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xml" PartName="/xl/drawings/drawing9.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A1048396-AF53-4F28-9E43-5FEE641027FA}" xr6:coauthVersionLast="45" xr6:coauthVersionMax="45" xr10:uidLastSave="{00000000-0000-0000-0000-000000000000}"/>
  <bookViews>
    <workbookView xWindow="1320" yWindow="2730" windowWidth="27480" windowHeight="11910"/>
  </bookViews>
  <sheets>
    <sheet name="Introduction" sheetId="117" r:id="rId1"/>
    <sheet name="Water" sheetId="85" r:id="rId2"/>
    <sheet name="Sanitation" sheetId="105" r:id="rId3"/>
    <sheet name="Hygiene" sheetId="116" r:id="rId4"/>
    <sheet name="DHS02" sheetId="139" r:id="rId5"/>
    <sheet name="DHS07" sheetId="140" r:id="rId6"/>
    <sheet name="DHS09" sheetId="141" r:id="rId7"/>
    <sheet name="DHS12" sheetId="142" r:id="rId8"/>
    <sheet name="DHS18" sheetId="144" r:id="rId9"/>
    <sheet name="data_summary" sheetId="145" r:id="rId10"/>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<sst xmlns="http://schemas.openxmlformats.org/spreadsheetml/2006/main" count="27001" uniqueCount="503">
  <si>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</si>
  <si>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</si>
  <si>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</si>
  <si>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</si>
  <si>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</si>
  <si>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</si>
  <si>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</si>
  <si>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</si>
  <si>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</si>
  <si>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</si>
  <si>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</si>
  <si>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</si>
  <si>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</si>
  <si>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</si>
  <si>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</si>
  <si>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</si>
  <si>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</si>
  <si>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</si>
  <si>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</si>
  <si>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</si>
  <si>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</si>
  <si>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</si>
  <si>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</si>
  <si>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</si>
  <si>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</si>
  <si>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</si>
  <si>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</si>
  <si>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</si>
  <si>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</si>
  <si>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</si>
  <si>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</si>
  <si>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</si>
  <si>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</si>
  <si>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</si>
  <si>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</si>
  <si>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</si>
  <si>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</si>
  <si>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</si>
  <si>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</si>
  <si>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</si>
  <si>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</si>
  <si>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</si>
  <si>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</si>
  <si>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</si>
  <si>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</si>
  <si>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</si>
  <si>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</si>
  <si>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</si>
  <si>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</si>
  <si>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</si>
  <si>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</si>
  <si>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</si>
  <si>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</si>
  <si>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</si>
  <si>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</si>
  <si>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</si>
  <si>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</si>
  <si>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</si>
  <si>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</si>
  <si>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</si>
  <si>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</si>
  <si>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</si>
  <si>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</si>
  <si>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</si>
  <si>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</si>
  <si>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</si>
  <si>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</si>
  <si>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</si>
  <si>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</si>
  <si>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</si>
  <si>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</si>
  <si>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</si>
  <si>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</si>
  <si>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</si>
  <si>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</si>
  <si>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</si>
  <si>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</si>
  <si>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</si>
  <si>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</si>
  <si>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</si>
  <si>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</si>
  <si>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</si>
  <si>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</si>
  <si>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</si>
  <si>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</si>
  <si>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</si>
  <si>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</si>
  <si>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</si>
  <si>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</si>
  <si>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</si>
  <si>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</si>
  <si>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</si>
  <si>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</si>
  <si>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</si>
  <si>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</si>
  <si>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</si>
  <si>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</si>
  <si>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</si>
  <si>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</si>
  <si>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</si>
  <si>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</si>
  <si>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</si>
  <si>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</si>
  <si>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</si>
  <si>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</si>
  <si>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</si>
  <si>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</si>
  <si>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</si>
  <si>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</si>
  <si>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</si>
  <si>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</si>
  <si>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</si>
  <si>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</si>
  <si>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</si>
  <si>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</si>
  <si>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</si>
  <si>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</si>
  <si>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</si>
  <si>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</si>
  <si>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</si>
  <si>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</si>
  <si>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</si>
  <si>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</si>
  <si>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</si>
  <si>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</si>
  <si>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</si>
  <si>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</si>
  <si>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</si>
  <si>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</si>
  <si>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</si>
  <si>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</si>
  <si>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</si>
  <si>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</si>
  <si>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</si>
  <si>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</si>
  <si>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</si>
  <si>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</si>
  <si>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</si>
  <si>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</si>
  <si>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</si>
  <si>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Updated April 2021</t>
  </si>
  <si>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</si>
  <si>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</si>
  <si>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</si>
  <si>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</si>
  <si>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</si>
  <si>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</si>
  <si>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</si>
  <si>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</si>
  <si>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</si>
  <si>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</si>
  <si>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</si>
  <si>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</si>
  <si>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</si>
  <si>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</si>
  <si>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</si>
  <si>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Ratio of improved springs based on:</t>
  </si>
  <si>
    <t>100% Unimproved</t>
  </si>
  <si>
    <t>100% Less than 30 minutes</t>
  </si>
  <si>
    <t>REGIONS</t>
  </si>
  <si>
    <t>Central</t>
  </si>
  <si>
    <t>North</t>
  </si>
  <si>
    <t>South</t>
  </si>
  <si>
    <t>Improved Water source on premises</t>
  </si>
  <si>
    <t>Source of drinking water</t>
  </si>
  <si>
    <t>Piped into dwelling</t>
  </si>
  <si>
    <t>Piped into yard</t>
  </si>
  <si>
    <t>Public tap</t>
  </si>
  <si>
    <t>Spring</t>
  </si>
  <si>
    <t>Rainwater</t>
  </si>
  <si>
    <t>Tanker truck</t>
  </si>
  <si>
    <t>Bottled water</t>
  </si>
  <si>
    <t>DHS07</t>
  </si>
  <si>
    <t>Shared among Improved Sanitation</t>
  </si>
  <si>
    <t>Own flush toilet</t>
  </si>
  <si>
    <t>Shared flush toilet</t>
  </si>
  <si>
    <t>Own traditional pit toilet</t>
  </si>
  <si>
    <t>Shared traditional pit toilet</t>
  </si>
  <si>
    <t>Total</t>
  </si>
  <si>
    <t>DHS02</t>
  </si>
  <si>
    <t>Jordan</t>
  </si>
  <si>
    <t>Count</t>
  </si>
  <si>
    <t>W_text_t</t>
  </si>
  <si>
    <t>Time to improved source based on:</t>
  </si>
  <si>
    <t>W_text_i</t>
  </si>
  <si>
    <t>Ratio of Improved wells based on:</t>
  </si>
  <si>
    <t>S_text_s</t>
  </si>
  <si>
    <t>Ratio of Shared improved based on:</t>
  </si>
  <si>
    <t>S_text_i</t>
  </si>
  <si>
    <t>Ratio of Improved latrines based on:</t>
  </si>
  <si>
    <t>Urban/Rural</t>
  </si>
  <si>
    <t>Urban</t>
  </si>
  <si>
    <t>Rural</t>
  </si>
  <si>
    <t>Missing</t>
  </si>
  <si>
    <t>2002</t>
  </si>
  <si>
    <t>Component Matrix</t>
  </si>
  <si>
    <t>Component</t>
  </si>
  <si>
    <t>1</t>
  </si>
  <si>
    <t>Has cement floor</t>
  </si>
  <si>
    <t>Car or Truck</t>
  </si>
  <si>
    <t>Has vinyl/asphalt strip floor</t>
  </si>
  <si>
    <t>Has car/truck</t>
  </si>
  <si>
    <t>Washing machine</t>
  </si>
  <si>
    <t>Satellite</t>
  </si>
  <si>
    <t>Has refrigerator</t>
  </si>
  <si>
    <t>Mobile phone</t>
  </si>
  <si>
    <t>Lives in dar</t>
  </si>
  <si>
    <t>Lives in appartment</t>
  </si>
  <si>
    <t>Computer</t>
  </si>
  <si>
    <t>Has television</t>
  </si>
  <si>
    <t>Household fuel type: LPG, natural gas</t>
  </si>
  <si>
    <t>Has radio</t>
  </si>
  <si>
    <t>Internet access</t>
  </si>
  <si>
    <t>Solar heater</t>
  </si>
  <si>
    <t>Has electricity</t>
  </si>
  <si>
    <t>Household fuel type: grass, straw</t>
  </si>
  <si>
    <t>Number of members per sleeping room</t>
  </si>
  <si>
    <t>Lives in villa</t>
  </si>
  <si>
    <t>Lives in hut</t>
  </si>
  <si>
    <t>Household fuel type: kerosene</t>
  </si>
  <si>
    <t>Has ceramic tile floor</t>
  </si>
  <si>
    <t>Has earth/sand floor</t>
  </si>
  <si>
    <t>Has parquet/polished wood floor</t>
  </si>
  <si>
    <t>Household fuel type: electricity</t>
  </si>
  <si>
    <t>Communalities</t>
  </si>
  <si>
    <t>Extraction</t>
  </si>
  <si>
    <t>Total Variance Explained</t>
  </si>
  <si>
    <t>Extraction Sums of Squared Loadings</t>
  </si>
  <si>
    <t>% of Variance</t>
  </si>
  <si>
    <t>Cumulative %</t>
  </si>
  <si>
    <t>Component Score Coefficient Matrix</t>
  </si>
  <si>
    <t>Component Score Covariance Matrix</t>
  </si>
  <si>
    <t>100% less than 30 minutes</t>
  </si>
  <si>
    <t>Piped to yard/plot</t>
  </si>
  <si>
    <t>Unprotected spring</t>
  </si>
  <si>
    <t>Flush - to piped sewer system</t>
  </si>
  <si>
    <t>Flush - to pit latrine</t>
  </si>
  <si>
    <t>Flush - to somewhere else</t>
  </si>
  <si>
    <t>Pit latrine - ventilated improved pit (VIP)</t>
  </si>
  <si>
    <t>Pit latrine - with slab</t>
  </si>
  <si>
    <t>Pit latrine - without slab / open pit</t>
  </si>
  <si>
    <t>No facility/bush/field</t>
  </si>
  <si>
    <t/>
  </si>
  <si>
    <t>2007</t>
  </si>
  <si>
    <t>Owns bed or sofa bed</t>
  </si>
  <si>
    <t>Number of rooms</t>
  </si>
  <si>
    <t>Own mobiles</t>
  </si>
  <si>
    <t>Own computers</t>
  </si>
  <si>
    <t>Own a car or a pickup</t>
  </si>
  <si>
    <t>Rooms used for sleeping</t>
  </si>
  <si>
    <t>Microwave</t>
  </si>
  <si>
    <t>Water cooler</t>
  </si>
  <si>
    <t>Has a mobile telephone</t>
  </si>
  <si>
    <t>Has telephone</t>
  </si>
  <si>
    <t>if walls are made of cut stone</t>
  </si>
  <si>
    <t>Digital camera</t>
  </si>
  <si>
    <t>if floors are made of ceramic</t>
  </si>
  <si>
    <t>if walls are made of cement bricks (+asbestos/wood/zinc)</t>
  </si>
  <si>
    <t>Own a credit card</t>
  </si>
  <si>
    <t>Fan</t>
  </si>
  <si>
    <t>if floors are made of ceramic/wood tile</t>
  </si>
  <si>
    <t>Air conditioner</t>
  </si>
  <si>
    <t>number of members per sleeping room</t>
  </si>
  <si>
    <t>if walls are made of cut stone w/ cement</t>
  </si>
  <si>
    <t>if floors are made of earth</t>
  </si>
  <si>
    <t>if walls are made of mud bricks w stones</t>
  </si>
  <si>
    <t>if walls are made of concrete</t>
  </si>
  <si>
    <t>DHS09</t>
  </si>
  <si>
    <t>2009</t>
  </si>
  <si>
    <t>if household has a washing machine</t>
  </si>
  <si>
    <t>if household has a microwave</t>
  </si>
  <si>
    <t>if household has fridge</t>
  </si>
  <si>
    <t>if household has internet access</t>
  </si>
  <si>
    <t>if household has a satellite dish</t>
  </si>
  <si>
    <t>if household has landline phone</t>
  </si>
  <si>
    <t>if household has tv</t>
  </si>
  <si>
    <t>if wall made of cement</t>
  </si>
  <si>
    <t>if household has a digicam</t>
  </si>
  <si>
    <t>if wall made of cut stone with cement</t>
  </si>
  <si>
    <t>if floor is of cement</t>
  </si>
  <si>
    <t>if cooking is done in a separate room</t>
  </si>
  <si>
    <t>if flooring is of marble or ceramic tiles +3parq</t>
  </si>
  <si>
    <t>if household has solar heater</t>
  </si>
  <si>
    <t>if household has mobile phone</t>
  </si>
  <si>
    <t>if household uses solar power</t>
  </si>
  <si>
    <t>if household has radio</t>
  </si>
  <si>
    <t>if household has bed</t>
  </si>
  <si>
    <t>Flush to piped sewer system</t>
  </si>
  <si>
    <t>Flush to pit latrine</t>
  </si>
  <si>
    <t>Flush to somewhere else</t>
  </si>
  <si>
    <t>Ventilated Improved Pit latrine (VIP)</t>
  </si>
  <si>
    <t>Pit latrine with slab</t>
  </si>
  <si>
    <t>Pit latrine without slab/open pit</t>
  </si>
  <si>
    <t>DHS12</t>
  </si>
  <si>
    <t>2012</t>
  </si>
  <si>
    <t>computers per person</t>
  </si>
  <si>
    <t>cars per person</t>
  </si>
  <si>
    <t>beds per person</t>
  </si>
  <si>
    <t>Has telephone (land-line)</t>
  </si>
  <si>
    <t>cut stone wall</t>
  </si>
  <si>
    <t>Cement walls</t>
  </si>
  <si>
    <t>Number of mobiles per person</t>
  </si>
  <si>
    <t>Freezer</t>
  </si>
  <si>
    <t>Ceramic or marble floor</t>
  </si>
  <si>
    <t>Cement floor</t>
  </si>
  <si>
    <t>Member has credit card</t>
  </si>
  <si>
    <t>Concrete roof</t>
  </si>
  <si>
    <t>Coal, wood for cooking</t>
  </si>
  <si>
    <t>Natural gas for cooking</t>
  </si>
  <si>
    <t>Dish washer</t>
  </si>
  <si>
    <t>cut stone and concrete walls</t>
  </si>
  <si>
    <t>tile floor</t>
  </si>
  <si>
    <t>Earth floor</t>
  </si>
  <si>
    <t>asbestos wood zinc roofs</t>
  </si>
  <si>
    <t>mud bricks with stone roof</t>
  </si>
  <si>
    <t>hair wool cloth</t>
  </si>
  <si>
    <t>mud bricks with stones</t>
  </si>
  <si>
    <t>Kerosene for cooking</t>
  </si>
  <si>
    <t>Other fuel for cooking</t>
  </si>
  <si>
    <t>Hair wool walls</t>
  </si>
  <si>
    <t>asbestos wood zinc</t>
  </si>
  <si>
    <t>Parquet or polished wood</t>
  </si>
  <si>
    <t>mud brick roof</t>
  </si>
  <si>
    <t>concrete walls</t>
  </si>
  <si>
    <t>Mud bricks</t>
  </si>
  <si>
    <t>Electricity for cooking</t>
  </si>
  <si>
    <t>aljoun</t>
  </si>
  <si>
    <t>amman</t>
  </si>
  <si>
    <t>aquaba</t>
  </si>
  <si>
    <t>balqa</t>
  </si>
  <si>
    <t>irbid</t>
  </si>
  <si>
    <t>jerash</t>
  </si>
  <si>
    <t>karak</t>
  </si>
  <si>
    <t>maan</t>
  </si>
  <si>
    <t>madaba</t>
  </si>
  <si>
    <t>mafraq</t>
  </si>
  <si>
    <t>tafilh</t>
  </si>
  <si>
    <t>zarqua</t>
  </si>
  <si>
    <t>source of drinking water</t>
  </si>
  <si>
    <t>piped into dwelling</t>
  </si>
  <si>
    <t>piped to yard/plot</t>
  </si>
  <si>
    <t>unprotected spring</t>
  </si>
  <si>
    <t>rainwater</t>
  </si>
  <si>
    <t>tanker truck</t>
  </si>
  <si>
    <t>bottled water</t>
  </si>
  <si>
    <t>flush to piped sewer system</t>
  </si>
  <si>
    <t>flush to pit latrine</t>
  </si>
  <si>
    <t>flush to somewhere else</t>
  </si>
  <si>
    <t>ventilated improved pit latrine (vip)</t>
  </si>
  <si>
    <t>pit latrine with slab</t>
  </si>
  <si>
    <t>pit latrine without slab/open pit</t>
  </si>
  <si>
    <t>no facility/bush/field</t>
  </si>
  <si>
    <t>Hand washing place</t>
  </si>
  <si>
    <t>None valid</t>
  </si>
  <si>
    <t>Metal roof</t>
  </si>
  <si>
    <t>Wood roof</t>
  </si>
  <si>
    <t>Covered adobe walls</t>
  </si>
  <si>
    <t>Coal, lignite for cooking</t>
  </si>
  <si>
    <t>number of rooms (any)</t>
  </si>
  <si>
    <t>has refrigerator</t>
  </si>
  <si>
    <t>Concrete, cement floor</t>
  </si>
  <si>
    <t>water cooler</t>
  </si>
  <si>
    <t>microwave</t>
  </si>
  <si>
    <t>washing machine</t>
  </si>
  <si>
    <t>Earth, sand floor</t>
  </si>
  <si>
    <t>has car/truck</t>
  </si>
  <si>
    <t>Household cooks outside house</t>
  </si>
  <si>
    <t>has bed/sofa bed</t>
  </si>
  <si>
    <t>has bank account</t>
  </si>
  <si>
    <t>fan</t>
  </si>
  <si>
    <t>has independent bathroom</t>
  </si>
  <si>
    <t>satellite</t>
  </si>
  <si>
    <t>Terrazo, ceramic tile floor</t>
  </si>
  <si>
    <t>Rustic mat roof</t>
  </si>
  <si>
    <t>Household cooks in other house</t>
  </si>
  <si>
    <t>air conditioner</t>
  </si>
  <si>
    <t>Hay with mud walls</t>
  </si>
  <si>
    <t>Parquet, wood tile floor</t>
  </si>
  <si>
    <t>has television</t>
  </si>
  <si>
    <t>freezer</t>
  </si>
  <si>
    <t>solar heater</t>
  </si>
  <si>
    <t>Stone walls with lime/cement</t>
  </si>
  <si>
    <t>Other type of walls</t>
  </si>
  <si>
    <t>dish washer</t>
  </si>
  <si>
    <t>Other type of roof</t>
  </si>
  <si>
    <t>has telephone (land-line)</t>
  </si>
  <si>
    <t>Brick walls</t>
  </si>
  <si>
    <t>digital camera</t>
  </si>
  <si>
    <t>has internet access at home</t>
  </si>
  <si>
    <t>Does not cook</t>
  </si>
  <si>
    <t>has radio</t>
  </si>
  <si>
    <t>Palm/bamboo</t>
  </si>
  <si>
    <t>Vinyl, asphalt strips floor</t>
  </si>
  <si>
    <t>credit card</t>
  </si>
  <si>
    <t>Stone with mud walls</t>
  </si>
  <si>
    <t>Cement block walls</t>
  </si>
  <si>
    <t>Other type of flooring</t>
  </si>
  <si>
    <t>Household cooks in other place</t>
  </si>
  <si>
    <t>DHS18</t>
  </si>
  <si>
    <t>National</t>
  </si>
  <si>
    <t>2018</t>
  </si>
  <si>
    <t>Input</t>
  </si>
  <si>
    <t>type of toilet facility</t>
  </si>
  <si>
    <t>% Improved
&lt; = 30min</t>
  </si>
  <si>
    <t>iso3</t>
  </si>
  <si>
    <t>JOR</t>
  </si>
  <si>
    <t>year</t>
  </si>
  <si>
    <t>data_source</t>
  </si>
  <si>
    <t>JOR_2002_DHS</t>
  </si>
  <si>
    <t>JOR_2007_DHS</t>
  </si>
  <si>
    <t>JOR_2009_DHS</t>
  </si>
  <si>
    <t>JOR_2012_DHS</t>
  </si>
  <si>
    <t>JOR_2018_DHS</t>
  </si>
  <si>
    <t>row</t>
  </si>
  <si>
    <t>var1</t>
  </si>
  <si>
    <t>var2</t>
  </si>
  <si>
    <t>varname</t>
  </si>
  <si>
    <t>w_imp</t>
  </si>
  <si>
    <t>w_bas</t>
  </si>
  <si>
    <t>w_lim</t>
  </si>
  <si>
    <t>w_unimp</t>
  </si>
  <si>
    <t>w_sur</t>
  </si>
  <si>
    <t>w_pip</t>
  </si>
  <si>
    <t>w_pop</t>
  </si>
  <si>
    <t>s_imp</t>
  </si>
  <si>
    <t>s_bas</t>
  </si>
  <si>
    <t>s_lim</t>
  </si>
  <si>
    <t>s_unimp</t>
  </si>
  <si>
    <t>s_od</t>
  </si>
  <si>
    <t>s_shared</t>
  </si>
  <si>
    <t>s_sew</t>
  </si>
  <si>
    <t>s_sep</t>
  </si>
  <si>
    <t>s_lat</t>
  </si>
  <si>
    <t>w_premises</t>
  </si>
  <si>
    <t>w_30min</t>
  </si>
  <si>
    <t>w_available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</si>
  <si>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</si>
  <si>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</si>
  <si>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</si>
  <si>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</si>
  <si>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</si>
  <si>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</si>
  <si>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</si>
  <si>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</si>
  <si>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</si>
  <si>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</si>
  <si>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</si>
  <si>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</si>
  <si>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</si>
  <si>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</si>
  <si>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</si>
  <si>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</si>
  <si>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</si>
  <si>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</si>
  <si>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</si>
  <si>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</si>
  <si>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</si>
  <si>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</si>
  <si>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</si>
  <si>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</si>
  <si>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</si>
  <si>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</si>
  <si>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</si>
  <si>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t>
  </si>
  <si>
    <t>region_2</t>
  </si>
  <si>
    <t>region_3</t>
  </si>
  <si>
    <t>region_4</t>
  </si>
  <si>
    <t>region_5</t>
  </si>
  <si>
    <t>region_6</t>
  </si>
  <si>
    <t>region_7</t>
  </si>
  <si>
    <t>region_8</t>
  </si>
  <si>
    <t>region_9</t>
  </si>
  <si>
    <t>region_10</t>
  </si>
  <si>
    <t>region_11</t>
  </si>
  <si>
    <t>region_12</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</si>
  <si>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</si>
  <si>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</si>
  <si>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</si>
  <si>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</si>
  <si>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</si>
  <si>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</si>
  <si>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</si>
  <si>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</si>
  <si>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</si>
  <si>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</si>
  <si>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</si>
  <si>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</si>
  <si>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</si>
  <si>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</si>
  <si>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</si>
  <si>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</si>
  <si>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</si>
  <si>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</si>
  <si>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</si>
  <si>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</si>
  <si>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</si>
  <si>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</si>
  <si>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</si>
  <si>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</si>
  <si>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</si>
  <si>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</si>
  <si>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</si>
  <si>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ws_bas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</si>
</sst>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3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1">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style="thin">
        <color indexed="64"/>
      </left>
      <right style="thin">
        <color rgb="FFE0E0E0"/>
      </right>
      <top/>
      <bottom style="thin">
        <color indexed="64"/>
      </bottom>
      <diagonal/>
    </border>
    <border>
      <left style="thin">
        <color rgb="FFE0E0E0"/>
      </left>
      <right style="thin">
        <color rgb="FFE0E0E0"/>
      </right>
      <top/>
      <bottom style="thin">
        <color indexed="64"/>
      </bottom>
      <diagonal/>
    </border>
    <border>
      <left style="thin">
        <color rgb="FFE0E0E0"/>
      </left>
      <right/>
      <top/>
      <bottom style="thin">
        <color indexed="64"/>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46974">
    <xf numFmtId="0" fontId="0" fillId="0" borderId="0"/>
    <xf numFmtId="0" fontId="2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165" fontId="26" fillId="3" borderId="10" applyFont="false" applyFill="false" applyBorder="false" applyAlignment="false" applyProtection="false"/>
    <xf numFmtId="0" fontId="129" fillId="3" borderId="10"/>
    <xf numFmtId="0" fontId="129" fillId="3" borderId="10"/>
    <xf numFmtId="0" fontId="129" fillId="3" borderId="10"/>
    <xf numFmtId="165" fontId="26" fillId="3" borderId="10" applyFont="false" applyFill="false" applyBorder="false" applyAlignment="false" applyProtection="false"/>
    <xf numFmtId="0" fontId="26" fillId="3" borderId="10"/>
    <xf numFmtId="0" fontId="130" fillId="18" borderId="10">
      <alignment horizontal="center" vertical="center"/>
    </xf>
    <xf numFmtId="0" fontId="130" fillId="20" borderId="10">
      <alignment horizontal="center" vertical="center"/>
    </xf>
    <xf numFmtId="0" fontId="132" fillId="3" borderId="10" applyNumberFormat="false" applyFill="false" applyBorder="false" applyAlignment="false" applyProtection="false"/>
    <xf numFmtId="0" fontId="133" fillId="15" borderId="10">
      <alignment horizontal="center"/>
    </xf>
    <xf numFmtId="0" fontId="127" fillId="15" borderId="10">
      <alignment horizontal="left"/>
    </xf>
    <xf numFmtId="0" fontId="131" fillId="21" borderId="46">
      <alignment horizontal="center"/>
    </xf>
    <xf numFmtId="0" fontId="131" fillId="19" borderId="46">
      <alignment horizontal="center" vertical="center" wrapText="true"/>
    </xf>
    <xf numFmtId="0" fontId="134" fillId="15" borderId="10">
      <alignment horizontal="center" vertical="center"/>
    </xf>
    <xf numFmtId="0" fontId="127" fillId="22" borderId="47">
      <alignment vertical="center" wrapText="true"/>
    </xf>
    <xf numFmtId="0" fontId="131" fillId="23" borderId="10">
      <alignment vertical="center"/>
    </xf>
    <xf numFmtId="0" fontId="115" fillId="24" borderId="44">
      <alignment vertical="center" wrapText="true"/>
    </xf>
    <xf numFmtId="0" fontId="126" fillId="25" borderId="45" applyBorder="false">
      <alignment vertical="center" wrapText="true"/>
    </xf>
    <xf numFmtId="164" fontId="127" fillId="17" borderId="48">
      <alignment vertical="center" wrapText="true"/>
    </xf>
    <xf numFmtId="1" fontId="128" fillId="24" borderId="49" applyFill="false" applyBorder="false">
      <alignment horizontal="center"/>
    </xf>
    <xf numFmtId="0" fontId="127" fillId="24" borderId="5">
      <alignment vertical="center" wrapText="true"/>
    </xf>
    <xf numFmtId="164" fontId="127" fillId="24" borderId="48">
      <alignment vertical="center" wrapText="true"/>
    </xf>
    <xf numFmtId="0" fontId="131" fillId="16" borderId="10">
      <alignment horizontal="left"/>
    </xf>
    <xf numFmtId="0" fontId="129" fillId="3" borderId="10"/>
    <xf numFmtId="0" fontId="26" fillId="3" borderId="10"/>
    <xf numFmtId="0" fontId="132" fillId="3" borderId="10" applyNumberFormat="false" applyFill="false" applyBorder="false" applyAlignment="false" applyProtection="false"/>
    <xf numFmtId="0" fontId="130" fillId="20" borderId="10">
      <alignment horizontal="center" vertical="center"/>
    </xf>
    <xf numFmtId="0" fontId="26"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6" fillId="3" borderId="10"/>
    <xf numFmtId="0" fontId="26"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6" fillId="3" borderId="10"/>
    <xf numFmtId="0" fontId="3" fillId="3" borderId="10"/>
    <xf numFmtId="0" fontId="3" fillId="3" borderId="10"/>
    <xf numFmtId="0" fontId="26"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3357">
    <xf numFmtId="0" fontId="0" fillId="0" borderId="0" xfId="0"/>
    <xf numFmtId="164" fontId="117" fillId="3" borderId="27" xfId="19344" applyNumberFormat="true" applyFont="true" applyFill="true" applyBorder="true" applyAlignment="true" applyProtection="true">
      <alignment horizontal="center"/>
      <protection locked="false"/>
    </xf>
    <xf numFmtId="164" fontId="117" fillId="3" borderId="30" xfId="19344" applyNumberFormat="true" applyFont="true" applyFill="true" applyBorder="true" applyAlignment="true" applyProtection="true">
      <alignment horizontal="center"/>
      <protection locked="false"/>
    </xf>
    <xf numFmtId="164" fontId="117" fillId="3" borderId="33" xfId="19344" applyNumberFormat="true" applyFont="true" applyFill="true" applyBorder="true" applyAlignment="true" applyProtection="true">
      <alignment horizontal="center"/>
      <protection locked="false"/>
    </xf>
    <xf numFmtId="0" fontId="124" fillId="3" borderId="10" xfId="19344" applyFont="true" applyProtection="true">
      <protection locked="false"/>
    </xf>
    <xf numFmtId="0" fontId="136" fillId="15" borderId="10" xfId="34385" applyFont="true" applyFill="true"/>
    <xf numFmtId="0" fontId="137" fillId="15" borderId="10" xfId="34385" applyFont="true" applyFill="true"/>
    <xf numFmtId="0" fontId="26" fillId="15" borderId="10" xfId="34389" applyFill="true"/>
    <xf numFmtId="0" fontId="26" fillId="3" borderId="10" xfId="34389"/>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40" fillId="15" borderId="10" xfId="34385" applyFont="true" applyFill="true" applyAlignment="true">
      <alignment horizontal="center"/>
    </xf>
    <xf numFmtId="0" fontId="141" fillId="15" borderId="10" xfId="34385" applyFont="true" applyFill="true" applyAlignment="true">
      <alignment horizontal="center"/>
    </xf>
    <xf numFmtId="0" fontId="135" fillId="15" borderId="10" xfId="34385" applyFont="true" applyFill="true" applyAlignment="true">
      <alignment horizontal="center" wrapText="true"/>
    </xf>
    <xf numFmtId="0" fontId="142" fillId="15" borderId="10" xfId="34385" applyFont="true" applyFill="true"/>
    <xf numFmtId="0" fontId="143" fillId="15" borderId="10" xfId="34387" applyFont="true" applyFill="true" applyBorder="true" applyAlignment="true">
      <alignment horizontal="center"/>
    </xf>
    <xf numFmtId="0" fontId="144" fillId="15" borderId="10" xfId="34387" applyFont="true" applyFill="true" applyBorder="true" applyAlignment="true">
      <alignment horizontal="center"/>
    </xf>
    <xf numFmtId="0" fontId="118" fillId="15" borderId="10" xfId="34385" applyFont="true" applyFill="true" applyAlignment="true">
      <alignment horizontal="center"/>
    </xf>
    <xf numFmtId="0" fontId="145" fillId="15" borderId="10" xfId="34385" applyFont="true" applyFill="true"/>
    <xf numFmtId="0" fontId="72" fillId="15" borderId="10" xfId="34385" applyFont="true" applyFill="true" applyAlignment="true">
      <alignment horizontal="center"/>
    </xf>
    <xf numFmtId="0" fontId="135" fillId="15" borderId="10" xfId="34385" applyFont="true" applyFill="true"/>
    <xf numFmtId="0" fontId="146" fillId="15" borderId="10" xfId="34387" applyFont="true" applyFill="true" applyBorder="true" applyAlignment="true">
      <alignment horizontal="center"/>
    </xf>
    <xf numFmtId="0" fontId="147" fillId="15" borderId="10" xfId="34385" applyFont="true" applyFill="true"/>
    <xf numFmtId="0" fontId="148" fillId="15" borderId="10" xfId="34385" applyFont="true" applyFill="true"/>
    <xf numFmtId="0" fontId="149" fillId="15" borderId="10" xfId="34385" applyFont="true" applyFill="true"/>
    <xf numFmtId="0" fontId="130" fillId="15" borderId="10" xfId="34388" applyFill="true">
      <alignment horizontal="center" vertical="center"/>
    </xf>
    <xf numFmtId="0" fontId="150" fillId="4" borderId="10" xfId="34388" applyFont="true" applyFill="true">
      <alignment horizontal="center" vertical="center"/>
    </xf>
    <xf numFmtId="0" fontId="116" fillId="15" borderId="10" xfId="34385" applyFont="true" applyFill="true"/>
    <xf numFmtId="0" fontId="73" fillId="15" borderId="10" xfId="34385" applyFont="true" applyFill="true" applyAlignment="true">
      <alignment horizontal="left" indent="1"/>
    </xf>
    <xf numFmtId="0" fontId="144" fillId="15" borderId="10" xfId="34387" applyFont="true" applyFill="true" applyAlignment="true">
      <alignment horizontal="left" indent="1"/>
    </xf>
    <xf numFmtId="0" fontId="151" fillId="15" borderId="10" xfId="34385" applyFont="true" applyFill="true" applyAlignment="true">
      <alignment horizontal="left" indent="1"/>
    </xf>
    <xf numFmtId="0" fontId="144" fillId="15" borderId="10" xfId="34387" applyFont="true" applyFill="true" applyAlignment="true">
      <alignment horizontal="left" indent="2"/>
    </xf>
    <xf numFmtId="0" fontId="124" fillId="3" borderId="10" xfId="34389" applyFont="true"/>
    <xf numFmtId="1" fontId="26" fillId="4" borderId="2" xfId="19344" applyNumberFormat="true" applyFont="true" applyFill="true" applyBorder="true" applyAlignment="true" applyProtection="true">
      <alignment horizontal="center"/>
    </xf>
    <xf numFmtId="1" fontId="26" fillId="4" borderId="6" xfId="19344" applyNumberFormat="true" applyFont="true" applyFill="true" applyBorder="true" applyAlignment="true" applyProtection="true">
      <alignment horizontal="center"/>
    </xf>
    <xf numFmtId="164" fontId="122" fillId="3" borderId="10" xfId="19344" applyNumberFormat="true" applyFont="true" applyAlignment="true" applyProtection="true">
      <protection locked="false"/>
    </xf>
    <xf numFmtId="0" fontId="26" fillId="3" borderId="10" xfId="19344" applyFont="true" applyProtection="true">
      <protection locked="false"/>
    </xf>
    <xf numFmtId="0" fontId="26" fillId="3" borderId="10" xfId="19344" applyNumberFormat="true" applyFont="true" applyProtection="true">
      <protection locked="false"/>
    </xf>
    <xf numFmtId="0" fontId="26" fillId="3" borderId="10" xfId="19344" applyFont="true" applyAlignment="true" applyProtection="true">
      <alignment horizontal="center"/>
      <protection locked="false"/>
    </xf>
    <xf numFmtId="1" fontId="112" fillId="3" borderId="10" xfId="19344" applyNumberFormat="true" applyFont="true" applyAlignment="true" applyProtection="true">
      <alignment horizontal="center"/>
      <protection locked="false"/>
    </xf>
    <xf numFmtId="0" fontId="73" fillId="3" borderId="10" xfId="19344" applyFont="true" applyProtection="true">
      <protection locked="false"/>
    </xf>
    <xf numFmtId="0" fontId="115" fillId="4" borderId="13" xfId="19344" applyFont="true" applyFill="true" applyBorder="true" applyAlignment="true" applyProtection="true">
      <alignment horizontal="center" vertical="center" wrapText="true"/>
      <protection locked="false"/>
    </xf>
    <xf numFmtId="1" fontId="115" fillId="4" borderId="14" xfId="19344" applyNumberFormat="true" applyFont="true" applyFill="true" applyBorder="true" applyAlignment="true" applyProtection="true">
      <alignment horizontal="center" vertical="center" wrapText="true"/>
      <protection locked="false"/>
    </xf>
    <xf numFmtId="0" fontId="115" fillId="4" borderId="15" xfId="19344" applyFont="true" applyFill="true" applyBorder="true" applyAlignment="true" applyProtection="true">
      <alignment horizontal="center" vertical="center" wrapText="true"/>
      <protection locked="false"/>
    </xf>
    <xf numFmtId="0" fontId="115" fillId="3" borderId="10" xfId="19344" applyFont="true" applyProtection="true">
      <protection locked="false"/>
    </xf>
    <xf numFmtId="164" fontId="117" fillId="9" borderId="16" xfId="19344" applyNumberFormat="true" applyFont="true" applyFill="true" applyBorder="true" applyAlignment="true" applyProtection="true">
      <alignment horizontal="center"/>
      <protection locked="false"/>
    </xf>
    <xf numFmtId="164" fontId="117" fillId="6" borderId="17" xfId="19344" applyNumberFormat="true" applyFont="true" applyFill="true" applyBorder="true" applyAlignment="true" applyProtection="true">
      <alignment horizontal="center"/>
      <protection locked="false"/>
    </xf>
    <xf numFmtId="164" fontId="117" fillId="7" borderId="17" xfId="19344" applyNumberFormat="true" applyFont="true" applyFill="true" applyBorder="true" applyAlignment="true" applyProtection="true">
      <alignment horizontal="center"/>
      <protection locked="false"/>
    </xf>
    <xf numFmtId="164" fontId="117" fillId="8" borderId="20" xfId="19344" applyNumberFormat="true" applyFont="true" applyFill="true" applyBorder="true" applyAlignment="true" applyProtection="true">
      <alignment horizontal="center"/>
      <protection locked="false"/>
    </xf>
    <xf numFmtId="1" fontId="26" fillId="4" borderId="6" xfId="19344" applyNumberFormat="true" applyFont="true" applyFill="true" applyBorder="true" applyAlignment="true" applyProtection="true">
      <alignment horizontal="center"/>
      <protection locked="false"/>
    </xf>
    <xf numFmtId="164" fontId="117" fillId="9" borderId="8" xfId="19344" applyNumberFormat="true" applyFont="true" applyFill="true" applyBorder="true" applyAlignment="true" applyProtection="true">
      <alignment horizontal="center"/>
      <protection locked="false"/>
    </xf>
    <xf numFmtId="164" fontId="117" fillId="6" borderId="9" xfId="19344" applyNumberFormat="true" applyFont="true" applyFill="true" applyBorder="true" applyAlignment="true" applyProtection="true">
      <alignment horizontal="center"/>
      <protection locked="false"/>
    </xf>
    <xf numFmtId="164" fontId="117" fillId="7" borderId="9" xfId="19344" applyNumberFormat="true" applyFont="true" applyFill="true" applyBorder="true" applyAlignment="true" applyProtection="true">
      <alignment horizontal="center"/>
      <protection locked="false"/>
    </xf>
    <xf numFmtId="164" fontId="117" fillId="8" borderId="22" xfId="19344" applyNumberFormat="true" applyFont="true" applyFill="true" applyBorder="true" applyAlignment="true" applyProtection="true">
      <alignment horizontal="center"/>
      <protection locked="false"/>
    </xf>
    <xf numFmtId="0" fontId="115" fillId="4" borderId="18" xfId="19344" applyFont="true" applyFill="true" applyBorder="true" applyAlignment="true" applyProtection="true">
      <alignment horizontal="center" vertical="center" wrapText="true"/>
      <protection locked="false"/>
    </xf>
    <xf numFmtId="0" fontId="115" fillId="4" borderId="14" xfId="19344" applyFont="true" applyFill="true" applyBorder="true" applyAlignment="true" applyProtection="true">
      <alignment horizontal="center" vertical="center" wrapText="true"/>
      <protection locked="false"/>
    </xf>
    <xf numFmtId="164" fontId="117" fillId="4" borderId="16" xfId="19344" applyNumberFormat="true" applyFont="true" applyFill="true" applyBorder="true" applyAlignment="true" applyProtection="true">
      <alignment horizontal="center" vertical="center"/>
      <protection locked="false"/>
    </xf>
    <xf numFmtId="164" fontId="117" fillId="9" borderId="17" xfId="19344" applyNumberFormat="true" applyFont="true" applyFill="true" applyBorder="true" applyAlignment="true" applyProtection="true">
      <alignment horizontal="center" vertical="center"/>
      <protection locked="false"/>
    </xf>
    <xf numFmtId="164" fontId="117" fillId="10" borderId="17" xfId="19344" applyNumberFormat="true" applyFont="true" applyFill="true" applyBorder="true" applyAlignment="true" applyProtection="true">
      <alignment horizontal="center" vertical="center"/>
      <protection locked="false"/>
    </xf>
    <xf numFmtId="164" fontId="117" fillId="11" borderId="17" xfId="19344" applyNumberFormat="true" applyFont="true" applyFill="true" applyBorder="true" applyAlignment="true" applyProtection="true">
      <alignment horizontal="center" vertical="center"/>
      <protection locked="false"/>
    </xf>
    <xf numFmtId="164" fontId="117" fillId="12" borderId="20" xfId="19344" applyNumberFormat="true" applyFont="true" applyFill="true" applyBorder="true" applyAlignment="true" applyProtection="true">
      <alignment horizontal="center" vertical="center"/>
      <protection locked="false"/>
    </xf>
    <xf numFmtId="164" fontId="117" fillId="6" borderId="17" xfId="19344" applyNumberFormat="true" applyFont="true" applyFill="true" applyBorder="true" applyAlignment="true" applyProtection="true">
      <alignment horizontal="center" vertical="center"/>
      <protection locked="false"/>
    </xf>
    <xf numFmtId="164" fontId="117" fillId="7" borderId="17" xfId="19344" applyNumberFormat="true" applyFont="true" applyFill="true" applyBorder="true" applyAlignment="true" applyProtection="true">
      <alignment horizontal="center" vertical="center"/>
      <protection locked="false"/>
    </xf>
    <xf numFmtId="164" fontId="117" fillId="8" borderId="20" xfId="19344" applyNumberFormat="true" applyFont="true" applyFill="true" applyBorder="true" applyAlignment="true" applyProtection="true">
      <alignment horizontal="center" vertical="center"/>
      <protection locked="false"/>
    </xf>
    <xf numFmtId="0" fontId="26" fillId="3" borderId="10" xfId="19344" applyFont="true" applyAlignment="true" applyProtection="true">
      <alignment vertical="center"/>
      <protection locked="false"/>
    </xf>
    <xf numFmtId="164" fontId="117" fillId="4" borderId="8" xfId="19344" applyNumberFormat="true" applyFont="true" applyFill="true" applyBorder="true" applyAlignment="true" applyProtection="true">
      <alignment horizontal="center" vertical="center"/>
      <protection locked="false"/>
    </xf>
    <xf numFmtId="164" fontId="117" fillId="9" borderId="9" xfId="19344" applyNumberFormat="true" applyFont="true" applyFill="true" applyBorder="true" applyAlignment="true" applyProtection="true">
      <alignment horizontal="center" vertical="center"/>
      <protection locked="false"/>
    </xf>
    <xf numFmtId="164" fontId="117" fillId="6" borderId="9" xfId="19344" applyNumberFormat="true" applyFont="true" applyFill="true" applyBorder="true" applyAlignment="true" applyProtection="true">
      <alignment horizontal="center" vertical="center"/>
      <protection locked="false"/>
    </xf>
    <xf numFmtId="164" fontId="117" fillId="7" borderId="9" xfId="19344" applyNumberFormat="true" applyFont="true" applyFill="true" applyBorder="true" applyAlignment="true" applyProtection="true">
      <alignment horizontal="center" vertical="center"/>
      <protection locked="false"/>
    </xf>
    <xf numFmtId="164" fontId="117" fillId="8" borderId="22" xfId="19344" applyNumberFormat="true" applyFont="true" applyFill="true" applyBorder="true" applyAlignment="true" applyProtection="true">
      <alignment horizontal="center" vertical="center"/>
      <protection locked="false"/>
    </xf>
    <xf numFmtId="1" fontId="26" fillId="4" borderId="4" xfId="19344" applyNumberFormat="true" applyFont="true" applyFill="true" applyBorder="true" applyAlignment="true" applyProtection="true">
      <alignment horizontal="center"/>
      <protection locked="false"/>
    </xf>
    <xf numFmtId="164" fontId="117" fillId="3" borderId="19" xfId="19344" applyNumberFormat="true" applyFont="true" applyBorder="true" applyAlignment="true" applyProtection="true">
      <alignment horizontal="center"/>
      <protection locked="false"/>
    </xf>
    <xf numFmtId="164" fontId="117" fillId="3" borderId="23" xfId="19344" applyNumberFormat="true" applyFont="true" applyBorder="true" applyAlignment="true" applyProtection="true">
      <alignment horizontal="center"/>
      <protection locked="false"/>
    </xf>
    <xf numFmtId="164" fontId="117" fillId="3" borderId="11" xfId="19344" applyNumberFormat="true" applyFont="true" applyBorder="true" applyAlignment="true" applyProtection="true">
      <alignment horizontal="center"/>
      <protection locked="false"/>
    </xf>
    <xf numFmtId="164" fontId="117" fillId="3" borderId="20" xfId="19344" applyNumberFormat="true" applyFont="true" applyBorder="true" applyAlignment="true" applyProtection="true">
      <alignment horizontal="center"/>
      <protection locked="false"/>
    </xf>
    <xf numFmtId="164" fontId="117" fillId="3" borderId="21" xfId="19344" applyNumberFormat="true" applyFont="true" applyBorder="true" applyAlignment="true" applyProtection="true">
      <alignment horizontal="center"/>
      <protection locked="false"/>
    </xf>
    <xf numFmtId="164" fontId="117" fillId="3" borderId="7" xfId="19344" applyNumberFormat="true" applyFont="true" applyBorder="true" applyAlignment="true" applyProtection="true">
      <alignment horizontal="center"/>
      <protection locked="false"/>
    </xf>
    <xf numFmtId="164" fontId="117" fillId="3" borderId="12" xfId="19344" applyNumberFormat="true" applyFont="true" applyBorder="true" applyAlignment="true" applyProtection="true">
      <alignment horizontal="center"/>
      <protection locked="false"/>
    </xf>
    <xf numFmtId="164" fontId="117" fillId="3" borderId="22" xfId="19344" applyNumberFormat="true" applyFont="true" applyBorder="true" applyAlignment="true" applyProtection="true">
      <alignment horizontal="center"/>
      <protection locked="false"/>
    </xf>
    <xf numFmtId="0" fontId="26" fillId="3" borderId="24" xfId="19344" applyFont="true" applyBorder="true" applyProtection="true">
      <protection locked="false"/>
    </xf>
    <xf numFmtId="0" fontId="26" fillId="3" borderId="25" xfId="19344" applyFont="true" applyBorder="true" applyProtection="true">
      <protection locked="false"/>
    </xf>
    <xf numFmtId="0" fontId="73" fillId="4" borderId="26" xfId="19344" applyFont="true" applyFill="true" applyBorder="true" applyAlignment="true" applyProtection="true">
      <alignment horizontal="center" vertical="center"/>
      <protection locked="false"/>
    </xf>
    <xf numFmtId="0" fontId="115" fillId="4" borderId="25" xfId="19344" applyFont="true" applyFill="true" applyBorder="true" applyAlignment="true" applyProtection="true">
      <alignment horizontal="center" vertical="center"/>
      <protection locked="false"/>
    </xf>
    <xf numFmtId="0" fontId="115" fillId="4" borderId="18" xfId="19344" applyFont="true" applyFill="true" applyBorder="true" applyAlignment="true" applyProtection="true">
      <alignment horizontal="center" vertical="center"/>
      <protection locked="false"/>
    </xf>
    <xf numFmtId="0" fontId="117" fillId="3" borderId="10" xfId="19344" applyFont="true" applyFill="true" applyBorder="true" applyProtection="true">
      <protection locked="false"/>
    </xf>
    <xf numFmtId="0" fontId="115" fillId="4" borderId="26" xfId="19344" applyFont="true" applyFill="true" applyBorder="true" applyAlignment="true" applyProtection="true">
      <alignment horizontal="center" vertical="center" wrapText="true"/>
      <protection locked="false"/>
    </xf>
    <xf numFmtId="164" fontId="26" fillId="3" borderId="10" xfId="19344" applyNumberFormat="true" applyFont="true" applyProtection="true">
      <protection locked="false"/>
    </xf>
    <xf numFmtId="0" fontId="119" fillId="3" borderId="4" xfId="19344" applyFont="true" applyBorder="true" applyAlignment="true" applyProtection="true">
      <alignment vertical="center" textRotation="90"/>
      <protection locked="false"/>
    </xf>
    <xf numFmtId="164" fontId="117" fillId="3" borderId="29" xfId="19344" applyNumberFormat="true" applyFont="true" applyFill="true" applyBorder="true" applyAlignment="true" applyProtection="true">
      <alignment horizontal="center"/>
      <protection locked="false"/>
    </xf>
    <xf numFmtId="164" fontId="117" fillId="3" borderId="10" xfId="19344" applyNumberFormat="true" applyFont="true" applyFill="true" applyBorder="true" applyAlignment="true" applyProtection="true">
      <alignment horizontal="center"/>
      <protection locked="false"/>
    </xf>
    <xf numFmtId="164" fontId="117" fillId="3" borderId="28" xfId="19344" applyNumberFormat="true" applyFont="true" applyFill="true" applyBorder="true" applyAlignment="true" applyProtection="true">
      <alignment horizontal="center"/>
      <protection locked="false"/>
    </xf>
    <xf numFmtId="164" fontId="117" fillId="3" borderId="32" xfId="19344" applyNumberFormat="true" applyFont="true" applyFill="true" applyBorder="true" applyAlignment="true" applyProtection="true">
      <alignment horizontal="center"/>
      <protection locked="false"/>
    </xf>
    <xf numFmtId="164" fontId="117" fillId="3" borderId="31" xfId="19344" applyNumberFormat="true" applyFont="true" applyFill="true" applyBorder="true" applyAlignment="true" applyProtection="true">
      <alignment horizontal="center"/>
      <protection locked="false"/>
    </xf>
    <xf numFmtId="1" fontId="26" fillId="3" borderId="10" xfId="19344" applyNumberFormat="true" applyFont="true" applyProtection="true">
      <protection locked="false"/>
    </xf>
    <xf numFmtId="164" fontId="117" fillId="3" borderId="35" xfId="19344" applyNumberFormat="true" applyFont="true" applyFill="true" applyBorder="true" applyAlignment="true" applyProtection="true">
      <alignment horizontal="center"/>
      <protection locked="false"/>
    </xf>
    <xf numFmtId="164" fontId="117" fillId="3" borderId="5" xfId="19344" applyNumberFormat="true" applyFont="true" applyFill="true" applyBorder="true" applyAlignment="true" applyProtection="true">
      <alignment horizontal="center"/>
      <protection locked="false"/>
    </xf>
    <xf numFmtId="164" fontId="117" fillId="3" borderId="6" xfId="19344" applyNumberFormat="true" applyFont="true" applyFill="true" applyBorder="true" applyAlignment="true" applyProtection="true">
      <alignment horizontal="center"/>
      <protection locked="false"/>
    </xf>
    <xf numFmtId="164" fontId="117" fillId="3" borderId="34" xfId="19344" applyNumberFormat="true" applyFont="true" applyFill="true" applyBorder="true" applyAlignment="true" applyProtection="true">
      <alignment horizontal="center"/>
      <protection locked="false"/>
    </xf>
    <xf numFmtId="0" fontId="26" fillId="3" borderId="12" xfId="19344" applyFont="true" applyBorder="true" applyProtection="true">
      <protection locked="false"/>
    </xf>
    <xf numFmtId="0" fontId="26" fillId="3" borderId="10" xfId="19344" applyFont="true" applyBorder="true" applyProtection="true">
      <protection locked="false"/>
    </xf>
    <xf numFmtId="164" fontId="26" fillId="3" borderId="10" xfId="19344" applyNumberFormat="true" applyFont="true" applyAlignment="true" applyProtection="true">
      <alignment horizontal="center"/>
      <protection locked="false"/>
    </xf>
    <xf numFmtId="164" fontId="117" fillId="3" borderId="10" xfId="19344" applyNumberFormat="true" applyFont="true" applyAlignment="true" applyProtection="true">
      <alignment horizontal="center"/>
      <protection locked="false"/>
    </xf>
    <xf numFmtId="0" fontId="26" fillId="4" borderId="26" xfId="19344" applyFont="true" applyFill="true" applyBorder="true" applyAlignment="true" applyProtection="true">
      <alignment horizontal="center" vertical="center"/>
      <protection locked="false"/>
    </xf>
    <xf numFmtId="164" fontId="117" fillId="5" borderId="16" xfId="19344" applyNumberFormat="true" applyFont="true" applyFill="true" applyBorder="true" applyAlignment="true" applyProtection="true">
      <alignment horizontal="center"/>
      <protection locked="false"/>
    </xf>
    <xf numFmtId="164" fontId="117" fillId="5" borderId="8" xfId="19344" applyNumberFormat="true" applyFont="true" applyFill="true" applyBorder="true" applyAlignment="true" applyProtection="true">
      <alignment horizontal="center"/>
      <protection locked="false"/>
    </xf>
    <xf numFmtId="164" fontId="117" fillId="5" borderId="17" xfId="19344" applyNumberFormat="true" applyFont="true" applyFill="true" applyBorder="true" applyAlignment="true" applyProtection="true">
      <alignment horizontal="center" vertical="center"/>
      <protection locked="false"/>
    </xf>
    <xf numFmtId="164" fontId="117" fillId="5" borderId="9" xfId="19344" applyNumberFormat="true" applyFont="true" applyFill="true" applyBorder="true" applyAlignment="true" applyProtection="true">
      <alignment horizontal="center" vertical="center"/>
      <protection locked="false"/>
    </xf>
    <xf numFmtId="0" fontId="72" fillId="0" borderId="10" xfId="0" applyFont="true" applyFill="true" applyBorder="true" applyAlignment="true" applyProtection="true">
      <alignment horizontal="center" vertical="center"/>
      <protection locked="false"/>
    </xf>
    <xf numFmtId="0" fontId="26" fillId="3" borderId="10" xfId="19344" applyFont="true" applyAlignment="true" applyProtection="true">
      <alignment horizontal="center" vertical="center"/>
      <protection locked="false"/>
    </xf>
    <xf numFmtId="0" fontId="26" fillId="0" borderId="10" xfId="19344" applyFont="true" applyFill="true" applyProtection="true">
      <protection locked="false"/>
    </xf>
    <xf numFmtId="1" fontId="112" fillId="3" borderId="10" xfId="19344" applyNumberFormat="true" applyFont="true" applyAlignment="true" applyProtection="true">
      <alignment horizontal="center" vertical="center"/>
      <protection locked="false"/>
    </xf>
    <xf numFmtId="0" fontId="26" fillId="27" borderId="10" xfId="19344" applyFill="true" applyAlignment="true">
      <alignment wrapText="true"/>
    </xf>
    <xf numFmtId="0" fontId="157" fillId="27" borderId="10" xfId="19344" applyFont="true" applyFill="true" applyAlignment="true">
      <alignment horizontal="left" vertical="top"/>
    </xf>
    <xf numFmtId="170" fontId="157" fillId="27" borderId="10" xfId="19344" applyNumberFormat="true" applyFont="true" applyFill="true" applyAlignment="true">
      <alignment horizontal="right" vertical="top" wrapText="true"/>
    </xf>
    <xf numFmtId="0" fontId="161" fillId="30" borderId="67" xfId="19344" applyFont="true" applyFill="true" applyBorder="true" applyAlignment="true">
      <alignment vertical="center"/>
    </xf>
    <xf numFmtId="0" fontId="161" fillId="9" borderId="67" xfId="19344" applyFont="true" applyFill="true" applyBorder="true" applyAlignment="true">
      <alignment vertical="center"/>
    </xf>
    <xf numFmtId="0" fontId="161" fillId="31" borderId="67" xfId="19344" applyFont="true" applyFill="true" applyBorder="true" applyAlignment="true">
      <alignment vertical="center"/>
    </xf>
    <xf numFmtId="0" fontId="161" fillId="32" borderId="1" xfId="19344" applyFont="true" applyFill="true" applyBorder="true" applyAlignment="true">
      <alignment vertical="center"/>
    </xf>
    <xf numFmtId="0" fontId="118" fillId="3" borderId="10" xfId="19344" applyFont="true" applyAlignment="true">
      <alignment horizontal="right"/>
    </xf>
    <xf numFmtId="0" fontId="155" fillId="27" borderId="10" xfId="19344" applyFont="true" applyFill="true" applyBorder="true" applyAlignment="true">
      <alignment horizontal="left"/>
    </xf>
    <xf numFmtId="0" fontId="155" fillId="27" borderId="10" xfId="19344" applyFont="true" applyFill="true" applyBorder="true" applyAlignment="true"/>
    <xf numFmtId="0" fontId="26" fillId="3" borderId="10" xfId="19344" applyFont="true" applyBorder="true" applyAlignment="true"/>
    <xf numFmtId="0" fontId="26" fillId="3" borderId="10" xfId="34389" applyBorder="true"/>
    <xf numFmtId="0" fontId="26" fillId="27" borderId="10" xfId="19344" applyFill="true" applyBorder="true" applyAlignment="true">
      <alignment wrapText="true"/>
    </xf>
    <xf numFmtId="0" fontId="155" fillId="15" borderId="10" xfId="19344" applyFont="true" applyFill="true" applyBorder="true" applyAlignment="true">
      <alignment horizontal="left"/>
    </xf>
    <xf numFmtId="0" fontId="154" fillId="27" borderId="10" xfId="19344" applyFont="true" applyFill="true" applyBorder="true" applyAlignment="true">
      <alignment wrapText="true"/>
    </xf>
    <xf numFmtId="0" fontId="156" fillId="3" borderId="10" xfId="19344" applyFont="true" applyBorder="true"/>
    <xf numFmtId="0" fontId="163" fillId="27" borderId="10" xfId="19344" applyFont="true" applyFill="true" applyBorder="true" applyAlignment="true">
      <alignment wrapText="true"/>
    </xf>
    <xf numFmtId="0" fontId="162" fillId="27" borderId="10" xfId="19344" applyFont="true" applyFill="true" applyBorder="true" applyAlignment="true">
      <alignment wrapText="true"/>
    </xf>
    <xf numFmtId="170" fontId="157"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6" fillId="27" borderId="10" xfId="19344" applyFill="true" applyAlignment="true">
      <alignment vertical="center" wrapText="true"/>
    </xf>
    <xf numFmtId="0" fontId="0" fillId="0" borderId="10" xfId="0" applyBorder="true" applyAlignment="true">
      <alignment vertical="center"/>
    </xf>
    <xf numFmtId="0" fontId="26" fillId="27" borderId="10" xfId="19344" applyFill="true" applyAlignment="true">
      <alignment vertical="center"/>
    </xf>
    <xf numFmtId="0" fontId="26" fillId="27" borderId="10" xfId="19344" applyFill="true" applyAlignment="true"/>
    <xf numFmtId="0" fontId="26" fillId="3" borderId="10" xfId="19344" applyAlignment="true">
      <alignment vertical="center"/>
    </xf>
    <xf numFmtId="0" fontId="26" fillId="15" borderId="10" xfId="19344" applyFill="true" applyAlignment="true"/>
    <xf numFmtId="0" fontId="161" fillId="29" borderId="1" xfId="19344" applyFont="true" applyFill="true" applyBorder="true" applyAlignment="true">
      <alignment vertical="center"/>
    </xf>
    <xf numFmtId="0" fontId="166" fillId="15" borderId="3" xfId="19344" applyFont="true" applyFill="true" applyBorder="true" applyAlignment="true">
      <alignment horizontal="left"/>
    </xf>
    <xf numFmtId="0" fontId="138" fillId="27" borderId="4" xfId="19344" applyFont="true" applyFill="true" applyBorder="true" applyAlignment="true"/>
    <xf numFmtId="0" fontId="166" fillId="27" borderId="10" xfId="19344" applyFont="true" applyFill="true" applyBorder="true" applyAlignment="true"/>
    <xf numFmtId="0" fontId="168" fillId="3" borderId="4" xfId="19344" applyFont="true" applyBorder="true" applyAlignment="true"/>
    <xf numFmtId="0" fontId="166" fillId="27" borderId="10" xfId="19344" applyFont="true" applyFill="true" applyBorder="true" applyAlignment="true">
      <alignment horizontal="left"/>
    </xf>
    <xf numFmtId="0" fontId="166" fillId="27" borderId="3" xfId="19344" applyFont="true" applyFill="true" applyBorder="true" applyAlignment="true">
      <alignment horizontal="left"/>
    </xf>
    <xf numFmtId="0" fontId="166" fillId="15" borderId="3" xfId="19344" applyFont="true" applyFill="true" applyBorder="true" applyAlignment="true">
      <alignment vertical="center"/>
    </xf>
    <xf numFmtId="0" fontId="138" fillId="27" borderId="4" xfId="19344" applyFont="true" applyFill="true" applyBorder="true" applyAlignment="true">
      <alignment vertical="center"/>
    </xf>
    <xf numFmtId="0" fontId="166" fillId="27" borderId="1" xfId="19344" applyFont="true" applyFill="true" applyBorder="true" applyAlignment="true">
      <alignment vertical="center"/>
    </xf>
    <xf numFmtId="0" fontId="138" fillId="3" borderId="2" xfId="19344" applyFont="true" applyBorder="true" applyAlignment="true">
      <alignment vertical="center"/>
    </xf>
    <xf numFmtId="0" fontId="166" fillId="27" borderId="3" xfId="19344" applyFont="true" applyFill="true" applyBorder="true" applyAlignment="true">
      <alignment vertical="center"/>
    </xf>
    <xf numFmtId="0" fontId="138" fillId="3" borderId="4" xfId="19344" applyFont="true" applyBorder="true" applyAlignment="true">
      <alignment vertical="center"/>
    </xf>
    <xf numFmtId="0" fontId="167" fillId="27" borderId="3" xfId="19344" applyFont="true" applyFill="true" applyBorder="true" applyAlignment="true">
      <alignment vertical="center"/>
    </xf>
    <xf numFmtId="0" fontId="167" fillId="3" borderId="4" xfId="19344" applyFont="true" applyBorder="true" applyAlignment="true">
      <alignment vertical="center"/>
    </xf>
    <xf numFmtId="0" fontId="167" fillId="3" borderId="3" xfId="19344" applyFont="true" applyBorder="true" applyAlignment="true">
      <alignment vertical="center"/>
    </xf>
    <xf numFmtId="0" fontId="167" fillId="27" borderId="4" xfId="19344" applyFont="true" applyFill="true" applyBorder="true" applyAlignment="true">
      <alignment vertical="center"/>
    </xf>
    <xf numFmtId="0" fontId="153" fillId="26" borderId="58" xfId="40344" applyFont="true" applyFill="true" applyBorder="true" applyAlignment="true">
      <alignment horizontal="left" vertical="center"/>
    </xf>
    <xf numFmtId="0" fontId="153" fillId="26" borderId="59" xfId="40356" applyFont="true" applyFill="true" applyBorder="true" applyAlignment="true">
      <alignment horizontal="left" vertical="center"/>
    </xf>
    <xf numFmtId="0" fontId="153" fillId="26" borderId="60" xfId="40376" applyFont="true" applyFill="true" applyBorder="true" applyAlignment="true">
      <alignment horizontal="left" vertical="center"/>
    </xf>
    <xf numFmtId="0" fontId="153" fillId="26" borderId="58" xfId="40412" applyFont="true" applyFill="true" applyBorder="true" applyAlignment="true">
      <alignment horizontal="left" vertical="center"/>
    </xf>
    <xf numFmtId="0" fontId="153" fillId="26" borderId="59" xfId="40424" applyFont="true" applyFill="true" applyBorder="true" applyAlignment="true">
      <alignment horizontal="left" vertical="center"/>
    </xf>
    <xf numFmtId="0" fontId="153" fillId="26" borderId="60" xfId="40436" applyFont="true" applyFill="true" applyBorder="true" applyAlignment="true">
      <alignment horizontal="left" vertical="center"/>
    </xf>
    <xf numFmtId="0" fontId="153" fillId="3" borderId="57" xfId="40400" applyFont="true" applyBorder="true" applyAlignment="true">
      <alignment horizontal="left" vertical="center"/>
    </xf>
    <xf numFmtId="0" fontId="153" fillId="26" borderId="58" xfId="39990" applyFont="true" applyFill="true" applyBorder="true" applyAlignment="true">
      <alignment horizontal="left" vertical="center"/>
    </xf>
    <xf numFmtId="0" fontId="153" fillId="26" borderId="59" xfId="40002" applyFont="true" applyFill="true" applyBorder="true" applyAlignment="true">
      <alignment horizontal="left" vertical="center"/>
    </xf>
    <xf numFmtId="0" fontId="153" fillId="26" borderId="60" xfId="40014" applyFont="true" applyFill="true" applyBorder="true" applyAlignment="true">
      <alignment horizontal="left" vertical="center"/>
    </xf>
    <xf numFmtId="0" fontId="153" fillId="26" borderId="58" xfId="40050" applyFont="true" applyFill="true" applyBorder="true" applyAlignment="true">
      <alignment horizontal="left" vertical="center"/>
    </xf>
    <xf numFmtId="0" fontId="153" fillId="26" borderId="59" xfId="40062" applyFont="true" applyFill="true" applyBorder="true" applyAlignment="true">
      <alignment horizontal="left" vertical="center"/>
    </xf>
    <xf numFmtId="0" fontId="153" fillId="26" borderId="60" xfId="40074" applyFont="true" applyFill="true" applyBorder="true" applyAlignment="true">
      <alignment horizontal="left" vertical="center"/>
    </xf>
    <xf numFmtId="0" fontId="153" fillId="26" borderId="58" xfId="40110" applyFont="true" applyFill="true" applyBorder="true" applyAlignment="true">
      <alignment horizontal="left" vertical="center"/>
    </xf>
    <xf numFmtId="0" fontId="153" fillId="26" borderId="59" xfId="40122" applyFont="true" applyFill="true" applyBorder="true" applyAlignment="true">
      <alignment horizontal="left" vertical="center"/>
    </xf>
    <xf numFmtId="0" fontId="153" fillId="26" borderId="58" xfId="40170" applyFont="true" applyFill="true" applyBorder="true" applyAlignment="true">
      <alignment horizontal="left" vertical="center"/>
    </xf>
    <xf numFmtId="0" fontId="153" fillId="26" borderId="59" xfId="40182" applyFont="true" applyFill="true" applyBorder="true" applyAlignment="true">
      <alignment horizontal="left" vertical="center"/>
    </xf>
    <xf numFmtId="0" fontId="153" fillId="26" borderId="60" xfId="40194" applyFont="true" applyFill="true" applyBorder="true" applyAlignment="true">
      <alignment horizontal="left" vertical="center"/>
    </xf>
    <xf numFmtId="0" fontId="153" fillId="26" borderId="58" xfId="40230" applyFont="true" applyFill="true" applyBorder="true" applyAlignment="true">
      <alignment horizontal="left" vertical="center"/>
    </xf>
    <xf numFmtId="0" fontId="153" fillId="26" borderId="59" xfId="40242" applyFont="true" applyFill="true" applyBorder="true" applyAlignment="true">
      <alignment horizontal="left" vertical="center"/>
    </xf>
    <xf numFmtId="0" fontId="153" fillId="26" borderId="58" xfId="40290" applyFont="true" applyFill="true" applyBorder="true" applyAlignment="true">
      <alignment horizontal="left" vertical="center"/>
    </xf>
    <xf numFmtId="0" fontId="153" fillId="26" borderId="59" xfId="40302" applyFont="true" applyFill="true" applyBorder="true" applyAlignment="true">
      <alignment horizontal="left" vertical="center"/>
    </xf>
    <xf numFmtId="0" fontId="153" fillId="26" borderId="58" xfId="40418" applyFont="true" applyFill="true" applyBorder="true" applyAlignment="true">
      <alignment horizontal="left" vertical="center"/>
    </xf>
    <xf numFmtId="0" fontId="153" fillId="26" borderId="59" xfId="40430" applyFont="true" applyFill="true" applyBorder="true" applyAlignment="true">
      <alignment horizontal="left" vertical="center"/>
    </xf>
    <xf numFmtId="0" fontId="153" fillId="26" borderId="60" xfId="40442" applyFont="true" applyFill="true" applyBorder="true" applyAlignment="true">
      <alignment horizontal="left" vertical="center"/>
    </xf>
    <xf numFmtId="0" fontId="153" fillId="3" borderId="57" xfId="40406" applyFont="true" applyBorder="true" applyAlignment="true">
      <alignment horizontal="left" vertical="center"/>
    </xf>
    <xf numFmtId="0" fontId="153" fillId="3" borderId="54" xfId="39980" applyFont="true" applyBorder="true" applyAlignment="true">
      <alignment horizontal="center" vertical="center" wrapText="true"/>
    </xf>
    <xf numFmtId="0" fontId="153" fillId="3" borderId="55" xfId="39982" applyFont="true" applyBorder="true" applyAlignment="true">
      <alignment horizontal="center" vertical="center" wrapText="true"/>
    </xf>
    <xf numFmtId="0" fontId="153" fillId="3" borderId="54" xfId="40040" applyFont="true" applyBorder="true" applyAlignment="true">
      <alignment horizontal="center" vertical="center" wrapText="true"/>
    </xf>
    <xf numFmtId="0" fontId="153" fillId="3" borderId="55" xfId="40042" applyFont="true" applyBorder="true" applyAlignment="true">
      <alignment horizontal="center" vertical="center" wrapText="true"/>
    </xf>
    <xf numFmtId="0" fontId="153" fillId="3" borderId="54" xfId="40100" applyFont="true" applyBorder="true" applyAlignment="true">
      <alignment horizontal="center" vertical="center" wrapText="true"/>
    </xf>
    <xf numFmtId="0" fontId="153" fillId="3" borderId="55" xfId="40102" applyFont="true" applyBorder="true" applyAlignment="true">
      <alignment horizontal="center" vertical="center" wrapText="true"/>
    </xf>
    <xf numFmtId="0" fontId="153" fillId="3" borderId="54" xfId="40160" applyFont="true" applyBorder="true" applyAlignment="true">
      <alignment horizontal="center" vertical="center" wrapText="true"/>
    </xf>
    <xf numFmtId="0" fontId="153" fillId="3" borderId="55" xfId="40162" applyFont="true" applyBorder="true" applyAlignment="true">
      <alignment horizontal="center" vertical="center" wrapText="true"/>
    </xf>
    <xf numFmtId="0" fontId="153" fillId="3" borderId="54" xfId="40220" applyFont="true" applyBorder="true" applyAlignment="true">
      <alignment horizontal="center" vertical="center" wrapText="true"/>
    </xf>
    <xf numFmtId="0" fontId="153" fillId="3" borderId="55" xfId="40222" applyFont="true" applyBorder="true" applyAlignment="true">
      <alignment horizontal="center" vertical="center" wrapText="true"/>
    </xf>
    <xf numFmtId="0" fontId="153" fillId="3" borderId="54" xfId="40280" applyFont="true" applyBorder="true" applyAlignment="true">
      <alignment horizontal="center" vertical="center" wrapText="true"/>
    </xf>
    <xf numFmtId="0" fontId="153" fillId="3" borderId="55" xfId="40282" applyFont="true" applyBorder="true" applyAlignment="true">
      <alignment horizontal="center" vertical="center" wrapText="true"/>
    </xf>
    <xf numFmtId="0" fontId="153" fillId="3" borderId="54" xfId="40334" applyFont="true" applyBorder="true" applyAlignment="true">
      <alignment horizontal="center" vertical="center" wrapText="true"/>
    </xf>
    <xf numFmtId="0" fontId="153" fillId="3" borderId="55" xfId="40335" applyFont="true" applyBorder="true" applyAlignment="true">
      <alignment horizontal="center" vertical="center" wrapText="true"/>
    </xf>
    <xf numFmtId="0" fontId="153" fillId="3" borderId="55" xfId="40336" applyFont="true" applyBorder="true" applyAlignment="true">
      <alignment horizontal="center" vertical="center" wrapText="true"/>
    </xf>
    <xf numFmtId="0" fontId="153" fillId="3" borderId="54" xfId="40340" applyFont="true" applyBorder="true" applyAlignment="true">
      <alignment horizontal="center" vertical="center" wrapText="true"/>
    </xf>
    <xf numFmtId="0" fontId="153" fillId="3" borderId="55" xfId="40342" applyFont="true" applyBorder="true" applyAlignment="true">
      <alignment horizontal="center" vertical="center" wrapText="true"/>
    </xf>
    <xf numFmtId="0" fontId="153" fillId="3" borderId="54" xfId="40402" applyFont="true" applyBorder="true" applyAlignment="true">
      <alignment horizontal="center" vertical="center" wrapText="true"/>
    </xf>
    <xf numFmtId="0" fontId="153" fillId="3" borderId="55" xfId="40404" applyFont="true" applyBorder="true" applyAlignment="true">
      <alignment horizontal="center" vertical="center" wrapText="true"/>
    </xf>
    <xf numFmtId="0" fontId="153" fillId="3" borderId="54" xfId="40408" applyFont="true" applyBorder="true" applyAlignment="true">
      <alignment horizontal="center" vertical="center" wrapText="true"/>
    </xf>
    <xf numFmtId="0" fontId="153" fillId="3" borderId="55" xfId="40410" applyFont="true" applyBorder="true" applyAlignment="true">
      <alignment horizontal="center" vertical="center" wrapText="true"/>
    </xf>
    <xf numFmtId="0" fontId="164" fillId="3" borderId="10" xfId="39959" applyFont="true" applyAlignment="true">
      <alignment horizontal="left" vertical="center"/>
    </xf>
    <xf numFmtId="0" fontId="153" fillId="3" borderId="10" xfId="40020" applyFont="true" applyAlignment="true">
      <alignment horizontal="left" vertical="center"/>
    </xf>
    <xf numFmtId="0" fontId="164" fillId="3" borderId="10" xfId="40019" applyFont="true" applyAlignment="true">
      <alignment horizontal="left" vertical="center"/>
    </xf>
    <xf numFmtId="0" fontId="153" fillId="3" borderId="10" xfId="40080" applyFont="true" applyAlignment="true">
      <alignment horizontal="left" vertical="center"/>
    </xf>
    <xf numFmtId="0" fontId="164" fillId="3" borderId="10" xfId="40079" applyFont="true" applyAlignment="true">
      <alignment horizontal="left" vertical="center"/>
    </xf>
    <xf numFmtId="0" fontId="164" fillId="3" borderId="10" xfId="40139" applyFont="true" applyAlignment="true">
      <alignment horizontal="left" vertical="center"/>
    </xf>
    <xf numFmtId="0" fontId="153" fillId="3" borderId="10" xfId="40200" applyFont="true" applyAlignment="true">
      <alignment horizontal="left" vertical="center"/>
    </xf>
    <xf numFmtId="0" fontId="164" fillId="3" borderId="10" xfId="40199" applyFont="true" applyAlignment="true">
      <alignment horizontal="left" vertical="center"/>
    </xf>
    <xf numFmtId="0" fontId="164" fillId="3" borderId="10" xfId="40259" applyFont="true" applyAlignment="true">
      <alignment horizontal="left" vertical="center"/>
    </xf>
    <xf numFmtId="0" fontId="153" fillId="3" borderId="57" xfId="40332" applyFont="true" applyBorder="true" applyAlignment="true">
      <alignment horizontal="left" vertical="center"/>
    </xf>
    <xf numFmtId="0" fontId="164" fillId="3" borderId="10" xfId="40319" applyFont="true" applyAlignment="true">
      <alignment horizontal="left" vertical="center"/>
    </xf>
    <xf numFmtId="0" fontId="164" fillId="3" borderId="10" xfId="40387" applyFont="true" applyAlignment="true">
      <alignment horizontal="left" vertical="center"/>
    </xf>
    <xf numFmtId="0" fontId="153" fillId="3" borderId="57" xfId="39978" applyFont="true" applyBorder="true" applyAlignment="true">
      <alignment horizontal="left" vertical="center"/>
    </xf>
    <xf numFmtId="0" fontId="164" fillId="3" borderId="10" xfId="39965" applyFont="true" applyAlignment="true">
      <alignment horizontal="left" vertical="center"/>
    </xf>
    <xf numFmtId="0" fontId="153" fillId="3" borderId="57" xfId="40038" applyFont="true" applyBorder="true" applyAlignment="true">
      <alignment horizontal="left" vertical="center"/>
    </xf>
    <xf numFmtId="0" fontId="164" fillId="3" borderId="10" xfId="40025" applyFont="true" applyAlignment="true">
      <alignment horizontal="left" vertical="center"/>
    </xf>
    <xf numFmtId="0" fontId="153" fillId="3" borderId="57" xfId="40098" applyFont="true" applyBorder="true" applyAlignment="true">
      <alignment horizontal="left" vertical="center"/>
    </xf>
    <xf numFmtId="0" fontId="164" fillId="3" borderId="10" xfId="40085" applyFont="true" applyAlignment="true">
      <alignment horizontal="left" vertical="center"/>
    </xf>
    <xf numFmtId="0" fontId="153" fillId="3" borderId="57" xfId="40158" applyFont="true" applyBorder="true" applyAlignment="true">
      <alignment horizontal="left" vertical="center"/>
    </xf>
    <xf numFmtId="0" fontId="164" fillId="3" borderId="10" xfId="40145" applyFont="true" applyAlignment="true">
      <alignment horizontal="left" vertical="center"/>
    </xf>
    <xf numFmtId="0" fontId="153" fillId="3" borderId="57" xfId="40218" applyFont="true" applyBorder="true" applyAlignment="true">
      <alignment horizontal="left" vertical="center"/>
    </xf>
    <xf numFmtId="0" fontId="164" fillId="3" borderId="10" xfId="40205" applyFont="true" applyAlignment="true">
      <alignment horizontal="left" vertical="center"/>
    </xf>
    <xf numFmtId="0" fontId="153" fillId="3" borderId="57" xfId="40278" applyFont="true" applyBorder="true" applyAlignment="true">
      <alignment horizontal="left" vertical="center"/>
    </xf>
    <xf numFmtId="0" fontId="164" fillId="3" borderId="10" xfId="40265" applyFont="true" applyAlignment="true">
      <alignment horizontal="left" vertical="center"/>
    </xf>
    <xf numFmtId="0" fontId="153" fillId="3" borderId="57" xfId="40338" applyFont="true" applyBorder="true" applyAlignment="true">
      <alignment horizontal="left" vertical="center"/>
    </xf>
    <xf numFmtId="0" fontId="164" fillId="3" borderId="10" xfId="40325" applyFont="true" applyAlignment="true">
      <alignment horizontal="left" vertical="center"/>
    </xf>
    <xf numFmtId="0" fontId="164" fillId="3" borderId="10" xfId="40393" applyFont="true" applyAlignment="true">
      <alignment horizontal="left" vertical="center"/>
    </xf>
    <xf numFmtId="0" fontId="153" fillId="33" borderId="10" xfId="40388" applyFont="true" applyFill="true" applyAlignment="true">
      <alignment horizontal="left" vertical="center"/>
    </xf>
    <xf numFmtId="0" fontId="153" fillId="34" borderId="10" xfId="40320" applyFont="true" applyFill="true" applyAlignment="true">
      <alignment horizontal="left" vertical="center"/>
    </xf>
    <xf numFmtId="0" fontId="153" fillId="30" borderId="10" xfId="40260" applyFont="true" applyFill="true" applyAlignment="true">
      <alignment horizontal="left" vertical="center"/>
    </xf>
    <xf numFmtId="0" fontId="153" fillId="31" borderId="10" xfId="40140" applyFont="true" applyFill="true" applyAlignment="true">
      <alignment horizontal="left" vertical="center"/>
    </xf>
    <xf numFmtId="0" fontId="153" fillId="9" borderId="10" xfId="39960" applyFont="true" applyFill="true" applyAlignment="true">
      <alignment horizontal="left" vertical="center"/>
    </xf>
    <xf numFmtId="1" fontId="73" fillId="4" borderId="39" xfId="19344" applyNumberFormat="true" applyFont="true" applyFill="true" applyBorder="true" applyAlignment="true" applyProtection="true">
      <alignment horizontal="center" vertical="center"/>
    </xf>
    <xf numFmtId="1" fontId="73" fillId="4" borderId="42" xfId="19344" applyNumberFormat="true" applyFont="true" applyFill="true" applyBorder="true" applyAlignment="true" applyProtection="true">
      <alignment horizontal="center" vertical="center"/>
    </xf>
    <xf numFmtId="0" fontId="26" fillId="0" borderId="10" xfId="19344" applyFill="true" applyBorder="true" applyAlignment="true">
      <alignment wrapText="true"/>
    </xf>
    <xf numFmtId="0" fontId="26" fillId="0" borderId="10" xfId="19344" applyFill="true" applyBorder="true" applyAlignment="true">
      <alignment vertical="top" wrapText="true"/>
    </xf>
    <xf numFmtId="0" fontId="138" fillId="15" borderId="10" xfId="19344" applyFont="true" applyFill="true" applyAlignment="true">
      <alignment vertical="top" wrapText="true"/>
    </xf>
    <xf numFmtId="0" fontId="138" fillId="0" borderId="10" xfId="19344" applyFont="true" applyFill="true" applyBorder="true" applyAlignment="true">
      <alignment vertical="top" wrapText="true"/>
    </xf>
    <xf numFmtId="0" fontId="0" fillId="0" borderId="10" xfId="0" applyFill="true" applyBorder="true" applyAlignment="true">
      <alignment vertical="center"/>
    </xf>
    <xf numFmtId="0" fontId="26" fillId="0" borderId="10" xfId="19344" applyFill="true" applyBorder="true" applyAlignment="true">
      <alignment vertical="center" wrapText="true"/>
    </xf>
    <xf numFmtId="0" fontId="161" fillId="32" borderId="11" xfId="19344" applyFont="true" applyFill="true" applyBorder="true" applyAlignment="true">
      <alignment vertical="center"/>
    </xf>
    <xf numFmtId="0" fontId="26" fillId="15" borderId="10" xfId="19344" applyFill="true" applyAlignment="true">
      <alignment wrapText="true"/>
    </xf>
    <xf numFmtId="0" fontId="117" fillId="3" borderId="10" xfId="19344" applyFont="true" applyFill="true" applyBorder="true" applyAlignment="true" applyProtection="true">
      <alignment horizontal="center" vertical="center"/>
      <protection locked="false"/>
    </xf>
    <xf numFmtId="164" fontId="26" fillId="3" borderId="10" xfId="19344" applyNumberFormat="true" applyFont="true" applyAlignment="true" applyProtection="true">
      <alignment horizontal="center" vertical="center"/>
      <protection locked="false"/>
    </xf>
    <xf numFmtId="0" fontId="167" fillId="27" borderId="5" xfId="19344" applyFont="true" applyFill="true" applyBorder="true" applyAlignment="true">
      <alignment vertical="center"/>
    </xf>
    <xf numFmtId="0" fontId="176" fillId="27" borderId="6" xfId="19344" applyFont="true" applyFill="true" applyBorder="true" applyAlignment="true">
      <alignment vertical="center"/>
    </xf>
    <xf numFmtId="0" fontId="176" fillId="27" borderId="4" xfId="19344" applyFont="true" applyFill="true" applyBorder="true" applyAlignment="true">
      <alignment vertical="center"/>
    </xf>
    <xf numFmtId="0" fontId="167" fillId="27" borderId="4" xfId="19344" applyFont="true" applyFill="true" applyBorder="true" applyAlignment="true"/>
    <xf numFmtId="0" fontId="167" fillId="27" borderId="6" xfId="19344" applyFont="true" applyFill="true" applyBorder="true" applyAlignment="true"/>
    <xf numFmtId="169" fontId="152" fillId="0" borderId="10" xfId="39997" applyNumberFormat="true" applyFont="true" applyFill="true" applyBorder="true" applyAlignment="true">
      <alignment horizontal="right" vertical="center"/>
    </xf>
    <xf numFmtId="169" fontId="152" fillId="0" borderId="10" xfId="40009" applyNumberFormat="true" applyFont="true" applyFill="true" applyBorder="true" applyAlignment="true">
      <alignment horizontal="right" vertical="center"/>
    </xf>
    <xf numFmtId="0" fontId="0" fillId="0" borderId="10" xfId="0" applyBorder="true"/>
    <xf numFmtId="169" fontId="152" fillId="0" borderId="10" xfId="39985" applyNumberFormat="true" applyFont="true" applyFill="true" applyBorder="true" applyAlignment="true">
      <alignment horizontal="right" vertical="center"/>
    </xf>
    <xf numFmtId="0" fontId="0" fillId="0" borderId="10" xfId="0" applyFill="true" applyBorder="true"/>
    <xf numFmtId="0" fontId="166" fillId="15" borderId="1" xfId="19344" applyFont="true" applyFill="true" applyBorder="true" applyAlignment="true"/>
    <xf numFmtId="0" fontId="138" fillId="15" borderId="2" xfId="19344" applyFont="true" applyFill="true" applyBorder="true" applyAlignment="true"/>
    <xf numFmtId="0" fontId="166" fillId="15" borderId="3" xfId="19344" applyFont="true" applyFill="true" applyBorder="true" applyAlignment="true"/>
    <xf numFmtId="0" fontId="138" fillId="15" borderId="4" xfId="19344" applyFont="true" applyFill="true" applyBorder="true" applyAlignment="true"/>
    <xf numFmtId="0" fontId="167" fillId="15" borderId="3" xfId="19344" applyFont="true" applyFill="true" applyBorder="true" applyAlignment="true"/>
    <xf numFmtId="0" fontId="167" fillId="15" borderId="4" xfId="19344" applyFont="true" applyFill="true" applyBorder="true" applyAlignment="true"/>
    <xf numFmtId="0" fontId="167" fillId="15" borderId="3" xfId="19344" applyFont="true" applyFill="true" applyBorder="true" applyAlignment="true">
      <alignment vertical="center"/>
    </xf>
    <xf numFmtId="0" fontId="167" fillId="15" borderId="4" xfId="19344" applyFont="true" applyFill="true" applyBorder="true" applyAlignment="true">
      <alignment vertical="center"/>
    </xf>
    <xf numFmtId="0" fontId="176" fillId="15" borderId="4" xfId="19344" applyFont="true" applyFill="true" applyBorder="true" applyAlignment="true">
      <alignment vertical="center"/>
    </xf>
    <xf numFmtId="0" fontId="153" fillId="26" borderId="70" xfId="40242" applyFont="true" applyFill="true" applyBorder="true" applyAlignment="true">
      <alignment horizontal="left" vertical="center"/>
    </xf>
    <xf numFmtId="0" fontId="153" fillId="26" borderId="59" xfId="40254" applyFont="true" applyFill="true" applyBorder="true" applyAlignment="true">
      <alignment horizontal="left" vertical="center"/>
    </xf>
    <xf numFmtId="0" fontId="153" fillId="26" borderId="58" xfId="40109" applyFont="true" applyFill="true" applyBorder="true" applyAlignment="true">
      <alignment horizontal="left" vertical="center" wrapText="true"/>
    </xf>
    <xf numFmtId="0" fontId="153" fillId="26" borderId="59" xfId="40121" applyFont="true" applyFill="true" applyBorder="true" applyAlignment="true">
      <alignment horizontal="left" vertical="center" wrapText="true"/>
    </xf>
    <xf numFmtId="0" fontId="26" fillId="3" borderId="10" xfId="19344" applyAlignment="true"/>
    <xf numFmtId="0" fontId="179" fillId="27" borderId="4" xfId="19344" applyFont="true" applyFill="true" applyBorder="true" applyAlignment="true"/>
    <xf numFmtId="0" fontId="179" fillId="3" borderId="4" xfId="19344" applyFont="true" applyBorder="true" applyAlignment="true"/>
    <xf numFmtId="0" fontId="179" fillId="27" borderId="6" xfId="19344" applyFont="true" applyFill="true" applyBorder="true" applyAlignment="true"/>
    <xf numFmtId="0" fontId="26" fillId="3" borderId="10" xfId="19344" applyAlignment="true">
      <alignment vertical="center" wrapText="true"/>
    </xf>
    <xf numFmtId="170" fontId="158" fillId="2" borderId="74" xfId="19344" applyNumberFormat="true" applyFont="true" applyFill="true" applyBorder="true" applyAlignment="true">
      <alignment vertical="center"/>
    </xf>
    <xf numFmtId="170" fontId="158" fillId="2" borderId="75" xfId="19344" applyNumberFormat="true" applyFont="true" applyFill="true" applyBorder="true" applyAlignment="true">
      <alignment vertical="center"/>
    </xf>
    <xf numFmtId="0" fontId="153" fillId="26" borderId="102" xfId="40115" applyFont="true" applyFill="true" applyBorder="true" applyAlignment="true">
      <alignment horizontal="left" vertical="center" wrapText="true"/>
    </xf>
    <xf numFmtId="0" fontId="153" fillId="3" borderId="10" xfId="39972" applyFont="true" applyBorder="true" applyAlignment="true">
      <alignment horizontal="left" vertical="center"/>
    </xf>
    <xf numFmtId="0" fontId="153" fillId="3" borderId="10" xfId="40032" applyFont="true" applyBorder="true" applyAlignment="true">
      <alignment horizontal="left" vertical="center"/>
    </xf>
    <xf numFmtId="0" fontId="153" fillId="3" borderId="10" xfId="40092" applyFont="true" applyBorder="true" applyAlignment="true">
      <alignment horizontal="left" vertical="center"/>
    </xf>
    <xf numFmtId="0" fontId="153" fillId="3" borderId="10" xfId="40152" applyFont="true" applyBorder="true" applyAlignment="true">
      <alignment horizontal="left" vertical="center"/>
    </xf>
    <xf numFmtId="0" fontId="153" fillId="3" borderId="10" xfId="40212" applyFont="true" applyBorder="true" applyAlignment="true">
      <alignment horizontal="left" vertical="center"/>
    </xf>
    <xf numFmtId="0" fontId="153" fillId="3" borderId="10" xfId="40272" applyFont="true" applyBorder="true" applyAlignment="true">
      <alignment horizontal="left" vertical="center"/>
    </xf>
    <xf numFmtId="170" fontId="158" fillId="2" borderId="106" xfId="19344" applyNumberFormat="true" applyFont="true" applyFill="true" applyBorder="true" applyAlignment="true">
      <alignment vertical="center"/>
    </xf>
    <xf numFmtId="0" fontId="153" fillId="26" borderId="107" xfId="40115" applyFont="true" applyFill="true" applyBorder="true" applyAlignment="true">
      <alignment horizontal="left" vertical="center" wrapText="true"/>
    </xf>
    <xf numFmtId="0" fontId="153" fillId="26" borderId="107" xfId="40235" applyFont="true" applyFill="true" applyBorder="true" applyAlignment="true">
      <alignment horizontal="left" vertical="center" wrapText="true"/>
    </xf>
    <xf numFmtId="0" fontId="153" fillId="26" borderId="107" xfId="40295" applyFont="true" applyFill="true" applyBorder="true" applyAlignment="true">
      <alignment horizontal="left" vertical="center" wrapText="true"/>
    </xf>
    <xf numFmtId="0" fontId="153" fillId="26" borderId="108" xfId="39984" applyFont="true" applyFill="true" applyBorder="true" applyAlignment="true">
      <alignment horizontal="left" vertical="center"/>
    </xf>
    <xf numFmtId="0" fontId="153" fillId="26" borderId="109" xfId="39996" applyFont="true" applyFill="true" applyBorder="true" applyAlignment="true">
      <alignment horizontal="left" vertical="center"/>
    </xf>
    <xf numFmtId="0" fontId="153" fillId="26" borderId="110" xfId="40008" applyFont="true" applyFill="true" applyBorder="true" applyAlignment="true">
      <alignment horizontal="left" vertical="center"/>
    </xf>
    <xf numFmtId="0" fontId="153" fillId="26" borderId="108" xfId="40044" applyFont="true" applyFill="true" applyBorder="true" applyAlignment="true">
      <alignment horizontal="left" vertical="center"/>
    </xf>
    <xf numFmtId="0" fontId="153" fillId="26" borderId="109" xfId="40056" applyFont="true" applyFill="true" applyBorder="true" applyAlignment="true">
      <alignment horizontal="left" vertical="center"/>
    </xf>
    <xf numFmtId="0" fontId="153" fillId="26" borderId="109" xfId="40062" applyFont="true" applyFill="true" applyBorder="true" applyAlignment="true">
      <alignment horizontal="left" vertical="center"/>
    </xf>
    <xf numFmtId="0" fontId="153" fillId="26" borderId="110" xfId="40074" applyFont="true" applyFill="true" applyBorder="true" applyAlignment="true">
      <alignment horizontal="left" vertical="center"/>
    </xf>
    <xf numFmtId="0" fontId="153" fillId="26" borderId="108" xfId="40104" applyFont="true" applyFill="true" applyBorder="true" applyAlignment="true">
      <alignment horizontal="left" vertical="center"/>
    </xf>
    <xf numFmtId="0" fontId="153" fillId="26" borderId="109" xfId="40116" applyFont="true" applyFill="true" applyBorder="true" applyAlignment="true">
      <alignment horizontal="left" vertical="center"/>
    </xf>
    <xf numFmtId="0" fontId="153" fillId="26" borderId="110" xfId="40116" applyFont="true" applyFill="true" applyBorder="true" applyAlignment="true">
      <alignment horizontal="left" vertical="center"/>
    </xf>
    <xf numFmtId="0" fontId="153" fillId="26" borderId="108" xfId="40164" applyFont="true" applyFill="true" applyBorder="true" applyAlignment="true">
      <alignment horizontal="left" vertical="center"/>
    </xf>
    <xf numFmtId="0" fontId="153" fillId="26" borderId="109" xfId="40176" applyFont="true" applyFill="true" applyBorder="true" applyAlignment="true">
      <alignment horizontal="left" vertical="center"/>
    </xf>
    <xf numFmtId="0" fontId="153" fillId="26" borderId="110" xfId="40188" applyFont="true" applyFill="true" applyBorder="true" applyAlignment="true">
      <alignment horizontal="left" vertical="center"/>
    </xf>
    <xf numFmtId="0" fontId="153" fillId="26" borderId="108" xfId="40224" applyFont="true" applyFill="true" applyBorder="true" applyAlignment="true">
      <alignment horizontal="left" vertical="center"/>
    </xf>
    <xf numFmtId="0" fontId="153" fillId="26" borderId="109" xfId="40236" applyFont="true" applyFill="true" applyBorder="true" applyAlignment="true">
      <alignment horizontal="left" vertical="center"/>
    </xf>
    <xf numFmtId="0" fontId="153" fillId="26" borderId="109" xfId="40248" applyFont="true" applyFill="true" applyBorder="true" applyAlignment="true">
      <alignment horizontal="left" vertical="center"/>
    </xf>
    <xf numFmtId="0" fontId="153" fillId="26" borderId="110" xfId="40236" applyFont="true" applyFill="true" applyBorder="true" applyAlignment="true">
      <alignment horizontal="left" vertical="center"/>
    </xf>
    <xf numFmtId="0" fontId="153" fillId="26" borderId="108" xfId="40284" applyFont="true" applyFill="true" applyBorder="true" applyAlignment="true">
      <alignment horizontal="left" vertical="center"/>
    </xf>
    <xf numFmtId="0" fontId="153" fillId="26" borderId="109" xfId="40296" applyFont="true" applyFill="true" applyBorder="true" applyAlignment="true">
      <alignment horizontal="left" vertical="center"/>
    </xf>
    <xf numFmtId="0" fontId="153" fillId="26" borderId="110" xfId="40296" applyFont="true" applyFill="true" applyBorder="true" applyAlignment="true">
      <alignment horizontal="left" vertical="center"/>
    </xf>
    <xf numFmtId="0" fontId="153" fillId="3" borderId="52" xfId="39974" applyFont="true" applyBorder="true" applyAlignment="true">
      <alignment horizontal="center" vertical="center" wrapText="true"/>
    </xf>
    <xf numFmtId="0" fontId="153" fillId="3" borderId="112" xfId="39974" applyFont="true" applyBorder="true" applyAlignment="true">
      <alignment horizontal="center" vertical="center" wrapText="true"/>
    </xf>
    <xf numFmtId="0" fontId="153" fillId="3" borderId="53" xfId="39975" applyFont="true" applyBorder="true" applyAlignment="true">
      <alignment horizontal="center" vertical="center" wrapText="true"/>
    </xf>
    <xf numFmtId="0" fontId="153" fillId="3" borderId="111" xfId="39974" applyFont="true" applyBorder="true" applyAlignment="true">
      <alignment horizontal="center" vertical="center" wrapText="true"/>
    </xf>
    <xf numFmtId="0" fontId="153" fillId="3" borderId="52" xfId="40034" applyFont="true" applyBorder="true" applyAlignment="true">
      <alignment horizontal="center" vertical="center" wrapText="true"/>
    </xf>
    <xf numFmtId="0" fontId="153" fillId="3" borderId="97" xfId="40035" applyFont="true" applyBorder="true" applyAlignment="true">
      <alignment horizontal="center" vertical="center" wrapText="true"/>
    </xf>
    <xf numFmtId="0" fontId="153" fillId="3" borderId="112" xfId="40034" applyFont="true" applyBorder="true" applyAlignment="true">
      <alignment horizontal="center" vertical="center" wrapText="true"/>
    </xf>
    <xf numFmtId="0" fontId="153" fillId="3" borderId="53" xfId="40035" applyFont="true" applyBorder="true" applyAlignment="true">
      <alignment horizontal="center" vertical="center" wrapText="true"/>
    </xf>
    <xf numFmtId="0" fontId="153" fillId="3" borderId="111" xfId="40034" applyFont="true" applyBorder="true" applyAlignment="true">
      <alignment horizontal="center" vertical="center" wrapText="true"/>
    </xf>
    <xf numFmtId="0" fontId="153" fillId="3" borderId="52" xfId="40094" applyFont="true" applyBorder="true" applyAlignment="true">
      <alignment horizontal="center" vertical="center" wrapText="true"/>
    </xf>
    <xf numFmtId="0" fontId="153" fillId="3" borderId="97" xfId="40095" applyFont="true" applyBorder="true" applyAlignment="true">
      <alignment horizontal="center" vertical="center" wrapText="true"/>
    </xf>
    <xf numFmtId="0" fontId="153" fillId="3" borderId="112" xfId="40094" applyFont="true" applyBorder="true" applyAlignment="true">
      <alignment horizontal="center" vertical="center" wrapText="true"/>
    </xf>
    <xf numFmtId="0" fontId="153" fillId="3" borderId="53" xfId="40095" applyFont="true" applyBorder="true" applyAlignment="true">
      <alignment horizontal="center" vertical="center" wrapText="true"/>
    </xf>
    <xf numFmtId="0" fontId="153" fillId="3" borderId="111" xfId="40094" applyFont="true" applyBorder="true" applyAlignment="true">
      <alignment horizontal="center" vertical="center" wrapText="true"/>
    </xf>
    <xf numFmtId="0" fontId="153" fillId="3" borderId="52" xfId="40154" applyFont="true" applyBorder="true" applyAlignment="true">
      <alignment horizontal="center" vertical="center" wrapText="true"/>
    </xf>
    <xf numFmtId="0" fontId="153" fillId="3" borderId="112" xfId="40154" applyFont="true" applyBorder="true" applyAlignment="true">
      <alignment horizontal="center" vertical="center" wrapText="true"/>
    </xf>
    <xf numFmtId="0" fontId="153" fillId="3" borderId="53" xfId="40155" applyFont="true" applyBorder="true" applyAlignment="true">
      <alignment horizontal="center" vertical="center" wrapText="true"/>
    </xf>
    <xf numFmtId="0" fontId="153" fillId="3" borderId="111" xfId="40154" applyFont="true" applyBorder="true" applyAlignment="true">
      <alignment horizontal="center" vertical="center" wrapText="true"/>
    </xf>
    <xf numFmtId="0" fontId="153" fillId="3" borderId="53" xfId="40156" applyFont="true" applyBorder="true" applyAlignment="true">
      <alignment horizontal="center" vertical="center" wrapText="true"/>
    </xf>
    <xf numFmtId="0" fontId="153" fillId="3" borderId="52" xfId="40214" applyFont="true" applyBorder="true" applyAlignment="true">
      <alignment horizontal="center" vertical="center" wrapText="true"/>
    </xf>
    <xf numFmtId="0" fontId="153" fillId="3" borderId="112" xfId="40214" applyFont="true" applyBorder="true" applyAlignment="true">
      <alignment horizontal="center" vertical="center" wrapText="true"/>
    </xf>
    <xf numFmtId="0" fontId="153" fillId="3" borderId="53" xfId="40215" applyFont="true" applyBorder="true" applyAlignment="true">
      <alignment horizontal="center" vertical="center" wrapText="true"/>
    </xf>
    <xf numFmtId="0" fontId="153" fillId="3" borderId="111" xfId="40214" applyFont="true" applyBorder="true" applyAlignment="true">
      <alignment horizontal="center" vertical="center" wrapText="true"/>
    </xf>
    <xf numFmtId="0" fontId="153" fillId="3" borderId="53" xfId="40216" applyFont="true" applyBorder="true" applyAlignment="true">
      <alignment horizontal="center" vertical="center" wrapText="true"/>
    </xf>
    <xf numFmtId="0" fontId="153" fillId="3" borderId="52" xfId="40274" applyFont="true" applyBorder="true" applyAlignment="true">
      <alignment horizontal="center" vertical="center" wrapText="true"/>
    </xf>
    <xf numFmtId="0" fontId="153" fillId="3" borderId="112" xfId="40274" applyFont="true" applyBorder="true" applyAlignment="true">
      <alignment horizontal="center" vertical="center" wrapText="true"/>
    </xf>
    <xf numFmtId="0" fontId="153" fillId="3" borderId="53" xfId="40275" applyFont="true" applyBorder="true" applyAlignment="true">
      <alignment horizontal="center" vertical="center" wrapText="true"/>
    </xf>
    <xf numFmtId="0" fontId="153" fillId="3" borderId="111" xfId="40274" applyFont="true" applyBorder="true" applyAlignment="true">
      <alignment horizontal="center" vertical="center" wrapText="true"/>
    </xf>
    <xf numFmtId="0" fontId="153" fillId="3" borderId="53" xfId="40276" applyFont="true" applyBorder="true" applyAlignment="true">
      <alignment horizontal="center" vertical="center" wrapText="true"/>
    </xf>
    <xf numFmtId="170" fontId="157" fillId="27" borderId="118" xfId="19344" applyNumberFormat="true" applyFont="true" applyFill="true" applyBorder="true" applyAlignment="true">
      <alignment horizontal="center" vertical="center"/>
    </xf>
    <xf numFmtId="170" fontId="157" fillId="27" borderId="119" xfId="19344" applyNumberFormat="true" applyFont="true" applyFill="true" applyBorder="true" applyAlignment="true">
      <alignment horizontal="center" vertical="center"/>
    </xf>
    <xf numFmtId="170" fontId="157" fillId="27" borderId="120" xfId="19344" applyNumberFormat="true" applyFont="true" applyFill="true" applyBorder="true" applyAlignment="true">
      <alignment horizontal="center" vertical="center"/>
    </xf>
    <xf numFmtId="170" fontId="157" fillId="27" borderId="121" xfId="19344" applyNumberFormat="true" applyFont="true" applyFill="true" applyBorder="true" applyAlignment="true">
      <alignment horizontal="center" vertical="center"/>
    </xf>
    <xf numFmtId="170" fontId="157" fillId="27" borderId="122" xfId="19344" applyNumberFormat="true" applyFont="true" applyFill="true" applyBorder="true" applyAlignment="true">
      <alignment horizontal="center" vertical="center"/>
    </xf>
    <xf numFmtId="170" fontId="157" fillId="27" borderId="80" xfId="19344" applyNumberFormat="true" applyFont="true" applyFill="true" applyBorder="true" applyAlignment="true">
      <alignment horizontal="center" vertical="center"/>
    </xf>
    <xf numFmtId="170" fontId="157" fillId="27" borderId="51" xfId="19344" applyNumberFormat="true" applyFont="true" applyFill="true" applyBorder="true" applyAlignment="true">
      <alignment horizontal="center" vertical="center"/>
    </xf>
    <xf numFmtId="170" fontId="157" fillId="27" borderId="95" xfId="19344" applyNumberFormat="true" applyFont="true" applyFill="true" applyBorder="true" applyAlignment="true">
      <alignment horizontal="center" vertical="center"/>
    </xf>
    <xf numFmtId="170" fontId="157" fillId="27" borderId="88" xfId="19344" applyNumberFormat="true" applyFont="true" applyFill="true" applyBorder="true" applyAlignment="true">
      <alignment horizontal="center" vertical="center"/>
    </xf>
    <xf numFmtId="170" fontId="157" fillId="27" borderId="68" xfId="19344" applyNumberFormat="true" applyFont="true" applyFill="true" applyBorder="true" applyAlignment="true">
      <alignment horizontal="center" vertical="center"/>
    </xf>
    <xf numFmtId="170" fontId="157" fillId="27" borderId="81" xfId="19344" applyNumberFormat="true" applyFont="true" applyFill="true" applyBorder="true" applyAlignment="true">
      <alignment horizontal="center" vertical="center"/>
    </xf>
    <xf numFmtId="170" fontId="157" fillId="27" borderId="50" xfId="19344" applyNumberFormat="true" applyFont="true" applyFill="true" applyBorder="true" applyAlignment="true">
      <alignment horizontal="center" vertical="center"/>
    </xf>
    <xf numFmtId="170" fontId="157" fillId="27" borderId="96" xfId="19344" applyNumberFormat="true" applyFont="true" applyFill="true" applyBorder="true" applyAlignment="true">
      <alignment horizontal="center" vertical="center"/>
    </xf>
    <xf numFmtId="170" fontId="157" fillId="27" borderId="89" xfId="19344" applyNumberFormat="true" applyFont="true" applyFill="true" applyBorder="true" applyAlignment="true">
      <alignment horizontal="center" vertical="center"/>
    </xf>
    <xf numFmtId="170" fontId="157" fillId="27" borderId="69" xfId="19344" applyNumberFormat="true" applyFont="true" applyFill="true" applyBorder="true" applyAlignment="true">
      <alignment horizontal="center" vertical="center"/>
    </xf>
    <xf numFmtId="169" fontId="152" fillId="28" borderId="113" xfId="40105" applyNumberFormat="true" applyFont="true" applyFill="true" applyBorder="true" applyAlignment="true">
      <alignment horizontal="center" vertical="center"/>
    </xf>
    <xf numFmtId="169" fontId="152" fillId="28" borderId="114" xfId="40106" applyNumberFormat="true" applyFont="true" applyFill="true" applyBorder="true" applyAlignment="true">
      <alignment horizontal="center" vertical="center"/>
    </xf>
    <xf numFmtId="169" fontId="152" fillId="28" borderId="115" xfId="40107" applyNumberFormat="true" applyFont="true" applyFill="true" applyBorder="true" applyAlignment="true">
      <alignment horizontal="center" vertical="center"/>
    </xf>
    <xf numFmtId="169" fontId="152" fillId="28" borderId="116" xfId="40106" applyNumberFormat="true" applyFont="true" applyFill="true" applyBorder="true" applyAlignment="true">
      <alignment horizontal="center" vertical="center"/>
    </xf>
    <xf numFmtId="169" fontId="152" fillId="28" borderId="117" xfId="40107" applyNumberFormat="true" applyFont="true" applyFill="true" applyBorder="true" applyAlignment="true">
      <alignment horizontal="center" vertical="center"/>
    </xf>
    <xf numFmtId="169" fontId="152" fillId="28" borderId="113" xfId="40106" applyNumberFormat="true" applyFont="true" applyFill="true" applyBorder="true" applyAlignment="true">
      <alignment horizontal="center" vertical="center"/>
    </xf>
    <xf numFmtId="169" fontId="152" fillId="28" borderId="117" xfId="40108" applyNumberFormat="true" applyFont="true" applyFill="true" applyBorder="true" applyAlignment="true">
      <alignment horizontal="center" vertical="center"/>
    </xf>
    <xf numFmtId="169" fontId="152" fillId="28" borderId="78" xfId="40117" applyNumberFormat="true" applyFont="true" applyFill="true" applyBorder="true" applyAlignment="true">
      <alignment horizontal="center" vertical="center"/>
    </xf>
    <xf numFmtId="169" fontId="152" fillId="28" borderId="56" xfId="40118" applyNumberFormat="true" applyFont="true" applyFill="true" applyBorder="true" applyAlignment="true">
      <alignment horizontal="center" vertical="center"/>
    </xf>
    <xf numFmtId="169" fontId="152" fillId="28" borderId="93" xfId="40119" applyNumberFormat="true" applyFont="true" applyFill="true" applyBorder="true" applyAlignment="true">
      <alignment horizontal="center" vertical="center"/>
    </xf>
    <xf numFmtId="169" fontId="152" fillId="28" borderId="63" xfId="40118" applyNumberFormat="true" applyFont="true" applyFill="true" applyBorder="true" applyAlignment="true">
      <alignment horizontal="center" vertical="center"/>
    </xf>
    <xf numFmtId="169" fontId="152" fillId="28" borderId="64" xfId="40119" applyNumberFormat="true" applyFont="true" applyFill="true" applyBorder="true" applyAlignment="true">
      <alignment horizontal="center" vertical="center"/>
    </xf>
    <xf numFmtId="169" fontId="152" fillId="28" borderId="78" xfId="40118" applyNumberFormat="true" applyFont="true" applyFill="true" applyBorder="true" applyAlignment="true">
      <alignment horizontal="center" vertical="center"/>
    </xf>
    <xf numFmtId="169" fontId="152" fillId="28" borderId="64" xfId="40120" applyNumberFormat="true" applyFont="true" applyFill="true" applyBorder="true" applyAlignment="true">
      <alignment horizontal="center" vertical="center"/>
    </xf>
    <xf numFmtId="169" fontId="152" fillId="28" borderId="85" xfId="40117" applyNumberFormat="true" applyFont="true" applyFill="true" applyBorder="true" applyAlignment="true">
      <alignment horizontal="center" vertical="center"/>
    </xf>
    <xf numFmtId="169" fontId="152" fillId="28" borderId="86" xfId="40118" applyNumberFormat="true" applyFont="true" applyFill="true" applyBorder="true" applyAlignment="true">
      <alignment horizontal="center" vertical="center"/>
    </xf>
    <xf numFmtId="169" fontId="152" fillId="28" borderId="98" xfId="40119" applyNumberFormat="true" applyFont="true" applyFill="true" applyBorder="true" applyAlignment="true">
      <alignment horizontal="center" vertical="center"/>
    </xf>
    <xf numFmtId="169" fontId="152" fillId="28" borderId="101" xfId="40118" applyNumberFormat="true" applyFont="true" applyFill="true" applyBorder="true" applyAlignment="true">
      <alignment horizontal="center" vertical="center"/>
    </xf>
    <xf numFmtId="169" fontId="152" fillId="28" borderId="87" xfId="40119" applyNumberFormat="true" applyFont="true" applyFill="true" applyBorder="true" applyAlignment="true">
      <alignment horizontal="center" vertical="center"/>
    </xf>
    <xf numFmtId="169" fontId="152" fillId="28" borderId="85" xfId="40118" applyNumberFormat="true" applyFont="true" applyFill="true" applyBorder="true" applyAlignment="true">
      <alignment horizontal="center" vertical="center"/>
    </xf>
    <xf numFmtId="169" fontId="152" fillId="28" borderId="87" xfId="40120" applyNumberFormat="true" applyFont="true" applyFill="true" applyBorder="true" applyAlignment="true">
      <alignment horizontal="center" vertical="center"/>
    </xf>
    <xf numFmtId="169" fontId="152" fillId="28" borderId="78" xfId="40237" applyNumberFormat="true" applyFont="true" applyFill="true" applyBorder="true" applyAlignment="true">
      <alignment horizontal="center" vertical="center"/>
    </xf>
    <xf numFmtId="169" fontId="152" fillId="28" borderId="56" xfId="40238" applyNumberFormat="true" applyFont="true" applyFill="true" applyBorder="true" applyAlignment="true">
      <alignment horizontal="center" vertical="center"/>
    </xf>
    <xf numFmtId="169" fontId="152" fillId="28" borderId="93" xfId="40239" applyNumberFormat="true" applyFont="true" applyFill="true" applyBorder="true" applyAlignment="true">
      <alignment horizontal="center" vertical="center"/>
    </xf>
    <xf numFmtId="169" fontId="152" fillId="28" borderId="63" xfId="40238" applyNumberFormat="true" applyFont="true" applyFill="true" applyBorder="true" applyAlignment="true">
      <alignment horizontal="center" vertical="center"/>
    </xf>
    <xf numFmtId="169" fontId="152" fillId="28" borderId="64" xfId="40239" applyNumberFormat="true" applyFont="true" applyFill="true" applyBorder="true" applyAlignment="true">
      <alignment horizontal="center" vertical="center"/>
    </xf>
    <xf numFmtId="169" fontId="152" fillId="28" borderId="78" xfId="40238" applyNumberFormat="true" applyFont="true" applyFill="true" applyBorder="true" applyAlignment="true">
      <alignment horizontal="center" vertical="center"/>
    </xf>
    <xf numFmtId="169" fontId="152" fillId="28" borderId="64" xfId="40240" applyNumberFormat="true" applyFont="true" applyFill="true" applyBorder="true" applyAlignment="true">
      <alignment horizontal="center" vertical="center"/>
    </xf>
    <xf numFmtId="169" fontId="152" fillId="28" borderId="85" xfId="40237" applyNumberFormat="true" applyFont="true" applyFill="true" applyBorder="true" applyAlignment="true">
      <alignment horizontal="center" vertical="center"/>
    </xf>
    <xf numFmtId="169" fontId="152" fillId="28" borderId="86" xfId="40238" applyNumberFormat="true" applyFont="true" applyFill="true" applyBorder="true" applyAlignment="true">
      <alignment horizontal="center" vertical="center"/>
    </xf>
    <xf numFmtId="169" fontId="152" fillId="28" borderId="98" xfId="40239" applyNumberFormat="true" applyFont="true" applyFill="true" applyBorder="true" applyAlignment="true">
      <alignment horizontal="center" vertical="center"/>
    </xf>
    <xf numFmtId="169" fontId="152" fillId="28" borderId="101" xfId="40238" applyNumberFormat="true" applyFont="true" applyFill="true" applyBorder="true" applyAlignment="true">
      <alignment horizontal="center" vertical="center"/>
    </xf>
    <xf numFmtId="169" fontId="152" fillId="28" borderId="87" xfId="40239" applyNumberFormat="true" applyFont="true" applyFill="true" applyBorder="true" applyAlignment="true">
      <alignment horizontal="center" vertical="center"/>
    </xf>
    <xf numFmtId="169" fontId="152" fillId="28" borderId="85" xfId="40238" applyNumberFormat="true" applyFont="true" applyFill="true" applyBorder="true" applyAlignment="true">
      <alignment horizontal="center" vertical="center"/>
    </xf>
    <xf numFmtId="169" fontId="152" fillId="28" borderId="87" xfId="40240" applyNumberFormat="true" applyFont="true" applyFill="true" applyBorder="true" applyAlignment="true">
      <alignment horizontal="center" vertical="center"/>
    </xf>
    <xf numFmtId="169" fontId="152" fillId="28" borderId="78" xfId="40297" applyNumberFormat="true" applyFont="true" applyFill="true" applyBorder="true" applyAlignment="true">
      <alignment horizontal="center" vertical="center"/>
    </xf>
    <xf numFmtId="169" fontId="152" fillId="28" borderId="56" xfId="40298" applyNumberFormat="true" applyFont="true" applyFill="true" applyBorder="true" applyAlignment="true">
      <alignment horizontal="center" vertical="center"/>
    </xf>
    <xf numFmtId="169" fontId="152" fillId="28" borderId="93" xfId="40299" applyNumberFormat="true" applyFont="true" applyFill="true" applyBorder="true" applyAlignment="true">
      <alignment horizontal="center" vertical="center"/>
    </xf>
    <xf numFmtId="169" fontId="152" fillId="28" borderId="63" xfId="40298" applyNumberFormat="true" applyFont="true" applyFill="true" applyBorder="true" applyAlignment="true">
      <alignment horizontal="center" vertical="center"/>
    </xf>
    <xf numFmtId="169" fontId="152" fillId="28" borderId="64" xfId="40299" applyNumberFormat="true" applyFont="true" applyFill="true" applyBorder="true" applyAlignment="true">
      <alignment horizontal="center" vertical="center"/>
    </xf>
    <xf numFmtId="169" fontId="152" fillId="28" borderId="78" xfId="40298" applyNumberFormat="true" applyFont="true" applyFill="true" applyBorder="true" applyAlignment="true">
      <alignment horizontal="center" vertical="center"/>
    </xf>
    <xf numFmtId="169" fontId="152" fillId="28" borderId="64" xfId="40300" applyNumberFormat="true" applyFont="true" applyFill="true" applyBorder="true" applyAlignment="true">
      <alignment horizontal="center" vertical="center"/>
    </xf>
    <xf numFmtId="169" fontId="152" fillId="28" borderId="85" xfId="40297" applyNumberFormat="true" applyFont="true" applyFill="true" applyBorder="true" applyAlignment="true">
      <alignment horizontal="center" vertical="center"/>
    </xf>
    <xf numFmtId="169" fontId="152" fillId="28" borderId="86" xfId="40298" applyNumberFormat="true" applyFont="true" applyFill="true" applyBorder="true" applyAlignment="true">
      <alignment horizontal="center" vertical="center"/>
    </xf>
    <xf numFmtId="169" fontId="152" fillId="28" borderId="98" xfId="40299" applyNumberFormat="true" applyFont="true" applyFill="true" applyBorder="true" applyAlignment="true">
      <alignment horizontal="center" vertical="center"/>
    </xf>
    <xf numFmtId="169" fontId="152" fillId="28" borderId="101" xfId="40298" applyNumberFormat="true" applyFont="true" applyFill="true" applyBorder="true" applyAlignment="true">
      <alignment horizontal="center" vertical="center"/>
    </xf>
    <xf numFmtId="169" fontId="152" fillId="28" borderId="87" xfId="40299" applyNumberFormat="true" applyFont="true" applyFill="true" applyBorder="true" applyAlignment="true">
      <alignment horizontal="center" vertical="center"/>
    </xf>
    <xf numFmtId="169" fontId="152" fillId="28" borderId="85" xfId="40298" applyNumberFormat="true" applyFont="true" applyFill="true" applyBorder="true" applyAlignment="true">
      <alignment horizontal="center" vertical="center"/>
    </xf>
    <xf numFmtId="169" fontId="152" fillId="28" borderId="87" xfId="40300" applyNumberFormat="true" applyFont="true" applyFill="true" applyBorder="true" applyAlignment="true">
      <alignment horizontal="center" vertical="center"/>
    </xf>
    <xf numFmtId="0" fontId="167" fillId="27" borderId="3" xfId="19344" applyFont="true" applyFill="true" applyBorder="true" applyAlignment="true">
      <alignment horizontal="left"/>
    </xf>
    <xf numFmtId="0" fontId="167" fillId="27" borderId="5" xfId="19344" applyFont="true" applyFill="true" applyBorder="true" applyAlignment="true"/>
    <xf numFmtId="0" fontId="153" fillId="3" borderId="111" xfId="39973" applyFont="true" applyBorder="true" applyAlignment="true">
      <alignment horizontal="center" vertical="center"/>
    </xf>
    <xf numFmtId="0" fontId="153" fillId="3" borderId="52" xfId="39974" applyFont="true" applyBorder="true" applyAlignment="true">
      <alignment horizontal="center" vertical="center"/>
    </xf>
    <xf numFmtId="0" fontId="153" fillId="3" borderId="97" xfId="39975" applyFont="true" applyBorder="true" applyAlignment="true">
      <alignment horizontal="center" vertical="center"/>
    </xf>
    <xf numFmtId="0" fontId="153" fillId="3" borderId="111" xfId="40033" applyFont="true" applyBorder="true" applyAlignment="true">
      <alignment horizontal="center" vertical="center"/>
    </xf>
    <xf numFmtId="0" fontId="153" fillId="3" borderId="52" xfId="40034" applyFont="true" applyBorder="true" applyAlignment="true">
      <alignment horizontal="center" vertical="center"/>
    </xf>
    <xf numFmtId="0" fontId="153" fillId="3" borderId="97" xfId="40035" applyFont="true" applyBorder="true" applyAlignment="true">
      <alignment horizontal="center" vertical="center"/>
    </xf>
    <xf numFmtId="0" fontId="153" fillId="3" borderId="111" xfId="40093" applyFont="true" applyBorder="true" applyAlignment="true">
      <alignment horizontal="center" vertical="center"/>
    </xf>
    <xf numFmtId="0" fontId="153" fillId="3" borderId="52" xfId="40094" applyFont="true" applyBorder="true" applyAlignment="true">
      <alignment horizontal="center" vertical="center"/>
    </xf>
    <xf numFmtId="0" fontId="153" fillId="3" borderId="97" xfId="40095" applyFont="true" applyBorder="true" applyAlignment="true">
      <alignment horizontal="center" vertical="center"/>
    </xf>
    <xf numFmtId="170" fontId="157" fillId="27" borderId="10" xfId="19344" applyNumberFormat="true" applyFont="true" applyFill="true" applyAlignment="true">
      <alignment horizontal="right" vertical="top"/>
    </xf>
    <xf numFmtId="0" fontId="153" fillId="3" borderId="111" xfId="40153" applyFont="true" applyBorder="true" applyAlignment="true">
      <alignment horizontal="center" vertical="center"/>
    </xf>
    <xf numFmtId="0" fontId="153" fillId="3" borderId="52" xfId="40154" applyFont="true" applyBorder="true" applyAlignment="true">
      <alignment horizontal="center" vertical="center"/>
    </xf>
    <xf numFmtId="0" fontId="153" fillId="3" borderId="97" xfId="40155" applyFont="true" applyBorder="true" applyAlignment="true">
      <alignment horizontal="center" vertical="center"/>
    </xf>
    <xf numFmtId="0" fontId="153" fillId="3" borderId="111" xfId="40213" applyFont="true" applyBorder="true" applyAlignment="true">
      <alignment horizontal="center" vertical="center"/>
    </xf>
    <xf numFmtId="0" fontId="153" fillId="3" borderId="52" xfId="40214" applyFont="true" applyBorder="true" applyAlignment="true">
      <alignment horizontal="center" vertical="center"/>
    </xf>
    <xf numFmtId="0" fontId="153" fillId="3" borderId="97" xfId="40215" applyFont="true" applyBorder="true" applyAlignment="true">
      <alignment horizontal="center" vertical="center"/>
    </xf>
    <xf numFmtId="0" fontId="179" fillId="27" borderId="3" xfId="19344" applyFont="true" applyFill="true" applyBorder="true" applyAlignment="true"/>
    <xf numFmtId="0" fontId="179" fillId="27" borderId="5" xfId="19344" applyFont="true" applyFill="true" applyBorder="true" applyAlignment="true"/>
    <xf numFmtId="0" fontId="153" fillId="3" borderId="111" xfId="40273" applyFont="true" applyBorder="true" applyAlignment="true">
      <alignment horizontal="center" vertical="center"/>
    </xf>
    <xf numFmtId="0" fontId="153" fillId="3" borderId="52" xfId="40274" applyFont="true" applyBorder="true" applyAlignment="true">
      <alignment horizontal="center" vertical="center"/>
    </xf>
    <xf numFmtId="0" fontId="153" fillId="3" borderId="97" xfId="40275" applyFont="true" applyBorder="true" applyAlignment="true">
      <alignment horizontal="center" vertical="center"/>
    </xf>
    <xf numFmtId="0" fontId="153" fillId="3" borderId="54" xfId="40334" applyFont="true" applyBorder="true" applyAlignment="true">
      <alignment horizontal="center" vertical="center"/>
    </xf>
    <xf numFmtId="0" fontId="153" fillId="3" borderId="54" xfId="40402" applyFont="true" applyBorder="true" applyAlignment="true">
      <alignment horizontal="center" vertical="center"/>
    </xf>
    <xf numFmtId="0" fontId="138" fillId="15" borderId="10" xfId="19344" applyFont="true" applyFill="true" applyAlignment="true">
      <alignment vertical="top"/>
    </xf>
    <xf numFmtId="0" fontId="138" fillId="0" borderId="10" xfId="19344" applyFont="true" applyFill="true" applyBorder="true" applyAlignment="true">
      <alignment vertical="top"/>
    </xf>
    <xf numFmtId="0" fontId="26" fillId="0" borderId="10" xfId="19344" applyFill="true" applyBorder="true" applyAlignment="true">
      <alignment vertical="top"/>
    </xf>
    <xf numFmtId="0" fontId="0" fillId="0" borderId="0" xfId="0" applyAlignment="true"/>
    <xf numFmtId="0" fontId="118" fillId="3" borderId="10" xfId="19344" applyFont="true" applyAlignment="true"/>
    <xf numFmtId="3" fontId="26" fillId="3" borderId="10" xfId="19344" applyNumberFormat="true" applyAlignment="true"/>
    <xf numFmtId="0" fontId="153" fillId="26" borderId="58" xfId="40532" applyFont="true" applyFill="true" applyBorder="true" applyAlignment="true">
      <alignment horizontal="left" vertical="center"/>
    </xf>
    <xf numFmtId="0" fontId="153" fillId="26" borderId="59" xfId="40538" applyFont="true" applyFill="true" applyBorder="true" applyAlignment="true">
      <alignment horizontal="left" vertical="center"/>
    </xf>
    <xf numFmtId="0" fontId="153" fillId="26" borderId="60" xfId="40544" applyFont="true" applyFill="true" applyBorder="true" applyAlignment="true">
      <alignment horizontal="left" vertical="center"/>
    </xf>
    <xf numFmtId="0" fontId="153" fillId="26" borderId="123" xfId="40296" applyFont="true" applyFill="true" applyBorder="true" applyAlignment="true">
      <alignment horizontal="left" vertical="center"/>
    </xf>
    <xf numFmtId="0" fontId="153" fillId="3" borderId="10" xfId="40088" applyFont="true" applyBorder="true" applyAlignment="true">
      <alignment horizontal="center" vertical="center"/>
    </xf>
    <xf numFmtId="0" fontId="153"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70" fontId="157" fillId="27" borderId="124" xfId="19344" applyNumberFormat="true" applyFont="true" applyFill="true" applyBorder="true" applyAlignment="true">
      <alignment horizontal="center" vertical="center"/>
    </xf>
    <xf numFmtId="168" fontId="152" fillId="28" borderId="61" xfId="40112" applyNumberFormat="true" applyFont="true" applyFill="true" applyBorder="true" applyAlignment="true">
      <alignment horizontal="center" vertical="center"/>
    </xf>
    <xf numFmtId="168" fontId="152" fillId="28" borderId="62" xfId="40114" applyNumberFormat="true" applyFont="true" applyFill="true" applyBorder="true" applyAlignment="true">
      <alignment horizontal="center" vertical="center"/>
    </xf>
    <xf numFmtId="168" fontId="152" fillId="28" borderId="56" xfId="40124" applyNumberFormat="true" applyFont="true" applyFill="true" applyBorder="true" applyAlignment="true">
      <alignment horizontal="center" vertical="center"/>
    </xf>
    <xf numFmtId="168" fontId="152" fillId="28" borderId="64" xfId="40126" applyNumberFormat="true" applyFont="true" applyFill="true" applyBorder="true" applyAlignment="true">
      <alignment horizontal="center" vertical="center"/>
    </xf>
    <xf numFmtId="168" fontId="152" fillId="28" borderId="72" xfId="40244" applyNumberFormat="true" applyFont="true" applyFill="true" applyBorder="true" applyAlignment="true">
      <alignment horizontal="center" vertical="center"/>
    </xf>
    <xf numFmtId="168" fontId="152" fillId="28" borderId="73" xfId="40246" applyNumberFormat="true" applyFont="true" applyFill="true" applyBorder="true" applyAlignment="true">
      <alignment horizontal="center" vertical="center"/>
    </xf>
    <xf numFmtId="168" fontId="152" fillId="28" borderId="56" xfId="40244" applyNumberFormat="true" applyFont="true" applyFill="true" applyBorder="true" applyAlignment="true">
      <alignment horizontal="center" vertical="center"/>
    </xf>
    <xf numFmtId="168" fontId="152" fillId="28" borderId="64" xfId="40246" applyNumberFormat="true" applyFont="true" applyFill="true" applyBorder="true" applyAlignment="true">
      <alignment horizontal="center" vertical="center"/>
    </xf>
    <xf numFmtId="168" fontId="152" fillId="28" borderId="56" xfId="40304" applyNumberFormat="true" applyFont="true" applyFill="true" applyBorder="true" applyAlignment="true">
      <alignment horizontal="center" vertical="center"/>
    </xf>
    <xf numFmtId="168" fontId="152" fillId="28" borderId="64" xfId="40306" applyNumberFormat="true" applyFont="true" applyFill="true" applyBorder="true" applyAlignment="true">
      <alignment horizontal="center" vertical="center"/>
    </xf>
    <xf numFmtId="0" fontId="26" fillId="3" borderId="10" xfId="19344" applyAlignment="true">
      <alignment horizontal="center" vertical="center"/>
    </xf>
    <xf numFmtId="0" fontId="26" fillId="0" borderId="10" xfId="19344" applyFill="true" applyBorder="true" applyAlignment="true">
      <alignment horizontal="center" vertical="center"/>
    </xf>
    <xf numFmtId="0" fontId="153" fillId="3" borderId="76" xfId="40333" applyFont="true" applyBorder="true" applyAlignment="true">
      <alignment horizontal="center" vertical="center"/>
    </xf>
    <xf numFmtId="0" fontId="153" fillId="3" borderId="91" xfId="40335" applyFont="true" applyBorder="true" applyAlignment="true">
      <alignment horizontal="center" vertical="center"/>
    </xf>
    <xf numFmtId="0" fontId="153" fillId="3" borderId="76" xfId="40334" applyFont="true" applyBorder="true" applyAlignment="true">
      <alignment horizontal="center" vertical="center" wrapText="true"/>
    </xf>
    <xf numFmtId="0" fontId="153" fillId="3" borderId="91" xfId="40335" applyFont="true" applyBorder="true" applyAlignment="true">
      <alignment horizontal="center" vertical="center" wrapText="true"/>
    </xf>
    <xf numFmtId="0" fontId="153" fillId="3" borderId="76" xfId="40401" applyFont="true" applyBorder="true" applyAlignment="true">
      <alignment horizontal="center" vertical="center"/>
    </xf>
    <xf numFmtId="0" fontId="153" fillId="3" borderId="91" xfId="40403" applyFont="true" applyBorder="true" applyAlignment="true">
      <alignment horizontal="center" vertical="center"/>
    </xf>
    <xf numFmtId="0" fontId="153" fillId="3" borderId="76" xfId="40402" applyFont="true" applyBorder="true" applyAlignment="true">
      <alignment horizontal="center" vertical="center" wrapText="true"/>
    </xf>
    <xf numFmtId="0" fontId="153" fillId="3" borderId="91" xfId="40403" applyFont="true" applyBorder="true" applyAlignment="true">
      <alignment horizontal="center" vertical="center" wrapText="true"/>
    </xf>
    <xf numFmtId="0" fontId="153" fillId="3" borderId="11" xfId="40396" applyFont="true" applyBorder="true" applyAlignment="true">
      <alignment horizontal="center" vertical="center"/>
    </xf>
    <xf numFmtId="0" fontId="153" fillId="3" borderId="11" xfId="40398" applyFont="true" applyBorder="true" applyAlignment="true">
      <alignment horizontal="center" vertical="center"/>
    </xf>
    <xf numFmtId="0" fontId="0" fillId="0" borderId="11" xfId="0" applyFill="true" applyBorder="true" applyAlignment="true">
      <alignment vertical="center"/>
    </xf>
    <xf numFmtId="0" fontId="153" fillId="3" borderId="11" xfId="40262" applyFont="true" applyBorder="true" applyAlignment="true">
      <alignment horizontal="center" vertical="center"/>
    </xf>
    <xf numFmtId="0" fontId="153" fillId="3" borderId="11" xfId="40264" applyFont="true" applyBorder="true" applyAlignment="true">
      <alignment horizontal="center" vertical="center"/>
    </xf>
    <xf numFmtId="0" fontId="0" fillId="0" borderId="11" xfId="0" applyFill="true" applyBorder="true" applyAlignment="true">
      <alignment horizontal="center" vertical="center"/>
    </xf>
    <xf numFmtId="0" fontId="153" fillId="3" borderId="11" xfId="40202" applyFont="true" applyBorder="true" applyAlignment="true">
      <alignment horizontal="center" vertical="center"/>
    </xf>
    <xf numFmtId="0" fontId="153" fillId="3" borderId="11" xfId="40204" applyFont="true" applyBorder="true" applyAlignment="true">
      <alignment horizontal="center" vertical="center"/>
    </xf>
    <xf numFmtId="0" fontId="26" fillId="27" borderId="3" xfId="19344" applyFill="true" applyBorder="true" applyAlignment="true">
      <alignment wrapText="true"/>
    </xf>
    <xf numFmtId="0" fontId="26" fillId="3" borderId="10" xfId="19344" applyBorder="true" applyAlignment="true">
      <alignment wrapText="true"/>
    </xf>
    <xf numFmtId="0" fontId="153" fillId="3" borderId="11" xfId="40142" applyFont="true" applyBorder="true" applyAlignment="true">
      <alignment horizontal="center" vertical="center"/>
    </xf>
    <xf numFmtId="0" fontId="153" fillId="3" borderId="11" xfId="40144" applyFont="true" applyBorder="true" applyAlignment="true">
      <alignment horizontal="center" vertical="center"/>
    </xf>
    <xf numFmtId="170" fontId="157" fillId="27" borderId="125" xfId="19344" applyNumberFormat="true" applyFont="true" applyFill="true" applyBorder="true" applyAlignment="true">
      <alignment horizontal="center" vertical="center"/>
    </xf>
    <xf numFmtId="170" fontId="157" fillId="27" borderId="126" xfId="19344" applyNumberFormat="true" applyFont="true" applyFill="true" applyBorder="true" applyAlignment="true">
      <alignment horizontal="center" vertical="center"/>
    </xf>
    <xf numFmtId="0" fontId="153" fillId="3" borderId="11" xfId="40082" applyFont="true" applyBorder="true" applyAlignment="true">
      <alignment horizontal="center" vertical="center"/>
    </xf>
    <xf numFmtId="0" fontId="153" fillId="3" borderId="11" xfId="40084" applyFont="true" applyBorder="true" applyAlignment="true">
      <alignment horizontal="center" vertical="center"/>
    </xf>
    <xf numFmtId="0" fontId="153" fillId="3" borderId="11" xfId="40022" applyFont="true" applyBorder="true" applyAlignment="true">
      <alignment horizontal="center" vertical="center"/>
    </xf>
    <xf numFmtId="0" fontId="153" fillId="3" borderId="11" xfId="40024" applyFont="true" applyBorder="true" applyAlignment="true">
      <alignment horizontal="center" vertical="center"/>
    </xf>
    <xf numFmtId="0" fontId="153" fillId="3" borderId="11" xfId="39962" applyFont="true" applyBorder="true" applyAlignment="true">
      <alignment horizontal="center" vertical="center"/>
    </xf>
    <xf numFmtId="0" fontId="153" fillId="3" borderId="11" xfId="39964" applyFont="true" applyBorder="true" applyAlignment="true">
      <alignment horizontal="center" vertical="center"/>
    </xf>
    <xf numFmtId="170" fontId="157" fillId="27" borderId="128" xfId="19344" applyNumberFormat="true" applyFont="true" applyFill="true" applyBorder="true" applyAlignment="true">
      <alignment horizontal="center" vertical="center"/>
    </xf>
    <xf numFmtId="0" fontId="153" fillId="3" borderId="76" xfId="39979" applyFont="true" applyBorder="true" applyAlignment="true">
      <alignment horizontal="center" vertical="center" wrapText="true"/>
    </xf>
    <xf numFmtId="0" fontId="153" fillId="3" borderId="91" xfId="39981" applyFont="true" applyBorder="true" applyAlignment="true">
      <alignment horizontal="center" vertical="center" wrapText="true"/>
    </xf>
    <xf numFmtId="0" fontId="153" fillId="3" borderId="76" xfId="39980" applyFont="true" applyBorder="true" applyAlignment="true">
      <alignment horizontal="center" vertical="center" wrapText="true"/>
    </xf>
    <xf numFmtId="0" fontId="153" fillId="3" borderId="11" xfId="39968" applyFont="true" applyBorder="true" applyAlignment="true">
      <alignment horizontal="center" vertical="center"/>
    </xf>
    <xf numFmtId="0" fontId="153" fillId="3" borderId="11" xfId="39970" applyFont="true" applyBorder="true" applyAlignment="true">
      <alignment horizontal="center" vertical="center"/>
    </xf>
    <xf numFmtId="0" fontId="153" fillId="3" borderId="76" xfId="40039" applyFont="true" applyBorder="true" applyAlignment="true">
      <alignment horizontal="center" vertical="center" wrapText="true"/>
    </xf>
    <xf numFmtId="0" fontId="153" fillId="3" borderId="91" xfId="40041" applyFont="true" applyBorder="true" applyAlignment="true">
      <alignment horizontal="center" vertical="center" wrapText="true"/>
    </xf>
    <xf numFmtId="0" fontId="153" fillId="3" borderId="76" xfId="40099" applyFont="true" applyBorder="true" applyAlignment="true">
      <alignment horizontal="center" vertical="center" wrapText="true"/>
    </xf>
    <xf numFmtId="0" fontId="153" fillId="3" borderId="91" xfId="40101" applyFont="true" applyBorder="true" applyAlignment="true">
      <alignment horizontal="center" vertical="center" wrapText="true"/>
    </xf>
    <xf numFmtId="168" fontId="152" fillId="28" borderId="77" xfId="40111" applyNumberFormat="true" applyFont="true" applyFill="true" applyBorder="true" applyAlignment="true">
      <alignment horizontal="center" vertical="center"/>
    </xf>
    <xf numFmtId="168" fontId="152" fillId="28" borderId="92" xfId="40113" applyNumberFormat="true" applyFont="true" applyFill="true" applyBorder="true" applyAlignment="true">
      <alignment horizontal="center" vertical="center"/>
    </xf>
    <xf numFmtId="168" fontId="152" fillId="28" borderId="78" xfId="40123" applyNumberFormat="true" applyFont="true" applyFill="true" applyBorder="true" applyAlignment="true">
      <alignment horizontal="center" vertical="center"/>
    </xf>
    <xf numFmtId="168" fontId="152" fillId="28" borderId="93" xfId="40125" applyNumberFormat="true" applyFont="true" applyFill="true" applyBorder="true" applyAlignment="true">
      <alignment horizontal="center" vertical="center"/>
    </xf>
    <xf numFmtId="168" fontId="152" fillId="28" borderId="85" xfId="40123" applyNumberFormat="true" applyFont="true" applyFill="true" applyBorder="true" applyAlignment="true">
      <alignment horizontal="center" vertical="center"/>
    </xf>
    <xf numFmtId="168" fontId="152" fillId="28" borderId="86" xfId="40124" applyNumberFormat="true" applyFont="true" applyFill="true" applyBorder="true" applyAlignment="true">
      <alignment horizontal="center" vertical="center"/>
    </xf>
    <xf numFmtId="168" fontId="152" fillId="28" borderId="98" xfId="40125" applyNumberFormat="true" applyFont="true" applyFill="true" applyBorder="true" applyAlignment="true">
      <alignment horizontal="center" vertical="center"/>
    </xf>
    <xf numFmtId="0" fontId="153" fillId="3" borderId="76" xfId="40040" applyFont="true" applyBorder="true" applyAlignment="true">
      <alignment horizontal="center" vertical="center" wrapText="true"/>
    </xf>
    <xf numFmtId="0" fontId="153" fillId="3" borderId="76" xfId="40100" applyFont="true" applyBorder="true" applyAlignment="true">
      <alignment horizontal="center" vertical="center" wrapText="true"/>
    </xf>
    <xf numFmtId="168" fontId="152" fillId="28" borderId="77" xfId="40112" applyNumberFormat="true" applyFont="true" applyFill="true" applyBorder="true" applyAlignment="true">
      <alignment horizontal="center" vertical="center"/>
    </xf>
    <xf numFmtId="168" fontId="152" fillId="28" borderId="78" xfId="40124" applyNumberFormat="true" applyFont="true" applyFill="true" applyBorder="true" applyAlignment="true">
      <alignment horizontal="center" vertical="center"/>
    </xf>
    <xf numFmtId="168" fontId="152" fillId="28" borderId="85" xfId="40124" applyNumberFormat="true" applyFont="true" applyFill="true" applyBorder="true" applyAlignment="true">
      <alignment horizontal="center" vertical="center"/>
    </xf>
    <xf numFmtId="0" fontId="153" fillId="3" borderId="11" xfId="40028" applyFont="true" applyBorder="true" applyAlignment="true">
      <alignment horizontal="center" vertical="center"/>
    </xf>
    <xf numFmtId="0" fontId="153" fillId="3" borderId="11" xfId="40030" applyFont="true" applyBorder="true" applyAlignment="true">
      <alignment horizontal="center" vertical="center"/>
    </xf>
    <xf numFmtId="168" fontId="152" fillId="28" borderId="87" xfId="40126" applyNumberFormat="true" applyFont="true" applyFill="true" applyBorder="true" applyAlignment="true">
      <alignment horizontal="center" vertical="center"/>
    </xf>
    <xf numFmtId="0" fontId="153" fillId="3" borderId="76" xfId="40159" applyFont="true" applyBorder="true" applyAlignment="true">
      <alignment horizontal="center" vertical="center" wrapText="true"/>
    </xf>
    <xf numFmtId="0" fontId="153" fillId="3" borderId="91" xfId="40161" applyFont="true" applyBorder="true" applyAlignment="true">
      <alignment horizontal="center" vertical="center" wrapText="true"/>
    </xf>
    <xf numFmtId="0" fontId="153" fillId="3" borderId="76" xfId="40160" applyFont="true" applyBorder="true" applyAlignment="true">
      <alignment horizontal="center" vertical="center" wrapText="true"/>
    </xf>
    <xf numFmtId="0" fontId="153" fillId="3" borderId="11" xfId="40148" applyFont="true" applyBorder="true" applyAlignment="true">
      <alignment horizontal="center" vertical="center"/>
    </xf>
    <xf numFmtId="0" fontId="153" fillId="3" borderId="11" xfId="40150" applyFont="true" applyBorder="true" applyAlignment="true">
      <alignment horizontal="center" vertical="center"/>
    </xf>
    <xf numFmtId="0" fontId="153" fillId="3" borderId="76" xfId="40219" applyFont="true" applyBorder="true" applyAlignment="true">
      <alignment horizontal="center" vertical="center" wrapText="true"/>
    </xf>
    <xf numFmtId="0" fontId="153" fillId="3" borderId="91" xfId="40221" applyFont="true" applyBorder="true" applyAlignment="true">
      <alignment horizontal="center" vertical="center" wrapText="true"/>
    </xf>
    <xf numFmtId="168" fontId="152" fillId="28" borderId="82" xfId="40243" applyNumberFormat="true" applyFont="true" applyFill="true" applyBorder="true" applyAlignment="true">
      <alignment horizontal="center" vertical="center"/>
    </xf>
    <xf numFmtId="168" fontId="152" fillId="28" borderId="99" xfId="40245" applyNumberFormat="true" applyFont="true" applyFill="true" applyBorder="true" applyAlignment="true">
      <alignment horizontal="center" vertical="center"/>
    </xf>
    <xf numFmtId="168" fontId="152" fillId="28" borderId="78" xfId="40243" applyNumberFormat="true" applyFont="true" applyFill="true" applyBorder="true" applyAlignment="true">
      <alignment horizontal="center" vertical="center"/>
    </xf>
    <xf numFmtId="168" fontId="152" fillId="28" borderId="93" xfId="40245" applyNumberFormat="true" applyFont="true" applyFill="true" applyBorder="true" applyAlignment="true">
      <alignment horizontal="center" vertical="center"/>
    </xf>
    <xf numFmtId="0" fontId="153" fillId="3" borderId="76" xfId="40279" applyFont="true" applyBorder="true" applyAlignment="true">
      <alignment horizontal="center" vertical="center" wrapText="true"/>
    </xf>
    <xf numFmtId="0" fontId="153" fillId="3" borderId="91" xfId="40281" applyFont="true" applyBorder="true" applyAlignment="true">
      <alignment horizontal="center" vertical="center" wrapText="true"/>
    </xf>
    <xf numFmtId="168" fontId="152" fillId="28" borderId="78" xfId="40303" applyNumberFormat="true" applyFont="true" applyFill="true" applyBorder="true" applyAlignment="true">
      <alignment horizontal="center" vertical="center"/>
    </xf>
    <xf numFmtId="168" fontId="152" fillId="28" borderId="93" xfId="40305" applyNumberFormat="true" applyFont="true" applyFill="true" applyBorder="true" applyAlignment="true">
      <alignment horizontal="center" vertical="center"/>
    </xf>
    <xf numFmtId="168" fontId="152" fillId="28" borderId="85" xfId="40303" applyNumberFormat="true" applyFont="true" applyFill="true" applyBorder="true" applyAlignment="true">
      <alignment horizontal="center" vertical="center"/>
    </xf>
    <xf numFmtId="168" fontId="152" fillId="28" borderId="86" xfId="40304" applyNumberFormat="true" applyFont="true" applyFill="true" applyBorder="true" applyAlignment="true">
      <alignment horizontal="center" vertical="center"/>
    </xf>
    <xf numFmtId="168" fontId="152" fillId="28" borderId="98" xfId="40305" applyNumberFormat="true" applyFont="true" applyFill="true" applyBorder="true" applyAlignment="true">
      <alignment horizontal="center" vertical="center"/>
    </xf>
    <xf numFmtId="0" fontId="153" fillId="3" borderId="76" xfId="40220" applyFont="true" applyBorder="true" applyAlignment="true">
      <alignment horizontal="center" vertical="center" wrapText="true"/>
    </xf>
    <xf numFmtId="168" fontId="152" fillId="28" borderId="82" xfId="40244" applyNumberFormat="true" applyFont="true" applyFill="true" applyBorder="true" applyAlignment="true">
      <alignment horizontal="center" vertical="center"/>
    </xf>
    <xf numFmtId="168" fontId="152" fillId="28" borderId="78" xfId="40244" applyNumberFormat="true" applyFont="true" applyFill="true" applyBorder="true" applyAlignment="true">
      <alignment horizontal="center" vertical="center"/>
    </xf>
    <xf numFmtId="0" fontId="153" fillId="3" borderId="76" xfId="40280" applyFont="true" applyBorder="true" applyAlignment="true">
      <alignment horizontal="center" vertical="center" wrapText="true"/>
    </xf>
    <xf numFmtId="168" fontId="152" fillId="28" borderId="78" xfId="40304" applyNumberFormat="true" applyFont="true" applyFill="true" applyBorder="true" applyAlignment="true">
      <alignment horizontal="center" vertical="center"/>
    </xf>
    <xf numFmtId="168" fontId="152" fillId="28" borderId="85" xfId="40304" applyNumberFormat="true" applyFont="true" applyFill="true" applyBorder="true" applyAlignment="true">
      <alignment horizontal="center" vertical="center"/>
    </xf>
    <xf numFmtId="0" fontId="153" fillId="3" borderId="11" xfId="40208" applyFont="true" applyBorder="true" applyAlignment="true">
      <alignment horizontal="center" vertical="center"/>
    </xf>
    <xf numFmtId="0" fontId="153" fillId="3" borderId="11" xfId="40210" applyFont="true" applyBorder="true" applyAlignment="true">
      <alignment horizontal="center" vertical="center"/>
    </xf>
    <xf numFmtId="168" fontId="152" fillId="28" borderId="85" xfId="40244" applyNumberFormat="true" applyFont="true" applyFill="true" applyBorder="true" applyAlignment="true">
      <alignment horizontal="center" vertical="center"/>
    </xf>
    <xf numFmtId="168" fontId="152" fillId="28" borderId="86" xfId="40244" applyNumberFormat="true" applyFont="true" applyFill="true" applyBorder="true" applyAlignment="true">
      <alignment horizontal="center" vertical="center"/>
    </xf>
    <xf numFmtId="168" fontId="152" fillId="28" borderId="87" xfId="40246" applyNumberFormat="true" applyFont="true" applyFill="true" applyBorder="true" applyAlignment="true">
      <alignment horizontal="center" vertical="center"/>
    </xf>
    <xf numFmtId="168" fontId="152" fillId="28" borderId="98" xfId="40245" applyNumberFormat="true" applyFont="true" applyFill="true" applyBorder="true" applyAlignment="true">
      <alignment horizontal="center" vertical="center"/>
    </xf>
    <xf numFmtId="168" fontId="152" fillId="28" borderId="85" xfId="40243" applyNumberFormat="true" applyFont="true" applyFill="true" applyBorder="true" applyAlignment="true">
      <alignment horizontal="center" vertical="center"/>
    </xf>
    <xf numFmtId="0" fontId="153" fillId="3" borderId="11" xfId="40268" applyFont="true" applyBorder="true" applyAlignment="true">
      <alignment horizontal="center" vertical="center"/>
    </xf>
    <xf numFmtId="0" fontId="153" fillId="3" borderId="11" xfId="40270" applyFont="true" applyBorder="true" applyAlignment="true">
      <alignment horizontal="center" vertical="center"/>
    </xf>
    <xf numFmtId="168" fontId="152" fillId="28" borderId="87" xfId="40306" applyNumberFormat="true" applyFont="true" applyFill="true" applyBorder="true" applyAlignment="true">
      <alignment horizontal="center" vertical="center"/>
    </xf>
    <xf numFmtId="0" fontId="153" fillId="3" borderId="76" xfId="40339" applyFont="true" applyBorder="true" applyAlignment="true">
      <alignment horizontal="center" vertical="center" wrapText="true"/>
    </xf>
    <xf numFmtId="0" fontId="153" fillId="3" borderId="91" xfId="40341" applyFont="true" applyBorder="true" applyAlignment="true">
      <alignment horizontal="center" vertical="center" wrapText="true"/>
    </xf>
    <xf numFmtId="0" fontId="153" fillId="3" borderId="76" xfId="40340" applyFont="true" applyBorder="true" applyAlignment="true">
      <alignment horizontal="center" vertical="center" wrapText="true"/>
    </xf>
    <xf numFmtId="0" fontId="153" fillId="3" borderId="11" xfId="40328" applyFont="true" applyBorder="true" applyAlignment="true">
      <alignment horizontal="center" vertical="center"/>
    </xf>
    <xf numFmtId="0" fontId="153" fillId="3" borderId="11" xfId="40330" applyFont="true" applyBorder="true" applyAlignment="true">
      <alignment horizontal="center" vertical="center"/>
    </xf>
    <xf numFmtId="0" fontId="153" fillId="3" borderId="76" xfId="40407" applyFont="true" applyBorder="true" applyAlignment="true">
      <alignment horizontal="center" vertical="center" wrapText="true"/>
    </xf>
    <xf numFmtId="0" fontId="153" fillId="3" borderId="91" xfId="40409" applyFont="true" applyBorder="true" applyAlignment="true">
      <alignment horizontal="center" vertical="center" wrapText="true"/>
    </xf>
    <xf numFmtId="0" fontId="153" fillId="3" borderId="76" xfId="40408" applyFont="true" applyBorder="true" applyAlignment="true">
      <alignment horizontal="center" vertical="center" wrapText="true"/>
    </xf>
    <xf numFmtId="169" fontId="117" fillId="28" borderId="113" xfId="39985" applyNumberFormat="true" applyFont="true" applyFill="true" applyBorder="true" applyAlignment="true">
      <alignment horizontal="center" vertical="center"/>
    </xf>
    <xf numFmtId="169" fontId="117" fillId="28" borderId="78" xfId="39997" applyNumberFormat="true" applyFont="true" applyFill="true" applyBorder="true" applyAlignment="true">
      <alignment horizontal="center" vertical="center"/>
    </xf>
    <xf numFmtId="169" fontId="117" fillId="28" borderId="85" xfId="40009" applyNumberFormat="true" applyFont="true" applyFill="true" applyBorder="true" applyAlignment="true">
      <alignment horizontal="center" vertical="center"/>
    </xf>
    <xf numFmtId="169" fontId="117" fillId="28" borderId="113" xfId="40045" applyNumberFormat="true" applyFont="true" applyFill="true" applyBorder="true" applyAlignment="true">
      <alignment horizontal="center" vertical="center"/>
    </xf>
    <xf numFmtId="169" fontId="117" fillId="28" borderId="78" xfId="40057" applyNumberFormat="true" applyFont="true" applyFill="true" applyBorder="true" applyAlignment="true">
      <alignment horizontal="center" vertical="center"/>
    </xf>
    <xf numFmtId="169" fontId="117" fillId="28" borderId="113" xfId="40165" applyNumberFormat="true" applyFont="true" applyFill="true" applyBorder="true" applyAlignment="true">
      <alignment horizontal="center" vertical="center"/>
    </xf>
    <xf numFmtId="169" fontId="117" fillId="28" borderId="78" xfId="40177" applyNumberFormat="true" applyFont="true" applyFill="true" applyBorder="true" applyAlignment="true">
      <alignment horizontal="center" vertical="center"/>
    </xf>
    <xf numFmtId="169" fontId="117" fillId="28" borderId="85" xfId="40189" applyNumberFormat="true" applyFont="true" applyFill="true" applyBorder="true" applyAlignment="true">
      <alignment horizontal="center" vertical="center"/>
    </xf>
    <xf numFmtId="169" fontId="117" fillId="28" borderId="113" xfId="40225" applyNumberFormat="true" applyFont="true" applyFill="true" applyBorder="true" applyAlignment="true">
      <alignment horizontal="center" vertical="center"/>
    </xf>
    <xf numFmtId="169" fontId="117" fillId="28" borderId="78" xfId="40237" applyNumberFormat="true" applyFont="true" applyFill="true" applyBorder="true" applyAlignment="true">
      <alignment horizontal="center" vertical="center"/>
    </xf>
    <xf numFmtId="169" fontId="117" fillId="28" borderId="78" xfId="40249" applyNumberFormat="true" applyFont="true" applyFill="true" applyBorder="true" applyAlignment="true">
      <alignment horizontal="center" vertical="center"/>
    </xf>
    <xf numFmtId="169" fontId="117" fillId="28" borderId="78" xfId="40425" applyNumberFormat="true" applyFont="true" applyFill="true" applyBorder="true" applyAlignment="true">
      <alignment horizontal="center" vertical="center"/>
    </xf>
    <xf numFmtId="169" fontId="117" fillId="28" borderId="85" xfId="40437" applyNumberFormat="true" applyFont="true" applyFill="true" applyBorder="true" applyAlignment="true">
      <alignment horizontal="center" vertical="center"/>
    </xf>
    <xf numFmtId="169" fontId="117" fillId="28" borderId="114" xfId="39986" applyNumberFormat="true" applyFont="true" applyFill="true" applyBorder="true" applyAlignment="true">
      <alignment horizontal="center" vertical="center"/>
    </xf>
    <xf numFmtId="169" fontId="117" fillId="28" borderId="56" xfId="39998" applyNumberFormat="true" applyFont="true" applyFill="true" applyBorder="true" applyAlignment="true">
      <alignment horizontal="center" vertical="center"/>
    </xf>
    <xf numFmtId="169" fontId="117" fillId="28" borderId="86" xfId="40010" applyNumberFormat="true" applyFont="true" applyFill="true" applyBorder="true" applyAlignment="true">
      <alignment horizontal="center" vertical="center"/>
    </xf>
    <xf numFmtId="169" fontId="117" fillId="28" borderId="114" xfId="40046" applyNumberFormat="true" applyFont="true" applyFill="true" applyBorder="true" applyAlignment="true">
      <alignment horizontal="center" vertical="center"/>
    </xf>
    <xf numFmtId="169" fontId="117" fillId="28" borderId="56" xfId="40058" applyNumberFormat="true" applyFont="true" applyFill="true" applyBorder="true" applyAlignment="true">
      <alignment horizontal="center" vertical="center"/>
    </xf>
    <xf numFmtId="169" fontId="117" fillId="28" borderId="114" xfId="40166" applyNumberFormat="true" applyFont="true" applyFill="true" applyBorder="true" applyAlignment="true">
      <alignment horizontal="center" vertical="center"/>
    </xf>
    <xf numFmtId="169" fontId="117" fillId="28" borderId="56" xfId="40178" applyNumberFormat="true" applyFont="true" applyFill="true" applyBorder="true" applyAlignment="true">
      <alignment horizontal="center" vertical="center"/>
    </xf>
    <xf numFmtId="169" fontId="117" fillId="28" borderId="86" xfId="40190" applyNumberFormat="true" applyFont="true" applyFill="true" applyBorder="true" applyAlignment="true">
      <alignment horizontal="center" vertical="center"/>
    </xf>
    <xf numFmtId="169" fontId="117" fillId="28" borderId="114" xfId="40226" applyNumberFormat="true" applyFont="true" applyFill="true" applyBorder="true" applyAlignment="true">
      <alignment horizontal="center" vertical="center"/>
    </xf>
    <xf numFmtId="169" fontId="117" fillId="28" borderId="56" xfId="40238" applyNumberFormat="true" applyFont="true" applyFill="true" applyBorder="true" applyAlignment="true">
      <alignment horizontal="center" vertical="center"/>
    </xf>
    <xf numFmtId="169" fontId="117" fillId="28" borderId="56" xfId="40250" applyNumberFormat="true" applyFont="true" applyFill="true" applyBorder="true" applyAlignment="true">
      <alignment horizontal="center" vertical="center"/>
    </xf>
    <xf numFmtId="169" fontId="117" fillId="28" borderId="56" xfId="40426" applyNumberFormat="true" applyFont="true" applyFill="true" applyBorder="true" applyAlignment="true">
      <alignment horizontal="center" vertical="center"/>
    </xf>
    <xf numFmtId="169" fontId="117" fillId="28" borderId="86" xfId="40438" applyNumberFormat="true" applyFont="true" applyFill="true" applyBorder="true" applyAlignment="true">
      <alignment horizontal="center" vertical="center"/>
    </xf>
    <xf numFmtId="169" fontId="117" fillId="28" borderId="115" xfId="39987" applyNumberFormat="true" applyFont="true" applyFill="true" applyBorder="true" applyAlignment="true">
      <alignment horizontal="center" vertical="center"/>
    </xf>
    <xf numFmtId="169" fontId="117" fillId="28" borderId="93" xfId="39999" applyNumberFormat="true" applyFont="true" applyFill="true" applyBorder="true" applyAlignment="true">
      <alignment horizontal="center" vertical="center"/>
    </xf>
    <xf numFmtId="169" fontId="117" fillId="28" borderId="98" xfId="40011" applyNumberFormat="true" applyFont="true" applyFill="true" applyBorder="true" applyAlignment="true">
      <alignment horizontal="center" vertical="center"/>
    </xf>
    <xf numFmtId="169" fontId="117" fillId="28" borderId="115" xfId="40047" applyNumberFormat="true" applyFont="true" applyFill="true" applyBorder="true" applyAlignment="true">
      <alignment horizontal="center" vertical="center"/>
    </xf>
    <xf numFmtId="169" fontId="117" fillId="28" borderId="93" xfId="40059" applyNumberFormat="true" applyFont="true" applyFill="true" applyBorder="true" applyAlignment="true">
      <alignment horizontal="center" vertical="center"/>
    </xf>
    <xf numFmtId="169" fontId="117" fillId="28" borderId="115" xfId="40167" applyNumberFormat="true" applyFont="true" applyFill="true" applyBorder="true" applyAlignment="true">
      <alignment horizontal="center" vertical="center"/>
    </xf>
    <xf numFmtId="169" fontId="117" fillId="28" borderId="93" xfId="40179" applyNumberFormat="true" applyFont="true" applyFill="true" applyBorder="true" applyAlignment="true">
      <alignment horizontal="center" vertical="center"/>
    </xf>
    <xf numFmtId="169" fontId="117" fillId="28" borderId="98" xfId="40191" applyNumberFormat="true" applyFont="true" applyFill="true" applyBorder="true" applyAlignment="true">
      <alignment horizontal="center" vertical="center"/>
    </xf>
    <xf numFmtId="169" fontId="117" fillId="28" borderId="115" xfId="40227" applyNumberFormat="true" applyFont="true" applyFill="true" applyBorder="true" applyAlignment="true">
      <alignment horizontal="center" vertical="center"/>
    </xf>
    <xf numFmtId="169" fontId="117" fillId="28" borderId="93" xfId="40239" applyNumberFormat="true" applyFont="true" applyFill="true" applyBorder="true" applyAlignment="true">
      <alignment horizontal="center" vertical="center"/>
    </xf>
    <xf numFmtId="169" fontId="117" fillId="28" borderId="93" xfId="40251" applyNumberFormat="true" applyFont="true" applyFill="true" applyBorder="true" applyAlignment="true">
      <alignment horizontal="center" vertical="center"/>
    </xf>
    <xf numFmtId="169" fontId="117" fillId="28" borderId="93" xfId="40427" applyNumberFormat="true" applyFont="true" applyFill="true" applyBorder="true" applyAlignment="true">
      <alignment horizontal="center" vertical="center"/>
    </xf>
    <xf numFmtId="169" fontId="117" fillId="28" borderId="98" xfId="40439" applyNumberFormat="true" applyFont="true" applyFill="true" applyBorder="true" applyAlignment="true">
      <alignment horizontal="center" vertical="center"/>
    </xf>
    <xf numFmtId="169" fontId="117" fillId="28" borderId="116" xfId="39986" applyNumberFormat="true" applyFont="true" applyFill="true" applyBorder="true" applyAlignment="true">
      <alignment horizontal="center" vertical="center"/>
    </xf>
    <xf numFmtId="169" fontId="117" fillId="28" borderId="63" xfId="39998" applyNumberFormat="true" applyFont="true" applyFill="true" applyBorder="true" applyAlignment="true">
      <alignment horizontal="center" vertical="center"/>
    </xf>
    <xf numFmtId="169" fontId="117" fillId="28" borderId="101" xfId="40010" applyNumberFormat="true" applyFont="true" applyFill="true" applyBorder="true" applyAlignment="true">
      <alignment horizontal="center" vertical="center"/>
    </xf>
    <xf numFmtId="169" fontId="117" fillId="28" borderId="116" xfId="40046" applyNumberFormat="true" applyFont="true" applyFill="true" applyBorder="true" applyAlignment="true">
      <alignment horizontal="center" vertical="center"/>
    </xf>
    <xf numFmtId="169" fontId="117" fillId="28" borderId="63" xfId="40058" applyNumberFormat="true" applyFont="true" applyFill="true" applyBorder="true" applyAlignment="true">
      <alignment horizontal="center" vertical="center"/>
    </xf>
    <xf numFmtId="169" fontId="117" fillId="28" borderId="116" xfId="40166" applyNumberFormat="true" applyFont="true" applyFill="true" applyBorder="true" applyAlignment="true">
      <alignment horizontal="center" vertical="center"/>
    </xf>
    <xf numFmtId="169" fontId="117" fillId="28" borderId="63" xfId="40178" applyNumberFormat="true" applyFont="true" applyFill="true" applyBorder="true" applyAlignment="true">
      <alignment horizontal="center" vertical="center"/>
    </xf>
    <xf numFmtId="169" fontId="117" fillId="28" borderId="101" xfId="40190" applyNumberFormat="true" applyFont="true" applyFill="true" applyBorder="true" applyAlignment="true">
      <alignment horizontal="center" vertical="center"/>
    </xf>
    <xf numFmtId="169" fontId="117" fillId="28" borderId="116" xfId="40226" applyNumberFormat="true" applyFont="true" applyFill="true" applyBorder="true" applyAlignment="true">
      <alignment horizontal="center" vertical="center"/>
    </xf>
    <xf numFmtId="169" fontId="117" fillId="28" borderId="63" xfId="40238" applyNumberFormat="true" applyFont="true" applyFill="true" applyBorder="true" applyAlignment="true">
      <alignment horizontal="center" vertical="center"/>
    </xf>
    <xf numFmtId="169" fontId="117" fillId="28" borderId="63" xfId="40250" applyNumberFormat="true" applyFont="true" applyFill="true" applyBorder="true" applyAlignment="true">
      <alignment horizontal="center" vertical="center"/>
    </xf>
    <xf numFmtId="169" fontId="117" fillId="28" borderId="78" xfId="40426" applyNumberFormat="true" applyFont="true" applyFill="true" applyBorder="true" applyAlignment="true">
      <alignment horizontal="center" vertical="center"/>
    </xf>
    <xf numFmtId="169" fontId="117" fillId="28" borderId="85" xfId="40438" applyNumberFormat="true" applyFont="true" applyFill="true" applyBorder="true" applyAlignment="true">
      <alignment horizontal="center" vertical="center"/>
    </xf>
    <xf numFmtId="169" fontId="117" fillId="28" borderId="117" xfId="39987" applyNumberFormat="true" applyFont="true" applyFill="true" applyBorder="true" applyAlignment="true">
      <alignment horizontal="center" vertical="center"/>
    </xf>
    <xf numFmtId="169" fontId="117" fillId="28" borderId="64" xfId="39999" applyNumberFormat="true" applyFont="true" applyFill="true" applyBorder="true" applyAlignment="true">
      <alignment horizontal="center" vertical="center"/>
    </xf>
    <xf numFmtId="169" fontId="117" fillId="28" borderId="87" xfId="40011" applyNumberFormat="true" applyFont="true" applyFill="true" applyBorder="true" applyAlignment="true">
      <alignment horizontal="center" vertical="center"/>
    </xf>
    <xf numFmtId="169" fontId="117" fillId="28" borderId="117" xfId="40047" applyNumberFormat="true" applyFont="true" applyFill="true" applyBorder="true" applyAlignment="true">
      <alignment horizontal="center" vertical="center"/>
    </xf>
    <xf numFmtId="169" fontId="117" fillId="28" borderId="64" xfId="40059" applyNumberFormat="true" applyFont="true" applyFill="true" applyBorder="true" applyAlignment="true">
      <alignment horizontal="center" vertical="center"/>
    </xf>
    <xf numFmtId="169" fontId="117" fillId="28" borderId="117" xfId="40167" applyNumberFormat="true" applyFont="true" applyFill="true" applyBorder="true" applyAlignment="true">
      <alignment horizontal="center" vertical="center"/>
    </xf>
    <xf numFmtId="169" fontId="117" fillId="28" borderId="64" xfId="40179" applyNumberFormat="true" applyFont="true" applyFill="true" applyBorder="true" applyAlignment="true">
      <alignment horizontal="center" vertical="center"/>
    </xf>
    <xf numFmtId="169" fontId="117" fillId="28" borderId="87" xfId="40191" applyNumberFormat="true" applyFont="true" applyFill="true" applyBorder="true" applyAlignment="true">
      <alignment horizontal="center" vertical="center"/>
    </xf>
    <xf numFmtId="169" fontId="117" fillId="28" borderId="117" xfId="40227" applyNumberFormat="true" applyFont="true" applyFill="true" applyBorder="true" applyAlignment="true">
      <alignment horizontal="center" vertical="center"/>
    </xf>
    <xf numFmtId="169" fontId="117" fillId="28" borderId="64" xfId="40239" applyNumberFormat="true" applyFont="true" applyFill="true" applyBorder="true" applyAlignment="true">
      <alignment horizontal="center" vertical="center"/>
    </xf>
    <xf numFmtId="169" fontId="117" fillId="28" borderId="64" xfId="40251" applyNumberFormat="true" applyFont="true" applyFill="true" applyBorder="true" applyAlignment="true">
      <alignment horizontal="center" vertical="center"/>
    </xf>
    <xf numFmtId="169" fontId="117" fillId="28" borderId="113" xfId="39986" applyNumberFormat="true" applyFont="true" applyFill="true" applyBorder="true" applyAlignment="true">
      <alignment horizontal="center" vertical="center"/>
    </xf>
    <xf numFmtId="169" fontId="117" fillId="28" borderId="78" xfId="39998" applyNumberFormat="true" applyFont="true" applyFill="true" applyBorder="true" applyAlignment="true">
      <alignment horizontal="center" vertical="center"/>
    </xf>
    <xf numFmtId="169" fontId="117" fillId="28" borderId="85" xfId="40010" applyNumberFormat="true" applyFont="true" applyFill="true" applyBorder="true" applyAlignment="true">
      <alignment horizontal="center" vertical="center"/>
    </xf>
    <xf numFmtId="169" fontId="117" fillId="28" borderId="113" xfId="40046" applyNumberFormat="true" applyFont="true" applyFill="true" applyBorder="true" applyAlignment="true">
      <alignment horizontal="center" vertical="center"/>
    </xf>
    <xf numFmtId="169" fontId="117" fillId="28" borderId="78" xfId="40058" applyNumberFormat="true" applyFont="true" applyFill="true" applyBorder="true" applyAlignment="true">
      <alignment horizontal="center" vertical="center"/>
    </xf>
    <xf numFmtId="169" fontId="117" fillId="28" borderId="113" xfId="40166" applyNumberFormat="true" applyFont="true" applyFill="true" applyBorder="true" applyAlignment="true">
      <alignment horizontal="center" vertical="center"/>
    </xf>
    <xf numFmtId="169" fontId="117" fillId="28" borderId="78" xfId="40178" applyNumberFormat="true" applyFont="true" applyFill="true" applyBorder="true" applyAlignment="true">
      <alignment horizontal="center" vertical="center"/>
    </xf>
    <xf numFmtId="169" fontId="117" fillId="28" borderId="85" xfId="40190" applyNumberFormat="true" applyFont="true" applyFill="true" applyBorder="true" applyAlignment="true">
      <alignment horizontal="center" vertical="center"/>
    </xf>
    <xf numFmtId="169" fontId="117" fillId="28" borderId="113" xfId="40226" applyNumberFormat="true" applyFont="true" applyFill="true" applyBorder="true" applyAlignment="true">
      <alignment horizontal="center" vertical="center"/>
    </xf>
    <xf numFmtId="169" fontId="117" fillId="28" borderId="78" xfId="40238" applyNumberFormat="true" applyFont="true" applyFill="true" applyBorder="true" applyAlignment="true">
      <alignment horizontal="center" vertical="center"/>
    </xf>
    <xf numFmtId="169" fontId="117" fillId="28" borderId="78" xfId="40250" applyNumberFormat="true" applyFont="true" applyFill="true" applyBorder="true" applyAlignment="true">
      <alignment horizontal="center" vertical="center"/>
    </xf>
    <xf numFmtId="169" fontId="117" fillId="28" borderId="117" xfId="39988" applyNumberFormat="true" applyFont="true" applyFill="true" applyBorder="true" applyAlignment="true">
      <alignment horizontal="center" vertical="center"/>
    </xf>
    <xf numFmtId="169" fontId="117" fillId="28" borderId="64" xfId="40000" applyNumberFormat="true" applyFont="true" applyFill="true" applyBorder="true" applyAlignment="true">
      <alignment horizontal="center" vertical="center"/>
    </xf>
    <xf numFmtId="169" fontId="117" fillId="28" borderId="87" xfId="40012" applyNumberFormat="true" applyFont="true" applyFill="true" applyBorder="true" applyAlignment="true">
      <alignment horizontal="center" vertical="center"/>
    </xf>
    <xf numFmtId="169" fontId="117" fillId="28" borderId="117" xfId="40048" applyNumberFormat="true" applyFont="true" applyFill="true" applyBorder="true" applyAlignment="true">
      <alignment horizontal="center" vertical="center"/>
    </xf>
    <xf numFmtId="169" fontId="117" fillId="28" borderId="64" xfId="40060" applyNumberFormat="true" applyFont="true" applyFill="true" applyBorder="true" applyAlignment="true">
      <alignment horizontal="center" vertical="center"/>
    </xf>
    <xf numFmtId="169" fontId="117" fillId="28" borderId="117" xfId="40168" applyNumberFormat="true" applyFont="true" applyFill="true" applyBorder="true" applyAlignment="true">
      <alignment horizontal="center" vertical="center"/>
    </xf>
    <xf numFmtId="169" fontId="117" fillId="28" borderId="64" xfId="40180" applyNumberFormat="true" applyFont="true" applyFill="true" applyBorder="true" applyAlignment="true">
      <alignment horizontal="center" vertical="center"/>
    </xf>
    <xf numFmtId="169" fontId="117" fillId="28" borderId="87" xfId="40192" applyNumberFormat="true" applyFont="true" applyFill="true" applyBorder="true" applyAlignment="true">
      <alignment horizontal="center" vertical="center"/>
    </xf>
    <xf numFmtId="169" fontId="117" fillId="28" borderId="117" xfId="40228" applyNumberFormat="true" applyFont="true" applyFill="true" applyBorder="true" applyAlignment="true">
      <alignment horizontal="center" vertical="center"/>
    </xf>
    <xf numFmtId="169" fontId="117" fillId="28" borderId="64" xfId="40240" applyNumberFormat="true" applyFont="true" applyFill="true" applyBorder="true" applyAlignment="true">
      <alignment horizontal="center" vertical="center"/>
    </xf>
    <xf numFmtId="169" fontId="117" fillId="28" borderId="64" xfId="40252" applyNumberFormat="true" applyFont="true" applyFill="true" applyBorder="true" applyAlignment="true">
      <alignment horizontal="center" vertical="center"/>
    </xf>
    <xf numFmtId="169" fontId="117" fillId="28" borderId="64" xfId="40428" applyNumberFormat="true" applyFont="true" applyFill="true" applyBorder="true" applyAlignment="true">
      <alignment horizontal="center" vertical="center"/>
    </xf>
    <xf numFmtId="169" fontId="117" fillId="28" borderId="87" xfId="40440" applyNumberFormat="true" applyFont="true" applyFill="true" applyBorder="true" applyAlignment="true">
      <alignment horizontal="center" vertical="center"/>
    </xf>
    <xf numFmtId="168" fontId="117" fillId="28" borderId="77" xfId="39991" applyNumberFormat="true" applyFont="true" applyFill="true" applyBorder="true" applyAlignment="true">
      <alignment horizontal="center" vertical="center"/>
    </xf>
    <xf numFmtId="168" fontId="117" fillId="28" borderId="78" xfId="40003" applyNumberFormat="true" applyFont="true" applyFill="true" applyBorder="true" applyAlignment="true">
      <alignment horizontal="center" vertical="center"/>
    </xf>
    <xf numFmtId="168" fontId="117" fillId="28" borderId="85" xfId="40015" applyNumberFormat="true" applyFont="true" applyFill="true" applyBorder="true" applyAlignment="true">
      <alignment horizontal="center" vertical="center"/>
    </xf>
    <xf numFmtId="168" fontId="117" fillId="28" borderId="77" xfId="40051" applyNumberFormat="true" applyFont="true" applyFill="true" applyBorder="true" applyAlignment="true">
      <alignment horizontal="center" vertical="center"/>
    </xf>
    <xf numFmtId="168" fontId="117" fillId="28" borderId="78" xfId="40063" applyNumberFormat="true" applyFont="true" applyFill="true" applyBorder="true" applyAlignment="true">
      <alignment horizontal="center" vertical="center"/>
    </xf>
    <xf numFmtId="168" fontId="117" fillId="28" borderId="77" xfId="40171" applyNumberFormat="true" applyFont="true" applyFill="true" applyBorder="true" applyAlignment="true">
      <alignment horizontal="center" vertical="center"/>
    </xf>
    <xf numFmtId="168" fontId="117" fillId="28" borderId="78" xfId="40183" applyNumberFormat="true" applyFont="true" applyFill="true" applyBorder="true" applyAlignment="true">
      <alignment horizontal="center" vertical="center"/>
    </xf>
    <xf numFmtId="168" fontId="117" fillId="28" borderId="85" xfId="40195" applyNumberFormat="true" applyFont="true" applyFill="true" applyBorder="true" applyAlignment="true">
      <alignment horizontal="center" vertical="center"/>
    </xf>
    <xf numFmtId="168" fontId="117" fillId="28" borderId="77" xfId="40231" applyNumberFormat="true" applyFont="true" applyFill="true" applyBorder="true" applyAlignment="true">
      <alignment horizontal="center" vertical="center"/>
    </xf>
    <xf numFmtId="168" fontId="117" fillId="28" borderId="78" xfId="40243" applyNumberFormat="true" applyFont="true" applyFill="true" applyBorder="true" applyAlignment="true">
      <alignment horizontal="center" vertical="center"/>
    </xf>
    <xf numFmtId="168" fontId="117" fillId="28" borderId="78" xfId="40255" applyNumberFormat="true" applyFont="true" applyFill="true" applyBorder="true" applyAlignment="true">
      <alignment horizontal="center" vertical="center"/>
    </xf>
    <xf numFmtId="168" fontId="117" fillId="28" borderId="78" xfId="40431" applyNumberFormat="true" applyFont="true" applyFill="true" applyBorder="true" applyAlignment="true">
      <alignment horizontal="center" vertical="center"/>
    </xf>
    <xf numFmtId="168" fontId="117" fillId="28" borderId="85" xfId="40443" applyNumberFormat="true" applyFont="true" applyFill="true" applyBorder="true" applyAlignment="true">
      <alignment horizontal="center" vertical="center"/>
    </xf>
    <xf numFmtId="168" fontId="117" fillId="28" borderId="61" xfId="39992" applyNumberFormat="true" applyFont="true" applyFill="true" applyBorder="true" applyAlignment="true">
      <alignment horizontal="center" vertical="center"/>
    </xf>
    <xf numFmtId="168" fontId="117" fillId="28" borderId="56" xfId="40004" applyNumberFormat="true" applyFont="true" applyFill="true" applyBorder="true" applyAlignment="true">
      <alignment horizontal="center" vertical="center"/>
    </xf>
    <xf numFmtId="168" fontId="117" fillId="28" borderId="86" xfId="40016" applyNumberFormat="true" applyFont="true" applyFill="true" applyBorder="true" applyAlignment="true">
      <alignment horizontal="center" vertical="center"/>
    </xf>
    <xf numFmtId="168" fontId="117" fillId="28" borderId="61" xfId="40052" applyNumberFormat="true" applyFont="true" applyFill="true" applyBorder="true" applyAlignment="true">
      <alignment horizontal="center" vertical="center"/>
    </xf>
    <xf numFmtId="168" fontId="117" fillId="28" borderId="56" xfId="40064" applyNumberFormat="true" applyFont="true" applyFill="true" applyBorder="true" applyAlignment="true">
      <alignment horizontal="center" vertical="center"/>
    </xf>
    <xf numFmtId="168" fontId="117" fillId="28" borderId="61" xfId="40172" applyNumberFormat="true" applyFont="true" applyFill="true" applyBorder="true" applyAlignment="true">
      <alignment horizontal="center" vertical="center"/>
    </xf>
    <xf numFmtId="168" fontId="117" fillId="28" borderId="56" xfId="40184" applyNumberFormat="true" applyFont="true" applyFill="true" applyBorder="true" applyAlignment="true">
      <alignment horizontal="center" vertical="center"/>
    </xf>
    <xf numFmtId="168" fontId="117" fillId="28" borderId="86" xfId="40196" applyNumberFormat="true" applyFont="true" applyFill="true" applyBorder="true" applyAlignment="true">
      <alignment horizontal="center" vertical="center"/>
    </xf>
    <xf numFmtId="168" fontId="117" fillId="28" borderId="61" xfId="40232" applyNumberFormat="true" applyFont="true" applyFill="true" applyBorder="true" applyAlignment="true">
      <alignment horizontal="center" vertical="center"/>
    </xf>
    <xf numFmtId="168" fontId="117" fillId="28" borderId="56" xfId="40244" applyNumberFormat="true" applyFont="true" applyFill="true" applyBorder="true" applyAlignment="true">
      <alignment horizontal="center" vertical="center"/>
    </xf>
    <xf numFmtId="168" fontId="117" fillId="28" borderId="56" xfId="40256" applyNumberFormat="true" applyFont="true" applyFill="true" applyBorder="true" applyAlignment="true">
      <alignment horizontal="center" vertical="center"/>
    </xf>
    <xf numFmtId="168" fontId="117" fillId="28" borderId="56" xfId="40432" applyNumberFormat="true" applyFont="true" applyFill="true" applyBorder="true" applyAlignment="true">
      <alignment horizontal="center" vertical="center"/>
    </xf>
    <xf numFmtId="168" fontId="117" fillId="28" borderId="86" xfId="40444" applyNumberFormat="true" applyFont="true" applyFill="true" applyBorder="true" applyAlignment="true">
      <alignment horizontal="center" vertical="center"/>
    </xf>
    <xf numFmtId="168" fontId="117" fillId="28" borderId="92" xfId="39993" applyNumberFormat="true" applyFont="true" applyFill="true" applyBorder="true" applyAlignment="true">
      <alignment horizontal="center" vertical="center"/>
    </xf>
    <xf numFmtId="168" fontId="117" fillId="28" borderId="93" xfId="40005" applyNumberFormat="true" applyFont="true" applyFill="true" applyBorder="true" applyAlignment="true">
      <alignment horizontal="center" vertical="center"/>
    </xf>
    <xf numFmtId="168" fontId="117" fillId="28" borderId="98" xfId="40017" applyNumberFormat="true" applyFont="true" applyFill="true" applyBorder="true" applyAlignment="true">
      <alignment horizontal="center" vertical="center"/>
    </xf>
    <xf numFmtId="168" fontId="117" fillId="28" borderId="92" xfId="40053" applyNumberFormat="true" applyFont="true" applyFill="true" applyBorder="true" applyAlignment="true">
      <alignment horizontal="center" vertical="center"/>
    </xf>
    <xf numFmtId="168" fontId="117" fillId="28" borderId="93" xfId="40065" applyNumberFormat="true" applyFont="true" applyFill="true" applyBorder="true" applyAlignment="true">
      <alignment horizontal="center" vertical="center"/>
    </xf>
    <xf numFmtId="168" fontId="117" fillId="28" borderId="92" xfId="40173" applyNumberFormat="true" applyFont="true" applyFill="true" applyBorder="true" applyAlignment="true">
      <alignment horizontal="center" vertical="center"/>
    </xf>
    <xf numFmtId="168" fontId="117" fillId="28" borderId="93" xfId="40185" applyNumberFormat="true" applyFont="true" applyFill="true" applyBorder="true" applyAlignment="true">
      <alignment horizontal="center" vertical="center"/>
    </xf>
    <xf numFmtId="168" fontId="117" fillId="28" borderId="98" xfId="40197" applyNumberFormat="true" applyFont="true" applyFill="true" applyBorder="true" applyAlignment="true">
      <alignment horizontal="center" vertical="center"/>
    </xf>
    <xf numFmtId="168" fontId="117" fillId="28" borderId="92" xfId="40233" applyNumberFormat="true" applyFont="true" applyFill="true" applyBorder="true" applyAlignment="true">
      <alignment horizontal="center" vertical="center"/>
    </xf>
    <xf numFmtId="168" fontId="117" fillId="28" borderId="93" xfId="40245" applyNumberFormat="true" applyFont="true" applyFill="true" applyBorder="true" applyAlignment="true">
      <alignment horizontal="center" vertical="center"/>
    </xf>
    <xf numFmtId="168" fontId="117" fillId="28" borderId="93" xfId="40257" applyNumberFormat="true" applyFont="true" applyFill="true" applyBorder="true" applyAlignment="true">
      <alignment horizontal="center" vertical="center"/>
    </xf>
    <xf numFmtId="168" fontId="117" fillId="28" borderId="93" xfId="40433" applyNumberFormat="true" applyFont="true" applyFill="true" applyBorder="true" applyAlignment="true">
      <alignment horizontal="center" vertical="center"/>
    </xf>
    <xf numFmtId="168" fontId="117" fillId="28" borderId="98" xfId="40445" applyNumberFormat="true" applyFont="true" applyFill="true" applyBorder="true" applyAlignment="true">
      <alignment horizontal="center" vertical="center"/>
    </xf>
    <xf numFmtId="168" fontId="117" fillId="28" borderId="77" xfId="39992" applyNumberFormat="true" applyFont="true" applyFill="true" applyBorder="true" applyAlignment="true">
      <alignment horizontal="center" vertical="center"/>
    </xf>
    <xf numFmtId="168" fontId="117" fillId="28" borderId="78" xfId="40004" applyNumberFormat="true" applyFont="true" applyFill="true" applyBorder="true" applyAlignment="true">
      <alignment horizontal="center" vertical="center"/>
    </xf>
    <xf numFmtId="168" fontId="117" fillId="28" borderId="85" xfId="40016" applyNumberFormat="true" applyFont="true" applyFill="true" applyBorder="true" applyAlignment="true">
      <alignment horizontal="center" vertical="center"/>
    </xf>
    <xf numFmtId="168" fontId="117" fillId="28" borderId="77" xfId="40052" applyNumberFormat="true" applyFont="true" applyFill="true" applyBorder="true" applyAlignment="true">
      <alignment horizontal="center" vertical="center"/>
    </xf>
    <xf numFmtId="168" fontId="117" fillId="28" borderId="78" xfId="40064" applyNumberFormat="true" applyFont="true" applyFill="true" applyBorder="true" applyAlignment="true">
      <alignment horizontal="center" vertical="center"/>
    </xf>
    <xf numFmtId="168" fontId="117" fillId="28" borderId="77" xfId="40172" applyNumberFormat="true" applyFont="true" applyFill="true" applyBorder="true" applyAlignment="true">
      <alignment horizontal="center" vertical="center"/>
    </xf>
    <xf numFmtId="168" fontId="117" fillId="28" borderId="78" xfId="40184" applyNumberFormat="true" applyFont="true" applyFill="true" applyBorder="true" applyAlignment="true">
      <alignment horizontal="center" vertical="center"/>
    </xf>
    <xf numFmtId="168" fontId="117" fillId="28" borderId="85" xfId="40196" applyNumberFormat="true" applyFont="true" applyFill="true" applyBorder="true" applyAlignment="true">
      <alignment horizontal="center" vertical="center"/>
    </xf>
    <xf numFmtId="168" fontId="117" fillId="28" borderId="77" xfId="40232" applyNumberFormat="true" applyFont="true" applyFill="true" applyBorder="true" applyAlignment="true">
      <alignment horizontal="center" vertical="center"/>
    </xf>
    <xf numFmtId="168" fontId="117" fillId="28" borderId="78" xfId="40244" applyNumberFormat="true" applyFont="true" applyFill="true" applyBorder="true" applyAlignment="true">
      <alignment horizontal="center" vertical="center"/>
    </xf>
    <xf numFmtId="168" fontId="117" fillId="28" borderId="78" xfId="40256" applyNumberFormat="true" applyFont="true" applyFill="true" applyBorder="true" applyAlignment="true">
      <alignment horizontal="center" vertical="center"/>
    </xf>
    <xf numFmtId="168" fontId="117" fillId="28" borderId="78" xfId="40432" applyNumberFormat="true" applyFont="true" applyFill="true" applyBorder="true" applyAlignment="true">
      <alignment horizontal="center" vertical="center"/>
    </xf>
    <xf numFmtId="168" fontId="117" fillId="28" borderId="85" xfId="40444" applyNumberFormat="true" applyFont="true" applyFill="true" applyBorder="true" applyAlignment="true">
      <alignment horizontal="center" vertical="center"/>
    </xf>
    <xf numFmtId="168" fontId="117" fillId="28" borderId="62" xfId="39994" applyNumberFormat="true" applyFont="true" applyFill="true" applyBorder="true" applyAlignment="true">
      <alignment horizontal="center" vertical="center"/>
    </xf>
    <xf numFmtId="168" fontId="117" fillId="28" borderId="64" xfId="40006" applyNumberFormat="true" applyFont="true" applyFill="true" applyBorder="true" applyAlignment="true">
      <alignment horizontal="center" vertical="center"/>
    </xf>
    <xf numFmtId="168" fontId="117" fillId="28" borderId="87" xfId="40018" applyNumberFormat="true" applyFont="true" applyFill="true" applyBorder="true" applyAlignment="true">
      <alignment horizontal="center" vertical="center"/>
    </xf>
    <xf numFmtId="168" fontId="117" fillId="28" borderId="62" xfId="40054" applyNumberFormat="true" applyFont="true" applyFill="true" applyBorder="true" applyAlignment="true">
      <alignment horizontal="center" vertical="center"/>
    </xf>
    <xf numFmtId="168" fontId="117" fillId="28" borderId="64" xfId="40066" applyNumberFormat="true" applyFont="true" applyFill="true" applyBorder="true" applyAlignment="true">
      <alignment horizontal="center" vertical="center"/>
    </xf>
    <xf numFmtId="168" fontId="117" fillId="28" borderId="62" xfId="40174" applyNumberFormat="true" applyFont="true" applyFill="true" applyBorder="true" applyAlignment="true">
      <alignment horizontal="center" vertical="center"/>
    </xf>
    <xf numFmtId="168" fontId="117" fillId="28" borderId="64" xfId="40186" applyNumberFormat="true" applyFont="true" applyFill="true" applyBorder="true" applyAlignment="true">
      <alignment horizontal="center" vertical="center"/>
    </xf>
    <xf numFmtId="168" fontId="117" fillId="28" borderId="87" xfId="40198" applyNumberFormat="true" applyFont="true" applyFill="true" applyBorder="true" applyAlignment="true">
      <alignment horizontal="center" vertical="center"/>
    </xf>
    <xf numFmtId="168" fontId="117" fillId="28" borderId="62" xfId="40234" applyNumberFormat="true" applyFont="true" applyFill="true" applyBorder="true" applyAlignment="true">
      <alignment horizontal="center" vertical="center"/>
    </xf>
    <xf numFmtId="168" fontId="117" fillId="28" borderId="64" xfId="40246" applyNumberFormat="true" applyFont="true" applyFill="true" applyBorder="true" applyAlignment="true">
      <alignment horizontal="center" vertical="center"/>
    </xf>
    <xf numFmtId="168" fontId="117" fillId="28" borderId="64" xfId="40258" applyNumberFormat="true" applyFont="true" applyFill="true" applyBorder="true" applyAlignment="true">
      <alignment horizontal="center" vertical="center"/>
    </xf>
    <xf numFmtId="168" fontId="117" fillId="28" borderId="64" xfId="40434" applyNumberFormat="true" applyFont="true" applyFill="true" applyBorder="true" applyAlignment="true">
      <alignment horizontal="center" vertical="center"/>
    </xf>
    <xf numFmtId="168" fontId="117" fillId="28" borderId="87" xfId="40446" applyNumberFormat="true" applyFont="true" applyFill="true" applyBorder="true" applyAlignment="true">
      <alignment horizontal="center" vertical="center"/>
    </xf>
    <xf numFmtId="0" fontId="0" fillId="0" borderId="11" xfId="0" applyBorder="true" applyAlignment="true">
      <alignment vertical="center"/>
    </xf>
    <xf numFmtId="169" fontId="117" fillId="28" borderId="82" xfId="40237" applyNumberFormat="true" applyFont="true" applyFill="true" applyBorder="true" applyAlignment="true">
      <alignment horizontal="center" vertical="center"/>
    </xf>
    <xf numFmtId="169" fontId="117" fillId="28" borderId="72" xfId="40238" applyNumberFormat="true" applyFont="true" applyFill="true" applyBorder="true" applyAlignment="true">
      <alignment horizontal="center" vertical="center"/>
    </xf>
    <xf numFmtId="169" fontId="117" fillId="28" borderId="99" xfId="40239" applyNumberFormat="true" applyFont="true" applyFill="true" applyBorder="true" applyAlignment="true">
      <alignment horizontal="center" vertical="center"/>
    </xf>
    <xf numFmtId="169" fontId="117" fillId="28" borderId="71" xfId="40238" applyNumberFormat="true" applyFont="true" applyFill="true" applyBorder="true" applyAlignment="true">
      <alignment horizontal="center" vertical="center"/>
    </xf>
    <xf numFmtId="169" fontId="117" fillId="28" borderId="73" xfId="40239" applyNumberFormat="true" applyFont="true" applyFill="true" applyBorder="true" applyAlignment="true">
      <alignment horizontal="center" vertical="center"/>
    </xf>
    <xf numFmtId="169" fontId="117" fillId="28" borderId="82" xfId="40238" applyNumberFormat="true" applyFont="true" applyFill="true" applyBorder="true" applyAlignment="true">
      <alignment horizontal="center" vertical="center"/>
    </xf>
    <xf numFmtId="169" fontId="117" fillId="28" borderId="73" xfId="40240" applyNumberFormat="true" applyFont="true" applyFill="true" applyBorder="true" applyAlignment="true">
      <alignment horizontal="center" vertical="center"/>
    </xf>
    <xf numFmtId="0" fontId="117" fillId="3" borderId="1" xfId="39963" applyFont="true" applyBorder="true" applyAlignment="true">
      <alignment horizontal="center" vertical="center"/>
    </xf>
    <xf numFmtId="0" fontId="117" fillId="3" borderId="1" xfId="40023" applyFont="true" applyBorder="true" applyAlignment="true">
      <alignment horizontal="center" vertical="center"/>
    </xf>
    <xf numFmtId="0" fontId="117" fillId="3" borderId="1" xfId="40083" applyFont="true" applyBorder="true" applyAlignment="true">
      <alignment horizontal="center" vertical="center"/>
    </xf>
    <xf numFmtId="0" fontId="117" fillId="3" borderId="1" xfId="40143" applyFont="true" applyBorder="true" applyAlignment="true">
      <alignment horizontal="center" vertical="center"/>
    </xf>
    <xf numFmtId="0" fontId="117" fillId="3" borderId="1" xfId="40203" applyFont="true" applyBorder="true" applyAlignment="true">
      <alignment horizontal="center" vertical="center"/>
    </xf>
    <xf numFmtId="0" fontId="117" fillId="3" borderId="1" xfId="40263" applyFont="true" applyBorder="true" applyAlignment="true">
      <alignment horizontal="center" vertical="center"/>
    </xf>
    <xf numFmtId="0" fontId="117" fillId="3" borderId="3" xfId="40397" applyFont="true" applyBorder="true" applyAlignment="true">
      <alignment horizontal="center" vertical="center"/>
    </xf>
    <xf numFmtId="0" fontId="117" fillId="3" borderId="1" xfId="40397" applyFont="true" applyBorder="true" applyAlignment="true">
      <alignment horizontal="center" vertical="center"/>
    </xf>
    <xf numFmtId="0" fontId="117" fillId="3" borderId="1" xfId="40329" applyFont="true" applyBorder="true" applyAlignment="true">
      <alignment horizontal="center" vertical="center"/>
    </xf>
    <xf numFmtId="0" fontId="117" fillId="3" borderId="1" xfId="40269" applyFont="true" applyBorder="true" applyAlignment="true">
      <alignment horizontal="center" vertical="center"/>
    </xf>
    <xf numFmtId="0" fontId="117" fillId="3" borderId="1" xfId="40209" applyFont="true" applyBorder="true" applyAlignment="true">
      <alignment horizontal="center" vertical="center"/>
    </xf>
    <xf numFmtId="0" fontId="117" fillId="3" borderId="1" xfId="40149" applyFont="true" applyBorder="true" applyAlignment="true">
      <alignment horizontal="center" vertical="center"/>
    </xf>
    <xf numFmtId="0" fontId="117" fillId="3" borderId="3" xfId="40089" applyFont="true" applyBorder="true" applyAlignment="true">
      <alignment horizontal="center" vertical="center"/>
    </xf>
    <xf numFmtId="0" fontId="117" fillId="3" borderId="1" xfId="40029" applyFont="true" applyBorder="true" applyAlignment="true">
      <alignment horizontal="center" vertical="center"/>
    </xf>
    <xf numFmtId="0" fontId="117" fillId="3" borderId="1" xfId="39969" applyFont="true" applyBorder="true" applyAlignment="true">
      <alignment horizontal="center" vertical="center"/>
    </xf>
    <xf numFmtId="0" fontId="26" fillId="3" borderId="10" xfId="19344" applyAlignment="true">
      <alignment wrapText="true"/>
    </xf>
    <xf numFmtId="0" fontId="26" fillId="3" borderId="10" xfId="19344" applyAlignment="true">
      <alignment wrapText="true"/>
    </xf>
    <xf numFmtId="0" fontId="26" fillId="3" borderId="10" xfId="19344"/>
    <xf numFmtId="0" fontId="26" fillId="15" borderId="10" xfId="19344" applyFill="true"/>
    <xf numFmtId="0" fontId="26" fillId="27" borderId="10" xfId="19344" applyFill="true" applyAlignment="true">
      <alignment horizontal="center" vertical="center"/>
    </xf>
    <xf numFmtId="0" fontId="26" fillId="15" borderId="10" xfId="19344" applyFill="true" applyAlignment="true">
      <alignment vertical="center" wrapText="true"/>
    </xf>
    <xf numFmtId="0" fontId="153" fillId="3" borderId="57" xfId="45086" applyFont="true" applyBorder="true" applyAlignment="true">
      <alignment horizontal="center" wrapText="true"/>
    </xf>
    <xf numFmtId="0" fontId="153" fillId="26" borderId="58" xfId="45087" applyFont="true" applyFill="true" applyBorder="true" applyAlignment="true">
      <alignment horizontal="left" vertical="top" wrapText="true"/>
    </xf>
    <xf numFmtId="0" fontId="153" fillId="26" borderId="58" xfId="45088" applyFont="true" applyFill="true" applyBorder="true" applyAlignment="true">
      <alignment horizontal="left" vertical="top" wrapText="true"/>
    </xf>
    <xf numFmtId="168" fontId="152" fillId="3" borderId="58" xfId="45089" applyNumberFormat="true" applyFont="true" applyBorder="true" applyAlignment="true">
      <alignment horizontal="right" vertical="top"/>
    </xf>
    <xf numFmtId="0" fontId="153" fillId="26" borderId="59" xfId="45090" applyFont="true" applyFill="true" applyBorder="true" applyAlignment="true">
      <alignment horizontal="left" vertical="top" wrapText="true"/>
    </xf>
    <xf numFmtId="0" fontId="153" fillId="26" borderId="59" xfId="45091" applyFont="true" applyFill="true" applyBorder="true" applyAlignment="true">
      <alignment horizontal="left" vertical="top" wrapText="true"/>
    </xf>
    <xf numFmtId="168" fontId="152" fillId="3" borderId="59" xfId="45092" applyNumberFormat="true" applyFont="true" applyBorder="true" applyAlignment="true">
      <alignment horizontal="right" vertical="top"/>
    </xf>
    <xf numFmtId="0" fontId="153" fillId="26" borderId="60" xfId="45094" applyFont="true" applyFill="true" applyBorder="true" applyAlignment="true">
      <alignment horizontal="left" vertical="top" wrapText="true"/>
    </xf>
    <xf numFmtId="168" fontId="152" fillId="3" borderId="60" xfId="45095" applyNumberFormat="true" applyFont="true" applyBorder="true" applyAlignment="true">
      <alignment horizontal="right" vertical="top"/>
    </xf>
    <xf numFmtId="0" fontId="182" fillId="15" borderId="10" xfId="19444" applyFont="true" applyFill="true" applyAlignment="true">
      <alignment horizontal="center" vertical="center" wrapText="true"/>
    </xf>
    <xf numFmtId="0" fontId="182" fillId="15" borderId="10" xfId="19442" applyFont="true" applyFill="true" applyAlignment="true">
      <alignment horizontal="center" vertical="center"/>
    </xf>
    <xf numFmtId="0" fontId="182" fillId="15" borderId="10" xfId="19443" applyFont="true" applyFill="true" applyAlignment="true">
      <alignment horizontal="center" vertical="center" wrapText="true"/>
    </xf>
    <xf numFmtId="0" fontId="182" fillId="15" borderId="10" xfId="19466" applyFont="true" applyFill="true" applyAlignment="true">
      <alignment horizontal="center" vertical="center" wrapText="true"/>
    </xf>
    <xf numFmtId="0" fontId="182" fillId="15" borderId="10" xfId="19464" applyFont="true" applyFill="true" applyAlignment="true">
      <alignment horizontal="center" vertical="center"/>
    </xf>
    <xf numFmtId="0" fontId="182" fillId="15" borderId="10" xfId="19464" applyFont="true" applyFill="true" applyAlignment="true">
      <alignment horizontal="center" vertical="center" wrapText="true"/>
    </xf>
    <xf numFmtId="0" fontId="182" fillId="15" borderId="10" xfId="19465" applyFont="true" applyFill="true" applyAlignment="true">
      <alignment horizontal="center" vertical="center" wrapText="true"/>
    </xf>
    <xf numFmtId="0" fontId="26" fillId="15" borderId="10" xfId="19344" applyFill="true" applyAlignment="true">
      <alignment wrapText="true"/>
    </xf>
    <xf numFmtId="0" fontId="153" fillId="3" borderId="10" xfId="45099" applyFont="true" applyAlignment="true">
      <alignment horizontal="center" wrapText="true"/>
    </xf>
    <xf numFmtId="0" fontId="153" fillId="3" borderId="10" xfId="45100" applyFont="true" applyAlignment="true">
      <alignment horizontal="center" wrapText="true"/>
    </xf>
    <xf numFmtId="0" fontId="153" fillId="3" borderId="10" xfId="45101" applyFont="true" applyAlignment="true">
      <alignment horizontal="center" wrapText="true"/>
    </xf>
    <xf numFmtId="0" fontId="153" fillId="3" borderId="57" xfId="45102" applyFont="true" applyBorder="true" applyAlignment="true">
      <alignment horizontal="center"/>
    </xf>
    <xf numFmtId="0" fontId="153" fillId="3" borderId="57" xfId="45103" applyFont="true" applyBorder="true" applyAlignment="true">
      <alignment horizontal="center"/>
    </xf>
    <xf numFmtId="0" fontId="153" fillId="3" borderId="57" xfId="45104" applyFont="true" applyBorder="true" applyAlignment="true">
      <alignment horizontal="center"/>
    </xf>
    <xf numFmtId="0" fontId="26" fillId="15" borderId="10" xfId="19344" applyFill="true" applyAlignment="true">
      <alignment vertical="center"/>
    </xf>
    <xf numFmtId="0" fontId="153" fillId="15" borderId="10" xfId="19405" applyFont="true" applyFill="true" applyAlignment="true">
      <alignment horizontal="left" vertical="center" wrapText="true"/>
    </xf>
    <xf numFmtId="0" fontId="153" fillId="3" borderId="57" xfId="45327" applyFont="true" applyBorder="true" applyAlignment="true">
      <alignment horizontal="center" wrapText="true"/>
    </xf>
    <xf numFmtId="0" fontId="153" fillId="26" borderId="58" xfId="45328" applyFont="true" applyFill="true" applyBorder="true" applyAlignment="true">
      <alignment horizontal="left" vertical="top" wrapText="true"/>
    </xf>
    <xf numFmtId="0" fontId="153" fillId="26" borderId="58" xfId="45329" applyFont="true" applyFill="true" applyBorder="true" applyAlignment="true">
      <alignment horizontal="left" vertical="top" wrapText="true"/>
    </xf>
    <xf numFmtId="168" fontId="152" fillId="3" borderId="58" xfId="45330" applyNumberFormat="true" applyFont="true" applyBorder="true" applyAlignment="true">
      <alignment horizontal="right" vertical="top"/>
    </xf>
    <xf numFmtId="0" fontId="153" fillId="26" borderId="59" xfId="45331" applyFont="true" applyFill="true" applyBorder="true" applyAlignment="true">
      <alignment horizontal="left" vertical="top" wrapText="true"/>
    </xf>
    <xf numFmtId="0" fontId="153" fillId="26" borderId="59" xfId="45332" applyFont="true" applyFill="true" applyBorder="true" applyAlignment="true">
      <alignment horizontal="left" vertical="top" wrapText="true"/>
    </xf>
    <xf numFmtId="168" fontId="152" fillId="3" borderId="59" xfId="45333" applyNumberFormat="true" applyFont="true" applyBorder="true" applyAlignment="true">
      <alignment horizontal="right" vertical="top"/>
    </xf>
    <xf numFmtId="0" fontId="153" fillId="26" borderId="60" xfId="45335" applyFont="true" applyFill="true" applyBorder="true" applyAlignment="true">
      <alignment horizontal="left" vertical="top" wrapText="true"/>
    </xf>
    <xf numFmtId="168" fontId="152" fillId="3" borderId="60" xfId="45336" applyNumberFormat="true" applyFont="true" applyBorder="true" applyAlignment="true">
      <alignment horizontal="right" vertical="top"/>
    </xf>
    <xf numFmtId="0" fontId="153" fillId="3" borderId="10" xfId="45343" applyFont="true" applyAlignment="true">
      <alignment horizontal="center" wrapText="true"/>
    </xf>
    <xf numFmtId="0" fontId="153" fillId="3" borderId="10" xfId="45344" applyFont="true" applyAlignment="true">
      <alignment horizontal="center" wrapText="true"/>
    </xf>
    <xf numFmtId="0" fontId="153" fillId="3" borderId="10" xfId="45345" applyFont="true" applyAlignment="true">
      <alignment horizontal="center" wrapText="true"/>
    </xf>
    <xf numFmtId="0" fontId="153" fillId="3" borderId="57" xfId="45346" applyFont="true" applyBorder="true" applyAlignment="true">
      <alignment horizontal="center"/>
    </xf>
    <xf numFmtId="0" fontId="153" fillId="3" borderId="57" xfId="45347" applyFont="true" applyBorder="true" applyAlignment="true">
      <alignment horizontal="center"/>
    </xf>
    <xf numFmtId="0" fontId="153" fillId="3" borderId="57" xfId="45348" applyFont="true" applyBorder="true" applyAlignment="true">
      <alignment horizontal="center"/>
    </xf>
    <xf numFmtId="0" fontId="153" fillId="3" borderId="57" xfId="45589" applyFont="true" applyBorder="true" applyAlignment="true">
      <alignment horizontal="center" wrapText="true"/>
    </xf>
    <xf numFmtId="0" fontId="153" fillId="26" borderId="58" xfId="45590" applyFont="true" applyFill="true" applyBorder="true" applyAlignment="true">
      <alignment horizontal="left" vertical="top" wrapText="true"/>
    </xf>
    <xf numFmtId="0" fontId="153" fillId="26" borderId="58" xfId="45591" applyFont="true" applyFill="true" applyBorder="true" applyAlignment="true">
      <alignment horizontal="left" vertical="top" wrapText="true"/>
    </xf>
    <xf numFmtId="168" fontId="152" fillId="3" borderId="58" xfId="45592" applyNumberFormat="true" applyFont="true" applyBorder="true" applyAlignment="true">
      <alignment horizontal="right" vertical="top"/>
    </xf>
    <xf numFmtId="0" fontId="153" fillId="26" borderId="59" xfId="45593" applyFont="true" applyFill="true" applyBorder="true" applyAlignment="true">
      <alignment horizontal="left" vertical="top" wrapText="true"/>
    </xf>
    <xf numFmtId="0" fontId="153" fillId="26" borderId="59" xfId="45594" applyFont="true" applyFill="true" applyBorder="true" applyAlignment="true">
      <alignment horizontal="left" vertical="top" wrapText="true"/>
    </xf>
    <xf numFmtId="168" fontId="152" fillId="3" borderId="59" xfId="45595" applyNumberFormat="true" applyFont="true" applyBorder="true" applyAlignment="true">
      <alignment horizontal="right" vertical="top"/>
    </xf>
    <xf numFmtId="0" fontId="153" fillId="26" borderId="60" xfId="45597" applyFont="true" applyFill="true" applyBorder="true" applyAlignment="true">
      <alignment horizontal="left" vertical="top" wrapText="true"/>
    </xf>
    <xf numFmtId="168" fontId="152" fillId="3" borderId="60" xfId="45598" applyNumberFormat="true" applyFont="true" applyBorder="true" applyAlignment="true">
      <alignment horizontal="right" vertical="top"/>
    </xf>
    <xf numFmtId="0" fontId="153" fillId="3" borderId="10" xfId="45605" applyFont="true" applyAlignment="true">
      <alignment horizontal="center" wrapText="true"/>
    </xf>
    <xf numFmtId="0" fontId="153" fillId="3" borderId="10" xfId="45606" applyFont="true" applyAlignment="true">
      <alignment horizontal="center" wrapText="true"/>
    </xf>
    <xf numFmtId="0" fontId="153" fillId="3" borderId="10" xfId="45607" applyFont="true" applyAlignment="true">
      <alignment horizontal="center" wrapText="true"/>
    </xf>
    <xf numFmtId="0" fontId="153" fillId="3" borderId="57" xfId="45608" applyFont="true" applyBorder="true" applyAlignment="true">
      <alignment horizontal="center"/>
    </xf>
    <xf numFmtId="0" fontId="153" fillId="3" borderId="57" xfId="45609" applyFont="true" applyBorder="true" applyAlignment="true">
      <alignment horizontal="center"/>
    </xf>
    <xf numFmtId="0" fontId="153" fillId="3" borderId="57" xfId="45610" applyFont="true" applyBorder="true" applyAlignment="true">
      <alignment horizontal="center"/>
    </xf>
    <xf numFmtId="0" fontId="153" fillId="3" borderId="57" xfId="45845" applyFont="true" applyBorder="true" applyAlignment="true">
      <alignment horizontal="center" wrapText="true"/>
    </xf>
    <xf numFmtId="0" fontId="153" fillId="26" borderId="58" xfId="45846" applyFont="true" applyFill="true" applyBorder="true" applyAlignment="true">
      <alignment horizontal="left" vertical="top" wrapText="true"/>
    </xf>
    <xf numFmtId="0" fontId="153" fillId="26" borderId="58" xfId="45847" applyFont="true" applyFill="true" applyBorder="true" applyAlignment="true">
      <alignment horizontal="left" vertical="top" wrapText="true"/>
    </xf>
    <xf numFmtId="168" fontId="152" fillId="3" borderId="58" xfId="45848" applyNumberFormat="true" applyFont="true" applyBorder="true" applyAlignment="true">
      <alignment horizontal="right" vertical="top"/>
    </xf>
    <xf numFmtId="0" fontId="153" fillId="26" borderId="59" xfId="45849" applyFont="true" applyFill="true" applyBorder="true" applyAlignment="true">
      <alignment horizontal="left" vertical="top" wrapText="true"/>
    </xf>
    <xf numFmtId="0" fontId="153" fillId="26" borderId="59" xfId="45850" applyFont="true" applyFill="true" applyBorder="true" applyAlignment="true">
      <alignment horizontal="left" vertical="top" wrapText="true"/>
    </xf>
    <xf numFmtId="168" fontId="152" fillId="3" borderId="59" xfId="45851" applyNumberFormat="true" applyFont="true" applyBorder="true" applyAlignment="true">
      <alignment horizontal="right" vertical="top"/>
    </xf>
    <xf numFmtId="0" fontId="153" fillId="26" borderId="60" xfId="45853" applyFont="true" applyFill="true" applyBorder="true" applyAlignment="true">
      <alignment horizontal="left" vertical="top" wrapText="true"/>
    </xf>
    <xf numFmtId="168" fontId="152" fillId="3" borderId="60" xfId="45854" applyNumberFormat="true" applyFont="true" applyBorder="true" applyAlignment="true">
      <alignment horizontal="right" vertical="top"/>
    </xf>
    <xf numFmtId="0" fontId="153" fillId="3" borderId="10" xfId="45861" applyFont="true" applyAlignment="true">
      <alignment horizontal="center" wrapText="true"/>
    </xf>
    <xf numFmtId="0" fontId="153" fillId="3" borderId="10" xfId="45862" applyFont="true" applyAlignment="true">
      <alignment horizontal="center" wrapText="true"/>
    </xf>
    <xf numFmtId="0" fontId="153" fillId="3" borderId="10" xfId="45863" applyFont="true" applyAlignment="true">
      <alignment horizontal="center" wrapText="true"/>
    </xf>
    <xf numFmtId="0" fontId="153" fillId="3" borderId="57" xfId="45864" applyFont="true" applyBorder="true" applyAlignment="true">
      <alignment horizontal="center"/>
    </xf>
    <xf numFmtId="0" fontId="153" fillId="3" borderId="57" xfId="45865" applyFont="true" applyBorder="true" applyAlignment="true">
      <alignment horizontal="center"/>
    </xf>
    <xf numFmtId="0" fontId="153" fillId="3" borderId="57" xfId="45866" applyFont="true" applyBorder="true" applyAlignment="true">
      <alignment horizontal="center"/>
    </xf>
    <xf numFmtId="164" fontId="117" fillId="3" borderId="27" xfId="19344" applyNumberFormat="true" applyFont="true" applyBorder="true" applyAlignment="true" applyProtection="true">
      <alignment horizontal="center"/>
      <protection locked="false"/>
    </xf>
    <xf numFmtId="1" fontId="117" fillId="3" borderId="28" xfId="19344" applyNumberFormat="true" applyFont="true" applyBorder="true" applyAlignment="true" applyProtection="true">
      <alignment horizontal="center"/>
      <protection locked="false"/>
    </xf>
    <xf numFmtId="164" fontId="117" fillId="3" borderId="30" xfId="19344" applyNumberFormat="true" applyFont="true" applyBorder="true" applyAlignment="true" applyProtection="true">
      <alignment horizontal="center"/>
      <protection locked="false"/>
    </xf>
    <xf numFmtId="1" fontId="117" fillId="3" borderId="31" xfId="19344" applyNumberFormat="true" applyFont="true" applyBorder="true" applyAlignment="true" applyProtection="true">
      <alignment horizontal="center"/>
      <protection locked="false"/>
    </xf>
    <xf numFmtId="164" fontId="117" fillId="3" borderId="33" xfId="19344" applyNumberFormat="true" applyFont="true" applyBorder="true" applyAlignment="true" applyProtection="true">
      <alignment horizontal="center"/>
      <protection locked="false"/>
    </xf>
    <xf numFmtId="1" fontId="117" fillId="3" borderId="34" xfId="19344" applyNumberFormat="true" applyFont="true" applyBorder="true" applyAlignment="true" applyProtection="true">
      <alignment horizontal="center"/>
      <protection locked="false"/>
    </xf>
    <xf numFmtId="0" fontId="153" fillId="26" borderId="59" xfId="40241" applyFont="true" applyFill="true" applyBorder="true" applyAlignment="true">
      <alignment horizontal="left" vertical="center" wrapText="true"/>
    </xf>
    <xf numFmtId="0" fontId="153" fillId="26" borderId="59" xfId="40301" applyFont="true" applyFill="true" applyBorder="true" applyAlignment="true">
      <alignment horizontal="left" vertical="center" wrapText="true"/>
    </xf>
    <xf numFmtId="0" fontId="166" fillId="27" borderId="3" xfId="19344" applyFont="true" applyFill="true" applyBorder="true" applyAlignment="true"/>
    <xf numFmtId="0" fontId="167" fillId="27" borderId="3" xfId="19344" applyFont="true" applyFill="true" applyBorder="true" applyAlignment="true"/>
    <xf numFmtId="0" fontId="153" fillId="3" borderId="57" xfId="45114" applyFont="true" applyBorder="true" applyAlignment="true">
      <alignment horizontal="right" vertical="top" wrapText="true"/>
    </xf>
    <xf numFmtId="0" fontId="153" fillId="3" borderId="57" xfId="45115" applyFont="true" applyBorder="true" applyAlignment="true">
      <alignment horizontal="right" vertical="top" wrapText="true"/>
    </xf>
    <xf numFmtId="0" fontId="153" fillId="3" borderId="57" xfId="45116" applyFont="true" applyBorder="true" applyAlignment="true">
      <alignment horizontal="right" vertical="top" wrapText="true"/>
    </xf>
    <xf numFmtId="0" fontId="153" fillId="3" borderId="130" xfId="45120" applyFont="true" applyBorder="true" applyAlignment="true">
      <alignment horizontal="right" vertical="top" wrapText="true"/>
    </xf>
    <xf numFmtId="0" fontId="153" fillId="3" borderId="54" xfId="45121" applyFont="true" applyBorder="true" applyAlignment="true">
      <alignment horizontal="right" vertical="top" wrapText="true"/>
    </xf>
    <xf numFmtId="0" fontId="153" fillId="3" borderId="55" xfId="45122" applyFont="true" applyBorder="true" applyAlignment="true">
      <alignment horizontal="right" vertical="top" wrapText="true"/>
    </xf>
    <xf numFmtId="0" fontId="153" fillId="3" borderId="130" xfId="45129" applyFont="true" applyBorder="true" applyAlignment="true">
      <alignment horizontal="right" vertical="top" wrapText="true"/>
    </xf>
    <xf numFmtId="0" fontId="153" fillId="3" borderId="54" xfId="45130" applyFont="true" applyBorder="true" applyAlignment="true">
      <alignment horizontal="right" vertical="top" wrapText="true"/>
    </xf>
    <xf numFmtId="0" fontId="153" fillId="3" borderId="55" xfId="45131" applyFont="true" applyBorder="true" applyAlignment="true">
      <alignment horizontal="right" vertical="top" wrapText="true"/>
    </xf>
    <xf numFmtId="0" fontId="153" fillId="3" borderId="130" xfId="45138" applyFont="true" applyBorder="true" applyAlignment="true">
      <alignment horizontal="right" vertical="top" wrapText="true"/>
    </xf>
    <xf numFmtId="0" fontId="153" fillId="3" borderId="54" xfId="45139" applyFont="true" applyBorder="true" applyAlignment="true">
      <alignment horizontal="right" vertical="top" wrapText="true"/>
    </xf>
    <xf numFmtId="0" fontId="153" fillId="3" borderId="55" xfId="45140" applyFont="true" applyBorder="true" applyAlignment="true">
      <alignment horizontal="right" vertical="top" wrapText="true"/>
    </xf>
    <xf numFmtId="0" fontId="153" fillId="3" borderId="10" xfId="45101" applyFont="true" applyAlignment="true">
      <alignment horizontal="right" vertical="top" wrapText="true"/>
    </xf>
    <xf numFmtId="0" fontId="153" fillId="3" borderId="10" xfId="45100" applyFont="true" applyAlignment="true">
      <alignment horizontal="right" vertical="top" wrapText="true"/>
    </xf>
    <xf numFmtId="0" fontId="153" fillId="3" borderId="10" xfId="45099" applyFont="true" applyAlignment="true">
      <alignment horizontal="right" vertical="top" wrapText="true"/>
    </xf>
    <xf numFmtId="0" fontId="26" fillId="15" borderId="10" xfId="19344" applyFill="true" applyAlignment="true">
      <alignment horizontal="right" vertical="top" wrapText="true"/>
    </xf>
    <xf numFmtId="0" fontId="26" fillId="3" borderId="10" xfId="19344" applyAlignment="true">
      <alignment horizontal="right" vertical="top" wrapText="true"/>
    </xf>
    <xf numFmtId="166" fontId="152" fillId="3" borderId="58" xfId="45105" applyNumberFormat="true" applyFont="true" applyBorder="true" applyAlignment="true">
      <alignment horizontal="right" vertical="top" wrapText="true"/>
    </xf>
    <xf numFmtId="166" fontId="152" fillId="3" borderId="58" xfId="45106" applyNumberFormat="true" applyFont="true" applyBorder="true" applyAlignment="true">
      <alignment horizontal="right" vertical="top" wrapText="true"/>
    </xf>
    <xf numFmtId="166" fontId="152" fillId="3" borderId="58" xfId="45107" applyNumberFormat="true" applyFont="true" applyBorder="true" applyAlignment="true">
      <alignment horizontal="right" vertical="top" wrapText="true"/>
    </xf>
    <xf numFmtId="166" fontId="152" fillId="3" borderId="59" xfId="45108" applyNumberFormat="true" applyFont="true" applyBorder="true" applyAlignment="true">
      <alignment horizontal="right" vertical="top" wrapText="true"/>
    </xf>
    <xf numFmtId="166" fontId="152" fillId="3" borderId="59" xfId="45109" applyNumberFormat="true" applyFont="true" applyBorder="true" applyAlignment="true">
      <alignment horizontal="right" vertical="top" wrapText="true"/>
    </xf>
    <xf numFmtId="166" fontId="152" fillId="3" borderId="59" xfId="45110" applyNumberFormat="true" applyFont="true" applyBorder="true" applyAlignment="true">
      <alignment horizontal="right" vertical="top" wrapText="true"/>
    </xf>
    <xf numFmtId="166" fontId="152" fillId="3" borderId="60" xfId="45111" applyNumberFormat="true" applyFont="true" applyBorder="true" applyAlignment="true">
      <alignment horizontal="right" vertical="top" wrapText="true"/>
    </xf>
    <xf numFmtId="166" fontId="152" fillId="3" borderId="60" xfId="45112" applyNumberFormat="true" applyFont="true" applyBorder="true" applyAlignment="true">
      <alignment horizontal="right" vertical="top" wrapText="true"/>
    </xf>
    <xf numFmtId="166" fontId="152" fillId="3" borderId="60" xfId="45113" applyNumberFormat="true" applyFont="true" applyBorder="true" applyAlignment="true">
      <alignment horizontal="right" vertical="top" wrapText="true"/>
    </xf>
    <xf numFmtId="166" fontId="152" fillId="3" borderId="131" xfId="45126" applyNumberFormat="true" applyFont="true" applyBorder="true" applyAlignment="true">
      <alignment horizontal="right" vertical="top" wrapText="true"/>
    </xf>
    <xf numFmtId="166" fontId="152" fillId="3" borderId="132" xfId="45127" applyNumberFormat="true" applyFont="true" applyBorder="true" applyAlignment="true">
      <alignment horizontal="right" vertical="top" wrapText="true"/>
    </xf>
    <xf numFmtId="166" fontId="152" fillId="3" borderId="133" xfId="45128" applyNumberFormat="true" applyFont="true" applyBorder="true" applyAlignment="true">
      <alignment horizontal="right" vertical="top" wrapText="true"/>
    </xf>
    <xf numFmtId="166" fontId="152" fillId="3" borderId="131" xfId="45135" applyNumberFormat="true" applyFont="true" applyBorder="true" applyAlignment="true">
      <alignment horizontal="right" vertical="top" wrapText="true"/>
    </xf>
    <xf numFmtId="166" fontId="152" fillId="3" borderId="132" xfId="45136" applyNumberFormat="true" applyFont="true" applyBorder="true" applyAlignment="true">
      <alignment horizontal="right" vertical="top" wrapText="true"/>
    </xf>
    <xf numFmtId="166" fontId="152" fillId="3" borderId="133" xfId="45137" applyNumberFormat="true" applyFont="true" applyBorder="true" applyAlignment="true">
      <alignment horizontal="right" vertical="top" wrapText="true"/>
    </xf>
    <xf numFmtId="166" fontId="152" fillId="3" borderId="131" xfId="45141" applyNumberFormat="true" applyFont="true" applyBorder="true" applyAlignment="true">
      <alignment horizontal="right" vertical="top" wrapText="true"/>
    </xf>
    <xf numFmtId="166" fontId="152" fillId="3" borderId="132" xfId="45142" applyNumberFormat="true" applyFont="true" applyBorder="true" applyAlignment="true">
      <alignment horizontal="right" vertical="top" wrapText="true"/>
    </xf>
    <xf numFmtId="166" fontId="152" fillId="3" borderId="133" xfId="45143" applyNumberFormat="true" applyFont="true" applyBorder="true" applyAlignment="true">
      <alignment horizontal="right" vertical="top" wrapText="true"/>
    </xf>
    <xf numFmtId="0" fontId="153" fillId="3" borderId="57" xfId="45104" applyFont="true" applyBorder="true" applyAlignment="true">
      <alignment horizontal="right" vertical="top" wrapText="true"/>
    </xf>
    <xf numFmtId="0" fontId="153" fillId="3" borderId="57" xfId="45103" applyFont="true" applyBorder="true" applyAlignment="true">
      <alignment horizontal="right" vertical="top" wrapText="true"/>
    </xf>
    <xf numFmtId="0" fontId="153" fillId="3" borderId="57" xfId="45102" applyFont="true" applyBorder="true" applyAlignment="true">
      <alignment horizontal="right" vertical="top" wrapText="true"/>
    </xf>
    <xf numFmtId="0" fontId="153" fillId="3" borderId="57" xfId="45144" applyFont="true" applyBorder="true" applyAlignment="true">
      <alignment horizontal="right" vertical="top" wrapText="true"/>
    </xf>
    <xf numFmtId="166" fontId="152" fillId="3" borderId="134" xfId="45145" applyNumberFormat="true" applyFont="true" applyBorder="true" applyAlignment="true">
      <alignment horizontal="right" vertical="top" wrapText="true"/>
    </xf>
    <xf numFmtId="0" fontId="153" fillId="3" borderId="57" xfId="45146" applyFont="true" applyBorder="true" applyAlignment="true">
      <alignment horizontal="right" vertical="top" wrapText="true"/>
    </xf>
    <xf numFmtId="166" fontId="152" fillId="3" borderId="134" xfId="45147" applyNumberFormat="true" applyFont="true" applyBorder="true" applyAlignment="true">
      <alignment horizontal="right" vertical="top" wrapText="true"/>
    </xf>
    <xf numFmtId="0" fontId="153" fillId="3" borderId="57" xfId="45148" applyFont="true" applyBorder="true" applyAlignment="true">
      <alignment horizontal="right" vertical="top" wrapText="true"/>
    </xf>
    <xf numFmtId="166" fontId="152" fillId="3" borderId="134" xfId="45149" applyNumberFormat="true" applyFont="true" applyBorder="true" applyAlignment="true">
      <alignment horizontal="right" vertical="top" wrapText="true"/>
    </xf>
    <xf numFmtId="0" fontId="153" fillId="3" borderId="57" xfId="45367" applyFont="true" applyBorder="true" applyAlignment="true">
      <alignment horizontal="right" vertical="top" wrapText="true"/>
    </xf>
    <xf numFmtId="0" fontId="153" fillId="3" borderId="57" xfId="45368" applyFont="true" applyBorder="true" applyAlignment="true">
      <alignment horizontal="right" vertical="top" wrapText="true"/>
    </xf>
    <xf numFmtId="0" fontId="153" fillId="3" borderId="57" xfId="45369" applyFont="true" applyBorder="true" applyAlignment="true">
      <alignment horizontal="right" vertical="top" wrapText="true"/>
    </xf>
    <xf numFmtId="0" fontId="153" fillId="3" borderId="130" xfId="45382" applyFont="true" applyBorder="true" applyAlignment="true">
      <alignment horizontal="right" vertical="top" wrapText="true"/>
    </xf>
    <xf numFmtId="0" fontId="153" fillId="3" borderId="54" xfId="45383" applyFont="true" applyBorder="true" applyAlignment="true">
      <alignment horizontal="right" vertical="top" wrapText="true"/>
    </xf>
    <xf numFmtId="0" fontId="153" fillId="3" borderId="55" xfId="45384" applyFont="true" applyBorder="true" applyAlignment="true">
      <alignment horizontal="right" vertical="top" wrapText="true"/>
    </xf>
    <xf numFmtId="0" fontId="153" fillId="3" borderId="130" xfId="45385" applyFont="true" applyBorder="true" applyAlignment="true">
      <alignment horizontal="right" vertical="top" wrapText="true"/>
    </xf>
    <xf numFmtId="0" fontId="153" fillId="3" borderId="54" xfId="45386" applyFont="true" applyBorder="true" applyAlignment="true">
      <alignment horizontal="right" vertical="top" wrapText="true"/>
    </xf>
    <xf numFmtId="0" fontId="153" fillId="3" borderId="55" xfId="45387" applyFont="true" applyBorder="true" applyAlignment="true">
      <alignment horizontal="right" vertical="top" wrapText="true"/>
    </xf>
    <xf numFmtId="0" fontId="153" fillId="3" borderId="130" xfId="45388" applyFont="true" applyBorder="true" applyAlignment="true">
      <alignment horizontal="right" vertical="top" wrapText="true"/>
    </xf>
    <xf numFmtId="0" fontId="153" fillId="3" borderId="54" xfId="45389" applyFont="true" applyBorder="true" applyAlignment="true">
      <alignment horizontal="right" vertical="top" wrapText="true"/>
    </xf>
    <xf numFmtId="0" fontId="153" fillId="3" borderId="55" xfId="45390" applyFont="true" applyBorder="true" applyAlignment="true">
      <alignment horizontal="right" vertical="top" wrapText="true"/>
    </xf>
    <xf numFmtId="0" fontId="153" fillId="3" borderId="10" xfId="45343" applyFont="true" applyAlignment="true">
      <alignment horizontal="right" vertical="top" wrapText="true"/>
    </xf>
    <xf numFmtId="0" fontId="153" fillId="3" borderId="10" xfId="45344" applyFont="true" applyAlignment="true">
      <alignment horizontal="right" vertical="top" wrapText="true"/>
    </xf>
    <xf numFmtId="0" fontId="153" fillId="3" borderId="10" xfId="45345" applyFont="true" applyAlignment="true">
      <alignment horizontal="right" vertical="top" wrapText="true"/>
    </xf>
    <xf numFmtId="166" fontId="152" fillId="3" borderId="58" xfId="45350" applyNumberFormat="true" applyFont="true" applyBorder="true" applyAlignment="true">
      <alignment horizontal="right" vertical="top" wrapText="true"/>
    </xf>
    <xf numFmtId="166" fontId="152" fillId="3" borderId="58" xfId="45352" applyNumberFormat="true" applyFont="true" applyBorder="true" applyAlignment="true">
      <alignment horizontal="right" vertical="top" wrapText="true"/>
    </xf>
    <xf numFmtId="166" fontId="152" fillId="3" borderId="58" xfId="45354" applyNumberFormat="true" applyFont="true" applyBorder="true" applyAlignment="true">
      <alignment horizontal="right" vertical="top" wrapText="true"/>
    </xf>
    <xf numFmtId="166" fontId="152" fillId="3" borderId="59" xfId="45356" applyNumberFormat="true" applyFont="true" applyBorder="true" applyAlignment="true">
      <alignment horizontal="right" vertical="top" wrapText="true"/>
    </xf>
    <xf numFmtId="166" fontId="152" fillId="3" borderId="59" xfId="45358" applyNumberFormat="true" applyFont="true" applyBorder="true" applyAlignment="true">
      <alignment horizontal="right" vertical="top" wrapText="true"/>
    </xf>
    <xf numFmtId="166" fontId="152" fillId="3" borderId="59" xfId="45360" applyNumberFormat="true" applyFont="true" applyBorder="true" applyAlignment="true">
      <alignment horizontal="right" vertical="top" wrapText="true"/>
    </xf>
    <xf numFmtId="166" fontId="152" fillId="3" borderId="60" xfId="45362" applyNumberFormat="true" applyFont="true" applyBorder="true" applyAlignment="true">
      <alignment horizontal="right" vertical="top" wrapText="true"/>
    </xf>
    <xf numFmtId="166" fontId="152" fillId="3" borderId="60" xfId="45364" applyNumberFormat="true" applyFont="true" applyBorder="true" applyAlignment="true">
      <alignment horizontal="right" vertical="top" wrapText="true"/>
    </xf>
    <xf numFmtId="166" fontId="152" fillId="3" borderId="60" xfId="45366" applyNumberFormat="true" applyFont="true" applyBorder="true" applyAlignment="true">
      <alignment horizontal="right" vertical="top" wrapText="true"/>
    </xf>
    <xf numFmtId="166" fontId="152" fillId="3" borderId="131" xfId="45392" applyNumberFormat="true" applyFont="true" applyBorder="true" applyAlignment="true">
      <alignment horizontal="right" vertical="top" wrapText="true"/>
    </xf>
    <xf numFmtId="166" fontId="152" fillId="3" borderId="132" xfId="45393" applyNumberFormat="true" applyFont="true" applyBorder="true" applyAlignment="true">
      <alignment horizontal="right" vertical="top" wrapText="true"/>
    </xf>
    <xf numFmtId="166" fontId="152" fillId="3" borderId="133" xfId="45394" applyNumberFormat="true" applyFont="true" applyBorder="true" applyAlignment="true">
      <alignment horizontal="right" vertical="top" wrapText="true"/>
    </xf>
    <xf numFmtId="166" fontId="152" fillId="3" borderId="131" xfId="45396" applyNumberFormat="true" applyFont="true" applyBorder="true" applyAlignment="true">
      <alignment horizontal="right" vertical="top" wrapText="true"/>
    </xf>
    <xf numFmtId="166" fontId="152" fillId="3" borderId="132" xfId="45397" applyNumberFormat="true" applyFont="true" applyBorder="true" applyAlignment="true">
      <alignment horizontal="right" vertical="top" wrapText="true"/>
    </xf>
    <xf numFmtId="166" fontId="152" fillId="3" borderId="133" xfId="45398" applyNumberFormat="true" applyFont="true" applyBorder="true" applyAlignment="true">
      <alignment horizontal="right" vertical="top" wrapText="true"/>
    </xf>
    <xf numFmtId="166" fontId="152" fillId="3" borderId="131" xfId="45400" applyNumberFormat="true" applyFont="true" applyBorder="true" applyAlignment="true">
      <alignment horizontal="right" vertical="top" wrapText="true"/>
    </xf>
    <xf numFmtId="166" fontId="152" fillId="3" borderId="132" xfId="45401" applyNumberFormat="true" applyFont="true" applyBorder="true" applyAlignment="true">
      <alignment horizontal="right" vertical="top" wrapText="true"/>
    </xf>
    <xf numFmtId="166" fontId="152" fillId="3" borderId="133" xfId="45402" applyNumberFormat="true" applyFont="true" applyBorder="true" applyAlignment="true">
      <alignment horizontal="right" vertical="top" wrapText="true"/>
    </xf>
    <xf numFmtId="0" fontId="153" fillId="3" borderId="57" xfId="45346" applyFont="true" applyBorder="true" applyAlignment="true">
      <alignment horizontal="right" vertical="top" wrapText="true"/>
    </xf>
    <xf numFmtId="0" fontId="153" fillId="3" borderId="57" xfId="45347" applyFont="true" applyBorder="true" applyAlignment="true">
      <alignment horizontal="right" vertical="top" wrapText="true"/>
    </xf>
    <xf numFmtId="0" fontId="153" fillId="3" borderId="57" xfId="45348" applyFont="true" applyBorder="true" applyAlignment="true">
      <alignment horizontal="right" vertical="top" wrapText="true"/>
    </xf>
    <xf numFmtId="0" fontId="153" fillId="3" borderId="57" xfId="45404" applyFont="true" applyBorder="true" applyAlignment="true">
      <alignment horizontal="right" vertical="top" wrapText="true"/>
    </xf>
    <xf numFmtId="0" fontId="153" fillId="3" borderId="57" xfId="45406" applyFont="true" applyBorder="true" applyAlignment="true">
      <alignment horizontal="right" vertical="top" wrapText="true"/>
    </xf>
    <xf numFmtId="0" fontId="153" fillId="3" borderId="57" xfId="45408" applyFont="true" applyBorder="true" applyAlignment="true">
      <alignment horizontal="right" vertical="top" wrapText="true"/>
    </xf>
    <xf numFmtId="166" fontId="152" fillId="3" borderId="134" xfId="45409" applyNumberFormat="true" applyFont="true" applyBorder="true" applyAlignment="true">
      <alignment horizontal="right" vertical="top" wrapText="true"/>
    </xf>
    <xf numFmtId="166" fontId="152" fillId="3" borderId="134" xfId="45410" applyNumberFormat="true" applyFont="true" applyBorder="true" applyAlignment="true">
      <alignment horizontal="right" vertical="top" wrapText="true"/>
    </xf>
    <xf numFmtId="166" fontId="152" fillId="3" borderId="134" xfId="45411" applyNumberFormat="true" applyFont="true" applyBorder="true" applyAlignment="true">
      <alignment horizontal="right" vertical="top" wrapText="true"/>
    </xf>
    <xf numFmtId="0" fontId="153" fillId="3" borderId="57" xfId="45629" applyFont="true" applyBorder="true" applyAlignment="true">
      <alignment horizontal="right" vertical="top" wrapText="true"/>
    </xf>
    <xf numFmtId="0" fontId="153" fillId="3" borderId="57" xfId="45630" applyFont="true" applyBorder="true" applyAlignment="true">
      <alignment horizontal="right" vertical="top" wrapText="true"/>
    </xf>
    <xf numFmtId="0" fontId="153" fillId="3" borderId="57" xfId="45631" applyFont="true" applyBorder="true" applyAlignment="true">
      <alignment horizontal="right" vertical="top" wrapText="true"/>
    </xf>
    <xf numFmtId="0" fontId="153" fillId="3" borderId="130" xfId="45645" applyFont="true" applyBorder="true" applyAlignment="true">
      <alignment horizontal="right" vertical="top" wrapText="true"/>
    </xf>
    <xf numFmtId="0" fontId="153" fillId="3" borderId="54" xfId="45646" applyFont="true" applyBorder="true" applyAlignment="true">
      <alignment horizontal="right" vertical="top" wrapText="true"/>
    </xf>
    <xf numFmtId="0" fontId="153" fillId="3" borderId="55" xfId="45647" applyFont="true" applyBorder="true" applyAlignment="true">
      <alignment horizontal="right" vertical="top" wrapText="true"/>
    </xf>
    <xf numFmtId="0" fontId="153" fillId="3" borderId="130" xfId="45648" applyFont="true" applyBorder="true" applyAlignment="true">
      <alignment horizontal="right" vertical="top" wrapText="true"/>
    </xf>
    <xf numFmtId="0" fontId="153" fillId="3" borderId="54" xfId="45649" applyFont="true" applyBorder="true" applyAlignment="true">
      <alignment horizontal="right" vertical="top" wrapText="true"/>
    </xf>
    <xf numFmtId="0" fontId="153" fillId="3" borderId="55" xfId="45650" applyFont="true" applyBorder="true" applyAlignment="true">
      <alignment horizontal="right" vertical="top" wrapText="true"/>
    </xf>
    <xf numFmtId="0" fontId="153" fillId="3" borderId="130" xfId="45651" applyFont="true" applyBorder="true" applyAlignment="true">
      <alignment horizontal="right" vertical="top" wrapText="true"/>
    </xf>
    <xf numFmtId="0" fontId="153" fillId="3" borderId="54" xfId="45652" applyFont="true" applyBorder="true" applyAlignment="true">
      <alignment horizontal="right" vertical="top" wrapText="true"/>
    </xf>
    <xf numFmtId="0" fontId="153" fillId="3" borderId="55" xfId="45653" applyFont="true" applyBorder="true" applyAlignment="true">
      <alignment horizontal="right" vertical="top" wrapText="true"/>
    </xf>
    <xf numFmtId="0" fontId="153" fillId="3" borderId="10" xfId="45605" applyFont="true" applyAlignment="true">
      <alignment horizontal="right" vertical="top" wrapText="true"/>
    </xf>
    <xf numFmtId="0" fontId="153" fillId="3" borderId="10" xfId="45606" applyFont="true" applyAlignment="true">
      <alignment horizontal="right" vertical="top" wrapText="true"/>
    </xf>
    <xf numFmtId="0" fontId="153" fillId="3" borderId="10" xfId="45607" applyFont="true" applyAlignment="true">
      <alignment horizontal="right" vertical="top" wrapText="true"/>
    </xf>
    <xf numFmtId="166" fontId="152" fillId="3" borderId="58" xfId="45612" applyNumberFormat="true" applyFont="true" applyBorder="true" applyAlignment="true">
      <alignment horizontal="right" vertical="top" wrapText="true"/>
    </xf>
    <xf numFmtId="166" fontId="152" fillId="3" borderId="58" xfId="45614" applyNumberFormat="true" applyFont="true" applyBorder="true" applyAlignment="true">
      <alignment horizontal="right" vertical="top" wrapText="true"/>
    </xf>
    <xf numFmtId="166" fontId="152" fillId="3" borderId="58" xfId="45616" applyNumberFormat="true" applyFont="true" applyBorder="true" applyAlignment="true">
      <alignment horizontal="right" vertical="top" wrapText="true"/>
    </xf>
    <xf numFmtId="166" fontId="152" fillId="3" borderId="59" xfId="45618" applyNumberFormat="true" applyFont="true" applyBorder="true" applyAlignment="true">
      <alignment horizontal="right" vertical="top" wrapText="true"/>
    </xf>
    <xf numFmtId="166" fontId="152" fillId="3" borderId="59" xfId="45620" applyNumberFormat="true" applyFont="true" applyBorder="true" applyAlignment="true">
      <alignment horizontal="right" vertical="top" wrapText="true"/>
    </xf>
    <xf numFmtId="166" fontId="152" fillId="3" borderId="59" xfId="45622" applyNumberFormat="true" applyFont="true" applyBorder="true" applyAlignment="true">
      <alignment horizontal="right" vertical="top" wrapText="true"/>
    </xf>
    <xf numFmtId="166" fontId="152" fillId="3" borderId="60" xfId="45624" applyNumberFormat="true" applyFont="true" applyBorder="true" applyAlignment="true">
      <alignment horizontal="right" vertical="top" wrapText="true"/>
    </xf>
    <xf numFmtId="166" fontId="152" fillId="3" borderId="60" xfId="45626" applyNumberFormat="true" applyFont="true" applyBorder="true" applyAlignment="true">
      <alignment horizontal="right" vertical="top" wrapText="true"/>
    </xf>
    <xf numFmtId="166" fontId="152" fillId="3" borderId="60" xfId="45628" applyNumberFormat="true" applyFont="true" applyBorder="true" applyAlignment="true">
      <alignment horizontal="right" vertical="top" wrapText="true"/>
    </xf>
    <xf numFmtId="167" fontId="152" fillId="3" borderId="59" xfId="45632" applyNumberFormat="true" applyFont="true" applyBorder="true" applyAlignment="true">
      <alignment horizontal="right" vertical="top" wrapText="true"/>
    </xf>
    <xf numFmtId="166" fontId="152" fillId="3" borderId="131" xfId="45655" applyNumberFormat="true" applyFont="true" applyBorder="true" applyAlignment="true">
      <alignment horizontal="right" vertical="top" wrapText="true"/>
    </xf>
    <xf numFmtId="166" fontId="152" fillId="3" borderId="132" xfId="45656" applyNumberFormat="true" applyFont="true" applyBorder="true" applyAlignment="true">
      <alignment horizontal="right" vertical="top" wrapText="true"/>
    </xf>
    <xf numFmtId="166" fontId="152" fillId="3" borderId="133" xfId="45657" applyNumberFormat="true" applyFont="true" applyBorder="true" applyAlignment="true">
      <alignment horizontal="right" vertical="top" wrapText="true"/>
    </xf>
    <xf numFmtId="166" fontId="152" fillId="3" borderId="131" xfId="45659" applyNumberFormat="true" applyFont="true" applyBorder="true" applyAlignment="true">
      <alignment horizontal="right" vertical="top" wrapText="true"/>
    </xf>
    <xf numFmtId="166" fontId="152" fillId="3" borderId="132" xfId="45660" applyNumberFormat="true" applyFont="true" applyBorder="true" applyAlignment="true">
      <alignment horizontal="right" vertical="top" wrapText="true"/>
    </xf>
    <xf numFmtId="166" fontId="152" fillId="3" borderId="133" xfId="45661" applyNumberFormat="true" applyFont="true" applyBorder="true" applyAlignment="true">
      <alignment horizontal="right" vertical="top" wrapText="true"/>
    </xf>
    <xf numFmtId="166" fontId="152" fillId="3" borderId="131" xfId="45663" applyNumberFormat="true" applyFont="true" applyBorder="true" applyAlignment="true">
      <alignment horizontal="right" vertical="top" wrapText="true"/>
    </xf>
    <xf numFmtId="166" fontId="152" fillId="3" borderId="132" xfId="45664" applyNumberFormat="true" applyFont="true" applyBorder="true" applyAlignment="true">
      <alignment horizontal="right" vertical="top" wrapText="true"/>
    </xf>
    <xf numFmtId="166" fontId="152" fillId="3" borderId="133" xfId="45665" applyNumberFormat="true" applyFont="true" applyBorder="true" applyAlignment="true">
      <alignment horizontal="right" vertical="top" wrapText="true"/>
    </xf>
    <xf numFmtId="0" fontId="153" fillId="3" borderId="57" xfId="45608" applyFont="true" applyBorder="true" applyAlignment="true">
      <alignment horizontal="right" vertical="top" wrapText="true"/>
    </xf>
    <xf numFmtId="0" fontId="153" fillId="3" borderId="57" xfId="45609" applyFont="true" applyBorder="true" applyAlignment="true">
      <alignment horizontal="right" vertical="top" wrapText="true"/>
    </xf>
    <xf numFmtId="0" fontId="153" fillId="3" borderId="57" xfId="45610" applyFont="true" applyBorder="true" applyAlignment="true">
      <alignment horizontal="right" vertical="top" wrapText="true"/>
    </xf>
    <xf numFmtId="0" fontId="153" fillId="3" borderId="57" xfId="45667" applyFont="true" applyBorder="true" applyAlignment="true">
      <alignment horizontal="right" vertical="top" wrapText="true"/>
    </xf>
    <xf numFmtId="0" fontId="153" fillId="3" borderId="57" xfId="45669" applyFont="true" applyBorder="true" applyAlignment="true">
      <alignment horizontal="right" vertical="top" wrapText="true"/>
    </xf>
    <xf numFmtId="0" fontId="153" fillId="3" borderId="57" xfId="45671" applyFont="true" applyBorder="true" applyAlignment="true">
      <alignment horizontal="right" vertical="top" wrapText="true"/>
    </xf>
    <xf numFmtId="166" fontId="152" fillId="3" borderId="134" xfId="45672" applyNumberFormat="true" applyFont="true" applyBorder="true" applyAlignment="true">
      <alignment horizontal="right" vertical="top" wrapText="true"/>
    </xf>
    <xf numFmtId="166" fontId="152" fillId="3" borderId="134" xfId="45673" applyNumberFormat="true" applyFont="true" applyBorder="true" applyAlignment="true">
      <alignment horizontal="right" vertical="top" wrapText="true"/>
    </xf>
    <xf numFmtId="166" fontId="152" fillId="3" borderId="134" xfId="45674" applyNumberFormat="true" applyFont="true" applyBorder="true" applyAlignment="true">
      <alignment horizontal="right" vertical="top" wrapText="true"/>
    </xf>
    <xf numFmtId="0" fontId="153" fillId="3" borderId="57" xfId="45885" applyFont="true" applyBorder="true" applyAlignment="true">
      <alignment horizontal="right" vertical="top" wrapText="true"/>
    </xf>
    <xf numFmtId="0" fontId="153" fillId="3" borderId="57" xfId="45886" applyFont="true" applyBorder="true" applyAlignment="true">
      <alignment horizontal="right" vertical="top" wrapText="true"/>
    </xf>
    <xf numFmtId="0" fontId="153" fillId="3" borderId="57" xfId="45887" applyFont="true" applyBorder="true" applyAlignment="true">
      <alignment horizontal="right" vertical="top" wrapText="true"/>
    </xf>
    <xf numFmtId="0" fontId="153" fillId="3" borderId="130" xfId="45894" applyFont="true" applyBorder="true" applyAlignment="true">
      <alignment horizontal="right" vertical="top" wrapText="true"/>
    </xf>
    <xf numFmtId="0" fontId="153" fillId="3" borderId="54" xfId="45895" applyFont="true" applyBorder="true" applyAlignment="true">
      <alignment horizontal="right" vertical="top" wrapText="true"/>
    </xf>
    <xf numFmtId="0" fontId="153" fillId="3" borderId="55" xfId="45896" applyFont="true" applyBorder="true" applyAlignment="true">
      <alignment horizontal="right" vertical="top" wrapText="true"/>
    </xf>
    <xf numFmtId="0" fontId="153" fillId="3" borderId="130" xfId="45909" applyFont="true" applyBorder="true" applyAlignment="true">
      <alignment horizontal="right" vertical="top" wrapText="true"/>
    </xf>
    <xf numFmtId="0" fontId="153" fillId="3" borderId="54" xfId="45910" applyFont="true" applyBorder="true" applyAlignment="true">
      <alignment horizontal="right" vertical="top" wrapText="true"/>
    </xf>
    <xf numFmtId="0" fontId="153" fillId="3" borderId="55" xfId="45911" applyFont="true" applyBorder="true" applyAlignment="true">
      <alignment horizontal="right" vertical="top" wrapText="true"/>
    </xf>
    <xf numFmtId="0" fontId="153" fillId="3" borderId="130" xfId="45912" applyFont="true" applyBorder="true" applyAlignment="true">
      <alignment horizontal="right" vertical="top" wrapText="true"/>
    </xf>
    <xf numFmtId="0" fontId="153" fillId="3" borderId="54" xfId="45913" applyFont="true" applyBorder="true" applyAlignment="true">
      <alignment horizontal="right" vertical="top" wrapText="true"/>
    </xf>
    <xf numFmtId="0" fontId="153" fillId="3" borderId="55" xfId="45914" applyFont="true" applyBorder="true" applyAlignment="true">
      <alignment horizontal="right" vertical="top" wrapText="true"/>
    </xf>
    <xf numFmtId="0" fontId="153" fillId="3" borderId="10" xfId="45862" applyFont="true" applyAlignment="true">
      <alignment horizontal="right" vertical="top" wrapText="true"/>
    </xf>
    <xf numFmtId="0" fontId="153" fillId="3" borderId="10" xfId="45861" applyFont="true" applyAlignment="true">
      <alignment horizontal="right" vertical="top" wrapText="true"/>
    </xf>
    <xf numFmtId="0" fontId="153" fillId="3" borderId="10" xfId="45863" applyFont="true" applyAlignment="true">
      <alignment horizontal="right" vertical="top" wrapText="true"/>
    </xf>
    <xf numFmtId="166" fontId="152" fillId="3" borderId="58" xfId="45868" applyNumberFormat="true" applyFont="true" applyBorder="true" applyAlignment="true">
      <alignment horizontal="right" vertical="top" wrapText="true"/>
    </xf>
    <xf numFmtId="166" fontId="152" fillId="3" borderId="58" xfId="45870" applyNumberFormat="true" applyFont="true" applyBorder="true" applyAlignment="true">
      <alignment horizontal="right" vertical="top" wrapText="true"/>
    </xf>
    <xf numFmtId="166" fontId="152" fillId="3" borderId="58" xfId="45872" applyNumberFormat="true" applyFont="true" applyBorder="true" applyAlignment="true">
      <alignment horizontal="right" vertical="top" wrapText="true"/>
    </xf>
    <xf numFmtId="166" fontId="152" fillId="3" borderId="59" xfId="45874" applyNumberFormat="true" applyFont="true" applyBorder="true" applyAlignment="true">
      <alignment horizontal="right" vertical="top" wrapText="true"/>
    </xf>
    <xf numFmtId="166" fontId="152" fillId="3" borderId="59" xfId="45876" applyNumberFormat="true" applyFont="true" applyBorder="true" applyAlignment="true">
      <alignment horizontal="right" vertical="top" wrapText="true"/>
    </xf>
    <xf numFmtId="166" fontId="152" fillId="3" borderId="59" xfId="45878" applyNumberFormat="true" applyFont="true" applyBorder="true" applyAlignment="true">
      <alignment horizontal="right" vertical="top" wrapText="true"/>
    </xf>
    <xf numFmtId="166" fontId="152" fillId="3" borderId="60" xfId="45880" applyNumberFormat="true" applyFont="true" applyBorder="true" applyAlignment="true">
      <alignment horizontal="right" vertical="top" wrapText="true"/>
    </xf>
    <xf numFmtId="166" fontId="152" fillId="3" borderId="60" xfId="45882" applyNumberFormat="true" applyFont="true" applyBorder="true" applyAlignment="true">
      <alignment horizontal="right" vertical="top" wrapText="true"/>
    </xf>
    <xf numFmtId="166" fontId="152" fillId="3" borderId="60" xfId="45884" applyNumberFormat="true" applyFont="true" applyBorder="true" applyAlignment="true">
      <alignment horizontal="right" vertical="top" wrapText="true"/>
    </xf>
    <xf numFmtId="167" fontId="152" fillId="3" borderId="59" xfId="45888" applyNumberFormat="true" applyFont="true" applyBorder="true" applyAlignment="true">
      <alignment horizontal="right" vertical="top" wrapText="true"/>
    </xf>
    <xf numFmtId="167" fontId="152" fillId="3" borderId="59" xfId="45889" applyNumberFormat="true" applyFont="true" applyBorder="true" applyAlignment="true">
      <alignment horizontal="right" vertical="top" wrapText="true"/>
    </xf>
    <xf numFmtId="166" fontId="152" fillId="3" borderId="131" xfId="45898" applyNumberFormat="true" applyFont="true" applyBorder="true" applyAlignment="true">
      <alignment horizontal="right" vertical="top" wrapText="true"/>
    </xf>
    <xf numFmtId="166" fontId="152" fillId="3" borderId="132" xfId="45899" applyNumberFormat="true" applyFont="true" applyBorder="true" applyAlignment="true">
      <alignment horizontal="right" vertical="top" wrapText="true"/>
    </xf>
    <xf numFmtId="166" fontId="152" fillId="3" borderId="133" xfId="45900" applyNumberFormat="true" applyFont="true" applyBorder="true" applyAlignment="true">
      <alignment horizontal="right" vertical="top" wrapText="true"/>
    </xf>
    <xf numFmtId="166" fontId="152" fillId="3" borderId="131" xfId="45916" applyNumberFormat="true" applyFont="true" applyBorder="true" applyAlignment="true">
      <alignment horizontal="right" vertical="top" wrapText="true"/>
    </xf>
    <xf numFmtId="166" fontId="152" fillId="3" borderId="132" xfId="45917" applyNumberFormat="true" applyFont="true" applyBorder="true" applyAlignment="true">
      <alignment horizontal="right" vertical="top" wrapText="true"/>
    </xf>
    <xf numFmtId="166" fontId="152" fillId="3" borderId="133" xfId="45918" applyNumberFormat="true" applyFont="true" applyBorder="true" applyAlignment="true">
      <alignment horizontal="right" vertical="top" wrapText="true"/>
    </xf>
    <xf numFmtId="166" fontId="152" fillId="3" borderId="131" xfId="45920" applyNumberFormat="true" applyFont="true" applyBorder="true" applyAlignment="true">
      <alignment horizontal="right" vertical="top" wrapText="true"/>
    </xf>
    <xf numFmtId="166" fontId="152" fillId="3" borderId="132" xfId="45921" applyNumberFormat="true" applyFont="true" applyBorder="true" applyAlignment="true">
      <alignment horizontal="right" vertical="top" wrapText="true"/>
    </xf>
    <xf numFmtId="166" fontId="152" fillId="3" borderId="133" xfId="45922" applyNumberFormat="true" applyFont="true" applyBorder="true" applyAlignment="true">
      <alignment horizontal="right" vertical="top" wrapText="true"/>
    </xf>
    <xf numFmtId="0" fontId="153" fillId="3" borderId="57" xfId="45865" applyFont="true" applyBorder="true" applyAlignment="true">
      <alignment horizontal="right" vertical="top" wrapText="true"/>
    </xf>
    <xf numFmtId="0" fontId="153" fillId="3" borderId="57" xfId="45864" applyFont="true" applyBorder="true" applyAlignment="true">
      <alignment horizontal="right" vertical="top" wrapText="true"/>
    </xf>
    <xf numFmtId="0" fontId="153" fillId="3" borderId="57" xfId="45866" applyFont="true" applyBorder="true" applyAlignment="true">
      <alignment horizontal="right" vertical="top" wrapText="true"/>
    </xf>
    <xf numFmtId="0" fontId="153" fillId="3" borderId="57" xfId="45924" applyFont="true" applyBorder="true" applyAlignment="true">
      <alignment horizontal="right" vertical="top" wrapText="true"/>
    </xf>
    <xf numFmtId="166" fontId="152" fillId="3" borderId="134" xfId="45925" applyNumberFormat="true" applyFont="true" applyBorder="true" applyAlignment="true">
      <alignment horizontal="right" vertical="top" wrapText="true"/>
    </xf>
    <xf numFmtId="0" fontId="153" fillId="3" borderId="57" xfId="45927" applyFont="true" applyBorder="true" applyAlignment="true">
      <alignment horizontal="right" vertical="top" wrapText="true"/>
    </xf>
    <xf numFmtId="0" fontId="153" fillId="3" borderId="57" xfId="45929" applyFont="true" applyBorder="true" applyAlignment="true">
      <alignment horizontal="right" vertical="top" wrapText="true"/>
    </xf>
    <xf numFmtId="166" fontId="152" fillId="3" borderId="134" xfId="45930" applyNumberFormat="true" applyFont="true" applyBorder="true" applyAlignment="true">
      <alignment horizontal="right" vertical="top" wrapText="true"/>
    </xf>
    <xf numFmtId="166" fontId="152" fillId="3" borderId="134" xfId="45931" applyNumberFormat="true" applyFont="true" applyBorder="true" applyAlignment="true">
      <alignment horizontal="right" vertical="top" wrapText="true"/>
    </xf>
    <xf numFmtId="0" fontId="153" fillId="0" borderId="10" xfId="44962" applyFont="true" applyFill="true" applyBorder="true" applyAlignment="true">
      <alignment horizontal="left" vertical="top" wrapText="true"/>
    </xf>
    <xf numFmtId="0" fontId="153" fillId="0" borderId="10" xfId="44965" applyFont="true" applyFill="true" applyBorder="true" applyAlignment="true">
      <alignment horizontal="left" vertical="top" wrapText="true"/>
    </xf>
    <xf numFmtId="169" fontId="152" fillId="0" borderId="10" xfId="44966" applyNumberFormat="true" applyFont="true" applyFill="true" applyBorder="true" applyAlignment="true">
      <alignment horizontal="right" vertical="top"/>
    </xf>
    <xf numFmtId="0" fontId="153" fillId="0" borderId="10" xfId="44968" applyFont="true" applyFill="true" applyBorder="true" applyAlignment="true">
      <alignment horizontal="left" vertical="top" wrapText="true"/>
    </xf>
    <xf numFmtId="169" fontId="152" fillId="0" borderId="10" xfId="44969" applyNumberFormat="true" applyFont="true" applyFill="true" applyBorder="true" applyAlignment="true">
      <alignment horizontal="right" vertical="top"/>
    </xf>
    <xf numFmtId="0" fontId="157" fillId="0" borderId="10" xfId="19344" applyFont="true" applyFill="true" applyBorder="true" applyAlignment="true">
      <alignment horizontal="left" vertical="top"/>
    </xf>
    <xf numFmtId="170" fontId="157" fillId="0" borderId="10" xfId="19344" applyNumberFormat="true" applyFont="true" applyFill="true" applyBorder="true" applyAlignment="true">
      <alignment horizontal="right" vertical="top"/>
    </xf>
    <xf numFmtId="0" fontId="157" fillId="0" borderId="10" xfId="19344" applyFont="true" applyFill="true" applyBorder="true" applyAlignment="true">
      <alignment horizontal="left" wrapText="true"/>
    </xf>
    <xf numFmtId="0" fontId="157" fillId="0" borderId="10" xfId="19344" applyFont="true" applyFill="true" applyBorder="true" applyAlignment="true">
      <alignment horizontal="center" wrapText="true"/>
    </xf>
    <xf numFmtId="0" fontId="26" fillId="0" borderId="10" xfId="19344" applyFill="true" applyBorder="true" applyAlignment="true">
      <alignment horizontal="center" vertical="center" wrapText="true"/>
    </xf>
    <xf numFmtId="0" fontId="26" fillId="0" borderId="10" xfId="19344" applyFill="true" applyBorder="true" applyAlignment="true"/>
    <xf numFmtId="0" fontId="153" fillId="0" borderId="10" xfId="44961" applyFont="true" applyFill="true" applyBorder="true" applyAlignment="true">
      <alignment horizontal="left" vertical="top" wrapText="true"/>
    </xf>
    <xf numFmtId="0" fontId="153" fillId="0" borderId="10" xfId="44964" applyFont="true" applyFill="true" applyBorder="true" applyAlignment="true">
      <alignment horizontal="left" vertical="top" wrapText="true"/>
    </xf>
    <xf numFmtId="0" fontId="153" fillId="0" borderId="10" xfId="44967" applyFont="true" applyFill="true" applyBorder="true" applyAlignment="true">
      <alignment horizontal="left" vertical="top" wrapText="true"/>
    </xf>
    <xf numFmtId="0" fontId="26" fillId="15" borderId="10" xfId="19344" applyFill="true" applyBorder="true" applyAlignment="true">
      <alignment wrapText="true"/>
    </xf>
    <xf numFmtId="0" fontId="153" fillId="0" borderId="10" xfId="45189" applyFont="true" applyFill="true" applyBorder="true" applyAlignment="true">
      <alignment horizontal="left" vertical="top" wrapText="true"/>
    </xf>
    <xf numFmtId="0" fontId="153" fillId="0" borderId="10" xfId="45195" applyFont="true" applyFill="true" applyBorder="true" applyAlignment="true">
      <alignment horizontal="left" vertical="top" wrapText="true"/>
    </xf>
    <xf numFmtId="169" fontId="152" fillId="0" borderId="10" xfId="33366" applyNumberFormat="true" applyFont="true" applyFill="true" applyBorder="true" applyAlignment="true">
      <alignment horizontal="right" vertical="top"/>
    </xf>
    <xf numFmtId="0" fontId="153" fillId="0" borderId="10" xfId="45201" applyFont="true" applyFill="true" applyBorder="true" applyAlignment="true">
      <alignment horizontal="left" vertical="top" wrapText="true"/>
    </xf>
    <xf numFmtId="169" fontId="152" fillId="0" borderId="10" xfId="33369" applyNumberFormat="true" applyFont="true" applyFill="true" applyBorder="true" applyAlignment="true">
      <alignment horizontal="right" vertical="top"/>
    </xf>
    <xf numFmtId="0" fontId="153" fillId="0" borderId="10" xfId="45188" applyFont="true" applyFill="true" applyBorder="true" applyAlignment="true">
      <alignment horizontal="left" vertical="top" wrapText="true"/>
    </xf>
    <xf numFmtId="0" fontId="153" fillId="0" borderId="10" xfId="45194" applyFont="true" applyFill="true" applyBorder="true" applyAlignment="true">
      <alignment horizontal="left" vertical="top" wrapText="true"/>
    </xf>
    <xf numFmtId="0" fontId="153" fillId="0" borderId="10" xfId="45200" applyFont="true" applyFill="true" applyBorder="true" applyAlignment="true">
      <alignment horizontal="left" vertical="top" wrapText="true"/>
    </xf>
    <xf numFmtId="0" fontId="153" fillId="0" borderId="10" xfId="45451" applyFont="true" applyFill="true" applyBorder="true" applyAlignment="true">
      <alignment horizontal="left" vertical="top" wrapText="true"/>
    </xf>
    <xf numFmtId="0" fontId="153" fillId="0" borderId="10" xfId="45457" applyFont="true" applyFill="true" applyBorder="true" applyAlignment="true">
      <alignment horizontal="left" vertical="top" wrapText="true"/>
    </xf>
    <xf numFmtId="0" fontId="153" fillId="0" borderId="10" xfId="45463" applyFont="true" applyFill="true" applyBorder="true" applyAlignment="true">
      <alignment horizontal="left" vertical="top" wrapText="true"/>
    </xf>
    <xf numFmtId="0" fontId="153" fillId="0" borderId="10" xfId="45450" applyFont="true" applyFill="true" applyBorder="true" applyAlignment="true">
      <alignment horizontal="left" vertical="top" wrapText="true"/>
    </xf>
    <xf numFmtId="0" fontId="153" fillId="0" borderId="10" xfId="45456" applyFont="true" applyFill="true" applyBorder="true" applyAlignment="true">
      <alignment horizontal="left" vertical="top" wrapText="true"/>
    </xf>
    <xf numFmtId="0" fontId="153" fillId="0" borderId="10" xfId="45462" applyFont="true" applyFill="true" applyBorder="true" applyAlignment="true">
      <alignment horizontal="left" vertical="top" wrapText="true"/>
    </xf>
    <xf numFmtId="0" fontId="153" fillId="0" borderId="10" xfId="45707" applyFont="true" applyFill="true" applyBorder="true" applyAlignment="true">
      <alignment horizontal="left" vertical="top" wrapText="true"/>
    </xf>
    <xf numFmtId="0" fontId="153" fillId="0" borderId="10" xfId="45713" applyFont="true" applyFill="true" applyBorder="true" applyAlignment="true">
      <alignment horizontal="left" vertical="top" wrapText="true"/>
    </xf>
    <xf numFmtId="0" fontId="153" fillId="0" borderId="10" xfId="45719" applyFont="true" applyFill="true" applyBorder="true" applyAlignment="true">
      <alignment horizontal="left" vertical="top" wrapText="true"/>
    </xf>
    <xf numFmtId="0" fontId="153" fillId="0" borderId="10" xfId="45706" applyFont="true" applyFill="true" applyBorder="true" applyAlignment="true">
      <alignment horizontal="left" vertical="top" wrapText="true"/>
    </xf>
    <xf numFmtId="0" fontId="153" fillId="0" borderId="10" xfId="45712" applyFont="true" applyFill="true" applyBorder="true" applyAlignment="true">
      <alignment horizontal="left" vertical="top" wrapText="true"/>
    </xf>
    <xf numFmtId="0" fontId="153" fillId="0" borderId="10" xfId="45718" applyFont="true" applyFill="true" applyBorder="true" applyAlignment="true">
      <alignment horizontal="left" vertical="top" wrapText="true"/>
    </xf>
    <xf numFmtId="0" fontId="26" fillId="0" borderId="10" xfId="19344" applyFill="true" applyBorder="true" applyAlignment="true">
      <alignment vertical="center"/>
    </xf>
    <xf numFmtId="0" fontId="26" fillId="3" borderId="10" xfId="19344" applyAlignment="true">
      <alignment horizontal="left" vertical="center" wrapText="true"/>
    </xf>
    <xf numFmtId="0" fontId="153" fillId="26" borderId="59" xfId="40301" applyFont="true" applyFill="true" applyBorder="true" applyAlignment="true">
      <alignment horizontal="left" vertical="center" wrapText="true"/>
    </xf>
    <xf numFmtId="0" fontId="153" fillId="26" borderId="59" xfId="40241" applyFont="true" applyFill="true" applyBorder="true" applyAlignment="true">
      <alignment horizontal="left" vertical="center" wrapText="true"/>
    </xf>
    <xf numFmtId="0" fontId="153" fillId="26" borderId="102" xfId="40235" applyFont="true" applyFill="true" applyBorder="true" applyAlignment="true">
      <alignment horizontal="left" vertical="center" wrapText="true"/>
    </xf>
    <xf numFmtId="0" fontId="26" fillId="3" borderId="10" xfId="19344" applyAlignment="true">
      <alignment wrapText="true"/>
    </xf>
    <xf numFmtId="0" fontId="26" fillId="15" borderId="10" xfId="19344" applyFill="true" applyAlignment="true">
      <alignment wrapText="true"/>
    </xf>
    <xf numFmtId="0" fontId="166" fillId="27" borderId="3" xfId="19344" applyFont="true" applyFill="true" applyBorder="true" applyAlignment="true"/>
    <xf numFmtId="0" fontId="167" fillId="27" borderId="3" xfId="19344" applyFont="true" applyFill="true" applyBorder="true" applyAlignment="true"/>
    <xf numFmtId="0" fontId="167" fillId="3" borderId="4" xfId="19344" applyFont="true" applyBorder="true" applyAlignment="true"/>
    <xf numFmtId="0" fontId="153" fillId="26" borderId="102" xfId="40295" applyFont="true" applyFill="true" applyBorder="true" applyAlignment="true">
      <alignment horizontal="left" vertical="center" wrapText="true"/>
    </xf>
    <xf numFmtId="0" fontId="183" fillId="27" borderId="3" xfId="19344" applyFont="true" applyFill="true" applyBorder="true" applyAlignment="true">
      <alignment horizontal="left" wrapText="true"/>
    </xf>
    <xf numFmtId="0" fontId="183" fillId="27" borderId="4" xfId="19344" applyFont="true" applyFill="true" applyBorder="true" applyAlignment="true">
      <alignment wrapText="true"/>
    </xf>
    <xf numFmtId="0" fontId="183" fillId="3" borderId="4" xfId="19344" applyFont="true" applyBorder="true"/>
    <xf numFmtId="0" fontId="183" fillId="27" borderId="3" xfId="19344" applyFont="true" applyFill="true" applyBorder="true" applyAlignment="true">
      <alignment wrapText="true"/>
    </xf>
    <xf numFmtId="0" fontId="183" fillId="27" borderId="5" xfId="19344" applyFont="true" applyFill="true" applyBorder="true" applyAlignment="true">
      <alignment wrapText="true"/>
    </xf>
    <xf numFmtId="0" fontId="183" fillId="27" borderId="6" xfId="19344" applyFont="true" applyFill="true" applyBorder="true" applyAlignment="true">
      <alignment wrapText="true"/>
    </xf>
    <xf numFmtId="0" fontId="157" fillId="27" borderId="10" xfId="19344" applyFont="true" applyFill="true" applyAlignment="true">
      <alignment horizontal="left" vertical="center"/>
    </xf>
    <xf numFmtId="170" fontId="157" fillId="27" borderId="10" xfId="19344" applyNumberFormat="true" applyFont="true" applyFill="true" applyAlignment="true">
      <alignment horizontal="right" vertical="center"/>
    </xf>
    <xf numFmtId="0" fontId="153" fillId="0" borderId="10" xfId="45021" applyFont="true" applyFill="true" applyBorder="true" applyAlignment="true">
      <alignment horizontal="left" vertical="center" wrapText="true"/>
    </xf>
    <xf numFmtId="0" fontId="153" fillId="0" borderId="10" xfId="45027" applyFont="true" applyFill="true" applyBorder="true" applyAlignment="true">
      <alignment horizontal="left" vertical="center" wrapText="true"/>
    </xf>
    <xf numFmtId="0" fontId="153" fillId="0" borderId="10" xfId="45033" applyFont="true" applyFill="true" applyBorder="true" applyAlignment="true">
      <alignment horizontal="left" vertical="center" wrapText="true"/>
    </xf>
    <xf numFmtId="0" fontId="153" fillId="15" borderId="10" xfId="19445" applyFont="true" applyFill="true" applyAlignment="true">
      <alignment horizontal="left" vertical="center" wrapText="true"/>
    </xf>
    <xf numFmtId="0" fontId="153" fillId="15" borderId="10" xfId="19446" applyFont="true" applyFill="true" applyAlignment="true">
      <alignment horizontal="left" vertical="center"/>
    </xf>
    <xf numFmtId="0" fontId="153" fillId="15" borderId="10" xfId="19451" applyFont="true" applyFill="true" applyAlignment="true">
      <alignment horizontal="center" vertical="center" wrapText="true"/>
    </xf>
    <xf numFmtId="0" fontId="153" fillId="15" borderId="10" xfId="19447" applyFont="true" applyFill="true" applyAlignment="true">
      <alignment horizontal="left" vertical="center" wrapText="true"/>
    </xf>
    <xf numFmtId="0" fontId="153" fillId="15" borderId="10" xfId="19448" applyFont="true" applyFill="true" applyAlignment="true">
      <alignment horizontal="left" vertical="center"/>
    </xf>
    <xf numFmtId="0" fontId="153" fillId="15" borderId="10" xfId="19452" applyFont="true" applyFill="true" applyAlignment="true">
      <alignment horizontal="center" vertical="center" wrapText="true"/>
    </xf>
    <xf numFmtId="0" fontId="153" fillId="15" borderId="10" xfId="19449" applyFont="true" applyFill="true" applyAlignment="true">
      <alignment horizontal="left" vertical="center" wrapText="true"/>
    </xf>
    <xf numFmtId="0" fontId="153" fillId="15" borderId="10" xfId="19450" applyFont="true" applyFill="true" applyAlignment="true">
      <alignment horizontal="left" vertical="center"/>
    </xf>
    <xf numFmtId="0" fontId="153" fillId="15" borderId="10" xfId="19453" applyFont="true" applyFill="true" applyAlignment="true">
      <alignment horizontal="center" vertical="center" wrapText="true"/>
    </xf>
    <xf numFmtId="0" fontId="153" fillId="15" borderId="10" xfId="19454" applyFont="true" applyFill="true" applyAlignment="true">
      <alignment horizontal="left" vertical="center" wrapText="true"/>
    </xf>
    <xf numFmtId="0" fontId="153" fillId="15" borderId="10" xfId="19457" applyFont="true" applyFill="true" applyAlignment="true">
      <alignment horizontal="left" vertical="center"/>
    </xf>
    <xf numFmtId="168" fontId="152" fillId="15" borderId="10" xfId="19461" applyNumberFormat="true" applyFont="true" applyFill="true" applyAlignment="true">
      <alignment horizontal="right" vertical="center" wrapText="true"/>
    </xf>
    <xf numFmtId="0" fontId="153" fillId="15" borderId="10" xfId="19455" applyFont="true" applyFill="true" applyAlignment="true">
      <alignment horizontal="left" vertical="center" wrapText="true"/>
    </xf>
    <xf numFmtId="0" fontId="153" fillId="15" borderId="10" xfId="19458" applyFont="true" applyFill="true" applyAlignment="true">
      <alignment horizontal="left" vertical="center"/>
    </xf>
    <xf numFmtId="168" fontId="152" fillId="15" borderId="10" xfId="19462" applyNumberFormat="true" applyFont="true" applyFill="true" applyAlignment="true">
      <alignment horizontal="right" vertical="center" wrapText="true"/>
    </xf>
    <xf numFmtId="0" fontId="153" fillId="15" borderId="10" xfId="19459" applyFont="true" applyFill="true" applyAlignment="true">
      <alignment horizontal="left" vertical="center"/>
    </xf>
    <xf numFmtId="0" fontId="153" fillId="15" borderId="10" xfId="19456" applyFont="true" applyFill="true" applyAlignment="true">
      <alignment horizontal="left" vertical="center" wrapText="true"/>
    </xf>
    <xf numFmtId="0" fontId="153" fillId="15" borderId="10" xfId="19460" applyFont="true" applyFill="true" applyAlignment="true">
      <alignment horizontal="left" vertical="center"/>
    </xf>
    <xf numFmtId="168" fontId="152" fillId="15" borderId="10" xfId="19463" applyNumberFormat="true" applyFont="true" applyFill="true" applyAlignment="true">
      <alignment horizontal="right" vertical="center" wrapText="true"/>
    </xf>
    <xf numFmtId="0" fontId="153" fillId="15" borderId="10" xfId="19467" applyFont="true" applyFill="true" applyAlignment="true">
      <alignment horizontal="left" vertical="center" wrapText="true"/>
    </xf>
    <xf numFmtId="0" fontId="153" fillId="15" borderId="10" xfId="19468" applyFont="true" applyFill="true" applyAlignment="true">
      <alignment horizontal="left" vertical="center"/>
    </xf>
    <xf numFmtId="0" fontId="153" fillId="15" borderId="10" xfId="19473" applyFont="true" applyFill="true" applyAlignment="true">
      <alignment horizontal="center" vertical="center" wrapText="true"/>
    </xf>
    <xf numFmtId="0" fontId="153" fillId="15" borderId="10" xfId="19474" applyFont="true" applyFill="true" applyAlignment="true">
      <alignment horizontal="center" vertical="center" wrapText="true"/>
    </xf>
    <xf numFmtId="0" fontId="153" fillId="15" borderId="10" xfId="19469" applyFont="true" applyFill="true" applyAlignment="true">
      <alignment horizontal="left" vertical="center" wrapText="true"/>
    </xf>
    <xf numFmtId="0" fontId="153" fillId="15" borderId="10" xfId="19470" applyFont="true" applyFill="true" applyAlignment="true">
      <alignment horizontal="left" vertical="center"/>
    </xf>
    <xf numFmtId="0" fontId="153" fillId="15" borderId="10" xfId="19475" applyFont="true" applyFill="true" applyAlignment="true">
      <alignment horizontal="center" vertical="center" wrapText="true"/>
    </xf>
    <xf numFmtId="0" fontId="153" fillId="15" borderId="10" xfId="19476" applyFont="true" applyFill="true" applyAlignment="true">
      <alignment horizontal="center" vertical="center" wrapText="true"/>
    </xf>
    <xf numFmtId="0" fontId="153" fillId="15" borderId="10" xfId="19471" applyFont="true" applyFill="true" applyAlignment="true">
      <alignment horizontal="left" vertical="center" wrapText="true"/>
    </xf>
    <xf numFmtId="0" fontId="153" fillId="15" borderId="10" xfId="19472" applyFont="true" applyFill="true" applyAlignment="true">
      <alignment horizontal="left" vertical="center"/>
    </xf>
    <xf numFmtId="0" fontId="153" fillId="15" borderId="10" xfId="19477" applyFont="true" applyFill="true" applyAlignment="true">
      <alignment horizontal="center" vertical="center" wrapText="true"/>
    </xf>
    <xf numFmtId="0" fontId="153" fillId="15" borderId="10" xfId="19478" applyFont="true" applyFill="true" applyAlignment="true">
      <alignment horizontal="center" vertical="center" wrapText="true"/>
    </xf>
    <xf numFmtId="0" fontId="153" fillId="15" borderId="10" xfId="19479" applyFont="true" applyFill="true" applyAlignment="true">
      <alignment horizontal="left" vertical="center" wrapText="true"/>
    </xf>
    <xf numFmtId="0" fontId="153" fillId="15" borderId="10" xfId="19482" applyFont="true" applyFill="true" applyAlignment="true">
      <alignment horizontal="left" vertical="center"/>
    </xf>
    <xf numFmtId="168" fontId="152" fillId="15" borderId="10" xfId="19485" applyNumberFormat="true" applyFont="true" applyFill="true" applyAlignment="true">
      <alignment horizontal="right" vertical="center" wrapText="true"/>
    </xf>
    <xf numFmtId="168" fontId="152" fillId="15" borderId="10" xfId="19486" applyNumberFormat="true" applyFont="true" applyFill="true" applyAlignment="true">
      <alignment horizontal="right" vertical="center" wrapText="true"/>
    </xf>
    <xf numFmtId="0" fontId="153" fillId="15" borderId="10" xfId="19480" applyFont="true" applyFill="true" applyAlignment="true">
      <alignment horizontal="left" vertical="center" wrapText="true"/>
    </xf>
    <xf numFmtId="0" fontId="153" fillId="15" borderId="10" xfId="19483" applyFont="true" applyFill="true" applyAlignment="true">
      <alignment horizontal="left" vertical="center"/>
    </xf>
    <xf numFmtId="168" fontId="152" fillId="15" borderId="10" xfId="19487" applyNumberFormat="true" applyFont="true" applyFill="true" applyAlignment="true">
      <alignment horizontal="right" vertical="center" wrapText="true"/>
    </xf>
    <xf numFmtId="168" fontId="152" fillId="15" borderId="10" xfId="19488" applyNumberFormat="true" applyFont="true" applyFill="true" applyAlignment="true">
      <alignment horizontal="right" vertical="center" wrapText="true"/>
    </xf>
    <xf numFmtId="0" fontId="153" fillId="15" borderId="10" xfId="19481" applyFont="true" applyFill="true" applyAlignment="true">
      <alignment horizontal="left" vertical="center" wrapText="true"/>
    </xf>
    <xf numFmtId="0" fontId="153" fillId="15" borderId="10" xfId="19484" applyFont="true" applyFill="true" applyAlignment="true">
      <alignment horizontal="left" vertical="center"/>
    </xf>
    <xf numFmtId="168" fontId="152" fillId="15" borderId="10" xfId="19489" applyNumberFormat="true" applyFont="true" applyFill="true" applyAlignment="true">
      <alignment horizontal="right" vertical="center" wrapText="true"/>
    </xf>
    <xf numFmtId="168" fontId="152" fillId="15" borderId="10" xfId="19490" applyNumberFormat="true" applyFont="true" applyFill="true" applyAlignment="true">
      <alignment horizontal="right" vertical="center" wrapText="true"/>
    </xf>
    <xf numFmtId="0" fontId="26" fillId="15" borderId="10" xfId="19344" applyFill="true" applyBorder="true" applyAlignment="true">
      <alignment vertical="center" wrapText="true"/>
    </xf>
    <xf numFmtId="0" fontId="153" fillId="3" borderId="52" xfId="44936" applyFont="true" applyBorder="true" applyAlignment="true">
      <alignment horizontal="center" vertical="center" wrapText="true"/>
    </xf>
    <xf numFmtId="0" fontId="153" fillId="3" borderId="53" xfId="44937" applyFont="true" applyBorder="true" applyAlignment="true">
      <alignment horizontal="center" vertical="center" wrapText="true"/>
    </xf>
    <xf numFmtId="0" fontId="153" fillId="3" borderId="52" xfId="44958" applyFont="true" applyBorder="true" applyAlignment="true">
      <alignment horizontal="center" vertical="center" wrapText="true"/>
    </xf>
    <xf numFmtId="0" fontId="153" fillId="3" borderId="53" xfId="44959" applyFont="true" applyBorder="true" applyAlignment="true">
      <alignment horizontal="center" vertical="center" wrapText="true"/>
    </xf>
    <xf numFmtId="0" fontId="153" fillId="3" borderId="52" xfId="44979" applyFont="true" applyBorder="true" applyAlignment="true">
      <alignment horizontal="center" vertical="center" wrapText="true"/>
    </xf>
    <xf numFmtId="0" fontId="153" fillId="3" borderId="53" xfId="44980" applyFont="true" applyBorder="true" applyAlignment="true">
      <alignment horizontal="center" vertical="center" wrapText="true"/>
    </xf>
    <xf numFmtId="0" fontId="153" fillId="3" borderId="52" xfId="45009" applyFont="true" applyBorder="true" applyAlignment="true">
      <alignment horizontal="center" vertical="center" wrapText="true"/>
    </xf>
    <xf numFmtId="0" fontId="153" fillId="3" borderId="53" xfId="45010" applyFont="true" applyBorder="true" applyAlignment="true">
      <alignment horizontal="center" vertical="center" wrapText="true"/>
    </xf>
    <xf numFmtId="0" fontId="153" fillId="3" borderId="52" xfId="45030" applyFont="true" applyBorder="true" applyAlignment="true">
      <alignment horizontal="center" vertical="center" wrapText="true"/>
    </xf>
    <xf numFmtId="0" fontId="153" fillId="3" borderId="53" xfId="45031" applyFont="true" applyBorder="true" applyAlignment="true">
      <alignment horizontal="center" vertical="center" wrapText="true"/>
    </xf>
    <xf numFmtId="0" fontId="153" fillId="3" borderId="52" xfId="45069" applyFont="true" applyBorder="true" applyAlignment="true">
      <alignment horizontal="center" vertical="center" wrapText="true"/>
    </xf>
    <xf numFmtId="0" fontId="153" fillId="3" borderId="53" xfId="45070" applyFont="true" applyBorder="true" applyAlignment="true">
      <alignment horizontal="center" vertical="center" wrapText="true"/>
    </xf>
    <xf numFmtId="0" fontId="26" fillId="0" borderId="102" xfId="19344" applyFill="true" applyBorder="true" applyAlignment="true">
      <alignment vertical="center" wrapText="true"/>
    </xf>
    <xf numFmtId="0" fontId="26" fillId="15" borderId="102" xfId="19344" applyFill="true" applyBorder="true" applyAlignment="true">
      <alignment vertical="center" wrapText="true"/>
    </xf>
    <xf numFmtId="0" fontId="26" fillId="27" borderId="102" xfId="19344" applyFill="true" applyBorder="true" applyAlignment="true">
      <alignment vertical="center" wrapText="true"/>
    </xf>
    <xf numFmtId="0" fontId="26" fillId="27" borderId="107" xfId="19344" applyFill="true" applyBorder="true" applyAlignment="true">
      <alignment vertical="center" wrapText="true"/>
    </xf>
    <xf numFmtId="0" fontId="157" fillId="35" borderId="102" xfId="19344" applyFont="true" applyFill="true" applyBorder="true" applyAlignment="true">
      <alignment horizontal="center" vertical="center" wrapText="true"/>
    </xf>
    <xf numFmtId="0" fontId="26" fillId="35" borderId="137" xfId="19344" applyFill="true" applyBorder="true" applyAlignment="true">
      <alignment horizontal="center" vertical="center"/>
    </xf>
    <xf numFmtId="0" fontId="157" fillId="35" borderId="137" xfId="19344" applyFont="true" applyFill="true" applyBorder="true" applyAlignment="true">
      <alignment horizontal="center" vertical="center" wrapText="true"/>
    </xf>
    <xf numFmtId="169" fontId="117" fillId="35" borderId="102" xfId="40237" applyNumberFormat="true" applyFont="true" applyFill="true" applyBorder="true" applyAlignment="true">
      <alignment horizontal="center" vertical="center"/>
    </xf>
    <xf numFmtId="169" fontId="117" fillId="35" borderId="137" xfId="40238" applyNumberFormat="true" applyFont="true" applyFill="true" applyBorder="true" applyAlignment="true">
      <alignment horizontal="center" vertical="center"/>
    </xf>
    <xf numFmtId="169" fontId="117" fillId="35" borderId="102" xfId="40249" applyNumberFormat="true" applyFont="true" applyFill="true" applyBorder="true" applyAlignment="true">
      <alignment horizontal="center" vertical="center"/>
    </xf>
    <xf numFmtId="169" fontId="117" fillId="35" borderId="137" xfId="40250" applyNumberFormat="true" applyFont="true" applyFill="true" applyBorder="true" applyAlignment="true">
      <alignment horizontal="center" vertical="center"/>
    </xf>
    <xf numFmtId="0" fontId="153" fillId="35" borderId="102" xfId="45023" applyFont="true" applyFill="true" applyBorder="true" applyAlignment="true">
      <alignment horizontal="center" vertical="center" wrapText="true"/>
    </xf>
    <xf numFmtId="0" fontId="153" fillId="35" borderId="137" xfId="45024" applyFont="true" applyFill="true" applyBorder="true" applyAlignment="true">
      <alignment horizontal="center" vertical="center" wrapText="true"/>
    </xf>
    <xf numFmtId="0" fontId="153" fillId="35" borderId="102" xfId="45029" applyFont="true" applyFill="true" applyBorder="true" applyAlignment="true">
      <alignment horizontal="center" vertical="center" wrapText="true"/>
    </xf>
    <xf numFmtId="0" fontId="153" fillId="35" borderId="137" xfId="45030" applyFont="true" applyFill="true" applyBorder="true" applyAlignment="true">
      <alignment horizontal="center" vertical="center" wrapText="true"/>
    </xf>
    <xf numFmtId="0" fontId="153" fillId="35" borderId="102" xfId="25757" applyFont="true" applyFill="true" applyBorder="true" applyAlignment="true">
      <alignment horizontal="center" vertical="center" wrapText="true"/>
    </xf>
    <xf numFmtId="0" fontId="153" fillId="35" borderId="137" xfId="25755" applyFont="true" applyFill="true" applyBorder="true" applyAlignment="true">
      <alignment horizontal="center" vertical="center" wrapText="true"/>
    </xf>
    <xf numFmtId="0" fontId="153" fillId="35" borderId="102" xfId="25752" applyFont="true" applyFill="true" applyBorder="true" applyAlignment="true">
      <alignment horizontal="center" vertical="center" wrapText="true"/>
    </xf>
    <xf numFmtId="0" fontId="153" fillId="35" borderId="137" xfId="25750" applyFont="true" applyFill="true" applyBorder="true" applyAlignment="true">
      <alignment horizontal="center" vertical="center" wrapText="true"/>
    </xf>
    <xf numFmtId="0" fontId="153" fillId="35" borderId="102" xfId="45062" applyFont="true" applyFill="true" applyBorder="true" applyAlignment="true">
      <alignment horizontal="center" vertical="center" wrapText="true"/>
    </xf>
    <xf numFmtId="0" fontId="153" fillId="35" borderId="137" xfId="45063" applyFont="true" applyFill="true" applyBorder="true" applyAlignment="true">
      <alignment horizontal="center" vertical="center" wrapText="true"/>
    </xf>
    <xf numFmtId="0" fontId="153" fillId="35" borderId="102" xfId="45068" applyFont="true" applyFill="true" applyBorder="true" applyAlignment="true">
      <alignment horizontal="center" vertical="center" wrapText="true"/>
    </xf>
    <xf numFmtId="0" fontId="153" fillId="35" borderId="137" xfId="45069" applyFont="true" applyFill="true" applyBorder="true" applyAlignment="true">
      <alignment horizontal="center" vertical="center" wrapText="true"/>
    </xf>
    <xf numFmtId="0" fontId="26" fillId="35" borderId="109" xfId="19344" applyFill="true" applyBorder="true" applyAlignment="true">
      <alignment horizontal="center" vertical="center"/>
    </xf>
    <xf numFmtId="0" fontId="157" fillId="35" borderId="109" xfId="19344" applyFont="true" applyFill="true" applyBorder="true" applyAlignment="true">
      <alignment horizontal="center" vertical="center" wrapText="true"/>
    </xf>
    <xf numFmtId="169" fontId="117" fillId="35" borderId="109" xfId="40239" applyNumberFormat="true" applyFont="true" applyFill="true" applyBorder="true" applyAlignment="true">
      <alignment horizontal="center" vertical="center"/>
    </xf>
    <xf numFmtId="169" fontId="117" fillId="35" borderId="109" xfId="40251" applyNumberFormat="true" applyFont="true" applyFill="true" applyBorder="true" applyAlignment="true">
      <alignment horizontal="center" vertical="center"/>
    </xf>
    <xf numFmtId="0" fontId="153" fillId="35" borderId="109" xfId="45025" applyFont="true" applyFill="true" applyBorder="true" applyAlignment="true">
      <alignment horizontal="center" vertical="center" wrapText="true"/>
    </xf>
    <xf numFmtId="0" fontId="153" fillId="35" borderId="109" xfId="45031" applyFont="true" applyFill="true" applyBorder="true" applyAlignment="true">
      <alignment horizontal="center" vertical="center" wrapText="true"/>
    </xf>
    <xf numFmtId="0" fontId="153" fillId="35" borderId="109" xfId="25756" applyFont="true" applyFill="true" applyBorder="true" applyAlignment="true">
      <alignment horizontal="center" vertical="center" wrapText="true"/>
    </xf>
    <xf numFmtId="0" fontId="153" fillId="35" borderId="109" xfId="25751" applyFont="true" applyFill="true" applyBorder="true" applyAlignment="true">
      <alignment horizontal="center" vertical="center" wrapText="true"/>
    </xf>
    <xf numFmtId="0" fontId="153" fillId="35" borderId="109" xfId="45064" applyFont="true" applyFill="true" applyBorder="true" applyAlignment="true">
      <alignment horizontal="center" vertical="center" wrapText="true"/>
    </xf>
    <xf numFmtId="0" fontId="153" fillId="35" borderId="109" xfId="45070" applyFont="true" applyFill="true" applyBorder="true" applyAlignment="true">
      <alignment horizontal="center" vertical="center" wrapText="true"/>
    </xf>
    <xf numFmtId="0" fontId="153" fillId="3" borderId="111" xfId="44936" applyFont="true" applyBorder="true" applyAlignment="true">
      <alignment horizontal="center" vertical="center" wrapText="true"/>
    </xf>
    <xf numFmtId="0" fontId="153" fillId="3" borderId="111" xfId="44958" applyFont="true" applyBorder="true" applyAlignment="true">
      <alignment horizontal="center" vertical="center" wrapText="true"/>
    </xf>
    <xf numFmtId="0" fontId="153" fillId="3" borderId="111" xfId="44979" applyFont="true" applyBorder="true" applyAlignment="true">
      <alignment horizontal="center" vertical="center" wrapText="true"/>
    </xf>
    <xf numFmtId="0" fontId="153" fillId="3" borderId="111" xfId="45009" applyFont="true" applyBorder="true" applyAlignment="true">
      <alignment horizontal="center" vertical="center" wrapText="true"/>
    </xf>
    <xf numFmtId="0" fontId="153" fillId="3" borderId="111" xfId="45030" applyFont="true" applyBorder="true" applyAlignment="true">
      <alignment horizontal="center" vertical="center" wrapText="true"/>
    </xf>
    <xf numFmtId="169" fontId="117" fillId="35" borderId="102" xfId="40238" applyNumberFormat="true" applyFont="true" applyFill="true" applyBorder="true" applyAlignment="true">
      <alignment horizontal="center" vertical="center"/>
    </xf>
    <xf numFmtId="169" fontId="117" fillId="35" borderId="102" xfId="40250" applyNumberFormat="true" applyFont="true" applyFill="true" applyBorder="true" applyAlignment="true">
      <alignment horizontal="center" vertical="center"/>
    </xf>
    <xf numFmtId="0" fontId="153" fillId="35" borderId="102" xfId="45025" applyFont="true" applyFill="true" applyBorder="true" applyAlignment="true">
      <alignment horizontal="center" vertical="center" wrapText="true"/>
    </xf>
    <xf numFmtId="0" fontId="153" fillId="35" borderId="102" xfId="45030" applyFont="true" applyFill="true" applyBorder="true" applyAlignment="true">
      <alignment horizontal="center" vertical="center" wrapText="true"/>
    </xf>
    <xf numFmtId="0" fontId="153" fillId="35" borderId="102" xfId="25756" applyFont="true" applyFill="true" applyBorder="true" applyAlignment="true">
      <alignment horizontal="center" vertical="center" wrapText="true"/>
    </xf>
    <xf numFmtId="0" fontId="153" fillId="35" borderId="102" xfId="25750" applyFont="true" applyFill="true" applyBorder="true" applyAlignment="true">
      <alignment horizontal="center" vertical="center" wrapText="true"/>
    </xf>
    <xf numFmtId="0" fontId="153" fillId="3" borderId="111" xfId="45069" applyFont="true" applyBorder="true" applyAlignment="true">
      <alignment horizontal="center" vertical="center" wrapText="true"/>
    </xf>
    <xf numFmtId="0" fontId="153" fillId="35" borderId="102" xfId="45064" applyFont="true" applyFill="true" applyBorder="true" applyAlignment="true">
      <alignment horizontal="center" vertical="center" wrapText="true"/>
    </xf>
    <xf numFmtId="0" fontId="153" fillId="35" borderId="102" xfId="45069" applyFont="true" applyFill="true" applyBorder="true" applyAlignment="true">
      <alignment horizontal="center" vertical="center" wrapText="true"/>
    </xf>
    <xf numFmtId="0" fontId="153" fillId="3" borderId="112" xfId="44936" applyFont="true" applyBorder="true" applyAlignment="true">
      <alignment horizontal="center" vertical="center" wrapText="true"/>
    </xf>
    <xf numFmtId="0" fontId="153" fillId="3" borderId="112" xfId="44958" applyFont="true" applyBorder="true" applyAlignment="true">
      <alignment horizontal="center" vertical="center" wrapText="true"/>
    </xf>
    <xf numFmtId="0" fontId="153" fillId="3" borderId="112" xfId="44979" applyFont="true" applyBorder="true" applyAlignment="true">
      <alignment horizontal="center" vertical="center" wrapText="true"/>
    </xf>
    <xf numFmtId="0" fontId="157" fillId="35" borderId="142" xfId="19344" applyFont="true" applyFill="true" applyBorder="true" applyAlignment="true">
      <alignment horizontal="center" vertical="center" wrapText="true"/>
    </xf>
    <xf numFmtId="0" fontId="153" fillId="3" borderId="112" xfId="45009" applyFont="true" applyBorder="true" applyAlignment="true">
      <alignment horizontal="center" vertical="center" wrapText="true"/>
    </xf>
    <xf numFmtId="0" fontId="153" fillId="3" borderId="112" xfId="45030" applyFont="true" applyBorder="true" applyAlignment="true">
      <alignment horizontal="center" vertical="center" wrapText="true"/>
    </xf>
    <xf numFmtId="169" fontId="117" fillId="35" borderId="142" xfId="40238" applyNumberFormat="true" applyFont="true" applyFill="true" applyBorder="true" applyAlignment="true">
      <alignment horizontal="center" vertical="center"/>
    </xf>
    <xf numFmtId="169" fontId="117" fillId="35" borderId="142" xfId="40250" applyNumberFormat="true" applyFont="true" applyFill="true" applyBorder="true" applyAlignment="true">
      <alignment horizontal="center" vertical="center"/>
    </xf>
    <xf numFmtId="0" fontId="153" fillId="35" borderId="142" xfId="45025" applyFont="true" applyFill="true" applyBorder="true" applyAlignment="true">
      <alignment horizontal="center" vertical="center" wrapText="true"/>
    </xf>
    <xf numFmtId="0" fontId="153" fillId="35" borderId="142" xfId="45030" applyFont="true" applyFill="true" applyBorder="true" applyAlignment="true">
      <alignment horizontal="center" vertical="center" wrapText="true"/>
    </xf>
    <xf numFmtId="0" fontId="153" fillId="35" borderId="142" xfId="25756" applyFont="true" applyFill="true" applyBorder="true" applyAlignment="true">
      <alignment horizontal="center" vertical="center" wrapText="true"/>
    </xf>
    <xf numFmtId="0" fontId="153" fillId="35" borderId="142" xfId="25750" applyFont="true" applyFill="true" applyBorder="true" applyAlignment="true">
      <alignment horizontal="center" vertical="center" wrapText="true"/>
    </xf>
    <xf numFmtId="0" fontId="153" fillId="3" borderId="112" xfId="45069" applyFont="true" applyBorder="true" applyAlignment="true">
      <alignment horizontal="center" vertical="center" wrapText="true"/>
    </xf>
    <xf numFmtId="0" fontId="153" fillId="35" borderId="142" xfId="45064" applyFont="true" applyFill="true" applyBorder="true" applyAlignment="true">
      <alignment horizontal="center" vertical="center" wrapText="true"/>
    </xf>
    <xf numFmtId="0" fontId="153" fillId="35" borderId="142" xfId="45069" applyFont="true" applyFill="true" applyBorder="true" applyAlignment="true">
      <alignment horizontal="center" vertical="center" wrapText="true"/>
    </xf>
    <xf numFmtId="0" fontId="26" fillId="35" borderId="138" xfId="19344" applyFill="true" applyBorder="true" applyAlignment="true">
      <alignment horizontal="center" vertical="center"/>
    </xf>
    <xf numFmtId="0" fontId="157" fillId="35" borderId="138" xfId="19344" applyFont="true" applyFill="true" applyBorder="true" applyAlignment="true">
      <alignment horizontal="center" vertical="center" wrapText="true"/>
    </xf>
    <xf numFmtId="0" fontId="153" fillId="3" borderId="97" xfId="44937" applyFont="true" applyBorder="true" applyAlignment="true">
      <alignment horizontal="center" vertical="center" wrapText="true"/>
    </xf>
    <xf numFmtId="0" fontId="153" fillId="3" borderId="97" xfId="44959" applyFont="true" applyBorder="true" applyAlignment="true">
      <alignment horizontal="center" vertical="center" wrapText="true"/>
    </xf>
    <xf numFmtId="0" fontId="153" fillId="3" borderId="97" xfId="44980" applyFont="true" applyBorder="true" applyAlignment="true">
      <alignment horizontal="center" vertical="center" wrapText="true"/>
    </xf>
    <xf numFmtId="169" fontId="117" fillId="35" borderId="138" xfId="40239" applyNumberFormat="true" applyFont="true" applyFill="true" applyBorder="true" applyAlignment="true">
      <alignment horizontal="center" vertical="center"/>
    </xf>
    <xf numFmtId="169" fontId="117" fillId="35" borderId="138" xfId="40251" applyNumberFormat="true" applyFont="true" applyFill="true" applyBorder="true" applyAlignment="true">
      <alignment horizontal="center" vertical="center"/>
    </xf>
    <xf numFmtId="0" fontId="153" fillId="35" borderId="138" xfId="45025" applyFont="true" applyFill="true" applyBorder="true" applyAlignment="true">
      <alignment horizontal="center" vertical="center" wrapText="true"/>
    </xf>
    <xf numFmtId="0" fontId="153" fillId="35" borderId="138" xfId="45031" applyFont="true" applyFill="true" applyBorder="true" applyAlignment="true">
      <alignment horizontal="center" vertical="center" wrapText="true"/>
    </xf>
    <xf numFmtId="0" fontId="153" fillId="35" borderId="138" xfId="25756" applyFont="true" applyFill="true" applyBorder="true" applyAlignment="true">
      <alignment horizontal="center" vertical="center" wrapText="true"/>
    </xf>
    <xf numFmtId="0" fontId="153" fillId="35" borderId="138" xfId="25751" applyFont="true" applyFill="true" applyBorder="true" applyAlignment="true">
      <alignment horizontal="center" vertical="center" wrapText="true"/>
    </xf>
    <xf numFmtId="0" fontId="153" fillId="3" borderId="97" xfId="45010" applyFont="true" applyBorder="true" applyAlignment="true">
      <alignment horizontal="center" vertical="center" wrapText="true"/>
    </xf>
    <xf numFmtId="0" fontId="153" fillId="3" borderId="97" xfId="45031" applyFont="true" applyBorder="true" applyAlignment="true">
      <alignment horizontal="center" vertical="center" wrapText="true"/>
    </xf>
    <xf numFmtId="0" fontId="153" fillId="35" borderId="138" xfId="45064" applyFont="true" applyFill="true" applyBorder="true" applyAlignment="true">
      <alignment horizontal="center" vertical="center" wrapText="true"/>
    </xf>
    <xf numFmtId="0" fontId="153" fillId="35" borderId="138" xfId="45070" applyFont="true" applyFill="true" applyBorder="true" applyAlignment="true">
      <alignment horizontal="center" vertical="center" wrapText="true"/>
    </xf>
    <xf numFmtId="0" fontId="153" fillId="3" borderId="97" xfId="45070" applyFont="true" applyBorder="true" applyAlignment="true">
      <alignment horizontal="center" vertical="center" wrapText="true"/>
    </xf>
    <xf numFmtId="0" fontId="153" fillId="0" borderId="102" xfId="44988" applyFont="true" applyFill="true" applyBorder="true" applyAlignment="true">
      <alignment horizontal="left" vertical="center" wrapText="true"/>
    </xf>
    <xf numFmtId="0" fontId="153" fillId="0" borderId="102" xfId="44994" applyFont="true" applyFill="true" applyBorder="true" applyAlignment="true">
      <alignment horizontal="left" vertical="center" wrapText="true"/>
    </xf>
    <xf numFmtId="0" fontId="153" fillId="0" borderId="102" xfId="19355" applyFont="true" applyFill="true" applyBorder="true" applyAlignment="true">
      <alignment horizontal="left" vertical="center" wrapText="true"/>
    </xf>
    <xf numFmtId="0" fontId="153" fillId="0" borderId="102" xfId="19357" applyFont="true" applyFill="true" applyBorder="true" applyAlignment="true">
      <alignment horizontal="left" vertical="center" wrapText="true"/>
    </xf>
    <xf numFmtId="0" fontId="157" fillId="0" borderId="102" xfId="19344" applyFont="true" applyFill="true" applyBorder="true" applyAlignment="true">
      <alignment horizontal="left" vertical="center" wrapText="true"/>
    </xf>
    <xf numFmtId="0" fontId="153" fillId="0" borderId="102" xfId="45036" applyFont="true" applyFill="true" applyBorder="true" applyAlignment="true">
      <alignment horizontal="left" vertical="center" wrapText="true"/>
    </xf>
    <xf numFmtId="0" fontId="153" fillId="0" borderId="102" xfId="45042" applyFont="true" applyFill="true" applyBorder="true" applyAlignment="true">
      <alignment horizontal="left" vertical="center" wrapText="true"/>
    </xf>
    <xf numFmtId="0" fontId="153" fillId="0" borderId="102" xfId="19385" applyFont="true" applyFill="true" applyBorder="true" applyAlignment="true">
      <alignment horizontal="left" vertical="center" wrapText="true"/>
    </xf>
    <xf numFmtId="0" fontId="153" fillId="15" borderId="102" xfId="25759" applyFont="true" applyFill="true" applyBorder="true" applyAlignment="true">
      <alignment horizontal="left" vertical="center" wrapText="true"/>
    </xf>
    <xf numFmtId="0" fontId="153" fillId="15" borderId="102" xfId="25754" applyFont="true" applyFill="true" applyBorder="true" applyAlignment="true">
      <alignment horizontal="left" vertical="center" wrapText="true"/>
    </xf>
    <xf numFmtId="0" fontId="153" fillId="15" borderId="102" xfId="19381" applyFont="true" applyFill="true" applyBorder="true" applyAlignment="true">
      <alignment horizontal="left" vertical="center" wrapText="true"/>
    </xf>
    <xf numFmtId="0" fontId="153" fillId="15" borderId="102" xfId="19382" applyFont="true" applyFill="true" applyBorder="true" applyAlignment="true">
      <alignment horizontal="left" vertical="center" wrapText="true"/>
    </xf>
    <xf numFmtId="0" fontId="153" fillId="15" borderId="102" xfId="19385" applyFont="true" applyFill="true" applyBorder="true" applyAlignment="true">
      <alignment horizontal="left" vertical="center" wrapText="true"/>
    </xf>
    <xf numFmtId="0" fontId="26" fillId="27" borderId="102" xfId="19344" applyFill="true" applyBorder="true" applyAlignment="true">
      <alignment horizontal="center" vertical="center" wrapText="true"/>
    </xf>
    <xf numFmtId="0" fontId="153" fillId="0" borderId="102" xfId="45060" applyFont="true" applyFill="true" applyBorder="true" applyAlignment="true">
      <alignment horizontal="left" vertical="center" wrapText="true"/>
    </xf>
    <xf numFmtId="0" fontId="153" fillId="0" borderId="102" xfId="45066" applyFont="true" applyFill="true" applyBorder="true" applyAlignment="true">
      <alignment horizontal="left" vertical="center" wrapText="true"/>
    </xf>
    <xf numFmtId="0" fontId="153" fillId="0" borderId="102" xfId="45072" applyFont="true" applyFill="true" applyBorder="true" applyAlignment="true">
      <alignment horizontal="left" vertical="center" wrapText="true"/>
    </xf>
    <xf numFmtId="0" fontId="153" fillId="0" borderId="102" xfId="45075" applyFont="true" applyFill="true" applyBorder="true" applyAlignment="true">
      <alignment horizontal="left" vertical="center" wrapText="true"/>
    </xf>
    <xf numFmtId="0" fontId="153" fillId="0" borderId="102" xfId="45078" applyFont="true" applyFill="true" applyBorder="true" applyAlignment="true">
      <alignment horizontal="left" vertical="center" wrapText="true"/>
    </xf>
    <xf numFmtId="0" fontId="153" fillId="0" borderId="104" xfId="45036" applyFont="true" applyFill="true" applyBorder="true" applyAlignment="true">
      <alignment horizontal="left" vertical="center" wrapText="true"/>
    </xf>
    <xf numFmtId="0" fontId="157" fillId="0" borderId="107" xfId="19344" applyFont="true" applyFill="true" applyBorder="true" applyAlignment="true">
      <alignment horizontal="left" vertical="center" wrapText="true"/>
    </xf>
    <xf numFmtId="0" fontId="153" fillId="0" borderId="109" xfId="19356" applyFont="true" applyFill="true" applyBorder="true" applyAlignment="true">
      <alignment horizontal="left" vertical="center"/>
    </xf>
    <xf numFmtId="0" fontId="153" fillId="0" borderId="109" xfId="19358" applyFont="true" applyFill="true" applyBorder="true" applyAlignment="true">
      <alignment horizontal="left" vertical="center"/>
    </xf>
    <xf numFmtId="0" fontId="26" fillId="0" borderId="109" xfId="19344" applyFill="true" applyBorder="true" applyAlignment="true">
      <alignment vertical="center"/>
    </xf>
    <xf numFmtId="0" fontId="26" fillId="0" borderId="109" xfId="19344" applyFill="true" applyBorder="true" applyAlignment="true">
      <alignment horizontal="center" vertical="center"/>
    </xf>
    <xf numFmtId="0" fontId="157" fillId="0" borderId="109" xfId="19344" applyFont="true" applyFill="true" applyBorder="true" applyAlignment="true">
      <alignment horizontal="left" vertical="center"/>
    </xf>
    <xf numFmtId="0" fontId="157" fillId="0" borderId="110" xfId="19344" applyFont="true" applyFill="true" applyBorder="true" applyAlignment="true">
      <alignment horizontal="left" vertical="center"/>
    </xf>
    <xf numFmtId="0" fontId="26" fillId="0" borderId="110" xfId="19344" applyFill="true" applyBorder="true" applyAlignment="true">
      <alignment vertical="center"/>
    </xf>
    <xf numFmtId="0" fontId="153" fillId="0" borderId="109" xfId="19386" applyFont="true" applyFill="true" applyBorder="true" applyAlignment="true">
      <alignment horizontal="left" vertical="center"/>
    </xf>
    <xf numFmtId="0" fontId="153" fillId="15" borderId="109" xfId="25758" applyFont="true" applyFill="true" applyBorder="true" applyAlignment="true">
      <alignment horizontal="left" vertical="center"/>
    </xf>
    <xf numFmtId="0" fontId="153" fillId="15" borderId="109" xfId="25753" applyFont="true" applyFill="true" applyBorder="true" applyAlignment="true">
      <alignment horizontal="left" vertical="center"/>
    </xf>
    <xf numFmtId="0" fontId="153" fillId="15" borderId="109" xfId="19383" applyFont="true" applyFill="true" applyBorder="true" applyAlignment="true">
      <alignment horizontal="left" vertical="center"/>
    </xf>
    <xf numFmtId="0" fontId="153" fillId="15" borderId="109" xfId="19384" applyFont="true" applyFill="true" applyBorder="true" applyAlignment="true">
      <alignment horizontal="left" vertical="center"/>
    </xf>
    <xf numFmtId="0" fontId="153" fillId="15" borderId="109" xfId="19386" applyFont="true" applyFill="true" applyBorder="true" applyAlignment="true">
      <alignment horizontal="left" vertical="center"/>
    </xf>
    <xf numFmtId="0" fontId="26" fillId="15" borderId="109" xfId="19344" applyFill="true" applyBorder="true" applyAlignment="true">
      <alignment vertical="center"/>
    </xf>
    <xf numFmtId="0" fontId="26" fillId="27" borderId="109" xfId="19344" applyFill="true" applyBorder="true" applyAlignment="true">
      <alignment vertical="center"/>
    </xf>
    <xf numFmtId="0" fontId="157" fillId="27" borderId="109" xfId="19344" applyFont="true" applyFill="true" applyBorder="true" applyAlignment="true">
      <alignment horizontal="left" vertical="center"/>
    </xf>
    <xf numFmtId="0" fontId="26" fillId="27" borderId="110" xfId="19344" applyFill="true" applyBorder="true" applyAlignment="true">
      <alignment vertical="center"/>
    </xf>
    <xf numFmtId="0" fontId="26" fillId="0" borderId="108" xfId="19344" applyFill="true" applyBorder="true" applyAlignment="true">
      <alignment vertical="center"/>
    </xf>
    <xf numFmtId="169" fontId="152" fillId="35" borderId="104" xfId="44941" applyNumberFormat="true" applyFont="true" applyFill="true" applyBorder="true" applyAlignment="true">
      <alignment horizontal="center" vertical="center"/>
    </xf>
    <xf numFmtId="169" fontId="152" fillId="35" borderId="135" xfId="44941" applyNumberFormat="true" applyFont="true" applyFill="true" applyBorder="true" applyAlignment="true">
      <alignment horizontal="center" vertical="center"/>
    </xf>
    <xf numFmtId="169" fontId="152" fillId="35" borderId="136" xfId="44941" applyNumberFormat="true" applyFont="true" applyFill="true" applyBorder="true" applyAlignment="true">
      <alignment horizontal="center" vertical="center"/>
    </xf>
    <xf numFmtId="169" fontId="152" fillId="35" borderId="141" xfId="44941" applyNumberFormat="true" applyFont="true" applyFill="true" applyBorder="true" applyAlignment="true">
      <alignment horizontal="center" vertical="center"/>
    </xf>
    <xf numFmtId="169" fontId="152" fillId="35" borderId="108" xfId="44941" applyNumberFormat="true" applyFont="true" applyFill="true" applyBorder="true" applyAlignment="true">
      <alignment horizontal="center" vertical="center"/>
    </xf>
    <xf numFmtId="169" fontId="152" fillId="35" borderId="102" xfId="44944" applyNumberFormat="true" applyFont="true" applyFill="true" applyBorder="true" applyAlignment="true">
      <alignment horizontal="center" vertical="center"/>
    </xf>
    <xf numFmtId="169" fontId="152" fillId="35" borderId="137" xfId="44944" applyNumberFormat="true" applyFont="true" applyFill="true" applyBorder="true" applyAlignment="true">
      <alignment horizontal="center" vertical="center"/>
    </xf>
    <xf numFmtId="169" fontId="152" fillId="35" borderId="138" xfId="44944" applyNumberFormat="true" applyFont="true" applyFill="true" applyBorder="true" applyAlignment="true">
      <alignment horizontal="center" vertical="center"/>
    </xf>
    <xf numFmtId="169" fontId="152" fillId="35" borderId="142" xfId="44944" applyNumberFormat="true" applyFont="true" applyFill="true" applyBorder="true" applyAlignment="true">
      <alignment horizontal="center" vertical="center"/>
    </xf>
    <xf numFmtId="169" fontId="152" fillId="35" borderId="109" xfId="44944" applyNumberFormat="true" applyFont="true" applyFill="true" applyBorder="true" applyAlignment="true">
      <alignment horizontal="center" vertical="center"/>
    </xf>
    <xf numFmtId="169" fontId="152" fillId="35" borderId="102" xfId="44945" applyNumberFormat="true" applyFont="true" applyFill="true" applyBorder="true" applyAlignment="true">
      <alignment horizontal="center" vertical="center"/>
    </xf>
    <xf numFmtId="169" fontId="152" fillId="35" borderId="137" xfId="44945" applyNumberFormat="true" applyFont="true" applyFill="true" applyBorder="true" applyAlignment="true">
      <alignment horizontal="center" vertical="center"/>
    </xf>
    <xf numFmtId="169" fontId="152" fillId="35" borderId="138" xfId="44945" applyNumberFormat="true" applyFont="true" applyFill="true" applyBorder="true" applyAlignment="true">
      <alignment horizontal="center" vertical="center"/>
    </xf>
    <xf numFmtId="169" fontId="152" fillId="35" borderId="142" xfId="44945" applyNumberFormat="true" applyFont="true" applyFill="true" applyBorder="true" applyAlignment="true">
      <alignment horizontal="center" vertical="center"/>
    </xf>
    <xf numFmtId="169" fontId="152" fillId="35" borderId="109" xfId="44945" applyNumberFormat="true" applyFont="true" applyFill="true" applyBorder="true" applyAlignment="true">
      <alignment horizontal="center" vertical="center"/>
    </xf>
    <xf numFmtId="169" fontId="152" fillId="35" borderId="107" xfId="44948" applyNumberFormat="true" applyFont="true" applyFill="true" applyBorder="true" applyAlignment="true">
      <alignment horizontal="center" vertical="center"/>
    </xf>
    <xf numFmtId="169" fontId="152" fillId="35" borderId="139" xfId="44948" applyNumberFormat="true" applyFont="true" applyFill="true" applyBorder="true" applyAlignment="true">
      <alignment horizontal="center" vertical="center"/>
    </xf>
    <xf numFmtId="169" fontId="152" fillId="35" borderId="140" xfId="44948" applyNumberFormat="true" applyFont="true" applyFill="true" applyBorder="true" applyAlignment="true">
      <alignment horizontal="center" vertical="center"/>
    </xf>
    <xf numFmtId="169" fontId="152" fillId="35" borderId="143" xfId="44948" applyNumberFormat="true" applyFont="true" applyFill="true" applyBorder="true" applyAlignment="true">
      <alignment horizontal="center" vertical="center"/>
    </xf>
    <xf numFmtId="169" fontId="152" fillId="35" borderId="110" xfId="44948" applyNumberFormat="true" applyFont="true" applyFill="true" applyBorder="true" applyAlignment="true">
      <alignment horizontal="center" vertical="center"/>
    </xf>
    <xf numFmtId="0" fontId="26" fillId="35" borderId="139" xfId="19344" applyFill="true" applyBorder="true" applyAlignment="true">
      <alignment horizontal="center" vertical="center"/>
    </xf>
    <xf numFmtId="0" fontId="26" fillId="35" borderId="140" xfId="19344" applyFill="true" applyBorder="true" applyAlignment="true">
      <alignment horizontal="center" vertical="center"/>
    </xf>
    <xf numFmtId="169" fontId="152" fillId="35" borderId="104" xfId="44966" applyNumberFormat="true" applyFont="true" applyFill="true" applyBorder="true" applyAlignment="true">
      <alignment horizontal="center" vertical="center"/>
    </xf>
    <xf numFmtId="169" fontId="152" fillId="35" borderId="135" xfId="44966" applyNumberFormat="true" applyFont="true" applyFill="true" applyBorder="true" applyAlignment="true">
      <alignment horizontal="center" vertical="center"/>
    </xf>
    <xf numFmtId="169" fontId="152" fillId="35" borderId="136" xfId="44966" applyNumberFormat="true" applyFont="true" applyFill="true" applyBorder="true" applyAlignment="true">
      <alignment horizontal="center" vertical="center"/>
    </xf>
    <xf numFmtId="169" fontId="152" fillId="35" borderId="141" xfId="44966" applyNumberFormat="true" applyFont="true" applyFill="true" applyBorder="true" applyAlignment="true">
      <alignment horizontal="center" vertical="center"/>
    </xf>
    <xf numFmtId="169" fontId="152" fillId="35" borderId="108" xfId="44966" applyNumberFormat="true" applyFont="true" applyFill="true" applyBorder="true" applyAlignment="true">
      <alignment horizontal="center" vertical="center"/>
    </xf>
    <xf numFmtId="169" fontId="152" fillId="35" borderId="102" xfId="44966" applyNumberFormat="true" applyFont="true" applyFill="true" applyBorder="true" applyAlignment="true">
      <alignment horizontal="center" vertical="center"/>
    </xf>
    <xf numFmtId="169" fontId="152" fillId="35" borderId="137" xfId="44966" applyNumberFormat="true" applyFont="true" applyFill="true" applyBorder="true" applyAlignment="true">
      <alignment horizontal="center" vertical="center"/>
    </xf>
    <xf numFmtId="169" fontId="152" fillId="35" borderId="138" xfId="44966" applyNumberFormat="true" applyFont="true" applyFill="true" applyBorder="true" applyAlignment="true">
      <alignment horizontal="center" vertical="center"/>
    </xf>
    <xf numFmtId="169" fontId="152" fillId="35" borderId="142" xfId="44966" applyNumberFormat="true" applyFont="true" applyFill="true" applyBorder="true" applyAlignment="true">
      <alignment horizontal="center" vertical="center"/>
    </xf>
    <xf numFmtId="169" fontId="152" fillId="35" borderId="109" xfId="44966" applyNumberFormat="true" applyFont="true" applyFill="true" applyBorder="true" applyAlignment="true">
      <alignment horizontal="center" vertical="center"/>
    </xf>
    <xf numFmtId="169" fontId="152" fillId="35" borderId="102" xfId="44963" applyNumberFormat="true" applyFont="true" applyFill="true" applyBorder="true" applyAlignment="true">
      <alignment horizontal="center" vertical="center"/>
    </xf>
    <xf numFmtId="169" fontId="152" fillId="35" borderId="137" xfId="44963" applyNumberFormat="true" applyFont="true" applyFill="true" applyBorder="true" applyAlignment="true">
      <alignment horizontal="center" vertical="center"/>
    </xf>
    <xf numFmtId="169" fontId="152" fillId="35" borderId="138" xfId="44963" applyNumberFormat="true" applyFont="true" applyFill="true" applyBorder="true" applyAlignment="true">
      <alignment horizontal="center" vertical="center"/>
    </xf>
    <xf numFmtId="169" fontId="152" fillId="35" borderId="142" xfId="44963" applyNumberFormat="true" applyFont="true" applyFill="true" applyBorder="true" applyAlignment="true">
      <alignment horizontal="center" vertical="center"/>
    </xf>
    <xf numFmtId="169" fontId="152" fillId="35" borderId="109" xfId="44963" applyNumberFormat="true" applyFont="true" applyFill="true" applyBorder="true" applyAlignment="true">
      <alignment horizontal="center" vertical="center"/>
    </xf>
    <xf numFmtId="169" fontId="152" fillId="35" borderId="104" xfId="44984" applyNumberFormat="true" applyFont="true" applyFill="true" applyBorder="true" applyAlignment="true">
      <alignment horizontal="center" vertical="center"/>
    </xf>
    <xf numFmtId="169" fontId="152" fillId="35" borderId="135" xfId="44985" applyNumberFormat="true" applyFont="true" applyFill="true" applyBorder="true" applyAlignment="true">
      <alignment horizontal="center" vertical="center"/>
    </xf>
    <xf numFmtId="169" fontId="152" fillId="35" borderId="136" xfId="44986" applyNumberFormat="true" applyFont="true" applyFill="true" applyBorder="true" applyAlignment="true">
      <alignment horizontal="center" vertical="center"/>
    </xf>
    <xf numFmtId="169" fontId="152" fillId="35" borderId="141" xfId="44985" applyNumberFormat="true" applyFont="true" applyFill="true" applyBorder="true" applyAlignment="true">
      <alignment horizontal="center" vertical="center"/>
    </xf>
    <xf numFmtId="169" fontId="152" fillId="35" borderId="108" xfId="44986" applyNumberFormat="true" applyFont="true" applyFill="true" applyBorder="true" applyAlignment="true">
      <alignment horizontal="center" vertical="center"/>
    </xf>
    <xf numFmtId="169" fontId="152" fillId="35" borderId="104" xfId="44985" applyNumberFormat="true" applyFont="true" applyFill="true" applyBorder="true" applyAlignment="true">
      <alignment horizontal="center" vertical="center"/>
    </xf>
    <xf numFmtId="169" fontId="152" fillId="35" borderId="102" xfId="44990" applyNumberFormat="true" applyFont="true" applyFill="true" applyBorder="true" applyAlignment="true">
      <alignment horizontal="center" vertical="center"/>
    </xf>
    <xf numFmtId="169" fontId="152" fillId="35" borderId="137" xfId="44991" applyNumberFormat="true" applyFont="true" applyFill="true" applyBorder="true" applyAlignment="true">
      <alignment horizontal="center" vertical="center"/>
    </xf>
    <xf numFmtId="169" fontId="152" fillId="35" borderId="138" xfId="44992" applyNumberFormat="true" applyFont="true" applyFill="true" applyBorder="true" applyAlignment="true">
      <alignment horizontal="center" vertical="center"/>
    </xf>
    <xf numFmtId="169" fontId="152" fillId="35" borderId="142" xfId="44991" applyNumberFormat="true" applyFont="true" applyFill="true" applyBorder="true" applyAlignment="true">
      <alignment horizontal="center" vertical="center"/>
    </xf>
    <xf numFmtId="169" fontId="152" fillId="35" borderId="109" xfId="44992" applyNumberFormat="true" applyFont="true" applyFill="true" applyBorder="true" applyAlignment="true">
      <alignment horizontal="center" vertical="center"/>
    </xf>
    <xf numFmtId="169" fontId="152" fillId="35" borderId="102" xfId="44991" applyNumberFormat="true" applyFont="true" applyFill="true" applyBorder="true" applyAlignment="true">
      <alignment horizontal="center" vertical="center"/>
    </xf>
    <xf numFmtId="169" fontId="152" fillId="35" borderId="102" xfId="44996" applyNumberFormat="true" applyFont="true" applyFill="true" applyBorder="true" applyAlignment="true">
      <alignment horizontal="center" vertical="center"/>
    </xf>
    <xf numFmtId="169" fontId="152" fillId="35" borderId="137" xfId="44997" applyNumberFormat="true" applyFont="true" applyFill="true" applyBorder="true" applyAlignment="true">
      <alignment horizontal="center" vertical="center"/>
    </xf>
    <xf numFmtId="169" fontId="152" fillId="35" borderId="138" xfId="44998" applyNumberFormat="true" applyFont="true" applyFill="true" applyBorder="true" applyAlignment="true">
      <alignment horizontal="center" vertical="center"/>
    </xf>
    <xf numFmtId="169" fontId="152" fillId="35" borderId="142" xfId="44997" applyNumberFormat="true" applyFont="true" applyFill="true" applyBorder="true" applyAlignment="true">
      <alignment horizontal="center" vertical="center"/>
    </xf>
    <xf numFmtId="169" fontId="152" fillId="35" borderId="109" xfId="44998" applyNumberFormat="true" applyFont="true" applyFill="true" applyBorder="true" applyAlignment="true">
      <alignment horizontal="center" vertical="center"/>
    </xf>
    <xf numFmtId="169" fontId="152" fillId="35" borderId="102" xfId="44997" applyNumberFormat="true" applyFont="true" applyFill="true" applyBorder="true" applyAlignment="true">
      <alignment horizontal="center" vertical="center"/>
    </xf>
    <xf numFmtId="168" fontId="152" fillId="35" borderId="102" xfId="19366" applyNumberFormat="true" applyFont="true" applyFill="true" applyBorder="true" applyAlignment="true">
      <alignment horizontal="center" vertical="center"/>
    </xf>
    <xf numFmtId="168" fontId="152" fillId="35" borderId="137" xfId="19367" applyNumberFormat="true" applyFont="true" applyFill="true" applyBorder="true" applyAlignment="true">
      <alignment horizontal="center" vertical="center"/>
    </xf>
    <xf numFmtId="168" fontId="152" fillId="35" borderId="138" xfId="19368" applyNumberFormat="true" applyFont="true" applyFill="true" applyBorder="true" applyAlignment="true">
      <alignment horizontal="center" vertical="center"/>
    </xf>
    <xf numFmtId="168" fontId="152" fillId="35" borderId="142" xfId="19367" applyNumberFormat="true" applyFont="true" applyFill="true" applyBorder="true" applyAlignment="true">
      <alignment horizontal="center" vertical="center"/>
    </xf>
    <xf numFmtId="168" fontId="152" fillId="35" borderId="109" xfId="19368" applyNumberFormat="true" applyFont="true" applyFill="true" applyBorder="true" applyAlignment="true">
      <alignment horizontal="center" vertical="center"/>
    </xf>
    <xf numFmtId="168" fontId="152" fillId="35" borderId="102" xfId="19367" applyNumberFormat="true" applyFont="true" applyFill="true" applyBorder="true" applyAlignment="true">
      <alignment horizontal="center" vertical="center"/>
    </xf>
    <xf numFmtId="0" fontId="26" fillId="35" borderId="137" xfId="19344" applyFill="true" applyBorder="true" applyAlignment="true">
      <alignment horizontal="center" vertical="center" wrapText="true"/>
    </xf>
    <xf numFmtId="0" fontId="26" fillId="35" borderId="138" xfId="19344" applyFill="true" applyBorder="true" applyAlignment="true">
      <alignment horizontal="center" vertical="center" wrapText="true"/>
    </xf>
    <xf numFmtId="168" fontId="152" fillId="35" borderId="102" xfId="19370" applyNumberFormat="true" applyFont="true" applyFill="true" applyBorder="true" applyAlignment="true">
      <alignment horizontal="center" vertical="center"/>
    </xf>
    <xf numFmtId="168" fontId="152" fillId="35" borderId="137" xfId="19371" applyNumberFormat="true" applyFont="true" applyFill="true" applyBorder="true" applyAlignment="true">
      <alignment horizontal="center" vertical="center"/>
    </xf>
    <xf numFmtId="168" fontId="152" fillId="35" borderId="138" xfId="19372" applyNumberFormat="true" applyFont="true" applyFill="true" applyBorder="true" applyAlignment="true">
      <alignment horizontal="center" vertical="center"/>
    </xf>
    <xf numFmtId="168" fontId="152" fillId="35" borderId="142" xfId="19371" applyNumberFormat="true" applyFont="true" applyFill="true" applyBorder="true" applyAlignment="true">
      <alignment horizontal="center" vertical="center"/>
    </xf>
    <xf numFmtId="168" fontId="152" fillId="35" borderId="109" xfId="19372" applyNumberFormat="true" applyFont="true" applyFill="true" applyBorder="true" applyAlignment="true">
      <alignment horizontal="center" vertical="center"/>
    </xf>
    <xf numFmtId="168" fontId="152" fillId="35" borderId="102" xfId="19371" applyNumberFormat="true" applyFont="true" applyFill="true" applyBorder="true" applyAlignment="true">
      <alignment horizontal="center" vertical="center"/>
    </xf>
    <xf numFmtId="0" fontId="26" fillId="35" borderId="102" xfId="19344" applyFill="true" applyBorder="true" applyAlignment="true">
      <alignment horizontal="center" vertical="center" wrapText="true"/>
    </xf>
    <xf numFmtId="0" fontId="26" fillId="35" borderId="142" xfId="19344" applyFill="true" applyBorder="true" applyAlignment="true">
      <alignment horizontal="center" vertical="center" wrapText="true"/>
    </xf>
    <xf numFmtId="0" fontId="26" fillId="35" borderId="109" xfId="19344" applyFill="true" applyBorder="true" applyAlignment="true">
      <alignment horizontal="center" vertical="center" wrapText="true"/>
    </xf>
    <xf numFmtId="170" fontId="157" fillId="35" borderId="102" xfId="19344" applyNumberFormat="true" applyFont="true" applyFill="true" applyBorder="true" applyAlignment="true">
      <alignment horizontal="center" vertical="center"/>
    </xf>
    <xf numFmtId="170" fontId="157" fillId="35" borderId="137" xfId="19344" applyNumberFormat="true" applyFont="true" applyFill="true" applyBorder="true" applyAlignment="true">
      <alignment horizontal="center" vertical="center"/>
    </xf>
    <xf numFmtId="170" fontId="157" fillId="35" borderId="138" xfId="19344" applyNumberFormat="true" applyFont="true" applyFill="true" applyBorder="true" applyAlignment="true">
      <alignment horizontal="center" vertical="center"/>
    </xf>
    <xf numFmtId="170" fontId="157" fillId="35" borderId="142" xfId="19344" applyNumberFormat="true" applyFont="true" applyFill="true" applyBorder="true" applyAlignment="true">
      <alignment horizontal="center" vertical="center"/>
    </xf>
    <xf numFmtId="170" fontId="157" fillId="35" borderId="109" xfId="19344" applyNumberFormat="true" applyFont="true" applyFill="true" applyBorder="true" applyAlignment="true">
      <alignment horizontal="center" vertical="center"/>
    </xf>
    <xf numFmtId="170" fontId="157" fillId="35" borderId="107" xfId="19344" applyNumberFormat="true" applyFont="true" applyFill="true" applyBorder="true" applyAlignment="true">
      <alignment horizontal="center" vertical="center"/>
    </xf>
    <xf numFmtId="170" fontId="157" fillId="35" borderId="139" xfId="19344" applyNumberFormat="true" applyFont="true" applyFill="true" applyBorder="true" applyAlignment="true">
      <alignment horizontal="center" vertical="center"/>
    </xf>
    <xf numFmtId="170" fontId="157" fillId="35" borderId="140" xfId="19344" applyNumberFormat="true" applyFont="true" applyFill="true" applyBorder="true" applyAlignment="true">
      <alignment horizontal="center" vertical="center"/>
    </xf>
    <xf numFmtId="170" fontId="157" fillId="35" borderId="143" xfId="19344" applyNumberFormat="true" applyFont="true" applyFill="true" applyBorder="true" applyAlignment="true">
      <alignment horizontal="center" vertical="center"/>
    </xf>
    <xf numFmtId="170" fontId="157" fillId="35" borderId="110" xfId="19344" applyNumberFormat="true" applyFont="true" applyFill="true" applyBorder="true" applyAlignment="true">
      <alignment horizontal="center" vertical="center"/>
    </xf>
    <xf numFmtId="0" fontId="26" fillId="35" borderId="139" xfId="19344" applyFill="true" applyBorder="true" applyAlignment="true">
      <alignment horizontal="center" vertical="center" wrapText="true"/>
    </xf>
    <xf numFmtId="0" fontId="26" fillId="35" borderId="140" xfId="19344" applyFill="true" applyBorder="true" applyAlignment="true">
      <alignment horizontal="center" vertical="center" wrapText="true"/>
    </xf>
    <xf numFmtId="169" fontId="152" fillId="35" borderId="104" xfId="45014" applyNumberFormat="true" applyFont="true" applyFill="true" applyBorder="true" applyAlignment="true">
      <alignment horizontal="center" vertical="center"/>
    </xf>
    <xf numFmtId="169" fontId="152" fillId="35" borderId="135" xfId="45014" applyNumberFormat="true" applyFont="true" applyFill="true" applyBorder="true" applyAlignment="true">
      <alignment horizontal="center" vertical="center"/>
    </xf>
    <xf numFmtId="169" fontId="152" fillId="35" borderId="136" xfId="45014" applyNumberFormat="true" applyFont="true" applyFill="true" applyBorder="true" applyAlignment="true">
      <alignment horizontal="center" vertical="center"/>
    </xf>
    <xf numFmtId="169" fontId="152" fillId="35" borderId="141" xfId="45014" applyNumberFormat="true" applyFont="true" applyFill="true" applyBorder="true" applyAlignment="true">
      <alignment horizontal="center" vertical="center"/>
    </xf>
    <xf numFmtId="169" fontId="152" fillId="35" borderId="108" xfId="45014" applyNumberFormat="true" applyFont="true" applyFill="true" applyBorder="true" applyAlignment="true">
      <alignment horizontal="center" vertical="center"/>
    </xf>
    <xf numFmtId="169" fontId="152" fillId="35" borderId="102" xfId="45017" applyNumberFormat="true" applyFont="true" applyFill="true" applyBorder="true" applyAlignment="true">
      <alignment horizontal="center" vertical="center"/>
    </xf>
    <xf numFmtId="169" fontId="152" fillId="35" borderId="137" xfId="45017" applyNumberFormat="true" applyFont="true" applyFill="true" applyBorder="true" applyAlignment="true">
      <alignment horizontal="center" vertical="center"/>
    </xf>
    <xf numFmtId="169" fontId="152" fillId="35" borderId="138" xfId="45017" applyNumberFormat="true" applyFont="true" applyFill="true" applyBorder="true" applyAlignment="true">
      <alignment horizontal="center" vertical="center"/>
    </xf>
    <xf numFmtId="169" fontId="152" fillId="35" borderId="142" xfId="45017" applyNumberFormat="true" applyFont="true" applyFill="true" applyBorder="true" applyAlignment="true">
      <alignment horizontal="center" vertical="center"/>
    </xf>
    <xf numFmtId="169" fontId="152" fillId="35" borderId="109" xfId="45017" applyNumberFormat="true" applyFont="true" applyFill="true" applyBorder="true" applyAlignment="true">
      <alignment horizontal="center" vertical="center"/>
    </xf>
    <xf numFmtId="169" fontId="152" fillId="35" borderId="102" xfId="45038" applyNumberFormat="true" applyFont="true" applyFill="true" applyBorder="true" applyAlignment="true">
      <alignment horizontal="center" vertical="center"/>
    </xf>
    <xf numFmtId="169" fontId="152" fillId="35" borderId="137" xfId="45038" applyNumberFormat="true" applyFont="true" applyFill="true" applyBorder="true" applyAlignment="true">
      <alignment horizontal="center" vertical="center"/>
    </xf>
    <xf numFmtId="169" fontId="152" fillId="35" borderId="138" xfId="45038" applyNumberFormat="true" applyFont="true" applyFill="true" applyBorder="true" applyAlignment="true">
      <alignment horizontal="center" vertical="center"/>
    </xf>
    <xf numFmtId="169" fontId="152" fillId="35" borderId="142" xfId="45038" applyNumberFormat="true" applyFont="true" applyFill="true" applyBorder="true" applyAlignment="true">
      <alignment horizontal="center" vertical="center"/>
    </xf>
    <xf numFmtId="169" fontId="152" fillId="35" borderId="109" xfId="45038" applyNumberFormat="true" applyFont="true" applyFill="true" applyBorder="true" applyAlignment="true">
      <alignment horizontal="center" vertical="center"/>
    </xf>
    <xf numFmtId="169" fontId="152" fillId="35" borderId="137" xfId="45039" applyNumberFormat="true" applyFont="true" applyFill="true" applyBorder="true" applyAlignment="true">
      <alignment horizontal="center" vertical="center"/>
    </xf>
    <xf numFmtId="169" fontId="152" fillId="35" borderId="138" xfId="45040" applyNumberFormat="true" applyFont="true" applyFill="true" applyBorder="true" applyAlignment="true">
      <alignment horizontal="center" vertical="center"/>
    </xf>
    <xf numFmtId="169" fontId="152" fillId="35" borderId="142" xfId="45039" applyNumberFormat="true" applyFont="true" applyFill="true" applyBorder="true" applyAlignment="true">
      <alignment horizontal="center" vertical="center"/>
    </xf>
    <xf numFmtId="169" fontId="152" fillId="35" borderId="109" xfId="45040" applyNumberFormat="true" applyFont="true" applyFill="true" applyBorder="true" applyAlignment="true">
      <alignment horizontal="center" vertical="center"/>
    </xf>
    <xf numFmtId="169" fontId="152" fillId="35" borderId="102" xfId="45039" applyNumberFormat="true" applyFont="true" applyFill="true" applyBorder="true" applyAlignment="true">
      <alignment horizontal="center" vertical="center"/>
    </xf>
    <xf numFmtId="0" fontId="26" fillId="35" borderId="102" xfId="19344" applyFill="true" applyBorder="true" applyAlignment="true">
      <alignment horizontal="center" vertical="center"/>
    </xf>
    <xf numFmtId="0" fontId="26" fillId="35" borderId="142" xfId="19344" applyFill="true" applyBorder="true" applyAlignment="true">
      <alignment horizontal="center" vertical="center"/>
    </xf>
    <xf numFmtId="168" fontId="152" fillId="35" borderId="102" xfId="45048" applyNumberFormat="true" applyFont="true" applyFill="true" applyBorder="true" applyAlignment="true">
      <alignment horizontal="center" vertical="center"/>
    </xf>
    <xf numFmtId="168" fontId="152" fillId="35" borderId="137" xfId="45049" applyNumberFormat="true" applyFont="true" applyFill="true" applyBorder="true" applyAlignment="true">
      <alignment horizontal="center" vertical="center"/>
    </xf>
    <xf numFmtId="168" fontId="152" fillId="35" borderId="138" xfId="45050" applyNumberFormat="true" applyFont="true" applyFill="true" applyBorder="true" applyAlignment="true">
      <alignment horizontal="center" vertical="center"/>
    </xf>
    <xf numFmtId="168" fontId="152" fillId="35" borderId="142" xfId="45049" applyNumberFormat="true" applyFont="true" applyFill="true" applyBorder="true" applyAlignment="true">
      <alignment horizontal="center" vertical="center"/>
    </xf>
    <xf numFmtId="168" fontId="152" fillId="35" borderId="109" xfId="45050" applyNumberFormat="true" applyFont="true" applyFill="true" applyBorder="true" applyAlignment="true">
      <alignment horizontal="center" vertical="center"/>
    </xf>
    <xf numFmtId="168" fontId="152" fillId="35" borderId="102" xfId="45049" applyNumberFormat="true" applyFont="true" applyFill="true" applyBorder="true" applyAlignment="true">
      <alignment horizontal="center" vertical="center"/>
    </xf>
    <xf numFmtId="168" fontId="152" fillId="35" borderId="102" xfId="45052" applyNumberFormat="true" applyFont="true" applyFill="true" applyBorder="true" applyAlignment="true">
      <alignment horizontal="center" vertical="center"/>
    </xf>
    <xf numFmtId="168" fontId="152" fillId="35" borderId="137" xfId="45053" applyNumberFormat="true" applyFont="true" applyFill="true" applyBorder="true" applyAlignment="true">
      <alignment horizontal="center" vertical="center"/>
    </xf>
    <xf numFmtId="168" fontId="152" fillId="35" borderId="138" xfId="45054" applyNumberFormat="true" applyFont="true" applyFill="true" applyBorder="true" applyAlignment="true">
      <alignment horizontal="center" vertical="center"/>
    </xf>
    <xf numFmtId="168" fontId="152" fillId="35" borderId="142" xfId="45053" applyNumberFormat="true" applyFont="true" applyFill="true" applyBorder="true" applyAlignment="true">
      <alignment horizontal="center" vertical="center"/>
    </xf>
    <xf numFmtId="168" fontId="152" fillId="35" borderId="109" xfId="45054" applyNumberFormat="true" applyFont="true" applyFill="true" applyBorder="true" applyAlignment="true">
      <alignment horizontal="center" vertical="center"/>
    </xf>
    <xf numFmtId="168" fontId="152" fillId="35" borderId="102" xfId="45053" applyNumberFormat="true" applyFont="true" applyFill="true" applyBorder="true" applyAlignment="true">
      <alignment horizontal="center" vertical="center"/>
    </xf>
    <xf numFmtId="168" fontId="152" fillId="35" borderId="102" xfId="45056" applyNumberFormat="true" applyFont="true" applyFill="true" applyBorder="true" applyAlignment="true">
      <alignment horizontal="center" vertical="center"/>
    </xf>
    <xf numFmtId="168" fontId="152" fillId="35" borderId="137" xfId="45057" applyNumberFormat="true" applyFont="true" applyFill="true" applyBorder="true" applyAlignment="true">
      <alignment horizontal="center" vertical="center"/>
    </xf>
    <xf numFmtId="168" fontId="152" fillId="35" borderId="138" xfId="45058" applyNumberFormat="true" applyFont="true" applyFill="true" applyBorder="true" applyAlignment="true">
      <alignment horizontal="center" vertical="center"/>
    </xf>
    <xf numFmtId="168" fontId="152" fillId="35" borderId="142" xfId="45057" applyNumberFormat="true" applyFont="true" applyFill="true" applyBorder="true" applyAlignment="true">
      <alignment horizontal="center" vertical="center"/>
    </xf>
    <xf numFmtId="168" fontId="152" fillId="35" borderId="109" xfId="45058" applyNumberFormat="true" applyFont="true" applyFill="true" applyBorder="true" applyAlignment="true">
      <alignment horizontal="center" vertical="center"/>
    </xf>
    <xf numFmtId="168" fontId="152" fillId="35" borderId="102" xfId="45057" applyNumberFormat="true" applyFont="true" applyFill="true" applyBorder="true" applyAlignment="true">
      <alignment horizontal="center" vertical="center"/>
    </xf>
    <xf numFmtId="169" fontId="152" fillId="35" borderId="102" xfId="22514" applyNumberFormat="true" applyFont="true" applyFill="true" applyBorder="true" applyAlignment="true">
      <alignment horizontal="center" vertical="center" wrapText="true"/>
    </xf>
    <xf numFmtId="169" fontId="152" fillId="35" borderId="137" xfId="22515" applyNumberFormat="true" applyFont="true" applyFill="true" applyBorder="true" applyAlignment="true">
      <alignment horizontal="center" vertical="center" wrapText="true"/>
    </xf>
    <xf numFmtId="169" fontId="152" fillId="35" borderId="138" xfId="22516" applyNumberFormat="true" applyFont="true" applyFill="true" applyBorder="true" applyAlignment="true">
      <alignment horizontal="center" vertical="center" wrapText="true"/>
    </xf>
    <xf numFmtId="169" fontId="152" fillId="35" borderId="142" xfId="22515" applyNumberFormat="true" applyFont="true" applyFill="true" applyBorder="true" applyAlignment="true">
      <alignment horizontal="center" vertical="center" wrapText="true"/>
    </xf>
    <xf numFmtId="169" fontId="152" fillId="35" borderId="109" xfId="22516" applyNumberFormat="true" applyFont="true" applyFill="true" applyBorder="true" applyAlignment="true">
      <alignment horizontal="center" vertical="center" wrapText="true"/>
    </xf>
    <xf numFmtId="169" fontId="152" fillId="35" borderId="102" xfId="22515" applyNumberFormat="true" applyFont="true" applyFill="true" applyBorder="true" applyAlignment="true">
      <alignment horizontal="center" vertical="center" wrapText="true"/>
    </xf>
    <xf numFmtId="168" fontId="157" fillId="35" borderId="102" xfId="19344" applyNumberFormat="true" applyFont="true" applyFill="true" applyBorder="true" applyAlignment="true">
      <alignment horizontal="center" vertical="center" wrapText="true"/>
    </xf>
    <xf numFmtId="168" fontId="157" fillId="35" borderId="137" xfId="19344" applyNumberFormat="true" applyFont="true" applyFill="true" applyBorder="true" applyAlignment="true">
      <alignment horizontal="center" vertical="center" wrapText="true"/>
    </xf>
    <xf numFmtId="168" fontId="157" fillId="35" borderId="138" xfId="19344" applyNumberFormat="true" applyFont="true" applyFill="true" applyBorder="true" applyAlignment="true">
      <alignment horizontal="center" vertical="center" wrapText="true"/>
    </xf>
    <xf numFmtId="168" fontId="157" fillId="35" borderId="142" xfId="19344" applyNumberFormat="true" applyFont="true" applyFill="true" applyBorder="true" applyAlignment="true">
      <alignment horizontal="center" vertical="center" wrapText="true"/>
    </xf>
    <xf numFmtId="168" fontId="157" fillId="35" borderId="109" xfId="19344" applyNumberFormat="true" applyFont="true" applyFill="true" applyBorder="true" applyAlignment="true">
      <alignment horizontal="center" vertical="center" wrapText="true"/>
    </xf>
    <xf numFmtId="168" fontId="152" fillId="35" borderId="102" xfId="19393" applyNumberFormat="true" applyFont="true" applyFill="true" applyBorder="true" applyAlignment="true">
      <alignment horizontal="center" vertical="center" wrapText="true"/>
    </xf>
    <xf numFmtId="168" fontId="152" fillId="35" borderId="137" xfId="19394" applyNumberFormat="true" applyFont="true" applyFill="true" applyBorder="true" applyAlignment="true">
      <alignment horizontal="center" vertical="center" wrapText="true"/>
    </xf>
    <xf numFmtId="168" fontId="152" fillId="35" borderId="138" xfId="19395" applyNumberFormat="true" applyFont="true" applyFill="true" applyBorder="true" applyAlignment="true">
      <alignment horizontal="center" vertical="center" wrapText="true"/>
    </xf>
    <xf numFmtId="168" fontId="152" fillId="35" borderId="142" xfId="19394" applyNumberFormat="true" applyFont="true" applyFill="true" applyBorder="true" applyAlignment="true">
      <alignment horizontal="center" vertical="center" wrapText="true"/>
    </xf>
    <xf numFmtId="168" fontId="152" fillId="35" borderId="109" xfId="19395" applyNumberFormat="true" applyFont="true" applyFill="true" applyBorder="true" applyAlignment="true">
      <alignment horizontal="center" vertical="center" wrapText="true"/>
    </xf>
    <xf numFmtId="168" fontId="152" fillId="35" borderId="102" xfId="19394" applyNumberFormat="true" applyFont="true" applyFill="true" applyBorder="true" applyAlignment="true">
      <alignment horizontal="center" vertical="center" wrapText="true"/>
    </xf>
    <xf numFmtId="168" fontId="152" fillId="35" borderId="102" xfId="19397" applyNumberFormat="true" applyFont="true" applyFill="true" applyBorder="true" applyAlignment="true">
      <alignment horizontal="center" vertical="center" wrapText="true"/>
    </xf>
    <xf numFmtId="168" fontId="152" fillId="35" borderId="137" xfId="19398" applyNumberFormat="true" applyFont="true" applyFill="true" applyBorder="true" applyAlignment="true">
      <alignment horizontal="center" vertical="center" wrapText="true"/>
    </xf>
    <xf numFmtId="168" fontId="152" fillId="35" borderId="138" xfId="19399" applyNumberFormat="true" applyFont="true" applyFill="true" applyBorder="true" applyAlignment="true">
      <alignment horizontal="center" vertical="center" wrapText="true"/>
    </xf>
    <xf numFmtId="168" fontId="152" fillId="35" borderId="142" xfId="19398" applyNumberFormat="true" applyFont="true" applyFill="true" applyBorder="true" applyAlignment="true">
      <alignment horizontal="center" vertical="center" wrapText="true"/>
    </xf>
    <xf numFmtId="168" fontId="152" fillId="35" borderId="109" xfId="19399" applyNumberFormat="true" applyFont="true" applyFill="true" applyBorder="true" applyAlignment="true">
      <alignment horizontal="center" vertical="center" wrapText="true"/>
    </xf>
    <xf numFmtId="168" fontId="152" fillId="35" borderId="102" xfId="19398" applyNumberFormat="true" applyFont="true" applyFill="true" applyBorder="true" applyAlignment="true">
      <alignment horizontal="center" vertical="center" wrapText="true"/>
    </xf>
    <xf numFmtId="168" fontId="152" fillId="35" borderId="102" xfId="19401" applyNumberFormat="true" applyFont="true" applyFill="true" applyBorder="true" applyAlignment="true">
      <alignment horizontal="center" vertical="center" wrapText="true"/>
    </xf>
    <xf numFmtId="168" fontId="152" fillId="35" borderId="137" xfId="19402" applyNumberFormat="true" applyFont="true" applyFill="true" applyBorder="true" applyAlignment="true">
      <alignment horizontal="center" vertical="center" wrapText="true"/>
    </xf>
    <xf numFmtId="168" fontId="152" fillId="35" borderId="138" xfId="19403" applyNumberFormat="true" applyFont="true" applyFill="true" applyBorder="true" applyAlignment="true">
      <alignment horizontal="center" vertical="center" wrapText="true"/>
    </xf>
    <xf numFmtId="168" fontId="152" fillId="35" borderId="142" xfId="19402" applyNumberFormat="true" applyFont="true" applyFill="true" applyBorder="true" applyAlignment="true">
      <alignment horizontal="center" vertical="center" wrapText="true"/>
    </xf>
    <xf numFmtId="168" fontId="152" fillId="35" borderId="109" xfId="19403" applyNumberFormat="true" applyFont="true" applyFill="true" applyBorder="true" applyAlignment="true">
      <alignment horizontal="center" vertical="center" wrapText="true"/>
    </xf>
    <xf numFmtId="168" fontId="152" fillId="35" borderId="102" xfId="19402" applyNumberFormat="true" applyFont="true" applyFill="true" applyBorder="true" applyAlignment="true">
      <alignment horizontal="center" vertical="center" wrapText="true"/>
    </xf>
    <xf numFmtId="0" fontId="26" fillId="35" borderId="107" xfId="19344" applyFill="true" applyBorder="true" applyAlignment="true">
      <alignment horizontal="center" vertical="center" wrapText="true"/>
    </xf>
    <xf numFmtId="0" fontId="26" fillId="35" borderId="143" xfId="19344" applyFill="true" applyBorder="true" applyAlignment="true">
      <alignment horizontal="center" vertical="center" wrapText="true"/>
    </xf>
    <xf numFmtId="0" fontId="26" fillId="35" borderId="110" xfId="19344" applyFill="true" applyBorder="true" applyAlignment="true">
      <alignment horizontal="center" vertical="center" wrapText="true"/>
    </xf>
    <xf numFmtId="169" fontId="152" fillId="35" borderId="102" xfId="45077" applyNumberFormat="true" applyFont="true" applyFill="true" applyBorder="true" applyAlignment="true">
      <alignment horizontal="center" vertical="center"/>
    </xf>
    <xf numFmtId="169" fontId="152" fillId="35" borderId="137" xfId="45077" applyNumberFormat="true" applyFont="true" applyFill="true" applyBorder="true" applyAlignment="true">
      <alignment horizontal="center" vertical="center"/>
    </xf>
    <xf numFmtId="169" fontId="152" fillId="35" borderId="138" xfId="45077" applyNumberFormat="true" applyFont="true" applyFill="true" applyBorder="true" applyAlignment="true">
      <alignment horizontal="center" vertical="center"/>
    </xf>
    <xf numFmtId="169" fontId="152" fillId="35" borderId="142" xfId="45077" applyNumberFormat="true" applyFont="true" applyFill="true" applyBorder="true" applyAlignment="true">
      <alignment horizontal="center" vertical="center"/>
    </xf>
    <xf numFmtId="169" fontId="152" fillId="35" borderId="109" xfId="45077" applyNumberFormat="true" applyFont="true" applyFill="true" applyBorder="true" applyAlignment="true">
      <alignment horizontal="center" vertical="center"/>
    </xf>
    <xf numFmtId="169" fontId="152" fillId="35" borderId="102" xfId="45080" applyNumberFormat="true" applyFont="true" applyFill="true" applyBorder="true" applyAlignment="true">
      <alignment horizontal="center" vertical="center"/>
    </xf>
    <xf numFmtId="169" fontId="152" fillId="35" borderId="137" xfId="45080" applyNumberFormat="true" applyFont="true" applyFill="true" applyBorder="true" applyAlignment="true">
      <alignment horizontal="center" vertical="center"/>
    </xf>
    <xf numFmtId="169" fontId="152" fillId="35" borderId="138" xfId="45080" applyNumberFormat="true" applyFont="true" applyFill="true" applyBorder="true" applyAlignment="true">
      <alignment horizontal="center" vertical="center"/>
    </xf>
    <xf numFmtId="169" fontId="152" fillId="35" borderId="142" xfId="45080" applyNumberFormat="true" applyFont="true" applyFill="true" applyBorder="true" applyAlignment="true">
      <alignment horizontal="center" vertical="center"/>
    </xf>
    <xf numFmtId="169" fontId="152" fillId="35" borderId="109" xfId="45080" applyNumberFormat="true" applyFont="true" applyFill="true" applyBorder="true" applyAlignment="true">
      <alignment horizontal="center" vertical="center"/>
    </xf>
    <xf numFmtId="169" fontId="152" fillId="35" borderId="102" xfId="45074" applyNumberFormat="true" applyFont="true" applyFill="true" applyBorder="true" applyAlignment="true">
      <alignment horizontal="center" vertical="center"/>
    </xf>
    <xf numFmtId="169" fontId="152" fillId="35" borderId="137" xfId="45074" applyNumberFormat="true" applyFont="true" applyFill="true" applyBorder="true" applyAlignment="true">
      <alignment horizontal="center" vertical="center"/>
    </xf>
    <xf numFmtId="169" fontId="152" fillId="35" borderId="138" xfId="45074" applyNumberFormat="true" applyFont="true" applyFill="true" applyBorder="true" applyAlignment="true">
      <alignment horizontal="center" vertical="center"/>
    </xf>
    <xf numFmtId="169" fontId="152" fillId="35" borderId="142" xfId="45074" applyNumberFormat="true" applyFont="true" applyFill="true" applyBorder="true" applyAlignment="true">
      <alignment horizontal="center" vertical="center"/>
    </xf>
    <xf numFmtId="169" fontId="152" fillId="35" borderId="109" xfId="45074" applyNumberFormat="true" applyFont="true" applyFill="true" applyBorder="true" applyAlignment="true">
      <alignment horizontal="center" vertical="center"/>
    </xf>
    <xf numFmtId="0" fontId="26" fillId="35" borderId="107" xfId="19344" applyFill="true" applyBorder="true" applyAlignment="true">
      <alignment horizontal="center" vertical="center"/>
    </xf>
    <xf numFmtId="0" fontId="26" fillId="35" borderId="143" xfId="19344" applyFill="true" applyBorder="true" applyAlignment="true">
      <alignment horizontal="center" vertical="center"/>
    </xf>
    <xf numFmtId="0" fontId="26" fillId="35" borderId="110" xfId="19344" applyFill="true" applyBorder="true" applyAlignment="true">
      <alignment horizontal="center" vertical="center"/>
    </xf>
    <xf numFmtId="0" fontId="26" fillId="0" borderId="104" xfId="19344" applyFill="true" applyBorder="true" applyAlignment="true">
      <alignment vertical="center" wrapText="true"/>
    </xf>
    <xf numFmtId="0" fontId="26" fillId="0" borderId="107" xfId="19344" applyFill="true" applyBorder="true" applyAlignment="true">
      <alignment vertical="center" wrapText="true"/>
    </xf>
    <xf numFmtId="0" fontId="26" fillId="0" borderId="102" xfId="19344" applyFill="true" applyBorder="true" applyAlignment="true">
      <alignment horizontal="center" vertical="center" wrapText="true"/>
    </xf>
    <xf numFmtId="0" fontId="153" fillId="26" borderId="108" xfId="44940" applyFont="true" applyFill="true" applyBorder="true" applyAlignment="true">
      <alignment horizontal="left" vertical="center"/>
    </xf>
    <xf numFmtId="0" fontId="153" fillId="26" borderId="109" xfId="44943" applyFont="true" applyFill="true" applyBorder="true" applyAlignment="true">
      <alignment horizontal="left" vertical="center"/>
    </xf>
    <xf numFmtId="0" fontId="153" fillId="26" borderId="110" xfId="44947" applyFont="true" applyFill="true" applyBorder="true" applyAlignment="true">
      <alignment horizontal="left" vertical="center"/>
    </xf>
    <xf numFmtId="0" fontId="153" fillId="26" borderId="108" xfId="44965" applyFont="true" applyFill="true" applyBorder="true" applyAlignment="true">
      <alignment horizontal="left" vertical="center"/>
    </xf>
    <xf numFmtId="0" fontId="153" fillId="26" borderId="109" xfId="44965" applyFont="true" applyFill="true" applyBorder="true" applyAlignment="true">
      <alignment horizontal="left" vertical="center"/>
    </xf>
    <xf numFmtId="0" fontId="153" fillId="26" borderId="108" xfId="44983" applyFont="true" applyFill="true" applyBorder="true" applyAlignment="true">
      <alignment horizontal="left" vertical="center"/>
    </xf>
    <xf numFmtId="0" fontId="153" fillId="26" borderId="109" xfId="44989" applyFont="true" applyFill="true" applyBorder="true" applyAlignment="true">
      <alignment horizontal="left" vertical="center"/>
    </xf>
    <xf numFmtId="0" fontId="153" fillId="0" borderId="109" xfId="44989" applyFont="true" applyFill="true" applyBorder="true" applyAlignment="true">
      <alignment horizontal="left" vertical="center"/>
    </xf>
    <xf numFmtId="0" fontId="153" fillId="0" borderId="109" xfId="44995" applyFont="true" applyFill="true" applyBorder="true" applyAlignment="true">
      <alignment horizontal="left" vertical="center"/>
    </xf>
    <xf numFmtId="0" fontId="153" fillId="26" borderId="108" xfId="45013" applyFont="true" applyFill="true" applyBorder="true" applyAlignment="true">
      <alignment horizontal="left" vertical="center"/>
    </xf>
    <xf numFmtId="0" fontId="153" fillId="26" borderId="109" xfId="45016" applyFont="true" applyFill="true" applyBorder="true" applyAlignment="true">
      <alignment horizontal="left" vertical="center"/>
    </xf>
    <xf numFmtId="0" fontId="153" fillId="26" borderId="110" xfId="45019" applyFont="true" applyFill="true" applyBorder="true" applyAlignment="true">
      <alignment horizontal="left" vertical="center"/>
    </xf>
    <xf numFmtId="0" fontId="153" fillId="26" borderId="108" xfId="45034" applyFont="true" applyFill="true" applyBorder="true" applyAlignment="true">
      <alignment horizontal="left" vertical="center"/>
    </xf>
    <xf numFmtId="0" fontId="153" fillId="26" borderId="109" xfId="45037" applyFont="true" applyFill="true" applyBorder="true" applyAlignment="true">
      <alignment horizontal="left" vertical="center"/>
    </xf>
    <xf numFmtId="0" fontId="153" fillId="0" borderId="10" xfId="45022" applyFont="true" applyFill="true" applyBorder="true" applyAlignment="true">
      <alignment horizontal="left" vertical="center"/>
    </xf>
    <xf numFmtId="0" fontId="153" fillId="0" borderId="10" xfId="45028" applyFont="true" applyFill="true" applyBorder="true" applyAlignment="true">
      <alignment horizontal="left" vertical="center"/>
    </xf>
    <xf numFmtId="0" fontId="153" fillId="0" borderId="10" xfId="45034" applyFont="true" applyFill="true" applyBorder="true" applyAlignment="true">
      <alignment horizontal="left" vertical="center"/>
    </xf>
    <xf numFmtId="0" fontId="153" fillId="0" borderId="108" xfId="45037" applyFont="true" applyFill="true" applyBorder="true" applyAlignment="true">
      <alignment horizontal="left" vertical="center"/>
    </xf>
    <xf numFmtId="0" fontId="153" fillId="0" borderId="109" xfId="45037" applyFont="true" applyFill="true" applyBorder="true" applyAlignment="true">
      <alignment horizontal="left" vertical="center"/>
    </xf>
    <xf numFmtId="0" fontId="153" fillId="0" borderId="109" xfId="45043" applyFont="true" applyFill="true" applyBorder="true" applyAlignment="true">
      <alignment horizontal="left" vertical="center"/>
    </xf>
    <xf numFmtId="0" fontId="153" fillId="26" borderId="108" xfId="45073" applyFont="true" applyFill="true" applyBorder="true" applyAlignment="true">
      <alignment horizontal="left" vertical="center"/>
    </xf>
    <xf numFmtId="0" fontId="153" fillId="26" borderId="109" xfId="45076" applyFont="true" applyFill="true" applyBorder="true" applyAlignment="true">
      <alignment horizontal="left" vertical="center"/>
    </xf>
    <xf numFmtId="0" fontId="153" fillId="26" borderId="110" xfId="45079" applyFont="true" applyFill="true" applyBorder="true" applyAlignment="true">
      <alignment horizontal="left" vertical="center"/>
    </xf>
    <xf numFmtId="0" fontId="153" fillId="0" borderId="109" xfId="45061" applyFont="true" applyFill="true" applyBorder="true" applyAlignment="true">
      <alignment horizontal="left" vertical="center"/>
    </xf>
    <xf numFmtId="0" fontId="153" fillId="0" borderId="109" xfId="45067" applyFont="true" applyFill="true" applyBorder="true" applyAlignment="true">
      <alignment horizontal="left" vertical="center"/>
    </xf>
    <xf numFmtId="0" fontId="153" fillId="0" borderId="109" xfId="45073" applyFont="true" applyFill="true" applyBorder="true" applyAlignment="true">
      <alignment horizontal="left" vertical="center"/>
    </xf>
    <xf numFmtId="0" fontId="153" fillId="0" borderId="109" xfId="45076" applyFont="true" applyFill="true" applyBorder="true" applyAlignment="true">
      <alignment horizontal="left" vertical="center"/>
    </xf>
    <xf numFmtId="0" fontId="153" fillId="0" borderId="109" xfId="45079" applyFont="true" applyFill="true" applyBorder="true" applyAlignment="true">
      <alignment horizontal="left" vertical="center"/>
    </xf>
    <xf numFmtId="0" fontId="153" fillId="26" borderId="58" xfId="45034" applyFont="true" applyFill="true" applyBorder="true" applyAlignment="true">
      <alignment horizontal="left" vertical="center"/>
    </xf>
    <xf numFmtId="0" fontId="153" fillId="26" borderId="59" xfId="45037" applyFont="true" applyFill="true" applyBorder="true" applyAlignment="true">
      <alignment horizontal="left" vertical="center"/>
    </xf>
    <xf numFmtId="0" fontId="153" fillId="26" borderId="60" xfId="45043" applyFont="true" applyFill="true" applyBorder="true" applyAlignment="true">
      <alignment horizontal="left" vertical="center"/>
    </xf>
    <xf numFmtId="169" fontId="184" fillId="35" borderId="102" xfId="40057" applyNumberFormat="true" applyFont="true" applyFill="true" applyBorder="true" applyAlignment="true">
      <alignment horizontal="center" vertical="center"/>
    </xf>
    <xf numFmtId="169" fontId="184" fillId="35" borderId="102" xfId="44966" applyNumberFormat="true" applyFont="true" applyFill="true" applyBorder="true" applyAlignment="true">
      <alignment horizontal="center" vertical="center"/>
    </xf>
    <xf numFmtId="169" fontId="184" fillId="35" borderId="107" xfId="40069" applyNumberFormat="true" applyFont="true" applyFill="true" applyBorder="true" applyAlignment="true">
      <alignment horizontal="center" vertical="center"/>
    </xf>
    <xf numFmtId="169" fontId="184" fillId="35" borderId="102" xfId="45017" applyNumberFormat="true" applyFont="true" applyFill="true" applyBorder="true" applyAlignment="true">
      <alignment horizontal="center" vertical="center"/>
    </xf>
    <xf numFmtId="169" fontId="184" fillId="35" borderId="107" xfId="45020" applyNumberFormat="true" applyFont="true" applyFill="true" applyBorder="true" applyAlignment="true">
      <alignment horizontal="center" vertical="center"/>
    </xf>
    <xf numFmtId="169" fontId="184" fillId="35" borderId="104" xfId="45035" applyNumberFormat="true" applyFont="true" applyFill="true" applyBorder="true" applyAlignment="true">
      <alignment horizontal="center" vertical="center"/>
    </xf>
    <xf numFmtId="169" fontId="184" fillId="35" borderId="102" xfId="45038" applyNumberFormat="true" applyFont="true" applyFill="true" applyBorder="true" applyAlignment="true">
      <alignment horizontal="center" vertical="center"/>
    </xf>
    <xf numFmtId="169" fontId="184" fillId="35" borderId="102" xfId="40237" applyNumberFormat="true" applyFont="true" applyFill="true" applyBorder="true" applyAlignment="true">
      <alignment horizontal="center" vertical="center"/>
    </xf>
    <xf numFmtId="169" fontId="184" fillId="35" borderId="102" xfId="40249" applyNumberFormat="true" applyFont="true" applyFill="true" applyBorder="true" applyAlignment="true">
      <alignment horizontal="center" vertical="center"/>
    </xf>
    <xf numFmtId="169" fontId="184" fillId="35" borderId="104" xfId="45074" applyNumberFormat="true" applyFont="true" applyFill="true" applyBorder="true" applyAlignment="true">
      <alignment horizontal="center" vertical="center"/>
    </xf>
    <xf numFmtId="169" fontId="184" fillId="35" borderId="102" xfId="45077" applyNumberFormat="true" applyFont="true" applyFill="true" applyBorder="true" applyAlignment="true">
      <alignment horizontal="center" vertical="center"/>
    </xf>
    <xf numFmtId="169" fontId="184" fillId="35" borderId="102" xfId="45080" applyNumberFormat="true" applyFont="true" applyFill="true" applyBorder="true" applyAlignment="true">
      <alignment horizontal="center" vertical="center"/>
    </xf>
    <xf numFmtId="169" fontId="184" fillId="35" borderId="137" xfId="40058" applyNumberFormat="true" applyFont="true" applyFill="true" applyBorder="true" applyAlignment="true">
      <alignment horizontal="center" vertical="center"/>
    </xf>
    <xf numFmtId="169" fontId="184" fillId="35" borderId="137" xfId="44966" applyNumberFormat="true" applyFont="true" applyFill="true" applyBorder="true" applyAlignment="true">
      <alignment horizontal="center" vertical="center"/>
    </xf>
    <xf numFmtId="169" fontId="184" fillId="35" borderId="139" xfId="40070" applyNumberFormat="true" applyFont="true" applyFill="true" applyBorder="true" applyAlignment="true">
      <alignment horizontal="center" vertical="center"/>
    </xf>
    <xf numFmtId="169" fontId="184" fillId="35" borderId="137" xfId="45017" applyNumberFormat="true" applyFont="true" applyFill="true" applyBorder="true" applyAlignment="true">
      <alignment horizontal="center" vertical="center"/>
    </xf>
    <xf numFmtId="169" fontId="184" fillId="35" borderId="139" xfId="45020" applyNumberFormat="true" applyFont="true" applyFill="true" applyBorder="true" applyAlignment="true">
      <alignment horizontal="center" vertical="center"/>
    </xf>
    <xf numFmtId="169" fontId="184" fillId="35" borderId="135" xfId="45035" applyNumberFormat="true" applyFont="true" applyFill="true" applyBorder="true" applyAlignment="true">
      <alignment horizontal="center" vertical="center"/>
    </xf>
    <xf numFmtId="169" fontId="184" fillId="35" borderId="137" xfId="45038" applyNumberFormat="true" applyFont="true" applyFill="true" applyBorder="true" applyAlignment="true">
      <alignment horizontal="center" vertical="center"/>
    </xf>
    <xf numFmtId="169" fontId="184" fillId="35" borderId="137" xfId="40238" applyNumberFormat="true" applyFont="true" applyFill="true" applyBorder="true" applyAlignment="true">
      <alignment horizontal="center" vertical="center"/>
    </xf>
    <xf numFmtId="169" fontId="184" fillId="35" borderId="137" xfId="40250" applyNumberFormat="true" applyFont="true" applyFill="true" applyBorder="true" applyAlignment="true">
      <alignment horizontal="center" vertical="center"/>
    </xf>
    <xf numFmtId="169" fontId="184" fillId="35" borderId="135" xfId="45074" applyNumberFormat="true" applyFont="true" applyFill="true" applyBorder="true" applyAlignment="true">
      <alignment horizontal="center" vertical="center"/>
    </xf>
    <xf numFmtId="169" fontId="184" fillId="35" borderId="137" xfId="45077" applyNumberFormat="true" applyFont="true" applyFill="true" applyBorder="true" applyAlignment="true">
      <alignment horizontal="center" vertical="center"/>
    </xf>
    <xf numFmtId="169" fontId="184" fillId="35" borderId="137" xfId="45080" applyNumberFormat="true" applyFont="true" applyFill="true" applyBorder="true" applyAlignment="true">
      <alignment horizontal="center" vertical="center"/>
    </xf>
    <xf numFmtId="169" fontId="184" fillId="35" borderId="138" xfId="40059" applyNumberFormat="true" applyFont="true" applyFill="true" applyBorder="true" applyAlignment="true">
      <alignment horizontal="center" vertical="center"/>
    </xf>
    <xf numFmtId="169" fontId="184" fillId="35" borderId="138" xfId="44966" applyNumberFormat="true" applyFont="true" applyFill="true" applyBorder="true" applyAlignment="true">
      <alignment horizontal="center" vertical="center"/>
    </xf>
    <xf numFmtId="169" fontId="184" fillId="35" borderId="140" xfId="40071" applyNumberFormat="true" applyFont="true" applyFill="true" applyBorder="true" applyAlignment="true">
      <alignment horizontal="center" vertical="center"/>
    </xf>
    <xf numFmtId="169" fontId="184" fillId="35" borderId="138" xfId="45017" applyNumberFormat="true" applyFont="true" applyFill="true" applyBorder="true" applyAlignment="true">
      <alignment horizontal="center" vertical="center"/>
    </xf>
    <xf numFmtId="169" fontId="184" fillId="35" borderId="140" xfId="45020" applyNumberFormat="true" applyFont="true" applyFill="true" applyBorder="true" applyAlignment="true">
      <alignment horizontal="center" vertical="center"/>
    </xf>
    <xf numFmtId="169" fontId="184" fillId="35" borderId="136" xfId="45035" applyNumberFormat="true" applyFont="true" applyFill="true" applyBorder="true" applyAlignment="true">
      <alignment horizontal="center" vertical="center"/>
    </xf>
    <xf numFmtId="169" fontId="184" fillId="35" borderId="138" xfId="45038" applyNumberFormat="true" applyFont="true" applyFill="true" applyBorder="true" applyAlignment="true">
      <alignment horizontal="center" vertical="center"/>
    </xf>
    <xf numFmtId="169" fontId="184" fillId="35" borderId="138" xfId="40239" applyNumberFormat="true" applyFont="true" applyFill="true" applyBorder="true" applyAlignment="true">
      <alignment horizontal="center" vertical="center"/>
    </xf>
    <xf numFmtId="169" fontId="184" fillId="35" borderId="138" xfId="40251" applyNumberFormat="true" applyFont="true" applyFill="true" applyBorder="true" applyAlignment="true">
      <alignment horizontal="center" vertical="center"/>
    </xf>
    <xf numFmtId="169" fontId="184" fillId="35" borderId="136" xfId="45074" applyNumberFormat="true" applyFont="true" applyFill="true" applyBorder="true" applyAlignment="true">
      <alignment horizontal="center" vertical="center"/>
    </xf>
    <xf numFmtId="169" fontId="184" fillId="35" borderId="138" xfId="45077" applyNumberFormat="true" applyFont="true" applyFill="true" applyBorder="true" applyAlignment="true">
      <alignment horizontal="center" vertical="center"/>
    </xf>
    <xf numFmtId="169" fontId="184" fillId="35" borderId="138" xfId="45080" applyNumberFormat="true" applyFont="true" applyFill="true" applyBorder="true" applyAlignment="true">
      <alignment horizontal="center" vertical="center"/>
    </xf>
    <xf numFmtId="169" fontId="184" fillId="35" borderId="142" xfId="40058" applyNumberFormat="true" applyFont="true" applyFill="true" applyBorder="true" applyAlignment="true">
      <alignment horizontal="center" vertical="center"/>
    </xf>
    <xf numFmtId="169" fontId="184" fillId="35" borderId="142" xfId="44966" applyNumberFormat="true" applyFont="true" applyFill="true" applyBorder="true" applyAlignment="true">
      <alignment horizontal="center" vertical="center"/>
    </xf>
    <xf numFmtId="169" fontId="184" fillId="35" borderId="143" xfId="40070" applyNumberFormat="true" applyFont="true" applyFill="true" applyBorder="true" applyAlignment="true">
      <alignment horizontal="center" vertical="center"/>
    </xf>
    <xf numFmtId="169" fontId="184" fillId="35" borderId="142" xfId="45017" applyNumberFormat="true" applyFont="true" applyFill="true" applyBorder="true" applyAlignment="true">
      <alignment horizontal="center" vertical="center"/>
    </xf>
    <xf numFmtId="169" fontId="184" fillId="35" borderId="143" xfId="45020" applyNumberFormat="true" applyFont="true" applyFill="true" applyBorder="true" applyAlignment="true">
      <alignment horizontal="center" vertical="center"/>
    </xf>
    <xf numFmtId="169" fontId="184" fillId="35" borderId="141" xfId="45035" applyNumberFormat="true" applyFont="true" applyFill="true" applyBorder="true" applyAlignment="true">
      <alignment horizontal="center" vertical="center"/>
    </xf>
    <xf numFmtId="169" fontId="184" fillId="35" borderId="142" xfId="45038" applyNumberFormat="true" applyFont="true" applyFill="true" applyBorder="true" applyAlignment="true">
      <alignment horizontal="center" vertical="center"/>
    </xf>
    <xf numFmtId="169" fontId="184" fillId="35" borderId="142" xfId="40238" applyNumberFormat="true" applyFont="true" applyFill="true" applyBorder="true" applyAlignment="true">
      <alignment horizontal="center" vertical="center"/>
    </xf>
    <xf numFmtId="169" fontId="184" fillId="35" borderId="142" xfId="40250" applyNumberFormat="true" applyFont="true" applyFill="true" applyBorder="true" applyAlignment="true">
      <alignment horizontal="center" vertical="center"/>
    </xf>
    <xf numFmtId="169" fontId="184" fillId="35" borderId="141" xfId="45074" applyNumberFormat="true" applyFont="true" applyFill="true" applyBorder="true" applyAlignment="true">
      <alignment horizontal="center" vertical="center"/>
    </xf>
    <xf numFmtId="169" fontId="184" fillId="35" borderId="142" xfId="45077" applyNumberFormat="true" applyFont="true" applyFill="true" applyBorder="true" applyAlignment="true">
      <alignment horizontal="center" vertical="center"/>
    </xf>
    <xf numFmtId="169" fontId="184" fillId="35" borderId="142" xfId="45080" applyNumberFormat="true" applyFont="true" applyFill="true" applyBorder="true" applyAlignment="true">
      <alignment horizontal="center" vertical="center"/>
    </xf>
    <xf numFmtId="169" fontId="184" fillId="35" borderId="109" xfId="40059" applyNumberFormat="true" applyFont="true" applyFill="true" applyBorder="true" applyAlignment="true">
      <alignment horizontal="center" vertical="center"/>
    </xf>
    <xf numFmtId="169" fontId="184" fillId="35" borderId="109" xfId="44966" applyNumberFormat="true" applyFont="true" applyFill="true" applyBorder="true" applyAlignment="true">
      <alignment horizontal="center" vertical="center"/>
    </xf>
    <xf numFmtId="169" fontId="184" fillId="35" borderId="110" xfId="40071" applyNumberFormat="true" applyFont="true" applyFill="true" applyBorder="true" applyAlignment="true">
      <alignment horizontal="center" vertical="center"/>
    </xf>
    <xf numFmtId="169" fontId="184" fillId="35" borderId="109" xfId="45017" applyNumberFormat="true" applyFont="true" applyFill="true" applyBorder="true" applyAlignment="true">
      <alignment horizontal="center" vertical="center"/>
    </xf>
    <xf numFmtId="169" fontId="184" fillId="35" borderId="110" xfId="45020" applyNumberFormat="true" applyFont="true" applyFill="true" applyBorder="true" applyAlignment="true">
      <alignment horizontal="center" vertical="center"/>
    </xf>
    <xf numFmtId="169" fontId="184" fillId="35" borderId="108" xfId="45035" applyNumberFormat="true" applyFont="true" applyFill="true" applyBorder="true" applyAlignment="true">
      <alignment horizontal="center" vertical="center"/>
    </xf>
    <xf numFmtId="169" fontId="184" fillId="35" borderId="109" xfId="45038" applyNumberFormat="true" applyFont="true" applyFill="true" applyBorder="true" applyAlignment="true">
      <alignment horizontal="center" vertical="center"/>
    </xf>
    <xf numFmtId="169" fontId="184" fillId="35" borderId="109" xfId="40239" applyNumberFormat="true" applyFont="true" applyFill="true" applyBorder="true" applyAlignment="true">
      <alignment horizontal="center" vertical="center"/>
    </xf>
    <xf numFmtId="169" fontId="184" fillId="35" borderId="109" xfId="40251" applyNumberFormat="true" applyFont="true" applyFill="true" applyBorder="true" applyAlignment="true">
      <alignment horizontal="center" vertical="center"/>
    </xf>
    <xf numFmtId="169" fontId="184" fillId="35" borderId="108" xfId="45074" applyNumberFormat="true" applyFont="true" applyFill="true" applyBorder="true" applyAlignment="true">
      <alignment horizontal="center" vertical="center"/>
    </xf>
    <xf numFmtId="169" fontId="184" fillId="35" borderId="109" xfId="45077" applyNumberFormat="true" applyFont="true" applyFill="true" applyBorder="true" applyAlignment="true">
      <alignment horizontal="center" vertical="center"/>
    </xf>
    <xf numFmtId="169" fontId="184" fillId="35" borderId="109" xfId="45080" applyNumberFormat="true" applyFont="true" applyFill="true" applyBorder="true" applyAlignment="true">
      <alignment horizontal="center" vertical="center"/>
    </xf>
    <xf numFmtId="169" fontId="184" fillId="35" borderId="102" xfId="40058" applyNumberFormat="true" applyFont="true" applyFill="true" applyBorder="true" applyAlignment="true">
      <alignment horizontal="center" vertical="center"/>
    </xf>
    <xf numFmtId="169" fontId="184" fillId="35" borderId="107" xfId="40070" applyNumberFormat="true" applyFont="true" applyFill="true" applyBorder="true" applyAlignment="true">
      <alignment horizontal="center" vertical="center"/>
    </xf>
    <xf numFmtId="169" fontId="184" fillId="35" borderId="102" xfId="40238" applyNumberFormat="true" applyFont="true" applyFill="true" applyBorder="true" applyAlignment="true">
      <alignment horizontal="center" vertical="center"/>
    </xf>
    <xf numFmtId="169" fontId="184" fillId="35" borderId="102" xfId="40250" applyNumberFormat="true" applyFont="true" applyFill="true" applyBorder="true" applyAlignment="true">
      <alignment horizontal="center" vertical="center"/>
    </xf>
    <xf numFmtId="169" fontId="184" fillId="35" borderId="143" xfId="40072" applyNumberFormat="true" applyFont="true" applyFill="true" applyBorder="true" applyAlignment="true">
      <alignment horizontal="center" vertical="center"/>
    </xf>
    <xf numFmtId="169" fontId="184" fillId="35" borderId="139" xfId="40072" applyNumberFormat="true" applyFont="true" applyFill="true" applyBorder="true" applyAlignment="true">
      <alignment horizontal="center" vertical="center"/>
    </xf>
    <xf numFmtId="168" fontId="184" fillId="28" borderId="77" xfId="39991" applyNumberFormat="true" applyFont="true" applyFill="true" applyBorder="true" applyAlignment="true">
      <alignment horizontal="center" vertical="center"/>
    </xf>
    <xf numFmtId="168" fontId="184" fillId="28" borderId="78" xfId="40003" applyNumberFormat="true" applyFont="true" applyFill="true" applyBorder="true" applyAlignment="true">
      <alignment horizontal="center" vertical="center"/>
    </xf>
    <xf numFmtId="168" fontId="184" fillId="28" borderId="85" xfId="40015" applyNumberFormat="true" applyFont="true" applyFill="true" applyBorder="true" applyAlignment="true">
      <alignment horizontal="center" vertical="center"/>
    </xf>
    <xf numFmtId="168" fontId="184" fillId="28" borderId="77" xfId="40051" applyNumberFormat="true" applyFont="true" applyFill="true" applyBorder="true" applyAlignment="true">
      <alignment horizontal="center" vertical="center"/>
    </xf>
    <xf numFmtId="168" fontId="184" fillId="28" borderId="78" xfId="40063" applyNumberFormat="true" applyFont="true" applyFill="true" applyBorder="true" applyAlignment="true">
      <alignment horizontal="center" vertical="center"/>
    </xf>
    <xf numFmtId="168" fontId="184" fillId="28" borderId="79" xfId="40075" applyNumberFormat="true" applyFont="true" applyFill="true" applyBorder="true" applyAlignment="true">
      <alignment horizontal="center" vertical="center"/>
    </xf>
    <xf numFmtId="168" fontId="184" fillId="28" borderId="77" xfId="40171" applyNumberFormat="true" applyFont="true" applyFill="true" applyBorder="true" applyAlignment="true">
      <alignment horizontal="center" vertical="center"/>
    </xf>
    <xf numFmtId="168" fontId="184" fillId="28" borderId="78" xfId="40183" applyNumberFormat="true" applyFont="true" applyFill="true" applyBorder="true" applyAlignment="true">
      <alignment horizontal="center" vertical="center"/>
    </xf>
    <xf numFmtId="168" fontId="184" fillId="28" borderId="85" xfId="40195" applyNumberFormat="true" applyFont="true" applyFill="true" applyBorder="true" applyAlignment="true">
      <alignment horizontal="center" vertical="center"/>
    </xf>
    <xf numFmtId="168" fontId="184" fillId="28" borderId="77" xfId="40231" applyNumberFormat="true" applyFont="true" applyFill="true" applyBorder="true" applyAlignment="true">
      <alignment horizontal="center" vertical="center"/>
    </xf>
    <xf numFmtId="168" fontId="184" fillId="28" borderId="78" xfId="40243" applyNumberFormat="true" applyFont="true" applyFill="true" applyBorder="true" applyAlignment="true">
      <alignment horizontal="center" vertical="center"/>
    </xf>
    <xf numFmtId="168" fontId="184" fillId="28" borderId="78" xfId="40255" applyNumberFormat="true" applyFont="true" applyFill="true" applyBorder="true" applyAlignment="true">
      <alignment horizontal="center" vertical="center"/>
    </xf>
    <xf numFmtId="168" fontId="184" fillId="28" borderId="77" xfId="40291" applyNumberFormat="true" applyFont="true" applyFill="true" applyBorder="true" applyAlignment="true">
      <alignment horizontal="center" vertical="center"/>
    </xf>
    <xf numFmtId="168" fontId="184" fillId="28" borderId="78" xfId="40303" applyNumberFormat="true" applyFont="true" applyFill="true" applyBorder="true" applyAlignment="true">
      <alignment horizontal="center" vertical="center"/>
    </xf>
    <xf numFmtId="168" fontId="184" fillId="28" borderId="77" xfId="40533" applyNumberFormat="true" applyFont="true" applyFill="true" applyBorder="true" applyAlignment="true">
      <alignment horizontal="center" vertical="center"/>
    </xf>
    <xf numFmtId="168" fontId="184" fillId="28" borderId="78" xfId="40539" applyNumberFormat="true" applyFont="true" applyFill="true" applyBorder="true" applyAlignment="true">
      <alignment horizontal="center" vertical="center"/>
    </xf>
    <xf numFmtId="168" fontId="184" fillId="28" borderId="85" xfId="40545" applyNumberFormat="true" applyFont="true" applyFill="true" applyBorder="true" applyAlignment="true">
      <alignment horizontal="center" vertical="center"/>
    </xf>
    <xf numFmtId="168" fontId="184" fillId="28" borderId="77" xfId="40419" applyNumberFormat="true" applyFont="true" applyFill="true" applyBorder="true" applyAlignment="true">
      <alignment horizontal="center" vertical="center"/>
    </xf>
    <xf numFmtId="168" fontId="184" fillId="28" borderId="78" xfId="40431" applyNumberFormat="true" applyFont="true" applyFill="true" applyBorder="true" applyAlignment="true">
      <alignment horizontal="center" vertical="center"/>
    </xf>
    <xf numFmtId="168" fontId="184" fillId="28" borderId="85" xfId="40443" applyNumberFormat="true" applyFont="true" applyFill="true" applyBorder="true" applyAlignment="true">
      <alignment horizontal="center" vertical="center"/>
    </xf>
    <xf numFmtId="168" fontId="184" fillId="28" borderId="61" xfId="39992" applyNumberFormat="true" applyFont="true" applyFill="true" applyBorder="true" applyAlignment="true">
      <alignment horizontal="center" vertical="center"/>
    </xf>
    <xf numFmtId="168" fontId="184" fillId="28" borderId="56" xfId="40004" applyNumberFormat="true" applyFont="true" applyFill="true" applyBorder="true" applyAlignment="true">
      <alignment horizontal="center" vertical="center"/>
    </xf>
    <xf numFmtId="168" fontId="184" fillId="28" borderId="86" xfId="40016" applyNumberFormat="true" applyFont="true" applyFill="true" applyBorder="true" applyAlignment="true">
      <alignment horizontal="center" vertical="center"/>
    </xf>
    <xf numFmtId="168" fontId="184" fillId="28" borderId="61" xfId="40052" applyNumberFormat="true" applyFont="true" applyFill="true" applyBorder="true" applyAlignment="true">
      <alignment horizontal="center" vertical="center"/>
    </xf>
    <xf numFmtId="168" fontId="184" fillId="28" borderId="56" xfId="40064" applyNumberFormat="true" applyFont="true" applyFill="true" applyBorder="true" applyAlignment="true">
      <alignment horizontal="center" vertical="center"/>
    </xf>
    <xf numFmtId="168" fontId="184" fillId="28" borderId="65" xfId="40076" applyNumberFormat="true" applyFont="true" applyFill="true" applyBorder="true" applyAlignment="true">
      <alignment horizontal="center" vertical="center"/>
    </xf>
    <xf numFmtId="168" fontId="184" fillId="28" borderId="61" xfId="40172" applyNumberFormat="true" applyFont="true" applyFill="true" applyBorder="true" applyAlignment="true">
      <alignment horizontal="center" vertical="center"/>
    </xf>
    <xf numFmtId="168" fontId="184" fillId="28" borderId="56" xfId="40184" applyNumberFormat="true" applyFont="true" applyFill="true" applyBorder="true" applyAlignment="true">
      <alignment horizontal="center" vertical="center"/>
    </xf>
    <xf numFmtId="168" fontId="184" fillId="28" borderId="86" xfId="40196" applyNumberFormat="true" applyFont="true" applyFill="true" applyBorder="true" applyAlignment="true">
      <alignment horizontal="center" vertical="center"/>
    </xf>
    <xf numFmtId="168" fontId="184" fillId="28" borderId="61" xfId="40232" applyNumberFormat="true" applyFont="true" applyFill="true" applyBorder="true" applyAlignment="true">
      <alignment horizontal="center" vertical="center"/>
    </xf>
    <xf numFmtId="168" fontId="184" fillId="28" borderId="56" xfId="40244" applyNumberFormat="true" applyFont="true" applyFill="true" applyBorder="true" applyAlignment="true">
      <alignment horizontal="center" vertical="center"/>
    </xf>
    <xf numFmtId="168" fontId="184" fillId="28" borderId="56" xfId="40256" applyNumberFormat="true" applyFont="true" applyFill="true" applyBorder="true" applyAlignment="true">
      <alignment horizontal="center" vertical="center"/>
    </xf>
    <xf numFmtId="168" fontId="184" fillId="28" borderId="61" xfId="40292" applyNumberFormat="true" applyFont="true" applyFill="true" applyBorder="true" applyAlignment="true">
      <alignment horizontal="center" vertical="center"/>
    </xf>
    <xf numFmtId="168" fontId="184" fillId="28" borderId="56" xfId="40304" applyNumberFormat="true" applyFont="true" applyFill="true" applyBorder="true" applyAlignment="true">
      <alignment horizontal="center" vertical="center"/>
    </xf>
    <xf numFmtId="168" fontId="184" fillId="28" borderId="61" xfId="40534" applyNumberFormat="true" applyFont="true" applyFill="true" applyBorder="true" applyAlignment="true">
      <alignment horizontal="center" vertical="center"/>
    </xf>
    <xf numFmtId="168" fontId="184" fillId="28" borderId="56" xfId="40540" applyNumberFormat="true" applyFont="true" applyFill="true" applyBorder="true" applyAlignment="true">
      <alignment horizontal="center" vertical="center"/>
    </xf>
    <xf numFmtId="168" fontId="184" fillId="28" borderId="63" xfId="40539" applyNumberFormat="true" applyFont="true" applyFill="true" applyBorder="true" applyAlignment="true">
      <alignment horizontal="center" vertical="center"/>
    </xf>
    <xf numFmtId="168" fontId="184" fillId="28" borderId="86" xfId="40546" applyNumberFormat="true" applyFont="true" applyFill="true" applyBorder="true" applyAlignment="true">
      <alignment horizontal="center" vertical="center"/>
    </xf>
    <xf numFmtId="168" fontId="184" fillId="28" borderId="61" xfId="40420" applyNumberFormat="true" applyFont="true" applyFill="true" applyBorder="true" applyAlignment="true">
      <alignment horizontal="center" vertical="center"/>
    </xf>
    <xf numFmtId="168" fontId="184" fillId="28" borderId="56" xfId="40432" applyNumberFormat="true" applyFont="true" applyFill="true" applyBorder="true" applyAlignment="true">
      <alignment horizontal="center" vertical="center"/>
    </xf>
    <xf numFmtId="168" fontId="184" fillId="28" borderId="86" xfId="40444" applyNumberFormat="true" applyFont="true" applyFill="true" applyBorder="true" applyAlignment="true">
      <alignment horizontal="center" vertical="center"/>
    </xf>
    <xf numFmtId="168" fontId="184" fillId="28" borderId="92" xfId="39993" applyNumberFormat="true" applyFont="true" applyFill="true" applyBorder="true" applyAlignment="true">
      <alignment horizontal="center" vertical="center"/>
    </xf>
    <xf numFmtId="168" fontId="184" fillId="28" borderId="93" xfId="40005" applyNumberFormat="true" applyFont="true" applyFill="true" applyBorder="true" applyAlignment="true">
      <alignment horizontal="center" vertical="center"/>
    </xf>
    <xf numFmtId="168" fontId="184" fillId="28" borderId="98" xfId="40017" applyNumberFormat="true" applyFont="true" applyFill="true" applyBorder="true" applyAlignment="true">
      <alignment horizontal="center" vertical="center"/>
    </xf>
    <xf numFmtId="168" fontId="184" fillId="28" borderId="92" xfId="40053" applyNumberFormat="true" applyFont="true" applyFill="true" applyBorder="true" applyAlignment="true">
      <alignment horizontal="center" vertical="center"/>
    </xf>
    <xf numFmtId="168" fontId="184" fillId="28" borderId="93" xfId="40065" applyNumberFormat="true" applyFont="true" applyFill="true" applyBorder="true" applyAlignment="true">
      <alignment horizontal="center" vertical="center"/>
    </xf>
    <xf numFmtId="168" fontId="184" fillId="28" borderId="94" xfId="40077" applyNumberFormat="true" applyFont="true" applyFill="true" applyBorder="true" applyAlignment="true">
      <alignment horizontal="center" vertical="center"/>
    </xf>
    <xf numFmtId="168" fontId="184" fillId="28" borderId="92" xfId="40173" applyNumberFormat="true" applyFont="true" applyFill="true" applyBorder="true" applyAlignment="true">
      <alignment horizontal="center" vertical="center"/>
    </xf>
    <xf numFmtId="168" fontId="184" fillId="28" borderId="93" xfId="40185" applyNumberFormat="true" applyFont="true" applyFill="true" applyBorder="true" applyAlignment="true">
      <alignment horizontal="center" vertical="center"/>
    </xf>
    <xf numFmtId="168" fontId="184" fillId="28" borderId="98" xfId="40197" applyNumberFormat="true" applyFont="true" applyFill="true" applyBorder="true" applyAlignment="true">
      <alignment horizontal="center" vertical="center"/>
    </xf>
    <xf numFmtId="168" fontId="184" fillId="28" borderId="92" xfId="40233" applyNumberFormat="true" applyFont="true" applyFill="true" applyBorder="true" applyAlignment="true">
      <alignment horizontal="center" vertical="center"/>
    </xf>
    <xf numFmtId="168" fontId="184" fillId="28" borderId="93" xfId="40245" applyNumberFormat="true" applyFont="true" applyFill="true" applyBorder="true" applyAlignment="true">
      <alignment horizontal="center" vertical="center"/>
    </xf>
    <xf numFmtId="168" fontId="184" fillId="28" borderId="93" xfId="40257" applyNumberFormat="true" applyFont="true" applyFill="true" applyBorder="true" applyAlignment="true">
      <alignment horizontal="center" vertical="center"/>
    </xf>
    <xf numFmtId="168" fontId="184" fillId="28" borderId="92" xfId="40293" applyNumberFormat="true" applyFont="true" applyFill="true" applyBorder="true" applyAlignment="true">
      <alignment horizontal="center" vertical="center"/>
    </xf>
    <xf numFmtId="168" fontId="184" fillId="28" borderId="93" xfId="40305" applyNumberFormat="true" applyFont="true" applyFill="true" applyBorder="true" applyAlignment="true">
      <alignment horizontal="center" vertical="center"/>
    </xf>
    <xf numFmtId="168" fontId="184" fillId="28" borderId="92" xfId="40535" applyNumberFormat="true" applyFont="true" applyFill="true" applyBorder="true" applyAlignment="true">
      <alignment horizontal="center" vertical="center"/>
    </xf>
    <xf numFmtId="168" fontId="184" fillId="28" borderId="93" xfId="40541" applyNumberFormat="true" applyFont="true" applyFill="true" applyBorder="true" applyAlignment="true">
      <alignment horizontal="center" vertical="center"/>
    </xf>
    <xf numFmtId="168" fontId="184" fillId="28" borderId="100" xfId="40539" applyNumberFormat="true" applyFont="true" applyFill="true" applyBorder="true" applyAlignment="true">
      <alignment horizontal="center" vertical="center"/>
    </xf>
    <xf numFmtId="168" fontId="184" fillId="28" borderId="98" xfId="40547" applyNumberFormat="true" applyFont="true" applyFill="true" applyBorder="true" applyAlignment="true">
      <alignment horizontal="center" vertical="center"/>
    </xf>
    <xf numFmtId="168" fontId="184" fillId="28" borderId="92" xfId="40421" applyNumberFormat="true" applyFont="true" applyFill="true" applyBorder="true" applyAlignment="true">
      <alignment horizontal="center" vertical="center"/>
    </xf>
    <xf numFmtId="168" fontId="184" fillId="28" borderId="93" xfId="40433" applyNumberFormat="true" applyFont="true" applyFill="true" applyBorder="true" applyAlignment="true">
      <alignment horizontal="center" vertical="center"/>
    </xf>
    <xf numFmtId="168" fontId="184" fillId="28" borderId="98" xfId="40445" applyNumberFormat="true" applyFont="true" applyFill="true" applyBorder="true" applyAlignment="true">
      <alignment horizontal="center" vertical="center"/>
    </xf>
    <xf numFmtId="168" fontId="184" fillId="28" borderId="77" xfId="39992" applyNumberFormat="true" applyFont="true" applyFill="true" applyBorder="true" applyAlignment="true">
      <alignment horizontal="center" vertical="center"/>
    </xf>
    <xf numFmtId="168" fontId="184" fillId="28" borderId="78" xfId="40004" applyNumberFormat="true" applyFont="true" applyFill="true" applyBorder="true" applyAlignment="true">
      <alignment horizontal="center" vertical="center"/>
    </xf>
    <xf numFmtId="168" fontId="184" fillId="28" borderId="85" xfId="40016" applyNumberFormat="true" applyFont="true" applyFill="true" applyBorder="true" applyAlignment="true">
      <alignment horizontal="center" vertical="center"/>
    </xf>
    <xf numFmtId="168" fontId="184" fillId="28" borderId="77" xfId="40052" applyNumberFormat="true" applyFont="true" applyFill="true" applyBorder="true" applyAlignment="true">
      <alignment horizontal="center" vertical="center"/>
    </xf>
    <xf numFmtId="168" fontId="184" fillId="28" borderId="78" xfId="40064" applyNumberFormat="true" applyFont="true" applyFill="true" applyBorder="true" applyAlignment="true">
      <alignment horizontal="center" vertical="center"/>
    </xf>
    <xf numFmtId="168" fontId="184" fillId="28" borderId="79" xfId="40076" applyNumberFormat="true" applyFont="true" applyFill="true" applyBorder="true" applyAlignment="true">
      <alignment horizontal="center" vertical="center"/>
    </xf>
    <xf numFmtId="168" fontId="184" fillId="28" borderId="77" xfId="40172" applyNumberFormat="true" applyFont="true" applyFill="true" applyBorder="true" applyAlignment="true">
      <alignment horizontal="center" vertical="center"/>
    </xf>
    <xf numFmtId="168" fontId="184" fillId="28" borderId="78" xfId="40184" applyNumberFormat="true" applyFont="true" applyFill="true" applyBorder="true" applyAlignment="true">
      <alignment horizontal="center" vertical="center"/>
    </xf>
    <xf numFmtId="168" fontId="184" fillId="28" borderId="85" xfId="40196" applyNumberFormat="true" applyFont="true" applyFill="true" applyBorder="true" applyAlignment="true">
      <alignment horizontal="center" vertical="center"/>
    </xf>
    <xf numFmtId="168" fontId="184" fillId="28" borderId="77" xfId="40232" applyNumberFormat="true" applyFont="true" applyFill="true" applyBorder="true" applyAlignment="true">
      <alignment horizontal="center" vertical="center"/>
    </xf>
    <xf numFmtId="168" fontId="184" fillId="28" borderId="78" xfId="40244" applyNumberFormat="true" applyFont="true" applyFill="true" applyBorder="true" applyAlignment="true">
      <alignment horizontal="center" vertical="center"/>
    </xf>
    <xf numFmtId="168" fontId="184" fillId="28" borderId="78" xfId="40256" applyNumberFormat="true" applyFont="true" applyFill="true" applyBorder="true" applyAlignment="true">
      <alignment horizontal="center" vertical="center"/>
    </xf>
    <xf numFmtId="168" fontId="184" fillId="28" borderId="77" xfId="40292" applyNumberFormat="true" applyFont="true" applyFill="true" applyBorder="true" applyAlignment="true">
      <alignment horizontal="center" vertical="center"/>
    </xf>
    <xf numFmtId="168" fontId="184" fillId="28" borderId="78" xfId="40304" applyNumberFormat="true" applyFont="true" applyFill="true" applyBorder="true" applyAlignment="true">
      <alignment horizontal="center" vertical="center"/>
    </xf>
    <xf numFmtId="168" fontId="184" fillId="28" borderId="77" xfId="40534" applyNumberFormat="true" applyFont="true" applyFill="true" applyBorder="true" applyAlignment="true">
      <alignment horizontal="center" vertical="center"/>
    </xf>
    <xf numFmtId="168" fontId="184" fillId="28" borderId="78" xfId="40540" applyNumberFormat="true" applyFont="true" applyFill="true" applyBorder="true" applyAlignment="true">
      <alignment horizontal="center" vertical="center"/>
    </xf>
    <xf numFmtId="168" fontId="184" fillId="28" borderId="85" xfId="40546" applyNumberFormat="true" applyFont="true" applyFill="true" applyBorder="true" applyAlignment="true">
      <alignment horizontal="center" vertical="center"/>
    </xf>
    <xf numFmtId="168" fontId="184" fillId="28" borderId="77" xfId="40420" applyNumberFormat="true" applyFont="true" applyFill="true" applyBorder="true" applyAlignment="true">
      <alignment horizontal="center" vertical="center"/>
    </xf>
    <xf numFmtId="168" fontId="184" fillId="28" borderId="78" xfId="40432" applyNumberFormat="true" applyFont="true" applyFill="true" applyBorder="true" applyAlignment="true">
      <alignment horizontal="center" vertical="center"/>
    </xf>
    <xf numFmtId="168" fontId="184" fillId="28" borderId="85" xfId="40444" applyNumberFormat="true" applyFont="true" applyFill="true" applyBorder="true" applyAlignment="true">
      <alignment horizontal="center" vertical="center"/>
    </xf>
    <xf numFmtId="168" fontId="184" fillId="28" borderId="129" xfId="40077" applyNumberFormat="true" applyFont="true" applyFill="true" applyBorder="true" applyAlignment="true">
      <alignment horizontal="center" vertical="center"/>
    </xf>
    <xf numFmtId="168" fontId="184" fillId="28" borderId="66" xfId="40077" applyNumberFormat="true" applyFont="true" applyFill="true" applyBorder="true" applyAlignment="true">
      <alignment horizontal="center" vertical="center"/>
    </xf>
    <xf numFmtId="168" fontId="184" fillId="28" borderId="64" xfId="40006" applyNumberFormat="true" applyFont="true" applyFill="true" applyBorder="true" applyAlignment="true">
      <alignment horizontal="center" vertical="center"/>
    </xf>
    <xf numFmtId="168" fontId="184" fillId="28" borderId="64" xfId="40066" applyNumberFormat="true" applyFont="true" applyFill="true" applyBorder="true" applyAlignment="true">
      <alignment horizontal="center" vertical="center"/>
    </xf>
    <xf numFmtId="168" fontId="184" fillId="28" borderId="64" xfId="40246" applyNumberFormat="true" applyFont="true" applyFill="true" applyBorder="true" applyAlignment="true">
      <alignment horizontal="center" vertical="center"/>
    </xf>
    <xf numFmtId="168" fontId="184" fillId="28" borderId="64" xfId="40306" applyNumberFormat="true" applyFont="true" applyFill="true" applyBorder="true" applyAlignment="true">
      <alignment horizontal="center" vertical="center"/>
    </xf>
    <xf numFmtId="168" fontId="184" fillId="28" borderId="62" xfId="40536" applyNumberFormat="true" applyFont="true" applyFill="true" applyBorder="true" applyAlignment="true">
      <alignment horizontal="center" vertical="center"/>
    </xf>
    <xf numFmtId="168" fontId="184" fillId="28" borderId="64" xfId="40542" applyNumberFormat="true" applyFont="true" applyFill="true" applyBorder="true" applyAlignment="true">
      <alignment horizontal="center" vertical="center"/>
    </xf>
    <xf numFmtId="168" fontId="184" fillId="28" borderId="59" xfId="40539" applyNumberFormat="true" applyFont="true" applyFill="true" applyBorder="true" applyAlignment="true">
      <alignment horizontal="center" vertical="center"/>
    </xf>
    <xf numFmtId="168" fontId="184" fillId="28" borderId="87" xfId="40548" applyNumberFormat="true" applyFont="true" applyFill="true" applyBorder="true" applyAlignment="true">
      <alignment horizontal="center" vertical="center"/>
    </xf>
    <xf numFmtId="168" fontId="184" fillId="28" borderId="62" xfId="40422" applyNumberFormat="true" applyFont="true" applyFill="true" applyBorder="true" applyAlignment="true">
      <alignment horizontal="center" vertical="center"/>
    </xf>
    <xf numFmtId="168" fontId="184" fillId="28" borderId="64" xfId="40434" applyNumberFormat="true" applyFont="true" applyFill="true" applyBorder="true" applyAlignment="true">
      <alignment horizontal="center" vertical="center"/>
    </xf>
    <xf numFmtId="168" fontId="184" fillId="28" borderId="66" xfId="40078" applyNumberFormat="true" applyFont="true" applyFill="true" applyBorder="true" applyAlignment="true">
      <alignment horizontal="center" vertical="center"/>
    </xf>
    <xf numFmtId="0" fontId="26" fillId="15" borderId="10" xfId="19344" applyFill="true" applyBorder="true" applyAlignment="true">
      <alignment vertical="center"/>
    </xf>
    <xf numFmtId="0" fontId="153" fillId="3" borderId="52" xfId="45159" applyFont="true" applyBorder="true" applyAlignment="true">
      <alignment horizontal="center" vertical="center" wrapText="true"/>
    </xf>
    <xf numFmtId="0" fontId="153" fillId="3" borderId="53" xfId="45160" applyFont="true" applyBorder="true" applyAlignment="true">
      <alignment horizontal="center" vertical="center" wrapText="true"/>
    </xf>
    <xf numFmtId="0" fontId="153" fillId="3" borderId="52" xfId="45185" applyFont="true" applyBorder="true" applyAlignment="true">
      <alignment horizontal="center" vertical="center" wrapText="true"/>
    </xf>
    <xf numFmtId="0" fontId="153" fillId="3" borderId="53" xfId="45186" applyFont="true" applyBorder="true" applyAlignment="true">
      <alignment horizontal="center" vertical="center" wrapText="true"/>
    </xf>
    <xf numFmtId="0" fontId="153" fillId="3" borderId="52" xfId="45211" applyFont="true" applyBorder="true" applyAlignment="true">
      <alignment horizontal="center" vertical="center" wrapText="true"/>
    </xf>
    <xf numFmtId="0" fontId="153" fillId="3" borderId="53" xfId="45212" applyFont="true" applyBorder="true" applyAlignment="true">
      <alignment horizontal="center" vertical="center" wrapText="true"/>
    </xf>
    <xf numFmtId="0" fontId="153" fillId="3" borderId="52" xfId="45241" applyFont="true" applyBorder="true" applyAlignment="true">
      <alignment horizontal="center" vertical="center" wrapText="true"/>
    </xf>
    <xf numFmtId="0" fontId="153" fillId="3" borderId="53" xfId="45242" applyFont="true" applyBorder="true" applyAlignment="true">
      <alignment horizontal="center" vertical="center" wrapText="true"/>
    </xf>
    <xf numFmtId="0" fontId="153" fillId="3" borderId="52" xfId="45271" applyFont="true" applyBorder="true" applyAlignment="true">
      <alignment horizontal="center" vertical="center" wrapText="true"/>
    </xf>
    <xf numFmtId="0" fontId="153" fillId="3" borderId="53" xfId="45272" applyFont="true" applyBorder="true" applyAlignment="true">
      <alignment horizontal="center" vertical="center" wrapText="true"/>
    </xf>
    <xf numFmtId="0" fontId="153" fillId="3" borderId="53" xfId="45273" applyFont="true" applyBorder="true" applyAlignment="true">
      <alignment horizontal="center" vertical="center" wrapText="true"/>
    </xf>
    <xf numFmtId="0" fontId="153" fillId="3" borderId="52" xfId="45313" applyFont="true" applyBorder="true" applyAlignment="true">
      <alignment horizontal="center" vertical="center" wrapText="true"/>
    </xf>
    <xf numFmtId="0" fontId="153" fillId="3" borderId="53" xfId="45314" applyFont="true" applyBorder="true" applyAlignment="true">
      <alignment horizontal="center" vertical="center" wrapText="true"/>
    </xf>
    <xf numFmtId="0" fontId="26" fillId="3" borderId="102" xfId="19344" applyBorder="true" applyAlignment="true">
      <alignment vertical="center" wrapText="true"/>
    </xf>
    <xf numFmtId="0" fontId="153" fillId="35" borderId="102" xfId="45264" applyFont="true" applyFill="true" applyBorder="true" applyAlignment="true">
      <alignment horizontal="center" vertical="center" wrapText="true"/>
    </xf>
    <xf numFmtId="0" fontId="153" fillId="35" borderId="137" xfId="45265" applyFont="true" applyFill="true" applyBorder="true" applyAlignment="true">
      <alignment horizontal="center" vertical="center" wrapText="true"/>
    </xf>
    <xf numFmtId="0" fontId="153" fillId="35" borderId="102" xfId="45270" applyFont="true" applyFill="true" applyBorder="true" applyAlignment="true">
      <alignment horizontal="center" vertical="center" wrapText="true"/>
    </xf>
    <xf numFmtId="0" fontId="153" fillId="35" borderId="137" xfId="45271" applyFont="true" applyFill="true" applyBorder="true" applyAlignment="true">
      <alignment horizontal="center" vertical="center" wrapText="true"/>
    </xf>
    <xf numFmtId="0" fontId="153" fillId="35" borderId="102" xfId="45306" applyFont="true" applyFill="true" applyBorder="true" applyAlignment="true">
      <alignment horizontal="center" vertical="center" wrapText="true"/>
    </xf>
    <xf numFmtId="0" fontId="153" fillId="35" borderId="137" xfId="45307" applyFont="true" applyFill="true" applyBorder="true" applyAlignment="true">
      <alignment horizontal="center" vertical="center" wrapText="true"/>
    </xf>
    <xf numFmtId="0" fontId="153" fillId="35" borderId="102" xfId="45312" applyFont="true" applyFill="true" applyBorder="true" applyAlignment="true">
      <alignment horizontal="center" vertical="center" wrapText="true"/>
    </xf>
    <xf numFmtId="0" fontId="153" fillId="35" borderId="137" xfId="45313" applyFont="true" applyFill="true" applyBorder="true" applyAlignment="true">
      <alignment horizontal="center" vertical="center" wrapText="true"/>
    </xf>
    <xf numFmtId="0" fontId="153" fillId="35" borderId="102" xfId="19411" applyFont="true" applyFill="true" applyBorder="true" applyAlignment="true">
      <alignment horizontal="center" vertical="center" wrapText="true"/>
    </xf>
    <xf numFmtId="0" fontId="153" fillId="35" borderId="137" xfId="19409" applyFont="true" applyFill="true" applyBorder="true" applyAlignment="true">
      <alignment horizontal="center" vertical="center" wrapText="true"/>
    </xf>
    <xf numFmtId="0" fontId="153" fillId="35" borderId="102" xfId="19413" applyFont="true" applyFill="true" applyBorder="true" applyAlignment="true">
      <alignment horizontal="center" vertical="center" wrapText="true"/>
    </xf>
    <xf numFmtId="0" fontId="153" fillId="35" borderId="137" xfId="19414" applyFont="true" applyFill="true" applyBorder="true" applyAlignment="true">
      <alignment horizontal="center" vertical="center" wrapText="true"/>
    </xf>
    <xf numFmtId="0" fontId="153" fillId="35" borderId="109" xfId="45266" applyFont="true" applyFill="true" applyBorder="true" applyAlignment="true">
      <alignment horizontal="center" vertical="center" wrapText="true"/>
    </xf>
    <xf numFmtId="0" fontId="153" fillId="35" borderId="109" xfId="45272" applyFont="true" applyFill="true" applyBorder="true" applyAlignment="true">
      <alignment horizontal="center" vertical="center" wrapText="true"/>
    </xf>
    <xf numFmtId="0" fontId="153" fillId="35" borderId="109" xfId="45308" applyFont="true" applyFill="true" applyBorder="true" applyAlignment="true">
      <alignment horizontal="center" vertical="center" wrapText="true"/>
    </xf>
    <xf numFmtId="0" fontId="153" fillId="35" borderId="109" xfId="45314" applyFont="true" applyFill="true" applyBorder="true" applyAlignment="true">
      <alignment horizontal="center" vertical="center" wrapText="true"/>
    </xf>
    <xf numFmtId="0" fontId="153" fillId="35" borderId="109" xfId="19410" applyFont="true" applyFill="true" applyBorder="true" applyAlignment="true">
      <alignment horizontal="center" vertical="center" wrapText="true"/>
    </xf>
    <xf numFmtId="0" fontId="153" fillId="35" borderId="109" xfId="19415" applyFont="true" applyFill="true" applyBorder="true" applyAlignment="true">
      <alignment horizontal="center" vertical="center" wrapText="true"/>
    </xf>
    <xf numFmtId="0" fontId="153" fillId="3" borderId="111" xfId="45159" applyFont="true" applyBorder="true" applyAlignment="true">
      <alignment horizontal="center" vertical="center" wrapText="true"/>
    </xf>
    <xf numFmtId="0" fontId="153" fillId="3" borderId="111" xfId="45185" applyFont="true" applyBorder="true" applyAlignment="true">
      <alignment horizontal="center" vertical="center" wrapText="true"/>
    </xf>
    <xf numFmtId="0" fontId="153" fillId="3" borderId="111" xfId="45211" applyFont="true" applyBorder="true" applyAlignment="true">
      <alignment horizontal="center" vertical="center" wrapText="true"/>
    </xf>
    <xf numFmtId="0" fontId="153" fillId="3" borderId="111" xfId="45241" applyFont="true" applyBorder="true" applyAlignment="true">
      <alignment horizontal="center" vertical="center" wrapText="true"/>
    </xf>
    <xf numFmtId="0" fontId="153" fillId="3" borderId="111" xfId="45271" applyFont="true" applyBorder="true" applyAlignment="true">
      <alignment horizontal="center" vertical="center" wrapText="true"/>
    </xf>
    <xf numFmtId="0" fontId="153" fillId="35" borderId="102" xfId="45266" applyFont="true" applyFill="true" applyBorder="true" applyAlignment="true">
      <alignment horizontal="center" vertical="center" wrapText="true"/>
    </xf>
    <xf numFmtId="0" fontId="153" fillId="35" borderId="102" xfId="45271" applyFont="true" applyFill="true" applyBorder="true" applyAlignment="true">
      <alignment horizontal="center" vertical="center" wrapText="true"/>
    </xf>
    <xf numFmtId="0" fontId="153" fillId="3" borderId="111" xfId="45313" applyFont="true" applyBorder="true" applyAlignment="true">
      <alignment horizontal="center" vertical="center" wrapText="true"/>
    </xf>
    <xf numFmtId="0" fontId="153" fillId="35" borderId="102" xfId="45308" applyFont="true" applyFill="true" applyBorder="true" applyAlignment="true">
      <alignment horizontal="center" vertical="center" wrapText="true"/>
    </xf>
    <xf numFmtId="0" fontId="153" fillId="35" borderId="102" xfId="45313" applyFont="true" applyFill="true" applyBorder="true" applyAlignment="true">
      <alignment horizontal="center" vertical="center" wrapText="true"/>
    </xf>
    <xf numFmtId="0" fontId="153" fillId="35" borderId="102" xfId="19410" applyFont="true" applyFill="true" applyBorder="true" applyAlignment="true">
      <alignment horizontal="center" vertical="center" wrapText="true"/>
    </xf>
    <xf numFmtId="0" fontId="153" fillId="35" borderId="102" xfId="19414" applyFont="true" applyFill="true" applyBorder="true" applyAlignment="true">
      <alignment horizontal="center" vertical="center" wrapText="true"/>
    </xf>
    <xf numFmtId="0" fontId="153" fillId="3" borderId="112" xfId="45159" applyFont="true" applyBorder="true" applyAlignment="true">
      <alignment horizontal="center" vertical="center" wrapText="true"/>
    </xf>
    <xf numFmtId="0" fontId="153" fillId="3" borderId="112" xfId="45185" applyFont="true" applyBorder="true" applyAlignment="true">
      <alignment horizontal="center" vertical="center" wrapText="true"/>
    </xf>
    <xf numFmtId="0" fontId="153" fillId="3" borderId="112" xfId="45211" applyFont="true" applyBorder="true" applyAlignment="true">
      <alignment horizontal="center" vertical="center" wrapText="true"/>
    </xf>
    <xf numFmtId="0" fontId="153" fillId="3" borderId="112" xfId="45241" applyFont="true" applyBorder="true" applyAlignment="true">
      <alignment horizontal="center" vertical="center" wrapText="true"/>
    </xf>
    <xf numFmtId="0" fontId="153" fillId="3" borderId="112" xfId="45271" applyFont="true" applyBorder="true" applyAlignment="true">
      <alignment horizontal="center" vertical="center" wrapText="true"/>
    </xf>
    <xf numFmtId="0" fontId="153" fillId="35" borderId="142" xfId="45266" applyFont="true" applyFill="true" applyBorder="true" applyAlignment="true">
      <alignment horizontal="center" vertical="center" wrapText="true"/>
    </xf>
    <xf numFmtId="0" fontId="153" fillId="35" borderId="142" xfId="45271" applyFont="true" applyFill="true" applyBorder="true" applyAlignment="true">
      <alignment horizontal="center" vertical="center" wrapText="true"/>
    </xf>
    <xf numFmtId="0" fontId="153" fillId="3" borderId="112" xfId="45313" applyFont="true" applyBorder="true" applyAlignment="true">
      <alignment horizontal="center" vertical="center" wrapText="true"/>
    </xf>
    <xf numFmtId="0" fontId="153" fillId="35" borderId="142" xfId="45308" applyFont="true" applyFill="true" applyBorder="true" applyAlignment="true">
      <alignment horizontal="center" vertical="center" wrapText="true"/>
    </xf>
    <xf numFmtId="0" fontId="153" fillId="35" borderId="142" xfId="45313" applyFont="true" applyFill="true" applyBorder="true" applyAlignment="true">
      <alignment horizontal="center" vertical="center" wrapText="true"/>
    </xf>
    <xf numFmtId="0" fontId="153" fillId="35" borderId="142" xfId="19410" applyFont="true" applyFill="true" applyBorder="true" applyAlignment="true">
      <alignment horizontal="center" vertical="center" wrapText="true"/>
    </xf>
    <xf numFmtId="0" fontId="153" fillId="35" borderId="142" xfId="19414" applyFont="true" applyFill="true" applyBorder="true" applyAlignment="true">
      <alignment horizontal="center" vertical="center" wrapText="true"/>
    </xf>
    <xf numFmtId="0" fontId="153" fillId="3" borderId="97" xfId="45160" applyFont="true" applyBorder="true" applyAlignment="true">
      <alignment horizontal="center" vertical="center" wrapText="true"/>
    </xf>
    <xf numFmtId="0" fontId="153" fillId="3" borderId="97" xfId="45186" applyFont="true" applyBorder="true" applyAlignment="true">
      <alignment horizontal="center" vertical="center" wrapText="true"/>
    </xf>
    <xf numFmtId="0" fontId="153" fillId="3" borderId="97" xfId="45212" applyFont="true" applyBorder="true" applyAlignment="true">
      <alignment horizontal="center" vertical="center" wrapText="true"/>
    </xf>
    <xf numFmtId="0" fontId="153" fillId="35" borderId="138" xfId="45266" applyFont="true" applyFill="true" applyBorder="true" applyAlignment="true">
      <alignment horizontal="center" vertical="center" wrapText="true"/>
    </xf>
    <xf numFmtId="0" fontId="153" fillId="35" borderId="138" xfId="45272" applyFont="true" applyFill="true" applyBorder="true" applyAlignment="true">
      <alignment horizontal="center" vertical="center" wrapText="true"/>
    </xf>
    <xf numFmtId="0" fontId="153" fillId="3" borderId="97" xfId="45242" applyFont="true" applyBorder="true" applyAlignment="true">
      <alignment horizontal="center" vertical="center" wrapText="true"/>
    </xf>
    <xf numFmtId="0" fontId="153" fillId="3" borderId="97" xfId="45272" applyFont="true" applyBorder="true" applyAlignment="true">
      <alignment horizontal="center" vertical="center" wrapText="true"/>
    </xf>
    <xf numFmtId="0" fontId="153" fillId="35" borderId="138" xfId="45308" applyFont="true" applyFill="true" applyBorder="true" applyAlignment="true">
      <alignment horizontal="center" vertical="center" wrapText="true"/>
    </xf>
    <xf numFmtId="0" fontId="153" fillId="35" borderId="138" xfId="45314" applyFont="true" applyFill="true" applyBorder="true" applyAlignment="true">
      <alignment horizontal="center" vertical="center" wrapText="true"/>
    </xf>
    <xf numFmtId="0" fontId="153" fillId="35" borderId="138" xfId="19410" applyFont="true" applyFill="true" applyBorder="true" applyAlignment="true">
      <alignment horizontal="center" vertical="center" wrapText="true"/>
    </xf>
    <xf numFmtId="0" fontId="153" fillId="35" borderId="138" xfId="19415" applyFont="true" applyFill="true" applyBorder="true" applyAlignment="true">
      <alignment horizontal="center" vertical="center" wrapText="true"/>
    </xf>
    <xf numFmtId="0" fontId="153" fillId="3" borderId="97" xfId="45314" applyFont="true" applyBorder="true" applyAlignment="true">
      <alignment horizontal="center" vertical="center" wrapText="true"/>
    </xf>
    <xf numFmtId="0" fontId="153" fillId="0" borderId="102" xfId="45220" applyFont="true" applyFill="true" applyBorder="true" applyAlignment="true">
      <alignment horizontal="left" vertical="center" wrapText="true"/>
    </xf>
    <xf numFmtId="0" fontId="153" fillId="0" borderId="102" xfId="45226" applyFont="true" applyFill="true" applyBorder="true" applyAlignment="true">
      <alignment horizontal="left" vertical="center" wrapText="true"/>
    </xf>
    <xf numFmtId="0" fontId="153" fillId="0" borderId="102" xfId="19382" applyFont="true" applyFill="true" applyBorder="true" applyAlignment="true">
      <alignment horizontal="left" vertical="center" wrapText="true"/>
    </xf>
    <xf numFmtId="0" fontId="153" fillId="0" borderId="102" xfId="45262" applyFont="true" applyFill="true" applyBorder="true" applyAlignment="true">
      <alignment horizontal="left" vertical="center" wrapText="true"/>
    </xf>
    <xf numFmtId="0" fontId="153" fillId="0" borderId="102" xfId="45268" applyFont="true" applyFill="true" applyBorder="true" applyAlignment="true">
      <alignment horizontal="left" vertical="center" wrapText="true"/>
    </xf>
    <xf numFmtId="0" fontId="153" fillId="0" borderId="102" xfId="45274" applyFont="true" applyFill="true" applyBorder="true" applyAlignment="true">
      <alignment horizontal="left" vertical="center" wrapText="true"/>
    </xf>
    <xf numFmtId="0" fontId="153" fillId="0" borderId="102" xfId="45280" applyFont="true" applyFill="true" applyBorder="true" applyAlignment="true">
      <alignment horizontal="left" vertical="center" wrapText="true"/>
    </xf>
    <xf numFmtId="0" fontId="153" fillId="0" borderId="102" xfId="45286" applyFont="true" applyFill="true" applyBorder="true" applyAlignment="true">
      <alignment horizontal="left" vertical="center" wrapText="true"/>
    </xf>
    <xf numFmtId="0" fontId="153" fillId="0" borderId="102" xfId="45304" applyFont="true" applyFill="true" applyBorder="true" applyAlignment="true">
      <alignment horizontal="left" vertical="center" wrapText="true"/>
    </xf>
    <xf numFmtId="0" fontId="153" fillId="0" borderId="102" xfId="45310" applyFont="true" applyFill="true" applyBorder="true" applyAlignment="true">
      <alignment horizontal="left" vertical="center" wrapText="true"/>
    </xf>
    <xf numFmtId="0" fontId="153" fillId="0" borderId="102" xfId="45316" applyFont="true" applyFill="true" applyBorder="true" applyAlignment="true">
      <alignment horizontal="left" vertical="center" wrapText="true"/>
    </xf>
    <xf numFmtId="0" fontId="153" fillId="0" borderId="102" xfId="45318" applyFont="true" applyFill="true" applyBorder="true" applyAlignment="true">
      <alignment horizontal="left" vertical="center" wrapText="true"/>
    </xf>
    <xf numFmtId="0" fontId="153" fillId="0" borderId="102" xfId="45320" applyFont="true" applyFill="true" applyBorder="true" applyAlignment="true">
      <alignment horizontal="left" vertical="center" wrapText="true"/>
    </xf>
    <xf numFmtId="0" fontId="153" fillId="0" borderId="102" xfId="19405" applyFont="true" applyFill="true" applyBorder="true" applyAlignment="true">
      <alignment horizontal="left" vertical="center" wrapText="true"/>
    </xf>
    <xf numFmtId="0" fontId="153" fillId="0" borderId="102" xfId="19407" applyFont="true" applyFill="true" applyBorder="true" applyAlignment="true">
      <alignment horizontal="left" vertical="center" wrapText="true"/>
    </xf>
    <xf numFmtId="0" fontId="153" fillId="0" borderId="102" xfId="19417" applyFont="true" applyFill="true" applyBorder="true" applyAlignment="true">
      <alignment horizontal="left" vertical="center" wrapText="true"/>
    </xf>
    <xf numFmtId="0" fontId="153" fillId="0" borderId="102" xfId="19418" applyFont="true" applyFill="true" applyBorder="true" applyAlignment="true">
      <alignment horizontal="left" vertical="center" wrapText="true"/>
    </xf>
    <xf numFmtId="0" fontId="153" fillId="0" borderId="102" xfId="19421" applyFont="true" applyFill="true" applyBorder="true" applyAlignment="true">
      <alignment horizontal="left" vertical="center" wrapText="true"/>
    </xf>
    <xf numFmtId="0" fontId="26" fillId="3" borderId="104" xfId="19344" applyBorder="true" applyAlignment="true">
      <alignment vertical="center" wrapText="true"/>
    </xf>
    <xf numFmtId="0" fontId="153" fillId="0" borderId="104" xfId="19418" applyFont="true" applyFill="true" applyBorder="true" applyAlignment="true">
      <alignment horizontal="left" vertical="center" wrapText="true"/>
    </xf>
    <xf numFmtId="0" fontId="153" fillId="0" borderId="107" xfId="45280" applyFont="true" applyFill="true" applyBorder="true" applyAlignment="true">
      <alignment horizontal="left" vertical="center" wrapText="true"/>
    </xf>
    <xf numFmtId="0" fontId="153" fillId="0" borderId="109" xfId="19384" applyFont="true" applyFill="true" applyBorder="true" applyAlignment="true">
      <alignment horizontal="left" vertical="center"/>
    </xf>
    <xf numFmtId="0" fontId="153" fillId="0" borderId="108" xfId="19420" applyFont="true" applyFill="true" applyBorder="true" applyAlignment="true">
      <alignment horizontal="left" vertical="center"/>
    </xf>
    <xf numFmtId="0" fontId="153" fillId="0" borderId="109" xfId="19406" applyFont="true" applyFill="true" applyBorder="true" applyAlignment="true">
      <alignment horizontal="left" vertical="center"/>
    </xf>
    <xf numFmtId="0" fontId="153" fillId="0" borderId="109" xfId="19408" applyFont="true" applyFill="true" applyBorder="true" applyAlignment="true">
      <alignment horizontal="left" vertical="center"/>
    </xf>
    <xf numFmtId="0" fontId="153" fillId="0" borderId="109" xfId="19419" applyFont="true" applyFill="true" applyBorder="true" applyAlignment="true">
      <alignment horizontal="left" vertical="center"/>
    </xf>
    <xf numFmtId="0" fontId="153" fillId="0" borderId="109" xfId="19420" applyFont="true" applyFill="true" applyBorder="true" applyAlignment="true">
      <alignment horizontal="left" vertical="center"/>
    </xf>
    <xf numFmtId="0" fontId="153" fillId="0" borderId="109" xfId="19429" applyFont="true" applyFill="true" applyBorder="true" applyAlignment="true">
      <alignment horizontal="left" vertical="center"/>
    </xf>
    <xf numFmtId="0" fontId="153" fillId="0" borderId="109" xfId="19422" applyFont="true" applyFill="true" applyBorder="true" applyAlignment="true">
      <alignment horizontal="left" vertical="center"/>
    </xf>
    <xf numFmtId="169" fontId="152" fillId="35" borderId="104" xfId="45164" applyNumberFormat="true" applyFont="true" applyFill="true" applyBorder="true" applyAlignment="true">
      <alignment horizontal="center" vertical="center"/>
    </xf>
    <xf numFmtId="169" fontId="152" fillId="35" borderId="135" xfId="45165" applyNumberFormat="true" applyFont="true" applyFill="true" applyBorder="true" applyAlignment="true">
      <alignment horizontal="center" vertical="center"/>
    </xf>
    <xf numFmtId="169" fontId="152" fillId="35" borderId="136" xfId="45166" applyNumberFormat="true" applyFont="true" applyFill="true" applyBorder="true" applyAlignment="true">
      <alignment horizontal="center" vertical="center"/>
    </xf>
    <xf numFmtId="169" fontId="152" fillId="35" borderId="141" xfId="45165" applyNumberFormat="true" applyFont="true" applyFill="true" applyBorder="true" applyAlignment="true">
      <alignment horizontal="center" vertical="center"/>
    </xf>
    <xf numFmtId="169" fontId="152" fillId="35" borderId="108" xfId="45166" applyNumberFormat="true" applyFont="true" applyFill="true" applyBorder="true" applyAlignment="true">
      <alignment horizontal="center" vertical="center"/>
    </xf>
    <xf numFmtId="169" fontId="152" fillId="35" borderId="104" xfId="45165" applyNumberFormat="true" applyFont="true" applyFill="true" applyBorder="true" applyAlignment="true">
      <alignment horizontal="center" vertical="center"/>
    </xf>
    <xf numFmtId="169" fontId="152" fillId="35" borderId="102" xfId="45170" applyNumberFormat="true" applyFont="true" applyFill="true" applyBorder="true" applyAlignment="true">
      <alignment horizontal="center" vertical="center"/>
    </xf>
    <xf numFmtId="169" fontId="152" fillId="35" borderId="137" xfId="45171" applyNumberFormat="true" applyFont="true" applyFill="true" applyBorder="true" applyAlignment="true">
      <alignment horizontal="center" vertical="center"/>
    </xf>
    <xf numFmtId="169" fontId="152" fillId="35" borderId="138" xfId="45172" applyNumberFormat="true" applyFont="true" applyFill="true" applyBorder="true" applyAlignment="true">
      <alignment horizontal="center" vertical="center"/>
    </xf>
    <xf numFmtId="169" fontId="152" fillId="35" borderId="142" xfId="45171" applyNumberFormat="true" applyFont="true" applyFill="true" applyBorder="true" applyAlignment="true">
      <alignment horizontal="center" vertical="center"/>
    </xf>
    <xf numFmtId="169" fontId="152" fillId="35" borderId="109" xfId="45172" applyNumberFormat="true" applyFont="true" applyFill="true" applyBorder="true" applyAlignment="true">
      <alignment horizontal="center" vertical="center"/>
    </xf>
    <xf numFmtId="169" fontId="152" fillId="35" borderId="102" xfId="45171" applyNumberFormat="true" applyFont="true" applyFill="true" applyBorder="true" applyAlignment="true">
      <alignment horizontal="center" vertical="center"/>
    </xf>
    <xf numFmtId="169" fontId="152" fillId="35" borderId="102" xfId="20220" applyNumberFormat="true" applyFont="true" applyFill="true" applyBorder="true" applyAlignment="true">
      <alignment horizontal="center" vertical="center"/>
    </xf>
    <xf numFmtId="169" fontId="152" fillId="35" borderId="137" xfId="20220" applyNumberFormat="true" applyFont="true" applyFill="true" applyBorder="true" applyAlignment="true">
      <alignment horizontal="center" vertical="center"/>
    </xf>
    <xf numFmtId="169" fontId="152" fillId="35" borderId="138" xfId="20220" applyNumberFormat="true" applyFont="true" applyFill="true" applyBorder="true" applyAlignment="true">
      <alignment horizontal="center" vertical="center"/>
    </xf>
    <xf numFmtId="169" fontId="152" fillId="35" borderId="142" xfId="20220" applyNumberFormat="true" applyFont="true" applyFill="true" applyBorder="true" applyAlignment="true">
      <alignment horizontal="center" vertical="center"/>
    </xf>
    <xf numFmtId="169" fontId="152" fillId="35" borderId="109" xfId="20220" applyNumberFormat="true" applyFont="true" applyFill="true" applyBorder="true" applyAlignment="true">
      <alignment horizontal="center" vertical="center"/>
    </xf>
    <xf numFmtId="169" fontId="152" fillId="35" borderId="137" xfId="45170" applyNumberFormat="true" applyFont="true" applyFill="true" applyBorder="true" applyAlignment="true">
      <alignment horizontal="center" vertical="center"/>
    </xf>
    <xf numFmtId="169" fontId="152" fillId="35" borderId="138" xfId="45170" applyNumberFormat="true" applyFont="true" applyFill="true" applyBorder="true" applyAlignment="true">
      <alignment horizontal="center" vertical="center"/>
    </xf>
    <xf numFmtId="169" fontId="152" fillId="35" borderId="142" xfId="45170" applyNumberFormat="true" applyFont="true" applyFill="true" applyBorder="true" applyAlignment="true">
      <alignment horizontal="center" vertical="center"/>
    </xf>
    <xf numFmtId="169" fontId="152" fillId="35" borderId="109" xfId="45170" applyNumberFormat="true" applyFont="true" applyFill="true" applyBorder="true" applyAlignment="true">
      <alignment horizontal="center" vertical="center"/>
    </xf>
    <xf numFmtId="169" fontId="152" fillId="35" borderId="104" xfId="45196" applyNumberFormat="true" applyFont="true" applyFill="true" applyBorder="true" applyAlignment="true">
      <alignment horizontal="center" vertical="center"/>
    </xf>
    <xf numFmtId="169" fontId="152" fillId="35" borderId="135" xfId="45197" applyNumberFormat="true" applyFont="true" applyFill="true" applyBorder="true" applyAlignment="true">
      <alignment horizontal="center" vertical="center"/>
    </xf>
    <xf numFmtId="169" fontId="152" fillId="35" borderId="136" xfId="45198" applyNumberFormat="true" applyFont="true" applyFill="true" applyBorder="true" applyAlignment="true">
      <alignment horizontal="center" vertical="center"/>
    </xf>
    <xf numFmtId="169" fontId="152" fillId="35" borderId="141" xfId="45197" applyNumberFormat="true" applyFont="true" applyFill="true" applyBorder="true" applyAlignment="true">
      <alignment horizontal="center" vertical="center"/>
    </xf>
    <xf numFmtId="169" fontId="152" fillId="35" borderId="108" xfId="45198" applyNumberFormat="true" applyFont="true" applyFill="true" applyBorder="true" applyAlignment="true">
      <alignment horizontal="center" vertical="center"/>
    </xf>
    <xf numFmtId="169" fontId="152" fillId="35" borderId="104" xfId="45197" applyNumberFormat="true" applyFont="true" applyFill="true" applyBorder="true" applyAlignment="true">
      <alignment horizontal="center" vertical="center"/>
    </xf>
    <xf numFmtId="169" fontId="152" fillId="35" borderId="102" xfId="45196" applyNumberFormat="true" applyFont="true" applyFill="true" applyBorder="true" applyAlignment="true">
      <alignment horizontal="center" vertical="center"/>
    </xf>
    <xf numFmtId="169" fontId="152" fillId="35" borderId="137" xfId="45197" applyNumberFormat="true" applyFont="true" applyFill="true" applyBorder="true" applyAlignment="true">
      <alignment horizontal="center" vertical="center"/>
    </xf>
    <xf numFmtId="169" fontId="152" fillId="35" borderId="138" xfId="45198" applyNumberFormat="true" applyFont="true" applyFill="true" applyBorder="true" applyAlignment="true">
      <alignment horizontal="center" vertical="center"/>
    </xf>
    <xf numFmtId="169" fontId="152" fillId="35" borderId="142" xfId="45197" applyNumberFormat="true" applyFont="true" applyFill="true" applyBorder="true" applyAlignment="true">
      <alignment horizontal="center" vertical="center"/>
    </xf>
    <xf numFmtId="169" fontId="152" fillId="35" borderId="109" xfId="45198" applyNumberFormat="true" applyFont="true" applyFill="true" applyBorder="true" applyAlignment="true">
      <alignment horizontal="center" vertical="center"/>
    </xf>
    <xf numFmtId="169" fontId="152" fillId="35" borderId="102" xfId="45197" applyNumberFormat="true" applyFont="true" applyFill="true" applyBorder="true" applyAlignment="true">
      <alignment horizontal="center" vertical="center"/>
    </xf>
    <xf numFmtId="169" fontId="152" fillId="35" borderId="102" xfId="45190" applyNumberFormat="true" applyFont="true" applyFill="true" applyBorder="true" applyAlignment="true">
      <alignment horizontal="center" vertical="center"/>
    </xf>
    <xf numFmtId="169" fontId="152" fillId="35" borderId="137" xfId="45191" applyNumberFormat="true" applyFont="true" applyFill="true" applyBorder="true" applyAlignment="true">
      <alignment horizontal="center" vertical="center"/>
    </xf>
    <xf numFmtId="169" fontId="152" fillId="35" borderId="138" xfId="45192" applyNumberFormat="true" applyFont="true" applyFill="true" applyBorder="true" applyAlignment="true">
      <alignment horizontal="center" vertical="center"/>
    </xf>
    <xf numFmtId="169" fontId="152" fillId="35" borderId="142" xfId="45191" applyNumberFormat="true" applyFont="true" applyFill="true" applyBorder="true" applyAlignment="true">
      <alignment horizontal="center" vertical="center"/>
    </xf>
    <xf numFmtId="169" fontId="152" fillId="35" borderId="109" xfId="45192" applyNumberFormat="true" applyFont="true" applyFill="true" applyBorder="true" applyAlignment="true">
      <alignment horizontal="center" vertical="center"/>
    </xf>
    <xf numFmtId="169" fontId="152" fillId="35" borderId="102" xfId="45191" applyNumberFormat="true" applyFont="true" applyFill="true" applyBorder="true" applyAlignment="true">
      <alignment horizontal="center" vertical="center"/>
    </xf>
    <xf numFmtId="169" fontId="152" fillId="35" borderId="104" xfId="45216" applyNumberFormat="true" applyFont="true" applyFill="true" applyBorder="true" applyAlignment="true">
      <alignment horizontal="center" vertical="center"/>
    </xf>
    <xf numFmtId="169" fontId="152" fillId="35" borderId="135" xfId="45217" applyNumberFormat="true" applyFont="true" applyFill="true" applyBorder="true" applyAlignment="true">
      <alignment horizontal="center" vertical="center"/>
    </xf>
    <xf numFmtId="169" fontId="152" fillId="35" borderId="136" xfId="45218" applyNumberFormat="true" applyFont="true" applyFill="true" applyBorder="true" applyAlignment="true">
      <alignment horizontal="center" vertical="center"/>
    </xf>
    <xf numFmtId="169" fontId="152" fillId="35" borderId="141" xfId="45217" applyNumberFormat="true" applyFont="true" applyFill="true" applyBorder="true" applyAlignment="true">
      <alignment horizontal="center" vertical="center"/>
    </xf>
    <xf numFmtId="169" fontId="152" fillId="35" borderId="108" xfId="45218" applyNumberFormat="true" applyFont="true" applyFill="true" applyBorder="true" applyAlignment="true">
      <alignment horizontal="center" vertical="center"/>
    </xf>
    <xf numFmtId="169" fontId="152" fillId="35" borderId="104" xfId="45217" applyNumberFormat="true" applyFont="true" applyFill="true" applyBorder="true" applyAlignment="true">
      <alignment horizontal="center" vertical="center"/>
    </xf>
    <xf numFmtId="169" fontId="152" fillId="35" borderId="102" xfId="45222" applyNumberFormat="true" applyFont="true" applyFill="true" applyBorder="true" applyAlignment="true">
      <alignment horizontal="center" vertical="center"/>
    </xf>
    <xf numFmtId="169" fontId="152" fillId="35" borderId="137" xfId="45223" applyNumberFormat="true" applyFont="true" applyFill="true" applyBorder="true" applyAlignment="true">
      <alignment horizontal="center" vertical="center"/>
    </xf>
    <xf numFmtId="169" fontId="152" fillId="35" borderId="138" xfId="45224" applyNumberFormat="true" applyFont="true" applyFill="true" applyBorder="true" applyAlignment="true">
      <alignment horizontal="center" vertical="center"/>
    </xf>
    <xf numFmtId="169" fontId="152" fillId="35" borderId="142" xfId="45223" applyNumberFormat="true" applyFont="true" applyFill="true" applyBorder="true" applyAlignment="true">
      <alignment horizontal="center" vertical="center"/>
    </xf>
    <xf numFmtId="169" fontId="152" fillId="35" borderId="109" xfId="45224" applyNumberFormat="true" applyFont="true" applyFill="true" applyBorder="true" applyAlignment="true">
      <alignment horizontal="center" vertical="center"/>
    </xf>
    <xf numFmtId="169" fontId="152" fillId="35" borderId="102" xfId="45223" applyNumberFormat="true" applyFont="true" applyFill="true" applyBorder="true" applyAlignment="true">
      <alignment horizontal="center" vertical="center"/>
    </xf>
    <xf numFmtId="169" fontId="152" fillId="35" borderId="102" xfId="45228" applyNumberFormat="true" applyFont="true" applyFill="true" applyBorder="true" applyAlignment="true">
      <alignment horizontal="center" vertical="center"/>
    </xf>
    <xf numFmtId="169" fontId="152" fillId="35" borderId="137" xfId="45229" applyNumberFormat="true" applyFont="true" applyFill="true" applyBorder="true" applyAlignment="true">
      <alignment horizontal="center" vertical="center"/>
    </xf>
    <xf numFmtId="169" fontId="152" fillId="35" borderId="138" xfId="45230" applyNumberFormat="true" applyFont="true" applyFill="true" applyBorder="true" applyAlignment="true">
      <alignment horizontal="center" vertical="center"/>
    </xf>
    <xf numFmtId="169" fontId="152" fillId="35" borderId="142" xfId="45229" applyNumberFormat="true" applyFont="true" applyFill="true" applyBorder="true" applyAlignment="true">
      <alignment horizontal="center" vertical="center"/>
    </xf>
    <xf numFmtId="169" fontId="152" fillId="35" borderId="109" xfId="45230" applyNumberFormat="true" applyFont="true" applyFill="true" applyBorder="true" applyAlignment="true">
      <alignment horizontal="center" vertical="center"/>
    </xf>
    <xf numFmtId="169" fontId="152" fillId="35" borderId="102" xfId="45229" applyNumberFormat="true" applyFont="true" applyFill="true" applyBorder="true" applyAlignment="true">
      <alignment horizontal="center" vertical="center"/>
    </xf>
    <xf numFmtId="169" fontId="152" fillId="35" borderId="104" xfId="45246" applyNumberFormat="true" applyFont="true" applyFill="true" applyBorder="true" applyAlignment="true">
      <alignment horizontal="center" vertical="center"/>
    </xf>
    <xf numFmtId="169" fontId="152" fillId="35" borderId="135" xfId="45247" applyNumberFormat="true" applyFont="true" applyFill="true" applyBorder="true" applyAlignment="true">
      <alignment horizontal="center" vertical="center"/>
    </xf>
    <xf numFmtId="169" fontId="152" fillId="35" borderId="136" xfId="45248" applyNumberFormat="true" applyFont="true" applyFill="true" applyBorder="true" applyAlignment="true">
      <alignment horizontal="center" vertical="center"/>
    </xf>
    <xf numFmtId="169" fontId="152" fillId="35" borderId="141" xfId="45247" applyNumberFormat="true" applyFont="true" applyFill="true" applyBorder="true" applyAlignment="true">
      <alignment horizontal="center" vertical="center"/>
    </xf>
    <xf numFmtId="169" fontId="152" fillId="35" borderId="108" xfId="45248" applyNumberFormat="true" applyFont="true" applyFill="true" applyBorder="true" applyAlignment="true">
      <alignment horizontal="center" vertical="center"/>
    </xf>
    <xf numFmtId="169" fontId="152" fillId="35" borderId="104" xfId="45247" applyNumberFormat="true" applyFont="true" applyFill="true" applyBorder="true" applyAlignment="true">
      <alignment horizontal="center" vertical="center"/>
    </xf>
    <xf numFmtId="169" fontId="152" fillId="35" borderId="102" xfId="45252" applyNumberFormat="true" applyFont="true" applyFill="true" applyBorder="true" applyAlignment="true">
      <alignment horizontal="center" vertical="center"/>
    </xf>
    <xf numFmtId="169" fontId="152" fillId="35" borderId="137" xfId="45253" applyNumberFormat="true" applyFont="true" applyFill="true" applyBorder="true" applyAlignment="true">
      <alignment horizontal="center" vertical="center"/>
    </xf>
    <xf numFmtId="169" fontId="152" fillId="35" borderId="138" xfId="45254" applyNumberFormat="true" applyFont="true" applyFill="true" applyBorder="true" applyAlignment="true">
      <alignment horizontal="center" vertical="center"/>
    </xf>
    <xf numFmtId="169" fontId="152" fillId="35" borderId="142" xfId="45253" applyNumberFormat="true" applyFont="true" applyFill="true" applyBorder="true" applyAlignment="true">
      <alignment horizontal="center" vertical="center"/>
    </xf>
    <xf numFmtId="169" fontId="152" fillId="35" borderId="109" xfId="45254" applyNumberFormat="true" applyFont="true" applyFill="true" applyBorder="true" applyAlignment="true">
      <alignment horizontal="center" vertical="center"/>
    </xf>
    <xf numFmtId="169" fontId="152" fillId="35" borderId="102" xfId="45253" applyNumberFormat="true" applyFont="true" applyFill="true" applyBorder="true" applyAlignment="true">
      <alignment horizontal="center" vertical="center"/>
    </xf>
    <xf numFmtId="169" fontId="152" fillId="35" borderId="102" xfId="20296" applyNumberFormat="true" applyFont="true" applyFill="true" applyBorder="true" applyAlignment="true">
      <alignment horizontal="center" vertical="center"/>
    </xf>
    <xf numFmtId="169" fontId="152" fillId="35" borderId="137" xfId="20296" applyNumberFormat="true" applyFont="true" applyFill="true" applyBorder="true" applyAlignment="true">
      <alignment horizontal="center" vertical="center"/>
    </xf>
    <xf numFmtId="169" fontId="152" fillId="35" borderId="138" xfId="20296" applyNumberFormat="true" applyFont="true" applyFill="true" applyBorder="true" applyAlignment="true">
      <alignment horizontal="center" vertical="center"/>
    </xf>
    <xf numFmtId="169" fontId="152" fillId="35" borderId="142" xfId="20296" applyNumberFormat="true" applyFont="true" applyFill="true" applyBorder="true" applyAlignment="true">
      <alignment horizontal="center" vertical="center"/>
    </xf>
    <xf numFmtId="169" fontId="152" fillId="35" borderId="109" xfId="20296" applyNumberFormat="true" applyFont="true" applyFill="true" applyBorder="true" applyAlignment="true">
      <alignment horizontal="center" vertical="center"/>
    </xf>
    <xf numFmtId="169" fontId="152" fillId="35" borderId="107" xfId="45258" applyNumberFormat="true" applyFont="true" applyFill="true" applyBorder="true" applyAlignment="true">
      <alignment horizontal="center" vertical="center"/>
    </xf>
    <xf numFmtId="169" fontId="152" fillId="35" borderId="139" xfId="45259" applyNumberFormat="true" applyFont="true" applyFill="true" applyBorder="true" applyAlignment="true">
      <alignment horizontal="center" vertical="center"/>
    </xf>
    <xf numFmtId="169" fontId="152" fillId="35" borderId="140" xfId="45260" applyNumberFormat="true" applyFont="true" applyFill="true" applyBorder="true" applyAlignment="true">
      <alignment horizontal="center" vertical="center"/>
    </xf>
    <xf numFmtId="169" fontId="152" fillId="35" borderId="143" xfId="45259" applyNumberFormat="true" applyFont="true" applyFill="true" applyBorder="true" applyAlignment="true">
      <alignment horizontal="center" vertical="center"/>
    </xf>
    <xf numFmtId="169" fontId="152" fillId="35" borderId="110" xfId="45260" applyNumberFormat="true" applyFont="true" applyFill="true" applyBorder="true" applyAlignment="true">
      <alignment horizontal="center" vertical="center"/>
    </xf>
    <xf numFmtId="169" fontId="152" fillId="35" borderId="107" xfId="45259" applyNumberFormat="true" applyFont="true" applyFill="true" applyBorder="true" applyAlignment="true">
      <alignment horizontal="center" vertical="center"/>
    </xf>
    <xf numFmtId="169" fontId="152" fillId="35" borderId="104" xfId="45276" applyNumberFormat="true" applyFont="true" applyFill="true" applyBorder="true" applyAlignment="true">
      <alignment horizontal="center" vertical="center"/>
    </xf>
    <xf numFmtId="169" fontId="152" fillId="35" borderId="135" xfId="45277" applyNumberFormat="true" applyFont="true" applyFill="true" applyBorder="true" applyAlignment="true">
      <alignment horizontal="center" vertical="center"/>
    </xf>
    <xf numFmtId="169" fontId="152" fillId="35" borderId="136" xfId="45278" applyNumberFormat="true" applyFont="true" applyFill="true" applyBorder="true" applyAlignment="true">
      <alignment horizontal="center" vertical="center"/>
    </xf>
    <xf numFmtId="169" fontId="152" fillId="35" borderId="141" xfId="45277" applyNumberFormat="true" applyFont="true" applyFill="true" applyBorder="true" applyAlignment="true">
      <alignment horizontal="center" vertical="center"/>
    </xf>
    <xf numFmtId="169" fontId="152" fillId="35" borderId="108" xfId="45278" applyNumberFormat="true" applyFont="true" applyFill="true" applyBorder="true" applyAlignment="true">
      <alignment horizontal="center" vertical="center"/>
    </xf>
    <xf numFmtId="169" fontId="152" fillId="35" borderId="104" xfId="45277" applyNumberFormat="true" applyFont="true" applyFill="true" applyBorder="true" applyAlignment="true">
      <alignment horizontal="center" vertical="center"/>
    </xf>
    <xf numFmtId="169" fontId="152" fillId="35" borderId="102" xfId="45282" applyNumberFormat="true" applyFont="true" applyFill="true" applyBorder="true" applyAlignment="true">
      <alignment horizontal="center" vertical="center"/>
    </xf>
    <xf numFmtId="169" fontId="152" fillId="35" borderId="137" xfId="45283" applyNumberFormat="true" applyFont="true" applyFill="true" applyBorder="true" applyAlignment="true">
      <alignment horizontal="center" vertical="center"/>
    </xf>
    <xf numFmtId="169" fontId="152" fillId="35" borderId="138" xfId="45284" applyNumberFormat="true" applyFont="true" applyFill="true" applyBorder="true" applyAlignment="true">
      <alignment horizontal="center" vertical="center"/>
    </xf>
    <xf numFmtId="169" fontId="152" fillId="35" borderId="142" xfId="45283" applyNumberFormat="true" applyFont="true" applyFill="true" applyBorder="true" applyAlignment="true">
      <alignment horizontal="center" vertical="center"/>
    </xf>
    <xf numFmtId="169" fontId="152" fillId="35" borderId="109" xfId="45284" applyNumberFormat="true" applyFont="true" applyFill="true" applyBorder="true" applyAlignment="true">
      <alignment horizontal="center" vertical="center"/>
    </xf>
    <xf numFmtId="169" fontId="152" fillId="35" borderId="102" xfId="45283" applyNumberFormat="true" applyFont="true" applyFill="true" applyBorder="true" applyAlignment="true">
      <alignment horizontal="center" vertical="center"/>
    </xf>
    <xf numFmtId="169" fontId="152" fillId="35" borderId="102" xfId="19388" applyNumberFormat="true" applyFont="true" applyFill="true" applyBorder="true" applyAlignment="true">
      <alignment horizontal="center" vertical="center" wrapText="true"/>
    </xf>
    <xf numFmtId="169" fontId="152" fillId="35" borderId="137" xfId="19389" applyNumberFormat="true" applyFont="true" applyFill="true" applyBorder="true" applyAlignment="true">
      <alignment horizontal="center" vertical="center" wrapText="true"/>
    </xf>
    <xf numFmtId="169" fontId="152" fillId="35" borderId="138" xfId="19390" applyNumberFormat="true" applyFont="true" applyFill="true" applyBorder="true" applyAlignment="true">
      <alignment horizontal="center" vertical="center" wrapText="true"/>
    </xf>
    <xf numFmtId="169" fontId="152" fillId="35" borderId="142" xfId="19389" applyNumberFormat="true" applyFont="true" applyFill="true" applyBorder="true" applyAlignment="true">
      <alignment horizontal="center" vertical="center" wrapText="true"/>
    </xf>
    <xf numFmtId="169" fontId="152" fillId="35" borderId="109" xfId="19390" applyNumberFormat="true" applyFont="true" applyFill="true" applyBorder="true" applyAlignment="true">
      <alignment horizontal="center" vertical="center" wrapText="true"/>
    </xf>
    <xf numFmtId="169" fontId="152" fillId="35" borderId="102" xfId="19389" applyNumberFormat="true" applyFont="true" applyFill="true" applyBorder="true" applyAlignment="true">
      <alignment horizontal="center" vertical="center" wrapText="true"/>
    </xf>
    <xf numFmtId="168" fontId="152" fillId="35" borderId="102" xfId="45292" applyNumberFormat="true" applyFont="true" applyFill="true" applyBorder="true" applyAlignment="true">
      <alignment horizontal="center" vertical="center"/>
    </xf>
    <xf numFmtId="168" fontId="152" fillId="35" borderId="137" xfId="45293" applyNumberFormat="true" applyFont="true" applyFill="true" applyBorder="true" applyAlignment="true">
      <alignment horizontal="center" vertical="center"/>
    </xf>
    <xf numFmtId="168" fontId="152" fillId="35" borderId="138" xfId="45294" applyNumberFormat="true" applyFont="true" applyFill="true" applyBorder="true" applyAlignment="true">
      <alignment horizontal="center" vertical="center"/>
    </xf>
    <xf numFmtId="168" fontId="152" fillId="35" borderId="142" xfId="45293" applyNumberFormat="true" applyFont="true" applyFill="true" applyBorder="true" applyAlignment="true">
      <alignment horizontal="center" vertical="center"/>
    </xf>
    <xf numFmtId="168" fontId="152" fillId="35" borderId="109" xfId="45294" applyNumberFormat="true" applyFont="true" applyFill="true" applyBorder="true" applyAlignment="true">
      <alignment horizontal="center" vertical="center"/>
    </xf>
    <xf numFmtId="168" fontId="152" fillId="35" borderId="102" xfId="45293" applyNumberFormat="true" applyFont="true" applyFill="true" applyBorder="true" applyAlignment="true">
      <alignment horizontal="center" vertical="center"/>
    </xf>
    <xf numFmtId="168" fontId="152" fillId="35" borderId="102" xfId="45296" applyNumberFormat="true" applyFont="true" applyFill="true" applyBorder="true" applyAlignment="true">
      <alignment horizontal="center" vertical="center"/>
    </xf>
    <xf numFmtId="168" fontId="152" fillId="35" borderId="137" xfId="45297" applyNumberFormat="true" applyFont="true" applyFill="true" applyBorder="true" applyAlignment="true">
      <alignment horizontal="center" vertical="center"/>
    </xf>
    <xf numFmtId="168" fontId="152" fillId="35" borderId="138" xfId="45298" applyNumberFormat="true" applyFont="true" applyFill="true" applyBorder="true" applyAlignment="true">
      <alignment horizontal="center" vertical="center"/>
    </xf>
    <xf numFmtId="168" fontId="152" fillId="35" borderId="142" xfId="45297" applyNumberFormat="true" applyFont="true" applyFill="true" applyBorder="true" applyAlignment="true">
      <alignment horizontal="center" vertical="center"/>
    </xf>
    <xf numFmtId="168" fontId="152" fillId="35" borderId="109" xfId="45298" applyNumberFormat="true" applyFont="true" applyFill="true" applyBorder="true" applyAlignment="true">
      <alignment horizontal="center" vertical="center"/>
    </xf>
    <xf numFmtId="168" fontId="152" fillId="35" borderId="102" xfId="45297" applyNumberFormat="true" applyFont="true" applyFill="true" applyBorder="true" applyAlignment="true">
      <alignment horizontal="center" vertical="center"/>
    </xf>
    <xf numFmtId="168" fontId="152" fillId="35" borderId="102" xfId="45300" applyNumberFormat="true" applyFont="true" applyFill="true" applyBorder="true" applyAlignment="true">
      <alignment horizontal="center" vertical="center"/>
    </xf>
    <xf numFmtId="168" fontId="152" fillId="35" borderId="137" xfId="45301" applyNumberFormat="true" applyFont="true" applyFill="true" applyBorder="true" applyAlignment="true">
      <alignment horizontal="center" vertical="center"/>
    </xf>
    <xf numFmtId="168" fontId="152" fillId="35" borderId="138" xfId="45302" applyNumberFormat="true" applyFont="true" applyFill="true" applyBorder="true" applyAlignment="true">
      <alignment horizontal="center" vertical="center"/>
    </xf>
    <xf numFmtId="168" fontId="152" fillId="35" borderId="142" xfId="45301" applyNumberFormat="true" applyFont="true" applyFill="true" applyBorder="true" applyAlignment="true">
      <alignment horizontal="center" vertical="center"/>
    </xf>
    <xf numFmtId="168" fontId="152" fillId="35" borderId="109" xfId="45302" applyNumberFormat="true" applyFont="true" applyFill="true" applyBorder="true" applyAlignment="true">
      <alignment horizontal="center" vertical="center"/>
    </xf>
    <xf numFmtId="168" fontId="152" fillId="35" borderId="102" xfId="45301" applyNumberFormat="true" applyFont="true" applyFill="true" applyBorder="true" applyAlignment="true">
      <alignment horizontal="center" vertical="center"/>
    </xf>
    <xf numFmtId="169" fontId="152" fillId="35" borderId="107" xfId="45282" applyNumberFormat="true" applyFont="true" applyFill="true" applyBorder="true" applyAlignment="true">
      <alignment horizontal="center" vertical="center"/>
    </xf>
    <xf numFmtId="169" fontId="152" fillId="35" borderId="139" xfId="45283" applyNumberFormat="true" applyFont="true" applyFill="true" applyBorder="true" applyAlignment="true">
      <alignment horizontal="center" vertical="center"/>
    </xf>
    <xf numFmtId="169" fontId="152" fillId="35" borderId="140" xfId="45284" applyNumberFormat="true" applyFont="true" applyFill="true" applyBorder="true" applyAlignment="true">
      <alignment horizontal="center" vertical="center"/>
    </xf>
    <xf numFmtId="169" fontId="152" fillId="35" borderId="143" xfId="45283" applyNumberFormat="true" applyFont="true" applyFill="true" applyBorder="true" applyAlignment="true">
      <alignment horizontal="center" vertical="center"/>
    </xf>
    <xf numFmtId="169" fontId="152" fillId="35" borderId="110" xfId="45284" applyNumberFormat="true" applyFont="true" applyFill="true" applyBorder="true" applyAlignment="true">
      <alignment horizontal="center" vertical="center"/>
    </xf>
    <xf numFmtId="169" fontId="152" fillId="35" borderId="107" xfId="45283" applyNumberFormat="true" applyFont="true" applyFill="true" applyBorder="true" applyAlignment="true">
      <alignment horizontal="center" vertical="center"/>
    </xf>
    <xf numFmtId="169" fontId="152" fillId="35" borderId="102" xfId="33483" applyNumberFormat="true" applyFont="true" applyFill="true" applyBorder="true" applyAlignment="true">
      <alignment horizontal="center" vertical="center"/>
    </xf>
    <xf numFmtId="169" fontId="152" fillId="35" borderId="137" xfId="33483" applyNumberFormat="true" applyFont="true" applyFill="true" applyBorder="true" applyAlignment="true">
      <alignment horizontal="center" vertical="center"/>
    </xf>
    <xf numFmtId="169" fontId="152" fillId="35" borderId="138" xfId="33483" applyNumberFormat="true" applyFont="true" applyFill="true" applyBorder="true" applyAlignment="true">
      <alignment horizontal="center" vertical="center"/>
    </xf>
    <xf numFmtId="169" fontId="152" fillId="35" borderId="142" xfId="33483" applyNumberFormat="true" applyFont="true" applyFill="true" applyBorder="true" applyAlignment="true">
      <alignment horizontal="center" vertical="center"/>
    </xf>
    <xf numFmtId="169" fontId="152" fillId="35" borderId="109" xfId="33483" applyNumberFormat="true" applyFont="true" applyFill="true" applyBorder="true" applyAlignment="true">
      <alignment horizontal="center" vertical="center"/>
    </xf>
    <xf numFmtId="169" fontId="152" fillId="35" borderId="102" xfId="33486" applyNumberFormat="true" applyFont="true" applyFill="true" applyBorder="true" applyAlignment="true">
      <alignment horizontal="center" vertical="center"/>
    </xf>
    <xf numFmtId="169" fontId="152" fillId="35" borderId="137" xfId="33486" applyNumberFormat="true" applyFont="true" applyFill="true" applyBorder="true" applyAlignment="true">
      <alignment horizontal="center" vertical="center"/>
    </xf>
    <xf numFmtId="169" fontId="152" fillId="35" borderId="138" xfId="33486" applyNumberFormat="true" applyFont="true" applyFill="true" applyBorder="true" applyAlignment="true">
      <alignment horizontal="center" vertical="center"/>
    </xf>
    <xf numFmtId="169" fontId="152" fillId="35" borderId="142" xfId="33486" applyNumberFormat="true" applyFont="true" applyFill="true" applyBorder="true" applyAlignment="true">
      <alignment horizontal="center" vertical="center"/>
    </xf>
    <xf numFmtId="169" fontId="152" fillId="35" borderId="109" xfId="33486" applyNumberFormat="true" applyFont="true" applyFill="true" applyBorder="true" applyAlignment="true">
      <alignment horizontal="center" vertical="center"/>
    </xf>
    <xf numFmtId="169" fontId="152" fillId="35" borderId="102" xfId="19424" applyNumberFormat="true" applyFont="true" applyFill="true" applyBorder="true" applyAlignment="true">
      <alignment horizontal="center" vertical="center" wrapText="true"/>
    </xf>
    <xf numFmtId="169" fontId="152" fillId="35" borderId="137" xfId="19425" applyNumberFormat="true" applyFont="true" applyFill="true" applyBorder="true" applyAlignment="true">
      <alignment horizontal="center" vertical="center" wrapText="true"/>
    </xf>
    <xf numFmtId="169" fontId="152" fillId="35" borderId="138" xfId="19426" applyNumberFormat="true" applyFont="true" applyFill="true" applyBorder="true" applyAlignment="true">
      <alignment horizontal="center" vertical="center" wrapText="true"/>
    </xf>
    <xf numFmtId="169" fontId="152" fillId="35" borderId="142" xfId="19425" applyNumberFormat="true" applyFont="true" applyFill="true" applyBorder="true" applyAlignment="true">
      <alignment horizontal="center" vertical="center" wrapText="true"/>
    </xf>
    <xf numFmtId="169" fontId="152" fillId="35" borderId="109" xfId="19426" applyNumberFormat="true" applyFont="true" applyFill="true" applyBorder="true" applyAlignment="true">
      <alignment horizontal="center" vertical="center" wrapText="true"/>
    </xf>
    <xf numFmtId="169" fontId="152" fillId="35" borderId="102" xfId="19425" applyNumberFormat="true" applyFont="true" applyFill="true" applyBorder="true" applyAlignment="true">
      <alignment horizontal="center" vertical="center" wrapText="true"/>
    </xf>
    <xf numFmtId="169" fontId="152" fillId="35" borderId="102" xfId="33480" applyNumberFormat="true" applyFont="true" applyFill="true" applyBorder="true" applyAlignment="true">
      <alignment horizontal="center" vertical="center"/>
    </xf>
    <xf numFmtId="169" fontId="152" fillId="35" borderId="137" xfId="33480" applyNumberFormat="true" applyFont="true" applyFill="true" applyBorder="true" applyAlignment="true">
      <alignment horizontal="center" vertical="center"/>
    </xf>
    <xf numFmtId="169" fontId="152" fillId="35" borderId="138" xfId="33480" applyNumberFormat="true" applyFont="true" applyFill="true" applyBorder="true" applyAlignment="true">
      <alignment horizontal="center" vertical="center"/>
    </xf>
    <xf numFmtId="169" fontId="152" fillId="35" borderId="142" xfId="33480" applyNumberFormat="true" applyFont="true" applyFill="true" applyBorder="true" applyAlignment="true">
      <alignment horizontal="center" vertical="center"/>
    </xf>
    <xf numFmtId="169" fontId="152" fillId="35" borderId="109" xfId="33480" applyNumberFormat="true" applyFont="true" applyFill="true" applyBorder="true" applyAlignment="true">
      <alignment horizontal="center" vertical="center"/>
    </xf>
    <xf numFmtId="168" fontId="152" fillId="35" borderId="102" xfId="19430" applyNumberFormat="true" applyFont="true" applyFill="true" applyBorder="true" applyAlignment="true">
      <alignment horizontal="center" vertical="center" wrapText="true"/>
    </xf>
    <xf numFmtId="168" fontId="152" fillId="35" borderId="137" xfId="19431" applyNumberFormat="true" applyFont="true" applyFill="true" applyBorder="true" applyAlignment="true">
      <alignment horizontal="center" vertical="center" wrapText="true"/>
    </xf>
    <xf numFmtId="168" fontId="152" fillId="35" borderId="138" xfId="19432" applyNumberFormat="true" applyFont="true" applyFill="true" applyBorder="true" applyAlignment="true">
      <alignment horizontal="center" vertical="center" wrapText="true"/>
    </xf>
    <xf numFmtId="168" fontId="152" fillId="35" borderId="142" xfId="19431" applyNumberFormat="true" applyFont="true" applyFill="true" applyBorder="true" applyAlignment="true">
      <alignment horizontal="center" vertical="center" wrapText="true"/>
    </xf>
    <xf numFmtId="168" fontId="152" fillId="35" borderId="109" xfId="19432" applyNumberFormat="true" applyFont="true" applyFill="true" applyBorder="true" applyAlignment="true">
      <alignment horizontal="center" vertical="center" wrapText="true"/>
    </xf>
    <xf numFmtId="168" fontId="152" fillId="35" borderId="102" xfId="19431" applyNumberFormat="true" applyFont="true" applyFill="true" applyBorder="true" applyAlignment="true">
      <alignment horizontal="center" vertical="center" wrapText="true"/>
    </xf>
    <xf numFmtId="168" fontId="152" fillId="35" borderId="102" xfId="19434" applyNumberFormat="true" applyFont="true" applyFill="true" applyBorder="true" applyAlignment="true">
      <alignment horizontal="center" vertical="center" wrapText="true"/>
    </xf>
    <xf numFmtId="168" fontId="152" fillId="35" borderId="137" xfId="19435" applyNumberFormat="true" applyFont="true" applyFill="true" applyBorder="true" applyAlignment="true">
      <alignment horizontal="center" vertical="center" wrapText="true"/>
    </xf>
    <xf numFmtId="168" fontId="152" fillId="35" borderId="138" xfId="19436" applyNumberFormat="true" applyFont="true" applyFill="true" applyBorder="true" applyAlignment="true">
      <alignment horizontal="center" vertical="center" wrapText="true"/>
    </xf>
    <xf numFmtId="168" fontId="152" fillId="35" borderId="142" xfId="19435" applyNumberFormat="true" applyFont="true" applyFill="true" applyBorder="true" applyAlignment="true">
      <alignment horizontal="center" vertical="center" wrapText="true"/>
    </xf>
    <xf numFmtId="168" fontId="152" fillId="35" borderId="109" xfId="19436" applyNumberFormat="true" applyFont="true" applyFill="true" applyBorder="true" applyAlignment="true">
      <alignment horizontal="center" vertical="center" wrapText="true"/>
    </xf>
    <xf numFmtId="168" fontId="152" fillId="35" borderId="102" xfId="19435" applyNumberFormat="true" applyFont="true" applyFill="true" applyBorder="true" applyAlignment="true">
      <alignment horizontal="center" vertical="center" wrapText="true"/>
    </xf>
    <xf numFmtId="168" fontId="152" fillId="35" borderId="102" xfId="19438" applyNumberFormat="true" applyFont="true" applyFill="true" applyBorder="true" applyAlignment="true">
      <alignment horizontal="center" vertical="center" wrapText="true"/>
    </xf>
    <xf numFmtId="168" fontId="152" fillId="35" borderId="137" xfId="19439" applyNumberFormat="true" applyFont="true" applyFill="true" applyBorder="true" applyAlignment="true">
      <alignment horizontal="center" vertical="center" wrapText="true"/>
    </xf>
    <xf numFmtId="168" fontId="152" fillId="35" borderId="138" xfId="19440" applyNumberFormat="true" applyFont="true" applyFill="true" applyBorder="true" applyAlignment="true">
      <alignment horizontal="center" vertical="center" wrapText="true"/>
    </xf>
    <xf numFmtId="168" fontId="152" fillId="35" borderId="142" xfId="19439" applyNumberFormat="true" applyFont="true" applyFill="true" applyBorder="true" applyAlignment="true">
      <alignment horizontal="center" vertical="center" wrapText="true"/>
    </xf>
    <xf numFmtId="168" fontId="152" fillId="35" borderId="109" xfId="19440" applyNumberFormat="true" applyFont="true" applyFill="true" applyBorder="true" applyAlignment="true">
      <alignment horizontal="center" vertical="center" wrapText="true"/>
    </xf>
    <xf numFmtId="168" fontId="152" fillId="35" borderId="102" xfId="19439" applyNumberFormat="true" applyFont="true" applyFill="true" applyBorder="true" applyAlignment="true">
      <alignment horizontal="center" vertical="center" wrapText="true"/>
    </xf>
    <xf numFmtId="0" fontId="153" fillId="26" borderId="108" xfId="45163" applyFont="true" applyFill="true" applyBorder="true" applyAlignment="true">
      <alignment horizontal="left" vertical="center"/>
    </xf>
    <xf numFmtId="0" fontId="153" fillId="26" borderId="109" xfId="45169" applyFont="true" applyFill="true" applyBorder="true" applyAlignment="true">
      <alignment horizontal="left" vertical="center"/>
    </xf>
    <xf numFmtId="0" fontId="153" fillId="26" borderId="110" xfId="45175" applyFont="true" applyFill="true" applyBorder="true" applyAlignment="true">
      <alignment horizontal="left" vertical="center"/>
    </xf>
    <xf numFmtId="0" fontId="153" fillId="26" borderId="108" xfId="45195" applyFont="true" applyFill="true" applyBorder="true" applyAlignment="true">
      <alignment horizontal="left" vertical="center"/>
    </xf>
    <xf numFmtId="0" fontId="153" fillId="26" borderId="109" xfId="45195" applyFont="true" applyFill="true" applyBorder="true" applyAlignment="true">
      <alignment horizontal="left" vertical="center"/>
    </xf>
    <xf numFmtId="0" fontId="153" fillId="26" borderId="108" xfId="45215" applyFont="true" applyFill="true" applyBorder="true" applyAlignment="true">
      <alignment horizontal="left" vertical="center"/>
    </xf>
    <xf numFmtId="0" fontId="153" fillId="26" borderId="109" xfId="45221" applyFont="true" applyFill="true" applyBorder="true" applyAlignment="true">
      <alignment horizontal="left" vertical="center"/>
    </xf>
    <xf numFmtId="0" fontId="153" fillId="0" borderId="109" xfId="45221" applyFont="true" applyFill="true" applyBorder="true" applyAlignment="true">
      <alignment horizontal="left" vertical="center"/>
    </xf>
    <xf numFmtId="0" fontId="153" fillId="0" borderId="109" xfId="45227" applyFont="true" applyFill="true" applyBorder="true" applyAlignment="true">
      <alignment horizontal="left" vertical="center"/>
    </xf>
    <xf numFmtId="0" fontId="153" fillId="26" borderId="108" xfId="45245" applyFont="true" applyFill="true" applyBorder="true" applyAlignment="true">
      <alignment horizontal="left" vertical="center"/>
    </xf>
    <xf numFmtId="0" fontId="153" fillId="26" borderId="109" xfId="45251" applyFont="true" applyFill="true" applyBorder="true" applyAlignment="true">
      <alignment horizontal="left" vertical="center"/>
    </xf>
    <xf numFmtId="0" fontId="153" fillId="26" borderId="110" xfId="45257" applyFont="true" applyFill="true" applyBorder="true" applyAlignment="true">
      <alignment horizontal="left" vertical="center"/>
    </xf>
    <xf numFmtId="0" fontId="153" fillId="26" borderId="108" xfId="45275" applyFont="true" applyFill="true" applyBorder="true" applyAlignment="true">
      <alignment horizontal="left" vertical="center"/>
    </xf>
    <xf numFmtId="0" fontId="153" fillId="26" borderId="109" xfId="45281" applyFont="true" applyFill="true" applyBorder="true" applyAlignment="true">
      <alignment horizontal="left" vertical="center"/>
    </xf>
    <xf numFmtId="0" fontId="153" fillId="26" borderId="110" xfId="45281" applyFont="true" applyFill="true" applyBorder="true" applyAlignment="true">
      <alignment horizontal="left" vertical="center"/>
    </xf>
    <xf numFmtId="0" fontId="26" fillId="3" borderId="108" xfId="19344" applyBorder="true" applyAlignment="true">
      <alignment vertical="center"/>
    </xf>
    <xf numFmtId="0" fontId="26" fillId="3" borderId="109" xfId="19344" applyBorder="true" applyAlignment="true">
      <alignment vertical="center"/>
    </xf>
    <xf numFmtId="0" fontId="153" fillId="0" borderId="109" xfId="45263" applyFont="true" applyFill="true" applyBorder="true" applyAlignment="true">
      <alignment horizontal="left" vertical="center"/>
    </xf>
    <xf numFmtId="0" fontId="153" fillId="0" borderId="109" xfId="45269" applyFont="true" applyFill="true" applyBorder="true" applyAlignment="true">
      <alignment horizontal="left" vertical="center"/>
    </xf>
    <xf numFmtId="0" fontId="153" fillId="0" borderId="109" xfId="45275" applyFont="true" applyFill="true" applyBorder="true" applyAlignment="true">
      <alignment horizontal="left" vertical="center"/>
    </xf>
    <xf numFmtId="0" fontId="153" fillId="0" borderId="109" xfId="45281" applyFont="true" applyFill="true" applyBorder="true" applyAlignment="true">
      <alignment horizontal="left" vertical="center"/>
    </xf>
    <xf numFmtId="0" fontId="153" fillId="0" borderId="109" xfId="45287" applyFont="true" applyFill="true" applyBorder="true" applyAlignment="true">
      <alignment horizontal="left" vertical="center"/>
    </xf>
    <xf numFmtId="0" fontId="153" fillId="0" borderId="110" xfId="45281" applyFont="true" applyFill="true" applyBorder="true" applyAlignment="true">
      <alignment horizontal="left" vertical="center"/>
    </xf>
    <xf numFmtId="0" fontId="153" fillId="26" borderId="108" xfId="45317" applyFont="true" applyFill="true" applyBorder="true" applyAlignment="true">
      <alignment horizontal="left" vertical="center"/>
    </xf>
    <xf numFmtId="0" fontId="153" fillId="26" borderId="109" xfId="45319" applyFont="true" applyFill="true" applyBorder="true" applyAlignment="true">
      <alignment horizontal="left" vertical="center"/>
    </xf>
    <xf numFmtId="0" fontId="153" fillId="26" borderId="110" xfId="45321" applyFont="true" applyFill="true" applyBorder="true" applyAlignment="true">
      <alignment horizontal="left" vertical="center"/>
    </xf>
    <xf numFmtId="0" fontId="153" fillId="0" borderId="109" xfId="45305" applyFont="true" applyFill="true" applyBorder="true" applyAlignment="true">
      <alignment horizontal="left" vertical="center"/>
    </xf>
    <xf numFmtId="0" fontId="153" fillId="0" borderId="109" xfId="45311" applyFont="true" applyFill="true" applyBorder="true" applyAlignment="true">
      <alignment horizontal="left" vertical="center"/>
    </xf>
    <xf numFmtId="0" fontId="153" fillId="0" borderId="109" xfId="45317" applyFont="true" applyFill="true" applyBorder="true" applyAlignment="true">
      <alignment horizontal="left" vertical="center"/>
    </xf>
    <xf numFmtId="0" fontId="153" fillId="0" borderId="109" xfId="45319" applyFont="true" applyFill="true" applyBorder="true" applyAlignment="true">
      <alignment horizontal="left" vertical="center"/>
    </xf>
    <xf numFmtId="0" fontId="153" fillId="0" borderId="109" xfId="45321" applyFont="true" applyFill="true" applyBorder="true" applyAlignment="true">
      <alignment horizontal="left" vertical="center"/>
    </xf>
    <xf numFmtId="169" fontId="184" fillId="35" borderId="102" xfId="33366" applyNumberFormat="true" applyFont="true" applyFill="true" applyBorder="true" applyAlignment="true">
      <alignment horizontal="center" vertical="center"/>
    </xf>
    <xf numFmtId="169" fontId="184" fillId="35" borderId="104" xfId="33480" applyNumberFormat="true" applyFont="true" applyFill="true" applyBorder="true" applyAlignment="true">
      <alignment horizontal="center" vertical="center"/>
    </xf>
    <xf numFmtId="169" fontId="184" fillId="35" borderId="102" xfId="33483" applyNumberFormat="true" applyFont="true" applyFill="true" applyBorder="true" applyAlignment="true">
      <alignment horizontal="center" vertical="center"/>
    </xf>
    <xf numFmtId="169" fontId="184" fillId="35" borderId="102" xfId="33486" applyNumberFormat="true" applyFont="true" applyFill="true" applyBorder="true" applyAlignment="true">
      <alignment horizontal="center" vertical="center"/>
    </xf>
    <xf numFmtId="169" fontId="184" fillId="35" borderId="137" xfId="33366" applyNumberFormat="true" applyFont="true" applyFill="true" applyBorder="true" applyAlignment="true">
      <alignment horizontal="center" vertical="center"/>
    </xf>
    <xf numFmtId="169" fontId="184" fillId="35" borderId="135" xfId="33480" applyNumberFormat="true" applyFont="true" applyFill="true" applyBorder="true" applyAlignment="true">
      <alignment horizontal="center" vertical="center"/>
    </xf>
    <xf numFmtId="169" fontId="184" fillId="35" borderId="137" xfId="33483" applyNumberFormat="true" applyFont="true" applyFill="true" applyBorder="true" applyAlignment="true">
      <alignment horizontal="center" vertical="center"/>
    </xf>
    <xf numFmtId="169" fontId="184" fillId="35" borderId="137" xfId="33486" applyNumberFormat="true" applyFont="true" applyFill="true" applyBorder="true" applyAlignment="true">
      <alignment horizontal="center" vertical="center"/>
    </xf>
    <xf numFmtId="169" fontId="184" fillId="35" borderId="138" xfId="33366" applyNumberFormat="true" applyFont="true" applyFill="true" applyBorder="true" applyAlignment="true">
      <alignment horizontal="center" vertical="center"/>
    </xf>
    <xf numFmtId="169" fontId="184" fillId="35" borderId="136" xfId="33480" applyNumberFormat="true" applyFont="true" applyFill="true" applyBorder="true" applyAlignment="true">
      <alignment horizontal="center" vertical="center"/>
    </xf>
    <xf numFmtId="169" fontId="184" fillId="35" borderId="138" xfId="33483" applyNumberFormat="true" applyFont="true" applyFill="true" applyBorder="true" applyAlignment="true">
      <alignment horizontal="center" vertical="center"/>
    </xf>
    <xf numFmtId="169" fontId="184" fillId="35" borderId="138" xfId="33486" applyNumberFormat="true" applyFont="true" applyFill="true" applyBorder="true" applyAlignment="true">
      <alignment horizontal="center" vertical="center"/>
    </xf>
    <xf numFmtId="169" fontId="184" fillId="35" borderId="142" xfId="33366" applyNumberFormat="true" applyFont="true" applyFill="true" applyBorder="true" applyAlignment="true">
      <alignment horizontal="center" vertical="center"/>
    </xf>
    <xf numFmtId="169" fontId="184" fillId="35" borderId="141" xfId="33480" applyNumberFormat="true" applyFont="true" applyFill="true" applyBorder="true" applyAlignment="true">
      <alignment horizontal="center" vertical="center"/>
    </xf>
    <xf numFmtId="169" fontId="184" fillId="35" borderId="142" xfId="33483" applyNumberFormat="true" applyFont="true" applyFill="true" applyBorder="true" applyAlignment="true">
      <alignment horizontal="center" vertical="center"/>
    </xf>
    <xf numFmtId="169" fontId="184" fillId="35" borderId="142" xfId="33486" applyNumberFormat="true" applyFont="true" applyFill="true" applyBorder="true" applyAlignment="true">
      <alignment horizontal="center" vertical="center"/>
    </xf>
    <xf numFmtId="169" fontId="184" fillId="35" borderId="109" xfId="33366" applyNumberFormat="true" applyFont="true" applyFill="true" applyBorder="true" applyAlignment="true">
      <alignment horizontal="center" vertical="center"/>
    </xf>
    <xf numFmtId="169" fontId="184" fillId="35" borderId="108" xfId="33480" applyNumberFormat="true" applyFont="true" applyFill="true" applyBorder="true" applyAlignment="true">
      <alignment horizontal="center" vertical="center"/>
    </xf>
    <xf numFmtId="169" fontId="184" fillId="35" borderId="109" xfId="33483" applyNumberFormat="true" applyFont="true" applyFill="true" applyBorder="true" applyAlignment="true">
      <alignment horizontal="center" vertical="center"/>
    </xf>
    <xf numFmtId="169" fontId="184" fillId="35" borderId="109" xfId="33486" applyNumberFormat="true" applyFont="true" applyFill="true" applyBorder="true" applyAlignment="true">
      <alignment horizontal="center" vertical="center"/>
    </xf>
    <xf numFmtId="0" fontId="153" fillId="3" borderId="52" xfId="45421" applyFont="true" applyBorder="true" applyAlignment="true">
      <alignment horizontal="center" vertical="center" wrapText="true"/>
    </xf>
    <xf numFmtId="0" fontId="153" fillId="3" borderId="53" xfId="45422" applyFont="true" applyBorder="true" applyAlignment="true">
      <alignment horizontal="center" vertical="center" wrapText="true"/>
    </xf>
    <xf numFmtId="0" fontId="153" fillId="3" borderId="52" xfId="45447" applyFont="true" applyBorder="true" applyAlignment="true">
      <alignment horizontal="center" vertical="center" wrapText="true"/>
    </xf>
    <xf numFmtId="0" fontId="153" fillId="3" borderId="53" xfId="45448" applyFont="true" applyBorder="true" applyAlignment="true">
      <alignment horizontal="center" vertical="center" wrapText="true"/>
    </xf>
    <xf numFmtId="0" fontId="153" fillId="3" borderId="52" xfId="45473" applyFont="true" applyBorder="true" applyAlignment="true">
      <alignment horizontal="center" vertical="center" wrapText="true"/>
    </xf>
    <xf numFmtId="0" fontId="153" fillId="3" borderId="53" xfId="45474" applyFont="true" applyBorder="true" applyAlignment="true">
      <alignment horizontal="center" vertical="center" wrapText="true"/>
    </xf>
    <xf numFmtId="0" fontId="153" fillId="3" borderId="52" xfId="45503" applyFont="true" applyBorder="true" applyAlignment="true">
      <alignment horizontal="center" vertical="center" wrapText="true"/>
    </xf>
    <xf numFmtId="0" fontId="153" fillId="3" borderId="53" xfId="45504" applyFont="true" applyBorder="true" applyAlignment="true">
      <alignment horizontal="center" vertical="center" wrapText="true"/>
    </xf>
    <xf numFmtId="0" fontId="153" fillId="3" borderId="52" xfId="45533" applyFont="true" applyBorder="true" applyAlignment="true">
      <alignment horizontal="center" vertical="center" wrapText="true"/>
    </xf>
    <xf numFmtId="0" fontId="153" fillId="3" borderId="53" xfId="45534" applyFont="true" applyBorder="true" applyAlignment="true">
      <alignment horizontal="center" vertical="center" wrapText="true"/>
    </xf>
    <xf numFmtId="0" fontId="153" fillId="3" borderId="52" xfId="45575" applyFont="true" applyBorder="true" applyAlignment="true">
      <alignment horizontal="center" vertical="center" wrapText="true"/>
    </xf>
    <xf numFmtId="0" fontId="153" fillId="3" borderId="53" xfId="45576" applyFont="true" applyBorder="true" applyAlignment="true">
      <alignment horizontal="center" vertical="center" wrapText="true"/>
    </xf>
    <xf numFmtId="0" fontId="153" fillId="35" borderId="102" xfId="45526" applyFont="true" applyFill="true" applyBorder="true" applyAlignment="true">
      <alignment horizontal="center" vertical="center" wrapText="true"/>
    </xf>
    <xf numFmtId="0" fontId="153" fillId="35" borderId="137" xfId="45527" applyFont="true" applyFill="true" applyBorder="true" applyAlignment="true">
      <alignment horizontal="center" vertical="center" wrapText="true"/>
    </xf>
    <xf numFmtId="0" fontId="153" fillId="35" borderId="102" xfId="45532" applyFont="true" applyFill="true" applyBorder="true" applyAlignment="true">
      <alignment horizontal="center" vertical="center" wrapText="true"/>
    </xf>
    <xf numFmtId="0" fontId="153" fillId="35" borderId="137" xfId="45533" applyFont="true" applyFill="true" applyBorder="true" applyAlignment="true">
      <alignment horizontal="center" vertical="center" wrapText="true"/>
    </xf>
    <xf numFmtId="0" fontId="153" fillId="35" borderId="102" xfId="45568" applyFont="true" applyFill="true" applyBorder="true" applyAlignment="true">
      <alignment horizontal="center" vertical="center" wrapText="true"/>
    </xf>
    <xf numFmtId="0" fontId="153" fillId="35" borderId="137" xfId="45569" applyFont="true" applyFill="true" applyBorder="true" applyAlignment="true">
      <alignment horizontal="center" vertical="center" wrapText="true"/>
    </xf>
    <xf numFmtId="0" fontId="153" fillId="35" borderId="102" xfId="45574" applyFont="true" applyFill="true" applyBorder="true" applyAlignment="true">
      <alignment horizontal="center" vertical="center" wrapText="true"/>
    </xf>
    <xf numFmtId="0" fontId="153" fillId="35" borderId="137" xfId="45575" applyFont="true" applyFill="true" applyBorder="true" applyAlignment="true">
      <alignment horizontal="center" vertical="center" wrapText="true"/>
    </xf>
    <xf numFmtId="0" fontId="153" fillId="35" borderId="109" xfId="45528" applyFont="true" applyFill="true" applyBorder="true" applyAlignment="true">
      <alignment horizontal="center" vertical="center" wrapText="true"/>
    </xf>
    <xf numFmtId="0" fontId="153" fillId="35" borderId="109" xfId="45534" applyFont="true" applyFill="true" applyBorder="true" applyAlignment="true">
      <alignment horizontal="center" vertical="center" wrapText="true"/>
    </xf>
    <xf numFmtId="0" fontId="153" fillId="35" borderId="109" xfId="45570" applyFont="true" applyFill="true" applyBorder="true" applyAlignment="true">
      <alignment horizontal="center" vertical="center" wrapText="true"/>
    </xf>
    <xf numFmtId="0" fontId="153" fillId="35" borderId="109" xfId="45576" applyFont="true" applyFill="true" applyBorder="true" applyAlignment="true">
      <alignment horizontal="center" vertical="center" wrapText="true"/>
    </xf>
    <xf numFmtId="0" fontId="153" fillId="3" borderId="111" xfId="45421" applyFont="true" applyBorder="true" applyAlignment="true">
      <alignment horizontal="center" vertical="center" wrapText="true"/>
    </xf>
    <xf numFmtId="0" fontId="153" fillId="3" borderId="111" xfId="45447" applyFont="true" applyBorder="true" applyAlignment="true">
      <alignment horizontal="center" vertical="center" wrapText="true"/>
    </xf>
    <xf numFmtId="0" fontId="153" fillId="3" borderId="111" xfId="45473" applyFont="true" applyBorder="true" applyAlignment="true">
      <alignment horizontal="center" vertical="center" wrapText="true"/>
    </xf>
    <xf numFmtId="0" fontId="153" fillId="3" borderId="111" xfId="45503" applyFont="true" applyBorder="true" applyAlignment="true">
      <alignment horizontal="center" vertical="center" wrapText="true"/>
    </xf>
    <xf numFmtId="0" fontId="153" fillId="3" borderId="111" xfId="45533" applyFont="true" applyBorder="true" applyAlignment="true">
      <alignment horizontal="center" vertical="center" wrapText="true"/>
    </xf>
    <xf numFmtId="0" fontId="153" fillId="35" borderId="102" xfId="45528" applyFont="true" applyFill="true" applyBorder="true" applyAlignment="true">
      <alignment horizontal="center" vertical="center" wrapText="true"/>
    </xf>
    <xf numFmtId="0" fontId="153" fillId="35" borderId="102" xfId="45533" applyFont="true" applyFill="true" applyBorder="true" applyAlignment="true">
      <alignment horizontal="center" vertical="center" wrapText="true"/>
    </xf>
    <xf numFmtId="0" fontId="153" fillId="3" borderId="111" xfId="45575" applyFont="true" applyBorder="true" applyAlignment="true">
      <alignment horizontal="center" vertical="center" wrapText="true"/>
    </xf>
    <xf numFmtId="0" fontId="153" fillId="35" borderId="102" xfId="45570" applyFont="true" applyFill="true" applyBorder="true" applyAlignment="true">
      <alignment horizontal="center" vertical="center" wrapText="true"/>
    </xf>
    <xf numFmtId="0" fontId="153" fillId="35" borderId="102" xfId="45575" applyFont="true" applyFill="true" applyBorder="true" applyAlignment="true">
      <alignment horizontal="center" vertical="center" wrapText="true"/>
    </xf>
    <xf numFmtId="0" fontId="153" fillId="3" borderId="112" xfId="45421" applyFont="true" applyBorder="true" applyAlignment="true">
      <alignment horizontal="center" vertical="center" wrapText="true"/>
    </xf>
    <xf numFmtId="0" fontId="153" fillId="3" borderId="112" xfId="45447" applyFont="true" applyBorder="true" applyAlignment="true">
      <alignment horizontal="center" vertical="center" wrapText="true"/>
    </xf>
    <xf numFmtId="0" fontId="153" fillId="3" borderId="112" xfId="45473" applyFont="true" applyBorder="true" applyAlignment="true">
      <alignment horizontal="center" vertical="center" wrapText="true"/>
    </xf>
    <xf numFmtId="0" fontId="153" fillId="3" borderId="112" xfId="45503" applyFont="true" applyBorder="true" applyAlignment="true">
      <alignment horizontal="center" vertical="center" wrapText="true"/>
    </xf>
    <xf numFmtId="0" fontId="153" fillId="3" borderId="112" xfId="45533" applyFont="true" applyBorder="true" applyAlignment="true">
      <alignment horizontal="center" vertical="center" wrapText="true"/>
    </xf>
    <xf numFmtId="0" fontId="153" fillId="35" borderId="142" xfId="45528" applyFont="true" applyFill="true" applyBorder="true" applyAlignment="true">
      <alignment horizontal="center" vertical="center" wrapText="true"/>
    </xf>
    <xf numFmtId="0" fontId="153" fillId="35" borderId="142" xfId="45533" applyFont="true" applyFill="true" applyBorder="true" applyAlignment="true">
      <alignment horizontal="center" vertical="center" wrapText="true"/>
    </xf>
    <xf numFmtId="0" fontId="153" fillId="3" borderId="112" xfId="45575" applyFont="true" applyBorder="true" applyAlignment="true">
      <alignment horizontal="center" vertical="center" wrapText="true"/>
    </xf>
    <xf numFmtId="0" fontId="153" fillId="35" borderId="142" xfId="45570" applyFont="true" applyFill="true" applyBorder="true" applyAlignment="true">
      <alignment horizontal="center" vertical="center" wrapText="true"/>
    </xf>
    <xf numFmtId="0" fontId="153" fillId="35" borderId="142" xfId="45575" applyFont="true" applyFill="true" applyBorder="true" applyAlignment="true">
      <alignment horizontal="center" vertical="center" wrapText="true"/>
    </xf>
    <xf numFmtId="0" fontId="153" fillId="3" borderId="97" xfId="45422" applyFont="true" applyBorder="true" applyAlignment="true">
      <alignment horizontal="center" vertical="center" wrapText="true"/>
    </xf>
    <xf numFmtId="0" fontId="153" fillId="3" borderId="97" xfId="45448" applyFont="true" applyBorder="true" applyAlignment="true">
      <alignment horizontal="center" vertical="center" wrapText="true"/>
    </xf>
    <xf numFmtId="0" fontId="153" fillId="3" borderId="97" xfId="45474" applyFont="true" applyBorder="true" applyAlignment="true">
      <alignment horizontal="center" vertical="center" wrapText="true"/>
    </xf>
    <xf numFmtId="0" fontId="153" fillId="35" borderId="138" xfId="45528" applyFont="true" applyFill="true" applyBorder="true" applyAlignment="true">
      <alignment horizontal="center" vertical="center" wrapText="true"/>
    </xf>
    <xf numFmtId="0" fontId="153" fillId="35" borderId="138" xfId="45534" applyFont="true" applyFill="true" applyBorder="true" applyAlignment="true">
      <alignment horizontal="center" vertical="center" wrapText="true"/>
    </xf>
    <xf numFmtId="0" fontId="153" fillId="3" borderId="97" xfId="45504" applyFont="true" applyBorder="true" applyAlignment="true">
      <alignment horizontal="center" vertical="center" wrapText="true"/>
    </xf>
    <xf numFmtId="0" fontId="153" fillId="3" borderId="97" xfId="45534" applyFont="true" applyBorder="true" applyAlignment="true">
      <alignment horizontal="center" vertical="center" wrapText="true"/>
    </xf>
    <xf numFmtId="0" fontId="153" fillId="35" borderId="138" xfId="45570" applyFont="true" applyFill="true" applyBorder="true" applyAlignment="true">
      <alignment horizontal="center" vertical="center" wrapText="true"/>
    </xf>
    <xf numFmtId="0" fontId="153" fillId="35" borderId="138" xfId="45576" applyFont="true" applyFill="true" applyBorder="true" applyAlignment="true">
      <alignment horizontal="center" vertical="center" wrapText="true"/>
    </xf>
    <xf numFmtId="0" fontId="153" fillId="3" borderId="97" xfId="45576" applyFont="true" applyBorder="true" applyAlignment="true">
      <alignment horizontal="center" vertical="center" wrapText="true"/>
    </xf>
    <xf numFmtId="0" fontId="153" fillId="0" borderId="102" xfId="45482" applyFont="true" applyFill="true" applyBorder="true" applyAlignment="true">
      <alignment horizontal="left" vertical="center" wrapText="true"/>
    </xf>
    <xf numFmtId="0" fontId="153" fillId="0" borderId="102" xfId="45488" applyFont="true" applyFill="true" applyBorder="true" applyAlignment="true">
      <alignment horizontal="left" vertical="center" wrapText="true"/>
    </xf>
    <xf numFmtId="0" fontId="153" fillId="0" borderId="102" xfId="45524" applyFont="true" applyFill="true" applyBorder="true" applyAlignment="true">
      <alignment horizontal="left" vertical="center" wrapText="true"/>
    </xf>
    <xf numFmtId="0" fontId="153" fillId="0" borderId="102" xfId="45530" applyFont="true" applyFill="true" applyBorder="true" applyAlignment="true">
      <alignment horizontal="left" vertical="center" wrapText="true"/>
    </xf>
    <xf numFmtId="0" fontId="153" fillId="0" borderId="102" xfId="45536" applyFont="true" applyFill="true" applyBorder="true" applyAlignment="true">
      <alignment horizontal="left" vertical="center" wrapText="true"/>
    </xf>
    <xf numFmtId="0" fontId="153" fillId="0" borderId="102" xfId="45542" applyFont="true" applyFill="true" applyBorder="true" applyAlignment="true">
      <alignment horizontal="left" vertical="center" wrapText="true"/>
    </xf>
    <xf numFmtId="0" fontId="153" fillId="0" borderId="102" xfId="45548" applyFont="true" applyFill="true" applyBorder="true" applyAlignment="true">
      <alignment horizontal="left" vertical="center" wrapText="true"/>
    </xf>
    <xf numFmtId="0" fontId="153" fillId="0" borderId="102" xfId="45566" applyFont="true" applyFill="true" applyBorder="true" applyAlignment="true">
      <alignment horizontal="left" vertical="center" wrapText="true"/>
    </xf>
    <xf numFmtId="0" fontId="153" fillId="0" borderId="102" xfId="45572" applyFont="true" applyFill="true" applyBorder="true" applyAlignment="true">
      <alignment horizontal="left" vertical="center" wrapText="true"/>
    </xf>
    <xf numFmtId="0" fontId="153" fillId="0" borderId="102" xfId="45578" applyFont="true" applyFill="true" applyBorder="true" applyAlignment="true">
      <alignment horizontal="left" vertical="center" wrapText="true"/>
    </xf>
    <xf numFmtId="0" fontId="153" fillId="0" borderId="102" xfId="45580" applyFont="true" applyFill="true" applyBorder="true" applyAlignment="true">
      <alignment horizontal="left" vertical="center" wrapText="true"/>
    </xf>
    <xf numFmtId="0" fontId="153" fillId="0" borderId="102" xfId="45582" applyFont="true" applyFill="true" applyBorder="true" applyAlignment="true">
      <alignment horizontal="left" vertical="center" wrapText="true"/>
    </xf>
    <xf numFmtId="0" fontId="153" fillId="0" borderId="107" xfId="45542" applyFont="true" applyFill="true" applyBorder="true" applyAlignment="true">
      <alignment horizontal="left" vertical="center" wrapText="true"/>
    </xf>
    <xf numFmtId="169" fontId="152" fillId="35" borderId="104" xfId="45426" applyNumberFormat="true" applyFont="true" applyFill="true" applyBorder="true" applyAlignment="true">
      <alignment horizontal="center" vertical="center"/>
    </xf>
    <xf numFmtId="169" fontId="152" fillId="35" borderId="135" xfId="45427" applyNumberFormat="true" applyFont="true" applyFill="true" applyBorder="true" applyAlignment="true">
      <alignment horizontal="center" vertical="center"/>
    </xf>
    <xf numFmtId="169" fontId="152" fillId="35" borderId="136" xfId="45428" applyNumberFormat="true" applyFont="true" applyFill="true" applyBorder="true" applyAlignment="true">
      <alignment horizontal="center" vertical="center"/>
    </xf>
    <xf numFmtId="169" fontId="152" fillId="35" borderId="141" xfId="45427" applyNumberFormat="true" applyFont="true" applyFill="true" applyBorder="true" applyAlignment="true">
      <alignment horizontal="center" vertical="center"/>
    </xf>
    <xf numFmtId="169" fontId="152" fillId="35" borderId="108" xfId="45428" applyNumberFormat="true" applyFont="true" applyFill="true" applyBorder="true" applyAlignment="true">
      <alignment horizontal="center" vertical="center"/>
    </xf>
    <xf numFmtId="169" fontId="152" fillId="35" borderId="104" xfId="45427" applyNumberFormat="true" applyFont="true" applyFill="true" applyBorder="true" applyAlignment="true">
      <alignment horizontal="center" vertical="center"/>
    </xf>
    <xf numFmtId="169" fontId="152" fillId="35" borderId="102" xfId="45432" applyNumberFormat="true" applyFont="true" applyFill="true" applyBorder="true" applyAlignment="true">
      <alignment horizontal="center" vertical="center"/>
    </xf>
    <xf numFmtId="169" fontId="152" fillId="35" borderId="137" xfId="45433" applyNumberFormat="true" applyFont="true" applyFill="true" applyBorder="true" applyAlignment="true">
      <alignment horizontal="center" vertical="center"/>
    </xf>
    <xf numFmtId="169" fontId="152" fillId="35" borderId="138" xfId="45434" applyNumberFormat="true" applyFont="true" applyFill="true" applyBorder="true" applyAlignment="true">
      <alignment horizontal="center" vertical="center"/>
    </xf>
    <xf numFmtId="169" fontId="152" fillId="35" borderId="142" xfId="45433" applyNumberFormat="true" applyFont="true" applyFill="true" applyBorder="true" applyAlignment="true">
      <alignment horizontal="center" vertical="center"/>
    </xf>
    <xf numFmtId="169" fontId="152" fillId="35" borderId="109" xfId="45434" applyNumberFormat="true" applyFont="true" applyFill="true" applyBorder="true" applyAlignment="true">
      <alignment horizontal="center" vertical="center"/>
    </xf>
    <xf numFmtId="169" fontId="152" fillId="35" borderId="102" xfId="45433" applyNumberFormat="true" applyFont="true" applyFill="true" applyBorder="true" applyAlignment="true">
      <alignment horizontal="center" vertical="center"/>
    </xf>
    <xf numFmtId="169" fontId="152" fillId="35" borderId="137" xfId="45432" applyNumberFormat="true" applyFont="true" applyFill="true" applyBorder="true" applyAlignment="true">
      <alignment horizontal="center" vertical="center"/>
    </xf>
    <xf numFmtId="169" fontId="152" fillId="35" borderId="138" xfId="45432" applyNumberFormat="true" applyFont="true" applyFill="true" applyBorder="true" applyAlignment="true">
      <alignment horizontal="center" vertical="center"/>
    </xf>
    <xf numFmtId="169" fontId="152" fillId="35" borderId="142" xfId="45432" applyNumberFormat="true" applyFont="true" applyFill="true" applyBorder="true" applyAlignment="true">
      <alignment horizontal="center" vertical="center"/>
    </xf>
    <xf numFmtId="169" fontId="152" fillId="35" borderId="109" xfId="45432" applyNumberFormat="true" applyFont="true" applyFill="true" applyBorder="true" applyAlignment="true">
      <alignment horizontal="center" vertical="center"/>
    </xf>
    <xf numFmtId="169" fontId="152" fillId="35" borderId="104" xfId="45458" applyNumberFormat="true" applyFont="true" applyFill="true" applyBorder="true" applyAlignment="true">
      <alignment horizontal="center" vertical="center"/>
    </xf>
    <xf numFmtId="169" fontId="152" fillId="35" borderId="135" xfId="45459" applyNumberFormat="true" applyFont="true" applyFill="true" applyBorder="true" applyAlignment="true">
      <alignment horizontal="center" vertical="center"/>
    </xf>
    <xf numFmtId="169" fontId="152" fillId="35" borderId="136" xfId="45460" applyNumberFormat="true" applyFont="true" applyFill="true" applyBorder="true" applyAlignment="true">
      <alignment horizontal="center" vertical="center"/>
    </xf>
    <xf numFmtId="169" fontId="152" fillId="35" borderId="141" xfId="45459" applyNumberFormat="true" applyFont="true" applyFill="true" applyBorder="true" applyAlignment="true">
      <alignment horizontal="center" vertical="center"/>
    </xf>
    <xf numFmtId="169" fontId="152" fillId="35" borderId="108" xfId="45460" applyNumberFormat="true" applyFont="true" applyFill="true" applyBorder="true" applyAlignment="true">
      <alignment horizontal="center" vertical="center"/>
    </xf>
    <xf numFmtId="169" fontId="152" fillId="35" borderId="104" xfId="45459" applyNumberFormat="true" applyFont="true" applyFill="true" applyBorder="true" applyAlignment="true">
      <alignment horizontal="center" vertical="center"/>
    </xf>
    <xf numFmtId="169" fontId="152" fillId="35" borderId="102" xfId="45458" applyNumberFormat="true" applyFont="true" applyFill="true" applyBorder="true" applyAlignment="true">
      <alignment horizontal="center" vertical="center"/>
    </xf>
    <xf numFmtId="169" fontId="152" fillId="35" borderId="137" xfId="45459" applyNumberFormat="true" applyFont="true" applyFill="true" applyBorder="true" applyAlignment="true">
      <alignment horizontal="center" vertical="center"/>
    </xf>
    <xf numFmtId="169" fontId="152" fillId="35" borderId="138" xfId="45460" applyNumberFormat="true" applyFont="true" applyFill="true" applyBorder="true" applyAlignment="true">
      <alignment horizontal="center" vertical="center"/>
    </xf>
    <xf numFmtId="169" fontId="152" fillId="35" borderId="142" xfId="45459" applyNumberFormat="true" applyFont="true" applyFill="true" applyBorder="true" applyAlignment="true">
      <alignment horizontal="center" vertical="center"/>
    </xf>
    <xf numFmtId="169" fontId="152" fillId="35" borderId="109" xfId="45460" applyNumberFormat="true" applyFont="true" applyFill="true" applyBorder="true" applyAlignment="true">
      <alignment horizontal="center" vertical="center"/>
    </xf>
    <xf numFmtId="169" fontId="152" fillId="35" borderId="102" xfId="45459" applyNumberFormat="true" applyFont="true" applyFill="true" applyBorder="true" applyAlignment="true">
      <alignment horizontal="center" vertical="center"/>
    </xf>
    <xf numFmtId="169" fontId="152" fillId="35" borderId="102" xfId="45452" applyNumberFormat="true" applyFont="true" applyFill="true" applyBorder="true" applyAlignment="true">
      <alignment horizontal="center" vertical="center"/>
    </xf>
    <xf numFmtId="169" fontId="152" fillId="35" borderId="137" xfId="45453" applyNumberFormat="true" applyFont="true" applyFill="true" applyBorder="true" applyAlignment="true">
      <alignment horizontal="center" vertical="center"/>
    </xf>
    <xf numFmtId="169" fontId="152" fillId="35" borderId="138" xfId="45454" applyNumberFormat="true" applyFont="true" applyFill="true" applyBorder="true" applyAlignment="true">
      <alignment horizontal="center" vertical="center"/>
    </xf>
    <xf numFmtId="169" fontId="152" fillId="35" borderId="142" xfId="45453" applyNumberFormat="true" applyFont="true" applyFill="true" applyBorder="true" applyAlignment="true">
      <alignment horizontal="center" vertical="center"/>
    </xf>
    <xf numFmtId="169" fontId="152" fillId="35" borderId="109" xfId="45454" applyNumberFormat="true" applyFont="true" applyFill="true" applyBorder="true" applyAlignment="true">
      <alignment horizontal="center" vertical="center"/>
    </xf>
    <xf numFmtId="169" fontId="152" fillId="35" borderId="102" xfId="45453" applyNumberFormat="true" applyFont="true" applyFill="true" applyBorder="true" applyAlignment="true">
      <alignment horizontal="center" vertical="center"/>
    </xf>
    <xf numFmtId="169" fontId="152" fillId="35" borderId="104" xfId="45478" applyNumberFormat="true" applyFont="true" applyFill="true" applyBorder="true" applyAlignment="true">
      <alignment horizontal="center" vertical="center"/>
    </xf>
    <xf numFmtId="169" fontId="152" fillId="35" borderId="135" xfId="45479" applyNumberFormat="true" applyFont="true" applyFill="true" applyBorder="true" applyAlignment="true">
      <alignment horizontal="center" vertical="center"/>
    </xf>
    <xf numFmtId="169" fontId="152" fillId="35" borderId="136" xfId="45480" applyNumberFormat="true" applyFont="true" applyFill="true" applyBorder="true" applyAlignment="true">
      <alignment horizontal="center" vertical="center"/>
    </xf>
    <xf numFmtId="169" fontId="152" fillId="35" borderId="141" xfId="45479" applyNumberFormat="true" applyFont="true" applyFill="true" applyBorder="true" applyAlignment="true">
      <alignment horizontal="center" vertical="center"/>
    </xf>
    <xf numFmtId="169" fontId="152" fillId="35" borderId="108" xfId="45480" applyNumberFormat="true" applyFont="true" applyFill="true" applyBorder="true" applyAlignment="true">
      <alignment horizontal="center" vertical="center"/>
    </xf>
    <xf numFmtId="169" fontId="152" fillId="35" borderId="104" xfId="45479" applyNumberFormat="true" applyFont="true" applyFill="true" applyBorder="true" applyAlignment="true">
      <alignment horizontal="center" vertical="center"/>
    </xf>
    <xf numFmtId="169" fontId="152" fillId="35" borderId="102" xfId="45484" applyNumberFormat="true" applyFont="true" applyFill="true" applyBorder="true" applyAlignment="true">
      <alignment horizontal="center" vertical="center"/>
    </xf>
    <xf numFmtId="169" fontId="152" fillId="35" borderId="137" xfId="45485" applyNumberFormat="true" applyFont="true" applyFill="true" applyBorder="true" applyAlignment="true">
      <alignment horizontal="center" vertical="center"/>
    </xf>
    <xf numFmtId="169" fontId="152" fillId="35" borderId="138" xfId="45486" applyNumberFormat="true" applyFont="true" applyFill="true" applyBorder="true" applyAlignment="true">
      <alignment horizontal="center" vertical="center"/>
    </xf>
    <xf numFmtId="169" fontId="152" fillId="35" borderId="142" xfId="45485" applyNumberFormat="true" applyFont="true" applyFill="true" applyBorder="true" applyAlignment="true">
      <alignment horizontal="center" vertical="center"/>
    </xf>
    <xf numFmtId="169" fontId="152" fillId="35" borderId="109" xfId="45486" applyNumberFormat="true" applyFont="true" applyFill="true" applyBorder="true" applyAlignment="true">
      <alignment horizontal="center" vertical="center"/>
    </xf>
    <xf numFmtId="169" fontId="152" fillId="35" borderId="102" xfId="45485" applyNumberFormat="true" applyFont="true" applyFill="true" applyBorder="true" applyAlignment="true">
      <alignment horizontal="center" vertical="center"/>
    </xf>
    <xf numFmtId="169" fontId="152" fillId="35" borderId="102" xfId="45490" applyNumberFormat="true" applyFont="true" applyFill="true" applyBorder="true" applyAlignment="true">
      <alignment horizontal="center" vertical="center"/>
    </xf>
    <xf numFmtId="169" fontId="152" fillId="35" borderId="137" xfId="45491" applyNumberFormat="true" applyFont="true" applyFill="true" applyBorder="true" applyAlignment="true">
      <alignment horizontal="center" vertical="center"/>
    </xf>
    <xf numFmtId="169" fontId="152" fillId="35" borderId="138" xfId="45492" applyNumberFormat="true" applyFont="true" applyFill="true" applyBorder="true" applyAlignment="true">
      <alignment horizontal="center" vertical="center"/>
    </xf>
    <xf numFmtId="169" fontId="152" fillId="35" borderId="142" xfId="45491" applyNumberFormat="true" applyFont="true" applyFill="true" applyBorder="true" applyAlignment="true">
      <alignment horizontal="center" vertical="center"/>
    </xf>
    <xf numFmtId="169" fontId="152" fillId="35" borderId="109" xfId="45492" applyNumberFormat="true" applyFont="true" applyFill="true" applyBorder="true" applyAlignment="true">
      <alignment horizontal="center" vertical="center"/>
    </xf>
    <xf numFmtId="169" fontId="152" fillId="35" borderId="102" xfId="45491" applyNumberFormat="true" applyFont="true" applyFill="true" applyBorder="true" applyAlignment="true">
      <alignment horizontal="center" vertical="center"/>
    </xf>
    <xf numFmtId="169" fontId="152" fillId="35" borderId="104" xfId="45508" applyNumberFormat="true" applyFont="true" applyFill="true" applyBorder="true" applyAlignment="true">
      <alignment horizontal="center" vertical="center"/>
    </xf>
    <xf numFmtId="169" fontId="152" fillId="35" borderId="135" xfId="45509" applyNumberFormat="true" applyFont="true" applyFill="true" applyBorder="true" applyAlignment="true">
      <alignment horizontal="center" vertical="center"/>
    </xf>
    <xf numFmtId="169" fontId="152" fillId="35" borderId="136" xfId="45510" applyNumberFormat="true" applyFont="true" applyFill="true" applyBorder="true" applyAlignment="true">
      <alignment horizontal="center" vertical="center"/>
    </xf>
    <xf numFmtId="169" fontId="152" fillId="35" borderId="141" xfId="45509" applyNumberFormat="true" applyFont="true" applyFill="true" applyBorder="true" applyAlignment="true">
      <alignment horizontal="center" vertical="center"/>
    </xf>
    <xf numFmtId="169" fontId="152" fillId="35" borderId="108" xfId="45510" applyNumberFormat="true" applyFont="true" applyFill="true" applyBorder="true" applyAlignment="true">
      <alignment horizontal="center" vertical="center"/>
    </xf>
    <xf numFmtId="169" fontId="152" fillId="35" borderId="104" xfId="45509" applyNumberFormat="true" applyFont="true" applyFill="true" applyBorder="true" applyAlignment="true">
      <alignment horizontal="center" vertical="center"/>
    </xf>
    <xf numFmtId="169" fontId="152" fillId="35" borderId="102" xfId="45514" applyNumberFormat="true" applyFont="true" applyFill="true" applyBorder="true" applyAlignment="true">
      <alignment horizontal="center" vertical="center"/>
    </xf>
    <xf numFmtId="169" fontId="152" fillId="35" borderId="137" xfId="45515" applyNumberFormat="true" applyFont="true" applyFill="true" applyBorder="true" applyAlignment="true">
      <alignment horizontal="center" vertical="center"/>
    </xf>
    <xf numFmtId="169" fontId="152" fillId="35" borderId="138" xfId="45516" applyNumberFormat="true" applyFont="true" applyFill="true" applyBorder="true" applyAlignment="true">
      <alignment horizontal="center" vertical="center"/>
    </xf>
    <xf numFmtId="169" fontId="152" fillId="35" borderId="142" xfId="45515" applyNumberFormat="true" applyFont="true" applyFill="true" applyBorder="true" applyAlignment="true">
      <alignment horizontal="center" vertical="center"/>
    </xf>
    <xf numFmtId="169" fontId="152" fillId="35" borderId="109" xfId="45516" applyNumberFormat="true" applyFont="true" applyFill="true" applyBorder="true" applyAlignment="true">
      <alignment horizontal="center" vertical="center"/>
    </xf>
    <xf numFmtId="169" fontId="152" fillId="35" borderId="102" xfId="45515" applyNumberFormat="true" applyFont="true" applyFill="true" applyBorder="true" applyAlignment="true">
      <alignment horizontal="center" vertical="center"/>
    </xf>
    <xf numFmtId="169" fontId="152" fillId="35" borderId="107" xfId="45520" applyNumberFormat="true" applyFont="true" applyFill="true" applyBorder="true" applyAlignment="true">
      <alignment horizontal="center" vertical="center"/>
    </xf>
    <xf numFmtId="169" fontId="152" fillId="35" borderId="139" xfId="45521" applyNumberFormat="true" applyFont="true" applyFill="true" applyBorder="true" applyAlignment="true">
      <alignment horizontal="center" vertical="center"/>
    </xf>
    <xf numFmtId="169" fontId="152" fillId="35" borderId="140" xfId="45522" applyNumberFormat="true" applyFont="true" applyFill="true" applyBorder="true" applyAlignment="true">
      <alignment horizontal="center" vertical="center"/>
    </xf>
    <xf numFmtId="169" fontId="152" fillId="35" borderId="143" xfId="45521" applyNumberFormat="true" applyFont="true" applyFill="true" applyBorder="true" applyAlignment="true">
      <alignment horizontal="center" vertical="center"/>
    </xf>
    <xf numFmtId="169" fontId="152" fillId="35" borderId="110" xfId="45522" applyNumberFormat="true" applyFont="true" applyFill="true" applyBorder="true" applyAlignment="true">
      <alignment horizontal="center" vertical="center"/>
    </xf>
    <xf numFmtId="169" fontId="152" fillId="35" borderId="107" xfId="45521" applyNumberFormat="true" applyFont="true" applyFill="true" applyBorder="true" applyAlignment="true">
      <alignment horizontal="center" vertical="center"/>
    </xf>
    <xf numFmtId="169" fontId="152" fillId="35" borderId="104" xfId="45538" applyNumberFormat="true" applyFont="true" applyFill="true" applyBorder="true" applyAlignment="true">
      <alignment horizontal="center" vertical="center"/>
    </xf>
    <xf numFmtId="169" fontId="152" fillId="35" borderId="135" xfId="45539" applyNumberFormat="true" applyFont="true" applyFill="true" applyBorder="true" applyAlignment="true">
      <alignment horizontal="center" vertical="center"/>
    </xf>
    <xf numFmtId="169" fontId="152" fillId="35" borderId="136" xfId="45540" applyNumberFormat="true" applyFont="true" applyFill="true" applyBorder="true" applyAlignment="true">
      <alignment horizontal="center" vertical="center"/>
    </xf>
    <xf numFmtId="169" fontId="152" fillId="35" borderId="141" xfId="45539" applyNumberFormat="true" applyFont="true" applyFill="true" applyBorder="true" applyAlignment="true">
      <alignment horizontal="center" vertical="center"/>
    </xf>
    <xf numFmtId="169" fontId="152" fillId="35" borderId="108" xfId="45540" applyNumberFormat="true" applyFont="true" applyFill="true" applyBorder="true" applyAlignment="true">
      <alignment horizontal="center" vertical="center"/>
    </xf>
    <xf numFmtId="169" fontId="152" fillId="35" borderId="104" xfId="45539" applyNumberFormat="true" applyFont="true" applyFill="true" applyBorder="true" applyAlignment="true">
      <alignment horizontal="center" vertical="center"/>
    </xf>
    <xf numFmtId="169" fontId="152" fillId="35" borderId="102" xfId="45544" applyNumberFormat="true" applyFont="true" applyFill="true" applyBorder="true" applyAlignment="true">
      <alignment horizontal="center" vertical="center"/>
    </xf>
    <xf numFmtId="169" fontId="152" fillId="35" borderId="137" xfId="45545" applyNumberFormat="true" applyFont="true" applyFill="true" applyBorder="true" applyAlignment="true">
      <alignment horizontal="center" vertical="center"/>
    </xf>
    <xf numFmtId="169" fontId="152" fillId="35" borderId="138" xfId="45546" applyNumberFormat="true" applyFont="true" applyFill="true" applyBorder="true" applyAlignment="true">
      <alignment horizontal="center" vertical="center"/>
    </xf>
    <xf numFmtId="169" fontId="152" fillId="35" borderId="142" xfId="45545" applyNumberFormat="true" applyFont="true" applyFill="true" applyBorder="true" applyAlignment="true">
      <alignment horizontal="center" vertical="center"/>
    </xf>
    <xf numFmtId="169" fontId="152" fillId="35" borderId="109" xfId="45546" applyNumberFormat="true" applyFont="true" applyFill="true" applyBorder="true" applyAlignment="true">
      <alignment horizontal="center" vertical="center"/>
    </xf>
    <xf numFmtId="169" fontId="152" fillId="35" borderId="102" xfId="45545" applyNumberFormat="true" applyFont="true" applyFill="true" applyBorder="true" applyAlignment="true">
      <alignment horizontal="center" vertical="center"/>
    </xf>
    <xf numFmtId="168" fontId="152" fillId="35" borderId="102" xfId="45554" applyNumberFormat="true" applyFont="true" applyFill="true" applyBorder="true" applyAlignment="true">
      <alignment horizontal="center" vertical="center"/>
    </xf>
    <xf numFmtId="168" fontId="152" fillId="35" borderId="137" xfId="45555" applyNumberFormat="true" applyFont="true" applyFill="true" applyBorder="true" applyAlignment="true">
      <alignment horizontal="center" vertical="center"/>
    </xf>
    <xf numFmtId="168" fontId="152" fillId="35" borderId="138" xfId="45556" applyNumberFormat="true" applyFont="true" applyFill="true" applyBorder="true" applyAlignment="true">
      <alignment horizontal="center" vertical="center"/>
    </xf>
    <xf numFmtId="168" fontId="152" fillId="35" borderId="142" xfId="45555" applyNumberFormat="true" applyFont="true" applyFill="true" applyBorder="true" applyAlignment="true">
      <alignment horizontal="center" vertical="center"/>
    </xf>
    <xf numFmtId="168" fontId="152" fillId="35" borderId="109" xfId="45556" applyNumberFormat="true" applyFont="true" applyFill="true" applyBorder="true" applyAlignment="true">
      <alignment horizontal="center" vertical="center"/>
    </xf>
    <xf numFmtId="168" fontId="152" fillId="35" borderId="102" xfId="45555" applyNumberFormat="true" applyFont="true" applyFill="true" applyBorder="true" applyAlignment="true">
      <alignment horizontal="center" vertical="center"/>
    </xf>
    <xf numFmtId="168" fontId="152" fillId="35" borderId="102" xfId="45558" applyNumberFormat="true" applyFont="true" applyFill="true" applyBorder="true" applyAlignment="true">
      <alignment horizontal="center" vertical="center"/>
    </xf>
    <xf numFmtId="168" fontId="152" fillId="35" borderId="137" xfId="45559" applyNumberFormat="true" applyFont="true" applyFill="true" applyBorder="true" applyAlignment="true">
      <alignment horizontal="center" vertical="center"/>
    </xf>
    <xf numFmtId="168" fontId="152" fillId="35" borderId="138" xfId="45560" applyNumberFormat="true" applyFont="true" applyFill="true" applyBorder="true" applyAlignment="true">
      <alignment horizontal="center" vertical="center"/>
    </xf>
    <xf numFmtId="168" fontId="152" fillId="35" borderId="142" xfId="45559" applyNumberFormat="true" applyFont="true" applyFill="true" applyBorder="true" applyAlignment="true">
      <alignment horizontal="center" vertical="center"/>
    </xf>
    <xf numFmtId="168" fontId="152" fillId="35" borderId="109" xfId="45560" applyNumberFormat="true" applyFont="true" applyFill="true" applyBorder="true" applyAlignment="true">
      <alignment horizontal="center" vertical="center"/>
    </xf>
    <xf numFmtId="168" fontId="152" fillId="35" borderId="102" xfId="45559" applyNumberFormat="true" applyFont="true" applyFill="true" applyBorder="true" applyAlignment="true">
      <alignment horizontal="center" vertical="center"/>
    </xf>
    <xf numFmtId="168" fontId="152" fillId="35" borderId="102" xfId="45562" applyNumberFormat="true" applyFont="true" applyFill="true" applyBorder="true" applyAlignment="true">
      <alignment horizontal="center" vertical="center"/>
    </xf>
    <xf numFmtId="168" fontId="152" fillId="35" borderId="137" xfId="45563" applyNumberFormat="true" applyFont="true" applyFill="true" applyBorder="true" applyAlignment="true">
      <alignment horizontal="center" vertical="center"/>
    </xf>
    <xf numFmtId="168" fontId="152" fillId="35" borderId="138" xfId="45564" applyNumberFormat="true" applyFont="true" applyFill="true" applyBorder="true" applyAlignment="true">
      <alignment horizontal="center" vertical="center"/>
    </xf>
    <xf numFmtId="168" fontId="152" fillId="35" borderId="142" xfId="45563" applyNumberFormat="true" applyFont="true" applyFill="true" applyBorder="true" applyAlignment="true">
      <alignment horizontal="center" vertical="center"/>
    </xf>
    <xf numFmtId="168" fontId="152" fillId="35" borderId="109" xfId="45564" applyNumberFormat="true" applyFont="true" applyFill="true" applyBorder="true" applyAlignment="true">
      <alignment horizontal="center" vertical="center"/>
    </xf>
    <xf numFmtId="168" fontId="152" fillId="35" borderId="102" xfId="45563" applyNumberFormat="true" applyFont="true" applyFill="true" applyBorder="true" applyAlignment="true">
      <alignment horizontal="center" vertical="center"/>
    </xf>
    <xf numFmtId="169" fontId="152" fillId="35" borderId="107" xfId="45544" applyNumberFormat="true" applyFont="true" applyFill="true" applyBorder="true" applyAlignment="true">
      <alignment horizontal="center" vertical="center"/>
    </xf>
    <xf numFmtId="169" fontId="152" fillId="35" borderId="139" xfId="45545" applyNumberFormat="true" applyFont="true" applyFill="true" applyBorder="true" applyAlignment="true">
      <alignment horizontal="center" vertical="center"/>
    </xf>
    <xf numFmtId="169" fontId="152" fillId="35" borderId="140" xfId="45546" applyNumberFormat="true" applyFont="true" applyFill="true" applyBorder="true" applyAlignment="true">
      <alignment horizontal="center" vertical="center"/>
    </xf>
    <xf numFmtId="169" fontId="152" fillId="35" borderId="143" xfId="45545" applyNumberFormat="true" applyFont="true" applyFill="true" applyBorder="true" applyAlignment="true">
      <alignment horizontal="center" vertical="center"/>
    </xf>
    <xf numFmtId="169" fontId="152" fillId="35" borderId="110" xfId="45546" applyNumberFormat="true" applyFont="true" applyFill="true" applyBorder="true" applyAlignment="true">
      <alignment horizontal="center" vertical="center"/>
    </xf>
    <xf numFmtId="169" fontId="152" fillId="35" borderId="107" xfId="45545" applyNumberFormat="true" applyFont="true" applyFill="true" applyBorder="true" applyAlignment="true">
      <alignment horizontal="center" vertical="center"/>
    </xf>
    <xf numFmtId="0" fontId="153" fillId="26" borderId="108" xfId="45425" applyFont="true" applyFill="true" applyBorder="true" applyAlignment="true">
      <alignment horizontal="left" vertical="center"/>
    </xf>
    <xf numFmtId="0" fontId="153" fillId="26" borderId="109" xfId="45431" applyFont="true" applyFill="true" applyBorder="true" applyAlignment="true">
      <alignment horizontal="left" vertical="center"/>
    </xf>
    <xf numFmtId="0" fontId="153" fillId="26" borderId="110" xfId="45437" applyFont="true" applyFill="true" applyBorder="true" applyAlignment="true">
      <alignment horizontal="left" vertical="center"/>
    </xf>
    <xf numFmtId="0" fontId="153" fillId="26" borderId="108" xfId="45457" applyFont="true" applyFill="true" applyBorder="true" applyAlignment="true">
      <alignment horizontal="left" vertical="center"/>
    </xf>
    <xf numFmtId="0" fontId="153" fillId="26" borderId="109" xfId="45457" applyFont="true" applyFill="true" applyBorder="true" applyAlignment="true">
      <alignment horizontal="left" vertical="center"/>
    </xf>
    <xf numFmtId="0" fontId="153" fillId="26" borderId="108" xfId="45477" applyFont="true" applyFill="true" applyBorder="true" applyAlignment="true">
      <alignment horizontal="left" vertical="center"/>
    </xf>
    <xf numFmtId="0" fontId="153" fillId="26" borderId="109" xfId="45483" applyFont="true" applyFill="true" applyBorder="true" applyAlignment="true">
      <alignment horizontal="left" vertical="center"/>
    </xf>
    <xf numFmtId="0" fontId="153" fillId="0" borderId="109" xfId="45483" applyFont="true" applyFill="true" applyBorder="true" applyAlignment="true">
      <alignment horizontal="left" vertical="center"/>
    </xf>
    <xf numFmtId="0" fontId="153" fillId="0" borderId="109" xfId="45489" applyFont="true" applyFill="true" applyBorder="true" applyAlignment="true">
      <alignment horizontal="left" vertical="center"/>
    </xf>
    <xf numFmtId="0" fontId="153" fillId="26" borderId="108" xfId="45507" applyFont="true" applyFill="true" applyBorder="true" applyAlignment="true">
      <alignment horizontal="left" vertical="center"/>
    </xf>
    <xf numFmtId="0" fontId="153" fillId="26" borderId="109" xfId="45513" applyFont="true" applyFill="true" applyBorder="true" applyAlignment="true">
      <alignment horizontal="left" vertical="center"/>
    </xf>
    <xf numFmtId="0" fontId="153" fillId="26" borderId="110" xfId="45519" applyFont="true" applyFill="true" applyBorder="true" applyAlignment="true">
      <alignment horizontal="left" vertical="center"/>
    </xf>
    <xf numFmtId="0" fontId="153" fillId="26" borderId="108" xfId="45537" applyFont="true" applyFill="true" applyBorder="true" applyAlignment="true">
      <alignment horizontal="left" vertical="center"/>
    </xf>
    <xf numFmtId="0" fontId="153" fillId="26" borderId="109" xfId="45543" applyFont="true" applyFill="true" applyBorder="true" applyAlignment="true">
      <alignment horizontal="left" vertical="center"/>
    </xf>
    <xf numFmtId="0" fontId="153" fillId="26" borderId="110" xfId="45543" applyFont="true" applyFill="true" applyBorder="true" applyAlignment="true">
      <alignment horizontal="left" vertical="center"/>
    </xf>
    <xf numFmtId="0" fontId="153" fillId="0" borderId="109" xfId="45525" applyFont="true" applyFill="true" applyBorder="true" applyAlignment="true">
      <alignment horizontal="left" vertical="center"/>
    </xf>
    <xf numFmtId="0" fontId="153" fillId="0" borderId="109" xfId="45531" applyFont="true" applyFill="true" applyBorder="true" applyAlignment="true">
      <alignment horizontal="left" vertical="center"/>
    </xf>
    <xf numFmtId="0" fontId="153" fillId="0" borderId="109" xfId="45537" applyFont="true" applyFill="true" applyBorder="true" applyAlignment="true">
      <alignment horizontal="left" vertical="center"/>
    </xf>
    <xf numFmtId="0" fontId="153" fillId="0" borderId="109" xfId="45543" applyFont="true" applyFill="true" applyBorder="true" applyAlignment="true">
      <alignment horizontal="left" vertical="center"/>
    </xf>
    <xf numFmtId="0" fontId="153" fillId="0" borderId="109" xfId="45549" applyFont="true" applyFill="true" applyBorder="true" applyAlignment="true">
      <alignment horizontal="left" vertical="center"/>
    </xf>
    <xf numFmtId="0" fontId="153" fillId="0" borderId="110" xfId="45543" applyFont="true" applyFill="true" applyBorder="true" applyAlignment="true">
      <alignment horizontal="left" vertical="center"/>
    </xf>
    <xf numFmtId="0" fontId="153" fillId="26" borderId="108" xfId="45579" applyFont="true" applyFill="true" applyBorder="true" applyAlignment="true">
      <alignment horizontal="left" vertical="center"/>
    </xf>
    <xf numFmtId="0" fontId="153" fillId="26" borderId="109" xfId="45581" applyFont="true" applyFill="true" applyBorder="true" applyAlignment="true">
      <alignment horizontal="left" vertical="center"/>
    </xf>
    <xf numFmtId="0" fontId="153" fillId="26" borderId="110" xfId="45583" applyFont="true" applyFill="true" applyBorder="true" applyAlignment="true">
      <alignment horizontal="left" vertical="center"/>
    </xf>
    <xf numFmtId="0" fontId="153" fillId="0" borderId="109" xfId="45567" applyFont="true" applyFill="true" applyBorder="true" applyAlignment="true">
      <alignment horizontal="left" vertical="center"/>
    </xf>
    <xf numFmtId="0" fontId="153" fillId="0" borderId="109" xfId="45573" applyFont="true" applyFill="true" applyBorder="true" applyAlignment="true">
      <alignment horizontal="left" vertical="center"/>
    </xf>
    <xf numFmtId="0" fontId="153" fillId="0" borderId="109" xfId="45579" applyFont="true" applyFill="true" applyBorder="true" applyAlignment="true">
      <alignment horizontal="left" vertical="center"/>
    </xf>
    <xf numFmtId="0" fontId="153" fillId="0" borderId="109" xfId="45581" applyFont="true" applyFill="true" applyBorder="true" applyAlignment="true">
      <alignment horizontal="left" vertical="center"/>
    </xf>
    <xf numFmtId="0" fontId="153" fillId="0" borderId="109" xfId="45583" applyFont="true" applyFill="true" applyBorder="true" applyAlignment="true">
      <alignment horizontal="left" vertical="center"/>
    </xf>
    <xf numFmtId="0" fontId="153" fillId="3" borderId="52" xfId="45684" applyFont="true" applyBorder="true" applyAlignment="true">
      <alignment horizontal="center" vertical="center" wrapText="true"/>
    </xf>
    <xf numFmtId="0" fontId="153" fillId="3" borderId="53" xfId="45685" applyFont="true" applyBorder="true" applyAlignment="true">
      <alignment horizontal="center" vertical="center" wrapText="true"/>
    </xf>
    <xf numFmtId="0" fontId="153" fillId="3" borderId="53" xfId="45686" applyFont="true" applyBorder="true" applyAlignment="true">
      <alignment horizontal="center" vertical="center" wrapText="true"/>
    </xf>
    <xf numFmtId="0" fontId="153" fillId="3" borderId="52" xfId="45703" applyFont="true" applyBorder="true" applyAlignment="true">
      <alignment horizontal="center" vertical="center" wrapText="true"/>
    </xf>
    <xf numFmtId="0" fontId="153" fillId="3" borderId="53" xfId="45704" applyFont="true" applyBorder="true" applyAlignment="true">
      <alignment horizontal="center" vertical="center" wrapText="true"/>
    </xf>
    <xf numFmtId="0" fontId="153" fillId="3" borderId="52" xfId="45729" applyFont="true" applyBorder="true" applyAlignment="true">
      <alignment horizontal="center" vertical="center" wrapText="true"/>
    </xf>
    <xf numFmtId="0" fontId="153" fillId="3" borderId="53" xfId="45730" applyFont="true" applyBorder="true" applyAlignment="true">
      <alignment horizontal="center" vertical="center" wrapText="true"/>
    </xf>
    <xf numFmtId="0" fontId="153" fillId="3" borderId="52" xfId="45759" applyFont="true" applyBorder="true" applyAlignment="true">
      <alignment horizontal="center" vertical="center" wrapText="true"/>
    </xf>
    <xf numFmtId="0" fontId="153" fillId="3" borderId="53" xfId="45760" applyFont="true" applyBorder="true" applyAlignment="true">
      <alignment horizontal="center" vertical="center" wrapText="true"/>
    </xf>
    <xf numFmtId="0" fontId="153" fillId="3" borderId="52" xfId="45789" applyFont="true" applyBorder="true" applyAlignment="true">
      <alignment horizontal="center" vertical="center" wrapText="true"/>
    </xf>
    <xf numFmtId="0" fontId="153" fillId="3" borderId="53" xfId="45790" applyFont="true" applyBorder="true" applyAlignment="true">
      <alignment horizontal="center" vertical="center" wrapText="true"/>
    </xf>
    <xf numFmtId="0" fontId="153" fillId="3" borderId="52" xfId="45831" applyFont="true" applyBorder="true" applyAlignment="true">
      <alignment horizontal="center" vertical="center" wrapText="true"/>
    </xf>
    <xf numFmtId="0" fontId="153" fillId="3" borderId="53" xfId="45832" applyFont="true" applyBorder="true" applyAlignment="true">
      <alignment horizontal="center" vertical="center" wrapText="true"/>
    </xf>
    <xf numFmtId="0" fontId="153" fillId="35" borderId="102" xfId="45782" applyFont="true" applyFill="true" applyBorder="true" applyAlignment="true">
      <alignment horizontal="center" vertical="center" wrapText="true"/>
    </xf>
    <xf numFmtId="0" fontId="153" fillId="35" borderId="137" xfId="45783" applyFont="true" applyFill="true" applyBorder="true" applyAlignment="true">
      <alignment horizontal="center" vertical="center" wrapText="true"/>
    </xf>
    <xf numFmtId="0" fontId="153" fillId="35" borderId="102" xfId="45788" applyFont="true" applyFill="true" applyBorder="true" applyAlignment="true">
      <alignment horizontal="center" vertical="center" wrapText="true"/>
    </xf>
    <xf numFmtId="0" fontId="153" fillId="35" borderId="137" xfId="45789" applyFont="true" applyFill="true" applyBorder="true" applyAlignment="true">
      <alignment horizontal="center" vertical="center" wrapText="true"/>
    </xf>
    <xf numFmtId="0" fontId="153" fillId="35" borderId="102" xfId="45824" applyFont="true" applyFill="true" applyBorder="true" applyAlignment="true">
      <alignment horizontal="center" vertical="center" wrapText="true"/>
    </xf>
    <xf numFmtId="0" fontId="153" fillId="35" borderId="137" xfId="45825" applyFont="true" applyFill="true" applyBorder="true" applyAlignment="true">
      <alignment horizontal="center" vertical="center" wrapText="true"/>
    </xf>
    <xf numFmtId="0" fontId="153" fillId="35" borderId="102" xfId="45830" applyFont="true" applyFill="true" applyBorder="true" applyAlignment="true">
      <alignment horizontal="center" vertical="center" wrapText="true"/>
    </xf>
    <xf numFmtId="0" fontId="153" fillId="35" borderId="137" xfId="45831" applyFont="true" applyFill="true" applyBorder="true" applyAlignment="true">
      <alignment horizontal="center" vertical="center" wrapText="true"/>
    </xf>
    <xf numFmtId="0" fontId="153" fillId="35" borderId="109" xfId="45784" applyFont="true" applyFill="true" applyBorder="true" applyAlignment="true">
      <alignment horizontal="center" vertical="center" wrapText="true"/>
    </xf>
    <xf numFmtId="0" fontId="153" fillId="35" borderId="109" xfId="45790" applyFont="true" applyFill="true" applyBorder="true" applyAlignment="true">
      <alignment horizontal="center" vertical="center" wrapText="true"/>
    </xf>
    <xf numFmtId="0" fontId="153" fillId="35" borderId="109" xfId="45826" applyFont="true" applyFill="true" applyBorder="true" applyAlignment="true">
      <alignment horizontal="center" vertical="center" wrapText="true"/>
    </xf>
    <xf numFmtId="0" fontId="153" fillId="35" borderId="109" xfId="45832" applyFont="true" applyFill="true" applyBorder="true" applyAlignment="true">
      <alignment horizontal="center" vertical="center" wrapText="true"/>
    </xf>
    <xf numFmtId="0" fontId="153" fillId="3" borderId="111" xfId="45684" applyFont="true" applyBorder="true" applyAlignment="true">
      <alignment horizontal="center" vertical="center" wrapText="true"/>
    </xf>
    <xf numFmtId="0" fontId="153" fillId="3" borderId="111" xfId="45703" applyFont="true" applyBorder="true" applyAlignment="true">
      <alignment horizontal="center" vertical="center" wrapText="true"/>
    </xf>
    <xf numFmtId="0" fontId="153" fillId="3" borderId="111" xfId="45729" applyFont="true" applyBorder="true" applyAlignment="true">
      <alignment horizontal="center" vertical="center" wrapText="true"/>
    </xf>
    <xf numFmtId="0" fontId="153" fillId="3" borderId="111" xfId="45759" applyFont="true" applyBorder="true" applyAlignment="true">
      <alignment horizontal="center" vertical="center" wrapText="true"/>
    </xf>
    <xf numFmtId="0" fontId="153" fillId="3" borderId="111" xfId="45789" applyFont="true" applyBorder="true" applyAlignment="true">
      <alignment horizontal="center" vertical="center" wrapText="true"/>
    </xf>
    <xf numFmtId="0" fontId="153" fillId="35" borderId="102" xfId="45784" applyFont="true" applyFill="true" applyBorder="true" applyAlignment="true">
      <alignment horizontal="center" vertical="center" wrapText="true"/>
    </xf>
    <xf numFmtId="0" fontId="153" fillId="35" borderId="102" xfId="45789" applyFont="true" applyFill="true" applyBorder="true" applyAlignment="true">
      <alignment horizontal="center" vertical="center" wrapText="true"/>
    </xf>
    <xf numFmtId="0" fontId="153" fillId="3" borderId="111" xfId="45831" applyFont="true" applyBorder="true" applyAlignment="true">
      <alignment horizontal="center" vertical="center" wrapText="true"/>
    </xf>
    <xf numFmtId="0" fontId="153" fillId="35" borderId="102" xfId="45826" applyFont="true" applyFill="true" applyBorder="true" applyAlignment="true">
      <alignment horizontal="center" vertical="center" wrapText="true"/>
    </xf>
    <xf numFmtId="0" fontId="153" fillId="35" borderId="102" xfId="45831" applyFont="true" applyFill="true" applyBorder="true" applyAlignment="true">
      <alignment horizontal="center" vertical="center" wrapText="true"/>
    </xf>
    <xf numFmtId="0" fontId="153" fillId="3" borderId="112" xfId="45684" applyFont="true" applyBorder="true" applyAlignment="true">
      <alignment horizontal="center" vertical="center" wrapText="true"/>
    </xf>
    <xf numFmtId="0" fontId="153" fillId="3" borderId="112" xfId="45703" applyFont="true" applyBorder="true" applyAlignment="true">
      <alignment horizontal="center" vertical="center" wrapText="true"/>
    </xf>
    <xf numFmtId="0" fontId="153" fillId="3" borderId="112" xfId="45729" applyFont="true" applyBorder="true" applyAlignment="true">
      <alignment horizontal="center" vertical="center" wrapText="true"/>
    </xf>
    <xf numFmtId="0" fontId="153" fillId="3" borderId="112" xfId="45759" applyFont="true" applyBorder="true" applyAlignment="true">
      <alignment horizontal="center" vertical="center" wrapText="true"/>
    </xf>
    <xf numFmtId="0" fontId="153" fillId="3" borderId="112" xfId="45789" applyFont="true" applyBorder="true" applyAlignment="true">
      <alignment horizontal="center" vertical="center" wrapText="true"/>
    </xf>
    <xf numFmtId="0" fontId="153" fillId="35" borderId="142" xfId="45784" applyFont="true" applyFill="true" applyBorder="true" applyAlignment="true">
      <alignment horizontal="center" vertical="center" wrapText="true"/>
    </xf>
    <xf numFmtId="0" fontId="153" fillId="35" borderId="142" xfId="45789" applyFont="true" applyFill="true" applyBorder="true" applyAlignment="true">
      <alignment horizontal="center" vertical="center" wrapText="true"/>
    </xf>
    <xf numFmtId="0" fontId="153" fillId="3" borderId="112" xfId="45831" applyFont="true" applyBorder="true" applyAlignment="true">
      <alignment horizontal="center" vertical="center" wrapText="true"/>
    </xf>
    <xf numFmtId="0" fontId="153" fillId="35" borderId="142" xfId="45826" applyFont="true" applyFill="true" applyBorder="true" applyAlignment="true">
      <alignment horizontal="center" vertical="center" wrapText="true"/>
    </xf>
    <xf numFmtId="0" fontId="153" fillId="35" borderId="142" xfId="45831" applyFont="true" applyFill="true" applyBorder="true" applyAlignment="true">
      <alignment horizontal="center" vertical="center" wrapText="true"/>
    </xf>
    <xf numFmtId="0" fontId="153" fillId="3" borderId="97" xfId="45685" applyFont="true" applyBorder="true" applyAlignment="true">
      <alignment horizontal="center" vertical="center" wrapText="true"/>
    </xf>
    <xf numFmtId="0" fontId="153" fillId="3" borderId="97" xfId="45704" applyFont="true" applyBorder="true" applyAlignment="true">
      <alignment horizontal="center" vertical="center" wrapText="true"/>
    </xf>
    <xf numFmtId="0" fontId="153" fillId="3" borderId="97" xfId="45730" applyFont="true" applyBorder="true" applyAlignment="true">
      <alignment horizontal="center" vertical="center" wrapText="true"/>
    </xf>
    <xf numFmtId="0" fontId="153" fillId="35" borderId="138" xfId="45784" applyFont="true" applyFill="true" applyBorder="true" applyAlignment="true">
      <alignment horizontal="center" vertical="center" wrapText="true"/>
    </xf>
    <xf numFmtId="0" fontId="153" fillId="35" borderId="138" xfId="45790" applyFont="true" applyFill="true" applyBorder="true" applyAlignment="true">
      <alignment horizontal="center" vertical="center" wrapText="true"/>
    </xf>
    <xf numFmtId="0" fontId="153" fillId="3" borderId="97" xfId="45760" applyFont="true" applyBorder="true" applyAlignment="true">
      <alignment horizontal="center" vertical="center" wrapText="true"/>
    </xf>
    <xf numFmtId="0" fontId="153" fillId="3" borderId="97" xfId="45790" applyFont="true" applyBorder="true" applyAlignment="true">
      <alignment horizontal="center" vertical="center" wrapText="true"/>
    </xf>
    <xf numFmtId="0" fontId="153" fillId="35" borderId="138" xfId="45826" applyFont="true" applyFill="true" applyBorder="true" applyAlignment="true">
      <alignment horizontal="center" vertical="center" wrapText="true"/>
    </xf>
    <xf numFmtId="0" fontId="153" fillId="35" borderId="138" xfId="45832" applyFont="true" applyFill="true" applyBorder="true" applyAlignment="true">
      <alignment horizontal="center" vertical="center" wrapText="true"/>
    </xf>
    <xf numFmtId="0" fontId="153" fillId="3" borderId="97" xfId="45832" applyFont="true" applyBorder="true" applyAlignment="true">
      <alignment horizontal="center" vertical="center" wrapText="true"/>
    </xf>
    <xf numFmtId="0" fontId="153" fillId="0" borderId="102" xfId="45738" applyFont="true" applyFill="true" applyBorder="true" applyAlignment="true">
      <alignment horizontal="left" vertical="center" wrapText="true"/>
    </xf>
    <xf numFmtId="0" fontId="153" fillId="0" borderId="102" xfId="45744" applyFont="true" applyFill="true" applyBorder="true" applyAlignment="true">
      <alignment horizontal="left" vertical="center" wrapText="true"/>
    </xf>
    <xf numFmtId="0" fontId="153" fillId="0" borderId="102" xfId="45780" applyFont="true" applyFill="true" applyBorder="true" applyAlignment="true">
      <alignment horizontal="left" vertical="center" wrapText="true"/>
    </xf>
    <xf numFmtId="0" fontId="153" fillId="0" borderId="102" xfId="45786" applyFont="true" applyFill="true" applyBorder="true" applyAlignment="true">
      <alignment horizontal="left" vertical="center" wrapText="true"/>
    </xf>
    <xf numFmtId="0" fontId="153" fillId="0" borderId="102" xfId="45792" applyFont="true" applyFill="true" applyBorder="true" applyAlignment="true">
      <alignment horizontal="left" vertical="center" wrapText="true"/>
    </xf>
    <xf numFmtId="0" fontId="153" fillId="0" borderId="102" xfId="45798" applyFont="true" applyFill="true" applyBorder="true" applyAlignment="true">
      <alignment horizontal="left" vertical="center" wrapText="true"/>
    </xf>
    <xf numFmtId="0" fontId="153" fillId="0" borderId="102" xfId="45804" applyFont="true" applyFill="true" applyBorder="true" applyAlignment="true">
      <alignment horizontal="left" vertical="center" wrapText="true"/>
    </xf>
    <xf numFmtId="0" fontId="153" fillId="0" borderId="102" xfId="45822" applyFont="true" applyFill="true" applyBorder="true" applyAlignment="true">
      <alignment horizontal="left" vertical="center" wrapText="true"/>
    </xf>
    <xf numFmtId="0" fontId="153" fillId="0" borderId="102" xfId="45828" applyFont="true" applyFill="true" applyBorder="true" applyAlignment="true">
      <alignment horizontal="left" vertical="center" wrapText="true"/>
    </xf>
    <xf numFmtId="0" fontId="153" fillId="0" borderId="102" xfId="45834" applyFont="true" applyFill="true" applyBorder="true" applyAlignment="true">
      <alignment horizontal="left" vertical="center" wrapText="true"/>
    </xf>
    <xf numFmtId="0" fontId="153" fillId="0" borderId="102" xfId="45836" applyFont="true" applyFill="true" applyBorder="true" applyAlignment="true">
      <alignment horizontal="left" vertical="center" wrapText="true"/>
    </xf>
    <xf numFmtId="0" fontId="153" fillId="0" borderId="102" xfId="45838" applyFont="true" applyFill="true" applyBorder="true" applyAlignment="true">
      <alignment horizontal="left" vertical="center" wrapText="true"/>
    </xf>
    <xf numFmtId="0" fontId="153" fillId="0" borderId="107" xfId="45798" applyFont="true" applyFill="true" applyBorder="true" applyAlignment="true">
      <alignment horizontal="left" vertical="center" wrapText="true"/>
    </xf>
    <xf numFmtId="169" fontId="152" fillId="35" borderId="104" xfId="45689" applyNumberFormat="true" applyFont="true" applyFill="true" applyBorder="true" applyAlignment="true">
      <alignment horizontal="center" vertical="center"/>
    </xf>
    <xf numFmtId="169" fontId="152" fillId="35" borderId="135" xfId="45689" applyNumberFormat="true" applyFont="true" applyFill="true" applyBorder="true" applyAlignment="true">
      <alignment horizontal="center" vertical="center"/>
    </xf>
    <xf numFmtId="169" fontId="152" fillId="35" borderId="136" xfId="45689" applyNumberFormat="true" applyFont="true" applyFill="true" applyBorder="true" applyAlignment="true">
      <alignment horizontal="center" vertical="center"/>
    </xf>
    <xf numFmtId="169" fontId="152" fillId="35" borderId="141" xfId="45689" applyNumberFormat="true" applyFont="true" applyFill="true" applyBorder="true" applyAlignment="true">
      <alignment horizontal="center" vertical="center"/>
    </xf>
    <xf numFmtId="169" fontId="152" fillId="35" borderId="108" xfId="45689" applyNumberFormat="true" applyFont="true" applyFill="true" applyBorder="true" applyAlignment="true">
      <alignment horizontal="center" vertical="center"/>
    </xf>
    <xf numFmtId="169" fontId="152" fillId="35" borderId="104" xfId="45714" applyNumberFormat="true" applyFont="true" applyFill="true" applyBorder="true" applyAlignment="true">
      <alignment horizontal="center" vertical="center"/>
    </xf>
    <xf numFmtId="169" fontId="152" fillId="35" borderId="135" xfId="45715" applyNumberFormat="true" applyFont="true" applyFill="true" applyBorder="true" applyAlignment="true">
      <alignment horizontal="center" vertical="center"/>
    </xf>
    <xf numFmtId="169" fontId="152" fillId="35" borderId="136" xfId="45716" applyNumberFormat="true" applyFont="true" applyFill="true" applyBorder="true" applyAlignment="true">
      <alignment horizontal="center" vertical="center"/>
    </xf>
    <xf numFmtId="169" fontId="152" fillId="35" borderId="141" xfId="45715" applyNumberFormat="true" applyFont="true" applyFill="true" applyBorder="true" applyAlignment="true">
      <alignment horizontal="center" vertical="center"/>
    </xf>
    <xf numFmtId="169" fontId="152" fillId="35" borderId="108" xfId="45716" applyNumberFormat="true" applyFont="true" applyFill="true" applyBorder="true" applyAlignment="true">
      <alignment horizontal="center" vertical="center"/>
    </xf>
    <xf numFmtId="169" fontId="152" fillId="35" borderId="104" xfId="45715" applyNumberFormat="true" applyFont="true" applyFill="true" applyBorder="true" applyAlignment="true">
      <alignment horizontal="center" vertical="center"/>
    </xf>
    <xf numFmtId="169" fontId="152" fillId="35" borderId="102" xfId="45714" applyNumberFormat="true" applyFont="true" applyFill="true" applyBorder="true" applyAlignment="true">
      <alignment horizontal="center" vertical="center"/>
    </xf>
    <xf numFmtId="169" fontId="152" fillId="35" borderId="137" xfId="45715" applyNumberFormat="true" applyFont="true" applyFill="true" applyBorder="true" applyAlignment="true">
      <alignment horizontal="center" vertical="center"/>
    </xf>
    <xf numFmtId="169" fontId="152" fillId="35" borderId="138" xfId="45716" applyNumberFormat="true" applyFont="true" applyFill="true" applyBorder="true" applyAlignment="true">
      <alignment horizontal="center" vertical="center"/>
    </xf>
    <xf numFmtId="169" fontId="152" fillId="35" borderId="142" xfId="45715" applyNumberFormat="true" applyFont="true" applyFill="true" applyBorder="true" applyAlignment="true">
      <alignment horizontal="center" vertical="center"/>
    </xf>
    <xf numFmtId="169" fontId="152" fillId="35" borderId="109" xfId="45716" applyNumberFormat="true" applyFont="true" applyFill="true" applyBorder="true" applyAlignment="true">
      <alignment horizontal="center" vertical="center"/>
    </xf>
    <xf numFmtId="169" fontId="152" fillId="35" borderId="102" xfId="45715" applyNumberFormat="true" applyFont="true" applyFill="true" applyBorder="true" applyAlignment="true">
      <alignment horizontal="center" vertical="center"/>
    </xf>
    <xf numFmtId="169" fontId="152" fillId="35" borderId="102" xfId="45708" applyNumberFormat="true" applyFont="true" applyFill="true" applyBorder="true" applyAlignment="true">
      <alignment horizontal="center" vertical="center"/>
    </xf>
    <xf numFmtId="169" fontId="152" fillId="35" borderId="137" xfId="45709" applyNumberFormat="true" applyFont="true" applyFill="true" applyBorder="true" applyAlignment="true">
      <alignment horizontal="center" vertical="center"/>
    </xf>
    <xf numFmtId="169" fontId="152" fillId="35" borderId="138" xfId="45710" applyNumberFormat="true" applyFont="true" applyFill="true" applyBorder="true" applyAlignment="true">
      <alignment horizontal="center" vertical="center"/>
    </xf>
    <xf numFmtId="169" fontId="152" fillId="35" borderId="142" xfId="45709" applyNumberFormat="true" applyFont="true" applyFill="true" applyBorder="true" applyAlignment="true">
      <alignment horizontal="center" vertical="center"/>
    </xf>
    <xf numFmtId="169" fontId="152" fillId="35" borderId="109" xfId="45710" applyNumberFormat="true" applyFont="true" applyFill="true" applyBorder="true" applyAlignment="true">
      <alignment horizontal="center" vertical="center"/>
    </xf>
    <xf numFmtId="169" fontId="152" fillId="35" borderId="102" xfId="45709" applyNumberFormat="true" applyFont="true" applyFill="true" applyBorder="true" applyAlignment="true">
      <alignment horizontal="center" vertical="center"/>
    </xf>
    <xf numFmtId="169" fontId="152" fillId="35" borderId="104" xfId="45734" applyNumberFormat="true" applyFont="true" applyFill="true" applyBorder="true" applyAlignment="true">
      <alignment horizontal="center" vertical="center"/>
    </xf>
    <xf numFmtId="169" fontId="152" fillId="35" borderId="135" xfId="45735" applyNumberFormat="true" applyFont="true" applyFill="true" applyBorder="true" applyAlignment="true">
      <alignment horizontal="center" vertical="center"/>
    </xf>
    <xf numFmtId="169" fontId="152" fillId="35" borderId="136" xfId="45736" applyNumberFormat="true" applyFont="true" applyFill="true" applyBorder="true" applyAlignment="true">
      <alignment horizontal="center" vertical="center"/>
    </xf>
    <xf numFmtId="169" fontId="152" fillId="35" borderId="141" xfId="45735" applyNumberFormat="true" applyFont="true" applyFill="true" applyBorder="true" applyAlignment="true">
      <alignment horizontal="center" vertical="center"/>
    </xf>
    <xf numFmtId="169" fontId="152" fillId="35" borderId="108" xfId="45736" applyNumberFormat="true" applyFont="true" applyFill="true" applyBorder="true" applyAlignment="true">
      <alignment horizontal="center" vertical="center"/>
    </xf>
    <xf numFmtId="169" fontId="152" fillId="35" borderId="104" xfId="45735" applyNumberFormat="true" applyFont="true" applyFill="true" applyBorder="true" applyAlignment="true">
      <alignment horizontal="center" vertical="center"/>
    </xf>
    <xf numFmtId="169" fontId="152" fillId="35" borderId="102" xfId="45740" applyNumberFormat="true" applyFont="true" applyFill="true" applyBorder="true" applyAlignment="true">
      <alignment horizontal="center" vertical="center"/>
    </xf>
    <xf numFmtId="169" fontId="152" fillId="35" borderId="137" xfId="45741" applyNumberFormat="true" applyFont="true" applyFill="true" applyBorder="true" applyAlignment="true">
      <alignment horizontal="center" vertical="center"/>
    </xf>
    <xf numFmtId="169" fontId="152" fillId="35" borderId="138" xfId="45742" applyNumberFormat="true" applyFont="true" applyFill="true" applyBorder="true" applyAlignment="true">
      <alignment horizontal="center" vertical="center"/>
    </xf>
    <xf numFmtId="169" fontId="152" fillId="35" borderId="142" xfId="45741" applyNumberFormat="true" applyFont="true" applyFill="true" applyBorder="true" applyAlignment="true">
      <alignment horizontal="center" vertical="center"/>
    </xf>
    <xf numFmtId="169" fontId="152" fillId="35" borderId="109" xfId="45742" applyNumberFormat="true" applyFont="true" applyFill="true" applyBorder="true" applyAlignment="true">
      <alignment horizontal="center" vertical="center"/>
    </xf>
    <xf numFmtId="169" fontId="152" fillId="35" borderId="102" xfId="45741" applyNumberFormat="true" applyFont="true" applyFill="true" applyBorder="true" applyAlignment="true">
      <alignment horizontal="center" vertical="center"/>
    </xf>
    <xf numFmtId="169" fontId="152" fillId="35" borderId="102" xfId="45746" applyNumberFormat="true" applyFont="true" applyFill="true" applyBorder="true" applyAlignment="true">
      <alignment horizontal="center" vertical="center"/>
    </xf>
    <xf numFmtId="169" fontId="152" fillId="35" borderId="137" xfId="45747" applyNumberFormat="true" applyFont="true" applyFill="true" applyBorder="true" applyAlignment="true">
      <alignment horizontal="center" vertical="center"/>
    </xf>
    <xf numFmtId="169" fontId="152" fillId="35" borderId="138" xfId="45748" applyNumberFormat="true" applyFont="true" applyFill="true" applyBorder="true" applyAlignment="true">
      <alignment horizontal="center" vertical="center"/>
    </xf>
    <xf numFmtId="169" fontId="152" fillId="35" borderId="142" xfId="45747" applyNumberFormat="true" applyFont="true" applyFill="true" applyBorder="true" applyAlignment="true">
      <alignment horizontal="center" vertical="center"/>
    </xf>
    <xf numFmtId="169" fontId="152" fillId="35" borderId="109" xfId="45748" applyNumberFormat="true" applyFont="true" applyFill="true" applyBorder="true" applyAlignment="true">
      <alignment horizontal="center" vertical="center"/>
    </xf>
    <xf numFmtId="169" fontId="152" fillId="35" borderId="102" xfId="45747" applyNumberFormat="true" applyFont="true" applyFill="true" applyBorder="true" applyAlignment="true">
      <alignment horizontal="center" vertical="center"/>
    </xf>
    <xf numFmtId="169" fontId="152" fillId="35" borderId="104" xfId="45764" applyNumberFormat="true" applyFont="true" applyFill="true" applyBorder="true" applyAlignment="true">
      <alignment horizontal="center" vertical="center"/>
    </xf>
    <xf numFmtId="169" fontId="152" fillId="35" borderId="135" xfId="45765" applyNumberFormat="true" applyFont="true" applyFill="true" applyBorder="true" applyAlignment="true">
      <alignment horizontal="center" vertical="center"/>
    </xf>
    <xf numFmtId="169" fontId="152" fillId="35" borderId="136" xfId="45766" applyNumberFormat="true" applyFont="true" applyFill="true" applyBorder="true" applyAlignment="true">
      <alignment horizontal="center" vertical="center"/>
    </xf>
    <xf numFmtId="169" fontId="152" fillId="35" borderId="141" xfId="45765" applyNumberFormat="true" applyFont="true" applyFill="true" applyBorder="true" applyAlignment="true">
      <alignment horizontal="center" vertical="center"/>
    </xf>
    <xf numFmtId="169" fontId="152" fillId="35" borderId="108" xfId="45766" applyNumberFormat="true" applyFont="true" applyFill="true" applyBorder="true" applyAlignment="true">
      <alignment horizontal="center" vertical="center"/>
    </xf>
    <xf numFmtId="169" fontId="152" fillId="35" borderId="104" xfId="45765" applyNumberFormat="true" applyFont="true" applyFill="true" applyBorder="true" applyAlignment="true">
      <alignment horizontal="center" vertical="center"/>
    </xf>
    <xf numFmtId="169" fontId="152" fillId="35" borderId="102" xfId="45770" applyNumberFormat="true" applyFont="true" applyFill="true" applyBorder="true" applyAlignment="true">
      <alignment horizontal="center" vertical="center"/>
    </xf>
    <xf numFmtId="169" fontId="152" fillId="35" borderId="137" xfId="45771" applyNumberFormat="true" applyFont="true" applyFill="true" applyBorder="true" applyAlignment="true">
      <alignment horizontal="center" vertical="center"/>
    </xf>
    <xf numFmtId="169" fontId="152" fillId="35" borderId="138" xfId="45772" applyNumberFormat="true" applyFont="true" applyFill="true" applyBorder="true" applyAlignment="true">
      <alignment horizontal="center" vertical="center"/>
    </xf>
    <xf numFmtId="169" fontId="152" fillId="35" borderId="142" xfId="45771" applyNumberFormat="true" applyFont="true" applyFill="true" applyBorder="true" applyAlignment="true">
      <alignment horizontal="center" vertical="center"/>
    </xf>
    <xf numFmtId="169" fontId="152" fillId="35" borderId="109" xfId="45772" applyNumberFormat="true" applyFont="true" applyFill="true" applyBorder="true" applyAlignment="true">
      <alignment horizontal="center" vertical="center"/>
    </xf>
    <xf numFmtId="169" fontId="152" fillId="35" borderId="102" xfId="45771" applyNumberFormat="true" applyFont="true" applyFill="true" applyBorder="true" applyAlignment="true">
      <alignment horizontal="center" vertical="center"/>
    </xf>
    <xf numFmtId="169" fontId="152" fillId="35" borderId="107" xfId="45776" applyNumberFormat="true" applyFont="true" applyFill="true" applyBorder="true" applyAlignment="true">
      <alignment horizontal="center" vertical="center"/>
    </xf>
    <xf numFmtId="169" fontId="152" fillId="35" borderId="139" xfId="45777" applyNumberFormat="true" applyFont="true" applyFill="true" applyBorder="true" applyAlignment="true">
      <alignment horizontal="center" vertical="center"/>
    </xf>
    <xf numFmtId="169" fontId="152" fillId="35" borderId="140" xfId="45778" applyNumberFormat="true" applyFont="true" applyFill="true" applyBorder="true" applyAlignment="true">
      <alignment horizontal="center" vertical="center"/>
    </xf>
    <xf numFmtId="169" fontId="152" fillId="35" borderId="143" xfId="45777" applyNumberFormat="true" applyFont="true" applyFill="true" applyBorder="true" applyAlignment="true">
      <alignment horizontal="center" vertical="center"/>
    </xf>
    <xf numFmtId="169" fontId="152" fillId="35" borderId="110" xfId="45778" applyNumberFormat="true" applyFont="true" applyFill="true" applyBorder="true" applyAlignment="true">
      <alignment horizontal="center" vertical="center"/>
    </xf>
    <xf numFmtId="169" fontId="152" fillId="35" borderId="107" xfId="45777" applyNumberFormat="true" applyFont="true" applyFill="true" applyBorder="true" applyAlignment="true">
      <alignment horizontal="center" vertical="center"/>
    </xf>
    <xf numFmtId="169" fontId="152" fillId="35" borderId="104" xfId="45794" applyNumberFormat="true" applyFont="true" applyFill="true" applyBorder="true" applyAlignment="true">
      <alignment horizontal="center" vertical="center"/>
    </xf>
    <xf numFmtId="169" fontId="152" fillId="35" borderId="135" xfId="45795" applyNumberFormat="true" applyFont="true" applyFill="true" applyBorder="true" applyAlignment="true">
      <alignment horizontal="center" vertical="center"/>
    </xf>
    <xf numFmtId="169" fontId="152" fillId="35" borderId="136" xfId="45796" applyNumberFormat="true" applyFont="true" applyFill="true" applyBorder="true" applyAlignment="true">
      <alignment horizontal="center" vertical="center"/>
    </xf>
    <xf numFmtId="169" fontId="152" fillId="35" borderId="141" xfId="45795" applyNumberFormat="true" applyFont="true" applyFill="true" applyBorder="true" applyAlignment="true">
      <alignment horizontal="center" vertical="center"/>
    </xf>
    <xf numFmtId="169" fontId="152" fillId="35" borderId="108" xfId="45796" applyNumberFormat="true" applyFont="true" applyFill="true" applyBorder="true" applyAlignment="true">
      <alignment horizontal="center" vertical="center"/>
    </xf>
    <xf numFmtId="169" fontId="152" fillId="35" borderId="104" xfId="45795" applyNumberFormat="true" applyFont="true" applyFill="true" applyBorder="true" applyAlignment="true">
      <alignment horizontal="center" vertical="center"/>
    </xf>
    <xf numFmtId="169" fontId="152" fillId="35" borderId="102" xfId="45800" applyNumberFormat="true" applyFont="true" applyFill="true" applyBorder="true" applyAlignment="true">
      <alignment horizontal="center" vertical="center"/>
    </xf>
    <xf numFmtId="169" fontId="152" fillId="35" borderId="137" xfId="45801" applyNumberFormat="true" applyFont="true" applyFill="true" applyBorder="true" applyAlignment="true">
      <alignment horizontal="center" vertical="center"/>
    </xf>
    <xf numFmtId="169" fontId="152" fillId="35" borderId="138" xfId="45802" applyNumberFormat="true" applyFont="true" applyFill="true" applyBorder="true" applyAlignment="true">
      <alignment horizontal="center" vertical="center"/>
    </xf>
    <xf numFmtId="169" fontId="152" fillId="35" borderId="142" xfId="45801" applyNumberFormat="true" applyFont="true" applyFill="true" applyBorder="true" applyAlignment="true">
      <alignment horizontal="center" vertical="center"/>
    </xf>
    <xf numFmtId="169" fontId="152" fillId="35" borderId="109" xfId="45802" applyNumberFormat="true" applyFont="true" applyFill="true" applyBorder="true" applyAlignment="true">
      <alignment horizontal="center" vertical="center"/>
    </xf>
    <xf numFmtId="169" fontId="152" fillId="35" borderId="102" xfId="45801" applyNumberFormat="true" applyFont="true" applyFill="true" applyBorder="true" applyAlignment="true">
      <alignment horizontal="center" vertical="center"/>
    </xf>
    <xf numFmtId="168" fontId="152" fillId="35" borderId="102" xfId="45810" applyNumberFormat="true" applyFont="true" applyFill="true" applyBorder="true" applyAlignment="true">
      <alignment horizontal="center" vertical="center"/>
    </xf>
    <xf numFmtId="168" fontId="152" fillId="35" borderId="137" xfId="45811" applyNumberFormat="true" applyFont="true" applyFill="true" applyBorder="true" applyAlignment="true">
      <alignment horizontal="center" vertical="center"/>
    </xf>
    <xf numFmtId="168" fontId="152" fillId="35" borderId="138" xfId="45812" applyNumberFormat="true" applyFont="true" applyFill="true" applyBorder="true" applyAlignment="true">
      <alignment horizontal="center" vertical="center"/>
    </xf>
    <xf numFmtId="168" fontId="152" fillId="35" borderId="142" xfId="45811" applyNumberFormat="true" applyFont="true" applyFill="true" applyBorder="true" applyAlignment="true">
      <alignment horizontal="center" vertical="center"/>
    </xf>
    <xf numFmtId="168" fontId="152" fillId="35" borderId="109" xfId="45812" applyNumberFormat="true" applyFont="true" applyFill="true" applyBorder="true" applyAlignment="true">
      <alignment horizontal="center" vertical="center"/>
    </xf>
    <xf numFmtId="168" fontId="152" fillId="35" borderId="102" xfId="45811" applyNumberFormat="true" applyFont="true" applyFill="true" applyBorder="true" applyAlignment="true">
      <alignment horizontal="center" vertical="center"/>
    </xf>
    <xf numFmtId="168" fontId="152" fillId="35" borderId="102" xfId="45814" applyNumberFormat="true" applyFont="true" applyFill="true" applyBorder="true" applyAlignment="true">
      <alignment horizontal="center" vertical="center"/>
    </xf>
    <xf numFmtId="168" fontId="152" fillId="35" borderId="137" xfId="45815" applyNumberFormat="true" applyFont="true" applyFill="true" applyBorder="true" applyAlignment="true">
      <alignment horizontal="center" vertical="center"/>
    </xf>
    <xf numFmtId="168" fontId="152" fillId="35" borderId="138" xfId="45816" applyNumberFormat="true" applyFont="true" applyFill="true" applyBorder="true" applyAlignment="true">
      <alignment horizontal="center" vertical="center"/>
    </xf>
    <xf numFmtId="168" fontId="152" fillId="35" borderId="142" xfId="45815" applyNumberFormat="true" applyFont="true" applyFill="true" applyBorder="true" applyAlignment="true">
      <alignment horizontal="center" vertical="center"/>
    </xf>
    <xf numFmtId="168" fontId="152" fillId="35" borderId="109" xfId="45816" applyNumberFormat="true" applyFont="true" applyFill="true" applyBorder="true" applyAlignment="true">
      <alignment horizontal="center" vertical="center"/>
    </xf>
    <xf numFmtId="168" fontId="152" fillId="35" borderId="102" xfId="45815" applyNumberFormat="true" applyFont="true" applyFill="true" applyBorder="true" applyAlignment="true">
      <alignment horizontal="center" vertical="center"/>
    </xf>
    <xf numFmtId="168" fontId="152" fillId="35" borderId="102" xfId="45818" applyNumberFormat="true" applyFont="true" applyFill="true" applyBorder="true" applyAlignment="true">
      <alignment horizontal="center" vertical="center"/>
    </xf>
    <xf numFmtId="168" fontId="152" fillId="35" borderId="137" xfId="45819" applyNumberFormat="true" applyFont="true" applyFill="true" applyBorder="true" applyAlignment="true">
      <alignment horizontal="center" vertical="center"/>
    </xf>
    <xf numFmtId="168" fontId="152" fillId="35" borderId="138" xfId="45820" applyNumberFormat="true" applyFont="true" applyFill="true" applyBorder="true" applyAlignment="true">
      <alignment horizontal="center" vertical="center"/>
    </xf>
    <xf numFmtId="168" fontId="152" fillId="35" borderId="142" xfId="45819" applyNumberFormat="true" applyFont="true" applyFill="true" applyBorder="true" applyAlignment="true">
      <alignment horizontal="center" vertical="center"/>
    </xf>
    <xf numFmtId="168" fontId="152" fillId="35" borderId="109" xfId="45820" applyNumberFormat="true" applyFont="true" applyFill="true" applyBorder="true" applyAlignment="true">
      <alignment horizontal="center" vertical="center"/>
    </xf>
    <xf numFmtId="168" fontId="152" fillId="35" borderId="102" xfId="45819" applyNumberFormat="true" applyFont="true" applyFill="true" applyBorder="true" applyAlignment="true">
      <alignment horizontal="center" vertical="center"/>
    </xf>
    <xf numFmtId="169" fontId="152" fillId="35" borderId="107" xfId="45800" applyNumberFormat="true" applyFont="true" applyFill="true" applyBorder="true" applyAlignment="true">
      <alignment horizontal="center" vertical="center"/>
    </xf>
    <xf numFmtId="169" fontId="152" fillId="35" borderId="139" xfId="45801" applyNumberFormat="true" applyFont="true" applyFill="true" applyBorder="true" applyAlignment="true">
      <alignment horizontal="center" vertical="center"/>
    </xf>
    <xf numFmtId="169" fontId="152" fillId="35" borderId="140" xfId="45802" applyNumberFormat="true" applyFont="true" applyFill="true" applyBorder="true" applyAlignment="true">
      <alignment horizontal="center" vertical="center"/>
    </xf>
    <xf numFmtId="169" fontId="152" fillId="35" borderId="143" xfId="45801" applyNumberFormat="true" applyFont="true" applyFill="true" applyBorder="true" applyAlignment="true">
      <alignment horizontal="center" vertical="center"/>
    </xf>
    <xf numFmtId="169" fontId="152" fillId="35" borderId="110" xfId="45802" applyNumberFormat="true" applyFont="true" applyFill="true" applyBorder="true" applyAlignment="true">
      <alignment horizontal="center" vertical="center"/>
    </xf>
    <xf numFmtId="169" fontId="152" fillId="35" borderId="107" xfId="45801" applyNumberFormat="true" applyFont="true" applyFill="true" applyBorder="true" applyAlignment="true">
      <alignment horizontal="center" vertical="center"/>
    </xf>
    <xf numFmtId="0" fontId="153" fillId="26" borderId="108" xfId="45688" applyFont="true" applyFill="true" applyBorder="true" applyAlignment="true">
      <alignment horizontal="left" vertical="center"/>
    </xf>
    <xf numFmtId="0" fontId="153" fillId="26" borderId="109" xfId="45691" applyFont="true" applyFill="true" applyBorder="true" applyAlignment="true">
      <alignment horizontal="left" vertical="center"/>
    </xf>
    <xf numFmtId="0" fontId="153" fillId="26" borderId="110" xfId="45693" applyFont="true" applyFill="true" applyBorder="true" applyAlignment="true">
      <alignment horizontal="left" vertical="center"/>
    </xf>
    <xf numFmtId="0" fontId="153" fillId="26" borderId="108" xfId="45713" applyFont="true" applyFill="true" applyBorder="true" applyAlignment="true">
      <alignment horizontal="left" vertical="center"/>
    </xf>
    <xf numFmtId="0" fontId="153" fillId="26" borderId="109" xfId="45713" applyFont="true" applyFill="true" applyBorder="true" applyAlignment="true">
      <alignment horizontal="left" vertical="center"/>
    </xf>
    <xf numFmtId="0" fontId="153" fillId="26" borderId="108" xfId="45733" applyFont="true" applyFill="true" applyBorder="true" applyAlignment="true">
      <alignment horizontal="left" vertical="center"/>
    </xf>
    <xf numFmtId="0" fontId="153" fillId="26" borderId="109" xfId="45739" applyFont="true" applyFill="true" applyBorder="true" applyAlignment="true">
      <alignment horizontal="left" vertical="center"/>
    </xf>
    <xf numFmtId="0" fontId="153" fillId="0" borderId="109" xfId="45739" applyFont="true" applyFill="true" applyBorder="true" applyAlignment="true">
      <alignment horizontal="left" vertical="center"/>
    </xf>
    <xf numFmtId="0" fontId="153" fillId="0" borderId="109" xfId="45745" applyFont="true" applyFill="true" applyBorder="true" applyAlignment="true">
      <alignment horizontal="left" vertical="center"/>
    </xf>
    <xf numFmtId="0" fontId="153" fillId="26" borderId="108" xfId="45763" applyFont="true" applyFill="true" applyBorder="true" applyAlignment="true">
      <alignment horizontal="left" vertical="center"/>
    </xf>
    <xf numFmtId="0" fontId="153" fillId="26" borderId="109" xfId="45769" applyFont="true" applyFill="true" applyBorder="true" applyAlignment="true">
      <alignment horizontal="left" vertical="center"/>
    </xf>
    <xf numFmtId="0" fontId="153" fillId="26" borderId="110" xfId="45775" applyFont="true" applyFill="true" applyBorder="true" applyAlignment="true">
      <alignment horizontal="left" vertical="center"/>
    </xf>
    <xf numFmtId="0" fontId="153" fillId="26" borderId="108" xfId="45793" applyFont="true" applyFill="true" applyBorder="true" applyAlignment="true">
      <alignment horizontal="left" vertical="center"/>
    </xf>
    <xf numFmtId="0" fontId="153" fillId="26" borderId="109" xfId="45799" applyFont="true" applyFill="true" applyBorder="true" applyAlignment="true">
      <alignment horizontal="left" vertical="center"/>
    </xf>
    <xf numFmtId="0" fontId="153" fillId="26" borderId="110" xfId="45799" applyFont="true" applyFill="true" applyBorder="true" applyAlignment="true">
      <alignment horizontal="left" vertical="center"/>
    </xf>
    <xf numFmtId="0" fontId="153" fillId="0" borderId="109" xfId="45781" applyFont="true" applyFill="true" applyBorder="true" applyAlignment="true">
      <alignment horizontal="left" vertical="center"/>
    </xf>
    <xf numFmtId="0" fontId="153" fillId="0" borderId="109" xfId="45787" applyFont="true" applyFill="true" applyBorder="true" applyAlignment="true">
      <alignment horizontal="left" vertical="center"/>
    </xf>
    <xf numFmtId="0" fontId="153" fillId="0" borderId="109" xfId="45793" applyFont="true" applyFill="true" applyBorder="true" applyAlignment="true">
      <alignment horizontal="left" vertical="center"/>
    </xf>
    <xf numFmtId="0" fontId="153" fillId="0" borderId="109" xfId="45799" applyFont="true" applyFill="true" applyBorder="true" applyAlignment="true">
      <alignment horizontal="left" vertical="center"/>
    </xf>
    <xf numFmtId="0" fontId="153" fillId="0" borderId="109" xfId="45805" applyFont="true" applyFill="true" applyBorder="true" applyAlignment="true">
      <alignment horizontal="left" vertical="center"/>
    </xf>
    <xf numFmtId="0" fontId="153" fillId="0" borderId="110" xfId="45799" applyFont="true" applyFill="true" applyBorder="true" applyAlignment="true">
      <alignment horizontal="left" vertical="center"/>
    </xf>
    <xf numFmtId="0" fontId="153" fillId="26" borderId="108" xfId="45835" applyFont="true" applyFill="true" applyBorder="true" applyAlignment="true">
      <alignment horizontal="left" vertical="center"/>
    </xf>
    <xf numFmtId="0" fontId="153" fillId="26" borderId="109" xfId="45837" applyFont="true" applyFill="true" applyBorder="true" applyAlignment="true">
      <alignment horizontal="left" vertical="center"/>
    </xf>
    <xf numFmtId="0" fontId="153" fillId="26" borderId="110" xfId="45839" applyFont="true" applyFill="true" applyBorder="true" applyAlignment="true">
      <alignment horizontal="left" vertical="center"/>
    </xf>
    <xf numFmtId="0" fontId="153" fillId="0" borderId="109" xfId="45823" applyFont="true" applyFill="true" applyBorder="true" applyAlignment="true">
      <alignment horizontal="left" vertical="center"/>
    </xf>
    <xf numFmtId="0" fontId="153" fillId="0" borderId="109" xfId="45829" applyFont="true" applyFill="true" applyBorder="true" applyAlignment="true">
      <alignment horizontal="left" vertical="center"/>
    </xf>
    <xf numFmtId="0" fontId="153" fillId="0" borderId="109" xfId="45835" applyFont="true" applyFill="true" applyBorder="true" applyAlignment="true">
      <alignment horizontal="left" vertical="center"/>
    </xf>
    <xf numFmtId="0" fontId="153" fillId="0" borderId="109" xfId="45837" applyFont="true" applyFill="true" applyBorder="true" applyAlignment="true">
      <alignment horizontal="left" vertical="center"/>
    </xf>
    <xf numFmtId="0" fontId="153" fillId="0" borderId="109" xfId="45839" applyFont="true" applyFill="true" applyBorder="true" applyAlignment="true">
      <alignment horizontal="left" vertical="center"/>
    </xf>
    <xf numFmtId="169" fontId="184" fillId="35" borderId="102" xfId="45714" applyNumberFormat="true" applyFont="true" applyFill="true" applyBorder="true" applyAlignment="true">
      <alignment horizontal="center" vertical="center"/>
    </xf>
    <xf numFmtId="169" fontId="184" fillId="35" borderId="137" xfId="45714" applyNumberFormat="true" applyFont="true" applyFill="true" applyBorder="true" applyAlignment="true">
      <alignment horizontal="center" vertical="center"/>
    </xf>
    <xf numFmtId="169" fontId="184" fillId="35" borderId="138" xfId="45714" applyNumberFormat="true" applyFont="true" applyFill="true" applyBorder="true" applyAlignment="true">
      <alignment horizontal="center" vertical="center"/>
    </xf>
    <xf numFmtId="169" fontId="184" fillId="35" borderId="142" xfId="45714" applyNumberFormat="true" applyFont="true" applyFill="true" applyBorder="true" applyAlignment="true">
      <alignment horizontal="center" vertical="center"/>
    </xf>
    <xf numFmtId="169" fontId="184" fillId="35" borderId="109" xfId="45714" applyNumberFormat="true" applyFont="true" applyFill="true" applyBorder="true" applyAlignment="true">
      <alignment horizontal="center" vertical="center"/>
    </xf>
    <xf numFmtId="169" fontId="152" fillId="35" borderId="108" xfId="45717" applyNumberFormat="true" applyFont="true" applyFill="true" applyBorder="true" applyAlignment="true">
      <alignment horizontal="center" vertical="center"/>
    </xf>
    <xf numFmtId="169" fontId="152" fillId="35" borderId="109" xfId="45717" applyNumberFormat="true" applyFont="true" applyFill="true" applyBorder="true" applyAlignment="true">
      <alignment horizontal="center" vertical="center"/>
    </xf>
    <xf numFmtId="169" fontId="152" fillId="35" borderId="109" xfId="45711" applyNumberFormat="true" applyFont="true" applyFill="true" applyBorder="true" applyAlignment="true">
      <alignment horizontal="center" vertical="center"/>
    </xf>
    <xf numFmtId="169" fontId="184" fillId="35" borderId="109" xfId="40058" applyNumberFormat="true" applyFont="true" applyFill="true" applyBorder="true" applyAlignment="true">
      <alignment horizontal="center" vertical="center"/>
    </xf>
    <xf numFmtId="169" fontId="184" fillId="35" borderId="110" xfId="40072" applyNumberFormat="true" applyFont="true" applyFill="true" applyBorder="true" applyAlignment="true">
      <alignment horizontal="center" vertical="center"/>
    </xf>
    <xf numFmtId="169" fontId="152" fillId="35" borderId="108" xfId="45737" applyNumberFormat="true" applyFont="true" applyFill="true" applyBorder="true" applyAlignment="true">
      <alignment horizontal="center" vertical="center"/>
    </xf>
    <xf numFmtId="169" fontId="152" fillId="35" borderId="109" xfId="45743" applyNumberFormat="true" applyFont="true" applyFill="true" applyBorder="true" applyAlignment="true">
      <alignment horizontal="center" vertical="center"/>
    </xf>
    <xf numFmtId="169" fontId="152" fillId="35" borderId="109" xfId="45749" applyNumberFormat="true" applyFont="true" applyFill="true" applyBorder="true" applyAlignment="true">
      <alignment horizontal="center" vertical="center"/>
    </xf>
    <xf numFmtId="168" fontId="152" fillId="35" borderId="109" xfId="19367" applyNumberFormat="true" applyFont="true" applyFill="true" applyBorder="true" applyAlignment="true">
      <alignment horizontal="center" vertical="center"/>
    </xf>
    <xf numFmtId="168" fontId="152" fillId="35" borderId="109" xfId="19371" applyNumberFormat="true" applyFont="true" applyFill="true" applyBorder="true" applyAlignment="true">
      <alignment horizontal="center" vertical="center"/>
    </xf>
    <xf numFmtId="169" fontId="152" fillId="35" borderId="108" xfId="45767" applyNumberFormat="true" applyFont="true" applyFill="true" applyBorder="true" applyAlignment="true">
      <alignment horizontal="center" vertical="center"/>
    </xf>
    <xf numFmtId="169" fontId="152" fillId="35" borderId="109" xfId="45773" applyNumberFormat="true" applyFont="true" applyFill="true" applyBorder="true" applyAlignment="true">
      <alignment horizontal="center" vertical="center"/>
    </xf>
    <xf numFmtId="169" fontId="152" fillId="35" borderId="110" xfId="45779" applyNumberFormat="true" applyFont="true" applyFill="true" applyBorder="true" applyAlignment="true">
      <alignment horizontal="center" vertical="center"/>
    </xf>
    <xf numFmtId="169" fontId="152" fillId="35" borderId="108" xfId="45797" applyNumberFormat="true" applyFont="true" applyFill="true" applyBorder="true" applyAlignment="true">
      <alignment horizontal="center" vertical="center"/>
    </xf>
    <xf numFmtId="169" fontId="152" fillId="35" borderId="109" xfId="45803" applyNumberFormat="true" applyFont="true" applyFill="true" applyBorder="true" applyAlignment="true">
      <alignment horizontal="center" vertical="center"/>
    </xf>
    <xf numFmtId="169" fontId="184" fillId="35" borderId="109" xfId="40238" applyNumberFormat="true" applyFont="true" applyFill="true" applyBorder="true" applyAlignment="true">
      <alignment horizontal="center" vertical="center"/>
    </xf>
    <xf numFmtId="169" fontId="117" fillId="35" borderId="109" xfId="40238" applyNumberFormat="true" applyFont="true" applyFill="true" applyBorder="true" applyAlignment="true">
      <alignment horizontal="center" vertical="center"/>
    </xf>
    <xf numFmtId="169" fontId="117" fillId="35" borderId="109" xfId="40250" applyNumberFormat="true" applyFont="true" applyFill="true" applyBorder="true" applyAlignment="true">
      <alignment horizontal="center" vertical="center"/>
    </xf>
    <xf numFmtId="169" fontId="152" fillId="35" borderId="109" xfId="19389" applyNumberFormat="true" applyFont="true" applyFill="true" applyBorder="true" applyAlignment="true">
      <alignment horizontal="center" vertical="center" wrapText="true"/>
    </xf>
    <xf numFmtId="0" fontId="153" fillId="35" borderId="109" xfId="45785" applyFont="true" applyFill="true" applyBorder="true" applyAlignment="true">
      <alignment horizontal="center" vertical="center" wrapText="true"/>
    </xf>
    <xf numFmtId="0" fontId="153" fillId="35" borderId="109" xfId="45791" applyFont="true" applyFill="true" applyBorder="true" applyAlignment="true">
      <alignment horizontal="center" vertical="center" wrapText="true"/>
    </xf>
    <xf numFmtId="168" fontId="152" fillId="35" borderId="109" xfId="45813" applyNumberFormat="true" applyFont="true" applyFill="true" applyBorder="true" applyAlignment="true">
      <alignment horizontal="center" vertical="center"/>
    </xf>
    <xf numFmtId="168" fontId="152" fillId="35" borderId="109" xfId="45817" applyNumberFormat="true" applyFont="true" applyFill="true" applyBorder="true" applyAlignment="true">
      <alignment horizontal="center" vertical="center"/>
    </xf>
    <xf numFmtId="168" fontId="152" fillId="35" borderId="109" xfId="45821" applyNumberFormat="true" applyFont="true" applyFill="true" applyBorder="true" applyAlignment="true">
      <alignment horizontal="center" vertical="center"/>
    </xf>
    <xf numFmtId="168" fontId="152" fillId="35" borderId="109" xfId="19398" applyNumberFormat="true" applyFont="true" applyFill="true" applyBorder="true" applyAlignment="true">
      <alignment horizontal="center" vertical="center" wrapText="true"/>
    </xf>
    <xf numFmtId="168" fontId="152" fillId="35" borderId="109" xfId="19402" applyNumberFormat="true" applyFont="true" applyFill="true" applyBorder="true" applyAlignment="true">
      <alignment horizontal="center" vertical="center" wrapText="true"/>
    </xf>
    <xf numFmtId="169" fontId="152" fillId="35" borderId="110" xfId="45803" applyNumberFormat="true" applyFont="true" applyFill="true" applyBorder="true" applyAlignment="true">
      <alignment horizontal="center" vertical="center"/>
    </xf>
    <xf numFmtId="169" fontId="152" fillId="35" borderId="109" xfId="19425" applyNumberFormat="true" applyFont="true" applyFill="true" applyBorder="true" applyAlignment="true">
      <alignment horizontal="center" vertical="center" wrapText="true"/>
    </xf>
    <xf numFmtId="0" fontId="153" fillId="35" borderId="109" xfId="45827" applyFont="true" applyFill="true" applyBorder="true" applyAlignment="true">
      <alignment horizontal="center" vertical="center" wrapText="true"/>
    </xf>
    <xf numFmtId="0" fontId="153" fillId="35" borderId="109" xfId="45833" applyFont="true" applyFill="true" applyBorder="true" applyAlignment="true">
      <alignment horizontal="center" vertical="center" wrapText="true"/>
    </xf>
    <xf numFmtId="0" fontId="153" fillId="35" borderId="109" xfId="19409" applyFont="true" applyFill="true" applyBorder="true" applyAlignment="true">
      <alignment horizontal="center" vertical="center" wrapText="true"/>
    </xf>
    <xf numFmtId="0" fontId="153" fillId="35" borderId="109" xfId="19414" applyFont="true" applyFill="true" applyBorder="true" applyAlignment="true">
      <alignment horizontal="center" vertical="center" wrapText="true"/>
    </xf>
    <xf numFmtId="168" fontId="152" fillId="35" borderId="109" xfId="19431" applyNumberFormat="true" applyFont="true" applyFill="true" applyBorder="true" applyAlignment="true">
      <alignment horizontal="center" vertical="center" wrapText="true"/>
    </xf>
    <xf numFmtId="168" fontId="152" fillId="35" borderId="109" xfId="19435" applyNumberFormat="true" applyFont="true" applyFill="true" applyBorder="true" applyAlignment="true">
      <alignment horizontal="center" vertical="center" wrapText="true"/>
    </xf>
    <xf numFmtId="168" fontId="152" fillId="35" borderId="109" xfId="19439" applyNumberFormat="true" applyFont="true" applyFill="true" applyBorder="true" applyAlignment="true">
      <alignment horizontal="center" vertical="center" wrapText="true"/>
    </xf>
    <xf numFmtId="0" fontId="26" fillId="15" borderId="10" xfId="19344" applyFill="true" applyBorder="true" applyAlignment="true">
      <alignment horizontal="center" vertical="center"/>
    </xf>
    <xf numFmtId="0" fontId="26" fillId="15" borderId="10" xfId="19344" applyFill="true" applyBorder="true" applyAlignment="true">
      <alignment horizontal="center" vertical="center" wrapText="true"/>
    </xf>
    <xf numFmtId="169" fontId="184" fillId="15" borderId="10" xfId="40058" applyNumberFormat="true" applyFont="true" applyFill="true" applyBorder="true" applyAlignment="true">
      <alignment horizontal="center" vertical="center"/>
    </xf>
    <xf numFmtId="169" fontId="184" fillId="15" borderId="10" xfId="40060" applyNumberFormat="true" applyFont="true" applyFill="true" applyBorder="true" applyAlignment="true">
      <alignment horizontal="center" vertical="center"/>
    </xf>
    <xf numFmtId="169" fontId="184" fillId="15" borderId="10" xfId="40072" applyNumberFormat="true" applyFont="true" applyFill="true" applyBorder="true" applyAlignment="true">
      <alignment horizontal="center" vertical="center"/>
    </xf>
    <xf numFmtId="169" fontId="184" fillId="15" borderId="10" xfId="40238" applyNumberFormat="true" applyFont="true" applyFill="true" applyBorder="true" applyAlignment="true">
      <alignment horizontal="center" vertical="center"/>
    </xf>
    <xf numFmtId="169" fontId="184" fillId="15" borderId="10" xfId="40240" applyNumberFormat="true" applyFont="true" applyFill="true" applyBorder="true" applyAlignment="true">
      <alignment horizontal="center" vertical="center"/>
    </xf>
    <xf numFmtId="169" fontId="117" fillId="15" borderId="10" xfId="40238" applyNumberFormat="true" applyFont="true" applyFill="true" applyBorder="true" applyAlignment="true">
      <alignment horizontal="center" vertical="center"/>
    </xf>
    <xf numFmtId="169" fontId="117" fillId="15" borderId="10" xfId="40240" applyNumberFormat="true" applyFont="true" applyFill="true" applyBorder="true" applyAlignment="true">
      <alignment horizontal="center" vertical="center"/>
    </xf>
    <xf numFmtId="169" fontId="117" fillId="15" borderId="10" xfId="40250" applyNumberFormat="true" applyFont="true" applyFill="true" applyBorder="true" applyAlignment="true">
      <alignment horizontal="center" vertical="center"/>
    </xf>
    <xf numFmtId="169" fontId="117" fillId="15" borderId="10" xfId="40252" applyNumberFormat="true" applyFont="true" applyFill="true" applyBorder="true" applyAlignment="true">
      <alignment horizontal="center" vertical="center"/>
    </xf>
    <xf numFmtId="0" fontId="153" fillId="3" borderId="10" xfId="45679" applyFont="true" applyBorder="true" applyAlignment="true">
      <alignment horizontal="center" vertical="center" wrapText="true"/>
    </xf>
    <xf numFmtId="0" fontId="153" fillId="3" borderId="52" xfId="45678" applyFont="true" applyBorder="true" applyAlignment="true">
      <alignment horizontal="center" vertical="center" wrapText="true"/>
    </xf>
    <xf numFmtId="0" fontId="153" fillId="3" borderId="53" xfId="45680" applyFont="true" applyBorder="true" applyAlignment="true">
      <alignment horizontal="center" vertical="center" wrapText="true"/>
    </xf>
    <xf numFmtId="0" fontId="153" fillId="3" borderId="1" xfId="45679" applyFont="true" applyBorder="true" applyAlignment="true">
      <alignment horizontal="center" vertical="center" wrapText="true"/>
    </xf>
    <xf numFmtId="0" fontId="153" fillId="3" borderId="83" xfId="45678" applyFont="true" applyBorder="true" applyAlignment="true">
      <alignment horizontal="center" vertical="center" wrapText="true"/>
    </xf>
    <xf numFmtId="0" fontId="153" fillId="3" borderId="144" xfId="45684" applyFont="true" applyBorder="true" applyAlignment="true">
      <alignment horizontal="center" vertical="center" wrapText="true"/>
    </xf>
    <xf numFmtId="0" fontId="153" fillId="3" borderId="145" xfId="45684" applyFont="true" applyBorder="true" applyAlignment="true">
      <alignment horizontal="center" vertical="center" wrapText="true"/>
    </xf>
    <xf numFmtId="0" fontId="153" fillId="3" borderId="84" xfId="45680" applyFont="true" applyBorder="true" applyAlignment="true">
      <alignment horizontal="center" vertical="center" wrapText="true"/>
    </xf>
    <xf numFmtId="0" fontId="153" fillId="3" borderId="146" xfId="45686" applyFont="true" applyBorder="true" applyAlignment="true">
      <alignment horizontal="center" vertical="center" wrapText="true"/>
    </xf>
    <xf numFmtId="168" fontId="184" fillId="28" borderId="62" xfId="39992" applyNumberFormat="true" applyFont="true" applyFill="true" applyBorder="true" applyAlignment="true">
      <alignment horizontal="center" vertical="center"/>
    </xf>
    <xf numFmtId="168" fontId="184" fillId="28" borderId="64" xfId="40004" applyNumberFormat="true" applyFont="true" applyFill="true" applyBorder="true" applyAlignment="true">
      <alignment horizontal="center" vertical="center"/>
    </xf>
    <xf numFmtId="168" fontId="184" fillId="28" borderId="87" xfId="40016" applyNumberFormat="true" applyFont="true" applyFill="true" applyBorder="true" applyAlignment="true">
      <alignment horizontal="center" vertical="center"/>
    </xf>
    <xf numFmtId="168" fontId="184" fillId="28" borderId="62" xfId="40052" applyNumberFormat="true" applyFont="true" applyFill="true" applyBorder="true" applyAlignment="true">
      <alignment horizontal="center" vertical="center"/>
    </xf>
    <xf numFmtId="168" fontId="184" fillId="28" borderId="64" xfId="40064" applyNumberFormat="true" applyFont="true" applyFill="true" applyBorder="true" applyAlignment="true">
      <alignment horizontal="center" vertical="center"/>
    </xf>
    <xf numFmtId="168" fontId="152" fillId="28" borderId="62" xfId="40112" applyNumberFormat="true" applyFont="true" applyFill="true" applyBorder="true" applyAlignment="true">
      <alignment horizontal="center" vertical="center"/>
    </xf>
    <xf numFmtId="168" fontId="152" fillId="28" borderId="64" xfId="40124" applyNumberFormat="true" applyFont="true" applyFill="true" applyBorder="true" applyAlignment="true">
      <alignment horizontal="center" vertical="center"/>
    </xf>
    <xf numFmtId="168" fontId="152" fillId="28" borderId="87" xfId="40124" applyNumberFormat="true" applyFont="true" applyFill="true" applyBorder="true" applyAlignment="true">
      <alignment horizontal="center" vertical="center"/>
    </xf>
    <xf numFmtId="168" fontId="184" fillId="28" borderId="62" xfId="40172" applyNumberFormat="true" applyFont="true" applyFill="true" applyBorder="true" applyAlignment="true">
      <alignment horizontal="center" vertical="center"/>
    </xf>
    <xf numFmtId="168" fontId="184" fillId="28" borderId="64" xfId="40184" applyNumberFormat="true" applyFont="true" applyFill="true" applyBorder="true" applyAlignment="true">
      <alignment horizontal="center" vertical="center"/>
    </xf>
    <xf numFmtId="168" fontId="184" fillId="28" borderId="87" xfId="40196" applyNumberFormat="true" applyFont="true" applyFill="true" applyBorder="true" applyAlignment="true">
      <alignment horizontal="center" vertical="center"/>
    </xf>
    <xf numFmtId="168" fontId="184" fillId="28" borderId="62" xfId="40232" applyNumberFormat="true" applyFont="true" applyFill="true" applyBorder="true" applyAlignment="true">
      <alignment horizontal="center" vertical="center"/>
    </xf>
    <xf numFmtId="168" fontId="184" fillId="28" borderId="64" xfId="40244" applyNumberFormat="true" applyFont="true" applyFill="true" applyBorder="true" applyAlignment="true">
      <alignment horizontal="center" vertical="center"/>
    </xf>
    <xf numFmtId="168" fontId="184" fillId="28" borderId="64" xfId="40256" applyNumberFormat="true" applyFont="true" applyFill="true" applyBorder="true" applyAlignment="true">
      <alignment horizontal="center" vertical="center"/>
    </xf>
    <xf numFmtId="168" fontId="152" fillId="28" borderId="73" xfId="40244" applyNumberFormat="true" applyFont="true" applyFill="true" applyBorder="true" applyAlignment="true">
      <alignment horizontal="center" vertical="center"/>
    </xf>
    <xf numFmtId="168" fontId="152" fillId="28" borderId="64" xfId="40244" applyNumberFormat="true" applyFont="true" applyFill="true" applyBorder="true" applyAlignment="true">
      <alignment horizontal="center" vertical="center"/>
    </xf>
    <xf numFmtId="168" fontId="152" fillId="28" borderId="87" xfId="40244" applyNumberFormat="true" applyFont="true" applyFill="true" applyBorder="true" applyAlignment="true">
      <alignment horizontal="center" vertical="center"/>
    </xf>
    <xf numFmtId="168" fontId="184" fillId="28" borderId="62" xfId="40292" applyNumberFormat="true" applyFont="true" applyFill="true" applyBorder="true" applyAlignment="true">
      <alignment horizontal="center" vertical="center"/>
    </xf>
    <xf numFmtId="168" fontId="184" fillId="28" borderId="64" xfId="40304" applyNumberFormat="true" applyFont="true" applyFill="true" applyBorder="true" applyAlignment="true">
      <alignment horizontal="center" vertical="center"/>
    </xf>
    <xf numFmtId="168" fontId="152" fillId="28" borderId="64" xfId="40304" applyNumberFormat="true" applyFont="true" applyFill="true" applyBorder="true" applyAlignment="true">
      <alignment horizontal="center" vertical="center"/>
    </xf>
    <xf numFmtId="168" fontId="152" fillId="28" borderId="87" xfId="40304" applyNumberFormat="true" applyFont="true" applyFill="true" applyBorder="true" applyAlignment="true">
      <alignment horizontal="center" vertical="center"/>
    </xf>
    <xf numFmtId="168" fontId="184" fillId="28" borderId="62" xfId="40534" applyNumberFormat="true" applyFont="true" applyFill="true" applyBorder="true" applyAlignment="true">
      <alignment horizontal="center" vertical="center"/>
    </xf>
    <xf numFmtId="168" fontId="184" fillId="28" borderId="64" xfId="40540" applyNumberFormat="true" applyFont="true" applyFill="true" applyBorder="true" applyAlignment="true">
      <alignment horizontal="center" vertical="center"/>
    </xf>
    <xf numFmtId="168" fontId="184" fillId="28" borderId="87" xfId="40546" applyNumberFormat="true" applyFont="true" applyFill="true" applyBorder="true" applyAlignment="true">
      <alignment horizontal="center" vertical="center"/>
    </xf>
    <xf numFmtId="168" fontId="184" fillId="28" borderId="62" xfId="40420" applyNumberFormat="true" applyFont="true" applyFill="true" applyBorder="true" applyAlignment="true">
      <alignment horizontal="center" vertical="center"/>
    </xf>
    <xf numFmtId="168" fontId="184" fillId="28" borderId="64" xfId="40432" applyNumberFormat="true" applyFont="true" applyFill="true" applyBorder="true" applyAlignment="true">
      <alignment horizontal="center" vertical="center"/>
    </xf>
    <xf numFmtId="168" fontId="184" fillId="28" borderId="87" xfId="40444" applyNumberFormat="true" applyFont="true" applyFill="true" applyBorder="true" applyAlignment="true">
      <alignment horizontal="center" vertical="center"/>
    </xf>
    <xf numFmtId="0" fontId="153" fillId="0" borderId="10" xfId="39968" applyFont="true" applyFill="true" applyBorder="true" applyAlignment="true">
      <alignment horizontal="center" vertical="center"/>
    </xf>
    <xf numFmtId="0" fontId="153" fillId="0" borderId="10" xfId="39970" applyFont="true" applyFill="true" applyBorder="true" applyAlignment="true">
      <alignment horizontal="center" vertical="center"/>
    </xf>
    <xf numFmtId="0" fontId="153" fillId="0" borderId="10" xfId="39980" applyFont="true" applyFill="true" applyBorder="true" applyAlignment="true">
      <alignment horizontal="center" vertical="center" wrapText="true"/>
    </xf>
    <xf numFmtId="0" fontId="153" fillId="0" borderId="10" xfId="39982" applyFont="true" applyFill="true" applyBorder="true" applyAlignment="true">
      <alignment horizontal="center" vertical="center" wrapText="true"/>
    </xf>
    <xf numFmtId="168" fontId="184" fillId="0" borderId="10" xfId="39992" applyNumberFormat="true" applyFont="true" applyFill="true" applyBorder="true" applyAlignment="true">
      <alignment horizontal="center" vertical="center"/>
    </xf>
    <xf numFmtId="168" fontId="184" fillId="0" borderId="10" xfId="39994" applyNumberFormat="true" applyFont="true" applyFill="true" applyBorder="true" applyAlignment="true">
      <alignment horizontal="center" vertical="center"/>
    </xf>
    <xf numFmtId="168" fontId="184" fillId="0" borderId="10" xfId="40004" applyNumberFormat="true" applyFont="true" applyFill="true" applyBorder="true" applyAlignment="true">
      <alignment horizontal="center" vertical="center"/>
    </xf>
    <xf numFmtId="168" fontId="184" fillId="0" borderId="10" xfId="40006" applyNumberFormat="true" applyFont="true" applyFill="true" applyBorder="true" applyAlignment="true">
      <alignment horizontal="center" vertical="center"/>
    </xf>
    <xf numFmtId="168" fontId="184" fillId="0" borderId="10" xfId="40016" applyNumberFormat="true" applyFont="true" applyFill="true" applyBorder="true" applyAlignment="true">
      <alignment horizontal="center" vertical="center"/>
    </xf>
    <xf numFmtId="168" fontId="184" fillId="0" borderId="10" xfId="40018" applyNumberFormat="true" applyFont="true" applyFill="true" applyBorder="true" applyAlignment="true">
      <alignment horizontal="center" vertical="center"/>
    </xf>
    <xf numFmtId="0" fontId="153" fillId="0" borderId="10" xfId="40028" applyFont="true" applyFill="true" applyBorder="true" applyAlignment="true">
      <alignment horizontal="center" vertical="center"/>
    </xf>
    <xf numFmtId="0" fontId="153" fillId="0" borderId="10" xfId="40030" applyFont="true" applyFill="true" applyBorder="true" applyAlignment="true">
      <alignment horizontal="center" vertical="center"/>
    </xf>
    <xf numFmtId="0" fontId="153" fillId="0" borderId="10" xfId="40040" applyFont="true" applyFill="true" applyBorder="true" applyAlignment="true">
      <alignment horizontal="center" vertical="center" wrapText="true"/>
    </xf>
    <xf numFmtId="0" fontId="153" fillId="0" borderId="10" xfId="40042" applyFont="true" applyFill="true" applyBorder="true" applyAlignment="true">
      <alignment horizontal="center" vertical="center" wrapText="true"/>
    </xf>
    <xf numFmtId="168" fontId="184" fillId="0" borderId="10" xfId="40052" applyNumberFormat="true" applyFont="true" applyFill="true" applyBorder="true" applyAlignment="true">
      <alignment horizontal="center" vertical="center"/>
    </xf>
    <xf numFmtId="168" fontId="184" fillId="0" borderId="10" xfId="40054" applyNumberFormat="true" applyFont="true" applyFill="true" applyBorder="true" applyAlignment="true">
      <alignment horizontal="center" vertical="center"/>
    </xf>
    <xf numFmtId="168" fontId="184" fillId="0" borderId="10" xfId="40064" applyNumberFormat="true" applyFont="true" applyFill="true" applyBorder="true" applyAlignment="true">
      <alignment horizontal="center" vertical="center"/>
    </xf>
    <xf numFmtId="168" fontId="184" fillId="0" borderId="10" xfId="40066" applyNumberFormat="true" applyFont="true" applyFill="true" applyBorder="true" applyAlignment="true">
      <alignment horizontal="center" vertical="center"/>
    </xf>
    <xf numFmtId="168" fontId="184" fillId="0" borderId="10" xfId="40077" applyNumberFormat="true" applyFont="true" applyFill="true" applyBorder="true" applyAlignment="true">
      <alignment horizontal="center" vertical="center"/>
    </xf>
    <xf numFmtId="168" fontId="184" fillId="0" borderId="10" xfId="40078" applyNumberFormat="true" applyFont="true" applyFill="true" applyBorder="true" applyAlignment="true">
      <alignment horizontal="center" vertical="center"/>
    </xf>
    <xf numFmtId="0" fontId="153" fillId="0" borderId="10" xfId="40088" applyFont="true" applyFill="true" applyBorder="true" applyAlignment="true">
      <alignment horizontal="center" vertical="center"/>
    </xf>
    <xf numFmtId="0" fontId="153" fillId="0" borderId="10" xfId="40090" applyFont="true" applyFill="true" applyBorder="true" applyAlignment="true">
      <alignment horizontal="center" vertical="center"/>
    </xf>
    <xf numFmtId="0" fontId="153" fillId="0" borderId="10" xfId="40100" applyFont="true" applyFill="true" applyBorder="true" applyAlignment="true">
      <alignment horizontal="center" vertical="center" wrapText="true"/>
    </xf>
    <xf numFmtId="0" fontId="153" fillId="0" borderId="10" xfId="40102" applyFont="true" applyFill="true" applyBorder="true" applyAlignment="true">
      <alignment horizontal="center" vertical="center" wrapText="true"/>
    </xf>
    <xf numFmtId="168" fontId="152" fillId="0" borderId="10" xfId="40112" applyNumberFormat="true" applyFont="true" applyFill="true" applyBorder="true" applyAlignment="true">
      <alignment horizontal="center" vertical="center"/>
    </xf>
    <xf numFmtId="168" fontId="152" fillId="0" borderId="10" xfId="40114" applyNumberFormat="true" applyFont="true" applyFill="true" applyBorder="true" applyAlignment="true">
      <alignment horizontal="center" vertical="center"/>
    </xf>
    <xf numFmtId="168" fontId="152" fillId="0" borderId="10" xfId="40124" applyNumberFormat="true" applyFont="true" applyFill="true" applyBorder="true" applyAlignment="true">
      <alignment horizontal="center" vertical="center"/>
    </xf>
    <xf numFmtId="168" fontId="152" fillId="0" borderId="10" xfId="40126" applyNumberFormat="true" applyFont="true" applyFill="true" applyBorder="true" applyAlignment="true">
      <alignment horizontal="center" vertical="center"/>
    </xf>
    <xf numFmtId="0" fontId="153" fillId="0" borderId="10" xfId="40148" applyFont="true" applyFill="true" applyBorder="true" applyAlignment="true">
      <alignment horizontal="center" vertical="center"/>
    </xf>
    <xf numFmtId="0" fontId="153" fillId="0" borderId="10" xfId="40150" applyFont="true" applyFill="true" applyBorder="true" applyAlignment="true">
      <alignment horizontal="center" vertical="center"/>
    </xf>
    <xf numFmtId="0" fontId="153" fillId="0" borderId="10" xfId="40160" applyFont="true" applyFill="true" applyBorder="true" applyAlignment="true">
      <alignment horizontal="center" vertical="center" wrapText="true"/>
    </xf>
    <xf numFmtId="0" fontId="153" fillId="0" borderId="10" xfId="40162" applyFont="true" applyFill="true" applyBorder="true" applyAlignment="true">
      <alignment horizontal="center" vertical="center" wrapText="true"/>
    </xf>
    <xf numFmtId="168" fontId="184" fillId="0" borderId="10" xfId="40172" applyNumberFormat="true" applyFont="true" applyFill="true" applyBorder="true" applyAlignment="true">
      <alignment horizontal="center" vertical="center"/>
    </xf>
    <xf numFmtId="168" fontId="184" fillId="0" borderId="10" xfId="40174" applyNumberFormat="true" applyFont="true" applyFill="true" applyBorder="true" applyAlignment="true">
      <alignment horizontal="center" vertical="center"/>
    </xf>
    <xf numFmtId="168" fontId="184" fillId="0" borderId="10" xfId="40184" applyNumberFormat="true" applyFont="true" applyFill="true" applyBorder="true" applyAlignment="true">
      <alignment horizontal="center" vertical="center"/>
    </xf>
    <xf numFmtId="168" fontId="184" fillId="0" borderId="10" xfId="40186" applyNumberFormat="true" applyFont="true" applyFill="true" applyBorder="true" applyAlignment="true">
      <alignment horizontal="center" vertical="center"/>
    </xf>
    <xf numFmtId="168" fontId="184" fillId="0" borderId="10" xfId="40196" applyNumberFormat="true" applyFont="true" applyFill="true" applyBorder="true" applyAlignment="true">
      <alignment horizontal="center" vertical="center"/>
    </xf>
    <xf numFmtId="168" fontId="184" fillId="0" borderId="10" xfId="40198" applyNumberFormat="true" applyFont="true" applyFill="true" applyBorder="true" applyAlignment="true">
      <alignment horizontal="center" vertical="center"/>
    </xf>
    <xf numFmtId="0" fontId="153" fillId="0" borderId="10" xfId="40208" applyFont="true" applyFill="true" applyBorder="true" applyAlignment="true">
      <alignment horizontal="center" vertical="center"/>
    </xf>
    <xf numFmtId="0" fontId="153" fillId="0" borderId="10" xfId="40210" applyFont="true" applyFill="true" applyBorder="true" applyAlignment="true">
      <alignment horizontal="center" vertical="center"/>
    </xf>
    <xf numFmtId="0" fontId="153" fillId="0" borderId="10" xfId="40220" applyFont="true" applyFill="true" applyBorder="true" applyAlignment="true">
      <alignment horizontal="center" vertical="center" wrapText="true"/>
    </xf>
    <xf numFmtId="0" fontId="153" fillId="0" borderId="10" xfId="40222" applyFont="true" applyFill="true" applyBorder="true" applyAlignment="true">
      <alignment horizontal="center" vertical="center" wrapText="true"/>
    </xf>
    <xf numFmtId="168" fontId="184" fillId="0" borderId="10" xfId="40232" applyNumberFormat="true" applyFont="true" applyFill="true" applyBorder="true" applyAlignment="true">
      <alignment horizontal="center" vertical="center"/>
    </xf>
    <xf numFmtId="168" fontId="184" fillId="0" borderId="10" xfId="40234" applyNumberFormat="true" applyFont="true" applyFill="true" applyBorder="true" applyAlignment="true">
      <alignment horizontal="center" vertical="center"/>
    </xf>
    <xf numFmtId="168" fontId="184" fillId="0" borderId="10" xfId="40244" applyNumberFormat="true" applyFont="true" applyFill="true" applyBorder="true" applyAlignment="true">
      <alignment horizontal="center" vertical="center"/>
    </xf>
    <xf numFmtId="168" fontId="184" fillId="0" borderId="10" xfId="40246" applyNumberFormat="true" applyFont="true" applyFill="true" applyBorder="true" applyAlignment="true">
      <alignment horizontal="center" vertical="center"/>
    </xf>
    <xf numFmtId="168" fontId="184" fillId="0" borderId="10" xfId="40256" applyNumberFormat="true" applyFont="true" applyFill="true" applyBorder="true" applyAlignment="true">
      <alignment horizontal="center" vertical="center"/>
    </xf>
    <xf numFmtId="168" fontId="184" fillId="0" borderId="10" xfId="40258" applyNumberFormat="true" applyFont="true" applyFill="true" applyBorder="true" applyAlignment="true">
      <alignment horizontal="center" vertical="center"/>
    </xf>
    <xf numFmtId="168" fontId="152" fillId="0" borderId="10" xfId="40244" applyNumberFormat="true" applyFont="true" applyFill="true" applyBorder="true" applyAlignment="true">
      <alignment horizontal="center" vertical="center"/>
    </xf>
    <xf numFmtId="168" fontId="152" fillId="0" borderId="10" xfId="40246" applyNumberFormat="true" applyFont="true" applyFill="true" applyBorder="true" applyAlignment="true">
      <alignment horizontal="center" vertical="center"/>
    </xf>
    <xf numFmtId="0" fontId="153" fillId="0" borderId="10" xfId="40268" applyFont="true" applyFill="true" applyBorder="true" applyAlignment="true">
      <alignment horizontal="center" vertical="center"/>
    </xf>
    <xf numFmtId="0" fontId="153" fillId="0" borderId="10" xfId="40270" applyFont="true" applyFill="true" applyBorder="true" applyAlignment="true">
      <alignment horizontal="center" vertical="center"/>
    </xf>
    <xf numFmtId="0" fontId="153" fillId="0" borderId="10" xfId="40280" applyFont="true" applyFill="true" applyBorder="true" applyAlignment="true">
      <alignment horizontal="center" vertical="center" wrapText="true"/>
    </xf>
    <xf numFmtId="0" fontId="153" fillId="0" borderId="10" xfId="40282" applyFont="true" applyFill="true" applyBorder="true" applyAlignment="true">
      <alignment horizontal="center" vertical="center" wrapText="true"/>
    </xf>
    <xf numFmtId="168" fontId="117" fillId="0" borderId="10" xfId="40292" applyNumberFormat="true" applyFont="true" applyFill="true" applyBorder="true" applyAlignment="true">
      <alignment horizontal="center" vertical="center"/>
    </xf>
    <xf numFmtId="168" fontId="117" fillId="0" borderId="10" xfId="40294" applyNumberFormat="true" applyFont="true" applyFill="true" applyBorder="true" applyAlignment="true">
      <alignment horizontal="center" vertical="center"/>
    </xf>
    <xf numFmtId="168" fontId="184" fillId="0" borderId="10" xfId="40294" applyNumberFormat="true" applyFont="true" applyFill="true" applyBorder="true" applyAlignment="true">
      <alignment horizontal="center" vertical="center"/>
    </xf>
    <xf numFmtId="168" fontId="117" fillId="0" borderId="10" xfId="40304" applyNumberFormat="true" applyFont="true" applyFill="true" applyBorder="true" applyAlignment="true">
      <alignment horizontal="center" vertical="center"/>
    </xf>
    <xf numFmtId="168" fontId="117" fillId="0" borderId="10" xfId="40306" applyNumberFormat="true" applyFont="true" applyFill="true" applyBorder="true" applyAlignment="true">
      <alignment horizontal="center" vertical="center"/>
    </xf>
    <xf numFmtId="168" fontId="184" fillId="0" borderId="10" xfId="40306" applyNumberFormat="true" applyFont="true" applyFill="true" applyBorder="true" applyAlignment="true">
      <alignment horizontal="center" vertical="center"/>
    </xf>
    <xf numFmtId="168" fontId="184" fillId="0" borderId="10" xfId="40304" applyNumberFormat="true" applyFont="true" applyFill="true" applyBorder="true" applyAlignment="true">
      <alignment horizontal="center" vertical="center"/>
    </xf>
    <xf numFmtId="168" fontId="152" fillId="0" borderId="10" xfId="40304" applyNumberFormat="true" applyFont="true" applyFill="true" applyBorder="true" applyAlignment="true">
      <alignment horizontal="center" vertical="center"/>
    </xf>
    <xf numFmtId="168" fontId="152" fillId="0" borderId="10" xfId="40306" applyNumberFormat="true" applyFont="true" applyFill="true" applyBorder="true" applyAlignment="true">
      <alignment horizontal="center" vertical="center"/>
    </xf>
    <xf numFmtId="0" fontId="26" fillId="0" borderId="10" xfId="19344" applyFill="true" applyBorder="true"/>
    <xf numFmtId="0" fontId="153" fillId="0" borderId="10" xfId="40328" applyFont="true" applyFill="true" applyBorder="true" applyAlignment="true">
      <alignment horizontal="center" vertical="center"/>
    </xf>
    <xf numFmtId="0" fontId="153" fillId="0" borderId="10" xfId="40330" applyFont="true" applyFill="true" applyBorder="true" applyAlignment="true">
      <alignment horizontal="center" vertical="center"/>
    </xf>
    <xf numFmtId="0" fontId="153" fillId="0" borderId="10" xfId="40340" applyFont="true" applyFill="true" applyBorder="true" applyAlignment="true">
      <alignment horizontal="center" vertical="center" wrapText="true"/>
    </xf>
    <xf numFmtId="0" fontId="153" fillId="0" borderId="10" xfId="40342" applyFont="true" applyFill="true" applyBorder="true" applyAlignment="true">
      <alignment horizontal="center" vertical="center" wrapText="true"/>
    </xf>
    <xf numFmtId="168" fontId="184" fillId="0" borderId="10" xfId="40534" applyNumberFormat="true" applyFont="true" applyFill="true" applyBorder="true" applyAlignment="true">
      <alignment horizontal="center" vertical="center"/>
    </xf>
    <xf numFmtId="168" fontId="184" fillId="0" borderId="10" xfId="40536" applyNumberFormat="true" applyFont="true" applyFill="true" applyBorder="true" applyAlignment="true">
      <alignment horizontal="center" vertical="center"/>
    </xf>
    <xf numFmtId="168" fontId="184" fillId="0" borderId="10" xfId="40540" applyNumberFormat="true" applyFont="true" applyFill="true" applyBorder="true" applyAlignment="true">
      <alignment horizontal="center" vertical="center"/>
    </xf>
    <xf numFmtId="168" fontId="184" fillId="0" borderId="10" xfId="40542" applyNumberFormat="true" applyFont="true" applyFill="true" applyBorder="true" applyAlignment="true">
      <alignment horizontal="center" vertical="center"/>
    </xf>
    <xf numFmtId="168" fontId="184" fillId="0" borderId="10" xfId="40539" applyNumberFormat="true" applyFont="true" applyFill="true" applyBorder="true" applyAlignment="true">
      <alignment horizontal="center" vertical="center"/>
    </xf>
    <xf numFmtId="168" fontId="184" fillId="0" borderId="10" xfId="40546" applyNumberFormat="true" applyFont="true" applyFill="true" applyBorder="true" applyAlignment="true">
      <alignment horizontal="center" vertical="center"/>
    </xf>
    <xf numFmtId="168" fontId="184" fillId="0" borderId="10" xfId="40548" applyNumberFormat="true" applyFont="true" applyFill="true" applyBorder="true" applyAlignment="true">
      <alignment horizontal="center" vertical="center"/>
    </xf>
    <xf numFmtId="0" fontId="153" fillId="0" borderId="10" xfId="40396" applyFont="true" applyFill="true" applyBorder="true" applyAlignment="true">
      <alignment horizontal="center" vertical="center"/>
    </xf>
    <xf numFmtId="0" fontId="153" fillId="0" borderId="10" xfId="40398" applyFont="true" applyFill="true" applyBorder="true" applyAlignment="true">
      <alignment horizontal="center" vertical="center"/>
    </xf>
    <xf numFmtId="0" fontId="153" fillId="0" borderId="10" xfId="40408" applyFont="true" applyFill="true" applyBorder="true" applyAlignment="true">
      <alignment horizontal="center" vertical="center" wrapText="true"/>
    </xf>
    <xf numFmtId="0" fontId="153" fillId="0" borderId="10" xfId="40410" applyFont="true" applyFill="true" applyBorder="true" applyAlignment="true">
      <alignment horizontal="center" vertical="center" wrapText="true"/>
    </xf>
    <xf numFmtId="168" fontId="184" fillId="0" borderId="10" xfId="40420" applyNumberFormat="true" applyFont="true" applyFill="true" applyBorder="true" applyAlignment="true">
      <alignment horizontal="center" vertical="center"/>
    </xf>
    <xf numFmtId="168" fontId="184" fillId="0" borderId="10" xfId="40422" applyNumberFormat="true" applyFont="true" applyFill="true" applyBorder="true" applyAlignment="true">
      <alignment horizontal="center" vertical="center"/>
    </xf>
    <xf numFmtId="168" fontId="184" fillId="0" borderId="10" xfId="40432" applyNumberFormat="true" applyFont="true" applyFill="true" applyBorder="true" applyAlignment="true">
      <alignment horizontal="center" vertical="center"/>
    </xf>
    <xf numFmtId="168" fontId="184" fillId="0" borderId="10" xfId="40434" applyNumberFormat="true" applyFont="true" applyFill="true" applyBorder="true" applyAlignment="true">
      <alignment horizontal="center" vertical="center"/>
    </xf>
    <xf numFmtId="168" fontId="184" fillId="0" borderId="10" xfId="40444" applyNumberFormat="true" applyFont="true" applyFill="true" applyBorder="true" applyAlignment="true">
      <alignment horizontal="center" vertical="center"/>
    </xf>
    <xf numFmtId="168" fontId="184" fillId="0" borderId="10" xfId="40446" applyNumberFormat="true" applyFont="true" applyFill="true" applyBorder="true" applyAlignment="true">
      <alignment horizontal="center" vertical="center"/>
    </xf>
    <xf numFmtId="169" fontId="152" fillId="35" borderId="108" xfId="44987" applyNumberFormat="true" applyFont="true" applyFill="true" applyBorder="true" applyAlignment="true">
      <alignment horizontal="center" vertical="center"/>
    </xf>
    <xf numFmtId="169" fontId="152" fillId="35" borderId="109" xfId="44993" applyNumberFormat="true" applyFont="true" applyFill="true" applyBorder="true" applyAlignment="true">
      <alignment horizontal="center" vertical="center"/>
    </xf>
    <xf numFmtId="169" fontId="152" fillId="35" borderId="109" xfId="44999" applyNumberFormat="true" applyFont="true" applyFill="true" applyBorder="true" applyAlignment="true">
      <alignment horizontal="center" vertical="center"/>
    </xf>
    <xf numFmtId="169" fontId="184" fillId="35" borderId="109" xfId="40250" applyNumberFormat="true" applyFont="true" applyFill="true" applyBorder="true" applyAlignment="true">
      <alignment horizontal="center" vertical="center"/>
    </xf>
    <xf numFmtId="169" fontId="152" fillId="35" borderId="109" xfId="45041" applyNumberFormat="true" applyFont="true" applyFill="true" applyBorder="true" applyAlignment="true">
      <alignment horizontal="center" vertical="center"/>
    </xf>
    <xf numFmtId="0" fontId="153" fillId="35" borderId="109" xfId="45026" applyFont="true" applyFill="true" applyBorder="true" applyAlignment="true">
      <alignment horizontal="center" vertical="center" wrapText="true"/>
    </xf>
    <xf numFmtId="0" fontId="153" fillId="35" borderId="109" xfId="45032" applyFont="true" applyFill="true" applyBorder="true" applyAlignment="true">
      <alignment horizontal="center" vertical="center" wrapText="true"/>
    </xf>
    <xf numFmtId="168" fontId="152" fillId="35" borderId="109" xfId="45051" applyNumberFormat="true" applyFont="true" applyFill="true" applyBorder="true" applyAlignment="true">
      <alignment horizontal="center" vertical="center"/>
    </xf>
    <xf numFmtId="168" fontId="152" fillId="35" borderId="109" xfId="45055" applyNumberFormat="true" applyFont="true" applyFill="true" applyBorder="true" applyAlignment="true">
      <alignment horizontal="center" vertical="center"/>
    </xf>
    <xf numFmtId="168" fontId="152" fillId="35" borderId="109" xfId="45059" applyNumberFormat="true" applyFont="true" applyFill="true" applyBorder="true" applyAlignment="true">
      <alignment horizontal="center" vertical="center"/>
    </xf>
    <xf numFmtId="169" fontId="152" fillId="35" borderId="109" xfId="22515" applyNumberFormat="true" applyFont="true" applyFill="true" applyBorder="true" applyAlignment="true">
      <alignment horizontal="center" vertical="center" wrapText="true"/>
    </xf>
    <xf numFmtId="0" fontId="153" fillId="35" borderId="109" xfId="25755" applyFont="true" applyFill="true" applyBorder="true" applyAlignment="true">
      <alignment horizontal="center" vertical="center" wrapText="true"/>
    </xf>
    <xf numFmtId="0" fontId="153" fillId="35" borderId="109" xfId="25750" applyFont="true" applyFill="true" applyBorder="true" applyAlignment="true">
      <alignment horizontal="center" vertical="center" wrapText="true"/>
    </xf>
    <xf numFmtId="168" fontId="152" fillId="35" borderId="109" xfId="19394" applyNumberFormat="true" applyFont="true" applyFill="true" applyBorder="true" applyAlignment="true">
      <alignment horizontal="center" vertical="center" wrapText="true"/>
    </xf>
    <xf numFmtId="0" fontId="153" fillId="35" borderId="109" xfId="45065" applyFont="true" applyFill="true" applyBorder="true" applyAlignment="true">
      <alignment horizontal="center" vertical="center" wrapText="true"/>
    </xf>
    <xf numFmtId="0" fontId="153" fillId="35" borderId="109" xfId="45071" applyFont="true" applyFill="true" applyBorder="true" applyAlignment="true">
      <alignment horizontal="center" vertical="center" wrapText="true"/>
    </xf>
    <xf numFmtId="169" fontId="184" fillId="0" borderId="10" xfId="40058" applyNumberFormat="true" applyFont="true" applyFill="true" applyBorder="true" applyAlignment="true">
      <alignment horizontal="center" vertical="center"/>
    </xf>
    <xf numFmtId="169" fontId="184" fillId="0" borderId="10" xfId="40060" applyNumberFormat="true" applyFont="true" applyFill="true" applyBorder="true" applyAlignment="true">
      <alignment horizontal="center" vertical="center"/>
    </xf>
    <xf numFmtId="169" fontId="184" fillId="0" borderId="10" xfId="40072" applyNumberFormat="true" applyFont="true" applyFill="true" applyBorder="true" applyAlignment="true">
      <alignment horizontal="center" vertical="center"/>
    </xf>
    <xf numFmtId="169" fontId="184" fillId="0" borderId="10" xfId="40238" applyNumberFormat="true" applyFont="true" applyFill="true" applyBorder="true" applyAlignment="true">
      <alignment horizontal="center" vertical="center"/>
    </xf>
    <xf numFmtId="169" fontId="184" fillId="0" borderId="10" xfId="40240" applyNumberFormat="true" applyFont="true" applyFill="true" applyBorder="true" applyAlignment="true">
      <alignment horizontal="center" vertical="center"/>
    </xf>
    <xf numFmtId="169" fontId="184" fillId="0" borderId="10" xfId="40250" applyNumberFormat="true" applyFont="true" applyFill="true" applyBorder="true" applyAlignment="true">
      <alignment horizontal="center" vertical="center"/>
    </xf>
    <xf numFmtId="169" fontId="184" fillId="0" borderId="10" xfId="40252" applyNumberFormat="true" applyFont="true" applyFill="true" applyBorder="true" applyAlignment="true">
      <alignment horizontal="center" vertical="center"/>
    </xf>
    <xf numFmtId="168" fontId="117" fillId="28" borderId="62" xfId="40172" applyNumberFormat="true" applyFont="true" applyFill="true" applyBorder="true" applyAlignment="true">
      <alignment horizontal="center" vertical="center"/>
    </xf>
    <xf numFmtId="168" fontId="117" fillId="28" borderId="64" xfId="40184" applyNumberFormat="true" applyFont="true" applyFill="true" applyBorder="true" applyAlignment="true">
      <alignment horizontal="center" vertical="center"/>
    </xf>
    <xf numFmtId="0" fontId="153" fillId="3" borderId="55" xfId="40408" applyFont="true" applyBorder="true" applyAlignment="true">
      <alignment horizontal="center" vertical="center" wrapText="true"/>
    </xf>
    <xf numFmtId="168" fontId="117" fillId="0" borderId="10" xfId="40172" applyNumberFormat="true" applyFont="true" applyFill="true" applyBorder="true" applyAlignment="true">
      <alignment horizontal="center" vertical="center"/>
    </xf>
    <xf numFmtId="168" fontId="117" fillId="0" borderId="10" xfId="40174" applyNumberFormat="true" applyFont="true" applyFill="true" applyBorder="true" applyAlignment="true">
      <alignment horizontal="center" vertical="center"/>
    </xf>
    <xf numFmtId="168" fontId="117" fillId="0" borderId="10" xfId="40184" applyNumberFormat="true" applyFont="true" applyFill="true" applyBorder="true" applyAlignment="true">
      <alignment horizontal="center" vertical="center"/>
    </xf>
    <xf numFmtId="168" fontId="117" fillId="0" borderId="10" xfId="40186" applyNumberFormat="true" applyFont="true" applyFill="true" applyBorder="true" applyAlignment="true">
      <alignment horizontal="center" vertical="center"/>
    </xf>
    <xf numFmtId="169" fontId="152" fillId="35" borderId="108" xfId="45167" applyNumberFormat="true" applyFont="true" applyFill="true" applyBorder="true" applyAlignment="true">
      <alignment horizontal="center" vertical="center"/>
    </xf>
    <xf numFmtId="169" fontId="152" fillId="35" borderId="109" xfId="45173" applyNumberFormat="true" applyFont="true" applyFill="true" applyBorder="true" applyAlignment="true">
      <alignment horizontal="center" vertical="center"/>
    </xf>
    <xf numFmtId="169" fontId="152" fillId="35" borderId="108" xfId="45199" applyNumberFormat="true" applyFont="true" applyFill="true" applyBorder="true" applyAlignment="true">
      <alignment horizontal="center" vertical="center"/>
    </xf>
    <xf numFmtId="169" fontId="152" fillId="35" borderId="109" xfId="45199" applyNumberFormat="true" applyFont="true" applyFill="true" applyBorder="true" applyAlignment="true">
      <alignment horizontal="center" vertical="center"/>
    </xf>
    <xf numFmtId="169" fontId="152" fillId="35" borderId="109" xfId="45193" applyNumberFormat="true" applyFont="true" applyFill="true" applyBorder="true" applyAlignment="true">
      <alignment horizontal="center" vertical="center"/>
    </xf>
    <xf numFmtId="169" fontId="152" fillId="35" borderId="108" xfId="45219" applyNumberFormat="true" applyFont="true" applyFill="true" applyBorder="true" applyAlignment="true">
      <alignment horizontal="center" vertical="center"/>
    </xf>
    <xf numFmtId="169" fontId="152" fillId="35" borderId="109" xfId="45225" applyNumberFormat="true" applyFont="true" applyFill="true" applyBorder="true" applyAlignment="true">
      <alignment horizontal="center" vertical="center"/>
    </xf>
    <xf numFmtId="169" fontId="152" fillId="35" borderId="109" xfId="45231" applyNumberFormat="true" applyFont="true" applyFill="true" applyBorder="true" applyAlignment="true">
      <alignment horizontal="center" vertical="center"/>
    </xf>
    <xf numFmtId="169" fontId="152" fillId="35" borderId="108" xfId="45249" applyNumberFormat="true" applyFont="true" applyFill="true" applyBorder="true" applyAlignment="true">
      <alignment horizontal="center" vertical="center"/>
    </xf>
    <xf numFmtId="169" fontId="152" fillId="35" borderId="109" xfId="45255" applyNumberFormat="true" applyFont="true" applyFill="true" applyBorder="true" applyAlignment="true">
      <alignment horizontal="center" vertical="center"/>
    </xf>
    <xf numFmtId="169" fontId="152" fillId="35" borderId="110" xfId="45261" applyNumberFormat="true" applyFont="true" applyFill="true" applyBorder="true" applyAlignment="true">
      <alignment horizontal="center" vertical="center"/>
    </xf>
    <xf numFmtId="169" fontId="152" fillId="35" borderId="108" xfId="45279" applyNumberFormat="true" applyFont="true" applyFill="true" applyBorder="true" applyAlignment="true">
      <alignment horizontal="center" vertical="center"/>
    </xf>
    <xf numFmtId="169" fontId="152" fillId="35" borderId="109" xfId="45285" applyNumberFormat="true" applyFont="true" applyFill="true" applyBorder="true" applyAlignment="true">
      <alignment horizontal="center" vertical="center"/>
    </xf>
    <xf numFmtId="0" fontId="153" fillId="35" borderId="109" xfId="45267" applyFont="true" applyFill="true" applyBorder="true" applyAlignment="true">
      <alignment horizontal="center" vertical="center" wrapText="true"/>
    </xf>
    <xf numFmtId="0" fontId="153" fillId="35" borderId="109" xfId="45273" applyFont="true" applyFill="true" applyBorder="true" applyAlignment="true">
      <alignment horizontal="center" vertical="center" wrapText="true"/>
    </xf>
    <xf numFmtId="168" fontId="152" fillId="35" borderId="109" xfId="45295" applyNumberFormat="true" applyFont="true" applyFill="true" applyBorder="true" applyAlignment="true">
      <alignment horizontal="center" vertical="center"/>
    </xf>
    <xf numFmtId="168" fontId="152" fillId="35" borderId="109" xfId="45299" applyNumberFormat="true" applyFont="true" applyFill="true" applyBorder="true" applyAlignment="true">
      <alignment horizontal="center" vertical="center"/>
    </xf>
    <xf numFmtId="168" fontId="152" fillId="35" borderId="109" xfId="45303" applyNumberFormat="true" applyFont="true" applyFill="true" applyBorder="true" applyAlignment="true">
      <alignment horizontal="center" vertical="center"/>
    </xf>
    <xf numFmtId="169" fontId="152" fillId="35" borderId="110" xfId="45285" applyNumberFormat="true" applyFont="true" applyFill="true" applyBorder="true" applyAlignment="true">
      <alignment horizontal="center" vertical="center"/>
    </xf>
    <xf numFmtId="0" fontId="153" fillId="35" borderId="109" xfId="45309" applyFont="true" applyFill="true" applyBorder="true" applyAlignment="true">
      <alignment horizontal="center" vertical="center" wrapText="true"/>
    </xf>
    <xf numFmtId="0" fontId="153" fillId="35" borderId="109" xfId="45315" applyFont="true" applyFill="true" applyBorder="true" applyAlignment="true">
      <alignment horizontal="center" vertical="center" wrapText="true"/>
    </xf>
    <xf numFmtId="169" fontId="117" fillId="0" borderId="10" xfId="40238" applyNumberFormat="true" applyFont="true" applyFill="true" applyBorder="true" applyAlignment="true">
      <alignment horizontal="center" vertical="center"/>
    </xf>
    <xf numFmtId="169" fontId="117" fillId="0" borderId="10" xfId="40240" applyNumberFormat="true" applyFont="true" applyFill="true" applyBorder="true" applyAlignment="true">
      <alignment horizontal="center" vertical="center"/>
    </xf>
    <xf numFmtId="169" fontId="117" fillId="0" borderId="10" xfId="40250" applyNumberFormat="true" applyFont="true" applyFill="true" applyBorder="true" applyAlignment="true">
      <alignment horizontal="center" vertical="center"/>
    </xf>
    <xf numFmtId="169" fontId="117" fillId="0" borderId="10" xfId="40252" applyNumberFormat="true" applyFont="true" applyFill="true" applyBorder="true" applyAlignment="true">
      <alignment horizontal="center" vertical="center"/>
    </xf>
    <xf numFmtId="169" fontId="152" fillId="35" borderId="108" xfId="45429" applyNumberFormat="true" applyFont="true" applyFill="true" applyBorder="true" applyAlignment="true">
      <alignment horizontal="center" vertical="center"/>
    </xf>
    <xf numFmtId="169" fontId="152" fillId="35" borderId="109" xfId="45435" applyNumberFormat="true" applyFont="true" applyFill="true" applyBorder="true" applyAlignment="true">
      <alignment horizontal="center" vertical="center"/>
    </xf>
    <xf numFmtId="169" fontId="152" fillId="35" borderId="108" xfId="45461" applyNumberFormat="true" applyFont="true" applyFill="true" applyBorder="true" applyAlignment="true">
      <alignment horizontal="center" vertical="center"/>
    </xf>
    <xf numFmtId="169" fontId="152" fillId="35" borderId="109" xfId="45461" applyNumberFormat="true" applyFont="true" applyFill="true" applyBorder="true" applyAlignment="true">
      <alignment horizontal="center" vertical="center"/>
    </xf>
    <xf numFmtId="169" fontId="152" fillId="35" borderId="109" xfId="45455" applyNumberFormat="true" applyFont="true" applyFill="true" applyBorder="true" applyAlignment="true">
      <alignment horizontal="center" vertical="center"/>
    </xf>
    <xf numFmtId="169" fontId="152" fillId="35" borderId="108" xfId="45481" applyNumberFormat="true" applyFont="true" applyFill="true" applyBorder="true" applyAlignment="true">
      <alignment horizontal="center" vertical="center"/>
    </xf>
    <xf numFmtId="169" fontId="152" fillId="35" borderId="109" xfId="45487" applyNumberFormat="true" applyFont="true" applyFill="true" applyBorder="true" applyAlignment="true">
      <alignment horizontal="center" vertical="center"/>
    </xf>
    <xf numFmtId="169" fontId="152" fillId="35" borderId="109" xfId="45493" applyNumberFormat="true" applyFont="true" applyFill="true" applyBorder="true" applyAlignment="true">
      <alignment horizontal="center" vertical="center"/>
    </xf>
    <xf numFmtId="169" fontId="152" fillId="35" borderId="108" xfId="45511" applyNumberFormat="true" applyFont="true" applyFill="true" applyBorder="true" applyAlignment="true">
      <alignment horizontal="center" vertical="center"/>
    </xf>
    <xf numFmtId="169" fontId="152" fillId="35" borderId="109" xfId="45517" applyNumberFormat="true" applyFont="true" applyFill="true" applyBorder="true" applyAlignment="true">
      <alignment horizontal="center" vertical="center"/>
    </xf>
    <xf numFmtId="169" fontId="152" fillId="35" borderId="110" xfId="45523" applyNumberFormat="true" applyFont="true" applyFill="true" applyBorder="true" applyAlignment="true">
      <alignment horizontal="center" vertical="center"/>
    </xf>
    <xf numFmtId="169" fontId="152" fillId="35" borderId="108" xfId="45541" applyNumberFormat="true" applyFont="true" applyFill="true" applyBorder="true" applyAlignment="true">
      <alignment horizontal="center" vertical="center"/>
    </xf>
    <xf numFmtId="169" fontId="152" fillId="35" borderId="109" xfId="45547" applyNumberFormat="true" applyFont="true" applyFill="true" applyBorder="true" applyAlignment="true">
      <alignment horizontal="center" vertical="center"/>
    </xf>
    <xf numFmtId="0" fontId="153" fillId="35" borderId="109" xfId="45529" applyFont="true" applyFill="true" applyBorder="true" applyAlignment="true">
      <alignment horizontal="center" vertical="center" wrapText="true"/>
    </xf>
    <xf numFmtId="0" fontId="153" fillId="35" borderId="109" xfId="45535" applyFont="true" applyFill="true" applyBorder="true" applyAlignment="true">
      <alignment horizontal="center" vertical="center" wrapText="true"/>
    </xf>
    <xf numFmtId="168" fontId="152" fillId="35" borderId="109" xfId="45557" applyNumberFormat="true" applyFont="true" applyFill="true" applyBorder="true" applyAlignment="true">
      <alignment horizontal="center" vertical="center"/>
    </xf>
    <xf numFmtId="168" fontId="152" fillId="35" borderId="109" xfId="45561" applyNumberFormat="true" applyFont="true" applyFill="true" applyBorder="true" applyAlignment="true">
      <alignment horizontal="center" vertical="center"/>
    </xf>
    <xf numFmtId="168" fontId="152" fillId="35" borderId="109" xfId="45565" applyNumberFormat="true" applyFont="true" applyFill="true" applyBorder="true" applyAlignment="true">
      <alignment horizontal="center" vertical="center"/>
    </xf>
    <xf numFmtId="169" fontId="152" fillId="35" borderId="110" xfId="45547" applyNumberFormat="true" applyFont="true" applyFill="true" applyBorder="true" applyAlignment="true">
      <alignment horizontal="center" vertical="center"/>
    </xf>
    <xf numFmtId="0" fontId="153" fillId="35" borderId="109" xfId="45571" applyFont="true" applyFill="true" applyBorder="true" applyAlignment="true">
      <alignment horizontal="center" vertical="center" wrapText="true"/>
    </xf>
    <xf numFmtId="0" fontId="153" fillId="35" borderId="109" xfId="45577" applyFont="true" applyFill="true" applyBorder="true" applyAlignment="true">
      <alignment horizontal="center" vertical="center" wrapText="true"/>
    </xf>
    <xf numFmtId="0" fontId="135" fillId="0" borderId="0" xfId="0" applyFont="true" applyAlignment="true">
      <alignment horizontal="right" vertical="top" wrapText="true"/>
    </xf>
    <xf numFmtId="169" fontId="184" fillId="28" borderId="78" xfId="39997" applyNumberFormat="true" applyFont="true" applyFill="true" applyBorder="true" applyAlignment="true">
      <alignment horizontal="center" vertical="center"/>
    </xf>
    <xf numFmtId="169" fontId="184" fillId="28" borderId="78" xfId="40057" applyNumberFormat="true" applyFont="true" applyFill="true" applyBorder="true" applyAlignment="true">
      <alignment horizontal="center" vertical="center"/>
    </xf>
    <xf numFmtId="169" fontId="184" fillId="28" borderId="85" xfId="40069" applyNumberFormat="true" applyFont="true" applyFill="true" applyBorder="true" applyAlignment="true">
      <alignment horizontal="center" vertical="center"/>
    </xf>
    <xf numFmtId="169" fontId="184" fillId="28" borderId="78" xfId="40237" applyNumberFormat="true" applyFont="true" applyFill="true" applyBorder="true" applyAlignment="true">
      <alignment horizontal="center" vertical="center"/>
    </xf>
    <xf numFmtId="169" fontId="184" fillId="28" borderId="113" xfId="40285" applyNumberFormat="true" applyFont="true" applyFill="true" applyBorder="true" applyAlignment="true">
      <alignment horizontal="center" vertical="center"/>
    </xf>
    <xf numFmtId="169" fontId="184" fillId="28" borderId="78" xfId="40297" applyNumberFormat="true" applyFont="true" applyFill="true" applyBorder="true" applyAlignment="true">
      <alignment horizontal="center" vertical="center"/>
    </xf>
    <xf numFmtId="169" fontId="184" fillId="28" borderId="85" xfId="40377" applyNumberFormat="true" applyFont="true" applyFill="true" applyBorder="true" applyAlignment="true">
      <alignment horizontal="center" vertical="center"/>
    </xf>
    <xf numFmtId="169" fontId="184" fillId="28" borderId="77" xfId="40413" applyNumberFormat="true" applyFont="true" applyFill="true" applyBorder="true" applyAlignment="true">
      <alignment horizontal="center" vertical="center"/>
    </xf>
    <xf numFmtId="169" fontId="184" fillId="28" borderId="78" xfId="40425" applyNumberFormat="true" applyFont="true" applyFill="true" applyBorder="true" applyAlignment="true">
      <alignment horizontal="center" vertical="center"/>
    </xf>
    <xf numFmtId="169" fontId="184" fillId="28" borderId="56" xfId="39998" applyNumberFormat="true" applyFont="true" applyFill="true" applyBorder="true" applyAlignment="true">
      <alignment horizontal="center" vertical="center"/>
    </xf>
    <xf numFmtId="169" fontId="184" fillId="28" borderId="56" xfId="40058" applyNumberFormat="true" applyFont="true" applyFill="true" applyBorder="true" applyAlignment="true">
      <alignment horizontal="center" vertical="center"/>
    </xf>
    <xf numFmtId="169" fontId="184" fillId="28" borderId="86" xfId="40070" applyNumberFormat="true" applyFont="true" applyFill="true" applyBorder="true" applyAlignment="true">
      <alignment horizontal="center" vertical="center"/>
    </xf>
    <xf numFmtId="169" fontId="184" fillId="28" borderId="56" xfId="40238" applyNumberFormat="true" applyFont="true" applyFill="true" applyBorder="true" applyAlignment="true">
      <alignment horizontal="center" vertical="center"/>
    </xf>
    <xf numFmtId="169" fontId="184" fillId="28" borderId="114" xfId="40286" applyNumberFormat="true" applyFont="true" applyFill="true" applyBorder="true" applyAlignment="true">
      <alignment horizontal="center" vertical="center"/>
    </xf>
    <xf numFmtId="169" fontId="184" fillId="28" borderId="56" xfId="40298" applyNumberFormat="true" applyFont="true" applyFill="true" applyBorder="true" applyAlignment="true">
      <alignment horizontal="center" vertical="center"/>
    </xf>
    <xf numFmtId="169" fontId="184" fillId="28" borderId="56" xfId="40358" applyNumberFormat="true" applyFont="true" applyFill="true" applyBorder="true" applyAlignment="true">
      <alignment horizontal="center" vertical="center"/>
    </xf>
    <xf numFmtId="169" fontId="184" fillId="28" borderId="86" xfId="40378" applyNumberFormat="true" applyFont="true" applyFill="true" applyBorder="true" applyAlignment="true">
      <alignment horizontal="center" vertical="center"/>
    </xf>
    <xf numFmtId="169" fontId="184" fillId="28" borderId="61" xfId="40414" applyNumberFormat="true" applyFont="true" applyFill="true" applyBorder="true" applyAlignment="true">
      <alignment horizontal="center" vertical="center"/>
    </xf>
    <xf numFmtId="169" fontId="184" fillId="28" borderId="56" xfId="40426" applyNumberFormat="true" applyFont="true" applyFill="true" applyBorder="true" applyAlignment="true">
      <alignment horizontal="center" vertical="center"/>
    </xf>
    <xf numFmtId="169" fontId="184" fillId="28" borderId="93" xfId="39999" applyNumberFormat="true" applyFont="true" applyFill="true" applyBorder="true" applyAlignment="true">
      <alignment horizontal="center" vertical="center"/>
    </xf>
    <xf numFmtId="169" fontId="184" fillId="28" borderId="93" xfId="40059" applyNumberFormat="true" applyFont="true" applyFill="true" applyBorder="true" applyAlignment="true">
      <alignment horizontal="center" vertical="center"/>
    </xf>
    <xf numFmtId="169" fontId="184" fillId="28" borderId="98" xfId="40071" applyNumberFormat="true" applyFont="true" applyFill="true" applyBorder="true" applyAlignment="true">
      <alignment horizontal="center" vertical="center"/>
    </xf>
    <xf numFmtId="169" fontId="184" fillId="28" borderId="93" xfId="40239" applyNumberFormat="true" applyFont="true" applyFill="true" applyBorder="true" applyAlignment="true">
      <alignment horizontal="center" vertical="center"/>
    </xf>
    <xf numFmtId="169" fontId="184" fillId="28" borderId="115" xfId="40287" applyNumberFormat="true" applyFont="true" applyFill="true" applyBorder="true" applyAlignment="true">
      <alignment horizontal="center" vertical="center"/>
    </xf>
    <xf numFmtId="169" fontId="184" fillId="28" borderId="93" xfId="40299" applyNumberFormat="true" applyFont="true" applyFill="true" applyBorder="true" applyAlignment="true">
      <alignment horizontal="center" vertical="center"/>
    </xf>
    <xf numFmtId="169" fontId="184" fillId="28" borderId="93" xfId="40359" applyNumberFormat="true" applyFont="true" applyFill="true" applyBorder="true" applyAlignment="true">
      <alignment horizontal="center" vertical="center"/>
    </xf>
    <xf numFmtId="169" fontId="184" fillId="28" borderId="98" xfId="40379" applyNumberFormat="true" applyFont="true" applyFill="true" applyBorder="true" applyAlignment="true">
      <alignment horizontal="center" vertical="center"/>
    </xf>
    <xf numFmtId="169" fontId="184" fillId="28" borderId="92" xfId="40415" applyNumberFormat="true" applyFont="true" applyFill="true" applyBorder="true" applyAlignment="true">
      <alignment horizontal="center" vertical="center"/>
    </xf>
    <xf numFmtId="169" fontId="184" fillId="28" borderId="93" xfId="40427" applyNumberFormat="true" applyFont="true" applyFill="true" applyBorder="true" applyAlignment="true">
      <alignment horizontal="center" vertical="center"/>
    </xf>
    <xf numFmtId="169" fontId="184" fillId="28" borderId="63" xfId="39998" applyNumberFormat="true" applyFont="true" applyFill="true" applyBorder="true" applyAlignment="true">
      <alignment horizontal="center" vertical="center"/>
    </xf>
    <xf numFmtId="169" fontId="184" fillId="28" borderId="63" xfId="40058" applyNumberFormat="true" applyFont="true" applyFill="true" applyBorder="true" applyAlignment="true">
      <alignment horizontal="center" vertical="center"/>
    </xf>
    <xf numFmtId="169" fontId="184" fillId="28" borderId="101" xfId="40070" applyNumberFormat="true" applyFont="true" applyFill="true" applyBorder="true" applyAlignment="true">
      <alignment horizontal="center" vertical="center"/>
    </xf>
    <xf numFmtId="169" fontId="184" fillId="28" borderId="63" xfId="40238" applyNumberFormat="true" applyFont="true" applyFill="true" applyBorder="true" applyAlignment="true">
      <alignment horizontal="center" vertical="center"/>
    </xf>
    <xf numFmtId="169" fontId="184" fillId="28" borderId="116" xfId="40286" applyNumberFormat="true" applyFont="true" applyFill="true" applyBorder="true" applyAlignment="true">
      <alignment horizontal="center" vertical="center"/>
    </xf>
    <xf numFmtId="169" fontId="184" fillId="28" borderId="63" xfId="40298" applyNumberFormat="true" applyFont="true" applyFill="true" applyBorder="true" applyAlignment="true">
      <alignment horizontal="center" vertical="center"/>
    </xf>
    <xf numFmtId="169" fontId="184" fillId="28" borderId="78" xfId="40358" applyNumberFormat="true" applyFont="true" applyFill="true" applyBorder="true" applyAlignment="true">
      <alignment horizontal="center" vertical="center"/>
    </xf>
    <xf numFmtId="169" fontId="184" fillId="28" borderId="85" xfId="40378" applyNumberFormat="true" applyFont="true" applyFill="true" applyBorder="true" applyAlignment="true">
      <alignment horizontal="center" vertical="center"/>
    </xf>
    <xf numFmtId="169" fontId="184" fillId="28" borderId="77" xfId="40414" applyNumberFormat="true" applyFont="true" applyFill="true" applyBorder="true" applyAlignment="true">
      <alignment horizontal="center" vertical="center"/>
    </xf>
    <xf numFmtId="169" fontId="184" fillId="28" borderId="78" xfId="40426" applyNumberFormat="true" applyFont="true" applyFill="true" applyBorder="true" applyAlignment="true">
      <alignment horizontal="center" vertical="center"/>
    </xf>
    <xf numFmtId="169" fontId="184" fillId="28" borderId="64" xfId="39999" applyNumberFormat="true" applyFont="true" applyFill="true" applyBorder="true" applyAlignment="true">
      <alignment horizontal="center" vertical="center"/>
    </xf>
    <xf numFmtId="169" fontId="184" fillId="28" borderId="64" xfId="40059" applyNumberFormat="true" applyFont="true" applyFill="true" applyBorder="true" applyAlignment="true">
      <alignment horizontal="center" vertical="center"/>
    </xf>
    <xf numFmtId="169" fontId="184" fillId="28" borderId="87" xfId="40071" applyNumberFormat="true" applyFont="true" applyFill="true" applyBorder="true" applyAlignment="true">
      <alignment horizontal="center" vertical="center"/>
    </xf>
    <xf numFmtId="169" fontId="184" fillId="28" borderId="64" xfId="40239" applyNumberFormat="true" applyFont="true" applyFill="true" applyBorder="true" applyAlignment="true">
      <alignment horizontal="center" vertical="center"/>
    </xf>
    <xf numFmtId="169" fontId="184" fillId="28" borderId="117" xfId="40287" applyNumberFormat="true" applyFont="true" applyFill="true" applyBorder="true" applyAlignment="true">
      <alignment horizontal="center" vertical="center"/>
    </xf>
    <xf numFmtId="169" fontId="184" fillId="28" borderId="64" xfId="40299" applyNumberFormat="true" applyFont="true" applyFill="true" applyBorder="true" applyAlignment="true">
      <alignment horizontal="center" vertical="center"/>
    </xf>
    <xf numFmtId="169" fontId="184" fillId="28" borderId="78" xfId="39998" applyNumberFormat="true" applyFont="true" applyFill="true" applyBorder="true" applyAlignment="true">
      <alignment horizontal="center" vertical="center"/>
    </xf>
    <xf numFmtId="169" fontId="184" fillId="28" borderId="78" xfId="40058" applyNumberFormat="true" applyFont="true" applyFill="true" applyBorder="true" applyAlignment="true">
      <alignment horizontal="center" vertical="center"/>
    </xf>
    <xf numFmtId="169" fontId="184" fillId="28" borderId="85" xfId="40070" applyNumberFormat="true" applyFont="true" applyFill="true" applyBorder="true" applyAlignment="true">
      <alignment horizontal="center" vertical="center"/>
    </xf>
    <xf numFmtId="169" fontId="184" fillId="28" borderId="78" xfId="40238" applyNumberFormat="true" applyFont="true" applyFill="true" applyBorder="true" applyAlignment="true">
      <alignment horizontal="center" vertical="center"/>
    </xf>
    <xf numFmtId="169" fontId="184" fillId="28" borderId="113" xfId="40286" applyNumberFormat="true" applyFont="true" applyFill="true" applyBorder="true" applyAlignment="true">
      <alignment horizontal="center" vertical="center"/>
    </xf>
    <xf numFmtId="169" fontId="184" fillId="28" borderId="78" xfId="40298" applyNumberFormat="true" applyFont="true" applyFill="true" applyBorder="true" applyAlignment="true">
      <alignment horizontal="center" vertical="center"/>
    </xf>
    <xf numFmtId="169" fontId="184" fillId="28" borderId="64" xfId="40359" applyNumberFormat="true" applyFont="true" applyFill="true" applyBorder="true" applyAlignment="true">
      <alignment horizontal="center" vertical="center"/>
    </xf>
    <xf numFmtId="169" fontId="184" fillId="28" borderId="87" xfId="40379" applyNumberFormat="true" applyFont="true" applyFill="true" applyBorder="true" applyAlignment="true">
      <alignment horizontal="center" vertical="center"/>
    </xf>
    <xf numFmtId="169" fontId="184" fillId="28" borderId="127" xfId="40072" applyNumberFormat="true" applyFont="true" applyFill="true" applyBorder="true" applyAlignment="true">
      <alignment horizontal="center" vertical="center"/>
    </xf>
    <xf numFmtId="169" fontId="184" fillId="28" borderId="87" xfId="40072" applyNumberFormat="true" applyFont="true" applyFill="true" applyBorder="true" applyAlignment="true">
      <alignment horizontal="center" vertical="center"/>
    </xf>
    <xf numFmtId="169" fontId="184" fillId="28" borderId="64" xfId="40000" applyNumberFormat="true" applyFont="true" applyFill="true" applyBorder="true" applyAlignment="true">
      <alignment horizontal="center" vertical="center"/>
    </xf>
    <xf numFmtId="169" fontId="184" fillId="28" borderId="64" xfId="40060" applyNumberFormat="true" applyFont="true" applyFill="true" applyBorder="true" applyAlignment="true">
      <alignment horizontal="center" vertical="center"/>
    </xf>
    <xf numFmtId="169" fontId="184" fillId="28" borderId="64" xfId="40240" applyNumberFormat="true" applyFont="true" applyFill="true" applyBorder="true" applyAlignment="true">
      <alignment horizontal="center" vertical="center"/>
    </xf>
    <xf numFmtId="169" fontId="184" fillId="28" borderId="117" xfId="40288" applyNumberFormat="true" applyFont="true" applyFill="true" applyBorder="true" applyAlignment="true">
      <alignment horizontal="center" vertical="center"/>
    </xf>
    <xf numFmtId="169" fontId="184" fillId="28" borderId="64" xfId="40300" applyNumberFormat="true" applyFont="true" applyFill="true" applyBorder="true" applyAlignment="true">
      <alignment horizontal="center" vertical="center"/>
    </xf>
    <xf numFmtId="169" fontId="184" fillId="28" borderId="64" xfId="40360" applyNumberFormat="true" applyFont="true" applyFill="true" applyBorder="true" applyAlignment="true">
      <alignment horizontal="center" vertical="center"/>
    </xf>
    <xf numFmtId="169" fontId="184" fillId="28" borderId="87" xfId="40380" applyNumberFormat="true" applyFont="true" applyFill="true" applyBorder="true" applyAlignment="true">
      <alignment horizontal="center" vertical="center"/>
    </xf>
    <xf numFmtId="169" fontId="184" fillId="28" borderId="62" xfId="40416" applyNumberFormat="true" applyFont="true" applyFill="true" applyBorder="true" applyAlignment="true">
      <alignment horizontal="center" vertical="center"/>
    </xf>
    <xf numFmtId="169" fontId="184" fillId="28" borderId="64" xfId="40428" applyNumberFormat="true" applyFont="true" applyFill="true" applyBorder="true" applyAlignment="true">
      <alignment horizontal="center" vertical="center"/>
    </xf>
    <xf numFmtId="168" fontId="184" fillId="28" borderId="62" xfId="40294" applyNumberFormat="true" applyFont="true" applyFill="true" applyBorder="true" applyAlignment="true">
      <alignment horizontal="center" vertical="center"/>
    </xf>
    <xf numFmtId="0" fontId="153" fillId="3" borderId="53" xfId="39974" applyFont="true" applyBorder="true" applyAlignment="true">
      <alignment horizontal="center" vertical="center" wrapText="true"/>
    </xf>
    <xf numFmtId="170" fontId="157" fillId="27" borderId="147" xfId="19344" applyNumberFormat="true" applyFont="true" applyFill="true" applyBorder="true" applyAlignment="true">
      <alignment horizontal="center" vertical="center"/>
    </xf>
    <xf numFmtId="0" fontId="153" fillId="3" borderId="53" xfId="40034" applyFont="true" applyBorder="true" applyAlignment="true">
      <alignment horizontal="center" vertical="center" wrapText="true"/>
    </xf>
    <xf numFmtId="0" fontId="153" fillId="3" borderId="53" xfId="40094" applyFont="true" applyBorder="true" applyAlignment="true">
      <alignment horizontal="center" vertical="center" wrapText="true"/>
    </xf>
    <xf numFmtId="170" fontId="157" fillId="27" borderId="148" xfId="19344" applyNumberFormat="true" applyFont="true" applyFill="true" applyBorder="true" applyAlignment="true">
      <alignment horizontal="center" vertical="center"/>
    </xf>
    <xf numFmtId="170" fontId="157" fillId="27" borderId="149" xfId="19344" applyNumberFormat="true" applyFont="true" applyFill="true" applyBorder="true" applyAlignment="true">
      <alignment horizontal="center" vertical="center"/>
    </xf>
    <xf numFmtId="170" fontId="157" fillId="27" borderId="150" xfId="19344"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0" fontId="153" fillId="0" borderId="10" xfId="39974" applyFont="true" applyFill="true" applyBorder="true" applyAlignment="true">
      <alignment horizontal="center" vertical="center" wrapText="true"/>
    </xf>
    <xf numFmtId="169" fontId="117" fillId="0" borderId="10" xfId="39988" applyNumberFormat="true" applyFont="true" applyFill="true" applyBorder="true" applyAlignment="true">
      <alignment horizontal="center" vertical="center"/>
    </xf>
    <xf numFmtId="169" fontId="117" fillId="0" borderId="10" xfId="40000" applyNumberFormat="true" applyFont="true" applyFill="true" applyBorder="true" applyAlignment="true">
      <alignment horizontal="center" vertical="center"/>
    </xf>
    <xf numFmtId="169" fontId="184" fillId="0" borderId="10" xfId="40000" applyNumberFormat="true" applyFont="true" applyFill="true" applyBorder="true" applyAlignment="true">
      <alignment horizontal="center" vertical="center"/>
    </xf>
    <xf numFmtId="169" fontId="117" fillId="0" borderId="10" xfId="40012" applyNumberFormat="true" applyFont="true" applyFill="true" applyBorder="true" applyAlignment="true">
      <alignment horizontal="center" vertical="center"/>
    </xf>
    <xf numFmtId="170" fontId="157" fillId="0" borderId="10" xfId="19344" applyNumberFormat="true" applyFont="true" applyFill="true" applyBorder="true" applyAlignment="true">
      <alignment horizontal="center" vertical="center"/>
    </xf>
    <xf numFmtId="0" fontId="153" fillId="0" borderId="10" xfId="40034" applyFont="true" applyFill="true" applyBorder="true" applyAlignment="true">
      <alignment horizontal="center" vertical="center" wrapText="true"/>
    </xf>
    <xf numFmtId="169" fontId="117" fillId="0" borderId="10" xfId="40048" applyNumberFormat="true" applyFont="true" applyFill="true" applyBorder="true" applyAlignment="true">
      <alignment horizontal="center" vertical="center"/>
    </xf>
    <xf numFmtId="169" fontId="117" fillId="0" borderId="10" xfId="40060" applyNumberFormat="true" applyFont="true" applyFill="true" applyBorder="true" applyAlignment="true">
      <alignment horizontal="center" vertical="center"/>
    </xf>
    <xf numFmtId="0" fontId="153" fillId="0" borderId="10" xfId="40094" applyFont="true" applyFill="true" applyBorder="true" applyAlignment="true">
      <alignment horizontal="center" vertical="center" wrapText="true"/>
    </xf>
    <xf numFmtId="169" fontId="152" fillId="0" borderId="10" xfId="40108" applyNumberFormat="true" applyFont="true" applyFill="true" applyBorder="true" applyAlignment="true">
      <alignment horizontal="center" vertical="center"/>
    </xf>
    <xf numFmtId="169" fontId="152" fillId="0" borderId="10" xfId="40120" applyNumberFormat="true" applyFont="true" applyFill="true" applyBorder="true" applyAlignment="true">
      <alignment horizontal="center" vertical="center"/>
    </xf>
    <xf numFmtId="0" fontId="153" fillId="0" borderId="10" xfId="40156" applyFont="true" applyFill="true" applyBorder="true" applyAlignment="true">
      <alignment horizontal="center" vertical="center" wrapText="true"/>
    </xf>
    <xf numFmtId="169" fontId="117" fillId="0" borderId="10" xfId="40168" applyNumberFormat="true" applyFont="true" applyFill="true" applyBorder="true" applyAlignment="true">
      <alignment horizontal="center" vertical="center"/>
    </xf>
    <xf numFmtId="169" fontId="117" fillId="0" borderId="10" xfId="40180" applyNumberFormat="true" applyFont="true" applyFill="true" applyBorder="true" applyAlignment="true">
      <alignment horizontal="center" vertical="center"/>
    </xf>
    <xf numFmtId="169" fontId="117" fillId="0" borderId="10" xfId="40192" applyNumberFormat="true" applyFont="true" applyFill="true" applyBorder="true" applyAlignment="true">
      <alignment horizontal="center" vertical="center"/>
    </xf>
    <xf numFmtId="0" fontId="153" fillId="0" borderId="10" xfId="40216" applyFont="true" applyFill="true" applyBorder="true" applyAlignment="true">
      <alignment horizontal="center" vertical="center" wrapText="true"/>
    </xf>
    <xf numFmtId="169" fontId="117" fillId="0" borderId="10" xfId="40228" applyNumberFormat="true" applyFont="true" applyFill="true" applyBorder="true" applyAlignment="true">
      <alignment horizontal="center" vertical="center"/>
    </xf>
    <xf numFmtId="169" fontId="152" fillId="0" borderId="10" xfId="40240" applyNumberFormat="true" applyFont="true" applyFill="true" applyBorder="true" applyAlignment="true">
      <alignment horizontal="center" vertical="center"/>
    </xf>
    <xf numFmtId="0" fontId="153" fillId="0" borderId="10" xfId="40276" applyFont="true" applyFill="true" applyBorder="true" applyAlignment="true">
      <alignment horizontal="center" vertical="center" wrapText="true"/>
    </xf>
    <xf numFmtId="169" fontId="184" fillId="0" borderId="10" xfId="40288" applyNumberFormat="true" applyFont="true" applyFill="true" applyBorder="true" applyAlignment="true">
      <alignment horizontal="center" vertical="center"/>
    </xf>
    <xf numFmtId="169" fontId="184" fillId="0" borderId="10" xfId="40300" applyNumberFormat="true" applyFont="true" applyFill="true" applyBorder="true" applyAlignment="true">
      <alignment horizontal="center" vertical="center"/>
    </xf>
    <xf numFmtId="169" fontId="152" fillId="0" borderId="10" xfId="40300" applyNumberFormat="true" applyFont="true" applyFill="true" applyBorder="true" applyAlignment="true">
      <alignment horizontal="center" vertical="center"/>
    </xf>
    <xf numFmtId="0" fontId="153" fillId="0" borderId="10" xfId="40336" applyFont="true" applyFill="true" applyBorder="true" applyAlignment="true">
      <alignment horizontal="center" vertical="center" wrapText="true"/>
    </xf>
    <xf numFmtId="169" fontId="184" fillId="0" borderId="10" xfId="40360" applyNumberFormat="true" applyFont="true" applyFill="true" applyBorder="true" applyAlignment="true">
      <alignment horizontal="center" vertical="center"/>
    </xf>
    <xf numFmtId="169" fontId="184" fillId="0" borderId="10" xfId="40380" applyNumberFormat="true" applyFont="true" applyFill="true" applyBorder="true" applyAlignment="true">
      <alignment horizontal="center" vertical="center"/>
    </xf>
    <xf numFmtId="0" fontId="153" fillId="0" borderId="10" xfId="40404" applyFont="true" applyFill="true" applyBorder="true" applyAlignment="true">
      <alignment horizontal="center" vertical="center" wrapText="true"/>
    </xf>
    <xf numFmtId="169" fontId="184" fillId="0" borderId="10" xfId="40416" applyNumberFormat="true" applyFont="true" applyFill="true" applyBorder="true" applyAlignment="true">
      <alignment horizontal="center" vertical="center"/>
    </xf>
    <xf numFmtId="169" fontId="184" fillId="0" borderId="10" xfId="40428" applyNumberFormat="true" applyFont="true" applyFill="true" applyBorder="true" applyAlignment="true">
      <alignment horizontal="center" vertical="center"/>
    </xf>
    <xf numFmtId="169" fontId="117" fillId="0" borderId="10" xfId="40428" applyNumberFormat="true" applyFont="true" applyFill="true" applyBorder="true" applyAlignment="true">
      <alignment horizontal="center" vertical="center"/>
    </xf>
    <xf numFmtId="169" fontId="117" fillId="0" borderId="10" xfId="40440" applyNumberFormat="true" applyFont="true" applyFill="true" applyBorder="true" applyAlignment="true">
      <alignment horizontal="center" vertical="center"/>
    </xf>
    <xf numFmtId="168" fontId="117" fillId="0" borderId="10" xfId="39994" applyNumberFormat="true" applyFont="true" applyFill="true" applyBorder="true" applyAlignment="true">
      <alignment horizontal="center" vertical="center"/>
    </xf>
    <xf numFmtId="168" fontId="117" fillId="0" borderId="10" xfId="40006" applyNumberFormat="true" applyFont="true" applyFill="true" applyBorder="true" applyAlignment="true">
      <alignment horizontal="center" vertical="center"/>
    </xf>
    <xf numFmtId="168" fontId="117" fillId="0" borderId="10" xfId="40018" applyNumberFormat="true" applyFont="true" applyFill="true" applyBorder="true" applyAlignment="true">
      <alignment horizontal="center" vertical="center"/>
    </xf>
    <xf numFmtId="168" fontId="117" fillId="0" borderId="10" xfId="40054" applyNumberFormat="true" applyFont="true" applyFill="true" applyBorder="true" applyAlignment="true">
      <alignment horizontal="center" vertical="center"/>
    </xf>
    <xf numFmtId="168" fontId="117" fillId="0" borderId="10" xfId="40066" applyNumberFormat="true" applyFont="true" applyFill="true" applyBorder="true" applyAlignment="true">
      <alignment horizontal="center" vertical="center"/>
    </xf>
    <xf numFmtId="168" fontId="117" fillId="0" borderId="10" xfId="40198" applyNumberFormat="true" applyFont="true" applyFill="true" applyBorder="true" applyAlignment="true">
      <alignment horizontal="center" vertical="center"/>
    </xf>
    <xf numFmtId="168" fontId="117" fillId="0" borderId="10" xfId="40234" applyNumberFormat="true" applyFont="true" applyFill="true" applyBorder="true" applyAlignment="true">
      <alignment horizontal="center" vertical="center"/>
    </xf>
    <xf numFmtId="168" fontId="117" fillId="0" borderId="10" xfId="40246" applyNumberFormat="true" applyFont="true" applyFill="true" applyBorder="true" applyAlignment="true">
      <alignment horizontal="center" vertical="center"/>
    </xf>
    <xf numFmtId="168" fontId="117" fillId="0" borderId="10" xfId="40258" applyNumberFormat="true" applyFont="true" applyFill="true" applyBorder="true" applyAlignment="true">
      <alignment horizontal="center" vertical="center"/>
    </xf>
    <xf numFmtId="168" fontId="117" fillId="0" borderId="10" xfId="40434" applyNumberFormat="true" applyFont="true" applyFill="true" applyBorder="true" applyAlignment="true">
      <alignment horizontal="center" vertical="center"/>
    </xf>
    <xf numFmtId="168" fontId="117" fillId="0" borderId="10" xfId="40446" applyNumberFormat="true" applyFont="true" applyFill="true" applyBorder="true" applyAlignment="true">
      <alignment horizontal="center" vertical="center"/>
    </xf>
    <xf numFmtId="169" fontId="184" fillId="28" borderId="77" xfId="40345" applyNumberFormat="true" applyFont="true" applyFill="true" applyBorder="true" applyAlignment="true">
      <alignment horizontal="center" vertical="center"/>
    </xf>
    <xf numFmtId="169" fontId="184" fillId="28" borderId="61" xfId="40346" applyNumberFormat="true" applyFont="true" applyFill="true" applyBorder="true" applyAlignment="true">
      <alignment horizontal="center" vertical="center"/>
    </xf>
    <xf numFmtId="169" fontId="184" fillId="28" borderId="92" xfId="40347" applyNumberFormat="true" applyFont="true" applyFill="true" applyBorder="true" applyAlignment="true">
      <alignment horizontal="center" vertical="center"/>
    </xf>
    <xf numFmtId="169" fontId="184" fillId="28" borderId="77" xfId="40346" applyNumberFormat="true" applyFont="true" applyFill="true" applyBorder="true" applyAlignment="true">
      <alignment horizontal="center" vertical="center"/>
    </xf>
    <xf numFmtId="169" fontId="184" fillId="28" borderId="62" xfId="40347" applyNumberFormat="true" applyFont="true" applyFill="true" applyBorder="true" applyAlignment="true">
      <alignment horizontal="center" vertical="center"/>
    </xf>
    <xf numFmtId="169" fontId="184" fillId="28" borderId="62" xfId="40348" applyNumberFormat="true" applyFont="true" applyFill="true" applyBorder="true" applyAlignment="true">
      <alignment horizontal="center" vertical="center"/>
    </xf>
    <xf numFmtId="169" fontId="184" fillId="28" borderId="78" xfId="40357" applyNumberFormat="true" applyFont="true" applyFill="true" applyBorder="true" applyAlignment="true">
      <alignment horizontal="center" vertical="center"/>
    </xf>
    <xf numFmtId="0" fontId="184" fillId="28" borderId="56" xfId="40367" applyFont="true" applyFill="true" applyBorder="true" applyAlignment="true">
      <alignment horizontal="center" vertical="center"/>
    </xf>
    <xf numFmtId="0" fontId="184" fillId="28" borderId="78" xfId="40367" applyFont="true" applyFill="true" applyBorder="true" applyAlignment="true">
      <alignment horizontal="center" vertical="center"/>
    </xf>
    <xf numFmtId="0" fontId="184" fillId="28" borderId="93" xfId="40367" applyFont="true" applyFill="true" applyBorder="true" applyAlignment="true">
      <alignment horizontal="center" vertical="center"/>
    </xf>
    <xf numFmtId="0" fontId="153" fillId="3" borderId="57" xfId="46961" applyFont="true" applyBorder="true" applyAlignment="true">
      <alignment horizontal="center" wrapText="true"/>
    </xf>
    <xf numFmtId="0" fontId="153" fillId="26" borderId="58" xfId="46962" applyFont="true" applyFill="true" applyBorder="true" applyAlignment="true">
      <alignment horizontal="left" vertical="top" wrapText="true"/>
    </xf>
    <xf numFmtId="0" fontId="153" fillId="26" borderId="58" xfId="46963" applyFont="true" applyFill="true" applyBorder="true" applyAlignment="true">
      <alignment horizontal="left" vertical="top" wrapText="true"/>
    </xf>
    <xf numFmtId="168" fontId="152" fillId="28" borderId="58" xfId="46964" applyNumberFormat="true" applyFont="true" applyFill="true" applyBorder="true" applyAlignment="true">
      <alignment horizontal="right" vertical="top"/>
    </xf>
    <xf numFmtId="0" fontId="153" fillId="26" borderId="59" xfId="46965" applyFont="true" applyFill="true" applyBorder="true" applyAlignment="true">
      <alignment horizontal="left" vertical="top" wrapText="true"/>
    </xf>
    <xf numFmtId="0" fontId="153" fillId="26" borderId="59" xfId="46966" applyFont="true" applyFill="true" applyBorder="true" applyAlignment="true">
      <alignment horizontal="left" vertical="top" wrapText="true"/>
    </xf>
    <xf numFmtId="168" fontId="152" fillId="28" borderId="59" xfId="46967" applyNumberFormat="true" applyFont="true" applyFill="true" applyBorder="true" applyAlignment="true">
      <alignment horizontal="right" vertical="top"/>
    </xf>
    <xf numFmtId="0" fontId="153" fillId="26" borderId="60" xfId="46968" applyFont="true" applyFill="true" applyBorder="true" applyAlignment="true">
      <alignment horizontal="left" vertical="top" wrapText="true"/>
    </xf>
    <xf numFmtId="0" fontId="153" fillId="26" borderId="60" xfId="46969" applyFont="true" applyFill="true" applyBorder="true" applyAlignment="true">
      <alignment horizontal="left" vertical="top" wrapText="true"/>
    </xf>
    <xf numFmtId="168" fontId="152" fillId="28" borderId="60" xfId="46970" applyNumberFormat="true" applyFont="true" applyFill="true" applyBorder="true" applyAlignment="true">
      <alignment horizontal="right" vertical="top"/>
    </xf>
    <xf numFmtId="0" fontId="153" fillId="26" borderId="60" xfId="46801" applyFont="true" applyFill="true" applyBorder="true" applyAlignment="true">
      <alignment horizontal="left" vertical="center" wrapText="true"/>
    </xf>
    <xf numFmtId="0" fontId="153" fillId="26" borderId="60" xfId="46807" applyFont="true" applyFill="true" applyBorder="true" applyAlignment="true">
      <alignment horizontal="left" vertical="center" wrapText="true"/>
    </xf>
    <xf numFmtId="0" fontId="135" fillId="3" borderId="10" xfId="46880" applyFont="true" applyAlignment="true">
      <alignment horizontal="right" vertical="top" wrapText="true"/>
    </xf>
    <xf numFmtId="0" fontId="135" fillId="3" borderId="10" xfId="46882" applyFont="true" applyAlignment="true">
      <alignment horizontal="right" vertical="top" wrapText="true"/>
    </xf>
    <xf numFmtId="0" fontId="135" fillId="3" borderId="10" xfId="46884" applyFont="true" applyAlignment="true">
      <alignment horizontal="right" vertical="top" wrapText="true"/>
    </xf>
    <xf numFmtId="0" fontId="135" fillId="3" borderId="57" xfId="46886" applyFont="true" applyBorder="true" applyAlignment="true">
      <alignment horizontal="right" vertical="top" wrapText="true"/>
    </xf>
    <xf numFmtId="0" fontId="135" fillId="3" borderId="57" xfId="46888" applyFont="true" applyBorder="true" applyAlignment="true">
      <alignment horizontal="right" vertical="top" wrapText="true"/>
    </xf>
    <xf numFmtId="0" fontId="135" fillId="3" borderId="57" xfId="46890" applyFont="true" applyBorder="true" applyAlignment="true">
      <alignment horizontal="right" vertical="top" wrapText="true"/>
    </xf>
    <xf numFmtId="166" fontId="135" fillId="28" borderId="58" xfId="46892" applyNumberFormat="true" applyFont="true" applyFill="true" applyBorder="true" applyAlignment="true">
      <alignment horizontal="right" vertical="top" wrapText="true"/>
    </xf>
    <xf numFmtId="166" fontId="135" fillId="28" borderId="58" xfId="46894" applyNumberFormat="true" applyFont="true" applyFill="true" applyBorder="true" applyAlignment="true">
      <alignment horizontal="right" vertical="top" wrapText="true"/>
    </xf>
    <xf numFmtId="166" fontId="135" fillId="28" borderId="58" xfId="46896" applyNumberFormat="true" applyFont="true" applyFill="true" applyBorder="true" applyAlignment="true">
      <alignment horizontal="right" vertical="top" wrapText="true"/>
    </xf>
    <xf numFmtId="166" fontId="135" fillId="28" borderId="59" xfId="46898" applyNumberFormat="true" applyFont="true" applyFill="true" applyBorder="true" applyAlignment="true">
      <alignment horizontal="right" vertical="top" wrapText="true"/>
    </xf>
    <xf numFmtId="166" fontId="135" fillId="28" borderId="59" xfId="46900" applyNumberFormat="true" applyFont="true" applyFill="true" applyBorder="true" applyAlignment="true">
      <alignment horizontal="right" vertical="top" wrapText="true"/>
    </xf>
    <xf numFmtId="166" fontId="135" fillId="28" borderId="59" xfId="46902" applyNumberFormat="true" applyFont="true" applyFill="true" applyBorder="true" applyAlignment="true">
      <alignment horizontal="right" vertical="top" wrapText="true"/>
    </xf>
    <xf numFmtId="166" fontId="135" fillId="28" borderId="60" xfId="46904" applyNumberFormat="true" applyFont="true" applyFill="true" applyBorder="true" applyAlignment="true">
      <alignment horizontal="right" vertical="top" wrapText="true"/>
    </xf>
    <xf numFmtId="166" fontId="135" fillId="28" borderId="60" xfId="46906" applyNumberFormat="true" applyFont="true" applyFill="true" applyBorder="true" applyAlignment="true">
      <alignment horizontal="right" vertical="top" wrapText="true"/>
    </xf>
    <xf numFmtId="166" fontId="135" fillId="28" borderId="60" xfId="46908" applyNumberFormat="true" applyFont="true" applyFill="true" applyBorder="true" applyAlignment="true">
      <alignment horizontal="right" vertical="top" wrapText="true"/>
    </xf>
    <xf numFmtId="0" fontId="135" fillId="3" borderId="57" xfId="46910" applyFont="true" applyBorder="true" applyAlignment="true">
      <alignment horizontal="right" vertical="top" wrapText="true"/>
    </xf>
    <xf numFmtId="0" fontId="135" fillId="3" borderId="57" xfId="46912" applyFont="true" applyBorder="true" applyAlignment="true">
      <alignment horizontal="right" vertical="top" wrapText="true"/>
    </xf>
    <xf numFmtId="0" fontId="135" fillId="3" borderId="57" xfId="46914" applyFont="true" applyBorder="true" applyAlignment="true">
      <alignment horizontal="right" vertical="top" wrapText="true"/>
    </xf>
    <xf numFmtId="167" fontId="135" fillId="28" borderId="59" xfId="46915" applyNumberFormat="true" applyFont="true" applyFill="true" applyBorder="true" applyAlignment="true">
      <alignment horizontal="right" vertical="top" wrapText="true"/>
    </xf>
    <xf numFmtId="167" fontId="135" fillId="28" borderId="59" xfId="46916" applyNumberFormat="true" applyFont="true" applyFill="true" applyBorder="true" applyAlignment="true">
      <alignment horizontal="right" vertical="top" wrapText="true"/>
    </xf>
    <xf numFmtId="0" fontId="135" fillId="3" borderId="130" xfId="46921" applyFont="true" applyBorder="true" applyAlignment="true">
      <alignment horizontal="right" vertical="top" wrapText="true"/>
    </xf>
    <xf numFmtId="0" fontId="135" fillId="3" borderId="54" xfId="46922" applyFont="true" applyBorder="true" applyAlignment="true">
      <alignment horizontal="right" vertical="top" wrapText="true"/>
    </xf>
    <xf numFmtId="0" fontId="135" fillId="3" borderId="55" xfId="46923" applyFont="true" applyBorder="true" applyAlignment="true">
      <alignment horizontal="right" vertical="top" wrapText="true"/>
    </xf>
    <xf numFmtId="166" fontId="135" fillId="28" borderId="131" xfId="46925" applyNumberFormat="true" applyFont="true" applyFill="true" applyBorder="true" applyAlignment="true">
      <alignment horizontal="right" vertical="top" wrapText="true"/>
    </xf>
    <xf numFmtId="166" fontId="135" fillId="28" borderId="132" xfId="46926" applyNumberFormat="true" applyFont="true" applyFill="true" applyBorder="true" applyAlignment="true">
      <alignment horizontal="right" vertical="top" wrapText="true"/>
    </xf>
    <xf numFmtId="166" fontId="135" fillId="28" borderId="133" xfId="46927" applyNumberFormat="true" applyFont="true" applyFill="true" applyBorder="true" applyAlignment="true">
      <alignment horizontal="right" vertical="top" wrapText="true"/>
    </xf>
    <xf numFmtId="0" fontId="135" fillId="3" borderId="130" xfId="46936" applyFont="true" applyBorder="true" applyAlignment="true">
      <alignment horizontal="right" vertical="top" wrapText="true"/>
    </xf>
    <xf numFmtId="0" fontId="135" fillId="3" borderId="54" xfId="46937" applyFont="true" applyBorder="true" applyAlignment="true">
      <alignment horizontal="right" vertical="top" wrapText="true"/>
    </xf>
    <xf numFmtId="0" fontId="135" fillId="3" borderId="55" xfId="46938" applyFont="true" applyBorder="true" applyAlignment="true">
      <alignment horizontal="right" vertical="top" wrapText="true"/>
    </xf>
    <xf numFmtId="0" fontId="135" fillId="3" borderId="130" xfId="46939" applyFont="true" applyBorder="true" applyAlignment="true">
      <alignment horizontal="right" vertical="top" wrapText="true"/>
    </xf>
    <xf numFmtId="0" fontId="135" fillId="3" borderId="54" xfId="46940" applyFont="true" applyBorder="true" applyAlignment="true">
      <alignment horizontal="right" vertical="top" wrapText="true"/>
    </xf>
    <xf numFmtId="0" fontId="135" fillId="3" borderId="55" xfId="46941" applyFont="true" applyBorder="true" applyAlignment="true">
      <alignment horizontal="right" vertical="top" wrapText="true"/>
    </xf>
    <xf numFmtId="166" fontId="135" fillId="28" borderId="131" xfId="46943" applyNumberFormat="true" applyFont="true" applyFill="true" applyBorder="true" applyAlignment="true">
      <alignment horizontal="right" vertical="top" wrapText="true"/>
    </xf>
    <xf numFmtId="166" fontId="135" fillId="28" borderId="132" xfId="46944" applyNumberFormat="true" applyFont="true" applyFill="true" applyBorder="true" applyAlignment="true">
      <alignment horizontal="right" vertical="top" wrapText="true"/>
    </xf>
    <xf numFmtId="166" fontId="135" fillId="28" borderId="133" xfId="46945" applyNumberFormat="true" applyFont="true" applyFill="true" applyBorder="true" applyAlignment="true">
      <alignment horizontal="right" vertical="top" wrapText="true"/>
    </xf>
    <xf numFmtId="166" fontId="135" fillId="28" borderId="131" xfId="46947" applyNumberFormat="true" applyFont="true" applyFill="true" applyBorder="true" applyAlignment="true">
      <alignment horizontal="right" vertical="top" wrapText="true"/>
    </xf>
    <xf numFmtId="166" fontId="135" fillId="28" borderId="132" xfId="46948" applyNumberFormat="true" applyFont="true" applyFill="true" applyBorder="true" applyAlignment="true">
      <alignment horizontal="right" vertical="top" wrapText="true"/>
    </xf>
    <xf numFmtId="166" fontId="135" fillId="28" borderId="133" xfId="46949" applyNumberFormat="true" applyFont="true" applyFill="true" applyBorder="true" applyAlignment="true">
      <alignment horizontal="right" vertical="top" wrapText="true"/>
    </xf>
    <xf numFmtId="0" fontId="135" fillId="3" borderId="57" xfId="46950" applyFont="true" applyBorder="true" applyAlignment="true">
      <alignment horizontal="right" vertical="top" wrapText="true"/>
    </xf>
    <xf numFmtId="166" fontId="135" fillId="28" borderId="134" xfId="46951" applyNumberFormat="true" applyFont="true" applyFill="true" applyBorder="true" applyAlignment="true">
      <alignment horizontal="right" vertical="top" wrapText="true"/>
    </xf>
    <xf numFmtId="0" fontId="135" fillId="3" borderId="57" xfId="46952" applyFont="true" applyBorder="true" applyAlignment="true">
      <alignment horizontal="right" vertical="top" wrapText="true"/>
    </xf>
    <xf numFmtId="0" fontId="135" fillId="3" borderId="57" xfId="46953" applyFont="true" applyBorder="true" applyAlignment="true">
      <alignment horizontal="right" vertical="top" wrapText="true"/>
    </xf>
    <xf numFmtId="166" fontId="135" fillId="28" borderId="134" xfId="46954" applyNumberFormat="true" applyFont="true" applyFill="true" applyBorder="true" applyAlignment="true">
      <alignment horizontal="right" vertical="top" wrapText="true"/>
    </xf>
    <xf numFmtId="166" fontId="135" fillId="28" borderId="134" xfId="46955" applyNumberFormat="true" applyFont="true" applyFill="true" applyBorder="true" applyAlignment="true">
      <alignment horizontal="right" vertical="top" wrapText="true"/>
    </xf>
    <xf numFmtId="169" fontId="184" fillId="0" borderId="10" xfId="40348" applyNumberFormat="true" applyFont="true" applyFill="true" applyBorder="true" applyAlignment="true">
      <alignment horizontal="center" vertical="center"/>
    </xf>
    <xf numFmtId="0" fontId="115" fillId="4" borderId="15" xfId="19344" applyFont="true" applyFill="true" applyBorder="true" applyAlignment="true" applyProtection="true">
      <alignment horizontal="center" wrapText="true"/>
      <protection locked="false"/>
    </xf>
    <xf numFmtId="0" fontId="163" fillId="3" borderId="10" xfId="19344" applyFont="true" applyBorder="true"/>
    <xf numFmtId="0" fontId="154" fillId="3" borderId="10" xfId="19344" applyFont="true" applyBorder="true"/>
    <xf numFmtId="0" fontId="154" fillId="27" borderId="10" xfId="19344" applyFont="true" applyFill="true" applyBorder="true" applyAlignment="true">
      <alignment wrapText="true"/>
    </xf>
    <xf numFmtId="0" fontId="154" fillId="3" borderId="10" xfId="19344" applyFont="true" applyBorder="true" applyAlignment="true">
      <alignment wrapText="true"/>
    </xf>
    <xf numFmtId="0" fontId="155" fillId="27" borderId="10" xfId="19344" applyFont="true" applyFill="true" applyBorder="true" applyAlignment="true">
      <alignment wrapText="true"/>
    </xf>
    <xf numFmtId="0" fontId="26" fillId="3" borderId="10" xfId="19344" applyFont="true" applyBorder="true" applyAlignment="true">
      <alignment wrapText="true"/>
    </xf>
    <xf numFmtId="0" fontId="163" fillId="27" borderId="10" xfId="19344" applyFont="true" applyFill="true" applyBorder="true" applyAlignment="true">
      <alignment wrapText="true"/>
    </xf>
    <xf numFmtId="0" fontId="163" fillId="3" borderId="10" xfId="19344" applyFont="true" applyBorder="true" applyAlignment="true">
      <alignment wrapText="true"/>
    </xf>
    <xf numFmtId="0" fontId="119" fillId="3" borderId="10" xfId="19344" applyFont="true" applyBorder="true" applyAlignment="true">
      <alignment wrapText="true"/>
    </xf>
    <xf numFmtId="1" fontId="120"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22" fillId="3" borderId="10" xfId="19344" applyNumberFormat="true" applyFont="true" applyAlignment="true" applyProtection="true">
      <alignment horizontal="center" vertical="center"/>
      <protection locked="false"/>
    </xf>
    <xf numFmtId="0" fontId="73" fillId="4" borderId="1" xfId="19344" applyFont="true" applyFill="true" applyBorder="true" applyAlignment="true" applyProtection="true">
      <alignment horizontal="center"/>
      <protection locked="false"/>
    </xf>
    <xf numFmtId="0" fontId="73" fillId="4" borderId="11" xfId="19344" applyFont="true" applyFill="true" applyBorder="true" applyAlignment="true" applyProtection="true">
      <alignment horizontal="center"/>
      <protection locked="false"/>
    </xf>
    <xf numFmtId="0" fontId="73" fillId="4" borderId="2" xfId="19344" applyFont="true" applyFill="true" applyBorder="true" applyAlignment="true" applyProtection="true">
      <alignment horizontal="center"/>
      <protection locked="false"/>
    </xf>
    <xf numFmtId="0" fontId="116" fillId="4" borderId="1" xfId="19344" applyFont="true" applyFill="true" applyBorder="true" applyAlignment="true" applyProtection="true">
      <alignment horizontal="center" vertical="center"/>
      <protection locked="false"/>
    </xf>
    <xf numFmtId="0" fontId="26" fillId="3" borderId="11" xfId="19344" applyFont="true" applyBorder="true" applyAlignment="true" applyProtection="true">
      <alignment horizontal="center" vertical="center"/>
      <protection locked="false"/>
    </xf>
    <xf numFmtId="0" fontId="26" fillId="3" borderId="5" xfId="19344" applyFont="true" applyBorder="true" applyAlignment="true" applyProtection="true">
      <alignment horizontal="center" vertical="center"/>
      <protection locked="false"/>
    </xf>
    <xf numFmtId="0" fontId="26" fillId="3" borderId="12" xfId="19344" applyFont="true" applyBorder="true" applyAlignment="true" applyProtection="true">
      <alignment horizontal="center" vertical="center"/>
      <protection locked="false"/>
    </xf>
    <xf numFmtId="0" fontId="26" fillId="4" borderId="11" xfId="19344" applyFont="true" applyFill="true" applyBorder="true" applyAlignment="true" applyProtection="true">
      <alignment horizontal="center" vertical="center"/>
      <protection locked="false"/>
    </xf>
    <xf numFmtId="0" fontId="26" fillId="4" borderId="12" xfId="19344" applyFont="true" applyFill="true" applyBorder="true" applyAlignment="true" applyProtection="true">
      <alignment horizontal="center" vertical="center"/>
      <protection locked="false"/>
    </xf>
    <xf numFmtId="0" fontId="177" fillId="2" borderId="1" xfId="19344" applyFont="true" applyFill="true" applyBorder="true" applyAlignment="true" applyProtection="true">
      <alignment horizontal="center" vertical="center" wrapText="true"/>
      <protection locked="false"/>
    </xf>
    <xf numFmtId="0" fontId="178" fillId="2" borderId="11" xfId="19344" applyFont="true" applyFill="true" applyBorder="true" applyAlignment="true" applyProtection="true">
      <alignment horizontal="center" vertical="center" wrapText="true"/>
      <protection locked="false"/>
    </xf>
    <xf numFmtId="0" fontId="178" fillId="2" borderId="2" xfId="19344" applyFont="true" applyFill="true" applyBorder="true" applyAlignment="true" applyProtection="true">
      <alignment horizontal="center" vertical="center" wrapText="true"/>
      <protection locked="false"/>
    </xf>
    <xf numFmtId="0" fontId="178" fillId="2" borderId="5" xfId="19344" applyFont="true" applyFill="true" applyBorder="true" applyAlignment="true" applyProtection="true">
      <alignment horizontal="center" vertical="center" wrapText="true"/>
      <protection locked="false"/>
    </xf>
    <xf numFmtId="0" fontId="178" fillId="2" borderId="12" xfId="19344" applyFont="true" applyFill="true" applyBorder="true" applyAlignment="true" applyProtection="true">
      <alignment horizontal="center" vertical="center" wrapText="true"/>
      <protection locked="false"/>
    </xf>
    <xf numFmtId="0" fontId="178" fillId="2" borderId="6" xfId="19344" applyFont="true" applyFill="true" applyBorder="true" applyAlignment="true" applyProtection="true">
      <alignment horizontal="center" vertical="center" wrapText="true"/>
      <protection locked="false"/>
    </xf>
    <xf numFmtId="0" fontId="73" fillId="4" borderId="1" xfId="19344" applyFont="true" applyFill="true" applyBorder="true" applyAlignment="true" applyProtection="true">
      <alignment horizontal="center" vertical="center"/>
      <protection locked="false"/>
    </xf>
    <xf numFmtId="0" fontId="26" fillId="3" borderId="11" xfId="19344" applyBorder="true" applyAlignment="true" applyProtection="true">
      <alignment horizontal="center" vertical="center"/>
      <protection locked="false"/>
    </xf>
    <xf numFmtId="0" fontId="26" fillId="3" borderId="2" xfId="19344" applyBorder="true" applyAlignment="true" applyProtection="true">
      <alignment horizontal="center" vertical="center"/>
      <protection locked="false"/>
    </xf>
    <xf numFmtId="0" fontId="118" fillId="4" borderId="11" xfId="19344" applyFont="true" applyFill="true" applyBorder="true" applyAlignment="true" applyProtection="true">
      <alignment horizontal="center" vertical="center"/>
      <protection locked="false"/>
    </xf>
    <xf numFmtId="0" fontId="118" fillId="4" borderId="10" xfId="19344" applyFont="true" applyFill="true" applyBorder="true" applyAlignment="true" applyProtection="true">
      <alignment horizontal="center" vertical="center"/>
      <protection locked="false"/>
    </xf>
    <xf numFmtId="0" fontId="121"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3" fillId="4" borderId="37" xfId="19344" applyFont="true" applyFill="true" applyBorder="true" applyAlignment="true" applyProtection="true">
      <alignment horizontal="right" vertical="center" wrapText="true"/>
      <protection locked="false"/>
    </xf>
    <xf numFmtId="0" fontId="26" fillId="4" borderId="38" xfId="19344" applyFill="true" applyBorder="true" applyAlignment="true" applyProtection="true">
      <alignment horizontal="right" vertical="center" wrapText="true"/>
      <protection locked="false"/>
    </xf>
    <xf numFmtId="0" fontId="26" fillId="4" borderId="40" xfId="19344" applyFill="true" applyBorder="true" applyAlignment="true" applyProtection="true">
      <alignment horizontal="right" vertical="center" wrapText="true"/>
      <protection locked="false"/>
    </xf>
    <xf numFmtId="0" fontId="26" fillId="4" borderId="41" xfId="19344" applyFill="true" applyBorder="true" applyAlignment="true" applyProtection="true">
      <alignment horizontal="right" vertical="center" wrapText="true"/>
      <protection locked="false"/>
    </xf>
    <xf numFmtId="0" fontId="26" fillId="4" borderId="3" xfId="19344" applyFont="true" applyFill="true" applyBorder="true" applyAlignment="true" applyProtection="true">
      <alignment horizontal="right" vertical="center"/>
      <protection locked="false"/>
    </xf>
    <xf numFmtId="0" fontId="26" fillId="3" borderId="10" xfId="19344" applyFont="true" applyBorder="true" applyAlignment="true" applyProtection="true">
      <alignment horizontal="right"/>
      <protection locked="false"/>
    </xf>
    <xf numFmtId="0" fontId="26" fillId="3" borderId="5" xfId="19344" applyFont="true" applyBorder="true" applyAlignment="true" applyProtection="true">
      <alignment horizontal="right"/>
      <protection locked="false"/>
    </xf>
    <xf numFmtId="0" fontId="26" fillId="3" borderId="12" xfId="19344" applyFont="true" applyBorder="true" applyAlignment="true" applyProtection="true">
      <alignment horizontal="right"/>
      <protection locked="false"/>
    </xf>
    <xf numFmtId="0" fontId="118" fillId="4" borderId="12" xfId="19344" applyFont="true" applyFill="true" applyBorder="true" applyAlignment="true" applyProtection="true">
      <alignment horizontal="center" vertical="center"/>
      <protection locked="false"/>
    </xf>
    <xf numFmtId="164" fontId="122" fillId="3" borderId="10" xfId="19344" applyNumberFormat="true" applyFont="true" applyAlignment="true" applyProtection="true">
      <alignment horizontal="center"/>
      <protection locked="false"/>
    </xf>
    <xf numFmtId="0" fontId="123"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2" fillId="3" borderId="10" xfId="19344" applyFont="true" applyAlignment="true" applyProtection="true">
      <alignment horizontal="center" vertical="center"/>
      <protection locked="false"/>
    </xf>
    <xf numFmtId="0" fontId="122" fillId="0" borderId="0" xfId="0" applyFont="true" applyAlignment="true" applyProtection="true">
      <alignment horizontal="center" vertical="center"/>
      <protection locked="false"/>
    </xf>
    <xf numFmtId="0" fontId="120" fillId="0" borderId="0" xfId="0" applyFont="true" applyAlignment="true" applyProtection="true">
      <alignment horizontal="center"/>
      <protection locked="false"/>
    </xf>
    <xf numFmtId="0" fontId="120" fillId="3" borderId="10" xfId="19344" applyFont="true" applyAlignment="true" applyProtection="true">
      <alignment horizontal="center"/>
      <protection locked="false"/>
    </xf>
    <xf numFmtId="0" fontId="120" fillId="0" borderId="10" xfId="0" applyFont="true" applyBorder="true" applyAlignment="true">
      <alignment horizontal="center"/>
    </xf>
    <xf numFmtId="1" fontId="122" fillId="3" borderId="10" xfId="19344" applyNumberFormat="true" applyFont="true" applyAlignment="true" applyProtection="true">
      <alignment horizontal="center"/>
      <protection locked="false"/>
    </xf>
    <xf numFmtId="0" fontId="122" fillId="0" borderId="0" xfId="0" applyFont="true" applyAlignment="true" applyProtection="true">
      <alignment horizontal="center"/>
      <protection locked="false"/>
    </xf>
    <xf numFmtId="0" fontId="122" fillId="3" borderId="10" xfId="19344" applyFont="true" applyAlignment="true" applyProtection="true">
      <alignment horizontal="center"/>
      <protection locked="false"/>
    </xf>
    <xf numFmtId="0" fontId="116" fillId="4" borderId="1" xfId="19344" applyFont="true" applyFill="true" applyBorder="true" applyAlignment="true" applyProtection="true">
      <alignment horizontal="right" vertical="center"/>
      <protection locked="false"/>
    </xf>
    <xf numFmtId="0" fontId="116" fillId="0" borderId="11" xfId="0" applyFont="true" applyBorder="true" applyAlignment="true" applyProtection="true">
      <alignment horizontal="right"/>
      <protection locked="false"/>
    </xf>
    <xf numFmtId="0" fontId="116" fillId="0" borderId="5" xfId="0" applyFont="true" applyBorder="true" applyAlignment="true" applyProtection="true">
      <alignment horizontal="right"/>
      <protection locked="false"/>
    </xf>
    <xf numFmtId="0" fontId="116" fillId="0" borderId="12" xfId="0" applyFont="true" applyBorder="true" applyAlignment="true" applyProtection="true">
      <alignment horizontal="right"/>
      <protection locked="false"/>
    </xf>
    <xf numFmtId="0" fontId="113" fillId="2" borderId="1" xfId="19344" applyFont="true" applyFill="true" applyBorder="true" applyAlignment="true" applyProtection="true">
      <alignment horizontal="center" vertical="center" wrapText="true"/>
      <protection locked="false"/>
    </xf>
    <xf numFmtId="0" fontId="114" fillId="2" borderId="11" xfId="19344" applyFont="true" applyFill="true" applyBorder="true" applyAlignment="true" applyProtection="true">
      <alignment horizontal="center" vertical="center" wrapText="true"/>
      <protection locked="false"/>
    </xf>
    <xf numFmtId="0" fontId="114" fillId="2" borderId="2" xfId="19344" applyFont="true" applyFill="true" applyBorder="true" applyAlignment="true" applyProtection="true">
      <alignment horizontal="center" vertical="center" wrapText="true"/>
      <protection locked="false"/>
    </xf>
    <xf numFmtId="0" fontId="114" fillId="2" borderId="5" xfId="19344" applyFont="true" applyFill="true" applyBorder="true" applyAlignment="true" applyProtection="true">
      <alignment horizontal="center" vertical="center" wrapText="true"/>
      <protection locked="false"/>
    </xf>
    <xf numFmtId="0" fontId="114" fillId="2" borderId="12" xfId="19344" applyFont="true" applyFill="true" applyBorder="true" applyAlignment="true" applyProtection="true">
      <alignment horizontal="center" vertical="center" wrapText="true"/>
      <protection locked="false"/>
    </xf>
    <xf numFmtId="0" fontId="114" fillId="2" borderId="6" xfId="19344" applyFont="true" applyFill="true" applyBorder="true" applyAlignment="true" applyProtection="true">
      <alignment horizontal="center" vertical="center" wrapText="true"/>
      <protection locked="false"/>
    </xf>
    <xf numFmtId="0" fontId="73"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20"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5" fillId="13" borderId="19" xfId="19344" applyNumberFormat="true" applyFont="true" applyFill="true" applyBorder="true" applyAlignment="true" applyProtection="true">
      <alignment horizontal="center" vertical="center"/>
      <protection locked="false"/>
    </xf>
    <xf numFmtId="164" fontId="165" fillId="13" borderId="21" xfId="19344" applyNumberFormat="true" applyFont="true" applyFill="true" applyBorder="true" applyAlignment="true" applyProtection="true">
      <alignment horizontal="center" vertical="center"/>
      <protection locked="false"/>
    </xf>
    <xf numFmtId="1" fontId="26" fillId="4" borderId="2" xfId="19344" applyNumberFormat="true" applyFont="true" applyFill="true" applyBorder="true" applyAlignment="true" applyProtection="true">
      <alignment horizontal="center" vertical="center"/>
      <protection locked="false"/>
    </xf>
    <xf numFmtId="1" fontId="26" fillId="4" borderId="6" xfId="19344" applyNumberFormat="true" applyFont="true" applyFill="true" applyBorder="true" applyAlignment="true" applyProtection="true">
      <alignment horizontal="center" vertical="center"/>
      <protection locked="false"/>
    </xf>
    <xf numFmtId="164" fontId="117" fillId="14" borderId="20" xfId="19344" applyNumberFormat="true" applyFont="true" applyFill="true" applyBorder="true" applyAlignment="true" applyProtection="true">
      <alignment horizontal="center" vertical="center"/>
      <protection locked="false"/>
    </xf>
    <xf numFmtId="164" fontId="117" fillId="14" borderId="22" xfId="19344" applyNumberFormat="true" applyFont="true" applyFill="true" applyBorder="true" applyAlignment="true" applyProtection="true">
      <alignment horizontal="center" vertical="center"/>
      <protection locked="false"/>
    </xf>
    <xf numFmtId="164" fontId="117" fillId="10" borderId="17" xfId="19344" applyNumberFormat="true" applyFont="true" applyFill="true" applyBorder="true" applyAlignment="true" applyProtection="true">
      <alignment horizontal="center" vertical="center"/>
      <protection locked="false"/>
    </xf>
    <xf numFmtId="164" fontId="117"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8" fillId="4" borderId="1" xfId="19344" applyFont="true" applyFill="true" applyBorder="true" applyAlignment="true" applyProtection="true">
      <alignment horizontal="center" vertical="center"/>
    </xf>
    <xf numFmtId="0" fontId="118" fillId="4" borderId="2" xfId="0" applyFont="true" applyFill="true" applyBorder="true" applyAlignment="true" applyProtection="true">
      <alignment horizontal="center" vertical="center"/>
    </xf>
    <xf numFmtId="0" fontId="118" fillId="4" borderId="5" xfId="0" applyFont="true" applyFill="true" applyBorder="true" applyAlignment="true" applyProtection="true">
      <alignment horizontal="center" vertical="center"/>
    </xf>
    <xf numFmtId="0" fontId="118" fillId="4" borderId="6" xfId="0" applyFont="true" applyFill="true" applyBorder="true" applyAlignment="true" applyProtection="true">
      <alignment horizontal="center" vertical="center"/>
    </xf>
    <xf numFmtId="0" fontId="26" fillId="3" borderId="10" xfId="19344" applyAlignment="true">
      <alignment horizontal="right" vertical="top" wrapText="true"/>
    </xf>
    <xf numFmtId="0" fontId="26" fillId="15" borderId="10" xfId="19344" applyFill="true" applyAlignment="true">
      <alignment horizontal="right" vertical="top" wrapText="true"/>
    </xf>
    <xf numFmtId="0" fontId="153" fillId="3" borderId="10" xfId="45132" applyFont="true" applyAlignment="true">
      <alignment horizontal="right" vertical="top" wrapText="true"/>
    </xf>
    <xf numFmtId="0" fontId="153" fillId="3" borderId="52" xfId="45133" applyFont="true" applyBorder="true" applyAlignment="true">
      <alignment horizontal="right" vertical="top" wrapText="true"/>
    </xf>
    <xf numFmtId="0" fontId="153" fillId="3" borderId="53" xfId="45134" applyFont="true" applyBorder="true" applyAlignment="true">
      <alignment horizontal="right" vertical="top" wrapText="true"/>
    </xf>
    <xf numFmtId="0" fontId="153" fillId="3" borderId="10" xfId="45123" applyFont="true" applyAlignment="true">
      <alignment horizontal="right" vertical="top" wrapText="true"/>
    </xf>
    <xf numFmtId="0" fontId="153" fillId="3" borderId="52" xfId="45124" applyFont="true" applyBorder="true" applyAlignment="true">
      <alignment horizontal="right" vertical="top" wrapText="true"/>
    </xf>
    <xf numFmtId="0" fontId="153" fillId="3" borderId="53" xfId="45125" applyFont="true" applyBorder="true" applyAlignment="true">
      <alignment horizontal="right" vertical="top" wrapText="true"/>
    </xf>
    <xf numFmtId="0" fontId="153" fillId="3" borderId="10" xfId="45117" applyFont="true" applyAlignment="true">
      <alignment horizontal="right" vertical="top" wrapText="true"/>
    </xf>
    <xf numFmtId="0" fontId="153" fillId="3" borderId="52" xfId="45118" applyFont="true" applyBorder="true" applyAlignment="true">
      <alignment horizontal="right" vertical="top" wrapText="true"/>
    </xf>
    <xf numFmtId="0" fontId="153" fillId="3" borderId="53" xfId="45119" applyFont="true" applyBorder="true" applyAlignment="true">
      <alignment horizontal="right" vertical="top" wrapText="true"/>
    </xf>
    <xf numFmtId="0" fontId="160" fillId="3" borderId="10" xfId="45081" applyFont="true" applyAlignment="true">
      <alignment horizontal="center" vertical="center" wrapText="true"/>
    </xf>
    <xf numFmtId="0" fontId="160" fillId="3" borderId="10" xfId="45082" applyFont="true" applyAlignment="true">
      <alignment horizontal="center" vertical="center" wrapText="true"/>
    </xf>
    <xf numFmtId="0" fontId="160" fillId="3" borderId="10" xfId="45083" applyFont="true" applyAlignment="true">
      <alignment horizontal="center" vertical="center" wrapText="true"/>
    </xf>
    <xf numFmtId="0" fontId="181" fillId="3" borderId="57" xfId="45084" applyFont="true" applyBorder="true" applyAlignment="true">
      <alignment horizontal="left" wrapText="true"/>
    </xf>
    <xf numFmtId="0" fontId="181" fillId="3" borderId="57" xfId="45085" applyFont="true" applyBorder="true" applyAlignment="true">
      <alignment horizontal="left" wrapText="true"/>
    </xf>
    <xf numFmtId="0" fontId="153" fillId="26" borderId="59" xfId="45090" applyFont="true" applyFill="true" applyBorder="true" applyAlignment="true">
      <alignment horizontal="left" vertical="top" wrapText="true"/>
    </xf>
    <xf numFmtId="0" fontId="153" fillId="26" borderId="60" xfId="45093" applyFont="true" applyFill="true" applyBorder="true" applyAlignment="true">
      <alignment horizontal="left" vertical="top" wrapText="true"/>
    </xf>
    <xf numFmtId="0" fontId="152" fillId="3" borderId="10" xfId="45096" applyFont="true" applyAlignment="true">
      <alignment horizontal="left" vertical="top" wrapText="true"/>
    </xf>
    <xf numFmtId="0" fontId="152" fillId="3" borderId="10" xfId="45097" applyFont="true" applyAlignment="true">
      <alignment horizontal="left" vertical="top" wrapText="true"/>
    </xf>
    <xf numFmtId="0" fontId="152" fillId="3" borderId="10" xfId="45098" applyFont="true" applyAlignment="true">
      <alignment horizontal="left" vertical="top" wrapText="true"/>
    </xf>
    <xf numFmtId="0" fontId="72" fillId="15" borderId="10" xfId="19344" applyFont="true" applyFill="true" applyAlignment="true"/>
    <xf numFmtId="0" fontId="72" fillId="3" borderId="10" xfId="19344" applyFont="true" applyAlignment="true"/>
    <xf numFmtId="0" fontId="153" fillId="3" borderId="10" xfId="45064" applyFont="true" applyBorder="true" applyAlignment="true">
      <alignment horizontal="center" vertical="center" wrapText="true"/>
    </xf>
    <xf numFmtId="0" fontId="153" fillId="3" borderId="52" xfId="45063" applyFont="true" applyBorder="true" applyAlignment="true">
      <alignment horizontal="center" vertical="center" wrapText="true"/>
    </xf>
    <xf numFmtId="0" fontId="153" fillId="3" borderId="53" xfId="45064" applyFont="true" applyBorder="true" applyAlignment="true">
      <alignment horizontal="center" vertical="center" wrapText="true"/>
    </xf>
    <xf numFmtId="0" fontId="153" fillId="3" borderId="1" xfId="45064" applyFont="true" applyBorder="true" applyAlignment="true">
      <alignment horizontal="center" vertical="center" wrapText="true"/>
    </xf>
    <xf numFmtId="0" fontId="153" fillId="3" borderId="83" xfId="45063" applyFont="true" applyBorder="true" applyAlignment="true">
      <alignment horizontal="center" vertical="center" wrapText="true"/>
    </xf>
    <xf numFmtId="0" fontId="153" fillId="3" borderId="90" xfId="45064" applyFont="true" applyBorder="true" applyAlignment="true">
      <alignment horizontal="center" vertical="center" wrapText="true"/>
    </xf>
    <xf numFmtId="0" fontId="153" fillId="26" borderId="104" xfId="45072" applyFont="true" applyFill="true" applyBorder="true" applyAlignment="true">
      <alignment horizontal="left" vertical="center" wrapText="true"/>
    </xf>
    <xf numFmtId="0" fontId="153" fillId="26" borderId="102" xfId="45075" applyFont="true" applyFill="true" applyBorder="true" applyAlignment="true">
      <alignment horizontal="left" vertical="center" wrapText="true"/>
    </xf>
    <xf numFmtId="0" fontId="153" fillId="26" borderId="107" xfId="45078" applyFont="true" applyFill="true" applyBorder="true" applyAlignment="true">
      <alignment horizontal="left" vertical="center" wrapText="true"/>
    </xf>
    <xf numFmtId="0" fontId="166" fillId="27" borderId="1" xfId="19344" applyFont="true" applyFill="true" applyBorder="true" applyAlignment="true"/>
    <xf numFmtId="0" fontId="138" fillId="3" borderId="2" xfId="19344" applyFont="true" applyBorder="true" applyAlignment="true"/>
    <xf numFmtId="0" fontId="153" fillId="3" borderId="1" xfId="40261" applyFont="true" applyBorder="true" applyAlignment="true">
      <alignment horizontal="center" vertical="center"/>
    </xf>
    <xf numFmtId="0" fontId="153" fillId="3" borderId="83" xfId="40262" applyFont="true" applyBorder="true" applyAlignment="true">
      <alignment horizontal="center" vertical="center"/>
    </xf>
    <xf numFmtId="0" fontId="153" fillId="3" borderId="90" xfId="40263" applyFont="true" applyBorder="true" applyAlignment="true">
      <alignment horizontal="center" vertical="center"/>
    </xf>
    <xf numFmtId="0" fontId="26" fillId="15" borderId="10" xfId="19344" applyFill="true" applyAlignment="true">
      <alignment vertical="top" wrapText="true"/>
    </xf>
    <xf numFmtId="0" fontId="26" fillId="3" borderId="10" xfId="19344" applyAlignment="true">
      <alignment wrapText="true"/>
    </xf>
    <xf numFmtId="0" fontId="72" fillId="15" borderId="10" xfId="19344" applyFont="true" applyFill="true"/>
    <xf numFmtId="0" fontId="72" fillId="3" borderId="10" xfId="19344" applyFont="true"/>
    <xf numFmtId="0" fontId="26" fillId="15" borderId="10" xfId="19344" applyFill="true" applyAlignment="true">
      <alignment wrapText="true"/>
    </xf>
    <xf numFmtId="0" fontId="26" fillId="3" borderId="10" xfId="19344"/>
    <xf numFmtId="0" fontId="153" fillId="26" borderId="102" xfId="40055" applyFont="true" applyFill="true" applyBorder="true" applyAlignment="true">
      <alignment horizontal="left" vertical="center" wrapText="true"/>
    </xf>
    <xf numFmtId="0" fontId="153" fillId="26" borderId="107" xfId="40067" applyFont="true" applyFill="true" applyBorder="true" applyAlignment="true">
      <alignment horizontal="left" vertical="center" wrapText="true"/>
    </xf>
    <xf numFmtId="0" fontId="153" fillId="26" borderId="59" xfId="40061" applyFont="true" applyFill="true" applyBorder="true" applyAlignment="true">
      <alignment horizontal="left" vertical="center" wrapText="true"/>
    </xf>
    <xf numFmtId="0" fontId="153" fillId="26" borderId="60" xfId="40073" applyFont="true" applyFill="true" applyBorder="true" applyAlignment="true">
      <alignment horizontal="left" vertical="center" wrapText="true"/>
    </xf>
    <xf numFmtId="0" fontId="153" fillId="26" borderId="102" xfId="45036" applyFont="true" applyFill="true" applyBorder="true" applyAlignment="true">
      <alignment horizontal="left" vertical="center" wrapText="true"/>
    </xf>
    <xf numFmtId="0" fontId="153" fillId="26" borderId="104" xfId="45012" applyFont="true" applyFill="true" applyBorder="true" applyAlignment="true">
      <alignment horizontal="left" vertical="center" wrapText="true"/>
    </xf>
    <xf numFmtId="0" fontId="153" fillId="26" borderId="102" xfId="45015" applyFont="true" applyFill="true" applyBorder="true" applyAlignment="true">
      <alignment horizontal="left" vertical="center" wrapText="true"/>
    </xf>
    <xf numFmtId="0" fontId="153" fillId="26" borderId="107" xfId="45018" applyFont="true" applyFill="true" applyBorder="true" applyAlignment="true">
      <alignment horizontal="left" vertical="center" wrapText="true"/>
    </xf>
    <xf numFmtId="170" fontId="158" fillId="2" borderId="105" xfId="19344" applyNumberFormat="true" applyFont="true" applyFill="true" applyBorder="true" applyAlignment="true">
      <alignment vertical="center" wrapText="true"/>
    </xf>
    <xf numFmtId="0" fontId="159" fillId="2" borderId="10" xfId="19344" applyFont="true" applyFill="true" applyAlignment="true">
      <alignment vertical="center" wrapText="true"/>
    </xf>
    <xf numFmtId="0" fontId="159" fillId="2" borderId="8" xfId="19344" applyFont="true" applyFill="true" applyBorder="true" applyAlignment="true">
      <alignment vertical="center" wrapText="true"/>
    </xf>
    <xf numFmtId="0" fontId="153" fillId="3" borderId="3" xfId="40201" applyFont="true" applyBorder="true" applyAlignment="true">
      <alignment horizontal="center" vertical="center"/>
    </xf>
    <xf numFmtId="0" fontId="153" fillId="3" borderId="52" xfId="40202" applyFont="true" applyBorder="true" applyAlignment="true">
      <alignment horizontal="center" vertical="center"/>
    </xf>
    <xf numFmtId="0" fontId="153" fillId="3" borderId="97" xfId="40203" applyFont="true" applyBorder="true" applyAlignment="true">
      <alignment horizontal="center" vertical="center"/>
    </xf>
    <xf numFmtId="0" fontId="153" fillId="26" borderId="104" xfId="44982" applyFont="true" applyFill="true" applyBorder="true" applyAlignment="true">
      <alignment horizontal="left" vertical="center" wrapText="true"/>
    </xf>
    <xf numFmtId="0" fontId="153" fillId="26" borderId="102" xfId="44988" applyFont="true" applyFill="true" applyBorder="true" applyAlignment="true">
      <alignment horizontal="left" vertical="center" wrapText="true"/>
    </xf>
    <xf numFmtId="0" fontId="153" fillId="3" borderId="1" xfId="40141" applyFont="true" applyBorder="true" applyAlignment="true">
      <alignment horizontal="center" vertical="center"/>
    </xf>
    <xf numFmtId="0" fontId="153" fillId="3" borderId="83" xfId="40142" applyFont="true" applyBorder="true" applyAlignment="true">
      <alignment horizontal="center" vertical="center"/>
    </xf>
    <xf numFmtId="0" fontId="153" fillId="3" borderId="90" xfId="40143" applyFont="true" applyBorder="true" applyAlignment="true">
      <alignment horizontal="center" vertical="center"/>
    </xf>
    <xf numFmtId="0" fontId="153" fillId="3" borderId="10" xfId="45004" applyFont="true" applyBorder="true" applyAlignment="true">
      <alignment horizontal="center" vertical="center" wrapText="true"/>
    </xf>
    <xf numFmtId="0" fontId="153" fillId="3" borderId="52" xfId="45003" applyFont="true" applyBorder="true" applyAlignment="true">
      <alignment horizontal="center" vertical="center" wrapText="true"/>
    </xf>
    <xf numFmtId="0" fontId="153" fillId="3" borderId="53" xfId="45004" applyFont="true" applyBorder="true" applyAlignment="true">
      <alignment horizontal="center" vertical="center" wrapText="true"/>
    </xf>
    <xf numFmtId="0" fontId="153" fillId="3" borderId="1" xfId="45004" applyFont="true" applyBorder="true" applyAlignment="true">
      <alignment horizontal="center" vertical="center" wrapText="true"/>
    </xf>
    <xf numFmtId="0" fontId="153" fillId="3" borderId="83" xfId="45003" applyFont="true" applyBorder="true" applyAlignment="true">
      <alignment horizontal="center" vertical="center" wrapText="true"/>
    </xf>
    <xf numFmtId="0" fontId="153" fillId="3" borderId="90" xfId="45004" applyFont="true" applyBorder="true" applyAlignment="true">
      <alignment horizontal="center" vertical="center" wrapText="true"/>
    </xf>
    <xf numFmtId="0" fontId="153" fillId="3" borderId="3" xfId="40081" applyFont="true" applyBorder="true" applyAlignment="true">
      <alignment horizontal="center" vertical="center"/>
    </xf>
    <xf numFmtId="0" fontId="153" fillId="3" borderId="52" xfId="40082" applyFont="true" applyBorder="true" applyAlignment="true">
      <alignment horizontal="center" vertical="center"/>
    </xf>
    <xf numFmtId="0" fontId="153" fillId="3" borderId="97" xfId="40083" applyFont="true" applyBorder="true" applyAlignment="true">
      <alignment horizontal="center" vertical="center"/>
    </xf>
    <xf numFmtId="0" fontId="153" fillId="3" borderId="10" xfId="44974" applyFont="true" applyBorder="true" applyAlignment="true">
      <alignment horizontal="center" vertical="center" wrapText="true"/>
    </xf>
    <xf numFmtId="0" fontId="153" fillId="3" borderId="52" xfId="44973" applyFont="true" applyBorder="true" applyAlignment="true">
      <alignment horizontal="center" vertical="center" wrapText="true"/>
    </xf>
    <xf numFmtId="0" fontId="153" fillId="3" borderId="53" xfId="44974" applyFont="true" applyBorder="true" applyAlignment="true">
      <alignment horizontal="center" vertical="center" wrapText="true"/>
    </xf>
    <xf numFmtId="0" fontId="153" fillId="3" borderId="3" xfId="44974" applyFont="true" applyBorder="true" applyAlignment="true">
      <alignment horizontal="center" vertical="center" wrapText="true"/>
    </xf>
    <xf numFmtId="0" fontId="153" fillId="3" borderId="97" xfId="44974" applyFont="true" applyBorder="true" applyAlignment="true">
      <alignment horizontal="center" vertical="center" wrapText="true"/>
    </xf>
    <xf numFmtId="0" fontId="153" fillId="26" borderId="104" xfId="44964" applyFont="true" applyFill="true" applyBorder="true" applyAlignment="true">
      <alignment horizontal="left" vertical="center" wrapText="true"/>
    </xf>
    <xf numFmtId="0" fontId="153" fillId="26" borderId="102" xfId="44964" applyFont="true" applyFill="true" applyBorder="true" applyAlignment="true">
      <alignment horizontal="left" vertical="center" wrapText="true"/>
    </xf>
    <xf numFmtId="0" fontId="153" fillId="26" borderId="102" xfId="40235" applyFont="true" applyFill="true" applyBorder="true" applyAlignment="true">
      <alignment horizontal="left" vertical="center" wrapText="true"/>
    </xf>
    <xf numFmtId="0" fontId="153" fillId="26" borderId="102" xfId="40247" applyFont="true" applyFill="true" applyBorder="true" applyAlignment="true">
      <alignment horizontal="left" vertical="center" wrapText="true"/>
    </xf>
    <xf numFmtId="0" fontId="153" fillId="3" borderId="1" xfId="44931" applyFont="true" applyBorder="true" applyAlignment="true">
      <alignment horizontal="center" vertical="center" wrapText="true"/>
    </xf>
    <xf numFmtId="0" fontId="153" fillId="3" borderId="83" xfId="44930" applyFont="true" applyBorder="true" applyAlignment="true">
      <alignment horizontal="center" vertical="center" wrapText="true"/>
    </xf>
    <xf numFmtId="0" fontId="153" fillId="3" borderId="90" xfId="44931" applyFont="true" applyBorder="true" applyAlignment="true">
      <alignment horizontal="center" vertical="center" wrapText="true"/>
    </xf>
    <xf numFmtId="0" fontId="153" fillId="26" borderId="104" xfId="44939" applyFont="true" applyFill="true" applyBorder="true" applyAlignment="true">
      <alignment horizontal="left" vertical="center" wrapText="true"/>
    </xf>
    <xf numFmtId="0" fontId="153" fillId="26" borderId="102" xfId="44942" applyFont="true" applyFill="true" applyBorder="true" applyAlignment="true">
      <alignment horizontal="left" vertical="center" wrapText="true"/>
    </xf>
    <xf numFmtId="0" fontId="153" fillId="26" borderId="107" xfId="44946" applyFont="true" applyFill="true" applyBorder="true" applyAlignment="true">
      <alignment horizontal="left" vertical="center" wrapText="true"/>
    </xf>
    <xf numFmtId="0" fontId="153" fillId="3" borderId="1" xfId="39961" applyFont="true" applyBorder="true" applyAlignment="true">
      <alignment horizontal="center" vertical="center"/>
    </xf>
    <xf numFmtId="0" fontId="153" fillId="3" borderId="83" xfId="39962" applyFont="true" applyBorder="true" applyAlignment="true">
      <alignment horizontal="center" vertical="center"/>
    </xf>
    <xf numFmtId="0" fontId="153" fillId="3" borderId="90" xfId="39963" applyFont="true" applyBorder="true" applyAlignment="true">
      <alignment horizontal="center" vertical="center"/>
    </xf>
    <xf numFmtId="0" fontId="153" fillId="3" borderId="10" xfId="44931" applyFont="true" applyBorder="true" applyAlignment="true">
      <alignment horizontal="center" vertical="center" wrapText="true"/>
    </xf>
    <xf numFmtId="0" fontId="153" fillId="3" borderId="52" xfId="44930" applyFont="true" applyBorder="true" applyAlignment="true">
      <alignment horizontal="center" vertical="center" wrapText="true"/>
    </xf>
    <xf numFmtId="0" fontId="153" fillId="3" borderId="53" xfId="44931" applyFont="true" applyBorder="true" applyAlignment="true">
      <alignment horizontal="center" vertical="center" wrapText="true"/>
    </xf>
    <xf numFmtId="0" fontId="153" fillId="26" borderId="58" xfId="40049" applyFont="true" applyFill="true" applyBorder="true" applyAlignment="true">
      <alignment horizontal="left" vertical="center" wrapText="true"/>
    </xf>
    <xf numFmtId="0" fontId="153" fillId="26" borderId="59" xfId="40241" applyFont="true" applyFill="true" applyBorder="true" applyAlignment="true">
      <alignment horizontal="left" vertical="center" wrapText="true"/>
    </xf>
    <xf numFmtId="0" fontId="153" fillId="3" borderId="3" xfId="40021" applyFont="true" applyBorder="true" applyAlignment="true">
      <alignment horizontal="center" vertical="center"/>
    </xf>
    <xf numFmtId="0" fontId="153" fillId="3" borderId="52" xfId="40022" applyFont="true" applyBorder="true" applyAlignment="true">
      <alignment horizontal="center" vertical="center"/>
    </xf>
    <xf numFmtId="0" fontId="153" fillId="3" borderId="97" xfId="40023" applyFont="true" applyBorder="true" applyAlignment="true">
      <alignment horizontal="center" vertical="center"/>
    </xf>
    <xf numFmtId="0" fontId="153" fillId="3" borderId="10" xfId="44953" applyFont="true" applyBorder="true" applyAlignment="true">
      <alignment horizontal="center" vertical="center" wrapText="true"/>
    </xf>
    <xf numFmtId="0" fontId="153" fillId="3" borderId="52" xfId="44952" applyFont="true" applyBorder="true" applyAlignment="true">
      <alignment horizontal="center" vertical="center" wrapText="true"/>
    </xf>
    <xf numFmtId="0" fontId="153" fillId="3" borderId="53" xfId="44953" applyFont="true" applyBorder="true" applyAlignment="true">
      <alignment horizontal="center" vertical="center" wrapText="true"/>
    </xf>
    <xf numFmtId="0" fontId="153" fillId="3" borderId="3" xfId="44953" applyFont="true" applyBorder="true" applyAlignment="true">
      <alignment horizontal="center" vertical="center" wrapText="true"/>
    </xf>
    <xf numFmtId="0" fontId="153" fillId="3" borderId="97" xfId="44953" applyFont="true" applyBorder="true" applyAlignment="true">
      <alignment horizontal="center" vertical="center" wrapText="true"/>
    </xf>
    <xf numFmtId="0" fontId="153" fillId="3" borderId="10" xfId="45025" applyFont="true" applyBorder="true" applyAlignment="true">
      <alignment horizontal="center" vertical="center" wrapText="true"/>
    </xf>
    <xf numFmtId="0" fontId="153" fillId="3" borderId="52" xfId="45024" applyFont="true" applyBorder="true" applyAlignment="true">
      <alignment horizontal="center" vertical="center" wrapText="true"/>
    </xf>
    <xf numFmtId="0" fontId="153" fillId="3" borderId="53" xfId="45025" applyFont="true" applyBorder="true" applyAlignment="true">
      <alignment horizontal="center" vertical="center" wrapText="true"/>
    </xf>
    <xf numFmtId="0" fontId="153" fillId="3" borderId="3" xfId="45025" applyFont="true" applyBorder="true" applyAlignment="true">
      <alignment horizontal="center" vertical="center" wrapText="true"/>
    </xf>
    <xf numFmtId="0" fontId="153" fillId="3" borderId="97" xfId="45025" applyFont="true" applyBorder="true" applyAlignment="true">
      <alignment horizontal="center" vertical="center" wrapText="true"/>
    </xf>
    <xf numFmtId="0" fontId="153" fillId="26" borderId="104" xfId="45033" applyFont="true" applyFill="true" applyBorder="true" applyAlignment="true">
      <alignment horizontal="left" vertical="center" wrapText="true"/>
    </xf>
    <xf numFmtId="0" fontId="153" fillId="26" borderId="59" xfId="40253" applyFont="true" applyFill="true" applyBorder="true" applyAlignment="true">
      <alignment horizontal="left" vertical="center" wrapText="true"/>
    </xf>
    <xf numFmtId="0" fontId="153" fillId="3" borderId="1" xfId="39967" applyFont="true" applyBorder="true" applyAlignment="true">
      <alignment horizontal="center" vertical="center" wrapText="true"/>
    </xf>
    <xf numFmtId="0" fontId="153" fillId="3" borderId="83" xfId="39968" applyFont="true" applyBorder="true" applyAlignment="true">
      <alignment horizontal="center" vertical="center" wrapText="true"/>
    </xf>
    <xf numFmtId="0" fontId="153" fillId="3" borderId="90" xfId="39969" applyFont="true" applyBorder="true" applyAlignment="true">
      <alignment horizontal="center" vertical="center" wrapText="true"/>
    </xf>
    <xf numFmtId="0" fontId="153" fillId="3" borderId="1" xfId="39969" applyFont="true" applyBorder="true" applyAlignment="true">
      <alignment horizontal="center" vertical="center" wrapText="true"/>
    </xf>
    <xf numFmtId="0" fontId="153" fillId="26" borderId="58" xfId="39989" applyFont="true" applyFill="true" applyBorder="true" applyAlignment="true">
      <alignment horizontal="left" vertical="center" wrapText="true"/>
    </xf>
    <xf numFmtId="0" fontId="153" fillId="26" borderId="59" xfId="40001" applyFont="true" applyFill="true" applyBorder="true" applyAlignment="true">
      <alignment horizontal="left" vertical="center" wrapText="true"/>
    </xf>
    <xf numFmtId="0" fontId="153" fillId="26" borderId="60" xfId="40013" applyFont="true" applyFill="true" applyBorder="true" applyAlignment="true">
      <alignment horizontal="left" vertical="center" wrapText="true"/>
    </xf>
    <xf numFmtId="0" fontId="153" fillId="3" borderId="1" xfId="40027" applyFont="true" applyBorder="true" applyAlignment="true">
      <alignment horizontal="center" vertical="center" wrapText="true"/>
    </xf>
    <xf numFmtId="0" fontId="153" fillId="3" borderId="83" xfId="40028" applyFont="true" applyBorder="true" applyAlignment="true">
      <alignment horizontal="center" vertical="center" wrapText="true"/>
    </xf>
    <xf numFmtId="0" fontId="153" fillId="3" borderId="90" xfId="40029" applyFont="true" applyBorder="true" applyAlignment="true">
      <alignment horizontal="center" vertical="center" wrapText="true"/>
    </xf>
    <xf numFmtId="0" fontId="153" fillId="3" borderId="1" xfId="40029" applyFont="true" applyBorder="true" applyAlignment="true">
      <alignment horizontal="center" vertical="center" wrapText="true"/>
    </xf>
    <xf numFmtId="0" fontId="153" fillId="3" borderId="3" xfId="40087" applyFont="true" applyBorder="true" applyAlignment="true">
      <alignment horizontal="center" vertical="center" wrapText="true"/>
    </xf>
    <xf numFmtId="0" fontId="153" fillId="3" borderId="52" xfId="40088" applyFont="true" applyBorder="true" applyAlignment="true">
      <alignment horizontal="center" vertical="center" wrapText="true"/>
    </xf>
    <xf numFmtId="0" fontId="153" fillId="3" borderId="97" xfId="40089" applyFont="true" applyBorder="true" applyAlignment="true">
      <alignment horizontal="center" vertical="center" wrapText="true"/>
    </xf>
    <xf numFmtId="0" fontId="153" fillId="3" borderId="3" xfId="40089" applyFont="true" applyBorder="true" applyAlignment="true">
      <alignment horizontal="center" vertical="center" wrapText="true"/>
    </xf>
    <xf numFmtId="0" fontId="153" fillId="3" borderId="1" xfId="40147" applyFont="true" applyBorder="true" applyAlignment="true">
      <alignment horizontal="center" vertical="center" wrapText="true"/>
    </xf>
    <xf numFmtId="0" fontId="153" fillId="3" borderId="83" xfId="40148" applyFont="true" applyBorder="true" applyAlignment="true">
      <alignment horizontal="center" vertical="center" wrapText="true"/>
    </xf>
    <xf numFmtId="0" fontId="153" fillId="3" borderId="90" xfId="40149" applyFont="true" applyBorder="true" applyAlignment="true">
      <alignment horizontal="center" vertical="center" wrapText="true"/>
    </xf>
    <xf numFmtId="0" fontId="153" fillId="3" borderId="1" xfId="40149" applyFont="true" applyBorder="true" applyAlignment="true">
      <alignment horizontal="center" vertical="center" wrapText="true"/>
    </xf>
    <xf numFmtId="0" fontId="153" fillId="26" borderId="58" xfId="40169" applyFont="true" applyFill="true" applyBorder="true" applyAlignment="true">
      <alignment horizontal="left" vertical="center" wrapText="true"/>
    </xf>
    <xf numFmtId="0" fontId="153" fillId="26" borderId="59" xfId="40181" applyFont="true" applyFill="true" applyBorder="true" applyAlignment="true">
      <alignment horizontal="left" vertical="center" wrapText="true"/>
    </xf>
    <xf numFmtId="0" fontId="153" fillId="26" borderId="60" xfId="40193" applyFont="true" applyFill="true" applyBorder="true" applyAlignment="true">
      <alignment horizontal="left" vertical="center" wrapText="true"/>
    </xf>
    <xf numFmtId="0" fontId="153" fillId="3" borderId="1" xfId="40207" applyFont="true" applyBorder="true" applyAlignment="true">
      <alignment horizontal="center" vertical="center" wrapText="true"/>
    </xf>
    <xf numFmtId="0" fontId="153" fillId="3" borderId="83" xfId="40208" applyFont="true" applyBorder="true" applyAlignment="true">
      <alignment horizontal="center" vertical="center" wrapText="true"/>
    </xf>
    <xf numFmtId="0" fontId="153" fillId="3" borderId="90" xfId="40209" applyFont="true" applyBorder="true" applyAlignment="true">
      <alignment horizontal="center" vertical="center" wrapText="true"/>
    </xf>
    <xf numFmtId="0" fontId="153" fillId="3" borderId="1" xfId="40209" applyFont="true" applyBorder="true" applyAlignment="true">
      <alignment horizontal="center" vertical="center" wrapText="true"/>
    </xf>
    <xf numFmtId="0" fontId="153" fillId="26" borderId="58" xfId="40229" applyFont="true" applyFill="true" applyBorder="true" applyAlignment="true">
      <alignment horizontal="left" vertical="center" wrapText="true"/>
    </xf>
    <xf numFmtId="0" fontId="180" fillId="26" borderId="58" xfId="40417" applyFont="true" applyFill="true" applyBorder="true" applyAlignment="true">
      <alignment horizontal="left" vertical="center" wrapText="true"/>
    </xf>
    <xf numFmtId="0" fontId="153" fillId="26" borderId="59" xfId="40429" applyFont="true" applyFill="true" applyBorder="true" applyAlignment="true">
      <alignment horizontal="left" vertical="center" wrapText="true"/>
    </xf>
    <xf numFmtId="0" fontId="180" fillId="26" borderId="59" xfId="40429" applyFont="true" applyFill="true" applyBorder="true" applyAlignment="true">
      <alignment horizontal="left" vertical="center" wrapText="true"/>
    </xf>
    <xf numFmtId="0" fontId="153" fillId="26" borderId="60" xfId="40441" applyFont="true" applyFill="true" applyBorder="true" applyAlignment="true">
      <alignment horizontal="left" vertical="center" wrapText="true"/>
    </xf>
    <xf numFmtId="0" fontId="153" fillId="26" borderId="58" xfId="45033" applyFont="true" applyFill="true" applyBorder="true" applyAlignment="true">
      <alignment horizontal="left" vertical="center" wrapText="true"/>
    </xf>
    <xf numFmtId="0" fontId="153" fillId="26" borderId="59" xfId="45036" applyFont="true" applyFill="true" applyBorder="true" applyAlignment="true">
      <alignment horizontal="left" vertical="center" wrapText="true"/>
    </xf>
    <xf numFmtId="0" fontId="153" fillId="26" borderId="60" xfId="45042" applyFont="true" applyFill="true" applyBorder="true" applyAlignment="true">
      <alignment horizontal="left" vertical="center" wrapText="true"/>
    </xf>
    <xf numFmtId="0" fontId="153" fillId="3" borderId="1" xfId="40267" applyFont="true" applyBorder="true" applyAlignment="true">
      <alignment horizontal="center" vertical="center" wrapText="true"/>
    </xf>
    <xf numFmtId="0" fontId="153" fillId="3" borderId="83" xfId="40268" applyFont="true" applyBorder="true" applyAlignment="true">
      <alignment horizontal="center" vertical="center" wrapText="true"/>
    </xf>
    <xf numFmtId="0" fontId="153" fillId="3" borderId="90" xfId="40269" applyFont="true" applyBorder="true" applyAlignment="true">
      <alignment horizontal="center" vertical="center" wrapText="true"/>
    </xf>
    <xf numFmtId="0" fontId="153" fillId="3" borderId="1" xfId="40269" applyFont="true" applyBorder="true" applyAlignment="true">
      <alignment horizontal="center" vertical="center" wrapText="true"/>
    </xf>
    <xf numFmtId="0" fontId="153" fillId="26" borderId="58" xfId="40289" applyFont="true" applyFill="true" applyBorder="true" applyAlignment="true">
      <alignment horizontal="left" vertical="center" wrapText="true"/>
    </xf>
    <xf numFmtId="0" fontId="153" fillId="26" borderId="59" xfId="40301" applyFont="true" applyFill="true" applyBorder="true" applyAlignment="true">
      <alignment horizontal="left" vertical="center" wrapText="true"/>
    </xf>
    <xf numFmtId="0" fontId="153" fillId="3" borderId="1" xfId="40327" applyFont="true" applyBorder="true" applyAlignment="true">
      <alignment horizontal="center" vertical="center" wrapText="true"/>
    </xf>
    <xf numFmtId="0" fontId="153" fillId="3" borderId="83" xfId="40328" applyFont="true" applyBorder="true" applyAlignment="true">
      <alignment horizontal="center" vertical="center" wrapText="true"/>
    </xf>
    <xf numFmtId="0" fontId="153" fillId="3" borderId="90" xfId="40329" applyFont="true" applyBorder="true" applyAlignment="true">
      <alignment horizontal="center" vertical="center" wrapText="true"/>
    </xf>
    <xf numFmtId="0" fontId="153" fillId="3" borderId="1" xfId="40329" applyFont="true" applyBorder="true" applyAlignment="true">
      <alignment horizontal="center" vertical="center" wrapText="true"/>
    </xf>
    <xf numFmtId="0" fontId="153" fillId="26" borderId="58" xfId="40531" applyFont="true" applyFill="true" applyBorder="true" applyAlignment="true">
      <alignment horizontal="left" vertical="center" wrapText="true"/>
    </xf>
    <xf numFmtId="0" fontId="153" fillId="26" borderId="59" xfId="40537" applyFont="true" applyFill="true" applyBorder="true" applyAlignment="true">
      <alignment horizontal="left" vertical="center" wrapText="true"/>
    </xf>
    <xf numFmtId="0" fontId="153" fillId="26" borderId="60" xfId="40543" applyFont="true" applyFill="true" applyBorder="true" applyAlignment="true">
      <alignment horizontal="left" vertical="center" wrapText="true"/>
    </xf>
    <xf numFmtId="0" fontId="153" fillId="3" borderId="1" xfId="40395" applyFont="true" applyBorder="true" applyAlignment="true">
      <alignment horizontal="center" vertical="center" wrapText="true"/>
    </xf>
    <xf numFmtId="0" fontId="153" fillId="3" borderId="83" xfId="40396" applyFont="true" applyBorder="true" applyAlignment="true">
      <alignment horizontal="center" vertical="center" wrapText="true"/>
    </xf>
    <xf numFmtId="0" fontId="153" fillId="3" borderId="90" xfId="40397" applyFont="true" applyBorder="true" applyAlignment="true">
      <alignment horizontal="center" vertical="center" wrapText="true"/>
    </xf>
    <xf numFmtId="0" fontId="153" fillId="3" borderId="1" xfId="40397" applyFont="true" applyBorder="true" applyAlignment="true">
      <alignment horizontal="center" vertical="center" wrapText="true"/>
    </xf>
    <xf numFmtId="0" fontId="153" fillId="26" borderId="10" xfId="45391" applyFont="true" applyFill="true" applyAlignment="true">
      <alignment horizontal="right" vertical="top" wrapText="true"/>
    </xf>
    <xf numFmtId="0" fontId="153" fillId="26" borderId="10" xfId="45395" applyFont="true" applyFill="true" applyAlignment="true">
      <alignment horizontal="right" vertical="top" wrapText="true"/>
    </xf>
    <xf numFmtId="0" fontId="153" fillId="26" borderId="10" xfId="45399" applyFont="true" applyFill="true" applyAlignment="true">
      <alignment horizontal="right" vertical="top" wrapText="true"/>
    </xf>
    <xf numFmtId="0" fontId="182" fillId="3" borderId="10" xfId="45340" applyFont="true" applyAlignment="true">
      <alignment horizontal="right" vertical="top" wrapText="true"/>
    </xf>
    <xf numFmtId="0" fontId="182" fillId="3" borderId="10" xfId="45341" applyFont="true" applyAlignment="true">
      <alignment horizontal="right" vertical="top" wrapText="true"/>
    </xf>
    <xf numFmtId="0" fontId="182" fillId="3" borderId="10" xfId="45342" applyFont="true" applyAlignment="true">
      <alignment horizontal="right" vertical="top" wrapText="true"/>
    </xf>
    <xf numFmtId="0" fontId="153" fillId="3" borderId="10" xfId="45403" applyFont="true" applyAlignment="true">
      <alignment horizontal="right" vertical="top" wrapText="true"/>
    </xf>
    <xf numFmtId="0" fontId="153" fillId="3" borderId="10" xfId="45405" applyFont="true" applyAlignment="true">
      <alignment horizontal="right" vertical="top" wrapText="true"/>
    </xf>
    <xf numFmtId="0" fontId="153" fillId="3" borderId="10" xfId="45407" applyFont="true" applyAlignment="true">
      <alignment horizontal="right" vertical="top" wrapText="true"/>
    </xf>
    <xf numFmtId="0" fontId="153" fillId="26" borderId="10" xfId="45355" applyFont="true" applyFill="true" applyAlignment="true">
      <alignment horizontal="right" vertical="top" wrapText="true"/>
    </xf>
    <xf numFmtId="0" fontId="153" fillId="26" borderId="10" xfId="45357" applyFont="true" applyFill="true" applyAlignment="true">
      <alignment horizontal="right" vertical="top" wrapText="true"/>
    </xf>
    <xf numFmtId="0" fontId="153" fillId="26" borderId="10" xfId="45359" applyFont="true" applyFill="true" applyAlignment="true">
      <alignment horizontal="right" vertical="top" wrapText="true"/>
    </xf>
    <xf numFmtId="0" fontId="153" fillId="26" borderId="10" xfId="45361" applyFont="true" applyFill="true" applyAlignment="true">
      <alignment horizontal="right" vertical="top" wrapText="true"/>
    </xf>
    <xf numFmtId="0" fontId="153" fillId="26" borderId="10" xfId="45363" applyFont="true" applyFill="true" applyAlignment="true">
      <alignment horizontal="right" vertical="top" wrapText="true"/>
    </xf>
    <xf numFmtId="0" fontId="153" fillId="26" borderId="10" xfId="45365" applyFont="true" applyFill="true" applyAlignment="true">
      <alignment horizontal="right" vertical="top" wrapText="true"/>
    </xf>
    <xf numFmtId="0" fontId="153" fillId="26" borderId="10" xfId="45349" applyFont="true" applyFill="true" applyAlignment="true">
      <alignment horizontal="right" vertical="top" wrapText="true"/>
    </xf>
    <xf numFmtId="0" fontId="153" fillId="26" borderId="10" xfId="45351" applyFont="true" applyFill="true" applyAlignment="true">
      <alignment horizontal="right" vertical="top" wrapText="true"/>
    </xf>
    <xf numFmtId="0" fontId="153" fillId="26" borderId="10" xfId="45353" applyFont="true" applyFill="true" applyAlignment="true">
      <alignment horizontal="right" vertical="top" wrapText="true"/>
    </xf>
    <xf numFmtId="0" fontId="153" fillId="3" borderId="10" xfId="45370" applyFont="true" applyAlignment="true">
      <alignment horizontal="right" vertical="top" wrapText="true"/>
    </xf>
    <xf numFmtId="0" fontId="153" fillId="3" borderId="10" xfId="45371" applyFont="true" applyAlignment="true">
      <alignment horizontal="right" vertical="top" wrapText="true"/>
    </xf>
    <xf numFmtId="0" fontId="153" fillId="3" borderId="52" xfId="45372" applyFont="true" applyBorder="true" applyAlignment="true">
      <alignment horizontal="right" vertical="top" wrapText="true"/>
    </xf>
    <xf numFmtId="0" fontId="153" fillId="3" borderId="53" xfId="45373" applyFont="true" applyBorder="true" applyAlignment="true">
      <alignment horizontal="right" vertical="top" wrapText="true"/>
    </xf>
    <xf numFmtId="0" fontId="153" fillId="3" borderId="10" xfId="45374" applyFont="true" applyAlignment="true">
      <alignment horizontal="right" vertical="top" wrapText="true"/>
    </xf>
    <xf numFmtId="0" fontId="153" fillId="3" borderId="10" xfId="45375" applyFont="true" applyAlignment="true">
      <alignment horizontal="right" vertical="top" wrapText="true"/>
    </xf>
    <xf numFmtId="0" fontId="153" fillId="3" borderId="52" xfId="45376" applyFont="true" applyBorder="true" applyAlignment="true">
      <alignment horizontal="right" vertical="top" wrapText="true"/>
    </xf>
    <xf numFmtId="0" fontId="153" fillId="3" borderId="53" xfId="45377" applyFont="true" applyBorder="true" applyAlignment="true">
      <alignment horizontal="right" vertical="top" wrapText="true"/>
    </xf>
    <xf numFmtId="0" fontId="153" fillId="3" borderId="10" xfId="45378" applyFont="true" applyAlignment="true">
      <alignment horizontal="right" vertical="top" wrapText="true"/>
    </xf>
    <xf numFmtId="0" fontId="153" fillId="3" borderId="10" xfId="45379" applyFont="true" applyAlignment="true">
      <alignment horizontal="right" vertical="top" wrapText="true"/>
    </xf>
    <xf numFmtId="0" fontId="153" fillId="3" borderId="52" xfId="45380" applyFont="true" applyBorder="true" applyAlignment="true">
      <alignment horizontal="right" vertical="top" wrapText="true"/>
    </xf>
    <xf numFmtId="0" fontId="153" fillId="3" borderId="53" xfId="45381" applyFont="true" applyBorder="true" applyAlignment="true">
      <alignment horizontal="right" vertical="top" wrapText="true"/>
    </xf>
    <xf numFmtId="0" fontId="153" fillId="26" borderId="59" xfId="45331" applyFont="true" applyFill="true" applyBorder="true" applyAlignment="true">
      <alignment horizontal="left" vertical="top" wrapText="true"/>
    </xf>
    <xf numFmtId="0" fontId="153" fillId="26" borderId="60" xfId="45334" applyFont="true" applyFill="true" applyBorder="true" applyAlignment="true">
      <alignment horizontal="left" vertical="top" wrapText="true"/>
    </xf>
    <xf numFmtId="0" fontId="152" fillId="3" borderId="10" xfId="45337" applyFont="true" applyAlignment="true">
      <alignment horizontal="left" vertical="top" wrapText="true"/>
    </xf>
    <xf numFmtId="0" fontId="152" fillId="3" borderId="10" xfId="45338" applyFont="true" applyAlignment="true">
      <alignment horizontal="left" vertical="top" wrapText="true"/>
    </xf>
    <xf numFmtId="0" fontId="152" fillId="3" borderId="10" xfId="45339" applyFont="true" applyAlignment="true">
      <alignment horizontal="left" vertical="top" wrapText="true"/>
    </xf>
    <xf numFmtId="0" fontId="182" fillId="3" borderId="10" xfId="45340" applyFont="true" applyAlignment="true">
      <alignment horizontal="center" vertical="center" wrapText="true"/>
    </xf>
    <xf numFmtId="0" fontId="182" fillId="3" borderId="10" xfId="45341" applyFont="true" applyAlignment="true">
      <alignment horizontal="center" vertical="center" wrapText="true"/>
    </xf>
    <xf numFmtId="0" fontId="182" fillId="3" borderId="10" xfId="45342" applyFont="true" applyAlignment="true">
      <alignment horizontal="center" vertical="center" wrapText="true"/>
    </xf>
    <xf numFmtId="0" fontId="182" fillId="3" borderId="10" xfId="45322" applyFont="true" applyAlignment="true">
      <alignment horizontal="center" vertical="center" wrapText="true"/>
    </xf>
    <xf numFmtId="0" fontId="182" fillId="3" borderId="10" xfId="45323" applyFont="true" applyAlignment="true">
      <alignment horizontal="center" vertical="center" wrapText="true"/>
    </xf>
    <xf numFmtId="0" fontId="182" fillId="3" borderId="10" xfId="45324" applyFont="true" applyAlignment="true">
      <alignment horizontal="center" vertical="center" wrapText="true"/>
    </xf>
    <xf numFmtId="0" fontId="181" fillId="3" borderId="57" xfId="45325" applyFont="true" applyBorder="true" applyAlignment="true">
      <alignment horizontal="left" wrapText="true"/>
    </xf>
    <xf numFmtId="0" fontId="181" fillId="3" borderId="57" xfId="45326" applyFont="true" applyBorder="true" applyAlignment="true">
      <alignment horizontal="left" wrapText="true"/>
    </xf>
    <xf numFmtId="0" fontId="153" fillId="26" borderId="102" xfId="45280" applyFont="true" applyFill="true" applyBorder="true" applyAlignment="true">
      <alignment horizontal="left" vertical="center" wrapText="true"/>
    </xf>
    <xf numFmtId="0" fontId="153" fillId="26" borderId="107" xfId="45280" applyFont="true" applyFill="true" applyBorder="true" applyAlignment="true">
      <alignment horizontal="left" vertical="center" wrapText="true"/>
    </xf>
    <xf numFmtId="0" fontId="153" fillId="3" borderId="10" xfId="45308" applyFont="true" applyBorder="true" applyAlignment="true">
      <alignment horizontal="center" vertical="center" wrapText="true"/>
    </xf>
    <xf numFmtId="0" fontId="153" fillId="3" borderId="52" xfId="45307" applyFont="true" applyBorder="true" applyAlignment="true">
      <alignment horizontal="center" vertical="center" wrapText="true"/>
    </xf>
    <xf numFmtId="0" fontId="153" fillId="3" borderId="53" xfId="45308" applyFont="true" applyBorder="true" applyAlignment="true">
      <alignment horizontal="center" vertical="center" wrapText="true"/>
    </xf>
    <xf numFmtId="0" fontId="153" fillId="3" borderId="1" xfId="45308" applyFont="true" applyBorder="true" applyAlignment="true">
      <alignment horizontal="center" vertical="center" wrapText="true"/>
    </xf>
    <xf numFmtId="0" fontId="153" fillId="3" borderId="83" xfId="45307" applyFont="true" applyBorder="true" applyAlignment="true">
      <alignment horizontal="center" vertical="center" wrapText="true"/>
    </xf>
    <xf numFmtId="0" fontId="153" fillId="3" borderId="90" xfId="45308" applyFont="true" applyBorder="true" applyAlignment="true">
      <alignment horizontal="center" vertical="center" wrapText="true"/>
    </xf>
    <xf numFmtId="0" fontId="153" fillId="26" borderId="104" xfId="45316" applyFont="true" applyFill="true" applyBorder="true" applyAlignment="true">
      <alignment horizontal="left" vertical="center" wrapText="true"/>
    </xf>
    <xf numFmtId="0" fontId="153" fillId="26" borderId="102" xfId="45318" applyFont="true" applyFill="true" applyBorder="true" applyAlignment="true">
      <alignment horizontal="left" vertical="center" wrapText="true"/>
    </xf>
    <xf numFmtId="0" fontId="153" fillId="26" borderId="107" xfId="45320" applyFont="true" applyFill="true" applyBorder="true" applyAlignment="true">
      <alignment horizontal="left" vertical="center" wrapText="true"/>
    </xf>
    <xf numFmtId="0" fontId="153" fillId="26" borderId="104" xfId="45244" applyFont="true" applyFill="true" applyBorder="true" applyAlignment="true">
      <alignment horizontal="left" vertical="center" wrapText="true"/>
    </xf>
    <xf numFmtId="0" fontId="153" fillId="26" borderId="102" xfId="45250" applyFont="true" applyFill="true" applyBorder="true" applyAlignment="true">
      <alignment horizontal="left" vertical="center" wrapText="true"/>
    </xf>
    <xf numFmtId="0" fontId="153" fillId="26" borderId="107" xfId="45256" applyFont="true" applyFill="true" applyBorder="true" applyAlignment="true">
      <alignment horizontal="left" vertical="center" wrapText="true"/>
    </xf>
    <xf numFmtId="0" fontId="153" fillId="26" borderId="104" xfId="45214" applyFont="true" applyFill="true" applyBorder="true" applyAlignment="true">
      <alignment horizontal="left" vertical="center" wrapText="true"/>
    </xf>
    <xf numFmtId="0" fontId="153" fillId="26" borderId="102" xfId="45220" applyFont="true" applyFill="true" applyBorder="true" applyAlignment="true">
      <alignment horizontal="left" vertical="center" wrapText="true"/>
    </xf>
    <xf numFmtId="0" fontId="153" fillId="3" borderId="10" xfId="45236" applyFont="true" applyBorder="true" applyAlignment="true">
      <alignment horizontal="center" vertical="center" wrapText="true"/>
    </xf>
    <xf numFmtId="0" fontId="153" fillId="3" borderId="52" xfId="45235" applyFont="true" applyBorder="true" applyAlignment="true">
      <alignment horizontal="center" vertical="center" wrapText="true"/>
    </xf>
    <xf numFmtId="0" fontId="153" fillId="3" borderId="53" xfId="45236" applyFont="true" applyBorder="true" applyAlignment="true">
      <alignment horizontal="center" vertical="center" wrapText="true"/>
    </xf>
    <xf numFmtId="0" fontId="153" fillId="3" borderId="1" xfId="45236" applyFont="true" applyBorder="true" applyAlignment="true">
      <alignment horizontal="center" vertical="center" wrapText="true"/>
    </xf>
    <xf numFmtId="0" fontId="153" fillId="3" borderId="83" xfId="45235" applyFont="true" applyBorder="true" applyAlignment="true">
      <alignment horizontal="center" vertical="center" wrapText="true"/>
    </xf>
    <xf numFmtId="0" fontId="153" fillId="3" borderId="90" xfId="45236" applyFont="true" applyBorder="true" applyAlignment="true">
      <alignment horizontal="center" vertical="center" wrapText="true"/>
    </xf>
    <xf numFmtId="0" fontId="153" fillId="3" borderId="10" xfId="45266" applyFont="true" applyBorder="true" applyAlignment="true">
      <alignment horizontal="center" vertical="center" wrapText="true"/>
    </xf>
    <xf numFmtId="0" fontId="153" fillId="3" borderId="52" xfId="45265" applyFont="true" applyBorder="true" applyAlignment="true">
      <alignment horizontal="center" vertical="center" wrapText="true"/>
    </xf>
    <xf numFmtId="0" fontId="153" fillId="3" borderId="53" xfId="45266" applyFont="true" applyBorder="true" applyAlignment="true">
      <alignment horizontal="center" vertical="center" wrapText="true"/>
    </xf>
    <xf numFmtId="0" fontId="153" fillId="3" borderId="3" xfId="45266" applyFont="true" applyBorder="true" applyAlignment="true">
      <alignment horizontal="center" vertical="center" wrapText="true"/>
    </xf>
    <xf numFmtId="0" fontId="153" fillId="3" borderId="97" xfId="45266" applyFont="true" applyBorder="true" applyAlignment="true">
      <alignment horizontal="center" vertical="center" wrapText="true"/>
    </xf>
    <xf numFmtId="0" fontId="153" fillId="3" borderId="53" xfId="45267" applyFont="true" applyBorder="true" applyAlignment="true">
      <alignment horizontal="center" vertical="center" wrapText="true"/>
    </xf>
    <xf numFmtId="0" fontId="153" fillId="26" borderId="104" xfId="45274" applyFont="true" applyFill="true" applyBorder="true" applyAlignment="true">
      <alignment horizontal="left" vertical="center" wrapText="true"/>
    </xf>
    <xf numFmtId="0" fontId="153" fillId="3" borderId="10" xfId="45206" applyFont="true" applyBorder="true" applyAlignment="true">
      <alignment horizontal="center" vertical="center" wrapText="true"/>
    </xf>
    <xf numFmtId="0" fontId="153" fillId="3" borderId="52" xfId="45205" applyFont="true" applyBorder="true" applyAlignment="true">
      <alignment horizontal="center" vertical="center" wrapText="true"/>
    </xf>
    <xf numFmtId="0" fontId="153" fillId="3" borderId="53" xfId="45206" applyFont="true" applyBorder="true" applyAlignment="true">
      <alignment horizontal="center" vertical="center" wrapText="true"/>
    </xf>
    <xf numFmtId="0" fontId="153" fillId="3" borderId="3" xfId="45206" applyFont="true" applyBorder="true" applyAlignment="true">
      <alignment horizontal="center" vertical="center" wrapText="true"/>
    </xf>
    <xf numFmtId="0" fontId="153" fillId="3" borderId="97" xfId="45206" applyFont="true" applyBorder="true" applyAlignment="true">
      <alignment horizontal="center" vertical="center" wrapText="true"/>
    </xf>
    <xf numFmtId="0" fontId="153" fillId="26" borderId="104" xfId="45194" applyFont="true" applyFill="true" applyBorder="true" applyAlignment="true">
      <alignment horizontal="left" vertical="center" wrapText="true"/>
    </xf>
    <xf numFmtId="0" fontId="153" fillId="26" borderId="102" xfId="45194" applyFont="true" applyFill="true" applyBorder="true" applyAlignment="true">
      <alignment horizontal="left" vertical="center" wrapText="true"/>
    </xf>
    <xf numFmtId="0" fontId="153" fillId="3" borderId="10" xfId="45180" applyFont="true" applyBorder="true" applyAlignment="true">
      <alignment horizontal="center" vertical="center" wrapText="true"/>
    </xf>
    <xf numFmtId="0" fontId="153" fillId="3" borderId="52" xfId="45179" applyFont="true" applyBorder="true" applyAlignment="true">
      <alignment horizontal="center" vertical="center" wrapText="true"/>
    </xf>
    <xf numFmtId="0" fontId="153" fillId="3" borderId="53" xfId="45180" applyFont="true" applyBorder="true" applyAlignment="true">
      <alignment horizontal="center" vertical="center" wrapText="true"/>
    </xf>
    <xf numFmtId="0" fontId="153" fillId="3" borderId="3" xfId="45180" applyFont="true" applyBorder="true" applyAlignment="true">
      <alignment horizontal="center" vertical="center" wrapText="true"/>
    </xf>
    <xf numFmtId="0" fontId="153" fillId="3" borderId="97" xfId="45180" applyFont="true" applyBorder="true" applyAlignment="true">
      <alignment horizontal="center" vertical="center" wrapText="true"/>
    </xf>
    <xf numFmtId="0" fontId="153" fillId="3" borderId="1" xfId="45154" applyFont="true" applyBorder="true" applyAlignment="true">
      <alignment horizontal="center" vertical="center" wrapText="true"/>
    </xf>
    <xf numFmtId="0" fontId="153" fillId="3" borderId="83" xfId="45153" applyFont="true" applyBorder="true" applyAlignment="true">
      <alignment horizontal="center" vertical="center" wrapText="true"/>
    </xf>
    <xf numFmtId="0" fontId="153" fillId="3" borderId="90" xfId="45154" applyFont="true" applyBorder="true" applyAlignment="true">
      <alignment horizontal="center" vertical="center" wrapText="true"/>
    </xf>
    <xf numFmtId="0" fontId="153" fillId="26" borderId="104" xfId="45162" applyFont="true" applyFill="true" applyBorder="true" applyAlignment="true">
      <alignment horizontal="left" vertical="center" wrapText="true"/>
    </xf>
    <xf numFmtId="0" fontId="153" fillId="26" borderId="102" xfId="45168" applyFont="true" applyFill="true" applyBorder="true" applyAlignment="true">
      <alignment horizontal="left" vertical="center" wrapText="true"/>
    </xf>
    <xf numFmtId="0" fontId="153" fillId="26" borderId="107" xfId="45174" applyFont="true" applyFill="true" applyBorder="true" applyAlignment="true">
      <alignment horizontal="left" vertical="center" wrapText="true"/>
    </xf>
    <xf numFmtId="0" fontId="153" fillId="3" borderId="10" xfId="45154" applyFont="true" applyBorder="true" applyAlignment="true">
      <alignment horizontal="center" vertical="center" wrapText="true"/>
    </xf>
    <xf numFmtId="0" fontId="153" fillId="3" borderId="52" xfId="45153" applyFont="true" applyBorder="true" applyAlignment="true">
      <alignment horizontal="center" vertical="center" wrapText="true"/>
    </xf>
    <xf numFmtId="0" fontId="153" fillId="3" borderId="53" xfId="45154" applyFont="true" applyBorder="true" applyAlignment="true">
      <alignment horizontal="center" vertical="center" wrapText="true"/>
    </xf>
    <xf numFmtId="0" fontId="153" fillId="26" borderId="59" xfId="45280" applyFont="true" applyFill="true" applyBorder="true" applyAlignment="true">
      <alignment horizontal="left" vertical="center" wrapText="true"/>
    </xf>
    <xf numFmtId="0" fontId="153" fillId="26" borderId="60" xfId="45286" applyFont="true" applyFill="true" applyBorder="true" applyAlignment="true">
      <alignment horizontal="left" vertical="center" wrapText="true"/>
    </xf>
    <xf numFmtId="0" fontId="153" fillId="3" borderId="10" xfId="45666" applyFont="true" applyAlignment="true">
      <alignment horizontal="right" vertical="top" wrapText="true"/>
    </xf>
    <xf numFmtId="0" fontId="153" fillId="3" borderId="10" xfId="45668" applyFont="true" applyAlignment="true">
      <alignment horizontal="right" vertical="top" wrapText="true"/>
    </xf>
    <xf numFmtId="0" fontId="153" fillId="3" borderId="10" xfId="45670" applyFont="true" applyAlignment="true">
      <alignment horizontal="right" vertical="top" wrapText="true"/>
    </xf>
    <xf numFmtId="0" fontId="153" fillId="26" borderId="10" xfId="45654" applyFont="true" applyFill="true" applyAlignment="true">
      <alignment horizontal="right" vertical="top" wrapText="true"/>
    </xf>
    <xf numFmtId="0" fontId="153" fillId="26" borderId="10" xfId="45658" applyFont="true" applyFill="true" applyAlignment="true">
      <alignment horizontal="right" vertical="top" wrapText="true"/>
    </xf>
    <xf numFmtId="0" fontId="153" fillId="26" borderId="10" xfId="45662" applyFont="true" applyFill="true" applyAlignment="true">
      <alignment horizontal="right" vertical="top" wrapText="true"/>
    </xf>
    <xf numFmtId="0" fontId="182" fillId="3" borderId="10" xfId="45602" applyFont="true" applyAlignment="true">
      <alignment horizontal="right" vertical="top" wrapText="true"/>
    </xf>
    <xf numFmtId="0" fontId="182" fillId="3" borderId="10" xfId="45603" applyFont="true" applyAlignment="true">
      <alignment horizontal="right" vertical="top" wrapText="true"/>
    </xf>
    <xf numFmtId="0" fontId="182" fillId="3" borderId="10" xfId="45604" applyFont="true" applyAlignment="true">
      <alignment horizontal="right" vertical="top" wrapText="true"/>
    </xf>
    <xf numFmtId="0" fontId="153" fillId="26" borderId="10" xfId="45623" applyFont="true" applyFill="true" applyAlignment="true">
      <alignment horizontal="right" vertical="top" wrapText="true"/>
    </xf>
    <xf numFmtId="0" fontId="153" fillId="26" borderId="10" xfId="45625" applyFont="true" applyFill="true" applyAlignment="true">
      <alignment horizontal="right" vertical="top" wrapText="true"/>
    </xf>
    <xf numFmtId="0" fontId="153" fillId="26" borderId="10" xfId="45627" applyFont="true" applyFill="true" applyAlignment="true">
      <alignment horizontal="right" vertical="top" wrapText="true"/>
    </xf>
    <xf numFmtId="0" fontId="153" fillId="26" borderId="10" xfId="45617" applyFont="true" applyFill="true" applyAlignment="true">
      <alignment horizontal="right" vertical="top" wrapText="true"/>
    </xf>
    <xf numFmtId="0" fontId="153" fillId="26" borderId="10" xfId="45619" applyFont="true" applyFill="true" applyAlignment="true">
      <alignment horizontal="right" vertical="top" wrapText="true"/>
    </xf>
    <xf numFmtId="0" fontId="153" fillId="26" borderId="10" xfId="45621" applyFont="true" applyFill="true" applyAlignment="true">
      <alignment horizontal="right" vertical="top" wrapText="true"/>
    </xf>
    <xf numFmtId="0" fontId="153" fillId="26" borderId="10" xfId="45611" applyFont="true" applyFill="true" applyAlignment="true">
      <alignment horizontal="right" vertical="top" wrapText="true"/>
    </xf>
    <xf numFmtId="0" fontId="153" fillId="26" borderId="10" xfId="45613" applyFont="true" applyFill="true" applyAlignment="true">
      <alignment horizontal="right" vertical="top" wrapText="true"/>
    </xf>
    <xf numFmtId="0" fontId="153" fillId="26" borderId="10" xfId="45615" applyFont="true" applyFill="true" applyAlignment="true">
      <alignment horizontal="right" vertical="top" wrapText="true"/>
    </xf>
    <xf numFmtId="0" fontId="153" fillId="3" borderId="10" xfId="45633" applyFont="true" applyAlignment="true">
      <alignment horizontal="right" vertical="top" wrapText="true"/>
    </xf>
    <xf numFmtId="0" fontId="153" fillId="3" borderId="10" xfId="45634" applyFont="true" applyAlignment="true">
      <alignment horizontal="right" vertical="top" wrapText="true"/>
    </xf>
    <xf numFmtId="0" fontId="153" fillId="3" borderId="52" xfId="45635" applyFont="true" applyBorder="true" applyAlignment="true">
      <alignment horizontal="right" vertical="top" wrapText="true"/>
    </xf>
    <xf numFmtId="0" fontId="153" fillId="3" borderId="53" xfId="45636" applyFont="true" applyBorder="true" applyAlignment="true">
      <alignment horizontal="right" vertical="top" wrapText="true"/>
    </xf>
    <xf numFmtId="0" fontId="153" fillId="3" borderId="10" xfId="45637" applyFont="true" applyAlignment="true">
      <alignment horizontal="right" vertical="top" wrapText="true"/>
    </xf>
    <xf numFmtId="0" fontId="153" fillId="3" borderId="10" xfId="45638" applyFont="true" applyAlignment="true">
      <alignment horizontal="right" vertical="top" wrapText="true"/>
    </xf>
    <xf numFmtId="0" fontId="153" fillId="3" borderId="52" xfId="45639" applyFont="true" applyBorder="true" applyAlignment="true">
      <alignment horizontal="right" vertical="top" wrapText="true"/>
    </xf>
    <xf numFmtId="0" fontId="153" fillId="3" borderId="53" xfId="45640" applyFont="true" applyBorder="true" applyAlignment="true">
      <alignment horizontal="right" vertical="top" wrapText="true"/>
    </xf>
    <xf numFmtId="0" fontId="153" fillId="3" borderId="10" xfId="45641" applyFont="true" applyAlignment="true">
      <alignment horizontal="right" vertical="top" wrapText="true"/>
    </xf>
    <xf numFmtId="0" fontId="153" fillId="3" borderId="10" xfId="45642" applyFont="true" applyAlignment="true">
      <alignment horizontal="right" vertical="top" wrapText="true"/>
    </xf>
    <xf numFmtId="0" fontId="153" fillId="3" borderId="52" xfId="45643" applyFont="true" applyBorder="true" applyAlignment="true">
      <alignment horizontal="right" vertical="top" wrapText="true"/>
    </xf>
    <xf numFmtId="0" fontId="153" fillId="3" borderId="53" xfId="45644" applyFont="true" applyBorder="true" applyAlignment="true">
      <alignment horizontal="right" vertical="top" wrapText="true"/>
    </xf>
    <xf numFmtId="0" fontId="153" fillId="26" borderId="59" xfId="45593" applyFont="true" applyFill="true" applyBorder="true" applyAlignment="true">
      <alignment horizontal="left" vertical="top" wrapText="true"/>
    </xf>
    <xf numFmtId="0" fontId="153" fillId="26" borderId="60" xfId="45596" applyFont="true" applyFill="true" applyBorder="true" applyAlignment="true">
      <alignment horizontal="left" vertical="top" wrapText="true"/>
    </xf>
    <xf numFmtId="0" fontId="152" fillId="3" borderId="10" xfId="45599" applyFont="true" applyAlignment="true">
      <alignment horizontal="left" vertical="top" wrapText="true"/>
    </xf>
    <xf numFmtId="0" fontId="152" fillId="3" borderId="10" xfId="45600" applyFont="true" applyAlignment="true">
      <alignment horizontal="left" vertical="top" wrapText="true"/>
    </xf>
    <xf numFmtId="0" fontId="152" fillId="3" borderId="10" xfId="45601" applyFont="true" applyAlignment="true">
      <alignment horizontal="left" vertical="top" wrapText="true"/>
    </xf>
    <xf numFmtId="0" fontId="182" fillId="3" borderId="10" xfId="45602" applyFont="true" applyAlignment="true">
      <alignment horizontal="center" vertical="center" wrapText="true"/>
    </xf>
    <xf numFmtId="0" fontId="182" fillId="3" borderId="10" xfId="45603" applyFont="true" applyAlignment="true">
      <alignment horizontal="center" vertical="center" wrapText="true"/>
    </xf>
    <xf numFmtId="0" fontId="182" fillId="3" borderId="10" xfId="45604" applyFont="true" applyAlignment="true">
      <alignment horizontal="center" vertical="center" wrapText="true"/>
    </xf>
    <xf numFmtId="0" fontId="182" fillId="3" borderId="10" xfId="45584" applyFont="true" applyAlignment="true">
      <alignment horizontal="center" vertical="center" wrapText="true"/>
    </xf>
    <xf numFmtId="0" fontId="182" fillId="3" borderId="10" xfId="45585" applyFont="true" applyAlignment="true">
      <alignment horizontal="center" vertical="center" wrapText="true"/>
    </xf>
    <xf numFmtId="0" fontId="182" fillId="3" borderId="10" xfId="45586" applyFont="true" applyAlignment="true">
      <alignment horizontal="center" vertical="center" wrapText="true"/>
    </xf>
    <xf numFmtId="0" fontId="181" fillId="3" borderId="57" xfId="45587" applyFont="true" applyBorder="true" applyAlignment="true">
      <alignment horizontal="left" wrapText="true"/>
    </xf>
    <xf numFmtId="0" fontId="181" fillId="3" borderId="57" xfId="45588" applyFont="true" applyBorder="true" applyAlignment="true">
      <alignment horizontal="left" wrapText="true"/>
    </xf>
    <xf numFmtId="0" fontId="153" fillId="26" borderId="102" xfId="45542" applyFont="true" applyFill="true" applyBorder="true" applyAlignment="true">
      <alignment horizontal="left" vertical="center" wrapText="true"/>
    </xf>
    <xf numFmtId="0" fontId="153" fillId="26" borderId="107" xfId="45542" applyFont="true" applyFill="true" applyBorder="true" applyAlignment="true">
      <alignment horizontal="left" vertical="center" wrapText="true"/>
    </xf>
    <xf numFmtId="0" fontId="153" fillId="3" borderId="10" xfId="45570" applyFont="true" applyBorder="true" applyAlignment="true">
      <alignment horizontal="center" vertical="center" wrapText="true"/>
    </xf>
    <xf numFmtId="0" fontId="153" fillId="3" borderId="52" xfId="45569" applyFont="true" applyBorder="true" applyAlignment="true">
      <alignment horizontal="center" vertical="center" wrapText="true"/>
    </xf>
    <xf numFmtId="0" fontId="153" fillId="3" borderId="53" xfId="45570" applyFont="true" applyBorder="true" applyAlignment="true">
      <alignment horizontal="center" vertical="center" wrapText="true"/>
    </xf>
    <xf numFmtId="0" fontId="153" fillId="3" borderId="1" xfId="45570" applyFont="true" applyBorder="true" applyAlignment="true">
      <alignment horizontal="center" vertical="center" wrapText="true"/>
    </xf>
    <xf numFmtId="0" fontId="153" fillId="3" borderId="83" xfId="45569" applyFont="true" applyBorder="true" applyAlignment="true">
      <alignment horizontal="center" vertical="center" wrapText="true"/>
    </xf>
    <xf numFmtId="0" fontId="153" fillId="3" borderId="90" xfId="45570" applyFont="true" applyBorder="true" applyAlignment="true">
      <alignment horizontal="center" vertical="center" wrapText="true"/>
    </xf>
    <xf numFmtId="0" fontId="153" fillId="26" borderId="104" xfId="45578" applyFont="true" applyFill="true" applyBorder="true" applyAlignment="true">
      <alignment horizontal="left" vertical="center" wrapText="true"/>
    </xf>
    <xf numFmtId="0" fontId="153" fillId="26" borderId="102" xfId="45580" applyFont="true" applyFill="true" applyBorder="true" applyAlignment="true">
      <alignment horizontal="left" vertical="center" wrapText="true"/>
    </xf>
    <xf numFmtId="0" fontId="153" fillId="26" borderId="107" xfId="45582" applyFont="true" applyFill="true" applyBorder="true" applyAlignment="true">
      <alignment horizontal="left" vertical="center" wrapText="true"/>
    </xf>
    <xf numFmtId="0" fontId="153" fillId="26" borderId="104" xfId="45506" applyFont="true" applyFill="true" applyBorder="true" applyAlignment="true">
      <alignment horizontal="left" vertical="center" wrapText="true"/>
    </xf>
    <xf numFmtId="0" fontId="153" fillId="26" borderId="102" xfId="45512" applyFont="true" applyFill="true" applyBorder="true" applyAlignment="true">
      <alignment horizontal="left" vertical="center" wrapText="true"/>
    </xf>
    <xf numFmtId="0" fontId="153" fillId="26" borderId="107" xfId="45518" applyFont="true" applyFill="true" applyBorder="true" applyAlignment="true">
      <alignment horizontal="left" vertical="center" wrapText="true"/>
    </xf>
    <xf numFmtId="0" fontId="153" fillId="26" borderId="104" xfId="45476" applyFont="true" applyFill="true" applyBorder="true" applyAlignment="true">
      <alignment horizontal="left" vertical="center" wrapText="true"/>
    </xf>
    <xf numFmtId="0" fontId="153" fillId="26" borderId="102" xfId="45482" applyFont="true" applyFill="true" applyBorder="true" applyAlignment="true">
      <alignment horizontal="left" vertical="center" wrapText="true"/>
    </xf>
    <xf numFmtId="0" fontId="153" fillId="3" borderId="10" xfId="45498" applyFont="true" applyBorder="true" applyAlignment="true">
      <alignment horizontal="center" vertical="center" wrapText="true"/>
    </xf>
    <xf numFmtId="0" fontId="153" fillId="3" borderId="52" xfId="45497" applyFont="true" applyBorder="true" applyAlignment="true">
      <alignment horizontal="center" vertical="center" wrapText="true"/>
    </xf>
    <xf numFmtId="0" fontId="153" fillId="3" borderId="53" xfId="45498" applyFont="true" applyBorder="true" applyAlignment="true">
      <alignment horizontal="center" vertical="center" wrapText="true"/>
    </xf>
    <xf numFmtId="0" fontId="153" fillId="3" borderId="1" xfId="45498" applyFont="true" applyBorder="true" applyAlignment="true">
      <alignment horizontal="center" vertical="center" wrapText="true"/>
    </xf>
    <xf numFmtId="0" fontId="153" fillId="3" borderId="83" xfId="45497" applyFont="true" applyBorder="true" applyAlignment="true">
      <alignment horizontal="center" vertical="center" wrapText="true"/>
    </xf>
    <xf numFmtId="0" fontId="153" fillId="3" borderId="90" xfId="45498" applyFont="true" applyBorder="true" applyAlignment="true">
      <alignment horizontal="center" vertical="center" wrapText="true"/>
    </xf>
    <xf numFmtId="0" fontId="153" fillId="3" borderId="10" xfId="45528" applyFont="true" applyBorder="true" applyAlignment="true">
      <alignment horizontal="center" vertical="center" wrapText="true"/>
    </xf>
    <xf numFmtId="0" fontId="153" fillId="3" borderId="52" xfId="45527" applyFont="true" applyBorder="true" applyAlignment="true">
      <alignment horizontal="center" vertical="center" wrapText="true"/>
    </xf>
    <xf numFmtId="0" fontId="153" fillId="3" borderId="53" xfId="45528" applyFont="true" applyBorder="true" applyAlignment="true">
      <alignment horizontal="center" vertical="center" wrapText="true"/>
    </xf>
    <xf numFmtId="0" fontId="153" fillId="3" borderId="3" xfId="45528" applyFont="true" applyBorder="true" applyAlignment="true">
      <alignment horizontal="center" vertical="center" wrapText="true"/>
    </xf>
    <xf numFmtId="0" fontId="153" fillId="3" borderId="97" xfId="45528" applyFont="true" applyBorder="true" applyAlignment="true">
      <alignment horizontal="center" vertical="center" wrapText="true"/>
    </xf>
    <xf numFmtId="0" fontId="153" fillId="26" borderId="104" xfId="45536" applyFont="true" applyFill="true" applyBorder="true" applyAlignment="true">
      <alignment horizontal="left" vertical="center" wrapText="true"/>
    </xf>
    <xf numFmtId="0" fontId="153" fillId="3" borderId="10" xfId="45468" applyFont="true" applyBorder="true" applyAlignment="true">
      <alignment horizontal="center" vertical="center" wrapText="true"/>
    </xf>
    <xf numFmtId="0" fontId="153" fillId="3" borderId="52" xfId="45467" applyFont="true" applyBorder="true" applyAlignment="true">
      <alignment horizontal="center" vertical="center" wrapText="true"/>
    </xf>
    <xf numFmtId="0" fontId="153" fillId="3" borderId="53" xfId="45468" applyFont="true" applyBorder="true" applyAlignment="true">
      <alignment horizontal="center" vertical="center" wrapText="true"/>
    </xf>
    <xf numFmtId="0" fontId="153" fillId="3" borderId="3" xfId="45468" applyFont="true" applyBorder="true" applyAlignment="true">
      <alignment horizontal="center" vertical="center" wrapText="true"/>
    </xf>
    <xf numFmtId="0" fontId="153" fillId="3" borderId="97" xfId="45468" applyFont="true" applyBorder="true" applyAlignment="true">
      <alignment horizontal="center" vertical="center" wrapText="true"/>
    </xf>
    <xf numFmtId="0" fontId="153" fillId="26" borderId="102" xfId="45456" applyFont="true" applyFill="true" applyBorder="true" applyAlignment="true">
      <alignment horizontal="left" vertical="center" wrapText="true"/>
    </xf>
    <xf numFmtId="0" fontId="153" fillId="3" borderId="10" xfId="45416" applyFont="true" applyBorder="true" applyAlignment="true">
      <alignment horizontal="center" vertical="center" wrapText="true"/>
    </xf>
    <xf numFmtId="0" fontId="153" fillId="3" borderId="52" xfId="45415" applyFont="true" applyBorder="true" applyAlignment="true">
      <alignment horizontal="center" vertical="center" wrapText="true"/>
    </xf>
    <xf numFmtId="0" fontId="153" fillId="3" borderId="53" xfId="45416" applyFont="true" applyBorder="true" applyAlignment="true">
      <alignment horizontal="center" vertical="center" wrapText="true"/>
    </xf>
    <xf numFmtId="0" fontId="153" fillId="3" borderId="10" xfId="45442" applyFont="true" applyBorder="true" applyAlignment="true">
      <alignment horizontal="center" vertical="center" wrapText="true"/>
    </xf>
    <xf numFmtId="0" fontId="153" fillId="3" borderId="52" xfId="45441" applyFont="true" applyBorder="true" applyAlignment="true">
      <alignment horizontal="center" vertical="center" wrapText="true"/>
    </xf>
    <xf numFmtId="0" fontId="153" fillId="3" borderId="53" xfId="45442" applyFont="true" applyBorder="true" applyAlignment="true">
      <alignment horizontal="center" vertical="center" wrapText="true"/>
    </xf>
    <xf numFmtId="0" fontId="153" fillId="3" borderId="3" xfId="45442" applyFont="true" applyBorder="true" applyAlignment="true">
      <alignment horizontal="center" vertical="center" wrapText="true"/>
    </xf>
    <xf numFmtId="0" fontId="153" fillId="3" borderId="97" xfId="45442" applyFont="true" applyBorder="true" applyAlignment="true">
      <alignment horizontal="center" vertical="center" wrapText="true"/>
    </xf>
    <xf numFmtId="0" fontId="153" fillId="3" borderId="1" xfId="45416" applyFont="true" applyBorder="true" applyAlignment="true">
      <alignment horizontal="center" vertical="center" wrapText="true"/>
    </xf>
    <xf numFmtId="0" fontId="153" fillId="3" borderId="83" xfId="45415" applyFont="true" applyBorder="true" applyAlignment="true">
      <alignment horizontal="center" vertical="center" wrapText="true"/>
    </xf>
    <xf numFmtId="0" fontId="153" fillId="3" borderId="90" xfId="45416" applyFont="true" applyBorder="true" applyAlignment="true">
      <alignment horizontal="center" vertical="center" wrapText="true"/>
    </xf>
    <xf numFmtId="0" fontId="153" fillId="26" borderId="104" xfId="45424" applyFont="true" applyFill="true" applyBorder="true" applyAlignment="true">
      <alignment horizontal="left" vertical="center" wrapText="true"/>
    </xf>
    <xf numFmtId="0" fontId="153" fillId="26" borderId="102" xfId="45430" applyFont="true" applyFill="true" applyBorder="true" applyAlignment="true">
      <alignment horizontal="left" vertical="center" wrapText="true"/>
    </xf>
    <xf numFmtId="0" fontId="153" fillId="26" borderId="107" xfId="45436" applyFont="true" applyFill="true" applyBorder="true" applyAlignment="true">
      <alignment horizontal="left" vertical="center" wrapText="true"/>
    </xf>
    <xf numFmtId="0" fontId="153" fillId="26" borderId="104" xfId="45456" applyFont="true" applyFill="true" applyBorder="true" applyAlignment="true">
      <alignment horizontal="left" vertical="center" wrapText="true"/>
    </xf>
    <xf numFmtId="0" fontId="153" fillId="26" borderId="59" xfId="45542" applyFont="true" applyFill="true" applyBorder="true" applyAlignment="true">
      <alignment horizontal="left" vertical="center" wrapText="true"/>
    </xf>
    <xf numFmtId="0" fontId="153" fillId="26" borderId="60" xfId="45548" applyFont="true" applyFill="true" applyBorder="true" applyAlignment="true">
      <alignment horizontal="left" vertical="center" wrapText="true"/>
    </xf>
    <xf numFmtId="0" fontId="153" fillId="26" borderId="10" xfId="45915" applyFont="true" applyFill="true" applyAlignment="true">
      <alignment horizontal="right" vertical="top" wrapText="true"/>
    </xf>
    <xf numFmtId="0" fontId="153" fillId="26" borderId="10" xfId="45919" applyFont="true" applyFill="true" applyAlignment="true">
      <alignment horizontal="right" vertical="top" wrapText="true"/>
    </xf>
    <xf numFmtId="0" fontId="182" fillId="3" borderId="10" xfId="45858" applyFont="true" applyAlignment="true">
      <alignment horizontal="right" vertical="top" wrapText="true"/>
    </xf>
    <xf numFmtId="0" fontId="182" fillId="3" borderId="10" xfId="45860" applyFont="true" applyAlignment="true">
      <alignment horizontal="right" vertical="top" wrapText="true"/>
    </xf>
    <xf numFmtId="0" fontId="153" fillId="3" borderId="10" xfId="45926" applyFont="true" applyAlignment="true">
      <alignment horizontal="right" vertical="top" wrapText="true"/>
    </xf>
    <xf numFmtId="0" fontId="153" fillId="3" borderId="10" xfId="45928" applyFont="true" applyAlignment="true">
      <alignment horizontal="right" vertical="top" wrapText="true"/>
    </xf>
    <xf numFmtId="0" fontId="153" fillId="26" borderId="10" xfId="45873" applyFont="true" applyFill="true" applyAlignment="true">
      <alignment horizontal="right" vertical="top" wrapText="true"/>
    </xf>
    <xf numFmtId="0" fontId="182" fillId="3" borderId="10" xfId="45859" applyFont="true" applyAlignment="true">
      <alignment horizontal="right" vertical="top" wrapText="true"/>
    </xf>
    <xf numFmtId="0" fontId="153" fillId="26" borderId="10" xfId="45877" applyFont="true" applyFill="true" applyAlignment="true">
      <alignment horizontal="right" vertical="top" wrapText="true"/>
    </xf>
    <xf numFmtId="0" fontId="153" fillId="3" borderId="10" xfId="45923" applyFont="true" applyAlignment="true">
      <alignment horizontal="right" vertical="top" wrapText="true"/>
    </xf>
    <xf numFmtId="0" fontId="153" fillId="26" borderId="10" xfId="45897" applyFont="true" applyFill="true" applyAlignment="true">
      <alignment horizontal="right" vertical="top" wrapText="true"/>
    </xf>
    <xf numFmtId="0" fontId="153" fillId="26" borderId="10" xfId="45881" applyFont="true" applyFill="true" applyAlignment="true">
      <alignment horizontal="right" vertical="top" wrapText="true"/>
    </xf>
    <xf numFmtId="0" fontId="153" fillId="26" borderId="10" xfId="45883" applyFont="true" applyFill="true" applyAlignment="true">
      <alignment horizontal="right" vertical="top" wrapText="true"/>
    </xf>
    <xf numFmtId="0" fontId="153" fillId="26" borderId="10" xfId="45875" applyFont="true" applyFill="true" applyAlignment="true">
      <alignment horizontal="right" vertical="top" wrapText="true"/>
    </xf>
    <xf numFmtId="0" fontId="153" fillId="26" borderId="10" xfId="45879" applyFont="true" applyFill="true" applyAlignment="true">
      <alignment horizontal="right" vertical="top" wrapText="true"/>
    </xf>
    <xf numFmtId="0" fontId="153" fillId="26" borderId="10" xfId="45867" applyFont="true" applyFill="true" applyAlignment="true">
      <alignment horizontal="right" vertical="top" wrapText="true"/>
    </xf>
    <xf numFmtId="0" fontId="153" fillId="26" borderId="10" xfId="45871" applyFont="true" applyFill="true" applyAlignment="true">
      <alignment horizontal="right" vertical="top" wrapText="true"/>
    </xf>
    <xf numFmtId="0" fontId="153" fillId="3" borderId="10" xfId="45901" applyFont="true" applyAlignment="true">
      <alignment horizontal="right" vertical="top" wrapText="true"/>
    </xf>
    <xf numFmtId="0" fontId="153" fillId="3" borderId="10" xfId="45902" applyFont="true" applyAlignment="true">
      <alignment horizontal="right" vertical="top" wrapText="true"/>
    </xf>
    <xf numFmtId="0" fontId="153" fillId="3" borderId="52" xfId="45903" applyFont="true" applyBorder="true" applyAlignment="true">
      <alignment horizontal="right" vertical="top" wrapText="true"/>
    </xf>
    <xf numFmtId="0" fontId="153" fillId="3" borderId="53" xfId="45904" applyFont="true" applyBorder="true" applyAlignment="true">
      <alignment horizontal="right" vertical="top" wrapText="true"/>
    </xf>
    <xf numFmtId="0" fontId="153" fillId="3" borderId="10" xfId="45905" applyFont="true" applyAlignment="true">
      <alignment horizontal="right" vertical="top" wrapText="true"/>
    </xf>
    <xf numFmtId="0" fontId="153" fillId="3" borderId="10" xfId="45906" applyFont="true" applyAlignment="true">
      <alignment horizontal="right" vertical="top" wrapText="true"/>
    </xf>
    <xf numFmtId="0" fontId="153" fillId="3" borderId="52" xfId="45907" applyFont="true" applyBorder="true" applyAlignment="true">
      <alignment horizontal="right" vertical="top" wrapText="true"/>
    </xf>
    <xf numFmtId="0" fontId="153" fillId="3" borderId="53" xfId="45908" applyFont="true" applyBorder="true" applyAlignment="true">
      <alignment horizontal="right" vertical="top" wrapText="true"/>
    </xf>
    <xf numFmtId="0" fontId="153" fillId="26" borderId="10" xfId="45869" applyFont="true" applyFill="true" applyAlignment="true">
      <alignment horizontal="right" vertical="top" wrapText="true"/>
    </xf>
    <xf numFmtId="0" fontId="153" fillId="3" borderId="10" xfId="45890" applyFont="true" applyAlignment="true">
      <alignment horizontal="right" vertical="top" wrapText="true"/>
    </xf>
    <xf numFmtId="0" fontId="153" fillId="3" borderId="10" xfId="45891" applyFont="true" applyAlignment="true">
      <alignment horizontal="right" vertical="top" wrapText="true"/>
    </xf>
    <xf numFmtId="0" fontId="153" fillId="3" borderId="52" xfId="45892" applyFont="true" applyBorder="true" applyAlignment="true">
      <alignment horizontal="right" vertical="top" wrapText="true"/>
    </xf>
    <xf numFmtId="0" fontId="153" fillId="3" borderId="53" xfId="45893" applyFont="true" applyBorder="true" applyAlignment="true">
      <alignment horizontal="right" vertical="top" wrapText="true"/>
    </xf>
    <xf numFmtId="0" fontId="153" fillId="3" borderId="10" xfId="45826" applyFont="true" applyBorder="true" applyAlignment="true">
      <alignment horizontal="center" vertical="center" wrapText="true"/>
    </xf>
    <xf numFmtId="0" fontId="153" fillId="3" borderId="52" xfId="45825" applyFont="true" applyBorder="true" applyAlignment="true">
      <alignment horizontal="center" vertical="center" wrapText="true"/>
    </xf>
    <xf numFmtId="0" fontId="153" fillId="3" borderId="53" xfId="45826" applyFont="true" applyBorder="true" applyAlignment="true">
      <alignment horizontal="center" vertical="center" wrapText="true"/>
    </xf>
    <xf numFmtId="0" fontId="153" fillId="3" borderId="1" xfId="45826" applyFont="true" applyBorder="true" applyAlignment="true">
      <alignment horizontal="center" vertical="center" wrapText="true"/>
    </xf>
    <xf numFmtId="0" fontId="153" fillId="3" borderId="83" xfId="45825" applyFont="true" applyBorder="true" applyAlignment="true">
      <alignment horizontal="center" vertical="center" wrapText="true"/>
    </xf>
    <xf numFmtId="0" fontId="153" fillId="3" borderId="90" xfId="45826" applyFont="true" applyBorder="true" applyAlignment="true">
      <alignment horizontal="center" vertical="center" wrapText="true"/>
    </xf>
    <xf numFmtId="0" fontId="153" fillId="26" borderId="104" xfId="45834" applyFont="true" applyFill="true" applyBorder="true" applyAlignment="true">
      <alignment horizontal="left" vertical="center" wrapText="true"/>
    </xf>
    <xf numFmtId="0" fontId="153" fillId="26" borderId="102" xfId="45836" applyFont="true" applyFill="true" applyBorder="true" applyAlignment="true">
      <alignment horizontal="left" vertical="center" wrapText="true"/>
    </xf>
    <xf numFmtId="0" fontId="153" fillId="26" borderId="107" xfId="45838" applyFont="true" applyFill="true" applyBorder="true" applyAlignment="true">
      <alignment horizontal="left" vertical="center" wrapText="true"/>
    </xf>
    <xf numFmtId="0" fontId="153" fillId="26" borderId="59" xfId="45849" applyFont="true" applyFill="true" applyBorder="true" applyAlignment="true">
      <alignment horizontal="left" vertical="top" wrapText="true"/>
    </xf>
    <xf numFmtId="0" fontId="153" fillId="26" borderId="60" xfId="45852" applyFont="true" applyFill="true" applyBorder="true" applyAlignment="true">
      <alignment horizontal="left" vertical="top" wrapText="true"/>
    </xf>
    <xf numFmtId="0" fontId="152" fillId="3" borderId="10" xfId="45855" applyFont="true" applyAlignment="true">
      <alignment horizontal="left" vertical="top" wrapText="true"/>
    </xf>
    <xf numFmtId="0" fontId="152" fillId="3" borderId="10" xfId="45856" applyFont="true" applyAlignment="true">
      <alignment horizontal="left" vertical="top" wrapText="true"/>
    </xf>
    <xf numFmtId="0" fontId="152" fillId="3" borderId="10" xfId="45857" applyFont="true" applyAlignment="true">
      <alignment horizontal="left" vertical="top" wrapText="true"/>
    </xf>
    <xf numFmtId="0" fontId="182" fillId="3" borderId="10" xfId="45858" applyFont="true" applyAlignment="true">
      <alignment horizontal="center" vertical="center" wrapText="true"/>
    </xf>
    <xf numFmtId="0" fontId="182" fillId="3" borderId="10" xfId="45859" applyFont="true" applyAlignment="true">
      <alignment horizontal="center" vertical="center" wrapText="true"/>
    </xf>
    <xf numFmtId="0" fontId="182" fillId="3" borderId="10" xfId="45860" applyFont="true" applyAlignment="true">
      <alignment horizontal="center" vertical="center" wrapText="true"/>
    </xf>
    <xf numFmtId="0" fontId="182" fillId="3" borderId="10" xfId="45840" applyFont="true" applyAlignment="true">
      <alignment horizontal="center" vertical="center" wrapText="true"/>
    </xf>
    <xf numFmtId="0" fontId="182" fillId="3" borderId="10" xfId="45841" applyFont="true" applyAlignment="true">
      <alignment horizontal="center" vertical="center" wrapText="true"/>
    </xf>
    <xf numFmtId="0" fontId="182" fillId="3" borderId="10" xfId="45842" applyFont="true" applyAlignment="true">
      <alignment horizontal="center" vertical="center" wrapText="true"/>
    </xf>
    <xf numFmtId="0" fontId="181" fillId="3" borderId="57" xfId="45843" applyFont="true" applyBorder="true" applyAlignment="true">
      <alignment horizontal="left" wrapText="true"/>
    </xf>
    <xf numFmtId="0" fontId="181" fillId="3" borderId="57" xfId="45844" applyFont="true" applyBorder="true" applyAlignment="true">
      <alignment horizontal="left" wrapText="true"/>
    </xf>
    <xf numFmtId="0" fontId="153" fillId="26" borderId="102" xfId="45712" applyFont="true" applyFill="true" applyBorder="true" applyAlignment="true">
      <alignment horizontal="left" vertical="center" wrapText="true"/>
    </xf>
    <xf numFmtId="0" fontId="153" fillId="26" borderId="104" xfId="45762" applyFont="true" applyFill="true" applyBorder="true" applyAlignment="true">
      <alignment horizontal="left" vertical="center" wrapText="true"/>
    </xf>
    <xf numFmtId="0" fontId="153" fillId="26" borderId="102" xfId="45768" applyFont="true" applyFill="true" applyBorder="true" applyAlignment="true">
      <alignment horizontal="left" vertical="center" wrapText="true"/>
    </xf>
    <xf numFmtId="0" fontId="153" fillId="26" borderId="107" xfId="45774" applyFont="true" applyFill="true" applyBorder="true" applyAlignment="true">
      <alignment horizontal="left" vertical="center" wrapText="true"/>
    </xf>
    <xf numFmtId="0" fontId="153" fillId="26" borderId="104" xfId="45732" applyFont="true" applyFill="true" applyBorder="true" applyAlignment="true">
      <alignment horizontal="left" vertical="center" wrapText="true"/>
    </xf>
    <xf numFmtId="0" fontId="153" fillId="26" borderId="102" xfId="45738" applyFont="true" applyFill="true" applyBorder="true" applyAlignment="true">
      <alignment horizontal="left" vertical="center" wrapText="true"/>
    </xf>
    <xf numFmtId="0" fontId="153" fillId="3" borderId="10" xfId="45754" applyFont="true" applyBorder="true" applyAlignment="true">
      <alignment horizontal="center" vertical="center" wrapText="true"/>
    </xf>
    <xf numFmtId="0" fontId="153" fillId="3" borderId="52" xfId="45753" applyFont="true" applyBorder="true" applyAlignment="true">
      <alignment horizontal="center" vertical="center" wrapText="true"/>
    </xf>
    <xf numFmtId="0" fontId="153" fillId="3" borderId="53" xfId="45754" applyFont="true" applyBorder="true" applyAlignment="true">
      <alignment horizontal="center" vertical="center" wrapText="true"/>
    </xf>
    <xf numFmtId="0" fontId="153" fillId="3" borderId="1" xfId="45754" applyFont="true" applyBorder="true" applyAlignment="true">
      <alignment horizontal="center" vertical="center" wrapText="true"/>
    </xf>
    <xf numFmtId="0" fontId="153" fillId="3" borderId="83" xfId="45753" applyFont="true" applyBorder="true" applyAlignment="true">
      <alignment horizontal="center" vertical="center" wrapText="true"/>
    </xf>
    <xf numFmtId="0" fontId="153" fillId="3" borderId="90" xfId="45754" applyFont="true" applyBorder="true" applyAlignment="true">
      <alignment horizontal="center" vertical="center" wrapText="true"/>
    </xf>
    <xf numFmtId="0" fontId="153" fillId="3" borderId="10" xfId="45784" applyFont="true" applyBorder="true" applyAlignment="true">
      <alignment horizontal="center" vertical="center" wrapText="true"/>
    </xf>
    <xf numFmtId="0" fontId="153" fillId="3" borderId="52" xfId="45783" applyFont="true" applyBorder="true" applyAlignment="true">
      <alignment horizontal="center" vertical="center" wrapText="true"/>
    </xf>
    <xf numFmtId="0" fontId="153" fillId="3" borderId="53" xfId="45784" applyFont="true" applyBorder="true" applyAlignment="true">
      <alignment horizontal="center" vertical="center" wrapText="true"/>
    </xf>
    <xf numFmtId="0" fontId="153" fillId="3" borderId="3" xfId="45784" applyFont="true" applyBorder="true" applyAlignment="true">
      <alignment horizontal="center" vertical="center" wrapText="true"/>
    </xf>
    <xf numFmtId="0" fontId="153" fillId="3" borderId="97" xfId="45784" applyFont="true" applyBorder="true" applyAlignment="true">
      <alignment horizontal="center" vertical="center" wrapText="true"/>
    </xf>
    <xf numFmtId="0" fontId="153" fillId="26" borderId="104" xfId="45792" applyFont="true" applyFill="true" applyBorder="true" applyAlignment="true">
      <alignment horizontal="left" vertical="center" wrapText="true"/>
    </xf>
    <xf numFmtId="0" fontId="153" fillId="26" borderId="102" xfId="45798" applyFont="true" applyFill="true" applyBorder="true" applyAlignment="true">
      <alignment horizontal="left" vertical="center" wrapText="true"/>
    </xf>
    <xf numFmtId="0" fontId="153" fillId="3" borderId="10" xfId="45724" applyFont="true" applyBorder="true" applyAlignment="true">
      <alignment horizontal="center" vertical="center" wrapText="true"/>
    </xf>
    <xf numFmtId="0" fontId="153" fillId="3" borderId="52" xfId="45723" applyFont="true" applyBorder="true" applyAlignment="true">
      <alignment horizontal="center" vertical="center" wrapText="true"/>
    </xf>
    <xf numFmtId="0" fontId="153" fillId="3" borderId="53" xfId="45724" applyFont="true" applyBorder="true" applyAlignment="true">
      <alignment horizontal="center" vertical="center" wrapText="true"/>
    </xf>
    <xf numFmtId="0" fontId="153" fillId="3" borderId="3" xfId="45724" applyFont="true" applyBorder="true" applyAlignment="true">
      <alignment horizontal="center" vertical="center" wrapText="true"/>
    </xf>
    <xf numFmtId="0" fontId="153" fillId="3" borderId="97" xfId="45724" applyFont="true" applyBorder="true" applyAlignment="true">
      <alignment horizontal="center" vertical="center" wrapText="true"/>
    </xf>
    <xf numFmtId="0" fontId="153" fillId="26" borderId="107" xfId="45798" applyFont="true" applyFill="true" applyBorder="true" applyAlignment="true">
      <alignment horizontal="left" vertical="center" wrapText="true"/>
    </xf>
    <xf numFmtId="0" fontId="153" fillId="3" borderId="10" xfId="45679" applyFont="true" applyBorder="true" applyAlignment="true">
      <alignment horizontal="center" vertical="center" wrapText="true"/>
    </xf>
    <xf numFmtId="0" fontId="153" fillId="3" borderId="52" xfId="45678" applyFont="true" applyBorder="true" applyAlignment="true">
      <alignment horizontal="center" vertical="center" wrapText="true"/>
    </xf>
    <xf numFmtId="0" fontId="153" fillId="3" borderId="53" xfId="45679" applyFont="true" applyBorder="true" applyAlignment="true">
      <alignment horizontal="center" vertical="center" wrapText="true"/>
    </xf>
    <xf numFmtId="0" fontId="153" fillId="3" borderId="10" xfId="45698" applyFont="true" applyBorder="true" applyAlignment="true">
      <alignment horizontal="center" vertical="center" wrapText="true"/>
    </xf>
    <xf numFmtId="0" fontId="153" fillId="3" borderId="52" xfId="45697" applyFont="true" applyBorder="true" applyAlignment="true">
      <alignment horizontal="center" vertical="center" wrapText="true"/>
    </xf>
    <xf numFmtId="0" fontId="153" fillId="3" borderId="53" xfId="45698" applyFont="true" applyBorder="true" applyAlignment="true">
      <alignment horizontal="center" vertical="center" wrapText="true"/>
    </xf>
    <xf numFmtId="0" fontId="153" fillId="3" borderId="3" xfId="45698" applyFont="true" applyBorder="true" applyAlignment="true">
      <alignment horizontal="center" vertical="center" wrapText="true"/>
    </xf>
    <xf numFmtId="0" fontId="153" fillId="3" borderId="97" xfId="45698" applyFont="true" applyBorder="true" applyAlignment="true">
      <alignment horizontal="center" vertical="center" wrapText="true"/>
    </xf>
    <xf numFmtId="0" fontId="153" fillId="3" borderId="1" xfId="45679" applyFont="true" applyBorder="true" applyAlignment="true">
      <alignment horizontal="center" vertical="center" wrapText="true"/>
    </xf>
    <xf numFmtId="0" fontId="153" fillId="3" borderId="83" xfId="45678" applyFont="true" applyBorder="true" applyAlignment="true">
      <alignment horizontal="center" vertical="center" wrapText="true"/>
    </xf>
    <xf numFmtId="0" fontId="153" fillId="3" borderId="90" xfId="45679" applyFont="true" applyBorder="true" applyAlignment="true">
      <alignment horizontal="center" vertical="center" wrapText="true"/>
    </xf>
    <xf numFmtId="0" fontId="153" fillId="26" borderId="104" xfId="45687" applyFont="true" applyFill="true" applyBorder="true" applyAlignment="true">
      <alignment horizontal="left" vertical="center" wrapText="true"/>
    </xf>
    <xf numFmtId="0" fontId="153" fillId="26" borderId="102" xfId="45690" applyFont="true" applyFill="true" applyBorder="true" applyAlignment="true">
      <alignment horizontal="left" vertical="center" wrapText="true"/>
    </xf>
    <xf numFmtId="0" fontId="153" fillId="26" borderId="107" xfId="45692" applyFont="true" applyFill="true" applyBorder="true" applyAlignment="true">
      <alignment horizontal="left" vertical="center" wrapText="true"/>
    </xf>
    <xf numFmtId="0" fontId="153" fillId="26" borderId="104" xfId="45712" applyFont="true" applyFill="true" applyBorder="true" applyAlignment="true">
      <alignment horizontal="left" vertical="center" wrapText="true"/>
    </xf>
    <xf numFmtId="0" fontId="153" fillId="26" borderId="59" xfId="45798" applyFont="true" applyFill="true" applyBorder="true" applyAlignment="true">
      <alignment horizontal="left" vertical="center" wrapText="true"/>
    </xf>
    <xf numFmtId="0" fontId="153" fillId="26" borderId="60" xfId="45804" applyFont="true" applyFill="true" applyBorder="true" applyAlignment="true">
      <alignment horizontal="left" vertical="center" wrapText="true"/>
    </xf>
    <xf numFmtId="0" fontId="153" fillId="26" borderId="104" xfId="39983" applyFont="true" applyFill="true" applyBorder="true" applyAlignment="true">
      <alignment horizontal="left" vertical="center" wrapText="true"/>
    </xf>
    <xf numFmtId="0" fontId="153" fillId="26" borderId="102" xfId="39995" applyFont="true" applyFill="true" applyBorder="true" applyAlignment="true">
      <alignment horizontal="left" vertical="center" wrapText="true"/>
    </xf>
    <xf numFmtId="0" fontId="153" fillId="26" borderId="107" xfId="40007" applyFont="true" applyFill="true" applyBorder="true" applyAlignment="true">
      <alignment horizontal="left" vertical="center" wrapText="true"/>
    </xf>
    <xf numFmtId="0" fontId="153" fillId="3" borderId="10" xfId="39963" applyFont="true" applyBorder="true" applyAlignment="true">
      <alignment horizontal="center" vertical="center" wrapText="true"/>
    </xf>
    <xf numFmtId="0" fontId="153" fillId="3" borderId="52" xfId="39962" applyFont="true" applyBorder="true" applyAlignment="true">
      <alignment horizontal="center" vertical="center" wrapText="true"/>
    </xf>
    <xf numFmtId="0" fontId="153" fillId="3" borderId="53" xfId="39963" applyFont="true" applyBorder="true" applyAlignment="true">
      <alignment horizontal="center" vertical="center" wrapText="true"/>
    </xf>
    <xf numFmtId="0" fontId="153" fillId="3" borderId="1" xfId="39963" applyFont="true" applyBorder="true" applyAlignment="true">
      <alignment horizontal="center" vertical="center" wrapText="true"/>
    </xf>
    <xf numFmtId="0" fontId="153" fillId="3" borderId="83" xfId="39962" applyFont="true" applyBorder="true" applyAlignment="true">
      <alignment horizontal="center" vertical="center" wrapText="true"/>
    </xf>
    <xf numFmtId="0" fontId="153" fillId="3" borderId="84" xfId="39963" applyFont="true" applyBorder="true" applyAlignment="true">
      <alignment horizontal="center" vertical="center" wrapText="true"/>
    </xf>
    <xf numFmtId="0" fontId="153" fillId="26" borderId="104" xfId="40043" applyFont="true" applyFill="true" applyBorder="true" applyAlignment="true">
      <alignment horizontal="left" vertical="center" wrapText="true"/>
    </xf>
    <xf numFmtId="170" fontId="158" fillId="2" borderId="105" xfId="19344" applyNumberFormat="true" applyFont="true" applyFill="true" applyBorder="true" applyAlignment="true">
      <alignment vertical="center"/>
    </xf>
    <xf numFmtId="0" fontId="159" fillId="2" borderId="10" xfId="19344" applyFont="true" applyFill="true" applyAlignment="true">
      <alignment vertical="center"/>
    </xf>
    <xf numFmtId="0" fontId="159" fillId="2" borderId="8" xfId="19344" applyFont="true" applyFill="true" applyBorder="true" applyAlignment="true">
      <alignment vertical="center"/>
    </xf>
    <xf numFmtId="0" fontId="153" fillId="3" borderId="10" xfId="40023" applyFont="true" applyBorder="true" applyAlignment="true">
      <alignment horizontal="center" vertical="center" wrapText="true"/>
    </xf>
    <xf numFmtId="0" fontId="153" fillId="3" borderId="52" xfId="40022" applyFont="true" applyBorder="true" applyAlignment="true">
      <alignment horizontal="center" vertical="center" wrapText="true"/>
    </xf>
    <xf numFmtId="0" fontId="153" fillId="3" borderId="53" xfId="40023" applyFont="true" applyBorder="true" applyAlignment="true">
      <alignment horizontal="center" vertical="center" wrapText="true"/>
    </xf>
    <xf numFmtId="0" fontId="153" fillId="3" borderId="1" xfId="40023" applyFont="true" applyBorder="true" applyAlignment="true">
      <alignment horizontal="center" vertical="center" wrapText="true"/>
    </xf>
    <xf numFmtId="0" fontId="153" fillId="3" borderId="83" xfId="40022" applyFont="true" applyBorder="true" applyAlignment="true">
      <alignment horizontal="center" vertical="center" wrapText="true"/>
    </xf>
    <xf numFmtId="0" fontId="153" fillId="3" borderId="90" xfId="40023" applyFont="true" applyBorder="true" applyAlignment="true">
      <alignment horizontal="center" vertical="center" wrapText="true"/>
    </xf>
    <xf numFmtId="0" fontId="153" fillId="3" borderId="10" xfId="40083" applyFont="true" applyBorder="true" applyAlignment="true">
      <alignment horizontal="center" vertical="center" wrapText="true"/>
    </xf>
    <xf numFmtId="0" fontId="153" fillId="3" borderId="52" xfId="40082" applyFont="true" applyBorder="true" applyAlignment="true">
      <alignment horizontal="center" vertical="center" wrapText="true"/>
    </xf>
    <xf numFmtId="0" fontId="153" fillId="3" borderId="53" xfId="40083" applyFont="true" applyBorder="true" applyAlignment="true">
      <alignment horizontal="center" vertical="center" wrapText="true"/>
    </xf>
    <xf numFmtId="0" fontId="153" fillId="3" borderId="1" xfId="40083" applyFont="true" applyBorder="true" applyAlignment="true">
      <alignment horizontal="center" vertical="center" wrapText="true"/>
    </xf>
    <xf numFmtId="0" fontId="153" fillId="3" borderId="83" xfId="40082" applyFont="true" applyBorder="true" applyAlignment="true">
      <alignment horizontal="center" vertical="center" wrapText="true"/>
    </xf>
    <xf numFmtId="0" fontId="153" fillId="3" borderId="90" xfId="40083" applyFont="true" applyBorder="true" applyAlignment="true">
      <alignment horizontal="center" vertical="center" wrapText="true"/>
    </xf>
    <xf numFmtId="0" fontId="153" fillId="3" borderId="10" xfId="40203" applyFont="true" applyBorder="true" applyAlignment="true">
      <alignment horizontal="center" vertical="center" wrapText="true"/>
    </xf>
    <xf numFmtId="0" fontId="153" fillId="3" borderId="52" xfId="40202" applyFont="true" applyBorder="true" applyAlignment="true">
      <alignment horizontal="center" vertical="center" wrapText="true"/>
    </xf>
    <xf numFmtId="0" fontId="153" fillId="3" borderId="53" xfId="40203" applyFont="true" applyBorder="true" applyAlignment="true">
      <alignment horizontal="center" vertical="center" wrapText="true"/>
    </xf>
    <xf numFmtId="0" fontId="153" fillId="3" borderId="1" xfId="40203" applyFont="true" applyBorder="true" applyAlignment="true">
      <alignment horizontal="center" vertical="center" wrapText="true"/>
    </xf>
    <xf numFmtId="0" fontId="153" fillId="3" borderId="83" xfId="40202" applyFont="true" applyBorder="true" applyAlignment="true">
      <alignment horizontal="center" vertical="center" wrapText="true"/>
    </xf>
    <xf numFmtId="0" fontId="153" fillId="3" borderId="84" xfId="40203" applyFont="true" applyBorder="true" applyAlignment="true">
      <alignment horizontal="center" vertical="center" wrapText="true"/>
    </xf>
    <xf numFmtId="0" fontId="153" fillId="26" borderId="104" xfId="40163" applyFont="true" applyFill="true" applyBorder="true" applyAlignment="true">
      <alignment horizontal="left" vertical="center" wrapText="true"/>
    </xf>
    <xf numFmtId="0" fontId="153" fillId="26" borderId="102" xfId="40175" applyFont="true" applyFill="true" applyBorder="true" applyAlignment="true">
      <alignment horizontal="left" vertical="center" wrapText="true"/>
    </xf>
    <xf numFmtId="0" fontId="153" fillId="26" borderId="107" xfId="40187" applyFont="true" applyFill="true" applyBorder="true" applyAlignment="true">
      <alignment horizontal="left" vertical="center" wrapText="true"/>
    </xf>
    <xf numFmtId="0" fontId="153" fillId="3" borderId="10" xfId="40143" applyFont="true" applyBorder="true" applyAlignment="true">
      <alignment horizontal="center" vertical="center" wrapText="true"/>
    </xf>
    <xf numFmtId="0" fontId="153" fillId="3" borderId="52" xfId="40142" applyFont="true" applyBorder="true" applyAlignment="true">
      <alignment horizontal="center" vertical="center" wrapText="true"/>
    </xf>
    <xf numFmtId="0" fontId="153" fillId="3" borderId="53" xfId="40143" applyFont="true" applyBorder="true" applyAlignment="true">
      <alignment horizontal="center" vertical="center" wrapText="true"/>
    </xf>
    <xf numFmtId="0" fontId="153" fillId="3" borderId="1" xfId="40143" applyFont="true" applyBorder="true" applyAlignment="true">
      <alignment horizontal="center" vertical="center" wrapText="true"/>
    </xf>
    <xf numFmtId="0" fontId="153" fillId="3" borderId="83" xfId="40142" applyFont="true" applyBorder="true" applyAlignment="true">
      <alignment horizontal="center" vertical="center" wrapText="true"/>
    </xf>
    <xf numFmtId="0" fontId="153" fillId="3" borderId="84" xfId="40143" applyFont="true" applyBorder="true" applyAlignment="true">
      <alignment horizontal="center" vertical="center" wrapText="true"/>
    </xf>
    <xf numFmtId="0" fontId="153" fillId="26" borderId="104" xfId="40283" applyFont="true" applyFill="true" applyBorder="true" applyAlignment="true">
      <alignment horizontal="left" vertical="center" wrapText="true"/>
    </xf>
    <xf numFmtId="0" fontId="153" fillId="26" borderId="102" xfId="40295" applyFont="true" applyFill="true" applyBorder="true" applyAlignment="true">
      <alignment horizontal="left" vertical="center" wrapText="true"/>
    </xf>
    <xf numFmtId="0" fontId="153" fillId="26" borderId="103" xfId="40295" applyFont="true" applyFill="true" applyBorder="true" applyAlignment="true">
      <alignment horizontal="left" vertical="center" wrapText="true"/>
    </xf>
    <xf numFmtId="0" fontId="153" fillId="3" borderId="10" xfId="40263" applyFont="true" applyBorder="true" applyAlignment="true">
      <alignment horizontal="center" vertical="center" wrapText="true"/>
    </xf>
    <xf numFmtId="0" fontId="153" fillId="3" borderId="52" xfId="40262" applyFont="true" applyBorder="true" applyAlignment="true">
      <alignment horizontal="center" vertical="center" wrapText="true"/>
    </xf>
    <xf numFmtId="0" fontId="153" fillId="3" borderId="53" xfId="40263" applyFont="true" applyBorder="true" applyAlignment="true">
      <alignment horizontal="center" vertical="center" wrapText="true"/>
    </xf>
    <xf numFmtId="0" fontId="153" fillId="3" borderId="1" xfId="40263" applyFont="true" applyBorder="true" applyAlignment="true">
      <alignment horizontal="center" vertical="center" wrapText="true"/>
    </xf>
    <xf numFmtId="0" fontId="153" fillId="3" borderId="83" xfId="40262" applyFont="true" applyBorder="true" applyAlignment="true">
      <alignment horizontal="center" vertical="center" wrapText="true"/>
    </xf>
    <xf numFmtId="0" fontId="153" fillId="3" borderId="84" xfId="40263" applyFont="true" applyBorder="true" applyAlignment="true">
      <alignment horizontal="center" vertical="center" wrapText="true"/>
    </xf>
    <xf numFmtId="0" fontId="153" fillId="26" borderId="104" xfId="40223" applyFont="true" applyFill="true" applyBorder="true" applyAlignment="true">
      <alignment horizontal="left" vertical="center" wrapText="true"/>
    </xf>
    <xf numFmtId="0" fontId="153" fillId="26" borderId="58" xfId="40343" applyFont="true" applyFill="true" applyBorder="true" applyAlignment="true">
      <alignment horizontal="left" vertical="center" wrapText="true"/>
    </xf>
    <xf numFmtId="0" fontId="153" fillId="26" borderId="59" xfId="40355" applyFont="true" applyFill="true" applyBorder="true" applyAlignment="true">
      <alignment horizontal="left" vertical="center" wrapText="true"/>
    </xf>
    <xf numFmtId="0" fontId="153" fillId="3" borderId="1" xfId="40321" applyFont="true" applyBorder="true" applyAlignment="true">
      <alignment horizontal="center" vertical="center"/>
    </xf>
    <xf numFmtId="0" fontId="153" fillId="3" borderId="83" xfId="40322" applyFont="true" applyBorder="true" applyAlignment="true">
      <alignment horizontal="center" vertical="center"/>
    </xf>
    <xf numFmtId="0" fontId="153" fillId="3" borderId="90" xfId="40323" applyFont="true" applyBorder="true" applyAlignment="true">
      <alignment horizontal="center" vertical="center"/>
    </xf>
    <xf numFmtId="0" fontId="153" fillId="3" borderId="1" xfId="40323" applyFont="true" applyBorder="true" applyAlignment="true">
      <alignment horizontal="center" vertical="center" wrapText="true"/>
    </xf>
    <xf numFmtId="0" fontId="153" fillId="3" borderId="83" xfId="40322" applyFont="true" applyBorder="true" applyAlignment="true">
      <alignment horizontal="center" vertical="center" wrapText="true"/>
    </xf>
    <xf numFmtId="0" fontId="153" fillId="3" borderId="90" xfId="40323" applyFont="true" applyBorder="true" applyAlignment="true">
      <alignment horizontal="center" vertical="center" wrapText="true"/>
    </xf>
    <xf numFmtId="0" fontId="153" fillId="3" borderId="84" xfId="40323" applyFont="true" applyBorder="true" applyAlignment="true">
      <alignment horizontal="center" vertical="center" wrapText="true"/>
    </xf>
    <xf numFmtId="0" fontId="166" fillId="27" borderId="3" xfId="19344" applyFont="true" applyFill="true" applyBorder="true" applyAlignment="true"/>
    <xf numFmtId="0" fontId="138" fillId="3" borderId="4" xfId="19344" applyFont="true" applyBorder="true" applyAlignment="true"/>
    <xf numFmtId="0" fontId="167" fillId="27" borderId="3" xfId="19344" applyFont="true" applyFill="true" applyBorder="true" applyAlignment="true"/>
    <xf numFmtId="0" fontId="167" fillId="3" borderId="4" xfId="19344" applyFont="true" applyBorder="true" applyAlignment="true"/>
    <xf numFmtId="0" fontId="153" fillId="26" borderId="58" xfId="40411" applyFont="true" applyFill="true" applyBorder="true" applyAlignment="true">
      <alignment horizontal="left" vertical="center"/>
    </xf>
    <xf numFmtId="0" fontId="153" fillId="26" borderId="59" xfId="40423" applyFont="true" applyFill="true" applyBorder="true" applyAlignment="true">
      <alignment horizontal="left" vertical="center"/>
    </xf>
    <xf numFmtId="0" fontId="153" fillId="3" borderId="1" xfId="40389" applyFont="true" applyBorder="true" applyAlignment="true">
      <alignment horizontal="center" vertical="center"/>
    </xf>
    <xf numFmtId="0" fontId="153" fillId="3" borderId="83" xfId="40390" applyFont="true" applyBorder="true" applyAlignment="true">
      <alignment horizontal="center" vertical="center"/>
    </xf>
    <xf numFmtId="0" fontId="153" fillId="3" borderId="90" xfId="40391" applyFont="true" applyBorder="true" applyAlignment="true">
      <alignment horizontal="center" vertical="center"/>
    </xf>
    <xf numFmtId="0" fontId="153" fillId="3" borderId="1" xfId="40391" applyFont="true" applyBorder="true" applyAlignment="true">
      <alignment horizontal="center" vertical="center" wrapText="true"/>
    </xf>
    <xf numFmtId="0" fontId="153" fillId="3" borderId="83" xfId="40390" applyFont="true" applyBorder="true" applyAlignment="true">
      <alignment horizontal="center" vertical="center" wrapText="true"/>
    </xf>
    <xf numFmtId="0" fontId="153" fillId="3" borderId="90" xfId="40391" applyFont="true" applyBorder="true" applyAlignment="true">
      <alignment horizontal="center" vertical="center" wrapText="true"/>
    </xf>
    <xf numFmtId="0" fontId="153" fillId="26" borderId="60" xfId="40375" applyFont="true" applyFill="true" applyBorder="true" applyAlignment="true">
      <alignment horizontal="left" vertical="center" wrapText="true"/>
    </xf>
    <xf numFmtId="0" fontId="135" fillId="0" borderId="10" xfId="40573" applyFont="true" applyFill="true" applyBorder="true" applyAlignment="true">
      <alignment horizontal="right" vertical="top" wrapText="true"/>
    </xf>
    <xf numFmtId="0" fontId="135" fillId="0" borderId="0" xfId="0" applyFont="true" applyAlignment="true">
      <alignment horizontal="right" vertical="top" wrapText="true"/>
    </xf>
    <xf numFmtId="0" fontId="135" fillId="0" borderId="10" xfId="0" applyFont="true" applyBorder="true" applyAlignment="true">
      <alignment horizontal="right" vertical="top" wrapText="true"/>
    </xf>
    <xf numFmtId="0" fontId="153" fillId="26" borderId="58" xfId="46603" applyFont="true" applyFill="true" applyBorder="true" applyAlignment="true">
      <alignment horizontal="left" vertical="center" wrapText="true"/>
    </xf>
    <xf numFmtId="0" fontId="153" fillId="26" borderId="59" xfId="46615" applyFont="true" applyFill="true" applyBorder="true" applyAlignment="true">
      <alignment horizontal="left" vertical="center" wrapText="true"/>
    </xf>
    <xf numFmtId="0" fontId="153" fillId="26" borderId="60" xfId="46627" applyFont="true" applyFill="true" applyBorder="true" applyAlignment="true">
      <alignment horizontal="left" vertical="center" wrapText="true"/>
    </xf>
    <xf numFmtId="0" fontId="153" fillId="26" borderId="59" xfId="46735" applyFont="true" applyFill="true" applyBorder="true" applyAlignment="true">
      <alignment horizontal="left" vertical="center" wrapText="true"/>
    </xf>
    <xf numFmtId="0" fontId="153" fillId="26" borderId="60" xfId="46747" applyFont="true" applyFill="true" applyBorder="true" applyAlignment="true">
      <alignment horizontal="left" vertical="center" wrapText="true"/>
    </xf>
    <xf numFmtId="0" fontId="175" fillId="0" borderId="10" xfId="40549" applyFont="true" applyFill="true" applyBorder="true" applyAlignment="true">
      <alignment vertical="top"/>
    </xf>
    <xf numFmtId="0" fontId="0" fillId="0" borderId="10" xfId="0" applyBorder="true" applyAlignment="true"/>
    <xf numFmtId="0" fontId="160" fillId="3" borderId="10" xfId="46956" applyFont="true" applyAlignment="true">
      <alignment horizontal="center" vertical="center" wrapText="true"/>
    </xf>
    <xf numFmtId="0" fontId="160" fillId="3" borderId="10" xfId="46957" applyFont="true" applyAlignment="true">
      <alignment horizontal="center" vertical="center" wrapText="true"/>
    </xf>
    <xf numFmtId="0" fontId="160" fillId="3" borderId="10" xfId="46958" applyFont="true" applyAlignment="true">
      <alignment horizontal="center" vertical="center" wrapText="true"/>
    </xf>
    <xf numFmtId="0" fontId="153" fillId="3" borderId="57" xfId="46959" applyFont="true" applyBorder="true" applyAlignment="true">
      <alignment horizontal="left" wrapText="true"/>
    </xf>
    <xf numFmtId="0" fontId="153" fillId="3" borderId="57" xfId="46960" applyFont="true" applyBorder="true" applyAlignment="true">
      <alignment horizontal="left" wrapText="true"/>
    </xf>
    <xf numFmtId="0" fontId="153" fillId="26" borderId="59" xfId="46965" applyFont="true" applyFill="true" applyBorder="true" applyAlignment="true">
      <alignment horizontal="left" vertical="top" wrapText="true"/>
    </xf>
    <xf numFmtId="0" fontId="152" fillId="3" borderId="10" xfId="46971" applyFont="true" applyAlignment="true">
      <alignment horizontal="left" vertical="top" wrapText="true"/>
    </xf>
    <xf numFmtId="0" fontId="152" fillId="3" borderId="10" xfId="46972" applyFont="true" applyAlignment="true">
      <alignment horizontal="left" vertical="top" wrapText="true"/>
    </xf>
    <xf numFmtId="0" fontId="152" fillId="3" borderId="10" xfId="46973" applyFont="true" applyAlignment="true">
      <alignment horizontal="left" vertical="top" wrapText="true"/>
    </xf>
    <xf numFmtId="0" fontId="153" fillId="26" borderId="58" xfId="46597" applyFont="true" applyFill="true" applyBorder="true" applyAlignment="true">
      <alignment horizontal="left" vertical="center" wrapText="true"/>
    </xf>
    <xf numFmtId="0" fontId="153" fillId="26" borderId="59" xfId="46609" applyFont="true" applyFill="true" applyBorder="true" applyAlignment="true">
      <alignment horizontal="left" vertical="center" wrapText="true"/>
    </xf>
    <xf numFmtId="0" fontId="153" fillId="26" borderId="60" xfId="46621" applyFont="true" applyFill="true" applyBorder="true" applyAlignment="true">
      <alignment horizontal="left" vertical="center" wrapText="true"/>
    </xf>
    <xf numFmtId="0" fontId="153" fillId="26" borderId="59" xfId="46729" applyFont="true" applyFill="true" applyBorder="true" applyAlignment="true">
      <alignment horizontal="left" vertical="center" wrapText="true"/>
    </xf>
    <xf numFmtId="0" fontId="153" fillId="26" borderId="60" xfId="46741" applyFont="true" applyFill="true" applyBorder="true" applyAlignment="true">
      <alignment horizontal="left" vertical="center" wrapText="true"/>
    </xf>
    <xf numFmtId="0" fontId="135" fillId="0" borderId="10" xfId="40555" applyFont="true" applyFill="true" applyBorder="true" applyAlignment="true">
      <alignment horizontal="right" vertical="top" wrapText="true"/>
    </xf>
    <xf numFmtId="0" fontId="135" fillId="0" borderId="10" xfId="40567" applyFont="true" applyFill="true" applyBorder="true" applyAlignment="true">
      <alignment horizontal="right" vertical="top" wrapText="true"/>
    </xf>
    <xf numFmtId="0" fontId="153" fillId="26" borderId="60" xfId="40435" applyFont="true" applyFill="true" applyBorder="true" applyAlignment="true">
      <alignment horizontal="left" vertical="center"/>
    </xf>
    <xf numFmtId="0" fontId="135" fillId="0" borderId="10" xfId="40583" applyFont="true" applyFill="true" applyBorder="true" applyAlignment="true">
      <alignment horizontal="right" vertical="top" wrapText="true"/>
    </xf>
    <xf numFmtId="0" fontId="135" fillId="3" borderId="10" xfId="46918" applyFont="true" applyAlignment="true">
      <alignment horizontal="right" vertical="top" wrapText="true"/>
    </xf>
    <xf numFmtId="0" fontId="135" fillId="3" borderId="52" xfId="46919" applyFont="true" applyBorder="true" applyAlignment="true">
      <alignment horizontal="right" vertical="top" wrapText="true"/>
    </xf>
    <xf numFmtId="0" fontId="135" fillId="3" borderId="53" xfId="46920" applyFont="true" applyBorder="true" applyAlignment="true">
      <alignment horizontal="right" vertical="top" wrapText="true"/>
    </xf>
    <xf numFmtId="0" fontId="135" fillId="0" borderId="10" xfId="40586" applyFont="true" applyFill="true" applyBorder="true" applyAlignment="true">
      <alignment horizontal="right" vertical="top" wrapText="true"/>
    </xf>
    <xf numFmtId="0" fontId="135" fillId="0" borderId="10" xfId="0" applyFont="true" applyFill="true" applyBorder="true" applyAlignment="true">
      <alignment horizontal="right" vertical="top" wrapText="true"/>
    </xf>
    <xf numFmtId="0" fontId="135" fillId="0" borderId="10" xfId="40549" applyFont="true" applyFill="true" applyBorder="true" applyAlignment="true">
      <alignment horizontal="right" vertical="top" wrapText="true"/>
    </xf>
    <xf numFmtId="0" fontId="135" fillId="3" borderId="10" xfId="46930" applyFont="true" applyAlignment="true">
      <alignment horizontal="right" vertical="top" wrapText="true"/>
    </xf>
    <xf numFmtId="0" fontId="135" fillId="3" borderId="52" xfId="46931" applyFont="true" applyBorder="true" applyAlignment="true">
      <alignment horizontal="right" vertical="top" wrapText="true"/>
    </xf>
    <xf numFmtId="0" fontId="135" fillId="3" borderId="53" xfId="46932" applyFont="true" applyBorder="true" applyAlignment="true">
      <alignment horizontal="right" vertical="top" wrapText="true"/>
    </xf>
    <xf numFmtId="0" fontId="135" fillId="3" borderId="10" xfId="46933" applyFont="true" applyAlignment="true">
      <alignment horizontal="right" vertical="top" wrapText="true"/>
    </xf>
    <xf numFmtId="0" fontId="135" fillId="3" borderId="52" xfId="46934" applyFont="true" applyBorder="true" applyAlignment="true">
      <alignment horizontal="right" vertical="top" wrapText="true"/>
    </xf>
    <xf numFmtId="0" fontId="135" fillId="3" borderId="53" xfId="46935" applyFont="true" applyBorder="true" applyAlignment="true">
      <alignment horizontal="right" vertical="top" wrapText="true"/>
    </xf>
    <xf numFmtId="0" fontId="135" fillId="0" borderId="10" xfId="40612" applyFont="true" applyFill="true" applyBorder="true" applyAlignment="true">
      <alignment horizontal="right" vertical="top" wrapText="true"/>
    </xf>
    <xf numFmtId="0" fontId="135" fillId="0" borderId="10" xfId="19344" applyFont="true" applyFill="true" applyBorder="true" applyAlignment="true">
      <alignment horizontal="right" vertical="top" wrapText="true"/>
    </xf>
    <xf numFmtId="0" fontId="135" fillId="3" borderId="10" xfId="19344" applyFont="true" applyAlignment="true">
      <alignment horizontal="right" vertical="top" wrapText="true"/>
    </xf>
  </cellXfs>
  <cellStyles count="46974">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4206615" xfId="45858" xr:uid="{F09CA564-C320-4C9A-89DB-CEEF8D4DDB12}"/>
    <cellStyle name="style1490744206740" xfId="45901" xr:uid="{C3E29361-1A31-4018-BD01-B35AF101327A}"/>
    <cellStyle name="style1490744207037" xfId="45861" xr:uid="{49869B7C-1405-4A1A-9786-015B400F4BDC}"/>
    <cellStyle name="style1490744207273" xfId="45864" xr:uid="{E123ED9C-EC70-4E1D-AD13-D16712A029D5}"/>
    <cellStyle name="style1490744207367" xfId="45867" xr:uid="{1B7D74D4-2B0A-4218-A258-CA688D6458CE}"/>
    <cellStyle name="style1490744207523" xfId="45873" xr:uid="{D6E38C5E-4C9F-4325-8CFF-D30F1829D6EE}"/>
    <cellStyle name="style1490744207663" xfId="45881" xr:uid="{DBC97A18-8C57-4FF4-8693-104B9D4FCFCF}"/>
    <cellStyle name="style1490744207819" xfId="45868" xr:uid="{06AB2621-538E-4A7E-BECA-4BCEE9CAE89F}"/>
    <cellStyle name="style1490744207913" xfId="45874" xr:uid="{7C4D06C7-6334-49C6-881E-05B5C7D3C265}"/>
    <cellStyle name="style1490744208007" xfId="45882" xr:uid="{6AA1D4CD-6457-4279-A666-E995D1D965F0}"/>
    <cellStyle name="style1490744208085" xfId="45926" xr:uid="{FE6883AD-0D51-4587-8772-7FF032F87783}"/>
    <cellStyle name="style1490744208194" xfId="45886" xr:uid="{080C6DE6-72AE-4FF1-8431-7C380E7A9E34}"/>
    <cellStyle name="style1490744208321" xfId="45889" xr:uid="{49C13D44-7C97-4AA9-84E1-651AF34ACA2F}"/>
    <cellStyle name="style1490744208665" xfId="45903" xr:uid="{6B4FF97A-9112-4941-B2AA-2982AD11A456}"/>
    <cellStyle name="style1490744208789" xfId="45904" xr:uid="{CD707B14-DA00-47BD-BD33-E2A20814EC0D}"/>
    <cellStyle name="style1490744208914" xfId="45902" xr:uid="{4976A41D-FBFF-4EF7-803F-971F3D26BDF9}"/>
    <cellStyle name="style1490744209039" xfId="45909" xr:uid="{B5DD92D4-1DCE-4E23-A04A-6DFA19BF3C51}"/>
    <cellStyle name="style1490744209164" xfId="45910" xr:uid="{65C31FEA-629E-4CFD-8060-AEE22071CC2F}"/>
    <cellStyle name="style1490744209306" xfId="45911" xr:uid="{C8E1CD07-9A69-4E16-ACF2-21754815D28E}"/>
    <cellStyle name="style1490744209540" xfId="45915" xr:uid="{0B8C893B-44EA-4E42-A96A-16DC15AB80B0}"/>
    <cellStyle name="style1490744209634" xfId="45916" xr:uid="{099A97AA-C227-45A1-AB6C-38D9E6B7317C}"/>
    <cellStyle name="style1490744209756" xfId="45917" xr:uid="{8A35D962-70D4-4F1C-9EEA-9BF16408694F}"/>
    <cellStyle name="style1490744209868" xfId="45918" xr:uid="{2ACFB922-92F7-416C-869B-1411CB7AF88A}"/>
    <cellStyle name="style1490744210072" xfId="45927" xr:uid="{6344D453-9E01-45F4-A27E-73B0CABB6509}"/>
    <cellStyle name="style1490744210181" xfId="45930" xr:uid="{0E1CFB70-B0C5-443B-8867-E8D83FC697C9}"/>
    <cellStyle name="style1490744257438" xfId="45859" xr:uid="{BF388C95-7AE4-4584-AC77-089B59B1BE9D}"/>
    <cellStyle name="style1490744257563" xfId="45890" xr:uid="{BB1E6FB6-14CB-4C93-95B7-664C0071DB8F}"/>
    <cellStyle name="style1490744257768" xfId="45862" xr:uid="{C96B1A7F-B5A5-45A3-95BB-E22D77E2D39B}"/>
    <cellStyle name="style1490744257987" xfId="45865" xr:uid="{0300ABDD-7E3E-42C2-A211-7B8043B701FC}"/>
    <cellStyle name="style1490744258080" xfId="45869" xr:uid="{16B8F00A-CC91-4D5B-94EF-3B0D431E73BD}"/>
    <cellStyle name="style1490744258205" xfId="45875" xr:uid="{5DD9F560-F168-4FEF-9313-BDE785C96BE4}"/>
    <cellStyle name="style1490744258314" xfId="45879" xr:uid="{B2F1CEF2-D2A1-4A74-9DB1-83F82C238010}"/>
    <cellStyle name="style1490744258408" xfId="45870" xr:uid="{48277BFA-FDCA-4A7F-A82C-4EFF1F7BF6FE}"/>
    <cellStyle name="style1490744258517" xfId="45876" xr:uid="{42F9FA65-04D4-446B-A136-259CEDADDE19}"/>
    <cellStyle name="style1490744258611" xfId="45880" xr:uid="{276290D5-4F5C-4E6C-8234-F8B90A2D259E}"/>
    <cellStyle name="style1490744258706" xfId="45923" xr:uid="{8545C2D0-124D-4E2A-A2CE-ACC2EB53A1ED}"/>
    <cellStyle name="style1490744258816" xfId="45885" xr:uid="{78C65E2F-66F0-46B3-8EEB-7D03AEDF018D}"/>
    <cellStyle name="style1490744259159" xfId="45892" xr:uid="{E11321BE-B5D9-4E31-9B81-3BC56374CEB2}"/>
    <cellStyle name="style1490744259285" xfId="45893" xr:uid="{C1DCBF67-3BBB-4C90-9033-E3B3FB20994C}"/>
    <cellStyle name="style1490744259394" xfId="45891" xr:uid="{498B62C0-41E6-45A8-BD51-63874EB0D54A}"/>
    <cellStyle name="style1490744259488" xfId="45894" xr:uid="{62932780-2C26-4526-A3BD-3861153F5B5C}"/>
    <cellStyle name="style1490744259597" xfId="45895" xr:uid="{82135F59-01F3-4A9C-B460-7447F3C380BF}"/>
    <cellStyle name="style1490744259724" xfId="45896" xr:uid="{F89C4968-2B8D-4575-BFF8-A956219E98BC}"/>
    <cellStyle name="style1490744259927" xfId="45897" xr:uid="{DD66BEA1-5007-4DB3-B3F8-C54F3FC4F5F0}"/>
    <cellStyle name="style1490744260068" xfId="45898" xr:uid="{EE46A6F6-0699-43F7-B9A0-25BF9303B1F8}"/>
    <cellStyle name="style1490744260177" xfId="45899" xr:uid="{BBEFA680-0B27-40F0-9FC5-7007ED3D74B9}"/>
    <cellStyle name="style1490744260270" xfId="45900" xr:uid="{0DA0D7FC-2526-4409-B05F-2A29DF9F11A1}"/>
    <cellStyle name="style1490744260395" xfId="45924" xr:uid="{C2E87B6C-7737-473F-91CF-78D5630E83CC}"/>
    <cellStyle name="style1490744260489" xfId="45925" xr:uid="{D9BE8768-9256-440F-A55B-C7EA263CDEA1}"/>
    <cellStyle name="style1490744307466" xfId="45860" xr:uid="{975C82EF-E6B5-4866-8B90-8526FFB8F8DA}"/>
    <cellStyle name="style1490744307604" xfId="45905" xr:uid="{94DDB679-4D7C-477E-B282-29AAA3DEAED1}"/>
    <cellStyle name="style1490744307809" xfId="45863" xr:uid="{8B83A19B-FA28-4F15-954F-A29AA3898037}"/>
    <cellStyle name="style1490744307997" xfId="45866" xr:uid="{E147D998-AD55-41B3-939C-35BD42D96B3F}"/>
    <cellStyle name="style1490744308090" xfId="45871" xr:uid="{4BBB76FD-58D9-44A2-80F1-9D0ECE665368}"/>
    <cellStyle name="style1490744308217" xfId="45877" xr:uid="{91180EAF-1BF7-433D-ADDE-7E43DA5883FA}"/>
    <cellStyle name="style1490744308342" xfId="45883" xr:uid="{D7320B52-AE0F-406A-A19D-19BDEA391A0D}"/>
    <cellStyle name="style1490744308467" xfId="45872" xr:uid="{FDFCE880-475D-48E3-AEB3-173CE53DF000}"/>
    <cellStyle name="style1490744308545" xfId="45878" xr:uid="{35791125-99BD-4CAF-99B5-1B3859E8AC1B}"/>
    <cellStyle name="style1490744308654" xfId="45884" xr:uid="{96638709-03A8-4EFF-B54E-7C1F00CE9387}"/>
    <cellStyle name="style1490744308748" xfId="45928" xr:uid="{7D18166A-962A-4204-8EB5-34E6AE601C60}"/>
    <cellStyle name="style1490744308841" xfId="45887" xr:uid="{2A28BA69-36FC-4B02-93C5-60AC258BE0A0}"/>
    <cellStyle name="style1490744308951" xfId="45888" xr:uid="{6A5EE0E0-3451-41A7-BB39-56DF0AA2E55B}"/>
    <cellStyle name="style1490744309296" xfId="45907" xr:uid="{80E07FEF-6560-4677-B5EE-143F31F6656E}"/>
    <cellStyle name="style1490744309405" xfId="45908" xr:uid="{79E4C7D7-9DE2-429F-A390-D1FC6EE7723C}"/>
    <cellStyle name="style1490744309515" xfId="45906" xr:uid="{0C47A0A8-942A-4EB2-B479-EE0C528AABCE}"/>
    <cellStyle name="style1490744309609" xfId="45912" xr:uid="{A9389C2B-0C70-4624-9EF3-98633D65666B}"/>
    <cellStyle name="style1490744309719" xfId="45913" xr:uid="{5A234EB1-9249-477C-8909-7E35C5690B8D}"/>
    <cellStyle name="style1490744309828" xfId="45914" xr:uid="{081FBD27-6052-488A-91AD-BBA7D7C2BFCB}"/>
    <cellStyle name="style1490744310062" xfId="45919" xr:uid="{790F5A40-46EC-435C-B1B0-338F5930576B}"/>
    <cellStyle name="style1490744310171" xfId="45920" xr:uid="{81063343-BA9B-493C-B0F8-66793E84A239}"/>
    <cellStyle name="style1490744310268" xfId="45921" xr:uid="{BBD1B56B-8B37-44E1-B1D9-41040A52E09A}"/>
    <cellStyle name="style1490744310393" xfId="45922" xr:uid="{D9B28DF2-8F5A-4674-BBBE-A30F1EEDE4ED}"/>
    <cellStyle name="style1490744310534" xfId="45929" xr:uid="{4906D306-5CFE-4C89-A22B-F628058D7D47}"/>
    <cellStyle name="style1490744310643" xfId="45931" xr:uid="{21F25A3F-44C3-43A4-BB00-9FEDC76C2553}"/>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259114580" xfId="45340" xr:uid="{889D28DF-CE7B-4F14-A3F8-5B65B95A2D8E}"/>
    <cellStyle name="style1491259114696" xfId="45370" xr:uid="{5E9D9F69-E4A9-4D0D-9967-B1FF0CC9AD62}"/>
    <cellStyle name="style1491259114943" xfId="45343" xr:uid="{5B0544C5-F957-4F6D-8F31-8EB03FB18A52}"/>
    <cellStyle name="style1491259115181" xfId="45346" xr:uid="{AE590A2C-0B8B-4A59-8F9C-153FF3F4F10D}"/>
    <cellStyle name="style1491259115260" xfId="45349" xr:uid="{7A1702E0-3E92-43D4-88B4-52C866884407}"/>
    <cellStyle name="style1491259115382" xfId="45355" xr:uid="{8607D0F1-FF5B-4517-838C-90F63A697A8F}"/>
    <cellStyle name="style1491259115514" xfId="45361" xr:uid="{F0613C42-3461-4B40-BFD8-2325419F501F}"/>
    <cellStyle name="style1491259115629" xfId="45350" xr:uid="{612661F3-09E4-4941-8568-CF728FA2264A}"/>
    <cellStyle name="style1491259115714" xfId="45356" xr:uid="{BAA8F21A-CCA6-4F41-9EE9-98146E9839DF}"/>
    <cellStyle name="style1491259115799" xfId="45362" xr:uid="{305C80AA-9800-4FB2-B5FE-7DE285CCD3F0}"/>
    <cellStyle name="style1491259115914" xfId="45403" xr:uid="{E7B0C138-7FBB-4625-9A70-8E6E039F279D}"/>
    <cellStyle name="style1491259116046" xfId="45367" xr:uid="{FE3039D0-963A-4B5C-BFA1-4725CDD67BDB}"/>
    <cellStyle name="style1491259116384" xfId="45372" xr:uid="{7F895276-4D61-4CA1-8234-168CD2E579F4}"/>
    <cellStyle name="style1491259116500" xfId="45373" xr:uid="{C87D6458-457A-485E-A883-58B16D502696}"/>
    <cellStyle name="style1491259116616" xfId="45371" xr:uid="{9649B036-1DB5-4670-A8C1-23BE466D10EE}"/>
    <cellStyle name="style1491259116731" xfId="45382" xr:uid="{13D373A3-38F3-49FB-929B-65042A90F502}"/>
    <cellStyle name="style1491259116847" xfId="45383" xr:uid="{9298F56E-62E8-4D73-88EE-DC47F8E35DF2}"/>
    <cellStyle name="style1491259116963" xfId="45384" xr:uid="{F9EFC061-1E97-46B1-B195-997F53DC1D6A}"/>
    <cellStyle name="style1491259117201" xfId="45391" xr:uid="{CE62E5B3-261A-470F-B4D2-5207A3909D89}"/>
    <cellStyle name="style1491259117302" xfId="45392" xr:uid="{D465F707-A061-4770-BB66-9C9A6F6722CA}"/>
    <cellStyle name="style1491259117417" xfId="45393" xr:uid="{BD61EA3F-7805-4720-82CE-0986A0DB61FC}"/>
    <cellStyle name="style1491259117533" xfId="45394" xr:uid="{C3B0FFAB-05BD-46A2-8845-AAEC19D243CD}"/>
    <cellStyle name="style1491259117665" xfId="45404" xr:uid="{0C628022-0320-45FA-B3BC-9263267A2262}"/>
    <cellStyle name="style1491259117750" xfId="45409" xr:uid="{93E1A54E-E6ED-45F9-A578-FD78DCED2452}"/>
    <cellStyle name="style1491259158997" xfId="45341" xr:uid="{2BE9B66C-9690-4C85-AF9D-C4BFC8F82572}"/>
    <cellStyle name="style1491259159097" xfId="45374" xr:uid="{4AA6D50B-431B-4C25-8689-01546062CDB2}"/>
    <cellStyle name="style1491259159297" xfId="45344" xr:uid="{75C33D90-C02A-4E69-91BC-ADB4F5026209}"/>
    <cellStyle name="style1491259159498" xfId="45347" xr:uid="{C7DB7E9F-2A15-4429-96F0-2ED70686F3F0}"/>
    <cellStyle name="style1491259159576" xfId="45351" xr:uid="{A8EEAA4F-418A-4C36-BE5B-50AD04CE2F54}"/>
    <cellStyle name="style1491259159694" xfId="45357" xr:uid="{C7263857-F85E-4D9C-B8CF-8A7253957937}"/>
    <cellStyle name="style1491259159799" xfId="45363" xr:uid="{92725606-5278-4B52-94FC-F05EF9CC0CC1}"/>
    <cellStyle name="style1491259159899" xfId="45352" xr:uid="{FE1418B1-D8EF-4920-9C4D-85B89247C5B8}"/>
    <cellStyle name="style1491259159977" xfId="45358" xr:uid="{A972C5E7-6EBA-404B-9E99-A40C87E04C07}"/>
    <cellStyle name="style1491259160077" xfId="45364" xr:uid="{83ED0AB6-861A-4059-A345-2EBFA1E8E6C3}"/>
    <cellStyle name="style1491259160162" xfId="45405" xr:uid="{3044E2F1-FEE9-49A2-BD51-A0D5943CABFD}"/>
    <cellStyle name="style1491259160262" xfId="45368" xr:uid="{78741EB5-B578-40F4-A398-784DE6A15210}"/>
    <cellStyle name="style1491259160579" xfId="45376" xr:uid="{48D96CB6-A2F3-4EDE-93AF-C94FD9B06C53}"/>
    <cellStyle name="style1491259160663" xfId="45377" xr:uid="{EEC7FBB5-4DF5-4411-B7B0-8765F35B3FA7}"/>
    <cellStyle name="style1491259160764" xfId="45375" xr:uid="{932E4BE0-29DF-4221-AD5C-9B1DDEF8FDE4}"/>
    <cellStyle name="style1491259160864" xfId="45385" xr:uid="{DF37DBC5-A304-4B39-B72A-BE4E74E444A8}"/>
    <cellStyle name="style1491259160964" xfId="45386" xr:uid="{9CF218EA-CD7D-4A5A-8698-22E95570BDEC}"/>
    <cellStyle name="style1491259161064" xfId="45387" xr:uid="{EF2236DB-930E-4D3C-A72E-AA311BCCAFB4}"/>
    <cellStyle name="style1491259161281" xfId="45395" xr:uid="{343FB374-E8EA-4976-BDF9-124FC347A1C2}"/>
    <cellStyle name="style1491259161365" xfId="45396" xr:uid="{574F0B07-BBE9-44C0-A220-C222E286D6C8}"/>
    <cellStyle name="style1491259161466" xfId="45397" xr:uid="{B1442AF9-B2FD-4498-B270-91A0463EE634}"/>
    <cellStyle name="style1491259161566" xfId="45398" xr:uid="{3F3F3F7B-49CC-4ED9-BC80-3E733CB7FE7F}"/>
    <cellStyle name="style1491259161698" xfId="45406" xr:uid="{D0EF4D3C-0D5C-44D1-BA38-E7D77646BB30}"/>
    <cellStyle name="style1491259161782" xfId="45410" xr:uid="{3A2AFAA9-8919-47C5-AB59-E4D8DBDF416B}"/>
    <cellStyle name="style1491259202307" xfId="45342" xr:uid="{44CDC995-2725-4077-9BF2-2155050A8709}"/>
    <cellStyle name="style1491259202407" xfId="45378" xr:uid="{87F0A0CF-9465-48AC-A266-72246CCB6BAE}"/>
    <cellStyle name="style1491259202607" xfId="45345" xr:uid="{12CF428D-E714-4FB5-B0D2-4ED6923DDD0D}"/>
    <cellStyle name="style1491259202807" xfId="45348" xr:uid="{9D19C986-3884-4F6B-B47E-9344247964C1}"/>
    <cellStyle name="style1491259202886" xfId="45353" xr:uid="{E14BF84B-FFDC-4A11-B896-030EA0230399}"/>
    <cellStyle name="style1491259202986" xfId="45359" xr:uid="{D4F518E5-5482-44AF-9F61-E108DB895E42}"/>
    <cellStyle name="style1491259203087" xfId="45365" xr:uid="{6E1463C1-E000-4DE8-AFD9-06BAAC76C53A}"/>
    <cellStyle name="style1491259203187" xfId="45354" xr:uid="{66A3B18A-335E-4FCF-A9CE-B82C8575E25F}"/>
    <cellStyle name="style1491259203272" xfId="45360" xr:uid="{EE1C378B-2914-45E9-A363-A7C136890233}"/>
    <cellStyle name="style1491259203372" xfId="45366" xr:uid="{31495127-50F9-439F-B3B1-974E6738DAD3}"/>
    <cellStyle name="style1491259203457" xfId="45407" xr:uid="{53D0FEC5-0B40-4FC7-8496-589B377B1802}"/>
    <cellStyle name="style1491259203541" xfId="45369" xr:uid="{42245781-46E4-4A50-AF61-79600D1569F2}"/>
    <cellStyle name="style1491259203842" xfId="45380" xr:uid="{8AB2FD36-CA8D-46BF-AE6B-9C077C1C1E09}"/>
    <cellStyle name="style1491259203942" xfId="45381" xr:uid="{2A5103D5-2EDB-48AB-97EF-7CABCBBBEF95}"/>
    <cellStyle name="style1491259204027" xfId="45379" xr:uid="{1AAC9DCE-7007-4B9D-AEF7-2EF2699E2071}"/>
    <cellStyle name="style1491259204127" xfId="45388" xr:uid="{0F51B150-31BA-4035-8759-1DE8D08CE8A6}"/>
    <cellStyle name="style1491259204243" xfId="45389" xr:uid="{3572BABA-2B56-4AB0-ADDB-53D468C32C2B}"/>
    <cellStyle name="style1491259204343" xfId="45390" xr:uid="{1FCC74F3-671F-4680-80C0-9C7311348EA9}"/>
    <cellStyle name="style1491259204544" xfId="45399" xr:uid="{18850735-E30C-4624-A239-9F379B2B9BDE}"/>
    <cellStyle name="style1491259204613" xfId="45400" xr:uid="{447B56E3-8696-4010-9BF2-8037964F5AF8}"/>
    <cellStyle name="style1491259204713" xfId="45401" xr:uid="{707EDDFE-FD44-488E-86E8-F66CFE21EBEB}"/>
    <cellStyle name="style1491259204813" xfId="45402" xr:uid="{6BC73F18-6A1A-42C6-A198-C49474E660B5}"/>
    <cellStyle name="style1491259204929" xfId="45408" xr:uid="{09D9EA32-9504-498D-9D37-65EE7B341BBB}"/>
    <cellStyle name="style1491259205014" xfId="45411" xr:uid="{B7A7EA61-67AA-4A9B-95C5-94542B677D7B}"/>
    <cellStyle name="style1491259654012" xfId="45602" xr:uid="{6BF9EC54-115E-4ADE-B70D-70238B199BBE}"/>
    <cellStyle name="style1491259654112" xfId="45633" xr:uid="{3D802367-FC86-4E39-B1AB-403806B659CB}"/>
    <cellStyle name="style1491259654328" xfId="45605" xr:uid="{EA4B7D3D-4E45-407F-87A1-CE8D14D2820B}"/>
    <cellStyle name="style1491259654529" xfId="45608" xr:uid="{D54F2C44-1450-430A-ACE2-B8ADD67CAFAC}"/>
    <cellStyle name="style1491259654613" xfId="45611" xr:uid="{DEACDB6F-55DA-4F84-AC9D-68FAEDE486E8}"/>
    <cellStyle name="style1491259654729" xfId="45617" xr:uid="{991688B3-620C-408E-A2FA-A43CF60E28C3}"/>
    <cellStyle name="style1491259654830" xfId="45623" xr:uid="{DE04E684-FE49-4248-9C46-FB51147A0F1B}"/>
    <cellStyle name="style1491259654930" xfId="45612" xr:uid="{0F840A1F-FA27-487E-BF50-04AF197B8EC9}"/>
    <cellStyle name="style1491259655015" xfId="45618" xr:uid="{CB81FF15-C35B-49F5-8728-EC4B40D7FA64}"/>
    <cellStyle name="style1491259655099" xfId="45624" xr:uid="{02A718D8-63DC-44B0-A390-588637BDC3C5}"/>
    <cellStyle name="style1491259655199" xfId="45666" xr:uid="{349BEE0E-7369-4CF2-BCBE-1167F7E0BD59}"/>
    <cellStyle name="style1491259655300" xfId="45629" xr:uid="{9DDC6AFD-FA31-40A8-ACC6-60F50192EB87}"/>
    <cellStyle name="style1491259655616" xfId="45635" xr:uid="{16648C89-4C13-495B-87D0-826F3B230619}"/>
    <cellStyle name="style1491259655716" xfId="45636" xr:uid="{C8421EBC-B75C-4830-A2B0-E238BB15C2F6}"/>
    <cellStyle name="style1491259655801" xfId="45634" xr:uid="{6937DFBE-98CB-40A5-86FA-FBECDC3A25C7}"/>
    <cellStyle name="style1491259655901" xfId="45645" xr:uid="{7258B1A9-1946-4F94-83DD-76816647BF43}"/>
    <cellStyle name="style1491259656002" xfId="45646" xr:uid="{2B07B3A7-2379-45FC-B51E-47CD80D5DEBC}"/>
    <cellStyle name="style1491259656102" xfId="45647" xr:uid="{C79A4900-2BBE-4F2D-B349-F669A3DC2C3D}"/>
    <cellStyle name="style1491259656302" xfId="45654" xr:uid="{5EDFBF17-61AA-45C0-A6ED-0B03ADA26178}"/>
    <cellStyle name="style1491259656403" xfId="45655" xr:uid="{91C08954-68C8-4602-9F99-B715E166D6F5}"/>
    <cellStyle name="style1491259656503" xfId="45656" xr:uid="{1DB122A3-2B48-43D0-829F-EB3C0FAF46B9}"/>
    <cellStyle name="style1491259656603" xfId="45657" xr:uid="{FA0CE387-FBE0-45A3-8161-31CDDBB2812F}"/>
    <cellStyle name="style1491259656735" xfId="45667" xr:uid="{6A96FE64-A4E9-4805-BDE3-1090E3B4C284}"/>
    <cellStyle name="style1491259656819" xfId="45672" xr:uid="{190543E0-4F31-4549-864D-291151B4E3D0}"/>
    <cellStyle name="style1491259731543" xfId="45603" xr:uid="{7DA0F84A-7D16-4F9A-9C20-1ED245BD9653}"/>
    <cellStyle name="style1491259731643" xfId="45637" xr:uid="{BC12878D-97EF-4B74-AE50-75E756607F29}"/>
    <cellStyle name="style1491259731844" xfId="45606" xr:uid="{7F44B887-8679-4094-A210-AC16E5DB1270}"/>
    <cellStyle name="style1491259732044" xfId="45609" xr:uid="{29BFF771-ACCD-42B0-AC88-98E0546DBAB7}"/>
    <cellStyle name="style1491259732129" xfId="45613" xr:uid="{818A8377-2370-4498-B827-FAEA54B044D1}"/>
    <cellStyle name="style1491259732229" xfId="45619" xr:uid="{E2110F06-2B5C-4B19-8CC5-1E870DDA7C72}"/>
    <cellStyle name="style1491259732330" xfId="45625" xr:uid="{9703CA6B-2F20-40DD-9E8F-86A4D3AA7FE0}"/>
    <cellStyle name="style1491259732446" xfId="45614" xr:uid="{8DC5530A-5A66-48C3-919F-D3E1F15D985E}"/>
    <cellStyle name="style1491259732530" xfId="45620" xr:uid="{CE7F8CD3-6DBF-448B-B41E-68D979BA660F}"/>
    <cellStyle name="style1491259732615" xfId="45626" xr:uid="{1204928C-D089-4703-B66B-747BA938D065}"/>
    <cellStyle name="style1491259732699" xfId="45668" xr:uid="{6122650F-38A5-413F-B527-92B517804FCD}"/>
    <cellStyle name="style1491259732800" xfId="45630" xr:uid="{D0A8876B-F11C-4494-899B-D5FB7D34E36C}"/>
    <cellStyle name="style1491259733101" xfId="45639" xr:uid="{3B4DD58F-86C7-4BF5-A541-E1BC22F63617}"/>
    <cellStyle name="style1491259733201" xfId="45640" xr:uid="{8BFF42AE-26F0-433B-8925-40C1B09B05B6}"/>
    <cellStyle name="style1491259733301" xfId="45638" xr:uid="{F167DE62-508C-436E-8453-FE8B3FE1517E}"/>
    <cellStyle name="style1491259733401" xfId="45648" xr:uid="{9CEAE0CC-8038-4B35-9376-BDF45BE2E003}"/>
    <cellStyle name="style1491259733502" xfId="45649" xr:uid="{86F3ED42-4FA1-495C-A72B-DB97EB862669}"/>
    <cellStyle name="style1491259733602" xfId="45650" xr:uid="{A342CE34-07A5-4F24-B83D-255F49E1EF5F}"/>
    <cellStyle name="style1491259733802" xfId="45658" xr:uid="{10EE05A8-C16B-46A8-8BED-A4A3B16B58F7}"/>
    <cellStyle name="style1491259733881" xfId="45659" xr:uid="{6B479DBD-0CB2-49DA-8DF0-5656690CCB86}"/>
    <cellStyle name="style1491259733981" xfId="45660" xr:uid="{C2116155-D9D4-47C0-AB6B-E2928F2380C5}"/>
    <cellStyle name="style1491259734081" xfId="45661" xr:uid="{FFA3D447-E7C2-4F7E-AB2F-DDC5ED0B2827}"/>
    <cellStyle name="style1491259734204" xfId="45669" xr:uid="{4257DF9E-704F-41FC-9486-C2D278B84758}"/>
    <cellStyle name="style1491259734282" xfId="45673" xr:uid="{B3B052C4-D47B-4E95-948A-315314EC45CC}"/>
    <cellStyle name="style1491259808260" xfId="45604" xr:uid="{22B4C752-C060-411A-8BEC-CF0EDA1E74FE}"/>
    <cellStyle name="style1491259808360" xfId="45641" xr:uid="{C803667A-6E8F-42F5-84DD-D11F987724AC}"/>
    <cellStyle name="style1491259808545" xfId="45607" xr:uid="{EED260EC-A9BD-427E-938F-6A3F9AF6147A}"/>
    <cellStyle name="style1491259808761" xfId="45610" xr:uid="{833B9B62-2F33-43AB-A2D4-4A9A34A4AA6C}"/>
    <cellStyle name="style1491259808846" xfId="45615" xr:uid="{D2CF6C7E-DADE-4F05-9E68-FEC2868F543D}"/>
    <cellStyle name="style1491259808962" xfId="45621" xr:uid="{3F18EB5D-60C0-4EC2-BBBC-F848EA80BCEB}"/>
    <cellStyle name="style1491259809062" xfId="45627" xr:uid="{AD8B1ECE-2089-45C3-8B5E-78779552E39F}"/>
    <cellStyle name="style1491259809162" xfId="45616" xr:uid="{E4359765-8701-4BD7-AE60-D175AEBB0DCC}"/>
    <cellStyle name="style1491259809247" xfId="45622" xr:uid="{66669786-EC7D-4D8F-A703-AD762B95A91B}"/>
    <cellStyle name="style1491259809331" xfId="45628" xr:uid="{5DC59C0E-59BB-414E-B214-1663179D0693}"/>
    <cellStyle name="style1491259809416" xfId="45670" xr:uid="{B60B710E-3C2C-43EC-87EC-4818A4E1D4D9}"/>
    <cellStyle name="style1491259809532" xfId="45631" xr:uid="{228CD816-1ACB-4C9C-BDA6-E41D5E57DFDB}"/>
    <cellStyle name="style1491259809617" xfId="45632" xr:uid="{37078F7A-C5F0-4B77-BC35-B611B3C94684}"/>
    <cellStyle name="style1491259809917" xfId="45643" xr:uid="{3611D254-07D4-4D28-9F95-84132BB22040}"/>
    <cellStyle name="style1491259810018" xfId="45644" xr:uid="{68347CA5-E172-4D89-AAA4-6B5A7D9D8C16}"/>
    <cellStyle name="style1491259810118" xfId="45642" xr:uid="{3B922791-201D-4254-87F3-ED757FCB4DE6}"/>
    <cellStyle name="style1491259810218" xfId="45651" xr:uid="{4CD3A35E-5F3A-4F99-BAC8-6E184FA80DBB}"/>
    <cellStyle name="style1491259810318" xfId="45652" xr:uid="{9157702E-CA74-4373-A000-197A817ED7F4}"/>
    <cellStyle name="style1491259810419" xfId="45653" xr:uid="{8D6DC6DD-530D-4BBE-9F3E-B4E46BDF36AB}"/>
    <cellStyle name="style1491259810619" xfId="45662" xr:uid="{5B3B8B20-BFFB-4533-B09B-B14A81FA8C0A}"/>
    <cellStyle name="style1491259810704" xfId="45663" xr:uid="{56E86F81-77B7-4F48-9917-C3D030D0AAEE}"/>
    <cellStyle name="style1491259810804" xfId="45664" xr:uid="{7EF33646-9CB4-448B-BB6F-AC3ABAF2DE88}"/>
    <cellStyle name="style1491259810904" xfId="45665" xr:uid="{C98CC45A-F47F-46BC-B95A-920D259D3FF5}"/>
    <cellStyle name="style1491259811020" xfId="45671" xr:uid="{77CDCB12-EE41-4880-A46C-F74E1352DF00}"/>
    <cellStyle name="style1491259811105" xfId="45674" xr:uid="{D83DF2FE-4C94-47D2-93A1-2305D5B83D37}"/>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7669453" xfId="45150" xr:uid="{412C2562-48F5-40F0-8BF6-1EA0F0082CC5}"/>
    <cellStyle name="style1524147669575" xfId="45151" xr:uid="{C66EEFB5-916F-40AC-8886-AFB82B8AF28B}"/>
    <cellStyle name="style1524147669680" xfId="45156" xr:uid="{DCB6D081-4685-45F4-8570-476E6410C55E}"/>
    <cellStyle name="style1524147669782" xfId="45157" xr:uid="{62DDC121-706B-46F1-9C31-7E4F16219D01}"/>
    <cellStyle name="style1524147669986" xfId="45153" xr:uid="{CB1B4459-DE43-4C33-8667-E2757F9CFB6F}"/>
    <cellStyle name="style1524147670086" xfId="45154" xr:uid="{8C7BC93D-D86E-4638-939B-E59E73D1CB31}"/>
    <cellStyle name="style1524147670187" xfId="45152" xr:uid="{22D62172-0F8D-4FE6-BC7D-1ED2EFCA1681}"/>
    <cellStyle name="style1524147670290" xfId="45155" xr:uid="{E3AD9B15-3279-4EFF-B78C-46B2E03496AF}"/>
    <cellStyle name="style1524147670392" xfId="45158" xr:uid="{8ECC1111-BB5A-4E7A-B6FA-E6F36162E624}"/>
    <cellStyle name="style1524147670511" xfId="45159" xr:uid="{9A3FD5FC-A0C1-4BD5-B4A9-57748A3A4741}"/>
    <cellStyle name="style1524147670622" xfId="45160" xr:uid="{9A9C1640-3B9B-40DF-B741-C382B28641BB}"/>
    <cellStyle name="style1524147670728" xfId="45161" xr:uid="{99D5B56A-4CE4-4730-BBC4-A8D3B21A27A6}"/>
    <cellStyle name="style1524147670835" xfId="45162" xr:uid="{75B84854-AB82-4466-AE61-AF32E8D9BED9}"/>
    <cellStyle name="style1524147670949" xfId="45168" xr:uid="{B33B7CF2-EF1C-46D1-A1DC-F68B7DC3241D}"/>
    <cellStyle name="style1524147671053" xfId="45163" xr:uid="{61C827DB-DF88-4E59-898E-E57E180526AC}"/>
    <cellStyle name="style1524147671157" xfId="45169" xr:uid="{60CAA9FC-6052-4DC0-90FC-07C7E56A806B}"/>
    <cellStyle name="style1524147671260" xfId="45174" xr:uid="{52D92F9C-66CE-4298-B93D-39C02C0743B1}"/>
    <cellStyle name="style1524147671373" xfId="45175" xr:uid="{F096140E-A3C0-4D77-99B9-B3C976B00588}"/>
    <cellStyle name="style1524147671490" xfId="45164" xr:uid="{DA3B6104-A7D2-4A7F-9475-A7BCF43D5838}"/>
    <cellStyle name="style1524147671597" xfId="45165" xr:uid="{D71A9471-A0BE-4185-BC49-C0E91FC59DFD}"/>
    <cellStyle name="style1524147671711" xfId="45166" xr:uid="{B5C5E5DC-25F9-49E6-AED3-21561E80E510}"/>
    <cellStyle name="style1524147671817" xfId="45167" xr:uid="{5072BA0B-C643-4058-BB26-7FA9D2D36F69}"/>
    <cellStyle name="style1524147671922" xfId="45170" xr:uid="{6F4CF707-27F9-4498-96DB-CDBF12D4083B}"/>
    <cellStyle name="style1524147672026" xfId="45171" xr:uid="{97ED4055-EF4D-4D9B-8094-F086365BB738}"/>
    <cellStyle name="style1524147672136" xfId="45172" xr:uid="{3AE0A110-9EF0-4582-B151-BA14819B341B}"/>
    <cellStyle name="style1524147672242" xfId="45173" xr:uid="{1784D09D-C3AF-47FD-AAB9-C2CCF61ED132}"/>
    <cellStyle name="style1524147713303" xfId="45176" xr:uid="{45EFC11B-1078-4994-98F1-1F32A2877802}"/>
    <cellStyle name="style1524147713413" xfId="45177" xr:uid="{BB8825B1-BF5D-4817-8D8E-01E1FA7E3A10}"/>
    <cellStyle name="style1524147713518" xfId="45182" xr:uid="{8EF882DF-7D15-4E53-8F24-3390ECC949EB}"/>
    <cellStyle name="style1524147713624" xfId="45183" xr:uid="{A29189AD-F464-4937-A0F5-888AADCD8BC8}"/>
    <cellStyle name="style1524147713827" xfId="45179" xr:uid="{A2F9AB99-77DB-4821-9A0B-FFD7783AA8AF}"/>
    <cellStyle name="style1524147713927" xfId="45180" xr:uid="{E1BB3873-2476-42C5-AB5A-4C8FE6FF7830}"/>
    <cellStyle name="style1524147714031" xfId="45178" xr:uid="{D17F2FE7-B37A-4F27-858F-1DC5D27E195F}"/>
    <cellStyle name="style1524147714139" xfId="45181" xr:uid="{71B1A344-9126-4755-B258-1C2D666145D4}"/>
    <cellStyle name="style1524147714243" xfId="45184" xr:uid="{68F58DDB-9704-40D3-AAAC-007419520DAD}"/>
    <cellStyle name="style1524147714345" xfId="45185" xr:uid="{CAD2B54E-F5CE-43CF-9FC8-4044CC5A55E3}"/>
    <cellStyle name="style1524147714447" xfId="45186" xr:uid="{B440786F-540E-4B1D-A908-13432A1F1DFB}"/>
    <cellStyle name="style1524147714551" xfId="45187" xr:uid="{E799CE77-1CD0-482C-BC9E-DEE9745C604C}"/>
    <cellStyle name="style1524147714659" xfId="45188" xr:uid="{5D701CC1-FE86-4EEF-91E3-DFD0F2CC41D9}"/>
    <cellStyle name="style1524147714770" xfId="45194" xr:uid="{482D9F31-31DC-467A-9BD9-2F9FEFA82307}"/>
    <cellStyle name="style1524147714873" xfId="45189" xr:uid="{7818C1E0-07E0-46CD-B0D3-C46DA997AF63}"/>
    <cellStyle name="style1524147714974" xfId="45195" xr:uid="{036C2147-95A9-4734-97AB-389EC751A186}"/>
    <cellStyle name="style1524147715086" xfId="45200" xr:uid="{4939D38F-8EAE-4A1F-83C1-C2A9ADE3180D}"/>
    <cellStyle name="style1524147715188" xfId="45201" xr:uid="{E8AF77FA-6895-44E1-94E2-0B8F34838C8C}"/>
    <cellStyle name="style1524147715292" xfId="45190" xr:uid="{48C03C36-6BD8-45CC-A366-9DF894703D39}"/>
    <cellStyle name="style1524147715395" xfId="45191" xr:uid="{00A2129B-935E-4E48-ADEF-B4D1479B8E0F}"/>
    <cellStyle name="style1524147715501" xfId="45192" xr:uid="{5CE7887D-3623-486E-9676-035A037C1B9A}"/>
    <cellStyle name="style1524147715604" xfId="45193" xr:uid="{ABC8C016-4AEA-4B4C-966E-F8DF88426E18}"/>
    <cellStyle name="style1524147715707" xfId="45196" xr:uid="{0027738B-3D31-4E84-A087-8A839D085A59}"/>
    <cellStyle name="style1524147715812" xfId="45197" xr:uid="{DD90AEC6-30A5-4B16-9D59-E0F58C4CDDF6}"/>
    <cellStyle name="style1524147715946" xfId="45198" xr:uid="{11B1E1A3-C307-4761-889D-131BF40CBF7D}"/>
    <cellStyle name="style1524147716048" xfId="45199" xr:uid="{2D385CE8-91BC-432B-9592-FD9EA5062020}"/>
    <cellStyle name="style1524147757916" xfId="45202" xr:uid="{412F404A-C677-461E-BFC9-87613165352F}"/>
    <cellStyle name="style1524147758034" xfId="45203" xr:uid="{6BA91EE1-E5DD-48A0-9786-7F3D8B1FA7FF}"/>
    <cellStyle name="style1524147758136" xfId="45208" xr:uid="{F3640E73-2696-4C54-B156-F681B63E6103}"/>
    <cellStyle name="style1524147758240" xfId="45209" xr:uid="{16C8DA2D-3861-4BC3-9B59-B19E23440E23}"/>
    <cellStyle name="style1524147758438" xfId="45205" xr:uid="{94DF68A8-59E5-4086-80C9-C8DAB35106F7}"/>
    <cellStyle name="style1524147758541" xfId="45206" xr:uid="{9D94CE5A-D470-47C6-8B63-5F52FBCC7053}"/>
    <cellStyle name="style1524147758646" xfId="45204" xr:uid="{448EE318-0194-4515-B2C4-990A6EC095BB}"/>
    <cellStyle name="style1524147758750" xfId="45207" xr:uid="{3F1EE55C-AA83-4892-899D-4E9ED0B9FF12}"/>
    <cellStyle name="style1524147758851" xfId="45210" xr:uid="{2468FCE7-AC63-43C7-9D55-883AA6FE2BFC}"/>
    <cellStyle name="style1524147758952" xfId="45211" xr:uid="{B1D7D860-901E-4969-BD5A-EE0B352928D7}"/>
    <cellStyle name="style1524147759054" xfId="45212" xr:uid="{21605D74-2D19-4878-AC7D-21BC3B24B760}"/>
    <cellStyle name="style1524147759157" xfId="45213" xr:uid="{7112FF2E-7496-4660-A1C1-DFD2CB56A486}"/>
    <cellStyle name="style1524147759258" xfId="45214" xr:uid="{C7819461-684E-4714-851B-D9C301A53941}"/>
    <cellStyle name="style1524147759374" xfId="45220" xr:uid="{B30713C2-A241-428F-AAC4-A51C37E27B93}"/>
    <cellStyle name="style1524147759475" xfId="45215" xr:uid="{217AB8AC-A3C6-4A63-A611-221E4C82EF13}"/>
    <cellStyle name="style1524147759581" xfId="45221" xr:uid="{540AC8C1-29FF-485E-B736-9E0CADF1AAF3}"/>
    <cellStyle name="style1524147759690" xfId="45226" xr:uid="{43A5C47D-B729-4548-B8F8-8B7FE18D16A8}"/>
    <cellStyle name="style1524147759793" xfId="45227" xr:uid="{224C5EAD-6DA8-48CA-A0A7-29D5CB245651}"/>
    <cellStyle name="style1524147759898" xfId="45216" xr:uid="{FFD1630A-D7A6-4BC1-A3F9-1926CE9D8E06}"/>
    <cellStyle name="style1524147760003" xfId="45217" xr:uid="{5EA90C3D-F5C4-41D2-8CF8-1B21C2F82484}"/>
    <cellStyle name="style1524147760105" xfId="45218" xr:uid="{B4D8195C-2EEA-473E-83C1-B6CA22F17371}"/>
    <cellStyle name="style1524147760209" xfId="45219" xr:uid="{13646B62-FECE-478D-879A-695F89E5CBC9}"/>
    <cellStyle name="style1524147760312" xfId="45222" xr:uid="{AEA46FC5-352B-477F-8B0A-5387D4683B9D}"/>
    <cellStyle name="style1524147760414" xfId="45223" xr:uid="{436B18AA-743E-40A5-A271-69DEA341E02D}"/>
    <cellStyle name="style1524147760529" xfId="45224" xr:uid="{92588124-931A-4FD9-9F39-AA3AD64D11CE}"/>
    <cellStyle name="style1524147760635" xfId="45225" xr:uid="{E8DA88DD-195A-4EDB-B581-A9FCA85A2BBD}"/>
    <cellStyle name="style1524147760775" xfId="45228" xr:uid="{0D880392-C668-4BCA-B262-A45087E51441}"/>
    <cellStyle name="style1524147760878" xfId="45229" xr:uid="{721FD087-F30A-4E7C-941C-6E7997884091}"/>
    <cellStyle name="style1524147760979" xfId="45230" xr:uid="{7953E522-692D-4490-8362-54D4E28B9459}"/>
    <cellStyle name="style1524147761084" xfId="45231" xr:uid="{1976EE98-4AC7-435E-898D-B51F2EE6CCD8}"/>
    <cellStyle name="style1524147803468" xfId="45232" xr:uid="{5402D891-469C-4EDA-8CE4-49616AC81770}"/>
    <cellStyle name="style1524147803578" xfId="45233" xr:uid="{AB25FA1F-C3A6-45EF-8EFD-D7FCE71982DF}"/>
    <cellStyle name="style1524147803686" xfId="45238" xr:uid="{B29263DD-9D7D-4C4B-A615-5F51D6744593}"/>
    <cellStyle name="style1524147803787" xfId="45239" xr:uid="{FDEFBF1F-3AF5-4C92-93B3-002B934A812F}"/>
    <cellStyle name="style1524147803992" xfId="45235" xr:uid="{06CE0991-D176-4F6B-86A3-77BCE98366D2}"/>
    <cellStyle name="style1524147804093" xfId="45236" xr:uid="{D00700EF-302E-44D9-8F2E-41C86CA3AD0B}"/>
    <cellStyle name="style1524147804194" xfId="45234" xr:uid="{8C24A9CD-F83D-444A-9BE6-344861C9AFEC}"/>
    <cellStyle name="style1524147804299" xfId="45237" xr:uid="{2B7BE822-EBD9-485E-A0ED-D4CB046ACC4F}"/>
    <cellStyle name="style1524147804401" xfId="45240" xr:uid="{99473FB3-B433-4A65-BF38-D5057CB45503}"/>
    <cellStyle name="style1524147804503" xfId="45241" xr:uid="{69CAC39B-681E-4A9E-80E1-7C87F4AF257F}"/>
    <cellStyle name="style1524147804608" xfId="45242" xr:uid="{6B24FDB0-8BA1-4336-A0A7-71C1ED0571EA}"/>
    <cellStyle name="style1524147804718" xfId="45243" xr:uid="{2506A7E2-5BA4-45B3-B509-6CBE9DCCDF92}"/>
    <cellStyle name="style1524147804821" xfId="45244" xr:uid="{C72AC28F-9AC9-4F7E-B44D-33AB0F382E17}"/>
    <cellStyle name="style1524147804933" xfId="45250" xr:uid="{960294FD-EC31-47CB-B772-7103DC8DAA16}"/>
    <cellStyle name="style1524147805050" xfId="45245" xr:uid="{5A8FB79E-8220-44ED-94DD-012C798FA7E5}"/>
    <cellStyle name="style1524147805151" xfId="45251" xr:uid="{0A8CEC78-9CC9-46EA-8C2C-ACEFFDCEB650}"/>
    <cellStyle name="style1524147805255" xfId="45256" xr:uid="{10B56ADE-E34F-4BAF-BCCD-5226A3515FD7}"/>
    <cellStyle name="style1524147805358" xfId="45257" xr:uid="{4F37F520-A892-4942-A9E8-685BDCC791E7}"/>
    <cellStyle name="style1524147805465" xfId="45246" xr:uid="{F117B75C-BAE8-4B0F-8155-EA610F14DEFC}"/>
    <cellStyle name="style1524147805567" xfId="45247" xr:uid="{62210B50-3B52-4EFB-9829-2E4E94C99505}"/>
    <cellStyle name="style1524147805670" xfId="45248" xr:uid="{A90BCD02-E838-48D5-B60C-C0AB8B9B3925}"/>
    <cellStyle name="style1524147805776" xfId="45249" xr:uid="{45B7DB9F-7028-44E4-B49D-FBD79C43408A}"/>
    <cellStyle name="style1524147805899" xfId="45252" xr:uid="{6E8D883D-6164-489F-BA5C-2E593BB2B6DA}"/>
    <cellStyle name="style1524147806005" xfId="45253" xr:uid="{8953EE8B-B6A8-46EE-8B3A-641DE8E4EA09}"/>
    <cellStyle name="style1524147806108" xfId="45254" xr:uid="{C2A4BA92-522D-4FAE-B2CE-6AA67434BF4C}"/>
    <cellStyle name="style1524147806211" xfId="45255" xr:uid="{026A3226-F74F-4AD5-A0A8-CC7BDF0790A1}"/>
    <cellStyle name="style1524147806330" xfId="45258" xr:uid="{53AEF8DE-3C15-4691-A382-A3CEB0764345}"/>
    <cellStyle name="style1524147806433" xfId="45259" xr:uid="{F33E5BFA-602E-4F8F-A5D0-C5A69D176448}"/>
    <cellStyle name="style1524147806535" xfId="45260" xr:uid="{60DD830F-4D9E-4467-B2B1-5A573B503962}"/>
    <cellStyle name="style1524147806640" xfId="45261" xr:uid="{B755380C-BEC2-44C0-B026-804F88BC0566}"/>
    <cellStyle name="style1524147848797" xfId="45262" xr:uid="{CC9FC640-86C0-46B7-BAB3-D3441216916E}"/>
    <cellStyle name="style1524147848906" xfId="45263" xr:uid="{1DA5D9DB-3D3F-4854-8E40-310F14D684BC}"/>
    <cellStyle name="style1524147849007" xfId="45268" xr:uid="{A248BB9E-2D13-440E-93AE-6A6A0D4CB460}"/>
    <cellStyle name="style1524147849109" xfId="45269" xr:uid="{2C5C954F-1B8F-4201-91FB-11C1168828E1}"/>
    <cellStyle name="style1524147849312" xfId="45265" xr:uid="{B10F4A4A-1EBA-4C42-87B3-75EF3AE499E2}"/>
    <cellStyle name="style1524147849413" xfId="45266" xr:uid="{CB574C24-E7DC-4026-A61E-FA84DA5886CE}"/>
    <cellStyle name="style1524147849516" xfId="45264" xr:uid="{C9E825D1-E468-45EF-9182-FC675F120BBD}"/>
    <cellStyle name="style1524147849633" xfId="45267" xr:uid="{B5DA3421-2883-4C8B-80A9-DF4E09DF57F8}"/>
    <cellStyle name="style1524147849753" xfId="45270" xr:uid="{D3BB6FA6-EC0E-4BE8-A046-CE7AC0E55313}"/>
    <cellStyle name="style1524147849883" xfId="45271" xr:uid="{F93E2FB9-D191-4BB0-811C-35C16A04EB6B}"/>
    <cellStyle name="style1524147849994" xfId="45272" xr:uid="{13446165-46E5-42E6-8235-D8610206BFC5}"/>
    <cellStyle name="style1524147850113" xfId="45273" xr:uid="{65E2736D-57E3-4B98-9ECE-984B1D27582E}"/>
    <cellStyle name="style1524147850215" xfId="45274" xr:uid="{8074B2BB-B326-4213-8615-A5AFDAFEBD78}"/>
    <cellStyle name="style1524147850324" xfId="45280" xr:uid="{E49F35FE-0D96-4D83-9952-181986A854CE}"/>
    <cellStyle name="style1524147850437" xfId="45275" xr:uid="{82408501-0C47-43F2-B679-970B30C7584F}"/>
    <cellStyle name="style1524147850546" xfId="45281" xr:uid="{ABA58482-810F-4544-9CE6-18AE3C971C61}"/>
    <cellStyle name="style1524147850760" xfId="45286" xr:uid="{A0119BAB-C1A9-4AF5-8AB5-2688B05F7834}"/>
    <cellStyle name="style1524147850912" xfId="45287" xr:uid="{20D1AF8B-DD98-4691-9A79-EEE670865CD0}"/>
    <cellStyle name="style1524147851067" xfId="45276" xr:uid="{D7013D3E-1966-407E-B7E7-32CE09FA3F11}"/>
    <cellStyle name="style1524147851198" xfId="45277" xr:uid="{DF14669A-35AD-448E-8A37-87BD613962CB}"/>
    <cellStyle name="style1524147851348" xfId="45278" xr:uid="{17CD49DC-CA65-4873-A1D4-2B6223E68CDE}"/>
    <cellStyle name="style1524147851505" xfId="45279" xr:uid="{05835A24-0E99-46E6-A771-20166AE9AD9D}"/>
    <cellStyle name="style1524147851673" xfId="45282" xr:uid="{8CAF61A4-4D6A-4132-9A7F-425D2329C9AD}"/>
    <cellStyle name="style1524147851822" xfId="45283" xr:uid="{996A0993-4F2A-410E-87EB-DF9606446E47}"/>
    <cellStyle name="style1524147851935" xfId="45284" xr:uid="{D7CB786C-8FD2-4A74-A64A-00CE7A3703B3}"/>
    <cellStyle name="style1524147852039" xfId="45285" xr:uid="{2A0AE1FA-CF33-4482-AEB7-8D3BAD47D6F0}"/>
    <cellStyle name="style1524147852187" xfId="45288" xr:uid="{C87290B1-4E34-42F5-853E-6CD1C15F0987}"/>
    <cellStyle name="style1524147852295" xfId="45289" xr:uid="{CB549272-1910-49CD-BEC3-14AB135B1DE8}"/>
    <cellStyle name="style1524147852427" xfId="45290" xr:uid="{1ABAEDC9-6E74-4E92-BC80-967A391276D6}"/>
    <cellStyle name="style1524147852551" xfId="45291" xr:uid="{9EFD9145-36C0-44B3-BECC-FA2CCF8C8DF7}"/>
    <cellStyle name="style1524147852673" xfId="45292" xr:uid="{A05D7BB6-CC46-4B53-B625-D0093DC8DAB6}"/>
    <cellStyle name="style1524147852760" xfId="45293" xr:uid="{C16DEF88-4B33-4241-BC8F-A55A5E60572C}"/>
    <cellStyle name="style1524147852852" xfId="45294" xr:uid="{40B57B0B-E2DD-4014-89A9-0CEC5E06452B}"/>
    <cellStyle name="style1524147852940" xfId="45295" xr:uid="{2E152D56-C3D6-40A9-99E4-C7BDA814A2CF}"/>
    <cellStyle name="style1524147853030" xfId="45296" xr:uid="{7C7B6A3F-F1AB-4E7B-AFA8-CB0738AE5312}"/>
    <cellStyle name="style1524147853117" xfId="45297" xr:uid="{79F4AA3B-910A-4025-AF1A-77C4C2689C46}"/>
    <cellStyle name="style1524147853208" xfId="45298" xr:uid="{F49C56EE-34DB-4804-B6B4-C82EEC0B393D}"/>
    <cellStyle name="style1524147853295" xfId="45299" xr:uid="{CD66FF21-74B4-400F-B77F-EC195BDDC76E}"/>
    <cellStyle name="style1524147853410" xfId="45300" xr:uid="{DB5855E0-ECA7-46A3-B121-78B1B0FFE0D7}"/>
    <cellStyle name="style1524147853499" xfId="45301" xr:uid="{B28583CF-600C-4FEA-9E47-1BAAA05E06BA}"/>
    <cellStyle name="style1524147853584" xfId="45302" xr:uid="{EEF9D7CC-35EB-4F85-9B3A-F7978238AFC8}"/>
    <cellStyle name="style1524147853674" xfId="45303" xr:uid="{933D08A7-6B83-491A-ABA2-2A8115C3FF18}"/>
    <cellStyle name="style1524147896429" xfId="45304" xr:uid="{0202671F-0AE8-499B-A103-63BD952A3630}"/>
    <cellStyle name="style1524147896535" xfId="45305" xr:uid="{D38147B0-4FF0-4D1E-836D-433609E5EA89}"/>
    <cellStyle name="style1524147896640" xfId="45310" xr:uid="{B06EA533-96B8-40E1-939F-874DD3D8AB35}"/>
    <cellStyle name="style1524147896744" xfId="45311" xr:uid="{0A3BD417-C625-4A84-B2B5-7CE20D4D017E}"/>
    <cellStyle name="style1524147896947" xfId="45307" xr:uid="{E9EC42DF-6E83-4FDB-A92B-418A933628BC}"/>
    <cellStyle name="style1524147897046" xfId="45308" xr:uid="{91C4E09B-6351-4E2D-A9D3-043E07C7BD22}"/>
    <cellStyle name="style1524147897147" xfId="45306" xr:uid="{3DE49CD6-EABB-4FC8-899F-8084972C7227}"/>
    <cellStyle name="style1524147897250" xfId="45309" xr:uid="{9219B17B-5510-49A1-B553-7D44FC31EC4F}"/>
    <cellStyle name="style1524147897359" xfId="45312" xr:uid="{81FC36C8-DC15-49CA-9A6C-CA2D084E9BE9}"/>
    <cellStyle name="style1524147897460" xfId="45313" xr:uid="{B4DE1662-8EF1-469F-AE8A-89F7F1280C2F}"/>
    <cellStyle name="style1524147897562" xfId="45314" xr:uid="{5FAA0746-6FE5-4F1F-9C74-E0788071A067}"/>
    <cellStyle name="style1524147897671" xfId="45315" xr:uid="{12554CF5-EF79-48AC-B0B4-577BD371E65F}"/>
    <cellStyle name="style1524147897772" xfId="45316" xr:uid="{07FFD0EA-2A93-41FD-AD6D-B271EB12D3E8}"/>
    <cellStyle name="style1524147897884" xfId="45318" xr:uid="{B689F85D-E2BC-4BFA-9CEF-2277C87A550B}"/>
    <cellStyle name="style1524147897987" xfId="45320" xr:uid="{662F0F2F-CD00-42BE-B741-35BC13E926B3}"/>
    <cellStyle name="style1524147898088" xfId="45317" xr:uid="{B96AE3C6-A5F7-41A7-915B-F1CC46B0E704}"/>
    <cellStyle name="style1524147898190" xfId="45319" xr:uid="{3FE184BB-F20D-4AEF-BA6C-BB8312143C11}"/>
    <cellStyle name="style1524147898296" xfId="45321" xr:uid="{0EE8C1C1-919A-452F-A817-F8D46545FE54}"/>
    <cellStyle name="style1524147941895" xfId="45323" xr:uid="{548AB4E8-EB65-42E5-B081-160E229947A0}"/>
    <cellStyle name="style1524147941998" xfId="45324" xr:uid="{5D217F81-BF6C-4CBC-A82A-A62DA2389126}"/>
    <cellStyle name="style1524147942102" xfId="45322" xr:uid="{AE551C8A-A84C-4103-A559-863360AD9397}"/>
    <cellStyle name="style1524147942205" xfId="45325" xr:uid="{D5B05318-5D47-4FB6-A002-CF91B5AE4642}"/>
    <cellStyle name="style1524147942309" xfId="45326" xr:uid="{4BC7CCE0-5699-4E0C-83A6-861DCB8507E5}"/>
    <cellStyle name="style1524147942420" xfId="45327" xr:uid="{20A0E4D8-9CDB-4291-8B43-02083434AA2A}"/>
    <cellStyle name="style1524147942525" xfId="45328" xr:uid="{7B87263E-5780-4F58-85E3-70AA1B42113F}"/>
    <cellStyle name="style1524147942640" xfId="45329" xr:uid="{40C66676-7BB4-4680-85D5-525A8EE291F7}"/>
    <cellStyle name="style1524147942746" xfId="45331" xr:uid="{46E40AB7-F792-4C93-A444-AD274D9D425F}"/>
    <cellStyle name="style1524147942849" xfId="45332" xr:uid="{D647741A-75F6-4055-9A67-BD05F20B6803}"/>
    <cellStyle name="style1524147942963" xfId="45334" xr:uid="{5B680583-1DA5-47D6-A047-BA3BB0E97DD2}"/>
    <cellStyle name="style1524147943074" xfId="45335" xr:uid="{15F73969-ED82-4943-B6B0-728E54254B3C}"/>
    <cellStyle name="style1524147943174" xfId="45330" xr:uid="{5758BA2F-1466-4714-BA10-79D9BBD60110}"/>
    <cellStyle name="style1524147943275" xfId="45333" xr:uid="{7160D185-3940-4BBB-8B14-21AEA44FCAFA}"/>
    <cellStyle name="style1524147943383" xfId="45336" xr:uid="{FD06FB51-7E6C-48B8-AF13-02D4F20A1D36}"/>
    <cellStyle name="style1524147943586" xfId="45338" xr:uid="{DAF544BA-7545-4853-BC5A-C2438C1314F3}"/>
    <cellStyle name="style1524147943691" xfId="45339" xr:uid="{0EF553C0-850D-4664-898B-5CAA89FAB568}"/>
    <cellStyle name="style1524147943794" xfId="45337" xr:uid="{3A996B54-E89B-46D3-B7BB-F532A392A0BB}"/>
    <cellStyle name="style1524147988373" xfId="45675" xr:uid="{1BF00E87-7465-46FD-ABC8-96FE071A73BC}"/>
    <cellStyle name="style1524147988492" xfId="45676" xr:uid="{3FA953D2-7A13-4D35-8801-1754612F42E7}"/>
    <cellStyle name="style1524147988588" xfId="45681" xr:uid="{36B07D89-55DE-4C9D-9FA9-4569C0380756}"/>
    <cellStyle name="style1524147988689" xfId="45682" xr:uid="{751D91F9-1436-4C43-A28F-5C0D010AD218}"/>
    <cellStyle name="style1524147988889" xfId="45678" xr:uid="{5DB4533D-AA34-4F12-9595-C42DE848BF50}"/>
    <cellStyle name="style1524147988991" xfId="45679" xr:uid="{67DD7EC7-C81A-444E-97DC-44C7D9D800E1}"/>
    <cellStyle name="style1524147989091" xfId="45677" xr:uid="{A161CFA8-F9EE-46FF-BAFE-85FE46A34C80}"/>
    <cellStyle name="style1524147989194" xfId="45680" xr:uid="{BEA7C1B6-F312-4C37-9949-E34B6F28FE9F}"/>
    <cellStyle name="style1524147989295" xfId="45683" xr:uid="{9FB85B8E-C7C6-432F-B55B-EE5FCE641B2D}"/>
    <cellStyle name="style1524147989396" xfId="45684" xr:uid="{4FCBEAFB-8954-4596-9291-80EA6A691D01}"/>
    <cellStyle name="style1524147989510" xfId="45685" xr:uid="{F66DE501-E692-4E68-BE54-7EF0AFA17BD6}"/>
    <cellStyle name="style1524147989618" xfId="45686" xr:uid="{4B9C49C2-5711-488C-BC79-D08BC071D866}"/>
    <cellStyle name="style1524147989722" xfId="45687" xr:uid="{B1C59415-E942-435E-9C58-F7CE37A651B2}"/>
    <cellStyle name="style1524147989834" xfId="45690" xr:uid="{5A4E8DE0-0FE8-47F0-BE63-95D0F5B0CA42}"/>
    <cellStyle name="style1524147989936" xfId="45688" xr:uid="{FF049732-6162-4C7E-8859-B2E12F802174}"/>
    <cellStyle name="style1524147990035" xfId="45691" xr:uid="{F9F7F9AB-55C5-4802-8117-1F82E6ADC416}"/>
    <cellStyle name="style1524147990136" xfId="45692" xr:uid="{4B11B321-4D85-4443-BF54-93E1DED2837F}"/>
    <cellStyle name="style1524147990236" xfId="45693" xr:uid="{E641AB2D-3654-45BA-B63F-DC1A66568539}"/>
    <cellStyle name="style1524147990335" xfId="45689" xr:uid="{0A4E1207-C06B-42FE-8BA1-2F53FEB0E737}"/>
    <cellStyle name="style1524147990760" xfId="44945" xr:uid="{7FD50047-2476-4181-A0AE-D939D61F81E0}"/>
    <cellStyle name="style1524147991179" xfId="44948" xr:uid="{2C32A6DD-4DDE-4B8A-81C2-F68A5ECBB1DC}"/>
    <cellStyle name="style1524148067182" xfId="45694" xr:uid="{BC66DE99-92E3-4C24-94FA-27F549BB5A96}"/>
    <cellStyle name="style1524148067299" xfId="45695" xr:uid="{9B2956BC-679E-4F4D-A809-2B8F0645A794}"/>
    <cellStyle name="style1524148067400" xfId="45700" xr:uid="{134B3C19-D3B0-4CD8-9FFF-E3178EC9AA90}"/>
    <cellStyle name="style1524148067503" xfId="45701" xr:uid="{A091CDE5-CF13-42FB-A96F-C1D7E9FF7099}"/>
    <cellStyle name="style1524148067708" xfId="45697" xr:uid="{37EEC400-5529-4ADF-A3AB-C100B155D525}"/>
    <cellStyle name="style1524148067814" xfId="45698" xr:uid="{A6F769A9-DD5C-4439-BD4B-F3094F594054}"/>
    <cellStyle name="style1524148067916" xfId="45696" xr:uid="{060C1FD3-B62B-4020-8DC7-E10D3A492EF0}"/>
    <cellStyle name="style1524148068020" xfId="45699" xr:uid="{F1137402-2AEB-4FCA-AC32-E167C8697EB8}"/>
    <cellStyle name="style1524148068122" xfId="45702" xr:uid="{873A15A3-9E2A-4265-A192-A1415BC0D127}"/>
    <cellStyle name="style1524148068222" xfId="45703" xr:uid="{321D92E8-911A-4DD9-A08A-76CE31CE121F}"/>
    <cellStyle name="style1524148068326" xfId="45704" xr:uid="{39D660C5-15ED-4017-978C-FA0D55E3C1AC}"/>
    <cellStyle name="style1524148068439" xfId="45705" xr:uid="{6F451864-FF0D-489A-947E-AABD543DE673}"/>
    <cellStyle name="style1524148068543" xfId="45706" xr:uid="{F5B0F148-2DA0-4AD7-A2CF-34F5126A6815}"/>
    <cellStyle name="style1524148068660" xfId="45712" xr:uid="{437ECE35-D852-454E-9A0A-5D95524429D9}"/>
    <cellStyle name="style1524148068764" xfId="45707" xr:uid="{DBE8854B-FD06-4F75-A57C-340EE5ED04AA}"/>
    <cellStyle name="style1524148068867" xfId="45713" xr:uid="{B5EA774F-55BD-43E0-AE12-FC8A62CB75D6}"/>
    <cellStyle name="style1524148068975" xfId="45718" xr:uid="{512F8768-5BF3-4A68-9CCB-7790E0B6D7D2}"/>
    <cellStyle name="style1524148069077" xfId="45719" xr:uid="{37C1E77D-FA83-4F40-81B7-C5B6BA9D1A8A}"/>
    <cellStyle name="style1524148069178" xfId="45708" xr:uid="{25662592-9181-4AF0-9C37-E5CEE9487ACA}"/>
    <cellStyle name="style1524148069280" xfId="45709" xr:uid="{52A0B6EE-582C-4930-9762-8CD724062B05}"/>
    <cellStyle name="style1524148069385" xfId="45710" xr:uid="{C3B622BA-3632-4332-8DA2-1FACADB1671C}"/>
    <cellStyle name="style1524148069488" xfId="45711" xr:uid="{BA271565-A649-4CF4-BCC5-5EB3690E784B}"/>
    <cellStyle name="style1524148069591" xfId="45714" xr:uid="{792148D6-4768-4024-ACAA-6E64820E5EE1}"/>
    <cellStyle name="style1524148069696" xfId="45715" xr:uid="{3517055E-EDBE-427F-8E8F-ADC032BAA2DC}"/>
    <cellStyle name="style1524148069804" xfId="45716" xr:uid="{E70BF978-748E-40DF-A2C6-DD0EA8200A15}"/>
    <cellStyle name="style1524148069908" xfId="45717" xr:uid="{DC62968B-F024-4F04-808E-8717621B717C}"/>
    <cellStyle name="style1524148145961" xfId="45720" xr:uid="{AC34D8B3-85DF-460B-B04E-E08338D1E633}"/>
    <cellStyle name="style1524148146072" xfId="45721" xr:uid="{A5C45D56-5383-4C70-AE64-4FD63FFE8FFC}"/>
    <cellStyle name="style1524148146172" xfId="45726" xr:uid="{E3DB0AC7-FE27-4ACF-9753-932CD9244127}"/>
    <cellStyle name="style1524148146273" xfId="45727" xr:uid="{6DB940AE-5E6D-415E-9FB4-8B7711715FB4}"/>
    <cellStyle name="style1524148146475" xfId="45723" xr:uid="{3ECAB30D-84F2-4820-8EE4-3B74924098B3}"/>
    <cellStyle name="style1524148146577" xfId="45724" xr:uid="{37D93154-351F-4718-9A09-6A626EB0BB3C}"/>
    <cellStyle name="style1524148146684" xfId="45722" xr:uid="{116CC9BD-40A1-493D-BC35-087E13B97ECB}"/>
    <cellStyle name="style1524148146787" xfId="45725" xr:uid="{EC887384-3CE3-4C2E-B0BE-C5A5B15F6EF5}"/>
    <cellStyle name="style1524148146891" xfId="45728" xr:uid="{3D127912-5AF7-42AC-BD06-5F7B425BB902}"/>
    <cellStyle name="style1524148146992" xfId="45729" xr:uid="{D315F4A0-68F2-42F5-8B22-7F3B0BF34B92}"/>
    <cellStyle name="style1524148147094" xfId="45730" xr:uid="{B6B0546F-660D-44B7-BBA1-884F8B0AF51F}"/>
    <cellStyle name="style1524148147196" xfId="45731" xr:uid="{C6219B3B-FCD4-4F45-B2D7-98123E189526}"/>
    <cellStyle name="style1524148147297" xfId="45732" xr:uid="{A68B07F3-2427-4CDD-8BA0-F2881191F449}"/>
    <cellStyle name="style1524148147407" xfId="45738" xr:uid="{2D505ADB-8D17-4382-880A-16BC9462F1F9}"/>
    <cellStyle name="style1524148147512" xfId="45733" xr:uid="{44534C37-E4F1-442F-A093-18DA3F902CDF}"/>
    <cellStyle name="style1524148147624" xfId="45739" xr:uid="{71AF8D46-B471-4D78-98CD-D8CD58263A5D}"/>
    <cellStyle name="style1524148147729" xfId="45744" xr:uid="{50CCC808-9362-4D61-958A-AB65280CC301}"/>
    <cellStyle name="style1524148147831" xfId="45745" xr:uid="{A0F91C93-A925-435F-B387-0EC280F8442E}"/>
    <cellStyle name="style1524148147934" xfId="45734" xr:uid="{166EE3CE-348A-4C43-A5EB-FF6194D57C1D}"/>
    <cellStyle name="style1524148148037" xfId="45735" xr:uid="{3207D3BA-7A06-47B1-B3CC-C66ECC8F04FA}"/>
    <cellStyle name="style1524148148137" xfId="45736" xr:uid="{8BB66A95-23D7-4F4F-A12D-6FA03339DB0D}"/>
    <cellStyle name="style1524148148238" xfId="45737" xr:uid="{2DC84473-8729-4981-86C8-0F4E7434DD44}"/>
    <cellStyle name="style1524148148339" xfId="45740" xr:uid="{D50A17D7-F4AB-4830-B5D7-CCC935A566DE}"/>
    <cellStyle name="style1524148148442" xfId="45741" xr:uid="{10AB824F-025A-4E7F-BDB8-D36D14F1F452}"/>
    <cellStyle name="style1524148148550" xfId="45742" xr:uid="{D9B45936-77AA-4134-9918-C2DCCE81BA8A}"/>
    <cellStyle name="style1524148148653" xfId="45743" xr:uid="{3E1D37BD-30F7-4291-910C-387D16DE7ABB}"/>
    <cellStyle name="style1524148148782" xfId="45746" xr:uid="{B6E3946F-4D41-48A4-A979-E230B9CD8063}"/>
    <cellStyle name="style1524148148884" xfId="45747" xr:uid="{0B64A759-8E3D-4E0A-A727-F4EDE2858145}"/>
    <cellStyle name="style1524148148983" xfId="45748" xr:uid="{B8347982-6B4A-4071-9D28-1554910C230A}"/>
    <cellStyle name="style1524148149084" xfId="45749" xr:uid="{612CA287-2713-4209-ADD0-717FF954A72C}"/>
    <cellStyle name="style1524148224689" xfId="45750" xr:uid="{B03FD9AC-1AA9-400D-88EE-D584CCF53BAC}"/>
    <cellStyle name="style1524148224801" xfId="45751" xr:uid="{283224A0-A796-470A-9175-C77060543DEB}"/>
    <cellStyle name="style1524148224902" xfId="45756" xr:uid="{772196F0-A5F0-4C66-98C3-D18AC6F4F0CC}"/>
    <cellStyle name="style1524148225003" xfId="45757" xr:uid="{43358273-AFD4-4521-8E7D-51308DBBF124}"/>
    <cellStyle name="style1524148225207" xfId="45753" xr:uid="{87381E47-638A-415D-AB7E-00C6A7D57DDA}"/>
    <cellStyle name="style1524148225307" xfId="45754" xr:uid="{47AB562F-37AC-4AC5-97C6-2D324D06CE4F}"/>
    <cellStyle name="style1524148225415" xfId="45752" xr:uid="{04F6C48A-33CF-4599-909A-DCEF81168933}"/>
    <cellStyle name="style1524148225523" xfId="45755" xr:uid="{CBE17A83-2C54-4E3F-8739-E89F9AFC062A}"/>
    <cellStyle name="style1524148225626" xfId="45758" xr:uid="{A294CF8A-5192-49C6-8280-20C3E77F814B}"/>
    <cellStyle name="style1524148225728" xfId="45759" xr:uid="{97634603-F2F4-48EB-9D8E-279541497453}"/>
    <cellStyle name="style1524148225829" xfId="45760" xr:uid="{650FC216-3953-49EF-8A22-FD6ECC001C5D}"/>
    <cellStyle name="style1524148225948" xfId="45761" xr:uid="{C320E0A0-C1CD-4C40-8B23-E9EAF54A13BE}"/>
    <cellStyle name="style1524148226052" xfId="45762" xr:uid="{ED1802DA-17A7-4E5D-9543-4F6A60AD78B0}"/>
    <cellStyle name="style1524148226162" xfId="45768" xr:uid="{94EA2899-F8B8-42FA-B6B6-8C34F5EB777C}"/>
    <cellStyle name="style1524148226263" xfId="45763" xr:uid="{5723BA3E-CB56-4B1B-832F-8B9ED1E528CA}"/>
    <cellStyle name="style1524148226375" xfId="45769" xr:uid="{5736E6A2-3C9E-4B56-9A76-960871F91EF1}"/>
    <cellStyle name="style1524148226479" xfId="45774" xr:uid="{19E0A534-F3D0-4E5C-8552-CAB7A24A3F0B}"/>
    <cellStyle name="style1524148226582" xfId="45775" xr:uid="{87C3DBB3-D945-4798-A792-285F9DB2E086}"/>
    <cellStyle name="style1524148226687" xfId="45764" xr:uid="{61831795-24F2-42ED-824D-AB527FFAF04E}"/>
    <cellStyle name="style1524148226789" xfId="45765" xr:uid="{2F37621A-A381-4BF1-9E3F-10CAC42BF42B}"/>
    <cellStyle name="style1524148226893" xfId="45766" xr:uid="{9E23749F-D147-456B-84A8-1110C730BB8A}"/>
    <cellStyle name="style1524148226996" xfId="45767" xr:uid="{72740408-FA01-4F60-8F82-9E9DA924E6A5}"/>
    <cellStyle name="style1524148227099" xfId="45770" xr:uid="{C023CB85-122F-4235-892A-1D8D82D281ED}"/>
    <cellStyle name="style1524148227200" xfId="45771" xr:uid="{AB643983-9F32-4EB4-8F59-4C8758CE4FD2}"/>
    <cellStyle name="style1524148227304" xfId="45772" xr:uid="{D27E87EC-6106-4241-BA46-E8B7A9AD6008}"/>
    <cellStyle name="style1524148227407" xfId="45773" xr:uid="{DB5ACA39-EEBC-4F9D-8844-783270902F02}"/>
    <cellStyle name="style1524148227521" xfId="45776" xr:uid="{A96E57FB-CFFC-4C01-9FA2-01024EDD50EA}"/>
    <cellStyle name="style1524148227634" xfId="45777" xr:uid="{FC7E4F10-6923-49FE-9494-295C73E701EE}"/>
    <cellStyle name="style1524148227736" xfId="45778" xr:uid="{89EB7904-741F-41BE-92C9-60F28C5E3A47}"/>
    <cellStyle name="style1524148227839" xfId="45779" xr:uid="{492AD8FF-AB37-4127-8EDD-1693F255529A}"/>
    <cellStyle name="style1524148312970" xfId="45780" xr:uid="{CCD8CCE0-FE99-4005-8898-06074A7E9AC2}"/>
    <cellStyle name="style1524148313102" xfId="45781" xr:uid="{981A7E6B-EC66-4F92-AC7E-F6AD9E93D55C}"/>
    <cellStyle name="style1524148313241" xfId="45786" xr:uid="{BEA3C40C-7B00-4A6A-A029-8EA064C28C7F}"/>
    <cellStyle name="style1524148313379" xfId="45787" xr:uid="{A3B04DA2-70EE-4595-A3A7-9EE4E009FBD9}"/>
    <cellStyle name="style1524148313611" xfId="45783" xr:uid="{27B3E147-49AB-424F-AD95-70F426597805}"/>
    <cellStyle name="style1524148313752" xfId="45784" xr:uid="{ADEE6934-4974-4312-86D5-6561401116EB}"/>
    <cellStyle name="style1524148313881" xfId="45782" xr:uid="{A6926056-0207-49CC-961E-91A1CF82D990}"/>
    <cellStyle name="style1524148314005" xfId="45785" xr:uid="{E629A361-9059-4165-A407-9EA690855BC2}"/>
    <cellStyle name="style1524148314123" xfId="45788" xr:uid="{A01AA8CC-D9D1-41EC-9B91-274FB5341A7F}"/>
    <cellStyle name="style1524148314272" xfId="45789" xr:uid="{9836694C-5A26-43DD-A0F5-BA2A757710FB}"/>
    <cellStyle name="style1524148314414" xfId="45790" xr:uid="{DC67CA02-2CA1-4255-AB45-35DD421A5868}"/>
    <cellStyle name="style1524148314577" xfId="45791" xr:uid="{8722C21E-DC84-4B9F-AE21-17F3410FEB4D}"/>
    <cellStyle name="style1524148314705" xfId="45792" xr:uid="{53DC1E9B-7F85-45B2-BD6F-9CACD5FF106E}"/>
    <cellStyle name="style1524148314843" xfId="45798" xr:uid="{99300F3F-5588-4EBD-98FF-58E52E64D8B3}"/>
    <cellStyle name="style1524148314973" xfId="45793" xr:uid="{586B4F6C-E3E2-4A9B-9618-D3DD57AD793B}"/>
    <cellStyle name="style1524148315109" xfId="45799" xr:uid="{C8A43B65-7BEB-46BF-B407-CC224A29773A}"/>
    <cellStyle name="style1524148315245" xfId="45804" xr:uid="{AE9A1D35-D402-4B26-9A90-D410436583FB}"/>
    <cellStyle name="style1524148315366" xfId="45805" xr:uid="{79F2631F-0CC7-467F-9F32-8184A6636A2F}"/>
    <cellStyle name="style1524148315516" xfId="45794" xr:uid="{A693838A-8908-4FDF-B99A-FE2BFCB9D65A}"/>
    <cellStyle name="style1524148315662" xfId="45795" xr:uid="{0556B5A2-6CF1-4D1B-87D1-BEC320F36A57}"/>
    <cellStyle name="style1524148315788" xfId="45796" xr:uid="{2B944AC2-489E-4C48-97E3-A977A3877BC4}"/>
    <cellStyle name="style1524148315934" xfId="45797" xr:uid="{7E7DBE76-8FEF-49F9-BA78-C6DD209C24A9}"/>
    <cellStyle name="style1524148316066" xfId="45800" xr:uid="{C0D9941B-8228-43D2-9ECF-2A313696C1CF}"/>
    <cellStyle name="style1524148316196" xfId="45801" xr:uid="{9B79A98D-45D2-4429-8145-2ED2F9553A58}"/>
    <cellStyle name="style1524148316323" xfId="45802" xr:uid="{D9D1E0D3-B1C2-4A3A-A0C8-39E1EB7E7246}"/>
    <cellStyle name="style1524148316459" xfId="45803" xr:uid="{D0E599B7-C98B-4A12-840D-586BB47B60D0}"/>
    <cellStyle name="style1524148316626" xfId="45806" xr:uid="{80B098D4-6031-45CE-B3A0-33DAD4BC4946}"/>
    <cellStyle name="style1524148316754" xfId="45807" xr:uid="{00C29702-DD7C-401F-8D04-415B6D7339D5}"/>
    <cellStyle name="style1524148316883" xfId="45808" xr:uid="{746796A7-1251-4435-B3E7-B5FDB7F12FB3}"/>
    <cellStyle name="style1524148317006" xfId="45809" xr:uid="{A59026F6-4633-4B3D-BE72-5B11B95AF556}"/>
    <cellStyle name="style1524148317153" xfId="45810" xr:uid="{37D0C811-7C8F-4E94-B6FE-AE9DB476F7F5}"/>
    <cellStyle name="style1524148317244" xfId="45811" xr:uid="{889FF13E-32FC-41BE-9226-155266CBB8B5}"/>
    <cellStyle name="style1524148317334" xfId="45812" xr:uid="{E8466FBC-CE1E-4ADD-846F-81FCE0D9320F}"/>
    <cellStyle name="style1524148317427" xfId="45813" xr:uid="{22E528E8-A86D-4138-B6D7-FAA291ED40BA}"/>
    <cellStyle name="style1524148317518" xfId="45814" xr:uid="{AD054E18-C429-4266-A2A2-85BD55454D9A}"/>
    <cellStyle name="style1524148317611" xfId="45815" xr:uid="{19584A7F-3082-4C5D-B8D5-19BC40650A88}"/>
    <cellStyle name="style1524148317705" xfId="45816" xr:uid="{75199759-F384-4D5F-915F-C3962AF8417C}"/>
    <cellStyle name="style1524148317796" xfId="45817" xr:uid="{02617BEA-30F6-46ED-A055-9C153989E14A}"/>
    <cellStyle name="style1524148317919" xfId="45818" xr:uid="{D29D2ADC-2CF4-4632-9311-1D42C6EC088C}"/>
    <cellStyle name="style1524148318034" xfId="45819" xr:uid="{8271356E-7AB2-48F4-B9DD-9F0EF1CB3CAE}"/>
    <cellStyle name="style1524148318150" xfId="45820" xr:uid="{2AC3AAC7-504C-40C2-813A-36537D86AC32}"/>
    <cellStyle name="style1524148318255" xfId="45821" xr:uid="{A8C4E81F-C54B-40D4-AB17-AE2B8F35B02B}"/>
    <cellStyle name="style1524148400984" xfId="45822" xr:uid="{92A870DC-E4A9-491A-A3AA-1BD3F7AF82CC}"/>
    <cellStyle name="style1524148401116" xfId="45823" xr:uid="{7F7134FC-45EF-4A7E-AEB8-24BE86686682}"/>
    <cellStyle name="style1524148401223" xfId="45828" xr:uid="{AC25092D-F794-4DD7-9066-DF9AE5CE6CF0}"/>
    <cellStyle name="style1524148401332" xfId="45829" xr:uid="{86F24176-868B-4B33-824E-245045FDE176}"/>
    <cellStyle name="style1524148401540" xfId="45825" xr:uid="{3A3291B3-F20C-42D2-8E74-4C148DA7F032}"/>
    <cellStyle name="style1524148401644" xfId="45826" xr:uid="{8232019B-12D9-4B68-BFB4-9A28E4CCF26E}"/>
    <cellStyle name="style1524148401759" xfId="45824" xr:uid="{721D065D-BB87-4D2F-A7AA-1A23FFEE0809}"/>
    <cellStyle name="style1524148401870" xfId="45827" xr:uid="{C9E5D6D7-3331-4C1C-BE20-AB5869BFA0E3}"/>
    <cellStyle name="style1524148402000" xfId="45830" xr:uid="{917DA60E-B078-4E4C-8787-D1994A7FF89A}"/>
    <cellStyle name="style1524148402113" xfId="45831" xr:uid="{AFE294CA-282C-42E6-BF50-C774DCF204A8}"/>
    <cellStyle name="style1524148402223" xfId="45832" xr:uid="{817E4BCA-27BB-4020-A7D5-E70A7B525D6E}"/>
    <cellStyle name="style1524148402337" xfId="45833" xr:uid="{E555C315-FED3-4C50-8C8F-155AE9950FD5}"/>
    <cellStyle name="style1524148402447" xfId="45834" xr:uid="{C7991584-1272-428C-9B71-59809022473C}"/>
    <cellStyle name="style1524148402570" xfId="45836" xr:uid="{B288262A-10AE-4D52-93A0-0787CF7C33AE}"/>
    <cellStyle name="style1524148402678" xfId="45838" xr:uid="{33982048-5DB0-4A98-85B4-790DCCFCEFB5}"/>
    <cellStyle name="style1524148402808" xfId="45835" xr:uid="{64F313E9-2615-49EC-B945-4170148DFDA4}"/>
    <cellStyle name="style1524148402910" xfId="45837" xr:uid="{7857B26B-0FF7-43F2-A7BA-F42B0082A84B}"/>
    <cellStyle name="style1524148403011" xfId="45839" xr:uid="{5594C443-B134-41A5-8679-AFADA46F1B17}"/>
    <cellStyle name="style1524148557880" xfId="45841" xr:uid="{E2D741BE-8DCA-429A-85B0-61804BEDD3C7}"/>
    <cellStyle name="style1524148557990" xfId="45842" xr:uid="{CF019C46-A645-4973-8360-06C9D7720BAC}"/>
    <cellStyle name="style1524148558110" xfId="45840" xr:uid="{11679A58-F28C-4CA8-98F9-789FEB92B0DD}"/>
    <cellStyle name="style1524148558229" xfId="45843" xr:uid="{FE66C043-41D0-415D-AAEC-E978DE3F5AAE}"/>
    <cellStyle name="style1524148558352" xfId="45844" xr:uid="{DECFBB73-8639-4ACB-92F4-06E2C7B1BF6D}"/>
    <cellStyle name="style1524148558462" xfId="45845" xr:uid="{80161D4D-38E0-4A6D-AC80-E2A0CB0E05FA}"/>
    <cellStyle name="style1524148558578" xfId="45846" xr:uid="{F96F48CE-224D-485E-B1AC-5E61391B13D2}"/>
    <cellStyle name="style1524148558703" xfId="45847" xr:uid="{99E239B4-B520-49BE-8130-46D2A8444BE1}"/>
    <cellStyle name="style1524148558821" xfId="45849" xr:uid="{261481C5-288A-47D1-9A30-F9DA79A9C428}"/>
    <cellStyle name="style1524148558934" xfId="45850" xr:uid="{C3E22362-7A78-42C4-8275-1791A5CF0B6D}"/>
    <cellStyle name="style1524148559055" xfId="45852" xr:uid="{81D5009A-8A9E-4D0C-9B03-A41A277252F9}"/>
    <cellStyle name="style1524148559170" xfId="45853" xr:uid="{7A764721-41D0-4596-A95B-49E623A565BF}"/>
    <cellStyle name="style1524148559296" xfId="45848" xr:uid="{F52E8A3A-9ACD-4A31-AC5F-E76C1B9AE235}"/>
    <cellStyle name="style1524148559429" xfId="45851" xr:uid="{DCDEDDAA-7BE7-455C-BE89-3A0E04BB95B9}"/>
    <cellStyle name="style1524148559543" xfId="45854" xr:uid="{CF0080E0-6B09-4CEC-9D06-E85A60FCCA4B}"/>
    <cellStyle name="style1524148559824" xfId="45856" xr:uid="{EF502171-82DF-4392-8A6A-FC97D5C76314}"/>
    <cellStyle name="style1524148559954" xfId="45857" xr:uid="{291F7B28-AA64-40B0-A08F-5128CACB56ED}"/>
    <cellStyle name="style1524148560078" xfId="45855" xr:uid="{D6C3655D-99A0-4567-AE49-EE0BF32DF7E7}"/>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237486047" xfId="45412" xr:uid="{094122D2-17ED-41D3-A3EA-6681DB4D04C4}"/>
    <cellStyle name="style1524237486243" xfId="45413" xr:uid="{99ADD4C7-4934-4AE6-B4AA-527DF89648F1}"/>
    <cellStyle name="style1524237486426" xfId="45418" xr:uid="{9111E089-BBF9-411C-83B5-07B7F1EBFA3C}"/>
    <cellStyle name="style1524237486549" xfId="45419" xr:uid="{4CC63B6C-EC8C-4045-BB48-495ED93E0DB2}"/>
    <cellStyle name="style1524237486803" xfId="45415" xr:uid="{580CB9A9-71BB-41DF-95EF-95EF0835F430}"/>
    <cellStyle name="style1524237486949" xfId="45416" xr:uid="{4682A003-799D-464F-9CE9-C32817F1865B}"/>
    <cellStyle name="style1524237487063" xfId="45414" xr:uid="{729970C5-C4FA-4D24-BD69-C35FFA2BDEE0}"/>
    <cellStyle name="style1524237487186" xfId="45417" xr:uid="{ED012792-D02B-4E52-AA9B-A730B3EC57EB}"/>
    <cellStyle name="style1524237487301" xfId="45420" xr:uid="{616CCF05-D82D-4B42-A7FD-9DD870A03E81}"/>
    <cellStyle name="style1524237487419" xfId="45421" xr:uid="{04C23564-6F98-4B16-8557-8E1A463E1DF3}"/>
    <cellStyle name="style1524237487541" xfId="45422" xr:uid="{51A10125-A6CB-4193-9EFE-0A06E189535E}"/>
    <cellStyle name="style1524237487662" xfId="45423" xr:uid="{0BFAA583-B450-4069-9873-A3D432382B80}"/>
    <cellStyle name="style1524237487782" xfId="45424" xr:uid="{AFFD3D8C-BA21-424E-85E2-E5C1550F6CEF}"/>
    <cellStyle name="style1524237487904" xfId="45430" xr:uid="{B2CDDE4C-F12C-4312-97BD-FC67C568D053}"/>
    <cellStyle name="style1524237488020" xfId="45425" xr:uid="{0C1572C3-E8EA-464F-9DBB-A302BB44F7A9}"/>
    <cellStyle name="style1524237488137" xfId="45431" xr:uid="{A8B0460C-F039-4551-AAFB-546C81242FEF}"/>
    <cellStyle name="style1524237488278" xfId="45436" xr:uid="{C886599E-F353-413E-8B73-B1F99744B5A1}"/>
    <cellStyle name="style1524237488391" xfId="45437" xr:uid="{A4C2C30F-B212-4518-8EA4-C09890C0E542}"/>
    <cellStyle name="style1524237488505" xfId="45426" xr:uid="{7B62C182-B0AF-430A-8F22-B88DB1D47E5E}"/>
    <cellStyle name="style1524237488642" xfId="45427" xr:uid="{E40B35B1-669B-46B3-ABD0-EE272816D955}"/>
    <cellStyle name="style1524237488757" xfId="45428" xr:uid="{CB67031E-C1E2-47C5-A3B8-5DDB8F487802}"/>
    <cellStyle name="style1524237488874" xfId="45429" xr:uid="{8D5698D4-4809-46CF-9CFA-080BA57D01EA}"/>
    <cellStyle name="style1524237488997" xfId="45432" xr:uid="{FBC76BD1-DD92-47AF-8403-1BC903C34D79}"/>
    <cellStyle name="style1524237489110" xfId="45433" xr:uid="{E5E87946-DEEF-4741-8A2F-14DF87613E75}"/>
    <cellStyle name="style1524237489231" xfId="45434" xr:uid="{7B9231E9-CFE4-4FF7-9888-C507A9BEB177}"/>
    <cellStyle name="style1524237489362" xfId="45435" xr:uid="{EF782621-68E8-452A-9483-4D9EE8C7B640}"/>
    <cellStyle name="style1524237535521" xfId="45438" xr:uid="{B80AA474-D9DA-430A-9648-117F9190A394}"/>
    <cellStyle name="style1524237535669" xfId="45439" xr:uid="{F1B1D0EC-A9D1-4C39-B5C9-F1C711E8355E}"/>
    <cellStyle name="style1524237535766" xfId="45444" xr:uid="{5719E7A0-3A9F-47D2-B7CC-F83CBCEEED25}"/>
    <cellStyle name="style1524237535860" xfId="45445" xr:uid="{9881276C-7958-4AEE-B7F6-A073B9752696}"/>
    <cellStyle name="style1524237536052" xfId="45441" xr:uid="{97086EC0-59C1-4320-9529-795554BAD4EE}"/>
    <cellStyle name="style1524237536156" xfId="45442" xr:uid="{71E9525F-2AD4-4C50-A265-A07FED5223DB}"/>
    <cellStyle name="style1524237536251" xfId="45440" xr:uid="{235E9215-778C-4A26-8B5F-C2BE7C658F82}"/>
    <cellStyle name="style1524237536350" xfId="45443" xr:uid="{5A42D09C-061D-408F-A10F-13F212375577}"/>
    <cellStyle name="style1524237536448" xfId="45446" xr:uid="{93E97B9E-58A2-443B-A797-1F9A0D0BAC0F}"/>
    <cellStyle name="style1524237536575" xfId="45447" xr:uid="{E2BF08D8-91A0-4446-8870-E96D54E1A92D}"/>
    <cellStyle name="style1524237536678" xfId="45448" xr:uid="{3D44363A-B353-4F00-9198-5DCE3AE1FB8F}"/>
    <cellStyle name="style1524237536787" xfId="45449" xr:uid="{59DC7FEB-1BED-4C65-B1FA-250801692C8D}"/>
    <cellStyle name="style1524237536896" xfId="45450" xr:uid="{EDCEBA40-64D8-4864-A711-C4E8D5C39CCF}"/>
    <cellStyle name="style1524237536999" xfId="45456" xr:uid="{45ABA2EA-E5FF-4A7F-9BC5-1F78B83D773C}"/>
    <cellStyle name="style1524237537093" xfId="45451" xr:uid="{454F3A0C-A43B-4F99-B370-03728721AC75}"/>
    <cellStyle name="style1524237537210" xfId="45457" xr:uid="{3CB15534-0A72-4FEE-B366-D7155F69C0C9}"/>
    <cellStyle name="style1524237537350" xfId="45462" xr:uid="{068A608A-B4EC-4ECA-BB99-6DA4F6424813}"/>
    <cellStyle name="style1524237537457" xfId="45463" xr:uid="{58CC33BE-0A2E-44F5-B68C-40466518159C}"/>
    <cellStyle name="style1524237537551" xfId="45452" xr:uid="{BB553C33-FBD5-4092-AB36-D89A1EA06158}"/>
    <cellStyle name="style1524237537644" xfId="45453" xr:uid="{8EE3043D-5B4E-406C-AAD5-EF46AA672A54}"/>
    <cellStyle name="style1524237537751" xfId="45454" xr:uid="{A4AE4936-0549-42B0-9145-6E05AE9E5F98}"/>
    <cellStyle name="style1524237537871" xfId="45455" xr:uid="{A1E79E42-727C-4F18-A5B1-BE95BE6800BC}"/>
    <cellStyle name="style1524237537990" xfId="45458" xr:uid="{CA6A5764-F862-47C0-A66A-77830177BB3F}"/>
    <cellStyle name="style1524237538109" xfId="45459" xr:uid="{D3A50E71-717A-4CEB-BB87-48FDAB0DBDA5}"/>
    <cellStyle name="style1524237538212" xfId="45460" xr:uid="{2A2B7575-7728-4036-AF66-A2369B9ACB5C}"/>
    <cellStyle name="style1524237538311" xfId="45461" xr:uid="{587DADFD-648B-4BE7-A4C2-A630D2CBCB8D}"/>
    <cellStyle name="style1524237579943" xfId="45464" xr:uid="{266F4E05-16EC-4DB7-A039-2C8E3438D2D8}"/>
    <cellStyle name="style1524237580048" xfId="45465" xr:uid="{51F6DC3E-583F-4990-9FF4-669C390FF6A9}"/>
    <cellStyle name="style1524237580147" xfId="45470" xr:uid="{B69DEF80-73E5-4B80-8EA7-4FC001495823}"/>
    <cellStyle name="style1524237580241" xfId="45471" xr:uid="{A0FC775A-8A8A-4C1F-A264-299B33D83098}"/>
    <cellStyle name="style1524237580430" xfId="45467" xr:uid="{9BD2048F-681C-48D2-9A5D-005189A41ABD}"/>
    <cellStyle name="style1524237580532" xfId="45468" xr:uid="{A5DE4688-95F2-4661-AC66-C312C1C93E5C}"/>
    <cellStyle name="style1524237580632" xfId="45466" xr:uid="{6B4622CF-85D2-47F5-9641-49A54AAB29CE}"/>
    <cellStyle name="style1524237580728" xfId="45469" xr:uid="{3399BB54-4926-4199-ADAB-AFCE232F77DC}"/>
    <cellStyle name="style1524237580823" xfId="45472" xr:uid="{37815199-E06F-4389-941F-4964B3EFB02A}"/>
    <cellStyle name="style1524237580916" xfId="45473" xr:uid="{50F169D2-709F-4635-B627-450FBB2D41A7}"/>
    <cellStyle name="style1524237581013" xfId="45474" xr:uid="{CBC6E431-4C1E-4FC1-8E79-3CCD99C340DF}"/>
    <cellStyle name="style1524237581112" xfId="45475" xr:uid="{25F947A9-5C11-473E-A236-AC45113F6020}"/>
    <cellStyle name="style1524237581233" xfId="45476" xr:uid="{BBF8D65F-C51A-4527-91DC-3246F96E0A86}"/>
    <cellStyle name="style1524237581356" xfId="45482" xr:uid="{92D48209-FBAB-40BC-AF0A-40E15F465D02}"/>
    <cellStyle name="style1524237581452" xfId="45477" xr:uid="{ADEF9446-C18B-41FE-9E45-EB2799059310}"/>
    <cellStyle name="style1524237581551" xfId="45483" xr:uid="{B3C20659-C0C7-421D-8F02-54E1850CEA68}"/>
    <cellStyle name="style1524237581656" xfId="45488" xr:uid="{FC69B251-2ACD-4A2B-B651-82BC5DA3516C}"/>
    <cellStyle name="style1524237581755" xfId="45489" xr:uid="{4556746B-4B07-4915-90D3-A697199F6297}"/>
    <cellStyle name="style1524237581868" xfId="45478" xr:uid="{581E7281-0439-49B5-9CE7-7E2CDEC431A5}"/>
    <cellStyle name="style1524237581964" xfId="45479" xr:uid="{74A62DEA-DE36-44EC-AED8-BE0EFF273752}"/>
    <cellStyle name="style1524237582067" xfId="45480" xr:uid="{54167762-A06B-4291-BEBA-E198D2511B9D}"/>
    <cellStyle name="style1524237582186" xfId="45481" xr:uid="{F8056BC1-20D4-4C37-BC4D-7AE7C6348047}"/>
    <cellStyle name="style1524237582297" xfId="45484" xr:uid="{BA269358-6BC1-43F5-9FC1-745850BA2E24}"/>
    <cellStyle name="style1524237582410" xfId="45485" xr:uid="{DF309A1F-8860-4E6A-9AC8-88B73A08F2D0}"/>
    <cellStyle name="style1524237582509" xfId="45486" xr:uid="{9EB672B6-8669-420A-86F6-8FE8852CA426}"/>
    <cellStyle name="style1524237582611" xfId="45487" xr:uid="{BDBF51AE-C330-4E98-B618-0E1386317103}"/>
    <cellStyle name="style1524237582752" xfId="45490" xr:uid="{B96D88F0-D4C5-4DF2-9A2D-800C9679ED89}"/>
    <cellStyle name="style1524237582847" xfId="45491" xr:uid="{20CB08F6-B479-4C4D-B072-31228188EDAD}"/>
    <cellStyle name="style1524237582941" xfId="45492" xr:uid="{46EA1878-7329-40BF-8D91-917CC3F98EAF}"/>
    <cellStyle name="style1524237583036" xfId="45493" xr:uid="{029CA58B-77BB-4EFD-9D2F-6FD8AB73D28A}"/>
    <cellStyle name="style1524237633397" xfId="45494" xr:uid="{1A9BC626-C492-4C4D-972E-91F3C864EB97}"/>
    <cellStyle name="style1524237633499" xfId="45495" xr:uid="{9ACB0DDA-82FA-4CAC-855C-76602B69DFAC}"/>
    <cellStyle name="style1524237633593" xfId="45500" xr:uid="{BAF831BA-A54A-4C1D-9C85-1F227726CB22}"/>
    <cellStyle name="style1524237633690" xfId="45501" xr:uid="{3C7E9D54-C996-4DB8-9922-FB3E2324154F}"/>
    <cellStyle name="style1524237633882" xfId="45497" xr:uid="{AEE281D6-1035-4223-92AC-E35098AF4AB9}"/>
    <cellStyle name="style1524237633976" xfId="45498" xr:uid="{AAB3B9A9-7821-440A-A7E6-0C4877CC9ED0}"/>
    <cellStyle name="style1524237634068" xfId="45496" xr:uid="{E67D6A77-D579-42BE-AC52-40B222457C43}"/>
    <cellStyle name="style1524237634170" xfId="45499" xr:uid="{0DA2A3E7-EC3F-46C1-A4CC-1018138214D2}"/>
    <cellStyle name="style1524237634264" xfId="45502" xr:uid="{93DD0358-3BE7-4BE8-B53D-39903B67F92E}"/>
    <cellStyle name="style1524237634356" xfId="45503" xr:uid="{EA58C9DD-454E-4C9E-951C-9147D70C1309}"/>
    <cellStyle name="style1524237634450" xfId="45504" xr:uid="{1A78C43D-2C15-48DA-A69A-6A9F5217DE95}"/>
    <cellStyle name="style1524237634545" xfId="45505" xr:uid="{49492433-2B12-40EE-9A8B-F51BBD8E35AE}"/>
    <cellStyle name="style1524237634639" xfId="45506" xr:uid="{7C0B4BC1-6B78-4E51-AFA7-CEB3C556918E}"/>
    <cellStyle name="style1524237634740" xfId="45512" xr:uid="{4ECB639E-C373-4D51-8D0D-9792E270A794}"/>
    <cellStyle name="style1524237634865" xfId="45507" xr:uid="{3281F890-26AB-4C78-9E31-4B43E29D2EB2}"/>
    <cellStyle name="style1524237634972" xfId="45513" xr:uid="{42A94CA3-01F9-4ED9-B285-9450C10B5124}"/>
    <cellStyle name="style1524237635074" xfId="45518" xr:uid="{28580A70-83E0-4FE1-9AFC-A01D0DF48953}"/>
    <cellStyle name="style1524237635183" xfId="45519" xr:uid="{4FAEF409-8EC4-4074-A2B6-5C4BFF0E78C0}"/>
    <cellStyle name="style1524237635277" xfId="45508" xr:uid="{2E5F0CF3-AC53-4190-859D-27C782DF16F2}"/>
    <cellStyle name="style1524237635373" xfId="45509" xr:uid="{26709BD0-634E-4F4C-97D8-A30B8A1A9B10}"/>
    <cellStyle name="style1524237635467" xfId="45510" xr:uid="{2E5D74D5-F73A-42DF-98AC-50EA87251FDB}"/>
    <cellStyle name="style1524237635561" xfId="45511" xr:uid="{39AFA636-B430-45E9-83E9-E4A3FDB580E4}"/>
    <cellStyle name="style1524237635655" xfId="45514" xr:uid="{513593E0-229A-4ECD-B3BB-5633C21297B9}"/>
    <cellStyle name="style1524237635758" xfId="45515" xr:uid="{25333C4D-F3D5-4096-BD05-B195DA235668}"/>
    <cellStyle name="style1524237635852" xfId="45516" xr:uid="{21B45949-8BEC-4C2E-A114-DE71352BA088}"/>
    <cellStyle name="style1524237635949" xfId="45517" xr:uid="{083A9B8B-73F2-4630-BAF8-F6ACBF155A95}"/>
    <cellStyle name="style1524237636068" xfId="45520" xr:uid="{E98F5EBF-3DF4-4C8F-9BF7-094454088DFD}"/>
    <cellStyle name="style1524237636185" xfId="45521" xr:uid="{3061D30B-18BD-479A-A10A-91C64AFB0D79}"/>
    <cellStyle name="style1524237636285" xfId="45522" xr:uid="{BEFAA0DF-A974-4A04-9FA6-B6F9336A867A}"/>
    <cellStyle name="style1524237636381" xfId="45523" xr:uid="{51B02498-F4F3-4D1D-9F93-6A3E49DC8FA6}"/>
    <cellStyle name="style1524237685781" xfId="45524" xr:uid="{0E64109A-8A5E-45C6-A1AA-E263B2184F24}"/>
    <cellStyle name="style1524237685885" xfId="45525" xr:uid="{80ECD32B-781E-4A64-8D47-E0B9CD79FC5A}"/>
    <cellStyle name="style1524237685978" xfId="45530" xr:uid="{2299C403-5E8F-4E7A-B45E-7A0EB74B8B98}"/>
    <cellStyle name="style1524237686070" xfId="45531" xr:uid="{654B0B55-4546-4E91-82E5-9070BBEDA5D1}"/>
    <cellStyle name="style1524237686259" xfId="45527" xr:uid="{65DB3CF2-C4DC-4920-825F-A6C6453D7558}"/>
    <cellStyle name="style1524237686351" xfId="45528" xr:uid="{FA39FC80-5458-4FAC-B1FC-88A17B84DC4C}"/>
    <cellStyle name="style1524237686443" xfId="45526" xr:uid="{F3133E45-A7AA-4513-B94E-24C467E7F51F}"/>
    <cellStyle name="style1524237686542" xfId="45529" xr:uid="{95B6AAF0-AFFC-4782-844D-7AA6634A081B}"/>
    <cellStyle name="style1524237686634" xfId="45532" xr:uid="{CE83E3DA-DCC6-44F3-B654-C4516C702670}"/>
    <cellStyle name="style1524237686727" xfId="45533" xr:uid="{68FC4D4E-4F5D-473D-A5A4-9B87343F5753}"/>
    <cellStyle name="style1524237686820" xfId="45534" xr:uid="{223AB074-220F-40CC-B055-39E15EF5D855}"/>
    <cellStyle name="style1524237686920" xfId="45535" xr:uid="{75F74F38-D246-4FAC-943B-7A80D6A8AC7E}"/>
    <cellStyle name="style1524237687023" xfId="45536" xr:uid="{4C967D4B-50AC-4211-9E5A-E1FA38062EF9}"/>
    <cellStyle name="style1524237687123" xfId="45542" xr:uid="{0F2D9103-B2A9-42F4-9DD1-AA4E75CF9311}"/>
    <cellStyle name="style1524237687233" xfId="45537" xr:uid="{AB97F663-AA15-400F-9BB6-761E07883F9A}"/>
    <cellStyle name="style1524237687325" xfId="45543" xr:uid="{F82265F0-1554-4188-9E77-E6F08FBED0DB}"/>
    <cellStyle name="style1524237687423" xfId="45548" xr:uid="{7BF38462-5DA4-4A52-ABA1-9FF8D8A968AD}"/>
    <cellStyle name="style1524237687515" xfId="45549" xr:uid="{F3CA0652-1CFA-4673-8F28-F48254222960}"/>
    <cellStyle name="style1524237687608" xfId="45538" xr:uid="{5CFE79B0-F98C-41FE-8DD3-7DF6B45BEEF4}"/>
    <cellStyle name="style1524237687704" xfId="45539" xr:uid="{6675BCE5-CEF9-470E-AFE6-D7974A747532}"/>
    <cellStyle name="style1524237687797" xfId="45540" xr:uid="{CF756BE4-B656-4B4D-AAD7-8F1ACBF17FBF}"/>
    <cellStyle name="style1524237687892" xfId="45541" xr:uid="{8A689F27-7CD5-4F4E-9618-F2736893E03E}"/>
    <cellStyle name="style1524237687985" xfId="45544" xr:uid="{913042ED-B8E1-43B5-942C-E11443083672}"/>
    <cellStyle name="style1524237688077" xfId="45545" xr:uid="{7556F607-9395-4A2C-BF6A-1FE431631893}"/>
    <cellStyle name="style1524237688174" xfId="45546" xr:uid="{577240C1-8564-4C26-9090-46828074A709}"/>
    <cellStyle name="style1524237688272" xfId="45547" xr:uid="{F343834B-0866-4665-A503-22C1A4216EB4}"/>
    <cellStyle name="style1524237688408" xfId="45550" xr:uid="{0452E2AB-3B07-4DFB-BBDA-AD354BE33053}"/>
    <cellStyle name="style1524237688520" xfId="45551" xr:uid="{3ED40015-F153-467D-BBA7-16DA9AE2A8A1}"/>
    <cellStyle name="style1524237688627" xfId="45552" xr:uid="{0A2D78C3-4D32-4920-B48C-B10E3CEAEF65}"/>
    <cellStyle name="style1524237688721" xfId="45553" xr:uid="{F9BF25B7-B7FE-4D7F-B6FE-36CBD75AC670}"/>
    <cellStyle name="style1524237688831" xfId="45554" xr:uid="{360DEB3A-9EF5-4FD5-BBDF-63C581C09682}"/>
    <cellStyle name="style1524237688926" xfId="45555" xr:uid="{C53F2E1F-56F6-4B1C-B159-50D590C15C87}"/>
    <cellStyle name="style1524237689004" xfId="45556" xr:uid="{BD7D1BEC-99D3-4D75-8008-9837C7C97713}"/>
    <cellStyle name="style1524237689083" xfId="45557" xr:uid="{65ABFA86-7027-4A36-9FFA-CD441F2F7832}"/>
    <cellStyle name="style1524237689166" xfId="45558" xr:uid="{04B673BA-BDF1-480B-9241-954F80A8FCDA}"/>
    <cellStyle name="style1524237689245" xfId="45559" xr:uid="{93DD2FB7-2FE6-45D2-A37B-8C3C4D82B211}"/>
    <cellStyle name="style1524237689323" xfId="45560" xr:uid="{69C34C31-E6C7-4AE3-869D-24B7248EDA51}"/>
    <cellStyle name="style1524237689401" xfId="45561" xr:uid="{FC45626A-3B69-42A1-94CC-4B6743439FFE}"/>
    <cellStyle name="style1524237689507" xfId="45562" xr:uid="{7C1C9609-9710-4928-8E73-49777977BEC6}"/>
    <cellStyle name="style1524237689588" xfId="45563" xr:uid="{918B8883-E46B-4D4B-A3AF-803EDB7A05CE}"/>
    <cellStyle name="style1524237689666" xfId="45564" xr:uid="{3D9B95D7-41FE-46B1-A1F4-0B34181D3FE7}"/>
    <cellStyle name="style1524237689749" xfId="45565" xr:uid="{F1073327-D670-4B57-B4CC-8852ADCC099B}"/>
    <cellStyle name="style1524237731596" xfId="45566" xr:uid="{C449406E-1DD6-4F4B-B0AD-CDEB9EF6C9C9}"/>
    <cellStyle name="style1524237731697" xfId="45567" xr:uid="{1BB9B49B-D3E7-4B0C-8A66-4853AC838E99}"/>
    <cellStyle name="style1524237731790" xfId="45572" xr:uid="{62BDE13A-376E-4252-BDA3-3C3545D108F9}"/>
    <cellStyle name="style1524237731883" xfId="45573" xr:uid="{763CC02E-245F-4F38-AF19-A6C50CA8F6C5}"/>
    <cellStyle name="style1524237732083" xfId="45569" xr:uid="{9BAE5E92-7EF4-4D4B-8A97-BE65D1DA34CB}"/>
    <cellStyle name="style1524237732181" xfId="45570" xr:uid="{B942827D-D267-4F8D-B69F-9C8A08000625}"/>
    <cellStyle name="style1524237732274" xfId="45568" xr:uid="{905EF3FE-DAE6-45DD-9D27-FB3D71F26C8E}"/>
    <cellStyle name="style1524237732367" xfId="45571" xr:uid="{4A181EA6-76E7-4103-9385-6F310E1B1B6D}"/>
    <cellStyle name="style1524237732461" xfId="45574" xr:uid="{303C98E9-1B74-49B8-865D-0FCBAB68DDA5}"/>
    <cellStyle name="style1524237732554" xfId="45575" xr:uid="{A80AB0FA-A186-43CF-A9BF-57F5FB89F49D}"/>
    <cellStyle name="style1524237732647" xfId="45576" xr:uid="{C7DAA5D9-CBDA-47E4-8916-3F0A5BEF6092}"/>
    <cellStyle name="style1524237732743" xfId="45577" xr:uid="{C829A678-A554-4014-B7F9-06F7D89CAB8D}"/>
    <cellStyle name="style1524237732835" xfId="45578" xr:uid="{3234F6B5-6E08-467E-B912-FF07F4CD1C13}"/>
    <cellStyle name="style1524237732935" xfId="45580" xr:uid="{351A8F1E-CBF9-4CCD-86CF-40160F09A783}"/>
    <cellStyle name="style1524237733033" xfId="45582" xr:uid="{EB1E1B03-036E-4308-8434-408FA80EC024}"/>
    <cellStyle name="style1524237733126" xfId="45579" xr:uid="{87AADB51-7358-469B-B971-FD1B11CD0357}"/>
    <cellStyle name="style1524237733226" xfId="45581" xr:uid="{31DBF076-9DD8-4548-9B39-AE5F5CC97D5A}"/>
    <cellStyle name="style1524237733320" xfId="45583" xr:uid="{EADA1849-D104-4D34-8FD0-EAB841E5975A}"/>
    <cellStyle name="style1524237777434" xfId="45585" xr:uid="{48A441EC-1440-439A-AAD1-DC4C863C6239}"/>
    <cellStyle name="style1524237777542" xfId="45586" xr:uid="{670D2435-7472-4AC1-AF47-7A64AEFE1C6A}"/>
    <cellStyle name="style1524237777635" xfId="45584" xr:uid="{06B052E6-899B-449A-A847-A8AB44CCC6EE}"/>
    <cellStyle name="style1524237777746" xfId="45587" xr:uid="{6C608177-B905-404F-8BF1-E6C20855CC9F}"/>
    <cellStyle name="style1524237777854" xfId="45588" xr:uid="{A6BA66BF-5F4B-478C-AD06-D2AFF568D81F}"/>
    <cellStyle name="style1524237777962" xfId="45589" xr:uid="{2CA205BD-2473-4CEF-A54E-C839C34507F7}"/>
    <cellStyle name="style1524237778071" xfId="45590" xr:uid="{570A43E1-C8FA-469D-BAEE-358108C82B03}"/>
    <cellStyle name="style1524237778181" xfId="45591" xr:uid="{AA631744-7D30-4F13-B76D-1D16DAF8A87C}"/>
    <cellStyle name="style1524237778276" xfId="45593" xr:uid="{4998F6AA-8AE8-4169-AC2A-EA39B1463E21}"/>
    <cellStyle name="style1524237778372" xfId="45594" xr:uid="{1AEDB076-E3FC-498F-8A8F-1AFA349AB487}"/>
    <cellStyle name="style1524237778471" xfId="45596" xr:uid="{DBD60324-7EFA-4D93-BEE6-4B2C3FED1CF8}"/>
    <cellStyle name="style1524237778567" xfId="45597" xr:uid="{0CE46D5A-C826-4A78-A573-4F904EC4CE06}"/>
    <cellStyle name="style1524237778660" xfId="45592" xr:uid="{628F0E04-275B-4CA1-9CD2-4269A9DB890C}"/>
    <cellStyle name="style1524237778768" xfId="45595" xr:uid="{0169E07B-2736-475E-9023-344C67BEE636}"/>
    <cellStyle name="style1524237778875" xfId="45598" xr:uid="{19B0B168-AA2D-4114-A3EF-6A3CF8EBBCFE}"/>
    <cellStyle name="style1524237779087" xfId="45600" xr:uid="{58594593-ACF9-4E77-83D5-539FF4D43728}"/>
    <cellStyle name="style1524237779198" xfId="45601" xr:uid="{0DFDA4DE-FBE8-4C58-8F7D-7AB2E561B067}"/>
    <cellStyle name="style1524237779309" xfId="45599" xr:uid="{07721DE7-CB86-4924-BB6B-8925D11D8558}"/>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2709356524" xfId="45099" xr:uid="{96A81E7D-BC43-49BE-919C-EEAF910A21A6}"/>
    <cellStyle name="style1542709356931" xfId="45102" xr:uid="{F8C6ABEA-C2E5-4CF4-B695-E770349B16EB}"/>
    <cellStyle name="style1542709357822" xfId="45105" xr:uid="{F7199B4D-349B-4CA6-A071-5ECEBAAF3C30}"/>
    <cellStyle name="style1542709357956" xfId="45108" xr:uid="{E5F1E558-AA6F-4993-8693-0379BF4DF131}"/>
    <cellStyle name="style1542709358103" xfId="45113" xr:uid="{C2C0AA84-C6F2-49E3-B351-00C08E07B5D5}"/>
    <cellStyle name="style1542709358503" xfId="45116" xr:uid="{D410A8D9-4032-40F0-934E-A27689A2CD54}"/>
    <cellStyle name="style1542709358975" xfId="45133" xr:uid="{768BBEF1-B027-4272-890D-827D925236D7}"/>
    <cellStyle name="style1542709359125" xfId="45134" xr:uid="{B2906632-FDDC-4E95-AB97-1B0181523090}"/>
    <cellStyle name="style1542709359262" xfId="45132" xr:uid="{5C3B146A-DB9C-438C-87E9-213F9F8E6942}"/>
    <cellStyle name="style1542709359444" xfId="45138" xr:uid="{38D1649D-38E5-45B7-BB28-13B2EA2B157D}"/>
    <cellStyle name="style1542709359609" xfId="45139" xr:uid="{0BDF88C3-835C-4938-B4AA-B537E7385898}"/>
    <cellStyle name="style1542709359741" xfId="45140" xr:uid="{28157313-868F-4FCA-A966-5A84500E297A}"/>
    <cellStyle name="style1542709360151" xfId="45141" xr:uid="{92A3F6E4-5366-431F-8305-74F4713CF752}"/>
    <cellStyle name="style1542709360282" xfId="45142" xr:uid="{220B7F0F-9AE6-4EFF-BB88-DC1AFF05F512}"/>
    <cellStyle name="style1542709360421" xfId="45143" xr:uid="{67B07318-4AB9-4766-B30F-3A96B6002F35}"/>
    <cellStyle name="style1542709360610" xfId="45148" xr:uid="{0986C082-7D1C-4874-841E-F129D5BCB1E2}"/>
    <cellStyle name="style1542709360726" xfId="45149" xr:uid="{58468C3C-A7FB-4B45-8EA4-EC53B0585FA3}"/>
    <cellStyle name="style1542709364118" xfId="45100" xr:uid="{418759BF-921C-436D-88B7-C27151CF06AF}"/>
    <cellStyle name="style1542709364404" xfId="45103" xr:uid="{F4F6F2E6-FCEF-4DB6-BDE8-70491D9BC05A}"/>
    <cellStyle name="style1542709364882" xfId="45106" xr:uid="{25C0C79F-E52B-404D-829A-BEA36F64B76C}"/>
    <cellStyle name="style1542709364998" xfId="45109" xr:uid="{165C8FC8-17AD-40BE-8F85-C0C9C9E3D83A}"/>
    <cellStyle name="style1542709365152" xfId="45112" xr:uid="{2AC3D3AE-E356-4573-8ED8-DC1DCEDEDA1F}"/>
    <cellStyle name="style1542709365389" xfId="45115" xr:uid="{F76E69CF-5B82-4D3E-A714-88681677CA3F}"/>
    <cellStyle name="style1542709365804" xfId="45124" xr:uid="{4C62003E-76D6-4371-9166-0A954C6D233D}"/>
    <cellStyle name="style1542709365918" xfId="45125" xr:uid="{4DDD8966-4C47-4B24-8025-FA153ECDD6F4}"/>
    <cellStyle name="style1542709366031" xfId="45123" xr:uid="{DE1EF583-7113-47BE-A9A9-84FF15490EF6}"/>
    <cellStyle name="style1542709366145" xfId="45129" xr:uid="{95A17245-09AF-44AA-AD94-26B19B8E984B}"/>
    <cellStyle name="style1542709366257" xfId="45130" xr:uid="{1F5AC694-9A24-4347-8B58-EC7E071844B6}"/>
    <cellStyle name="style1542709366409" xfId="45131" xr:uid="{2204A507-749C-4D71-B37E-D93F47576D0C}"/>
    <cellStyle name="style1542709366787" xfId="45135" xr:uid="{4D67612C-2780-4AAA-BB3F-BCCD85AFC2B3}"/>
    <cellStyle name="style1542709366905" xfId="45136" xr:uid="{351A9210-5B9D-4730-98D4-2524A3D27AC6}"/>
    <cellStyle name="style1542709367015" xfId="45137" xr:uid="{4C7F18B3-8ECB-43EF-B836-DF942F16EA2B}"/>
    <cellStyle name="style1542709367161" xfId="45146" xr:uid="{726B16EF-4F0E-447E-97EB-2B1BB793C09C}"/>
    <cellStyle name="style1542709367264" xfId="45147" xr:uid="{1F295BD4-3A70-462A-B8A8-82DA3DD4055A}"/>
    <cellStyle name="style1542709370384" xfId="45101" xr:uid="{844B0281-7E1D-4FE3-A1B9-6885E2E2BA8D}"/>
    <cellStyle name="style1542709370708" xfId="45104" xr:uid="{5F005C25-E344-46CB-88C4-F100C6A1F44C}"/>
    <cellStyle name="style1542709371230" xfId="45107" xr:uid="{1095643E-7B29-463B-9555-A420B33C9056}"/>
    <cellStyle name="style1542709371342" xfId="45110" xr:uid="{BC7B3976-7A94-4709-BFA0-EC0F66304FCE}"/>
    <cellStyle name="style1542709371461" xfId="45111" xr:uid="{95F01608-D81D-49C6-8F2B-CE2A7CB39110}"/>
    <cellStyle name="style1542709371723" xfId="45114" xr:uid="{AB174FA1-15B3-4ADD-B1F7-45F5BE56356B}"/>
    <cellStyle name="style1542709372103" xfId="45118" xr:uid="{39D69FA6-CA3E-4418-BE68-0994847FBBE6}"/>
    <cellStyle name="style1542709372243" xfId="45119" xr:uid="{255814D7-73E1-43D6-BA97-C425737F0385}"/>
    <cellStyle name="style1542709372358" xfId="45117" xr:uid="{51266A00-CA72-45DB-8711-56A0663F8FFA}"/>
    <cellStyle name="style1542709372469" xfId="45120" xr:uid="{97801B33-D92F-4E1C-92E2-FAD5DE49E934}"/>
    <cellStyle name="style1542709372578" xfId="45121" xr:uid="{126ACD37-3640-4D69-87ED-4B9FA9FCDB7C}"/>
    <cellStyle name="style1542709372690" xfId="45122" xr:uid="{FAF39990-FFFB-44C8-8143-8A474058062A}"/>
    <cellStyle name="style1542709373018" xfId="45126" xr:uid="{9C0CB6C2-FE27-47D4-94EC-F1C1D2588F04}"/>
    <cellStyle name="style1542709373131" xfId="45127" xr:uid="{D77398CA-586C-485A-A013-15C4D63D119E}"/>
    <cellStyle name="style1542709373273" xfId="45128" xr:uid="{E9DFBA50-6980-442D-BB14-CCAD273706CB}"/>
    <cellStyle name="style1542709373430" xfId="45144" xr:uid="{8558853C-ACD4-4E89-A51A-E778DF80CC0F}"/>
    <cellStyle name="style1542709373528" xfId="45145" xr:uid="{5CE30F5D-1DCA-4408-BFD7-6C4E0A8FE21C}"/>
    <cellStyle name="style1542709608126" xfId="44927" xr:uid="{931A1CE3-A811-474C-A3E0-93814A21B28B}"/>
    <cellStyle name="style1542709608272" xfId="44928" xr:uid="{000F8206-1438-4A4D-B8E5-440471C60334}"/>
    <cellStyle name="style1542709608442" xfId="44933" xr:uid="{DC70D8BC-BE0E-44DF-B066-1E8E7ED7D279}"/>
    <cellStyle name="style1542709608575" xfId="44934" xr:uid="{CC5C7818-76BB-4F2E-81FE-8D2D2D110859}"/>
    <cellStyle name="style1542709608825" xfId="44930" xr:uid="{C5366AF8-F5A8-4A53-9A8B-F4E40C4542D1}"/>
    <cellStyle name="style1542709608958" xfId="44931" xr:uid="{4C5A9425-A25B-49AC-9B51-D72409C5331D}"/>
    <cellStyle name="style1542709609164" xfId="44929" xr:uid="{98E65E94-CE7A-422A-BDD3-366FFEC8DD59}"/>
    <cellStyle name="style1542709609302" xfId="44932" xr:uid="{80DD9EBC-0209-4F68-8607-031B9C5F016F}"/>
    <cellStyle name="style1542709609431" xfId="44935" xr:uid="{37E3DC28-35F6-43DE-81E5-B379A07DD344}"/>
    <cellStyle name="style1542709609554" xfId="44936" xr:uid="{EAD42AB5-CB8F-4333-BB2B-D3571930F755}"/>
    <cellStyle name="style1542709609684" xfId="44937" xr:uid="{F2383A01-CF2E-4C1F-9763-EA0D12AE44AE}"/>
    <cellStyle name="style1542709609818" xfId="44938" xr:uid="{7613ADD0-3637-4AA4-9C50-25747EDF178A}"/>
    <cellStyle name="style1542709609944" xfId="44939" xr:uid="{7E340FA3-20FE-493E-8EBF-D97635FC6426}"/>
    <cellStyle name="style1542709610092" xfId="44942" xr:uid="{1B2FDFED-126D-4960-A31D-3C957F738EA1}"/>
    <cellStyle name="style1542709610216" xfId="44940" xr:uid="{76FF733B-1A96-452A-9C65-EFFF194BB9A4}"/>
    <cellStyle name="style1542709610367" xfId="44943" xr:uid="{23E42D67-75FE-4103-99AB-5100C60EE532}"/>
    <cellStyle name="style1542709610497" xfId="44946" xr:uid="{C56DB4BA-3ABA-403F-A2F2-3AC7132279F9}"/>
    <cellStyle name="style1542709610622" xfId="44947" xr:uid="{EA07B5B3-4FB2-4E5C-AC03-F2B0D5A2CE12}"/>
    <cellStyle name="style1542709610747" xfId="44941" xr:uid="{F052EFF8-0BD3-4410-B22C-A4416409CC57}"/>
    <cellStyle name="style1542709611248" xfId="44944" xr:uid="{E6ADB594-589E-4ABD-A436-35D66FC3A505}"/>
    <cellStyle name="style1542709614120" xfId="44949" xr:uid="{A542CC52-F5F6-4C4C-9CD7-46E7AF326304}"/>
    <cellStyle name="style1542709614286" xfId="44950" xr:uid="{A4DE5920-0FE3-4743-A93A-F1C40A005DC0}"/>
    <cellStyle name="style1542709614404" xfId="44955" xr:uid="{2E26B785-B5AB-43D9-A993-C63298A27F62}"/>
    <cellStyle name="style1542709614529" xfId="44956" xr:uid="{CD0F35C0-27E5-4177-B1F0-0D07F34109B3}"/>
    <cellStyle name="style1542709614746" xfId="44952" xr:uid="{FA5FA570-8FE2-498E-B36F-82D88D438DAC}"/>
    <cellStyle name="style1542709614918" xfId="44953" xr:uid="{EF5568F4-BDB9-408E-ACB2-F97C3E34FEB4}"/>
    <cellStyle name="style1542709615031" xfId="44951" xr:uid="{8996CF12-E8F6-48CE-9298-865044F79BBC}"/>
    <cellStyle name="style1542709615179" xfId="44954" xr:uid="{9BB0BDB4-EF3F-4AEC-BC24-2C85CAB882E8}"/>
    <cellStyle name="style1542709615339" xfId="44957" xr:uid="{CA6404D1-5595-49CA-8F6B-11D68AA74ED6}"/>
    <cellStyle name="style1542709615457" xfId="44958" xr:uid="{552A9BA0-1693-43E3-9203-BFBD650F2E52}"/>
    <cellStyle name="style1542709615569" xfId="44959" xr:uid="{CBF2CDBD-0F50-497C-9D72-B2EABC5AF3FC}"/>
    <cellStyle name="style1542709615699" xfId="44960" xr:uid="{9596427B-9C51-4241-9BC6-6B2C286B4D79}"/>
    <cellStyle name="style1542709615826" xfId="44961" xr:uid="{D7AF0CCD-E290-4AE7-9F63-E17985CA1F0A}"/>
    <cellStyle name="style1542709615944" xfId="44964" xr:uid="{0C0B3F29-1308-476E-996D-802601798389}"/>
    <cellStyle name="style1542709616052" xfId="44962" xr:uid="{37E32EA8-971D-441A-85DF-CBF56232D1EB}"/>
    <cellStyle name="style1542709616168" xfId="44965" xr:uid="{A6BB2772-FEC0-409E-8E29-63354D27CA74}"/>
    <cellStyle name="style1542709616287" xfId="44967" xr:uid="{08F721CB-E30E-48E5-B6C9-C21BE7B74415}"/>
    <cellStyle name="style1542709616430" xfId="44968" xr:uid="{39C6CF51-D5E4-443D-BA5F-C31210A1C958}"/>
    <cellStyle name="style1542709616555" xfId="44963" xr:uid="{64F7DFD7-5196-4962-A357-6E326644CBE3}"/>
    <cellStyle name="style1542709616996" xfId="44966" xr:uid="{9FA0806F-F961-4F3C-8AE0-C91EBF54E455}"/>
    <cellStyle name="style1542709617524" xfId="44969" xr:uid="{549E0AF4-E145-4AB8-B26C-2B5253A407A2}"/>
    <cellStyle name="style1542709619800" xfId="44970" xr:uid="{69F56506-8CD8-49F9-8B18-54AEC5A7C0A9}"/>
    <cellStyle name="style1542709619957" xfId="44971" xr:uid="{7515F8A4-56C7-4B5C-AE65-BC5EE5037C3E}"/>
    <cellStyle name="style1542709620079" xfId="44976" xr:uid="{616C1460-04EC-4B94-9D59-836581387430}"/>
    <cellStyle name="style1542709620187" xfId="44977" xr:uid="{D5F8FBF2-5736-4FC1-B580-4762EA87046B}"/>
    <cellStyle name="style1542709620417" xfId="44973" xr:uid="{DD2833A8-A476-458F-A55F-21DC23B6748A}"/>
    <cellStyle name="style1542709620524" xfId="44974" xr:uid="{F759C138-6D43-44C1-BFB0-C5D1352B4335}"/>
    <cellStyle name="style1542709620630" xfId="44972" xr:uid="{2365CF56-3BC5-4653-ABFD-01143A5350E7}"/>
    <cellStyle name="style1542709620740" xfId="44975" xr:uid="{220837E6-8AE9-4FD0-81B1-31456E61E0AC}"/>
    <cellStyle name="style1542709620849" xfId="44978" xr:uid="{A805F783-05FF-419E-B2F8-A37A5B5B5F66}"/>
    <cellStyle name="style1542709620964" xfId="44979" xr:uid="{8A572C87-12D2-4AE3-9D6F-5EC624700627}"/>
    <cellStyle name="style1542709621077" xfId="44980" xr:uid="{E9F4C7F3-0F21-44DB-83B5-EECE46D33682}"/>
    <cellStyle name="style1542709621189" xfId="44981" xr:uid="{289300D2-7D12-41BB-8DC6-036AEB2C418A}"/>
    <cellStyle name="style1542709621304" xfId="44982" xr:uid="{B2A949BE-B2E8-437E-9F67-F1A6148034C1}"/>
    <cellStyle name="style1542709621425" xfId="44988" xr:uid="{9229D11D-0EBD-42B3-9D43-30A501F3D542}"/>
    <cellStyle name="style1542709621533" xfId="44983" xr:uid="{985D6BCB-9F32-498A-8C42-BE6476004E5E}"/>
    <cellStyle name="style1542709621644" xfId="44989" xr:uid="{AC682A11-8E57-4AE3-A051-7602110B8E96}"/>
    <cellStyle name="style1542709621759" xfId="44994" xr:uid="{24557409-63E7-49F0-B71A-9101B19F87AF}"/>
    <cellStyle name="style1542709621880" xfId="44995" xr:uid="{65DBD89E-0A2F-4DF6-8878-9928DC43E3D5}"/>
    <cellStyle name="style1542709621992" xfId="44984" xr:uid="{CFA88411-0424-40CC-AEED-B9A762E2591E}"/>
    <cellStyle name="style1542709622109" xfId="44985" xr:uid="{C3DBF8CA-9B89-4CC0-BF5C-67A3B68BC283}"/>
    <cellStyle name="style1542709622232" xfId="44986" xr:uid="{DF891D85-2E9B-4453-BED6-D23172C29FC8}"/>
    <cellStyle name="style1542709622351" xfId="44987" xr:uid="{18DEEF0E-1541-4025-A0FC-0370779ABD5D}"/>
    <cellStyle name="style1542709622461" xfId="44990" xr:uid="{844E41EE-4822-4122-9B7C-A5542FA544CF}"/>
    <cellStyle name="style1542709622567" xfId="44991" xr:uid="{A45B468D-470A-48B9-A5F4-522438DC6F7B}"/>
    <cellStyle name="style1542709622683" xfId="44992" xr:uid="{8082D20E-C0A6-4654-A68A-75564B1147CA}"/>
    <cellStyle name="style1542709622853" xfId="44993" xr:uid="{22248F27-6C54-4389-9A9D-015C33CD28F0}"/>
    <cellStyle name="style1542709623033" xfId="44996" xr:uid="{0E513CCA-A5A8-46EB-9E26-6D805A1EC1E7}"/>
    <cellStyle name="style1542709623155" xfId="44997" xr:uid="{9CC25C37-F761-499D-AE2F-BDD13001710D}"/>
    <cellStyle name="style1542709623268" xfId="44998" xr:uid="{118A7A49-E9E4-46A3-97B2-C9B7A6BAE64E}"/>
    <cellStyle name="style1542709623391" xfId="44999" xr:uid="{1805D444-2780-412D-B412-65266DF5CA2B}"/>
    <cellStyle name="style1542709625793" xfId="45000" xr:uid="{CD1D15CD-9614-4F0A-9767-43514BB23E3C}"/>
    <cellStyle name="style1542709625917" xfId="45001" xr:uid="{5DB76AA8-F987-4207-89FC-34831CD65C7B}"/>
    <cellStyle name="style1542709626025" xfId="45006" xr:uid="{2923C02C-BAE1-4C74-9FC9-974BAAD3258A}"/>
    <cellStyle name="style1542709626133" xfId="45007" xr:uid="{78CF099F-499D-4610-B30A-0CC33BF35F9C}"/>
    <cellStyle name="style1542709626355" xfId="45003" xr:uid="{40896818-B110-4942-9584-B283884B46EF}"/>
    <cellStyle name="style1542709626475" xfId="45004" xr:uid="{260682B5-E090-4507-B1C9-DB25F688C147}"/>
    <cellStyle name="style1542709626592" xfId="45002" xr:uid="{E760B78C-E6E5-44ED-A3BB-82DC50855E8F}"/>
    <cellStyle name="style1542709626703" xfId="45005" xr:uid="{B16F8E57-FFE8-4D0B-9AA8-1CA0D29C4FF4}"/>
    <cellStyle name="style1542709626810" xfId="45008" xr:uid="{8A894580-C1A1-44AA-985D-9DC2A5837B33}"/>
    <cellStyle name="style1542709626930" xfId="45009" xr:uid="{4CC951A3-A04C-4789-8349-9C5101806210}"/>
    <cellStyle name="style1542709627045" xfId="45010" xr:uid="{BFC5EE64-A723-4D5A-B59E-870D58C8B22D}"/>
    <cellStyle name="style1542709627161" xfId="45011" xr:uid="{3C79AF9D-8CEE-4412-89CE-812E3A7EB8D3}"/>
    <cellStyle name="style1542709627268" xfId="45012" xr:uid="{CC18059E-0F5A-4966-9DF7-92DFE163C722}"/>
    <cellStyle name="style1542709627395" xfId="45015" xr:uid="{C77ED450-943A-4152-9A53-F87E14F5F567}"/>
    <cellStyle name="style1542709627502" xfId="45013" xr:uid="{632EF32A-D005-4F78-8E87-E2490E914C42}"/>
    <cellStyle name="style1542709627620" xfId="45016" xr:uid="{07182EED-FACD-4211-9674-0412BC00C7FA}"/>
    <cellStyle name="style1542709627747" xfId="45018" xr:uid="{2E52E0BB-FAA8-4C8A-B5D7-ABE6B17337FE}"/>
    <cellStyle name="style1542709627859" xfId="45019" xr:uid="{28BD47DE-032A-4062-BDCA-6B54AAFFB9B7}"/>
    <cellStyle name="style1542709627968" xfId="45014" xr:uid="{7592CE31-276E-4299-9190-C700053301B1}"/>
    <cellStyle name="style1542709628509" xfId="45017" xr:uid="{12D18C78-D915-44DA-815E-B43AD7B47939}"/>
    <cellStyle name="style1542709628967" xfId="45020" xr:uid="{644943C8-377F-40C8-846F-BF86309EE07A}"/>
    <cellStyle name="style1542709631396" xfId="45021" xr:uid="{6826F75F-258E-4450-A4D2-4413A62A4874}"/>
    <cellStyle name="style1542709631521" xfId="45022" xr:uid="{EA7E5573-227A-4336-9B23-A2C1C7700F1A}"/>
    <cellStyle name="style1542709631628" xfId="45027" xr:uid="{B9B84F0A-29C0-472B-B34A-9F36BFCB6C55}"/>
    <cellStyle name="style1542709631735" xfId="45028" xr:uid="{4BB031D3-E41F-431E-AA83-2AD5EF6613D0}"/>
    <cellStyle name="style1542709631953" xfId="45024" xr:uid="{AC1FB3B5-CF4A-4DE8-924E-C8F63391CA23}"/>
    <cellStyle name="style1542709632073" xfId="45025" xr:uid="{07C505C8-D020-4CDB-A137-41E94E38F21A}"/>
    <cellStyle name="style1542709632181" xfId="45023" xr:uid="{2D2376B9-2B30-4F56-97E0-0BA09ACCC21D}"/>
    <cellStyle name="style1542709632291" xfId="45026" xr:uid="{3B21D85F-D8B1-42CB-8ACF-485E1D81C5D0}"/>
    <cellStyle name="style1542709632409" xfId="45029" xr:uid="{570229F2-2E04-4516-89B9-107F1430525E}"/>
    <cellStyle name="style1542709632517" xfId="45030" xr:uid="{02A5007F-F0E2-48FE-87EC-76547EFD69C9}"/>
    <cellStyle name="style1542709632630" xfId="45031" xr:uid="{861748B0-8586-461B-A97A-E561816FA5AE}"/>
    <cellStyle name="style1542709632742" xfId="45032" xr:uid="{A61E6268-C9F7-4724-8210-DDDC52B05AA0}"/>
    <cellStyle name="style1542709632849" xfId="45033" xr:uid="{DFB952A9-FD76-4A0E-B0DC-462F598676CE}"/>
    <cellStyle name="style1542709632967" xfId="45036" xr:uid="{A7C909F0-AB94-4F8F-A0B6-19E20077C5CA}"/>
    <cellStyle name="style1542709633081" xfId="45034" xr:uid="{FA14D6A8-C09F-4813-B959-1445DCB81868}"/>
    <cellStyle name="style1542709633190" xfId="45037" xr:uid="{BCC16AAB-1632-4A39-974D-14E70FEE2306}"/>
    <cellStyle name="style1542709633308" xfId="45042" xr:uid="{2FDBD00D-21FA-46CB-836A-8EC307469CC6}"/>
    <cellStyle name="style1542709633423" xfId="45043" xr:uid="{1C53C549-D03B-45D7-A553-9F4B9AEF6D8D}"/>
    <cellStyle name="style1542709633531" xfId="45035" xr:uid="{B6B01322-C876-40CB-9E77-CB9DCFBC3896}"/>
    <cellStyle name="style1542709634073" xfId="45038" xr:uid="{CD76DF37-A57C-448F-A816-605D4B3F25CC}"/>
    <cellStyle name="style1542709634210" xfId="45039" xr:uid="{EE880A70-63C3-45BB-B29B-B2903999B3C7}"/>
    <cellStyle name="style1542709634394" xfId="45040" xr:uid="{9D70E76C-2328-4152-B4B2-E3BAD2F015B3}"/>
    <cellStyle name="style1542709634507" xfId="45041" xr:uid="{D66BACC7-7595-430C-B590-BBB59BD04F89}"/>
    <cellStyle name="style1542709634643" xfId="45044" xr:uid="{19282E25-B2E9-420A-88EF-93ECAC679CFB}"/>
    <cellStyle name="style1542709634763" xfId="45045" xr:uid="{B2224A96-D095-43FF-8528-28C7D8BC7090}"/>
    <cellStyle name="style1542709634890" xfId="45046" xr:uid="{3AE489A1-D487-4E8F-812C-89D99161B97B}"/>
    <cellStyle name="style1542709635011" xfId="45047" xr:uid="{F8540CF1-86BB-46CE-B759-CB73C41AB930}"/>
    <cellStyle name="style1542709635140" xfId="45048" xr:uid="{C8856083-91FB-49EC-AC0B-A12D40D9B1CB}"/>
    <cellStyle name="style1542709635239" xfId="45049" xr:uid="{3C345AF5-7E02-49D3-AEEA-74DFDEE9F585}"/>
    <cellStyle name="style1542709635336" xfId="45050" xr:uid="{C0A96B12-8ACE-4712-B008-2B489C1889B3}"/>
    <cellStyle name="style1542709635439" xfId="45051" xr:uid="{D4FD7471-6FEF-4E81-9AB0-51BD99BF29A0}"/>
    <cellStyle name="style1542709635534" xfId="45052" xr:uid="{24C180CD-3009-4A55-8A77-2033A9A0C6D0}"/>
    <cellStyle name="style1542709635626" xfId="45053" xr:uid="{ADA5D76E-0F9D-4825-A5AB-563ABA8F7E64}"/>
    <cellStyle name="style1542709635718" xfId="45054" xr:uid="{75D04AAD-8F67-4672-907A-24A8A75D0E5B}"/>
    <cellStyle name="style1542709635811" xfId="45055" xr:uid="{56A5F93C-FBC5-4807-9EE4-9412D5A7D148}"/>
    <cellStyle name="style1542709635918" xfId="45056" xr:uid="{75AAE703-6C5E-44E9-8ED1-51FC0326771F}"/>
    <cellStyle name="style1542709636024" xfId="45057" xr:uid="{2CCEBA04-3D24-49D8-A88C-FB3DAF690CAC}"/>
    <cellStyle name="style1542709636124" xfId="45058" xr:uid="{AD473AD0-676D-459D-AED3-94DA0318D238}"/>
    <cellStyle name="style1542709636217" xfId="45059" xr:uid="{57F505FE-9789-4AC3-89F0-E9942D13F4AE}"/>
    <cellStyle name="style1542709638383" xfId="45060" xr:uid="{0FAF6E99-3579-4D7B-98B7-B855192114FD}"/>
    <cellStyle name="style1542709638500" xfId="45061" xr:uid="{D0E5D914-17EA-4ED3-B865-C44B7848ADF6}"/>
    <cellStyle name="style1542709638612" xfId="45066" xr:uid="{EBA8D480-A821-4939-8BF6-285E020A47E3}"/>
    <cellStyle name="style1542709638728" xfId="45067" xr:uid="{538CB672-0293-4096-B72C-CC326C2ACE65}"/>
    <cellStyle name="style1542709638941" xfId="45063" xr:uid="{4BB974BD-4BF2-4BAB-9861-98E2EA66EBFA}"/>
    <cellStyle name="style1542709639049" xfId="45064" xr:uid="{A8169E17-8EA7-4DD7-93D9-B82A5A8C8569}"/>
    <cellStyle name="style1542709639160" xfId="45062" xr:uid="{9EEBE03B-A353-47FC-8A60-B9F42B0F68D1}"/>
    <cellStyle name="style1542709639282" xfId="45065" xr:uid="{873329F2-E3EA-402C-9D6D-FD6DD3DF2CC9}"/>
    <cellStyle name="style1542709639395" xfId="45068" xr:uid="{79BD43BF-B96E-4DD5-93F2-2BDBD5FB0BDA}"/>
    <cellStyle name="style1542709639511" xfId="45069" xr:uid="{FEB47492-1592-42B5-B2AF-83239B6D5210}"/>
    <cellStyle name="style1542709639622" xfId="45070" xr:uid="{8A0DE63C-D2EF-4D76-A5FC-0318F0A13C7D}"/>
    <cellStyle name="style1542709639733" xfId="45071" xr:uid="{C333A265-0FC5-4F43-A6E0-7C0971E570D6}"/>
    <cellStyle name="style1542709639850" xfId="45072" xr:uid="{05853673-6EC9-4847-AE4B-B870E550158A}"/>
    <cellStyle name="style1542709639967" xfId="45075" xr:uid="{2EA380E8-5BB6-4459-8B35-4D5978697CCC}"/>
    <cellStyle name="style1542709640077" xfId="45078" xr:uid="{BF2222C5-C566-4C94-AF47-B7F95C0F84E1}"/>
    <cellStyle name="style1542709640185" xfId="45073" xr:uid="{22436FA9-9746-4E18-95A8-4720A44308F0}"/>
    <cellStyle name="style1542709640298" xfId="45076" xr:uid="{0F70B5B1-F052-453B-9C93-99A016996150}"/>
    <cellStyle name="style1542709640424" xfId="45079" xr:uid="{6ABB379C-BE73-4C36-844C-236C3B7A7A5A}"/>
    <cellStyle name="style1542709640562" xfId="45074" xr:uid="{55C0927A-10C9-418F-8FCF-6384E0C8140F}"/>
    <cellStyle name="style1542709641033" xfId="45077" xr:uid="{F41324FD-9E74-412B-8226-A377D9A92258}"/>
    <cellStyle name="style1542709641694" xfId="45080" xr:uid="{1BA090A1-57EC-47DD-9B86-EAB701C95729}"/>
    <cellStyle name="style1542709646750" xfId="45082" xr:uid="{8D9D4726-4313-4750-80C0-852FD2D130E9}"/>
    <cellStyle name="style1542709646880" xfId="45083" xr:uid="{429C9D4C-2132-43B0-9191-977F97918719}"/>
    <cellStyle name="style1542709646993" xfId="45081" xr:uid="{14AF1839-BB6B-4665-B710-A0CFCF12DCF2}"/>
    <cellStyle name="style1542709647161" xfId="45084" xr:uid="{E37AA6D8-F027-4D74-8055-4434DACB995C}"/>
    <cellStyle name="style1542709647403" xfId="45085" xr:uid="{29DF009B-F88C-4925-AD80-46EDB331CE32}"/>
    <cellStyle name="style1542709647577" xfId="45086" xr:uid="{CFE51D6E-FCD8-42B3-8A0C-3A44FA4E2A33}"/>
    <cellStyle name="style1542709647727" xfId="45087" xr:uid="{FBAD2A38-FFD0-43A5-9E82-8610B5D10E17}"/>
    <cellStyle name="style1542709647849" xfId="45088" xr:uid="{0CE5F391-3A36-4177-81B6-E52A7C7BE0D9}"/>
    <cellStyle name="style1542709647969" xfId="45090" xr:uid="{720AE8A4-5661-428F-B931-757CF52CDE2A}"/>
    <cellStyle name="style1542709648109" xfId="45091" xr:uid="{86070AB9-32D5-410B-BB75-690118E9FBBF}"/>
    <cellStyle name="style1542709648301" xfId="45093" xr:uid="{7406DB8F-3CA2-4564-9CF1-B4666E711C07}"/>
    <cellStyle name="style1542709648430" xfId="45094" xr:uid="{EAEB480B-E43B-4693-A7CD-B8F5FA450A32}"/>
    <cellStyle name="style1542709648553" xfId="45089" xr:uid="{E25035C1-870C-4566-B67C-3719C9E13B75}"/>
    <cellStyle name="style1542709648746" xfId="45092" xr:uid="{2DDE5390-826F-4190-9A53-EDB57F0295B6}"/>
    <cellStyle name="style1542709648967" xfId="45095" xr:uid="{0343D7A9-E9A2-4BF3-A0BF-556A3BD22D1D}"/>
    <cellStyle name="style1542709649274" xfId="45097" xr:uid="{FEECC2B9-BF98-4634-902B-13C80A46DAAB}"/>
    <cellStyle name="style1542709649446" xfId="45098" xr:uid="{13A6E357-FE36-44AD-B056-5A81098E2A11}"/>
    <cellStyle name="style1542709649592" xfId="45096" xr:uid="{4FD80728-B3D3-4429-BD67-1F91D38601CD}"/>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style1619599624600" xfId="46353" xr:uid="{13A02009-FACF-4A0C-8356-8C4BC4702B91}"/>
    <cellStyle name="style1619599624632" xfId="46352" xr:uid="{5C9E2083-2E45-4F22-869E-B77A49EAA93F}"/>
    <cellStyle name="style1619599624654" xfId="46358" xr:uid="{B5471AE2-EB27-4CCD-9DC5-01D14422F26D}"/>
    <cellStyle name="style1619599624669" xfId="46364" xr:uid="{6D20F346-8DE8-4AD2-B3F8-A8C2A1D17EDA}"/>
    <cellStyle name="style1619599624701" xfId="46359" xr:uid="{74BD9853-E87C-4E3E-AFF9-9F585968569D}"/>
    <cellStyle name="style1619599624754" xfId="46365" xr:uid="{02FF5B22-5268-45E5-8CC4-DADB0794F196}"/>
    <cellStyle name="style1619599624770" xfId="46370" xr:uid="{F0861266-CE6B-4436-8BD6-8F32B2188055}"/>
    <cellStyle name="style1619599624802" xfId="46376" xr:uid="{AB865699-BD4F-4168-8021-8ED798B9563E}"/>
    <cellStyle name="style1619599624831" xfId="46384" xr:uid="{FB1D5D2D-3F42-43BC-AE17-43BE6652E0AE}"/>
    <cellStyle name="style1619599624854" xfId="46371" xr:uid="{22E8381E-5BDB-4976-8CE6-F1450DF18267}"/>
    <cellStyle name="style1619599624870" xfId="46377" xr:uid="{A114184F-1A7A-445B-86B8-256DC7196A39}"/>
    <cellStyle name="style1619599624901" xfId="46385" xr:uid="{DCE3034C-2FD2-45E8-A1E5-46BDADF4D0C6}"/>
    <cellStyle name="style1619599624917" xfId="46390" xr:uid="{77F88A17-0EC2-4B93-9078-26F03C4BD86F}"/>
    <cellStyle name="style1619599624945" xfId="46391" xr:uid="{49532634-E865-421B-B4B4-41977161B4CE}"/>
    <cellStyle name="style1619599624972" xfId="46395" xr:uid="{68299992-357A-4686-8088-B6C1878A6878}"/>
    <cellStyle name="style1619599624989" xfId="46407" xr:uid="{0433BBD5-A07C-43F8-B438-64FA710B68EE}"/>
    <cellStyle name="style1619599625040" xfId="46410" xr:uid="{26AC21A5-1DF6-4BB2-9ED2-D173C9DFD3AB}"/>
    <cellStyle name="style1619599625054" xfId="46411" xr:uid="{FBE4A4B1-DE35-489F-B5C1-7B0BA31C9ABF}"/>
    <cellStyle name="style1619599625085" xfId="46409" xr:uid="{60028A86-C97D-4DC9-97B7-472F28C58BAB}"/>
    <cellStyle name="style1619599625101" xfId="46415" xr:uid="{C9205E03-B21A-4980-BA32-C7D0639CF67D}"/>
    <cellStyle name="style1619599625132" xfId="46416" xr:uid="{75A279A3-C7EE-4432-A63E-34F039D5C985}"/>
    <cellStyle name="style1619599625154" xfId="46417" xr:uid="{E7F5A11D-72D2-4B81-93B5-B32DBAEC27AF}"/>
    <cellStyle name="style1619599625201" xfId="46421" xr:uid="{28535A02-CA26-4BED-AF67-B0BD6F515A77}"/>
    <cellStyle name="style1619599625232" xfId="46422" xr:uid="{3394EC27-D147-4E84-A2B6-7846D7A94E41}"/>
    <cellStyle name="style1619599625255" xfId="46423" xr:uid="{76E3800F-2FAB-4392-9084-C1CC3397EBA9}"/>
    <cellStyle name="style1619599625270" xfId="46424" xr:uid="{15E40CFD-CFE0-447A-AD38-AD819E39C07E}"/>
    <cellStyle name="style1619599625317" xfId="46431" xr:uid="{2F07019C-162F-4A93-B960-47646BB3A5D4}"/>
    <cellStyle name="style1619599625333" xfId="46433" xr:uid="{B03ADFB5-F377-4E01-8274-AB689329DE5C}"/>
    <cellStyle name="style1619599626420" xfId="46355" xr:uid="{1E792700-99C8-416B-9A7F-5D3B48D080AE}"/>
    <cellStyle name="style1619599626451" xfId="46354" xr:uid="{244217E5-B5B2-4799-B5B1-9B3A851DEE80}"/>
    <cellStyle name="style1619599626473" xfId="46360" xr:uid="{3C1D622A-11E9-483A-BE68-321621C4BFEF}"/>
    <cellStyle name="style1619599626489" xfId="46366" xr:uid="{C2CADEAA-41B0-44E2-97CF-8412B9699338}"/>
    <cellStyle name="style1619599626520" xfId="46361" xr:uid="{3C20B0F4-782B-487E-8654-4B153CD27FA5}"/>
    <cellStyle name="style1619599626558" xfId="46367" xr:uid="{55950921-0942-4AF2-BCD2-98E80D518513}"/>
    <cellStyle name="style1619599626573" xfId="46372" xr:uid="{4465FBE6-60CB-4943-87D2-6CA1B8FD4EBD}"/>
    <cellStyle name="style1619599626604" xfId="46378" xr:uid="{14499E10-164C-49AE-ABF1-5CF031EA376A}"/>
    <cellStyle name="style1619599626620" xfId="46386" xr:uid="{6623D8DC-734A-44D5-94AB-13D8A5D2969A}"/>
    <cellStyle name="style1619599626651" xfId="46373" xr:uid="{1F1F90CD-D39C-4E81-ADA1-B048FE523ED8}"/>
    <cellStyle name="style1619599626673" xfId="46379" xr:uid="{E8279585-2B3D-4805-B4EB-6DD45F6D32E7}"/>
    <cellStyle name="style1619599626689" xfId="46387" xr:uid="{D5EE5E33-12C1-4F38-9C31-BA7BD74A9EF9}"/>
    <cellStyle name="style1619599626705" xfId="46392" xr:uid="{70110E8C-51F1-4C6E-A5E0-616D743B25C8}"/>
    <cellStyle name="style1619599626736" xfId="46393" xr:uid="{0A1D1ADA-A428-4135-AB99-6D1F4EAC16EB}"/>
    <cellStyle name="style1619599626758" xfId="46394" xr:uid="{12472438-9DA5-4833-80D7-F07996761E01}"/>
    <cellStyle name="style1619599626774" xfId="46408" xr:uid="{7FB364F3-5ECB-434A-A487-E4C6209B59C4}"/>
    <cellStyle name="style1619599626821" xfId="46413" xr:uid="{62585963-3966-4CD8-84B3-021E43135529}"/>
    <cellStyle name="style1619599626836" xfId="46414" xr:uid="{2D4969FE-9E47-4C70-8F4A-A585E678C335}"/>
    <cellStyle name="style1619599626858" xfId="46412" xr:uid="{22EAD055-0B41-40B1-9EB4-34FE8D6E75B2}"/>
    <cellStyle name="style1619599626874" xfId="46418" xr:uid="{19DF4FF9-9CD6-4D9E-A11E-46D15F7A1448}"/>
    <cellStyle name="style1619599626905" xfId="46419" xr:uid="{FF8AA9F3-3ED2-4DFB-B5C9-32F895B5556C}"/>
    <cellStyle name="style1619599626921" xfId="46420" xr:uid="{D107F3D1-C9E4-4F87-AECD-0CABC011B52C}"/>
    <cellStyle name="style1619599626959" xfId="46425" xr:uid="{2DAF4CC2-8AD9-493F-A02E-5D08C7040FC1}"/>
    <cellStyle name="style1619599626990" xfId="46426" xr:uid="{2DCBB774-6846-4144-8210-CAA554AE6C66}"/>
    <cellStyle name="style1619599627006" xfId="46427" xr:uid="{0C7A90F9-9B9D-41D7-92A0-AF71AD19C18E}"/>
    <cellStyle name="style1619599627021" xfId="46428" xr:uid="{0B563C92-7408-45C9-B5F6-416F9A43BD5C}"/>
    <cellStyle name="style1619599627059" xfId="46432" xr:uid="{867999FB-0066-4205-B7BD-4A3F4039949D}"/>
    <cellStyle name="style1619599627075" xfId="46434" xr:uid="{BCDFFB1F-1118-472E-9A52-15A6F807CB9F}"/>
    <cellStyle name="style1619599628072" xfId="46357" xr:uid="{813E2096-E656-4699-B361-47C92829C5B4}"/>
    <cellStyle name="style1619599628104" xfId="46356" xr:uid="{5BBF2FC5-3BBD-4EC9-9231-CFBA83214E56}"/>
    <cellStyle name="style1619599628119" xfId="46362" xr:uid="{5D39E7FE-5CDD-479D-87E8-55FF7A3530B4}"/>
    <cellStyle name="style1619599628141" xfId="46368" xr:uid="{D76230F5-7CA3-4E87-9D80-7E91B978C378}"/>
    <cellStyle name="style1619599628157" xfId="46363" xr:uid="{E07F2F23-8845-4EB4-9D6F-0AFC26157B55}"/>
    <cellStyle name="style1619599628204" xfId="46369" xr:uid="{E71F67C9-05A9-468D-BD5B-0FFD85783C8B}"/>
    <cellStyle name="style1619599628235" xfId="46374" xr:uid="{B6104426-CC01-4992-B970-A27EAE2981FA}"/>
    <cellStyle name="style1619599628257" xfId="46380" xr:uid="{FF2E2359-8A19-472C-A616-07D625C9880E}"/>
    <cellStyle name="style1619599628288" xfId="46382" xr:uid="{B2F69C7F-3538-40EC-84C6-6AF373FC0DF6}"/>
    <cellStyle name="style1619599628320" xfId="46375" xr:uid="{FC7F9F49-402A-4E98-9B89-3825E0A66E9B}"/>
    <cellStyle name="style1619599628336" xfId="46381" xr:uid="{805E1603-9064-4192-AC6A-4733C89E7B1C}"/>
    <cellStyle name="style1619599628358" xfId="46383" xr:uid="{B829B209-32B7-4900-8CA6-14676DF146E4}"/>
    <cellStyle name="style1619599628373" xfId="46388" xr:uid="{592C960A-8D88-4C62-961C-B18533E1362C}"/>
    <cellStyle name="style1619599628404" xfId="46389" xr:uid="{26608868-81D3-4AA4-84A2-D9C745BFD699}"/>
    <cellStyle name="style1619599628420" xfId="46396" xr:uid="{EB7351DC-8257-4834-9CB5-C33247D9040D}"/>
    <cellStyle name="style1619599628473" xfId="46398" xr:uid="{96A483FD-14A2-4C77-89D4-394D687BB36C}"/>
    <cellStyle name="style1619599628505" xfId="46399" xr:uid="{7E3FAF53-D1D9-4347-B25B-83C197286999}"/>
    <cellStyle name="style1619599628520" xfId="46397" xr:uid="{6D4470E9-EBEF-4486-8FB3-6C382855561F}"/>
    <cellStyle name="style1619599628550" xfId="46400" xr:uid="{9BAAF2F2-E8BE-4DED-B5E0-892A19AB8A21}"/>
    <cellStyle name="style1619599628561" xfId="46401" xr:uid="{83536F7E-6BCF-4853-A71F-FF63EDD969A5}"/>
    <cellStyle name="style1619599628592" xfId="46402" xr:uid="{8DCD95C8-CF49-4D86-B0C5-2D62A40633F5}"/>
    <cellStyle name="style1619599628623" xfId="46403" xr:uid="{A17CF1A6-39A5-4BF9-814B-21F3D14BBA5F}"/>
    <cellStyle name="style1619599628643" xfId="46404" xr:uid="{DF3E96C9-4580-4618-BB92-D95DA7DFA032}"/>
    <cellStyle name="style1619599628674" xfId="46405" xr:uid="{5A01A91F-32F9-4FD9-9E5B-2663D46F5A82}"/>
    <cellStyle name="style1619599628690" xfId="46406" xr:uid="{F614A11D-3619-4C44-BB35-955453C664C7}"/>
    <cellStyle name="style1619599628721" xfId="46429" xr:uid="{A994826D-2767-46F2-BD55-47412EB205C8}"/>
    <cellStyle name="style1619599628743" xfId="46430" xr:uid="{130F9546-6CB7-47F0-BAE6-C20407128AF3}"/>
    <cellStyle name="style1619600241503" xfId="45932" xr:uid="{7D35D348-4DB3-49B1-97F4-4BB277DA9798}"/>
    <cellStyle name="style1619600241518" xfId="45933" xr:uid="{BC1C8841-D45D-4659-9008-D9E43539F711}"/>
    <cellStyle name="style1619600241549" xfId="45944" xr:uid="{71EACB12-2134-4BD1-9B37-E9981C824690}"/>
    <cellStyle name="style1619600241572" xfId="45945" xr:uid="{44264A26-B0A6-4B9B-8F68-D9135CBB3284}"/>
    <cellStyle name="style1619600241603" xfId="45935" xr:uid="{88637F69-88E6-4AB9-AB61-90AA41DFDAF7}"/>
    <cellStyle name="style1619600241634" xfId="45936" xr:uid="{C792C3DE-BA95-4E2B-B284-685F110E8F38}"/>
    <cellStyle name="style1619600241656" xfId="45934" xr:uid="{2097FABB-342F-4F5C-9579-AFE698B6854C}"/>
    <cellStyle name="style1619600241672" xfId="45937" xr:uid="{ADE9DBD4-BF42-4BC1-AA45-FEBF0C131DC1}"/>
    <cellStyle name="style1619600241688" xfId="45946" xr:uid="{800E9403-04D3-4812-A322-3FF944618B61}"/>
    <cellStyle name="style1619600241719" xfId="45947" xr:uid="{E0AAB8DB-0579-42E4-B0C2-E18D414A2BE2}"/>
    <cellStyle name="style1619600241734" xfId="45948" xr:uid="{219CFD1C-C742-4E9D-9400-A9EAFA4EAD58}"/>
    <cellStyle name="style1619600241757" xfId="45949" xr:uid="{4F17AE97-B3B1-45BD-A51B-56E82526B9D0}"/>
    <cellStyle name="style1619600241788" xfId="45956" xr:uid="{20ABCD63-4773-4B31-8479-37FAB30AE7CD}"/>
    <cellStyle name="style1619600241803" xfId="45968" xr:uid="{962D1325-A504-490C-92FE-DAD60B8FEABF}"/>
    <cellStyle name="style1619600241819" xfId="45957" xr:uid="{37D99374-3192-4ADA-AC5E-BF3835DF4D3D}"/>
    <cellStyle name="style1619600241850" xfId="45969" xr:uid="{6E99A0FA-AE39-4615-B20D-C114F336F58D}"/>
    <cellStyle name="style1619600241873" xfId="45980" xr:uid="{A74777E8-C8B2-4131-8FD8-ED163C399947}"/>
    <cellStyle name="style1619600241888" xfId="45981" xr:uid="{9349AFC9-AB2A-48C7-AFF3-CE2C7996A9EC}"/>
    <cellStyle name="style1619600241919" xfId="45958" xr:uid="{7D9E52F1-F919-4F37-955D-5401BAAD673D}"/>
    <cellStyle name="style1619600241935" xfId="45959" xr:uid="{E7240A85-8001-4692-B186-C50B6602FE8B}"/>
    <cellStyle name="style1619600241957" xfId="45960" xr:uid="{51899034-F5A6-414C-A7B1-8A3400223D69}"/>
    <cellStyle name="style1619600241973" xfId="45961" xr:uid="{85528CF4-CB7B-4AD7-9642-709DB113FF02}"/>
    <cellStyle name="style1619600242004" xfId="45970" xr:uid="{AB632960-1BC6-47B6-87E6-F3C38DEB7C89}"/>
    <cellStyle name="style1619600242020" xfId="45971" xr:uid="{81C30C19-B0E3-4E89-A683-BD84974CC41A}"/>
    <cellStyle name="style1619600242035" xfId="45972" xr:uid="{EE3D955D-6699-43A8-8A3C-2C127B4B4E9C}"/>
    <cellStyle name="style1619600242057" xfId="45973" xr:uid="{1BACB7DC-7AFC-413F-AE4B-AE0F376F364B}"/>
    <cellStyle name="style1619600242089" xfId="45982" xr:uid="{6D23D87F-8BFE-40AC-8615-86EF223C542E}"/>
    <cellStyle name="style1619600242104" xfId="45983" xr:uid="{CE3A56FA-3119-4310-9220-8F8DCF7DC974}"/>
    <cellStyle name="style1619600242136" xfId="45984" xr:uid="{95DF8D02-51ED-43DF-ACEB-6CB73825E1E1}"/>
    <cellStyle name="style1619600242158" xfId="45985" xr:uid="{F3B1C368-9C29-42B4-89A7-67774ECCF28B}"/>
    <cellStyle name="style1619600243153" xfId="45992" xr:uid="{D4267560-E455-4496-A162-CBF09F0E10F9}"/>
    <cellStyle name="style1619600243176" xfId="45993" xr:uid="{861233CB-C635-4CA5-B4C9-8B1F2139C67B}"/>
    <cellStyle name="style1619600243191" xfId="46004" xr:uid="{5B4EA3CF-3329-41D8-A451-F30DAF4A4272}"/>
    <cellStyle name="style1619600243207" xfId="46005" xr:uid="{01DD2DFB-3002-4025-93C0-CEEBC4AAE284}"/>
    <cellStyle name="style1619600243260" xfId="45995" xr:uid="{FE0F2731-6019-4462-A244-666E6620F4D3}"/>
    <cellStyle name="style1619600243276" xfId="45996" xr:uid="{2F9A68A5-C2AE-4C23-8AC3-45F0E2D30EDD}"/>
    <cellStyle name="style1619600243292" xfId="45994" xr:uid="{4EB1422C-6AE0-49AF-9628-4B6E3A21CCB5}"/>
    <cellStyle name="style1619600243323" xfId="45997" xr:uid="{5236846F-2D1B-4D93-94D5-A8D3578FCF3A}"/>
    <cellStyle name="style1619600243338" xfId="46006" xr:uid="{AD30BE23-33FE-4B1B-B350-2F4C48090CC3}"/>
    <cellStyle name="style1619600243365" xfId="46007" xr:uid="{4CE8EA6E-8042-4C30-A33C-C66D747E7693}"/>
    <cellStyle name="style1619600243381" xfId="46008" xr:uid="{4ADC22B3-E8AE-4C97-A729-F9414603194E}"/>
    <cellStyle name="style1619600243412" xfId="46009" xr:uid="{45C3F965-2556-4962-9ECE-344933C8B717}"/>
    <cellStyle name="style1619600243428" xfId="46016" xr:uid="{74D55FD5-BE99-4A26-B050-E55F8DADDE80}"/>
    <cellStyle name="style1619600243443" xfId="46028" xr:uid="{700FD080-544E-4468-92AE-27BF3552183D}"/>
    <cellStyle name="style1619600243476" xfId="46017" xr:uid="{D34DACAC-CF00-4765-8A03-E3B2B9104DB0}"/>
    <cellStyle name="style1619600243492" xfId="46029" xr:uid="{593075DC-8ED0-4901-96D5-7A2914517AE7}"/>
    <cellStyle name="style1619600243508" xfId="46040" xr:uid="{7F7BB15A-8A6B-48C2-AD68-28516A85FB2D}"/>
    <cellStyle name="style1619600243539" xfId="46041" xr:uid="{975F1BDE-1789-4D18-9FE6-243BD8F29E4F}"/>
    <cellStyle name="style1619600243561" xfId="46018" xr:uid="{2A078C80-F052-42C3-8E64-F62C7D1E252D}"/>
    <cellStyle name="style1619600243577" xfId="46019" xr:uid="{853D73E9-DDFA-4AA2-96EC-04751006066C}"/>
    <cellStyle name="style1619600243592" xfId="46020" xr:uid="{D4960B47-ABD5-4C09-AFE1-0925C3E212E8}"/>
    <cellStyle name="style1619600243624" xfId="46021" xr:uid="{476FA607-CF3E-4F1C-A16C-F9AF7272B50C}"/>
    <cellStyle name="style1619600243639" xfId="46030" xr:uid="{DED08F79-866E-4552-91F2-4E0852C54198}"/>
    <cellStyle name="style1619600243661" xfId="46031" xr:uid="{BFF2ECC7-FCD9-4725-80CF-AB55349CBEBE}"/>
    <cellStyle name="style1619600243677" xfId="46032" xr:uid="{C11C4AF5-7EF2-4E35-AFC1-71109FEF4469}"/>
    <cellStyle name="style1619600243708" xfId="46033" xr:uid="{D7103B16-C5D9-460E-B206-B99DC468B930}"/>
    <cellStyle name="style1619600243755" xfId="46042" xr:uid="{7940B162-9D02-4414-BB75-9065149634DD}"/>
    <cellStyle name="style1619600243777" xfId="46043" xr:uid="{CAB2BF4A-3D2A-4325-B7C9-3E921B0AAA0E}"/>
    <cellStyle name="style1619600243793" xfId="46044" xr:uid="{096386A0-F9D6-4512-888F-6E8CB9F91B75}"/>
    <cellStyle name="style1619600243809" xfId="46045" xr:uid="{542BBC9E-1670-464C-AB26-99013CBE86F0}"/>
    <cellStyle name="style1619600244780" xfId="46052" xr:uid="{ABB1AD5B-24C0-4C21-A33A-7F6A2B804C5F}"/>
    <cellStyle name="style1619600244811" xfId="46053" xr:uid="{FACBC206-96BF-4F01-AE25-0D9D6C4118C7}"/>
    <cellStyle name="style1619600244827" xfId="46064" xr:uid="{1EAB008C-731A-4033-B8EA-7C9CF6380F74}"/>
    <cellStyle name="style1619600244842" xfId="46065" xr:uid="{AD223053-37F5-45F5-A5FD-AAD3AC16FC23}"/>
    <cellStyle name="style1619600244896" xfId="46055" xr:uid="{F52888EC-BBDB-41C4-A11F-3D6F259E1F4A}"/>
    <cellStyle name="style1619600244911" xfId="46056" xr:uid="{DDCDAE4C-615B-4A24-A0C5-7D4B883035A2}"/>
    <cellStyle name="style1619600244927" xfId="46054" xr:uid="{153A6814-8283-4864-9A8E-74094E241FF6}"/>
    <cellStyle name="style1619600244958" xfId="46057" xr:uid="{E8FFB345-852E-4244-9AEF-4F3B1CE3732A}"/>
    <cellStyle name="style1619600244980" xfId="46066" xr:uid="{786D8ECC-EC11-4DAC-9827-9C1BDEB6BCFF}"/>
    <cellStyle name="style1619600244996" xfId="46067" xr:uid="{5A9F9457-F33D-4C20-98CD-CEC9C2DCB765}"/>
    <cellStyle name="style1619600245012" xfId="46068" xr:uid="{0D14A6D0-4A32-4B93-A0D8-52CD93FC6379}"/>
    <cellStyle name="style1619600245043" xfId="46069" xr:uid="{376C28BA-496F-4D9C-B8E4-BD2D3F25EEF7}"/>
    <cellStyle name="style1619600245065" xfId="46076" xr:uid="{7F0269CF-6F75-4C1C-8432-252ACEC5D601}"/>
    <cellStyle name="style1619600245081" xfId="46088" xr:uid="{648DAEB1-2A8F-4409-9E1B-D56251F61DD7}"/>
    <cellStyle name="style1619600245112" xfId="46100" xr:uid="{6F2CD3DA-B105-4106-9466-B0616DFD3C11}"/>
    <cellStyle name="style1619600245128" xfId="46077" xr:uid="{B1019297-CA71-4F20-89BE-8223C1517611}"/>
    <cellStyle name="style1619600245143" xfId="46089" xr:uid="{280033A9-3C68-4123-B7AB-D9258D96C326}"/>
    <cellStyle name="style1619600245165" xfId="46101" xr:uid="{02739605-4E7C-45F1-8159-41B545F22BDD}"/>
    <cellStyle name="style1619600245197" xfId="46078" xr:uid="{4425054A-1056-4714-8D52-872DFA93D0EF}"/>
    <cellStyle name="style1619600245212" xfId="46079" xr:uid="{8EF538E8-44B5-437B-861C-A4C59DA07C79}"/>
    <cellStyle name="style1619600245228" xfId="46080" xr:uid="{665F2870-4D87-47C5-97D4-59D877CBD833}"/>
    <cellStyle name="style1619600245259" xfId="46081" xr:uid="{8A68E3E5-F287-4C0E-9BEF-2F8715F7D00E}"/>
    <cellStyle name="style1619600245281" xfId="46090" xr:uid="{0F537235-A135-4BB5-9E5D-150CE5BFBFCC}"/>
    <cellStyle name="style1619600245297" xfId="46091" xr:uid="{01D206A0-87AB-460D-BBA8-7EB6FA1F390C}"/>
    <cellStyle name="style1619600245313" xfId="46092" xr:uid="{6166A754-F90A-45E8-BC3A-06B1823DB718}"/>
    <cellStyle name="style1619600245344" xfId="46093" xr:uid="{6C0BC73D-23AC-4531-AE7C-E90F5838FDAC}"/>
    <cellStyle name="style1619600245367" xfId="46102" xr:uid="{0B74E571-E9D8-464E-A3C5-D34D974E1AB4}"/>
    <cellStyle name="style1619600245383" xfId="46103" xr:uid="{D6CB7951-1C20-42FD-95F1-16DED869E2A1}"/>
    <cellStyle name="style1619600245414" xfId="46104" xr:uid="{16275D46-6023-4990-B47D-7F1511BB8B4F}"/>
    <cellStyle name="style1619600245430" xfId="46105" xr:uid="{F7666CB1-E862-4158-B282-1E02F6AC2D5D}"/>
    <cellStyle name="style1619600246368" xfId="45938" xr:uid="{22B455AF-D07E-4265-A058-78C3E07AB5FD}"/>
    <cellStyle name="style1619600246383" xfId="45939" xr:uid="{5D052C55-CC0A-4579-A65F-BAC3B49C2564}"/>
    <cellStyle name="style1619600246415" xfId="45950" xr:uid="{EAB904C5-392D-4B45-81D5-51A4B3766427}"/>
    <cellStyle name="style1619600246430" xfId="45951" xr:uid="{D0E877F6-6DDB-4BBF-A34F-F4AF86D12E22}"/>
    <cellStyle name="style1619600246468" xfId="45941" xr:uid="{FCBFFDFA-CCAF-4E6E-8DD7-5B90EA9AD024}"/>
    <cellStyle name="style1619600246499" xfId="45942" xr:uid="{8846BAD8-A2BE-4E1B-BD90-389ED3CF89A4}"/>
    <cellStyle name="style1619600246515" xfId="45940" xr:uid="{A3CBA975-202D-4F49-87C1-D4F1E2D0FD9E}"/>
    <cellStyle name="style1619600246531" xfId="45943" xr:uid="{E93AAF1A-3A58-4F77-AD7C-49CD3E29C12C}"/>
    <cellStyle name="style1619600246562" xfId="45952" xr:uid="{7BC20D53-55A7-4989-83EE-8C42FD75C4C0}"/>
    <cellStyle name="style1619600246584" xfId="45953" xr:uid="{BD06BE45-C13C-4879-9387-D75D64B91DF0}"/>
    <cellStyle name="style1619600246600" xfId="45954" xr:uid="{79628CF8-4672-449E-B03E-7C495A34AFEB}"/>
    <cellStyle name="style1619600246615" xfId="45955" xr:uid="{8D65072B-BFC3-4FDF-BF30-ABD2109E86CF}"/>
    <cellStyle name="style1619600246646" xfId="45962" xr:uid="{70123B64-FD4F-4E74-829A-607C5CFBB584}"/>
    <cellStyle name="style1619600246669" xfId="45974" xr:uid="{F5B69461-BE03-4250-995F-C5D87CE0CB2F}"/>
    <cellStyle name="style1619600246684" xfId="45963" xr:uid="{9230CF09-BB57-45A8-9B88-F48BBC6FCED5}"/>
    <cellStyle name="style1619600246715" xfId="45975" xr:uid="{613B3671-BE27-4B9F-9F34-26642AECC1B4}"/>
    <cellStyle name="style1619600246731" xfId="45986" xr:uid="{6A205B51-A294-4F15-A8B2-99780F484E4A}"/>
    <cellStyle name="style1619600246747" xfId="45987" xr:uid="{BDB6427D-2421-4656-8E83-ADF58BC17A4A}"/>
    <cellStyle name="style1619600246769" xfId="45964" xr:uid="{A33EB81A-2A5E-4169-A7EA-4DFF4D6E970C}"/>
    <cellStyle name="style1619600246800" xfId="45965" xr:uid="{F6081BBF-1EB3-4175-A593-B043866FE688}"/>
    <cellStyle name="style1619600246816" xfId="45966" xr:uid="{37E62CCA-10D6-406C-9C23-CC8E06DC9166}"/>
    <cellStyle name="style1619600246831" xfId="45967" xr:uid="{F61C09F3-BC63-4681-B16C-5494844E0B9F}"/>
    <cellStyle name="style1619600246863" xfId="45976" xr:uid="{7894764C-0465-4151-B66B-439A4196CCB7}"/>
    <cellStyle name="style1619600246885" xfId="45977" xr:uid="{88A62786-D9E9-42EC-B45C-86A35CDB2EF3}"/>
    <cellStyle name="style1619600246900" xfId="45978" xr:uid="{304E4A32-C073-4F34-98A9-DB2EF18B4DA2}"/>
    <cellStyle name="style1619600246932" xfId="45979" xr:uid="{E6E19123-5C9C-4554-B210-B2AAAB659F4E}"/>
    <cellStyle name="style1619600246963" xfId="45988" xr:uid="{8BBE30A1-B1F2-4261-A744-772BE9AFCC6A}"/>
    <cellStyle name="style1619600246985" xfId="45989" xr:uid="{CAE3E455-7661-429D-90A2-07258642420F}"/>
    <cellStyle name="style1619600247001" xfId="45990" xr:uid="{950882BB-FB79-49E7-ACF1-86E4348C4BA7}"/>
    <cellStyle name="style1619600247016" xfId="45991" xr:uid="{1012C4DE-E5A4-4E72-B24E-37EB4B2E7108}"/>
    <cellStyle name="style1619600247988" xfId="45998" xr:uid="{70ED7173-7BD8-4879-91B3-444D622C6380}"/>
    <cellStyle name="style1619600248019" xfId="45999" xr:uid="{86DE1F9E-4B16-47F4-884E-6F6D8404D2D3}"/>
    <cellStyle name="style1619600248034" xfId="46010" xr:uid="{57DB970D-C8AA-4D72-909A-78A8C136ADCD}"/>
    <cellStyle name="style1619600248066" xfId="46011" xr:uid="{019FB68F-0E5F-4E8B-8DC8-36DF8714246E}"/>
    <cellStyle name="style1619600248104" xfId="46001" xr:uid="{BCA49407-E016-453D-B53D-879C352A5A83}"/>
    <cellStyle name="style1619600248119" xfId="46002" xr:uid="{9F1112FE-1530-4939-B549-23468A7335F6}"/>
    <cellStyle name="style1619600248150" xfId="46000" xr:uid="{D1EF156A-A075-445D-8144-D5157752AD56}"/>
    <cellStyle name="style1619600248173" xfId="46003" xr:uid="{C3A04F50-0D99-4955-9189-CF33AC28FC56}"/>
    <cellStyle name="style1619600248188" xfId="46012" xr:uid="{608B7517-5DD6-47D7-9227-4D73816EEBBE}"/>
    <cellStyle name="style1619600248204" xfId="46013" xr:uid="{FB5596F6-3FA7-467B-8438-A7B0F8D9C2B4}"/>
    <cellStyle name="style1619600248235" xfId="46014" xr:uid="{A6291A43-384E-4544-89FC-831F30638DC8}"/>
    <cellStyle name="style1619600248251" xfId="46015" xr:uid="{26AA0535-3048-4540-90AC-58C1DB149E04}"/>
    <cellStyle name="style1619600248273" xfId="46022" xr:uid="{7DCC39EC-05FB-4F4D-A5F9-B4714FED4B59}"/>
    <cellStyle name="style1619600248288" xfId="46034" xr:uid="{3B23B611-4065-444A-A0A5-DC919C120185}"/>
    <cellStyle name="style1619600248320" xfId="46023" xr:uid="{DE38B6DF-E04D-4BB2-B7F3-6F307E5CAFC0}"/>
    <cellStyle name="style1619600248335" xfId="46035" xr:uid="{0BC9F262-2CCC-4FDB-820B-8FB953F2A84E}"/>
    <cellStyle name="style1619600248367" xfId="46046" xr:uid="{1B7B17D8-D26E-4412-8814-C79EA16B0C0E}"/>
    <cellStyle name="style1619600248373" xfId="46047" xr:uid="{DDF05227-A1D8-45D9-96C5-4B107A7A62D2}"/>
    <cellStyle name="style1619600248404" xfId="46024" xr:uid="{1B1199B7-3116-45DE-A361-A0552800C304}"/>
    <cellStyle name="style1619600248420" xfId="46025" xr:uid="{1CBC17C0-8E76-4696-AB05-4AA52198D220}"/>
    <cellStyle name="style1619600248451" xfId="46026" xr:uid="{A7C6D3CC-D4E8-4011-9F40-AC365C3BE604}"/>
    <cellStyle name="style1619600248473" xfId="46027" xr:uid="{FFAFF111-73B6-4748-82A0-4F4DE0E0D391}"/>
    <cellStyle name="style1619600248489" xfId="46036" xr:uid="{3DD71FF2-BB6B-4DD8-80CA-C616DB3AFFCF}"/>
    <cellStyle name="style1619600248505" xfId="46037" xr:uid="{76748B05-4828-4168-B563-6C56BFD07CDA}"/>
    <cellStyle name="style1619600248536" xfId="46038" xr:uid="{915F1D7C-7EEB-45BE-A6B8-EC5C75ACDFCD}"/>
    <cellStyle name="style1619600248552" xfId="46039" xr:uid="{247CEFBE-A88B-40A5-B9FC-100F9D16CBE5}"/>
    <cellStyle name="style1619600248605" xfId="46048" xr:uid="{B80D8288-66FC-4D8D-84C4-9E62A34F05FF}"/>
    <cellStyle name="style1619600248621" xfId="46049" xr:uid="{0E66B4AA-AEE2-467E-9ED5-0DB0615CBF11}"/>
    <cellStyle name="style1619600248636" xfId="46050" xr:uid="{0CAC2C09-0997-4D36-A8CD-E88B2B6E977A}"/>
    <cellStyle name="style1619600248667" xfId="46051" xr:uid="{4E142499-E891-4E57-919C-C1125D93EE1C}"/>
    <cellStyle name="style1619600249692" xfId="46058" xr:uid="{B8E5E770-A429-4C5F-80BD-4D934088E23C}"/>
    <cellStyle name="style1619600249723" xfId="46059" xr:uid="{0533BFA0-8F68-41DF-AE5F-B5CF7F7DEA93}"/>
    <cellStyle name="style1619600249739" xfId="46070" xr:uid="{BDE7D50A-88FD-429F-B0D9-12107CE357BE}"/>
    <cellStyle name="style1619600249770" xfId="46071" xr:uid="{07E36ED2-2EA7-4A39-A6EB-7F443469AEE6}"/>
    <cellStyle name="style1619600249808" xfId="46061" xr:uid="{9A6F1A02-317A-4B5C-A957-0C13C28FD55A}"/>
    <cellStyle name="style1619600249839" xfId="46062" xr:uid="{248ABC77-B4F3-4076-87F2-2BCF0D081A36}"/>
    <cellStyle name="style1619600249855" xfId="46060" xr:uid="{0ED8476B-A39E-4DB2-A95B-93EB32E2E7BF}"/>
    <cellStyle name="style1619600249877" xfId="46063" xr:uid="{86E1F886-EE39-4D74-A2AD-E4FDB0195CF9}"/>
    <cellStyle name="style1619600249893" xfId="46072" xr:uid="{70167C4E-CFA2-419F-9349-DF2245BC1D44}"/>
    <cellStyle name="style1619600249924" xfId="46073" xr:uid="{1632C3CB-1066-4572-98CD-C52935B59E2D}"/>
    <cellStyle name="style1619600249939" xfId="46074" xr:uid="{3C852E82-E630-41B2-BEB4-089722317077}"/>
    <cellStyle name="style1619600249955" xfId="46075" xr:uid="{DE7032DD-4E64-447D-A9D0-9C861287B6EB}"/>
    <cellStyle name="style1619600249977" xfId="46082" xr:uid="{D5074225-B167-428D-9E2F-52DF00EB996C}"/>
    <cellStyle name="style1619600250008" xfId="46094" xr:uid="{B8395515-18A2-4DD5-874D-99ED088A15BA}"/>
    <cellStyle name="style1619600250024" xfId="46106" xr:uid="{F50E4B7A-C0E6-43CA-8715-E6DF4DE7B92D}"/>
    <cellStyle name="style1619600250040" xfId="46083" xr:uid="{2A990FF8-DAF2-48BF-8BC1-2A56676D2C0D}"/>
    <cellStyle name="style1619600250071" xfId="46095" xr:uid="{CF33CD97-6249-4023-BE97-403EE5A21DB1}"/>
    <cellStyle name="style1619600250093" xfId="46107" xr:uid="{343C7098-111A-47FE-A821-185E807E15C8}"/>
    <cellStyle name="style1619600250109" xfId="46084" xr:uid="{3C518581-0130-4710-96F9-FEDB3F6B4C40}"/>
    <cellStyle name="style1619600250140" xfId="46085" xr:uid="{3A4DDBAD-5BD8-4E03-BD4C-66AC8A3A1B8D}"/>
    <cellStyle name="style1619600250156" xfId="46086" xr:uid="{96F8AA97-EABC-42EB-ACAE-DC0B9A53DB98}"/>
    <cellStyle name="style1619600250178" xfId="46087" xr:uid="{2F67B844-9B81-4314-A585-15231154A086}"/>
    <cellStyle name="style1619600250193" xfId="46096" xr:uid="{A698540E-1EAC-4127-9720-3BDB28FEE8F8}"/>
    <cellStyle name="style1619600250225" xfId="46097" xr:uid="{9FDE5DAB-570F-4736-977F-26ABCC78B019}"/>
    <cellStyle name="style1619600250240" xfId="46098" xr:uid="{A8715381-CCA1-4030-A96C-68FAD94FD0BD}"/>
    <cellStyle name="style1619600250256" xfId="46099" xr:uid="{7992F378-575F-4444-8C78-B315E9B4C0CA}"/>
    <cellStyle name="style1619600250283" xfId="46108" xr:uid="{94A5AA02-BCAD-4CF5-9FE3-578690855450}"/>
    <cellStyle name="style1619600250314" xfId="46109" xr:uid="{E99ACD8F-D604-4CD7-8767-6463EB3DFFBC}"/>
    <cellStyle name="style1619600250330" xfId="46110" xr:uid="{9499FE45-FAA6-48AF-8CF5-E59F580A53DC}"/>
    <cellStyle name="style1619600250345" xfId="46111" xr:uid="{09EE6EAB-5A0D-4268-A5B4-3270ADEEE092}"/>
    <cellStyle name="style1619600251474" xfId="46112" xr:uid="{007674A5-91AF-47F1-BA21-F6ACD4195FF7}"/>
    <cellStyle name="style1619600251496" xfId="46113" xr:uid="{A3B50331-0110-46A3-AD08-632B43F4FB81}"/>
    <cellStyle name="style1619600251511" xfId="46124" xr:uid="{A72B2DB9-625B-45A8-9F24-E13250D46727}"/>
    <cellStyle name="style1619600251543" xfId="46125" xr:uid="{5312ADB6-1A4E-4BF2-8479-DF5870FD8777}"/>
    <cellStyle name="style1619600251580" xfId="46115" xr:uid="{EE38A627-078D-41F7-BFD1-1E29FC0F1E46}"/>
    <cellStyle name="style1619600251596" xfId="46116" xr:uid="{34DAE862-DB17-4E3A-8C9B-F0211476E4BF}"/>
    <cellStyle name="style1619600251627" xfId="46114" xr:uid="{5EA17AA9-2FE4-46C3-BAEC-A142FD1DC3E0}"/>
    <cellStyle name="style1619600251643" xfId="46117" xr:uid="{994A4ED1-91CA-4DDD-B0F1-E26C8F003D91}"/>
    <cellStyle name="style1619600251659" xfId="46126" xr:uid="{7A21502A-1E81-42E2-96E6-CA2B797CE963}"/>
    <cellStyle name="style1619600251681" xfId="46127" xr:uid="{FDB45C30-E423-42D6-A138-82CC02A979D5}"/>
    <cellStyle name="style1619600251712" xfId="46128" xr:uid="{A7A4E68D-5725-4829-96CC-36B2CB48EFBE}"/>
    <cellStyle name="style1619600251728" xfId="46129" xr:uid="{C5FB5E46-6548-41AD-9F2B-10A736B8FFAF}"/>
    <cellStyle name="style1619600251743" xfId="46136" xr:uid="{DB6ED5EC-8988-4819-9427-FC494365BD29}"/>
    <cellStyle name="style1619600251775" xfId="46148" xr:uid="{3F436827-DAA3-4141-A254-94CA94EE74D2}"/>
    <cellStyle name="style1619600251797" xfId="46137" xr:uid="{B56F38F4-CFF0-4356-A7B1-54CF5FF58038}"/>
    <cellStyle name="style1619600251812" xfId="46149" xr:uid="{816D37DB-F56B-4403-867E-F8DF9B3724B1}"/>
    <cellStyle name="style1619600251844" xfId="46160" xr:uid="{5C0F6CE6-9DA3-4DF0-8E52-4006DC4A14D9}"/>
    <cellStyle name="style1619600251859" xfId="46161" xr:uid="{A3F8EB5D-51D4-4BC6-855C-CA4EA3383918}"/>
    <cellStyle name="style1619600251881" xfId="46138" xr:uid="{E2FCD016-EDE8-44B9-B064-9F68FE5A87D7}"/>
    <cellStyle name="style1619600251897" xfId="46139" xr:uid="{D3088A64-7332-4223-AD4A-B2117F514961}"/>
    <cellStyle name="style1619600251928" xfId="46140" xr:uid="{C5724004-64E1-46D2-8212-606A31981DF1}"/>
    <cellStyle name="style1619600251944" xfId="46141" xr:uid="{CB194244-83BD-482C-9818-3DB13F92D038}"/>
    <cellStyle name="style1619600251975" xfId="46150" xr:uid="{5137D367-283C-4468-9C5D-0FBAA50160F4}"/>
    <cellStyle name="style1619600251982" xfId="46151" xr:uid="{784B7515-7D0B-47A6-90BB-5924DA6E89C6}"/>
    <cellStyle name="style1619600252013" xfId="46152" xr:uid="{D2C5A163-BAF5-407A-AA3F-33A2C06E8862}"/>
    <cellStyle name="style1619600252028" xfId="46153" xr:uid="{7632D076-3593-42E8-B4F8-F5FFBB73A5DF}"/>
    <cellStyle name="style1619600252060" xfId="46162" xr:uid="{5DE02FB1-926F-4309-8F37-6922509FFE5C}"/>
    <cellStyle name="style1619600252082" xfId="46163" xr:uid="{B0239A32-5D2D-4B41-8AA9-BD79BDFB3FD1}"/>
    <cellStyle name="style1619600252097" xfId="46164" xr:uid="{1CE0D80C-2E16-420B-A923-A3FB4A876FF7}"/>
    <cellStyle name="style1619600252113" xfId="46165" xr:uid="{80D762CD-D075-49D9-A8C2-196E8B8145B6}"/>
    <cellStyle name="style1619600253385" xfId="46172" xr:uid="{031027C4-4F51-4538-9762-CF70AB258B39}"/>
    <cellStyle name="style1619600253416" xfId="46173" xr:uid="{15CCB8B8-0989-47A3-8721-C6A41A7FFEAC}"/>
    <cellStyle name="style1619600253432" xfId="46184" xr:uid="{2DF2ACFB-5049-4267-ABBC-B20C28BA09BB}"/>
    <cellStyle name="style1619600253463" xfId="46185" xr:uid="{A3EFAB96-5CCF-4CD5-B2A5-2A29C6277AA1}"/>
    <cellStyle name="style1619600253495" xfId="46175" xr:uid="{14B25D94-7AE7-496F-87F0-88E1280D7553}"/>
    <cellStyle name="style1619600253526" xfId="46176" xr:uid="{7FB5467F-D502-4380-8D11-4243302A2231}"/>
    <cellStyle name="style1619600253542" xfId="46174" xr:uid="{40669970-7B96-4F2D-A401-DDC722031B11}"/>
    <cellStyle name="style1619600253573" xfId="46177" xr:uid="{32E68183-273A-4D8A-83DE-BB029A867668}"/>
    <cellStyle name="style1619600253585" xfId="46186" xr:uid="{651DA664-7110-4614-A254-4A42132292FC}"/>
    <cellStyle name="style1619600253600" xfId="46187" xr:uid="{C8D0A4A5-BBF8-4D37-BFA4-0304EBCBF9E0}"/>
    <cellStyle name="style1619600253632" xfId="46188" xr:uid="{4AD4E0B4-5816-45ED-9013-EE2A9A825F80}"/>
    <cellStyle name="style1619600253647" xfId="46189" xr:uid="{6EE9CC3F-0753-4CA1-A249-8012DA2B73B0}"/>
    <cellStyle name="style1619600253679" xfId="46196" xr:uid="{EC162209-9B47-47A1-B67D-7814B7B97A21}"/>
    <cellStyle name="style1619600253701" xfId="46208" xr:uid="{4F5AB320-DC33-4D0F-814C-E1A15A9F3347}"/>
    <cellStyle name="style1619600253716" xfId="46197" xr:uid="{9D5ADF3B-A373-4653-A8B2-92AA5115BD87}"/>
    <cellStyle name="style1619600253732" xfId="46209" xr:uid="{2A597A89-28C7-4695-B469-E9BE7392CC76}"/>
    <cellStyle name="style1619600253763" xfId="46220" xr:uid="{66BDF5D5-47A3-4715-A2F6-B461A2220001}"/>
    <cellStyle name="style1619600253785" xfId="46221" xr:uid="{F708721B-ED7A-4B45-A5EC-04AE1A688AD5}"/>
    <cellStyle name="style1619600253801" xfId="46198" xr:uid="{20B71A31-2270-43CC-9CF9-71DA017171DF}"/>
    <cellStyle name="style1619600253832" xfId="46199" xr:uid="{B2A181D2-D6CA-4B65-AD32-63CD2D255185}"/>
    <cellStyle name="style1619600253848" xfId="46200" xr:uid="{FDE6D115-6773-49A4-89AB-2CED3ED149BD}"/>
    <cellStyle name="style1619600253864" xfId="46201" xr:uid="{F4C4EFB7-E75B-4778-9348-0AA8E0A43BD1}"/>
    <cellStyle name="style1619600253886" xfId="46210" xr:uid="{182AEA41-E957-463D-9EC8-AF2E03970326}"/>
    <cellStyle name="style1619600253917" xfId="46211" xr:uid="{CF9DEEDA-E6FC-43C7-9537-4D07EB2D1638}"/>
    <cellStyle name="style1619600253933" xfId="46212" xr:uid="{13F46086-662E-4288-B778-9752F647C923}"/>
    <cellStyle name="style1619600253948" xfId="46213" xr:uid="{744D45C3-E2F1-420E-AA3E-CA1F1769E02E}"/>
    <cellStyle name="style1619600254002" xfId="46222" xr:uid="{34CCA58D-61F0-4E88-8A29-F31BE043A40C}"/>
    <cellStyle name="style1619600254017" xfId="46223" xr:uid="{2EBDC020-C000-4CD8-96A2-0B1D35617582}"/>
    <cellStyle name="style1619600254033" xfId="46224" xr:uid="{80A997C7-0944-4320-87CE-2759EC8A008F}"/>
    <cellStyle name="style1619600254064" xfId="46225" xr:uid="{A85088CA-EBE6-4377-B988-AB6DDC77F5A9}"/>
    <cellStyle name="style1619600254866" xfId="46118" xr:uid="{AC62790D-98B4-44DC-899D-4C4418C9B77D}"/>
    <cellStyle name="style1619600254888" xfId="46119" xr:uid="{FE55BDCB-B83D-4FA8-B975-961BCB533BA1}"/>
    <cellStyle name="style1619600254919" xfId="46130" xr:uid="{A3A6831C-BE0F-4048-892B-DF55C3315830}"/>
    <cellStyle name="style1619600254935" xfId="46131" xr:uid="{99F9BCB6-EB1D-4430-B08C-502B443A50A2}"/>
    <cellStyle name="style1619600254982" xfId="46121" xr:uid="{42211E2A-997D-4815-A828-378B4B9DE15C}"/>
    <cellStyle name="style1619600255004" xfId="46122" xr:uid="{63A656AA-BB73-488A-A12F-6C3E7C1B355C}"/>
    <cellStyle name="style1619600255020" xfId="46120" xr:uid="{7262F78F-8E35-439C-B450-8E2FFAF5A9A4}"/>
    <cellStyle name="style1619600255035" xfId="46123" xr:uid="{9896F438-D13B-4325-9ECD-D949A030FA93}"/>
    <cellStyle name="style1619600255067" xfId="46132" xr:uid="{7590A152-665E-4A89-AA64-45C18D93D522}"/>
    <cellStyle name="style1619600255089" xfId="46133" xr:uid="{FD3314BE-129F-4CE8-8EAD-AF390AC652AF}"/>
    <cellStyle name="style1619600255104" xfId="46134" xr:uid="{3D7EEC47-B467-46E5-9E61-15A5C707915A}"/>
    <cellStyle name="style1619600255120" xfId="46135" xr:uid="{C0AFDBFF-D517-42D8-97FC-5EBBEF6ACB18}"/>
    <cellStyle name="style1619600255151" xfId="46142" xr:uid="{B48DE269-480F-4E2C-9C3B-3103D3E040E1}"/>
    <cellStyle name="style1619600255167" xfId="46154" xr:uid="{2CB294A0-424D-4574-A4F2-9BF72B69913E}"/>
    <cellStyle name="style1619600255189" xfId="46143" xr:uid="{E5219105-5FBA-4D3D-BF44-1600D564FA9C}"/>
    <cellStyle name="style1619600255205" xfId="46155" xr:uid="{C60F1AD7-2A04-49CC-BDC3-5ADCA04A9396}"/>
    <cellStyle name="style1619600255236" xfId="46166" xr:uid="{D7ACC905-3986-4733-B2F5-99BB3D2A6724}"/>
    <cellStyle name="style1619600255252" xfId="46167" xr:uid="{29460A2A-8AEC-4A6B-8B6D-B351A8639B7B}"/>
    <cellStyle name="style1619600255267" xfId="46144" xr:uid="{C5E63679-7361-4A2F-828D-2F64CE12FD42}"/>
    <cellStyle name="style1619600255305" xfId="46145" xr:uid="{032E1305-7784-48EE-99D5-AEFB4B2649CE}"/>
    <cellStyle name="style1619600255321" xfId="46146" xr:uid="{16AAB6F7-418F-4DB0-A6D4-00FDAB50F0F8}"/>
    <cellStyle name="style1619600255336" xfId="46147" xr:uid="{F494DCEF-312C-4735-9216-56282318AD44}"/>
    <cellStyle name="style1619600255367" xfId="46156" xr:uid="{D55CF69C-A9FC-49F5-81AA-32D610A71284}"/>
    <cellStyle name="style1619600255390" xfId="46157" xr:uid="{E7646CF2-9974-48CF-B6BE-82A833AB510F}"/>
    <cellStyle name="style1619600255405" xfId="46158" xr:uid="{B46B31AA-410A-44B4-A2C5-EC631DB99105}"/>
    <cellStyle name="style1619600255421" xfId="46159" xr:uid="{55398409-90B0-4F1D-BD67-53027A4DE001}"/>
    <cellStyle name="style1619600255452" xfId="46168" xr:uid="{9AC67A4A-C0F3-4327-8A8E-DCAFA54FA53A}"/>
    <cellStyle name="style1619600255468" xfId="46169" xr:uid="{A4F4CE9C-A956-41AA-99C8-7B198436F889}"/>
    <cellStyle name="style1619600255490" xfId="46170" xr:uid="{BB6AB416-A2E3-4CB5-BEB5-8EDE03D9DDBD}"/>
    <cellStyle name="style1619600255521" xfId="46171" xr:uid="{1D844967-2180-4B59-A528-83FB3ADF6A4B}"/>
    <cellStyle name="style1619600256492" xfId="46178" xr:uid="{A6F5B965-1568-4D7B-9185-5397CE0410FC}"/>
    <cellStyle name="style1619600256508" xfId="46179" xr:uid="{44E4F3B1-C916-4FD6-A918-A725DDA03394}"/>
    <cellStyle name="style1619600256524" xfId="46190" xr:uid="{0513B73A-2461-43B4-B3EC-69C1893D3100}"/>
    <cellStyle name="style1619600256555" xfId="46191" xr:uid="{526D8C46-0D97-4017-8165-309D0ED482AC}"/>
    <cellStyle name="style1619600256593" xfId="46181" xr:uid="{F030991A-1463-4BBA-863B-E6C72DAB9BF6}"/>
    <cellStyle name="style1619600256624" xfId="46182" xr:uid="{C6404F0A-7D42-4709-8C66-AB9C31DCD1CE}"/>
    <cellStyle name="style1619600256640" xfId="46180" xr:uid="{3B11B693-3A7C-4C06-BB82-3996BEA98A64}"/>
    <cellStyle name="style1619600256655" xfId="46183" xr:uid="{D7028B79-310E-40FD-B4F4-DD63DD06E979}"/>
    <cellStyle name="style1619600256686" xfId="46192" xr:uid="{ADB4E8B3-27C7-4895-AC9F-C6E8F35E6A7C}"/>
    <cellStyle name="style1619600256709" xfId="46193" xr:uid="{74638BE6-6409-4E1E-8BCD-ED2C154DEE77}"/>
    <cellStyle name="style1619600256724" xfId="46194" xr:uid="{1ACE7941-0B8F-463F-91F5-565AD9F68CA4}"/>
    <cellStyle name="style1619600256740" xfId="46195" xr:uid="{0314070B-2AD9-474A-B3EA-F51906DD8202}"/>
    <cellStyle name="style1619600256771" xfId="46202" xr:uid="{7140DFF8-BD37-4F5D-9E54-72BB448AD9F4}"/>
    <cellStyle name="style1619600256793" xfId="46214" xr:uid="{339CDAE7-018D-42DC-9689-93335BB88810}"/>
    <cellStyle name="style1619600256809" xfId="46203" xr:uid="{C6E81A19-C709-4373-8D3C-E0379C5E0B2F}"/>
    <cellStyle name="style1619600256840" xfId="46215" xr:uid="{5B408DFB-CD71-4F73-BF60-E3E486B1A5D0}"/>
    <cellStyle name="style1619600256856" xfId="46226" xr:uid="{3B9CE003-08F0-4B2E-93E7-8E6B3E2B9A44}"/>
    <cellStyle name="style1619600256887" xfId="46227" xr:uid="{1B2E2F4C-D548-464E-963C-0ADD10802753}"/>
    <cellStyle name="style1619600256894" xfId="46204" xr:uid="{68E39E61-0D26-4B1D-9E51-31B5A9C92896}"/>
    <cellStyle name="style1619600256925" xfId="46205" xr:uid="{65268CCD-9990-4FCC-8E9E-790822F58D04}"/>
    <cellStyle name="style1619600256941" xfId="46206" xr:uid="{06CEA6EB-737D-400A-8C50-EA172DCFA97B}"/>
    <cellStyle name="style1619600256972" xfId="46207" xr:uid="{419B0CC9-C914-4EF7-84F6-6D242C587F8E}"/>
    <cellStyle name="style1619600256994" xfId="46216" xr:uid="{C69EF7E5-69DA-4BF0-AC39-ADDDC64661C0}"/>
    <cellStyle name="style1619600257010" xfId="46217" xr:uid="{222F4737-C5DB-440C-A80D-AAAC737936C6}"/>
    <cellStyle name="style1619600257025" xfId="46218" xr:uid="{9FA69FE2-B171-4181-B3B7-830FDC5BFB62}"/>
    <cellStyle name="style1619600257056" xfId="46219" xr:uid="{A2668737-2353-4A16-B180-D2545CABABBD}"/>
    <cellStyle name="style1619600257094" xfId="46228" xr:uid="{8BE38812-3B3B-45EF-B648-A911B700508B}"/>
    <cellStyle name="style1619600257125" xfId="46229" xr:uid="{3DA0829A-8181-45D0-BB7F-E66A759B8861}"/>
    <cellStyle name="style1619600257157" xfId="46230" xr:uid="{80DFF56D-F4E0-4FB8-8802-D021950B9C28}"/>
    <cellStyle name="style1619600257172" xfId="46231" xr:uid="{1F005FB3-D632-44CC-A011-08F31AD102C6}"/>
    <cellStyle name="style1619600258313" xfId="46232" xr:uid="{74D1DFEA-9301-4CB5-842D-255F2B820597}"/>
    <cellStyle name="style1619600258344" xfId="46233" xr:uid="{B5971A6C-8FB3-4B5E-8FE3-0D2187D657DE}"/>
    <cellStyle name="style1619600258360" xfId="46244" xr:uid="{8362FF7D-33B9-4739-8930-FF58E3D8B1B1}"/>
    <cellStyle name="style1619600258374" xfId="46245" xr:uid="{A1F5DBA1-7FDC-4086-ADBD-130DE07AB2DE}"/>
    <cellStyle name="style1619600258429" xfId="46235" xr:uid="{FBF6A088-FD01-4C71-B449-7C43275A04E6}"/>
    <cellStyle name="style1619600258445" xfId="46236" xr:uid="{854B496B-58B4-4D0C-9D89-2A8033A9CEF7}"/>
    <cellStyle name="style1619600258460" xfId="46234" xr:uid="{00234A5B-7BF7-4FC3-86F4-7EA558B6D8EA}"/>
    <cellStyle name="style1619600258491" xfId="46237" xr:uid="{804DD4C5-D60E-415E-B851-DB12798D7335}"/>
    <cellStyle name="style1619600258514" xfId="46246" xr:uid="{F16423CB-4175-4AFE-9477-EAC78D911311}"/>
    <cellStyle name="style1619600258529" xfId="46247" xr:uid="{C8712B79-A257-4164-8A34-73D9B58E9343}"/>
    <cellStyle name="style1619600258545" xfId="46248" xr:uid="{46798CA2-6F5B-4485-AAA5-DB322C02964B}"/>
    <cellStyle name="style1619600258576" xfId="46249" xr:uid="{3F951499-8C79-4A3B-9D3E-A829F60372FB}"/>
    <cellStyle name="style1619600258598" xfId="46256" xr:uid="{38C32F31-F3F3-48F7-9224-465CC885FF65}"/>
    <cellStyle name="style1619600258614" xfId="46268" xr:uid="{23227D31-49AD-4A6C-96A3-E3BDB3D49D18}"/>
    <cellStyle name="style1619600258630" xfId="46257" xr:uid="{AD7B7A31-E6D2-4E60-8E8F-6F06D2750A8C}"/>
    <cellStyle name="style1619600258661" xfId="46269" xr:uid="{B953B9C4-B712-4AB7-A47A-918A7825519F}"/>
    <cellStyle name="style1619600258676" xfId="46280" xr:uid="{9E0115D7-85BD-4F49-B8CA-922DE81C9537}"/>
    <cellStyle name="style1619600258699" xfId="46281" xr:uid="{5163ED61-05F3-4A1D-BA44-674F4A8A5A9A}"/>
    <cellStyle name="style1619600258714" xfId="46258" xr:uid="{FA605CA7-84D5-4439-A6DA-9562CB410F2C}"/>
    <cellStyle name="style1619600258745" xfId="46259" xr:uid="{32076B3F-9264-4513-8A47-668C33F5582F}"/>
    <cellStyle name="style1619600258761" xfId="46260" xr:uid="{69893935-7565-4858-9D1C-9E8CBD9B06BD}"/>
    <cellStyle name="style1619600258792" xfId="46261" xr:uid="{8D31DE6C-02E0-41D1-8FE1-B7A46607A24E}"/>
    <cellStyle name="style1619600258814" xfId="46270" xr:uid="{B97614F8-E164-431F-96B3-4B4D7F09FEA0}"/>
    <cellStyle name="style1619600258830" xfId="46271" xr:uid="{49527511-6427-464D-BD5B-DB57C837B876}"/>
    <cellStyle name="style1619600258846" xfId="46272" xr:uid="{E5467889-A76D-465E-BA2B-6EA23B428E02}"/>
    <cellStyle name="style1619600258877" xfId="46273" xr:uid="{C6F80493-6B37-4CA3-A3F0-55CF3E60CA61}"/>
    <cellStyle name="style1619600258899" xfId="46282" xr:uid="{48343C17-F5C5-4EAD-98BB-7FB6E925C1BB}"/>
    <cellStyle name="style1619600258915" xfId="46283" xr:uid="{EF96764E-C0CB-4004-8572-1F837B249E14}"/>
    <cellStyle name="style1619600258946" xfId="46284" xr:uid="{ADC57077-C087-41BD-854E-E9A872BF2D0F}"/>
    <cellStyle name="style1619600258962" xfId="46285" xr:uid="{FF17314E-C2AF-44E4-9AE1-89A6803BAD58}"/>
    <cellStyle name="style1619600259763" xfId="46238" xr:uid="{8B862CC2-74B1-4AC3-8568-9E69D6F6B127}"/>
    <cellStyle name="style1619600259801" xfId="46239" xr:uid="{E0242E8C-C53E-4D45-A279-655BB23866CC}"/>
    <cellStyle name="style1619600259816" xfId="46250" xr:uid="{6D199A8C-029B-4ABF-AE23-01BC5D556575}"/>
    <cellStyle name="style1619600259848" xfId="46251" xr:uid="{048286BD-82C2-451C-92F3-43BF642A3E8A}"/>
    <cellStyle name="style1619600259879" xfId="46241" xr:uid="{5C9EC315-1AE8-4E98-A268-B93D077134DC}"/>
    <cellStyle name="style1619600259901" xfId="46242" xr:uid="{853C4998-E858-4BE1-830D-4CD44D32B3FA}"/>
    <cellStyle name="style1619600259932" xfId="46240" xr:uid="{74DE4C0B-5379-4A39-99A9-A84197DCE8F0}"/>
    <cellStyle name="style1619600259948" xfId="46243" xr:uid="{14408450-6F1D-4C32-BF25-17C7B15C2FF1}"/>
    <cellStyle name="style1619600259964" xfId="46252" xr:uid="{FFC2E1FA-5B9C-407A-9B7C-93DC08DFA0DF}"/>
    <cellStyle name="style1619600259995" xfId="46253" xr:uid="{00DE0370-697F-4A74-BEAF-F23C26D31D4F}"/>
    <cellStyle name="style1619600260017" xfId="46254" xr:uid="{0B3667A3-55EC-4EFA-BDA3-B9808C115DF2}"/>
    <cellStyle name="style1619600260033" xfId="46255" xr:uid="{708229A8-BD90-4C05-BFC7-B30F3E2F2BF0}"/>
    <cellStyle name="style1619600260048" xfId="46262" xr:uid="{55E667F2-579F-4F7B-B5A7-E5F0D77CB558}"/>
    <cellStyle name="style1619600260079" xfId="46274" xr:uid="{C6DBEB4E-6576-4FB8-8D8E-8C9F13177E00}"/>
    <cellStyle name="style1619600260102" xfId="46263" xr:uid="{28133602-1C1D-4FBB-A571-0836AE14DB18}"/>
    <cellStyle name="style1619600260117" xfId="46275" xr:uid="{0C0EB2D6-4E64-4B94-BDC3-6F19535F8E98}"/>
    <cellStyle name="style1619600260133" xfId="46286" xr:uid="{840A3D15-8313-46FA-B65A-85DF2CDDDD95}"/>
    <cellStyle name="style1619600260164" xfId="46287" xr:uid="{FC5326D0-C73E-4B32-844D-DE5C6A2D07E9}"/>
    <cellStyle name="style1619600260180" xfId="46264" xr:uid="{F7587613-B89C-4ABE-B5D0-2EA040B5BE45}"/>
    <cellStyle name="style1619600260202" xfId="46265" xr:uid="{6D4EB983-9F92-43FE-8E41-5C6C178752BA}"/>
    <cellStyle name="style1619600260233" xfId="46266" xr:uid="{F56E3C79-FEAD-4F9A-836F-5401B5FFD742}"/>
    <cellStyle name="style1619600260249" xfId="46267" xr:uid="{9A72D55F-0CEC-4E8C-ACE6-1E263BE2E37A}"/>
    <cellStyle name="style1619600260264" xfId="46276" xr:uid="{7F443BF2-3479-414F-ABD3-21C2E5528149}"/>
    <cellStyle name="style1619600260284" xfId="46277" xr:uid="{83DC485C-DA9C-48AE-9B9F-D7AE51D64B69}"/>
    <cellStyle name="style1619600260317" xfId="46278" xr:uid="{C4292611-9C71-4E0F-8DA3-47C2650E54D3}"/>
    <cellStyle name="style1619600260333" xfId="46279" xr:uid="{06BBE38A-D2EA-461E-8CEA-695495850F5B}"/>
    <cellStyle name="style1619600260364" xfId="46288" xr:uid="{0A89944E-0C93-4DD5-A605-01BA85B5CD62}"/>
    <cellStyle name="style1619600260375" xfId="46289" xr:uid="{14FDF111-463B-42A0-9979-BFF9748F916B}"/>
    <cellStyle name="style1619600260402" xfId="46290" xr:uid="{92C48647-73AE-46E3-B6D1-5A6FB1617EF9}"/>
    <cellStyle name="style1619600260433" xfId="46291" xr:uid="{9DC36916-90BB-4D46-9153-EB72A402E9B4}"/>
    <cellStyle name="style1619600261938" xfId="46436" xr:uid="{68F586E7-4278-426B-9EFC-800CE8469EE5}"/>
    <cellStyle name="style1619600261954" xfId="46437" xr:uid="{35B64A25-BBB6-4583-BC1E-DCD894AB01D2}"/>
    <cellStyle name="style1619600261985" xfId="46435" xr:uid="{80FA69A4-C2E9-4B59-94EB-9460424F90B5}"/>
    <cellStyle name="style1619600262007" xfId="46438" xr:uid="{F387C2E3-00B1-47DA-A49A-5C3B5D71D972}"/>
    <cellStyle name="style1619600262023" xfId="46439" xr:uid="{8226682C-7207-4E4F-A8F5-4E60A3A0A499}"/>
    <cellStyle name="style1619600262054" xfId="46440" xr:uid="{76E6F31C-07DC-4200-BA5A-4C4069FD09C6}"/>
    <cellStyle name="style1619600262070" xfId="46441" xr:uid="{6F184860-0E60-485F-867B-F6F171D0460B}"/>
    <cellStyle name="style1619600262085" xfId="46442" xr:uid="{996EB5F3-9E21-420F-A20D-6506DAC95F84}"/>
    <cellStyle name="style1619600262107" xfId="46444" xr:uid="{AB72CDC8-6528-48D0-BD35-3A765430E9EC}"/>
    <cellStyle name="style1619600262139" xfId="46445" xr:uid="{6B52097A-98CB-445A-A4CC-1CE7DFFF547C}"/>
    <cellStyle name="style1619600262154" xfId="46447" xr:uid="{80F01D20-6689-494F-A56C-EEFA36F2B1E6}"/>
    <cellStyle name="style1619600262170" xfId="46448" xr:uid="{E1500C97-0429-4CD2-90BD-A11B751A7BCD}"/>
    <cellStyle name="style1619600262201" xfId="46443" xr:uid="{6C788319-5DFA-442C-A070-DB2FC5631CC5}"/>
    <cellStyle name="style1619600262223" xfId="46446" xr:uid="{F1916187-1FB2-4F1C-8CA3-45548BEA7D7E}"/>
    <cellStyle name="style1619600262239" xfId="46449" xr:uid="{537FAA65-1753-4DE1-BBED-67F296A87C95}"/>
    <cellStyle name="style1619600262286" xfId="46451" xr:uid="{797AE9AD-CFB4-414D-8F17-05221CCA3062}"/>
    <cellStyle name="style1619600262308" xfId="46452" xr:uid="{DBE30F39-4391-44FF-8F98-699005A928B7}"/>
    <cellStyle name="style1619600262324" xfId="46450" xr:uid="{99D48C80-5D02-4054-AF64-3A54E62988C9}"/>
    <cellStyle name="style1619600263364" xfId="46292" xr:uid="{664CE24C-34EE-49C1-95F4-F6074DCF3776}"/>
    <cellStyle name="style1619600263392" xfId="46293" xr:uid="{9F7C0A18-291B-41E1-82E6-F5BDDDDBFB8C}"/>
    <cellStyle name="style1619600263408" xfId="46304" xr:uid="{6E90870F-4E07-41F5-922F-BAA1D1CBF2C7}"/>
    <cellStyle name="style1619600263423" xfId="46305" xr:uid="{99FCF6BE-292F-4C7B-B05B-2857085D60F2}"/>
    <cellStyle name="style1619600263471" xfId="46295" xr:uid="{6AE9DDA7-61F7-435B-A128-3742BA6799E9}"/>
    <cellStyle name="style1619600263502" xfId="46296" xr:uid="{06D5B6DE-D376-4A24-95BB-362F828AD784}"/>
    <cellStyle name="style1619600263518" xfId="46294" xr:uid="{15DA2A0A-D9DF-40AD-960A-3BCFE63FA67C}"/>
    <cellStyle name="style1619600263549" xfId="46297" xr:uid="{75F37063-3DAD-4515-AC26-D4FBABBD6E7D}"/>
    <cellStyle name="style1619600263571" xfId="46306" xr:uid="{EF1842F1-60FE-4FB7-8348-C6F4A5E1E279}"/>
    <cellStyle name="style1619600263587" xfId="46307" xr:uid="{65DF54AA-6C68-4D6A-885A-70CE959DB5C2}"/>
    <cellStyle name="style1619600263603" xfId="46308" xr:uid="{EA49E5E0-669A-4FAE-8175-930E5970C73C}"/>
    <cellStyle name="style1619600263634" xfId="46309" xr:uid="{D0654DF0-EABF-403A-9EE4-3A31F1AC747F}"/>
    <cellStyle name="style1619600263650" xfId="46316" xr:uid="{3AF2AD6A-DD34-4ACA-9D87-4761CCB778C9}"/>
    <cellStyle name="style1619600263672" xfId="46328" xr:uid="{90AE85C1-6E4E-4AE5-B53A-5DFB2C990018}"/>
    <cellStyle name="style1619600263703" xfId="46317" xr:uid="{7BF7C6B6-6221-495C-A9B1-B86DFE86A1E9}"/>
    <cellStyle name="style1619600263719" xfId="46329" xr:uid="{9A708443-87CF-44F5-B4AC-24FA3F4940F9}"/>
    <cellStyle name="style1619600263734" xfId="46340" xr:uid="{CB9E4FB9-9C8D-4522-94C3-FBACB7BC77D0}"/>
    <cellStyle name="style1619600263765" xfId="46341" xr:uid="{42AF8F45-BD1A-4439-9DEF-C58F1251DB3B}"/>
    <cellStyle name="style1619600263788" xfId="46318" xr:uid="{C03B9AC2-4397-42BD-B069-E06C2FD7268D}"/>
    <cellStyle name="style1619600263803" xfId="46319" xr:uid="{0F4E3043-B069-432A-B419-244DA67E640D}"/>
    <cellStyle name="style1619600263834" xfId="46320" xr:uid="{A722D663-162F-4FE0-AD89-93886D41B88A}"/>
    <cellStyle name="style1619600263850" xfId="46321" xr:uid="{A8CA86F3-91D7-4DF7-9DC8-3286A7EE9B19}"/>
    <cellStyle name="style1619600263872" xfId="46330" xr:uid="{FD51BCBB-1E55-4E4B-87D2-9D8E906A9ECE}"/>
    <cellStyle name="style1619600263888" xfId="46331" xr:uid="{6FFE4806-1CD1-4661-85F0-2A2D4F929283}"/>
    <cellStyle name="style1619600263919" xfId="46332" xr:uid="{A3EB611A-827E-4236-98FC-C74C104A5D83}"/>
    <cellStyle name="style1619600263935" xfId="46333" xr:uid="{9EECB06B-7D8D-4006-B0C3-2AAEF56FC969}"/>
    <cellStyle name="style1619600263972" xfId="46342" xr:uid="{DD71102C-199D-4F38-A424-4826DD2362E2}"/>
    <cellStyle name="style1619600263988" xfId="46343" xr:uid="{0236667B-CA48-40E5-9B47-DED333393289}"/>
    <cellStyle name="style1619600264019" xfId="46344" xr:uid="{2E4BE2F7-27E9-47CE-A2BF-242F63A224E9}"/>
    <cellStyle name="style1619600264035" xfId="46345" xr:uid="{C892301D-3257-427B-AC96-5CA10B922C1D}"/>
    <cellStyle name="style1619600265022" xfId="46298" xr:uid="{4356FB7B-4640-4D43-949F-357D461FF89F}"/>
    <cellStyle name="style1619600265053" xfId="46299" xr:uid="{78323227-6DC8-443E-AC70-306DE7B09F2A}"/>
    <cellStyle name="style1619600265075" xfId="46310" xr:uid="{770792CB-8E76-4A99-9A93-034CC5EF9F4A}"/>
    <cellStyle name="style1619600265091" xfId="46311" xr:uid="{9C4BF2A3-AF21-4D3A-AB90-F04351062935}"/>
    <cellStyle name="style1619600265138" xfId="46301" xr:uid="{B324B22E-10B5-4A26-A203-BDA9946BF5E5}"/>
    <cellStyle name="style1619600265153" xfId="46302" xr:uid="{45B6DE54-D196-48A0-B050-8C9EC9544B67}"/>
    <cellStyle name="style1619600265175" xfId="46300" xr:uid="{DC667502-A419-4197-B096-CE662FB98483}"/>
    <cellStyle name="style1619600265207" xfId="46303" xr:uid="{5DA0AE97-F6E1-440F-8B40-BCD33A02C6F7}"/>
    <cellStyle name="style1619600265222" xfId="46312" xr:uid="{658E01EC-095F-40EA-9400-7EB4931996FD}"/>
    <cellStyle name="style1619600265238" xfId="46313" xr:uid="{58292DCE-D8CD-4433-AC06-14E454DE7DDB}"/>
    <cellStyle name="style1619600265269" xfId="46314" xr:uid="{CC935B49-612A-40BB-9E03-D045AF595DDD}"/>
    <cellStyle name="style1619600265291" xfId="46315" xr:uid="{DC788EFC-BD02-4E89-B5AC-A82853B1B712}"/>
    <cellStyle name="style1619600265307" xfId="46322" xr:uid="{2E3E805A-57FB-43C0-A322-874A94A9CABA}"/>
    <cellStyle name="style1619600265338" xfId="46334" xr:uid="{FFCEE272-0860-483A-B9C8-243CEBCD4AD3}"/>
    <cellStyle name="style1619600265354" xfId="46323" xr:uid="{4D7122DB-7E1C-4601-912A-41FAD31D644B}"/>
    <cellStyle name="style1619600265377" xfId="46335" xr:uid="{461BAEC5-3463-4F4C-B852-76CFD91DCD26}"/>
    <cellStyle name="style1619600265393" xfId="46346" xr:uid="{D0EBCEEE-78D9-46B2-82E0-EDA3F4D60BD5}"/>
    <cellStyle name="style1619600265424" xfId="46347" xr:uid="{595DC2FE-070F-4855-9E78-057147472A4A}"/>
    <cellStyle name="style1619600265440" xfId="46324" xr:uid="{484AFDEC-8554-46C5-9277-1ED00AA24683}"/>
    <cellStyle name="style1619600265456" xfId="46325" xr:uid="{EE7D10E7-9BF3-4650-B782-7B5F6ED58393}"/>
    <cellStyle name="style1619600265492" xfId="46326" xr:uid="{9F055F9F-EF01-44FF-9FB9-B46DDE147E37}"/>
    <cellStyle name="style1619600265507" xfId="46327" xr:uid="{45BA683A-3C25-4000-BD92-07E649591F9E}"/>
    <cellStyle name="style1619600265523" xfId="46336" xr:uid="{BC2B489C-D3D4-4FC2-AA90-F443CC078110}"/>
    <cellStyle name="style1619600265554" xfId="46337" xr:uid="{63472E01-DD9C-4B95-A14A-CD1B67284A72}"/>
    <cellStyle name="style1619600265576" xfId="46338" xr:uid="{34E1596E-CF8C-47BA-831E-B81C4CE64EC5}"/>
    <cellStyle name="style1619600265592" xfId="46339" xr:uid="{58DC5E51-6C38-4C2F-BCD8-8A51D7822FAA}"/>
    <cellStyle name="style1619600265623" xfId="46348" xr:uid="{AA81EF7B-EBB8-4946-9260-6C7FDB2678E4}"/>
    <cellStyle name="style1619600265655" xfId="46349" xr:uid="{BEAB389D-DA22-425E-8D26-C2BB56D6826B}"/>
    <cellStyle name="style1619600265677" xfId="46350" xr:uid="{AD71836E-8417-401C-8BE2-5805488227DC}"/>
    <cellStyle name="style1619600265692" xfId="46351" xr:uid="{63E9D104-081F-4665-8CD0-DB701FF3B8D8}"/>
    <cellStyle name="style1619878659301" xfId="46874" xr:uid="{C0F9C2FF-AF50-471E-9C5A-8D09D983F00E}"/>
    <cellStyle name="style1619878659332" xfId="46873" xr:uid="{DD75F3BC-6ED6-4D4D-990D-013CA9E4AEDC}"/>
    <cellStyle name="style1619878659348" xfId="46879" xr:uid="{3760AB95-09DB-40E3-A5A5-DF6E212B7FDC}"/>
    <cellStyle name="style1619878659379" xfId="46885" xr:uid="{20FAE3C7-2864-42D6-B76A-3B8167257E62}"/>
    <cellStyle name="style1619878659401" xfId="46880" xr:uid="{B4BBEEA1-DE86-4AAC-9907-AA3536455CD6}"/>
    <cellStyle name="style1619878659448" xfId="46886" xr:uid="{A181D8D2-1F2F-40BE-8544-23DBA9240F31}"/>
    <cellStyle name="style1619878659463" xfId="46891" xr:uid="{13D2C91E-3D47-4C9B-9096-587E1F761866}"/>
    <cellStyle name="style1619878659501" xfId="46897" xr:uid="{96AC1A5D-406E-4EA3-A1CA-5D269AAF2AB8}"/>
    <cellStyle name="style1619878659532" xfId="46905" xr:uid="{7B9D0BF0-2552-483F-BCD2-276BF45D4CE3}"/>
    <cellStyle name="style1619878659548" xfId="46892" xr:uid="{88294A3E-0D6A-45B7-B40D-9276AA6B2EC2}"/>
    <cellStyle name="style1619878659579" xfId="46898" xr:uid="{D3C52DC5-4266-45DA-AA5E-CC837B9129F8}"/>
    <cellStyle name="style1619878659595" xfId="46906" xr:uid="{E8B7EB6D-7F60-4A84-9D3B-CCD1DD4FEB4D}"/>
    <cellStyle name="style1619878659617" xfId="46911" xr:uid="{8918A5F1-D36B-43E0-9745-D9C7F0FE11E5}"/>
    <cellStyle name="style1619878659633" xfId="46912" xr:uid="{6A306E70-BCA8-49D0-ABEA-6BDEF7CC2E74}"/>
    <cellStyle name="style1619878659664" xfId="46916" xr:uid="{5297F2F6-681B-4574-AC07-B523920B782A}"/>
    <cellStyle name="style1619878659679" xfId="46928" xr:uid="{43FEFC52-206A-4589-8EC3-9ABA7A17B039}"/>
    <cellStyle name="style1619878659733" xfId="46931" xr:uid="{036B466D-EB84-4DB2-ADF5-D8FF4DE5098D}"/>
    <cellStyle name="style1619878659748" xfId="46932" xr:uid="{4C205677-B312-4E92-8D4E-2C7879F815C7}"/>
    <cellStyle name="style1619878659780" xfId="46930" xr:uid="{503E4A1E-7581-4E98-BEE8-372BB3434A62}"/>
    <cellStyle name="style1619878659802" xfId="46936" xr:uid="{5BE67475-1CF7-4D08-9011-2E84D04F9E31}"/>
    <cellStyle name="style1619878659818" xfId="46937" xr:uid="{A47CDAC5-A39D-4CD5-871E-BB2B7F33F1CE}"/>
    <cellStyle name="style1619878659849" xfId="46938" xr:uid="{954FBDF5-8B70-4164-8168-370673006060}"/>
    <cellStyle name="style1619878659902" xfId="46942" xr:uid="{FDB0713F-6BD1-4B6A-9FC7-C4A568EFC7F7}"/>
    <cellStyle name="style1619878659918" xfId="46943" xr:uid="{184B5D9A-AAF5-458A-8970-59151E151319}"/>
    <cellStyle name="style1619878659933" xfId="46944" xr:uid="{3F772BE5-C9EA-482F-8FBC-F5A9929A8458}"/>
    <cellStyle name="style1619878659965" xfId="46945" xr:uid="{D29F61A7-A31F-45F0-BB67-90765F55DBD5}"/>
    <cellStyle name="style1619878659996" xfId="46952" xr:uid="{8E909CE2-8353-4690-9E32-50809832E406}"/>
    <cellStyle name="style1619878660002" xfId="46954" xr:uid="{C8A6183A-E0FB-461F-B98D-34E24EE33CAF}"/>
    <cellStyle name="style1619878661110" xfId="46876" xr:uid="{A690880E-1421-4ADE-A7CB-4B10F94F63C0}"/>
    <cellStyle name="style1619878661138" xfId="46875" xr:uid="{1E691605-E1C6-4344-8768-6FB3B44FE230}"/>
    <cellStyle name="style1619878661158" xfId="46881" xr:uid="{CF3817A7-10BB-482E-8FE9-6A252EF7AC39}"/>
    <cellStyle name="style1619878661181" xfId="46887" xr:uid="{B8A9925C-AA95-4B7C-9BCC-4D06EEB264BD}"/>
    <cellStyle name="style1619878661201" xfId="46882" xr:uid="{05189D58-F8E0-45E2-B70C-5AFE7981682F}"/>
    <cellStyle name="style1619878661242" xfId="46888" xr:uid="{2DC48785-9079-4D09-9822-F63E181BB7B6}"/>
    <cellStyle name="style1619878661260" xfId="46893" xr:uid="{3BB199C7-5481-41B8-99F3-6BEB96DCC9DD}"/>
    <cellStyle name="style1619878661280" xfId="46899" xr:uid="{F93B0BE0-B3FE-415C-8EE9-C5E7DA4117BC}"/>
    <cellStyle name="style1619878661311" xfId="46907" xr:uid="{F31C8E40-16A3-48A7-ABFA-EAD61B0E6841}"/>
    <cellStyle name="style1619878661331" xfId="46894" xr:uid="{62699EB3-79AD-4011-8F74-FFA27C44880C}"/>
    <cellStyle name="style1619878661351" xfId="46900" xr:uid="{B3F649E1-C4AB-4510-AB3C-98404D589EAC}"/>
    <cellStyle name="style1619878661372" xfId="46908" xr:uid="{CB28F751-A5A5-4792-B60F-2DCBA10A1E89}"/>
    <cellStyle name="style1619878661382" xfId="46913" xr:uid="{B002DB7C-D8E6-4899-965A-FCCEB5139F11}"/>
    <cellStyle name="style1619878661404" xfId="46914" xr:uid="{00008612-62E7-49CF-9684-948CD6AB9498}"/>
    <cellStyle name="style1619878661433" xfId="46915" xr:uid="{78A6E6AB-9703-45E4-824A-A963263B06CD}"/>
    <cellStyle name="style1619878661453" xfId="46929" xr:uid="{4D5F64B6-B5F8-4AD8-825F-532E5B71D8A6}"/>
    <cellStyle name="style1619878661494" xfId="46934" xr:uid="{4E558528-7A87-490B-840C-ED31337871F3}"/>
    <cellStyle name="style1619878661516" xfId="46935" xr:uid="{DA77F760-25BC-4DE5-B0A5-1831156497B9}"/>
    <cellStyle name="style1619878661536" xfId="46933" xr:uid="{3330E16F-0074-4D34-81C7-2FC3460492FF}"/>
    <cellStyle name="style1619878661557" xfId="46939" xr:uid="{A6E20945-7FC4-40D8-B9A6-C83689B0882A}"/>
    <cellStyle name="style1619878661575" xfId="46940" xr:uid="{861B5F0B-9BAA-4B51-88FA-5A8E4EE100EE}"/>
    <cellStyle name="style1619878661595" xfId="46941" xr:uid="{792FE3C2-F4BE-4DBB-BCF8-8901C994B01B}"/>
    <cellStyle name="style1619878661638" xfId="46946" xr:uid="{572EB72B-81AE-451B-A296-47266D62BD45}"/>
    <cellStyle name="style1619878661648" xfId="46947" xr:uid="{C2B3AF0D-7A34-434F-9C71-9840BBEAD533}"/>
    <cellStyle name="style1619878661668" xfId="46948" xr:uid="{1D7C64F4-EB5D-4D5D-9F36-06A02F442D89}"/>
    <cellStyle name="style1619878661689" xfId="46949" xr:uid="{5DD4E28D-6DE9-4DAA-BB7B-D10145794810}"/>
    <cellStyle name="style1619878661719" xfId="46953" xr:uid="{ECD1BB7C-4B35-479A-91CF-0B150EAA0A21}"/>
    <cellStyle name="style1619878661740" xfId="46955" xr:uid="{289CCD6D-1C50-4AC0-BAC8-4CCC7061399C}"/>
    <cellStyle name="style1619878662819" xfId="46878" xr:uid="{2E735DF0-6A59-4CDA-BB6D-081AA3E5B36D}"/>
    <cellStyle name="style1619878662850" xfId="46877" xr:uid="{E450E353-CCC6-4A03-8034-725162C8D5D5}"/>
    <cellStyle name="style1619878662856" xfId="46883" xr:uid="{884AB3BE-9A65-45D9-8F4F-11033F29A2E6}"/>
    <cellStyle name="style1619878662888" xfId="46889" xr:uid="{10576A05-5224-4358-BA91-EC695EE5F194}"/>
    <cellStyle name="style1619878662903" xfId="46884" xr:uid="{2429C949-1A69-498E-97F2-774F6630E3FF}"/>
    <cellStyle name="style1619878662950" xfId="46890" xr:uid="{1A3036C0-A605-4FB4-AF8E-4E103853D8F5}"/>
    <cellStyle name="style1619878662972" xfId="46895" xr:uid="{1B48E88D-B65D-4390-8B8D-E6FD70E0C347}"/>
    <cellStyle name="style1619878662988" xfId="46901" xr:uid="{2FFA3835-41CD-402F-91A0-76D189435424}"/>
    <cellStyle name="style1619878663019" xfId="46903" xr:uid="{96C6E678-DE5E-4EE5-ACD8-2484F2917234}"/>
    <cellStyle name="style1619878663035" xfId="46896" xr:uid="{733CD938-D2AA-4020-AB6B-91D5D8EB2C06}"/>
    <cellStyle name="style1619878663057" xfId="46902" xr:uid="{F5622D40-4678-4E0B-9647-210BDB5FE7B6}"/>
    <cellStyle name="style1619878663073" xfId="46904" xr:uid="{C713A8F9-8CD5-450B-9F6C-634FA018E565}"/>
    <cellStyle name="style1619878663101" xfId="46909" xr:uid="{4E43D7E9-C523-4DBF-85A4-F448E511F24C}"/>
    <cellStyle name="style1619878663116" xfId="46910" xr:uid="{8FFA985C-86DA-453C-AFAC-89FE973F36D7}"/>
    <cellStyle name="style1619878663132" xfId="46917" xr:uid="{68FA79A5-9337-4FF2-B05B-1273E715F6CA}"/>
    <cellStyle name="style1619878663189" xfId="46919" xr:uid="{78C4B6B9-621F-4EA1-B15F-CD03D186280C}"/>
    <cellStyle name="style1619878663204" xfId="46920" xr:uid="{2390C589-2636-46FE-8C79-2C9D91D194F1}"/>
    <cellStyle name="style1619878663220" xfId="46918" xr:uid="{FC83E017-6264-4951-B784-E828EF79E765}"/>
    <cellStyle name="style1619878663251" xfId="46921" xr:uid="{1E6A4D9B-9C0A-40F9-8A4A-5FBAF4FFEA8C}"/>
    <cellStyle name="style1619878663273" xfId="46922" xr:uid="{3BE7D2CF-2822-4CC4-836D-5767E2AFEF39}"/>
    <cellStyle name="style1619878663289" xfId="46923" xr:uid="{611F4BEC-81D3-4412-8D5F-AD0FC16B8D77}"/>
    <cellStyle name="style1619878663336" xfId="46924" xr:uid="{FB29D9D1-EB02-400F-955C-44E3FC600EDE}"/>
    <cellStyle name="style1619878663351" xfId="46925" xr:uid="{10892B06-6909-464B-B699-20C4DCA3EB51}"/>
    <cellStyle name="style1619878663373" xfId="46926" xr:uid="{D86BD1AE-77F8-4748-9B12-CE21A7938651}"/>
    <cellStyle name="style1619878663389" xfId="46927" xr:uid="{7BB8105A-29CA-45C5-B532-8B1672ED5341}"/>
    <cellStyle name="style1619878663420" xfId="46950" xr:uid="{EFCEF7EB-AC61-4435-8835-C494821BFA06}"/>
    <cellStyle name="style1619878663436" xfId="46951" xr:uid="{0E3A5B9E-F6F2-47A3-9AD6-9A282C54A2F9}"/>
    <cellStyle name="style1619878702393" xfId="46453" xr:uid="{A5D399F6-4E9B-4A9B-ADEE-B1AA72CE67F1}"/>
    <cellStyle name="style1619878702424" xfId="46454" xr:uid="{6F604AA5-89EA-447D-8E79-00AB00F9AC5F}"/>
    <cellStyle name="style1619878702440" xfId="46465" xr:uid="{E1F3F93D-FE04-424A-A7F2-EC01A949DADA}"/>
    <cellStyle name="style1619878702462" xfId="46466" xr:uid="{24FA4244-5EC5-4B1E-98CE-B255FEFFFE60}"/>
    <cellStyle name="style1619878702509" xfId="46456" xr:uid="{6AB3806A-CCA1-45A9-9325-83DDF09CD1E1}"/>
    <cellStyle name="style1619878702525" xfId="46457" xr:uid="{E3C83ABA-59D2-4F2C-A01D-16D4BD0EA1AD}"/>
    <cellStyle name="style1619878702562" xfId="46455" xr:uid="{97FDCD6F-066D-4487-82F7-6E84C836EFAB}"/>
    <cellStyle name="style1619878702578" xfId="46458" xr:uid="{023365CE-8E9B-4F11-BD92-3CD252813D9F}"/>
    <cellStyle name="style1619878702594" xfId="46467" xr:uid="{75D7767D-A8BE-41A5-B4DB-A894E070BEA2}"/>
    <cellStyle name="style1619878702609" xfId="46468" xr:uid="{AE4100EB-2761-4AA8-B813-FE8DC18A7813}"/>
    <cellStyle name="style1619878702640" xfId="46469" xr:uid="{6AB4A0F8-FF68-49CA-AFA1-8FEDCE7EFC60}"/>
    <cellStyle name="style1619878702663" xfId="46470" xr:uid="{4290DE60-935C-4393-93E6-86ED1281462D}"/>
    <cellStyle name="style1619878702694" xfId="46477" xr:uid="{7236135E-A1EF-47F9-9D12-360455848543}"/>
    <cellStyle name="style1619878702709" xfId="46489" xr:uid="{F8C52B4B-F6A5-4A71-B38D-7802486DDB5F}"/>
    <cellStyle name="style1619878702741" xfId="46478" xr:uid="{1D94A07E-CCAA-406C-91CD-81AEC0A5C3B8}"/>
    <cellStyle name="style1619878702763" xfId="46490" xr:uid="{360D9DE5-D674-4E0C-92AA-E46435D46B03}"/>
    <cellStyle name="style1619878702794" xfId="46501" xr:uid="{E5B894DB-7524-4BB5-9218-F0A66B7E27E5}"/>
    <cellStyle name="style1619878702810" xfId="46502" xr:uid="{31C55003-D393-485C-B3D6-2437BEFCFCA9}"/>
    <cellStyle name="style1619878702841" xfId="46479" xr:uid="{73DEF20A-F991-475B-9EB2-5B24BA4EE5FE}"/>
    <cellStyle name="style1619878702865" xfId="46480" xr:uid="{99D77F0C-14EB-4625-8706-2F8862DACC68}"/>
    <cellStyle name="style1619878702886" xfId="46481" xr:uid="{114A0BF2-07F0-4223-AD19-6E6380C14133}"/>
    <cellStyle name="style1619878702916" xfId="46482" xr:uid="{84E63B28-DC2C-4D0A-B87E-74354CC2EC2A}"/>
    <cellStyle name="style1619878702937" xfId="46491" xr:uid="{F077B7DF-CC4F-4AB4-B427-2EBBD0A7E884}"/>
    <cellStyle name="style1619878702957" xfId="46492" xr:uid="{10E8F818-8A44-4FDA-8D99-310703D8968B}"/>
    <cellStyle name="style1619878702987" xfId="46493" xr:uid="{605BDC43-52E9-4554-BD79-22151E5B323E}"/>
    <cellStyle name="style1619878703008" xfId="46494" xr:uid="{788DA54B-4065-4F1A-8B89-237646BE134E}"/>
    <cellStyle name="style1619878703038" xfId="46503" xr:uid="{A822DB07-4081-4A6F-B10A-17E0275CA182}"/>
    <cellStyle name="style1619878703059" xfId="46504" xr:uid="{D6F36952-CFD5-49DA-8613-DBB4CF2005E0}"/>
    <cellStyle name="style1619878703087" xfId="46505" xr:uid="{7F357F73-BC85-42BC-8C62-F4D914B9A162}"/>
    <cellStyle name="style1619878703112" xfId="46506" xr:uid="{A6974131-E2E9-4393-90AA-CC2615E076B5}"/>
    <cellStyle name="style1619878703992" xfId="46513" xr:uid="{96C5A53B-7C97-4548-8E69-02551F3594D5}"/>
    <cellStyle name="style1619878704014" xfId="46514" xr:uid="{2825F248-012E-4A41-B1C8-2DE591C4D77C}"/>
    <cellStyle name="style1619878704045" xfId="46525" xr:uid="{B64FE7F5-1239-4163-8024-C5470D47771C}"/>
    <cellStyle name="style1619878704061" xfId="46526" xr:uid="{6C5CAFCB-5C20-4511-9A2C-6D15B7116ED7}"/>
    <cellStyle name="style1619878704113" xfId="46516" xr:uid="{48831B5B-4395-4C15-80E7-CACE142C3B9B}"/>
    <cellStyle name="style1619878704130" xfId="46517" xr:uid="{286B71FD-086D-4779-871B-3851BEAF0ECD}"/>
    <cellStyle name="style1619878704145" xfId="46515" xr:uid="{8BBB7275-3BDF-46DE-B66B-9ED2098F2ACA}"/>
    <cellStyle name="style1619878704161" xfId="46518" xr:uid="{98449099-9440-44DF-B928-52A59CBAF56C}"/>
    <cellStyle name="style1619878704192" xfId="46527" xr:uid="{55D7F367-1652-4548-A071-A8E35747538F}"/>
    <cellStyle name="style1619878704214" xfId="46528" xr:uid="{EFB6BFEC-9396-4C09-A9CD-C0F67B8D04D5}"/>
    <cellStyle name="style1619878704230" xfId="46529" xr:uid="{3BD526C6-4996-4478-89D0-789D55AC4D48}"/>
    <cellStyle name="style1619878704246" xfId="46530" xr:uid="{5A0E882A-FDB2-4716-B0F7-F7030A601DA7}"/>
    <cellStyle name="style1619878704277" xfId="46537" xr:uid="{B12C4462-4C5A-46DD-B1CC-DD8BAEF544DB}"/>
    <cellStyle name="style1619878704308" xfId="46549" xr:uid="{6E07B828-25ED-490E-B244-87E0B9C0E5FB}"/>
    <cellStyle name="style1619878704315" xfId="46538" xr:uid="{8FEE41A3-F068-4441-A8B3-F7B8AB5B86BF}"/>
    <cellStyle name="style1619878704346" xfId="46550" xr:uid="{2C8BB281-5784-4542-9845-17D1923DEA02}"/>
    <cellStyle name="style1619878704361" xfId="46561" xr:uid="{FBB2A510-B155-4193-A70C-7895C21997C8}"/>
    <cellStyle name="style1619878704377" xfId="46562" xr:uid="{A31BDAD1-A4F4-4E72-8AB6-796FCCEC98BC}"/>
    <cellStyle name="style1619878704408" xfId="46539" xr:uid="{B0CA48F3-2BCF-4025-9A89-88AB6D5C48C4}"/>
    <cellStyle name="style1619878704431" xfId="46540" xr:uid="{8C1A8C10-4B6A-4DD9-BCAC-3F3D52049766}"/>
    <cellStyle name="style1619878704446" xfId="46541" xr:uid="{DBD1C6F5-F7DE-4562-970B-12F054D2D710}"/>
    <cellStyle name="style1619878704477" xfId="46542" xr:uid="{54A2B625-14F6-479D-8331-50B7E90B090F}"/>
    <cellStyle name="style1619878704493" xfId="46551" xr:uid="{AD0BA240-DA41-490E-A115-21E2A80AC671}"/>
    <cellStyle name="style1619878704515" xfId="46552" xr:uid="{B031DC1D-E4EE-4745-81D6-87BD69BE6033}"/>
    <cellStyle name="style1619878704531" xfId="46553" xr:uid="{27E89B47-F888-43BF-A9AC-5E53A991DBEB}"/>
    <cellStyle name="style1619878704562" xfId="46554" xr:uid="{516D02DC-0E27-4701-B16A-094B172085DE}"/>
    <cellStyle name="style1619878704593" xfId="46563" xr:uid="{B923A4EB-421E-40D8-88CE-7CCC867EF065}"/>
    <cellStyle name="style1619878704615" xfId="46564" xr:uid="{08EA6838-F140-41AD-9A2C-819C6F068BB1}"/>
    <cellStyle name="style1619878704647" xfId="46565" xr:uid="{52FFE2F8-B180-4D11-8B25-C4B8313F206F}"/>
    <cellStyle name="style1619878704662" xfId="46566" xr:uid="{9DB6AB70-3B1D-48E4-B4B3-6B37EF558BA5}"/>
    <cellStyle name="style1619878705481" xfId="46573" xr:uid="{89A90B73-4987-4DAD-97A7-51425B80CE63}"/>
    <cellStyle name="style1619878705502" xfId="46574" xr:uid="{EABC31B1-33ED-4CF3-B3B1-3FFCCEB2D29B}"/>
    <cellStyle name="style1619878705522" xfId="46585" xr:uid="{94CC631D-238B-46E4-927B-8C677F9D1221}"/>
    <cellStyle name="style1619878705543" xfId="46586" xr:uid="{683BB0D9-EFDD-4CDB-A997-2F245D6C62ED}"/>
    <cellStyle name="style1619878705591" xfId="46576" xr:uid="{5458A9DA-6361-4280-B287-57AE6D355A41}"/>
    <cellStyle name="style1619878705611" xfId="46577" xr:uid="{03F70773-60B9-4B62-B4CF-F741F68C788E}"/>
    <cellStyle name="style1619878705632" xfId="46575" xr:uid="{F15318CE-35CF-44F1-B73C-21A0FCF4244D}"/>
    <cellStyle name="style1619878705652" xfId="46578" xr:uid="{BD7DA45E-3FDD-4D4D-87AC-CE98A9D37E5D}"/>
    <cellStyle name="style1619878705672" xfId="46587" xr:uid="{E49DA24F-7C43-4023-A9CB-9D52E1F699FD}"/>
    <cellStyle name="style1619878705695" xfId="46588" xr:uid="{0E170C75-0758-4F5B-8F96-1819BFD0EDF2}"/>
    <cellStyle name="style1619878705715" xfId="46589" xr:uid="{074018D5-C6C4-4EA5-BA5D-CCF2F10C1312}"/>
    <cellStyle name="style1619878705736" xfId="46590" xr:uid="{01FEEFB9-7B96-4845-8B7F-8BC776A11493}"/>
    <cellStyle name="style1619878705756" xfId="46597" xr:uid="{20B7A10B-64A5-4317-8797-0FB973A6071F}"/>
    <cellStyle name="style1619878705776" xfId="46609" xr:uid="{7271A80F-0117-49D5-9CCD-EF2B65104B7D}"/>
    <cellStyle name="style1619878705797" xfId="46621" xr:uid="{FCB16C7C-E043-4E41-A221-6B002900E584}"/>
    <cellStyle name="style1619878705817" xfId="46598" xr:uid="{585FEEF2-89D5-4196-942E-8988E1C7C853}"/>
    <cellStyle name="style1619878705837" xfId="46610" xr:uid="{1E6A7B76-7C82-49DD-90FD-5B5359183734}"/>
    <cellStyle name="style1619878705858" xfId="46622" xr:uid="{A7E22995-B122-4374-999E-7C3862079923}"/>
    <cellStyle name="style1619878705878" xfId="46599" xr:uid="{A4568232-7717-4E76-BC60-BACD657AFCC5}"/>
    <cellStyle name="style1619878705906" xfId="46600" xr:uid="{E33D8864-2685-4863-9858-B0D5F01DA672}"/>
    <cellStyle name="style1619878705927" xfId="46601" xr:uid="{2EB85078-4593-42C9-BE9B-65DE11528466}"/>
    <cellStyle name="style1619878705949" xfId="46602" xr:uid="{F710EA78-C9A0-41DC-AA84-361F2CB0138A}"/>
    <cellStyle name="style1619878705967" xfId="46611" xr:uid="{33623127-E604-4574-BB45-A7816016B209}"/>
    <cellStyle name="style1619878705988" xfId="46612" xr:uid="{3B1C5B3C-8DCD-482B-A474-851E18E27F0C}"/>
    <cellStyle name="style1619878706008" xfId="46613" xr:uid="{A1C713D2-CCAB-47E5-AEAC-DE5B2EED5D4F}"/>
    <cellStyle name="style1619878706030" xfId="46614" xr:uid="{82BE331D-2D63-410D-A77D-6F22ADE24BFA}"/>
    <cellStyle name="style1619878706051" xfId="46623" xr:uid="{280D4586-6D61-413A-8D04-275E99770C68}"/>
    <cellStyle name="style1619878706071" xfId="46624" xr:uid="{BEB70527-1981-47DB-9893-E345B5BAE48E}"/>
    <cellStyle name="style1619878706092" xfId="46625" xr:uid="{BA2DC6CE-51A4-444A-B177-19F0ED86E6EE}"/>
    <cellStyle name="style1619878706113" xfId="46626" xr:uid="{70974901-2DEF-4540-B3CC-FDF3C968DCE7}"/>
    <cellStyle name="style1619878706929" xfId="46459" xr:uid="{E499A7CC-6DB0-4BC6-AE56-2671427B850E}"/>
    <cellStyle name="style1619878706949" xfId="46460" xr:uid="{3659CBB0-E8A6-42C7-88FF-FCD88A67415C}"/>
    <cellStyle name="style1619878706970" xfId="46471" xr:uid="{B4769C35-EB46-41AD-BDFA-6FC080EC0D91}"/>
    <cellStyle name="style1619878706990" xfId="46472" xr:uid="{BAA1684A-2FB0-446B-867B-512FB547459B}"/>
    <cellStyle name="style1619878707039" xfId="46462" xr:uid="{DCB9D380-9D48-442F-B529-56BE0CD33487}"/>
    <cellStyle name="style1619878707059" xfId="46463" xr:uid="{4C875E3A-211F-4763-984A-CD3B70166151}"/>
    <cellStyle name="style1619878707079" xfId="46461" xr:uid="{97E8EB8F-1608-40A4-BF22-76C294416EA8}"/>
    <cellStyle name="style1619878707100" xfId="46464" xr:uid="{65D40E32-D019-4908-9CFC-8141266B9409}"/>
    <cellStyle name="style1619878707120" xfId="46473" xr:uid="{109DA43E-7F9D-41B9-9DA3-1B67094A1DCD}"/>
    <cellStyle name="style1619878707141" xfId="46474" xr:uid="{619E2FA2-7917-47C3-8B94-6E8A28DDF454}"/>
    <cellStyle name="style1619878707163" xfId="46475" xr:uid="{C5D2D6D6-0D9D-4CE4-8F92-02AA731DA664}"/>
    <cellStyle name="style1619878707183" xfId="46476" xr:uid="{D322F2BA-2432-4D8C-8C29-DC8962B4C203}"/>
    <cellStyle name="style1619878707203" xfId="46483" xr:uid="{941E97A2-A46C-41C9-9A73-D5B6372C3251}"/>
    <cellStyle name="style1619878707224" xfId="46495" xr:uid="{7BB857A1-8A4F-4716-96EC-DAF6FAC052EF}"/>
    <cellStyle name="style1619878707244" xfId="46484" xr:uid="{6B5B1C59-0E80-4713-BE79-9BDE721E9393}"/>
    <cellStyle name="style1619878707264" xfId="46496" xr:uid="{8265CC46-190F-4709-9C71-24EF799F70E8}"/>
    <cellStyle name="style1619878707285" xfId="46507" xr:uid="{45D1D220-EFE1-4AC8-82A8-568C65A95FE2}"/>
    <cellStyle name="style1619878707305" xfId="46508" xr:uid="{82D8C379-7A9A-4B51-9D27-80A39114FECB}"/>
    <cellStyle name="style1619878707325" xfId="46485" xr:uid="{D06C8A60-C156-4C6E-98BF-C12827B2124F}"/>
    <cellStyle name="style1619878707354" xfId="46486" xr:uid="{7582C04C-F31C-4FED-B609-386382723AD2}"/>
    <cellStyle name="style1619878707374" xfId="46487" xr:uid="{5F9646CA-3E77-4D0D-854D-06F2D452B31D}"/>
    <cellStyle name="style1619878707396" xfId="46488" xr:uid="{110A5D91-62D3-4B9B-ACDD-B3F4AB27D296}"/>
    <cellStyle name="style1619878707417" xfId="46497" xr:uid="{7643569D-F96F-430C-B2F3-7AAD50298AB7}"/>
    <cellStyle name="style1619878707437" xfId="46498" xr:uid="{5D6514FD-B2A8-4D4E-BC04-A09C1F187F89}"/>
    <cellStyle name="style1619878707457" xfId="46499" xr:uid="{4CF03E78-B8E8-4F91-BA77-3496F6735513}"/>
    <cellStyle name="style1619878707478" xfId="46500" xr:uid="{A993869B-54F3-4E70-B7DB-652CBD587199}"/>
    <cellStyle name="style1619878707508" xfId="46509" xr:uid="{1852FF19-C5D1-4A3F-A4BA-C75D1F4FB88C}"/>
    <cellStyle name="style1619878707529" xfId="46510" xr:uid="{159AEDDC-847C-4111-B659-AF9EEB65928A}"/>
    <cellStyle name="style1619878707549" xfId="46511" xr:uid="{2A18196A-8A2F-406F-9B1C-69EA7EF1D41B}"/>
    <cellStyle name="style1619878707569" xfId="46512" xr:uid="{3EEADE9F-C8DE-42A9-9B17-D2DAD9623599}"/>
    <cellStyle name="style1619878708424" xfId="46519" xr:uid="{C5A255C7-DCC1-49B2-9EA0-2B7E88E9CD1B}"/>
    <cellStyle name="style1619878708440" xfId="46520" xr:uid="{B8B9E8FF-5A4F-4311-A00A-0AEE20A7D87B}"/>
    <cellStyle name="style1619878708456" xfId="46531" xr:uid="{69F582CE-8228-4686-BB50-E8D9B7EE8B91}"/>
    <cellStyle name="style1619878708487" xfId="46532" xr:uid="{DEBB8915-51E3-4405-8AA9-5783DF6DE479}"/>
    <cellStyle name="style1619878708525" xfId="46522" xr:uid="{18EB0B34-080E-4671-94C2-F0FA9A292C7F}"/>
    <cellStyle name="style1619878708556" xfId="46523" xr:uid="{FB98F37B-67DD-4020-BDFF-FD0E63105C48}"/>
    <cellStyle name="style1619878708572" xfId="46521" xr:uid="{AFC127FD-7737-4F6E-B795-DDFDF374C2C3}"/>
    <cellStyle name="style1619878708603" xfId="46524" xr:uid="{CE216D91-E48A-4E26-B457-71D4460CA347}"/>
    <cellStyle name="style1619878708625" xfId="46533" xr:uid="{F760C107-15D0-4081-A62E-0E74AA479E80}"/>
    <cellStyle name="style1619878708641" xfId="46534" xr:uid="{BBFD5E70-12C6-4891-AD1A-4BE6A58E1402}"/>
    <cellStyle name="style1619878708656" xfId="46535" xr:uid="{FC93AA32-1F29-4405-BBD4-2BEC926E5ECB}"/>
    <cellStyle name="style1619878708688" xfId="46536" xr:uid="{3B0FC199-B5BD-4BBB-A006-574277EA1ABD}"/>
    <cellStyle name="style1619878708710" xfId="46543" xr:uid="{52A5CF2D-6870-4BC8-B8B1-438172BFFAC3}"/>
    <cellStyle name="style1619878708725" xfId="46555" xr:uid="{33ABA29A-5A92-41AD-AD0F-012051440C4D}"/>
    <cellStyle name="style1619878708741" xfId="46544" xr:uid="{0A50006C-25F4-4377-A321-2F8AD3711496}"/>
    <cellStyle name="style1619878708772" xfId="46556" xr:uid="{CC03FF46-9F3C-4C49-9E30-49976418563C}"/>
    <cellStyle name="style1619878708788" xfId="46567" xr:uid="{276709C0-C8E9-4891-8F2A-FD7521AC85CD}"/>
    <cellStyle name="style1619878708810" xfId="46568" xr:uid="{E789434C-B5B0-4397-9C2F-BFD913F5EB00}"/>
    <cellStyle name="style1619878708826" xfId="46545" xr:uid="{5B9D99F8-6BF9-49C0-99EA-581B057A83A5}"/>
    <cellStyle name="style1619878708857" xfId="46546" xr:uid="{B9B23024-D2EB-4F3A-94F0-7DE262142955}"/>
    <cellStyle name="style1619878708872" xfId="46547" xr:uid="{94EFCD74-5E29-465D-8F05-23C616D32FF8}"/>
    <cellStyle name="style1619878708904" xfId="46548" xr:uid="{04BA68B8-CF7C-4299-9A41-8B407B7E8400}"/>
    <cellStyle name="style1619878708926" xfId="46557" xr:uid="{41E0AA21-C42A-4CCD-84EF-3450A8B33636}"/>
    <cellStyle name="style1619878708942" xfId="46558" xr:uid="{06E31C46-16DC-4D14-8509-103C40356DF7}"/>
    <cellStyle name="style1619878708957" xfId="46559" xr:uid="{0BA50B16-75D1-421E-8593-02339F59228A}"/>
    <cellStyle name="style1619878708988" xfId="46560" xr:uid="{5F68B872-02AB-4C06-9913-FE8AD2D673B8}"/>
    <cellStyle name="style1619878709026" xfId="46569" xr:uid="{A71DC96F-4F15-4699-817D-4478A5ADAFE7}"/>
    <cellStyle name="style1619878709042" xfId="46570" xr:uid="{CB67D9D3-2E17-4529-8823-96F93D916395}"/>
    <cellStyle name="style1619878709073" xfId="46571" xr:uid="{E4E7978C-E36E-474D-808F-2FD4A129F099}"/>
    <cellStyle name="style1619878709089" xfId="46572" xr:uid="{B0BF6511-54ED-41A2-B00A-974815129DB4}"/>
    <cellStyle name="style1619878709912" xfId="46579" xr:uid="{9A542E94-421D-4BA1-A734-471365C21E95}"/>
    <cellStyle name="style1619878709928" xfId="46580" xr:uid="{111F3347-20BE-45F5-A9B5-654FB4F8FAE7}"/>
    <cellStyle name="style1619878709959" xfId="46591" xr:uid="{35E9F622-76A3-4E1F-B025-46DAF214EAE9}"/>
    <cellStyle name="style1619878709975" xfId="46592" xr:uid="{048BF584-6507-49A3-8BAC-E3684AA741BD}"/>
    <cellStyle name="style1619878710013" xfId="46582" xr:uid="{23547DCE-B5EE-405C-85C4-040726310337}"/>
    <cellStyle name="style1619878710044" xfId="46583" xr:uid="{0485CAE1-33F2-4E20-B4DC-4DA96B7A5C4B}"/>
    <cellStyle name="style1619878710060" xfId="46581" xr:uid="{4A7006CC-B879-42B6-9E53-B9AF7C6B72D2}"/>
    <cellStyle name="style1619878710075" xfId="46584" xr:uid="{13157F76-270F-45D6-8D9C-E0C9D83FB64E}"/>
    <cellStyle name="style1619878710106" xfId="46593" xr:uid="{B852E704-D5B6-4C21-85E2-98E9AFAB335F}"/>
    <cellStyle name="style1619878710131" xfId="46594" xr:uid="{5D7BB98E-EC84-48B7-9BDC-1907B0001148}"/>
    <cellStyle name="style1619878710147" xfId="46595" xr:uid="{DAFFFC7B-16D8-46AB-B700-86A9DCC92171}"/>
    <cellStyle name="style1619878710162" xfId="46596" xr:uid="{AC65A58E-8C9F-424F-9374-75CB1F9FB763}"/>
    <cellStyle name="style1619878710194" xfId="46603" xr:uid="{096FA30A-6F39-48A0-BA53-A93EC47E3F03}"/>
    <cellStyle name="style1619878710213" xfId="46615" xr:uid="{57EC59CD-9AD3-4426-B9CC-AC51279846F3}"/>
    <cellStyle name="style1619878710229" xfId="46627" xr:uid="{668E0E3C-7C42-4075-9EDF-21F73D521A87}"/>
    <cellStyle name="style1619878710245" xfId="46604" xr:uid="{02328009-0528-4E57-A75F-230EA15FBD2D}"/>
    <cellStyle name="style1619878710276" xfId="46616" xr:uid="{D0758EF8-E5E7-458E-8E4B-004E8088FF4C}"/>
    <cellStyle name="style1619878710291" xfId="46628" xr:uid="{E038C206-919F-4D28-81CE-28B8A385A6AB}"/>
    <cellStyle name="style1619878710314" xfId="46605" xr:uid="{231BE8B1-FEC0-48D6-8DF1-C0D15F11B28F}"/>
    <cellStyle name="style1619878710329" xfId="46606" xr:uid="{B1183614-EA4E-4C98-88E0-0CB1FEBB447B}"/>
    <cellStyle name="style1619878710360" xfId="46607" xr:uid="{30A6A6D7-A58A-4654-9A49-6474B24785C3}"/>
    <cellStyle name="style1619878710376" xfId="46608" xr:uid="{18269BA8-3F5C-479F-AD3D-89A78A4CBD5B}"/>
    <cellStyle name="style1619878710392" xfId="46617" xr:uid="{3F2F8051-2F19-4C3B-8C9A-D8A4AF62A090}"/>
    <cellStyle name="style1619878710414" xfId="46618" xr:uid="{86C041AA-921C-4103-8B83-BD5EAC6513BA}"/>
    <cellStyle name="style1619878710445" xfId="46619" xr:uid="{DA221B9E-875B-46FE-9D80-96DE50FFACA2}"/>
    <cellStyle name="style1619878710461" xfId="46620" xr:uid="{3780C0F0-F764-4BA3-93E8-5656FA1C3BF4}"/>
    <cellStyle name="style1619878710492" xfId="46629" xr:uid="{FFCE3EA9-71E4-448E-8EC6-05286E8964BB}"/>
    <cellStyle name="style1619878710508" xfId="46630" xr:uid="{1CD1B76B-B270-45DF-83F0-C0DFF0D9D52D}"/>
    <cellStyle name="style1619878710530" xfId="46631" xr:uid="{E5ABE033-4C13-42E7-8C78-067BE2BB9F08}"/>
    <cellStyle name="style1619878710545" xfId="46632" xr:uid="{14C989FA-6B90-420A-AC78-4FDE32D71805}"/>
    <cellStyle name="style1619878711589" xfId="46633" xr:uid="{C741FF92-E41B-4FA2-8016-4EE2451840C2}"/>
    <cellStyle name="style1619878711609" xfId="46634" xr:uid="{2AAB81CB-A0D9-4E9E-8BCF-4025714CA632}"/>
    <cellStyle name="style1619878711629" xfId="46645" xr:uid="{FCA913A5-4937-4C02-9A6E-EC8A3C1202B5}"/>
    <cellStyle name="style1619878711650" xfId="46646" xr:uid="{B3EB1447-8510-432A-91E0-36D18493B933}"/>
    <cellStyle name="style1619878711690" xfId="46636" xr:uid="{AF4B9BA7-7EE4-4F7F-874F-626B9653AFD0}"/>
    <cellStyle name="style1619878711710" xfId="46637" xr:uid="{C4F56C91-EFFE-476A-877F-A3D8B2410364}"/>
    <cellStyle name="style1619878711730" xfId="46635" xr:uid="{AEA62B6B-3D76-45C5-804D-24AC40B5EACC}"/>
    <cellStyle name="style1619878711750" xfId="46638" xr:uid="{FB09DD4B-E148-4AF1-9221-5FEB18433409}"/>
    <cellStyle name="style1619878711778" xfId="46647" xr:uid="{7FDA70D9-867B-421E-B5C3-263B105E7EA3}"/>
    <cellStyle name="style1619878711799" xfId="46648" xr:uid="{AEF1CFCA-0BA0-4A2D-9E72-361A07245EB9}"/>
    <cellStyle name="style1619878711819" xfId="46649" xr:uid="{A8489FE8-7AC2-43B6-9B00-A5820BBE846A}"/>
    <cellStyle name="style1619878711839" xfId="46650" xr:uid="{54759A2F-FCEA-499D-8AA6-157457AEDBAE}"/>
    <cellStyle name="style1619878711859" xfId="46657" xr:uid="{3AD9DE91-199B-4607-93F9-A6E813275B75}"/>
    <cellStyle name="style1619878711881" xfId="46669" xr:uid="{249CCE98-4F22-4281-A445-64757F12151F}"/>
    <cellStyle name="style1619878711900" xfId="46658" xr:uid="{F9528E47-B957-4A9B-8A70-E0CA02DB8967}"/>
    <cellStyle name="style1619878711922" xfId="46670" xr:uid="{30177AE2-8171-4CFF-AD38-EE7B7B4332E3}"/>
    <cellStyle name="style1619878711942" xfId="46681" xr:uid="{69E63479-FEDB-4A61-BA65-8B34752DB434}"/>
    <cellStyle name="style1619878711962" xfId="46682" xr:uid="{A3DDBF39-C19B-42CA-981E-7CCE88D0648F}"/>
    <cellStyle name="style1619878711982" xfId="46659" xr:uid="{635C94E1-DB7D-4EA7-B4C9-7D57E8F62A6E}"/>
    <cellStyle name="style1619878712011" xfId="46660" xr:uid="{33F26A09-4FB2-4EF6-8DFC-0DF23ED29E88}"/>
    <cellStyle name="style1619878712021" xfId="46661" xr:uid="{F5F8ECEB-80EB-4CD4-BA4E-97715E058977}"/>
    <cellStyle name="style1619878712052" xfId="46662" xr:uid="{33D707B0-D567-4016-A192-C424D6F3B972}"/>
    <cellStyle name="style1619878712067" xfId="46671" xr:uid="{65791D34-0810-487E-A83C-0DB44C7164B6}"/>
    <cellStyle name="style1619878712083" xfId="46672" xr:uid="{15AFBC00-EF9B-4B98-B855-2B9450099146}"/>
    <cellStyle name="style1619878712099" xfId="46673" xr:uid="{20A7AEF3-B208-4290-8810-29E3F1C04DAC}"/>
    <cellStyle name="style1619878712121" xfId="46674" xr:uid="{1F59A535-6155-4EB1-A317-BE9CC29D83CC}"/>
    <cellStyle name="style1619878712152" xfId="46683" xr:uid="{1DB88068-1347-401C-9F42-FFF9E0247150}"/>
    <cellStyle name="style1619878712168" xfId="46684" xr:uid="{A4778E43-5189-4866-9FEF-D1346029E3B8}"/>
    <cellStyle name="style1619878712199" xfId="46685" xr:uid="{A6074BB1-8910-42AD-AB01-7BB605C538CA}"/>
    <cellStyle name="style1619878712215" xfId="46686" xr:uid="{E6192045-5FD7-4E39-A803-A7E8F953D800}"/>
    <cellStyle name="style1619878713134" xfId="46693" xr:uid="{D7B58AEA-40D0-4C89-800E-734AA0D6F9AA}"/>
    <cellStyle name="style1619878713150" xfId="46694" xr:uid="{346C10B7-2568-4AA1-9057-448B9D170E99}"/>
    <cellStyle name="style1619878713181" xfId="46705" xr:uid="{DADBBC47-D912-41A3-939C-B6EA0DC35C8A}"/>
    <cellStyle name="style1619878713196" xfId="46706" xr:uid="{C7AAD38F-BCF0-4857-9C58-4F4BF0587A2C}"/>
    <cellStyle name="style1619878713234" xfId="46696" xr:uid="{437FA8AA-D6D6-45B8-AEE7-B5C34516AC9C}"/>
    <cellStyle name="style1619878713265" xfId="46697" xr:uid="{CAA3ED1D-68EF-46C9-9829-C684320A3694}"/>
    <cellStyle name="style1619878713281" xfId="46695" xr:uid="{8EDFE61E-27D0-44C7-A043-4C6BC0F70CC8}"/>
    <cellStyle name="style1619878713312" xfId="46698" xr:uid="{AF896E60-069C-4082-96E2-2147CF50EED7}"/>
    <cellStyle name="style1619878713319" xfId="46707" xr:uid="{25468B8F-A677-4D3D-8975-D5D27668BEB7}"/>
    <cellStyle name="style1619878713350" xfId="46708" xr:uid="{9EE04A5D-B558-4237-AB5D-32676ADC2E24}"/>
    <cellStyle name="style1619878713366" xfId="46709" xr:uid="{F94EAB7A-E6BC-4949-AF9C-C674288C24FD}"/>
    <cellStyle name="style1619878713400" xfId="46710" xr:uid="{ECA00979-3A2D-434C-BFA2-0B4E30596587}"/>
    <cellStyle name="style1619878713419" xfId="46717" xr:uid="{83139D9D-338D-4117-9658-F576263C9392}"/>
    <cellStyle name="style1619878713435" xfId="46729" xr:uid="{270DD677-3021-4224-A5AB-57A5AD86030E}"/>
    <cellStyle name="style1619878713466" xfId="46718" xr:uid="{C2824C33-4167-4EBF-A5F0-9878F111A329}"/>
    <cellStyle name="style1619878713482" xfId="46730" xr:uid="{6F13500F-62B5-4BC3-AE4F-6B029296DB68}"/>
    <cellStyle name="style1619878713497" xfId="46741" xr:uid="{67A82664-9BF4-4DCE-9DE4-E73C4F18B628}"/>
    <cellStyle name="style1619878713519" xfId="46742" xr:uid="{62082B0E-1FAC-441E-B2AC-F552000280F1}"/>
    <cellStyle name="style1619878713551" xfId="46719" xr:uid="{5C01F09F-A1F2-4C8C-9AA1-265E80997A2A}"/>
    <cellStyle name="style1619878713566" xfId="46720" xr:uid="{05893D0A-2F70-47E6-A898-4652893825D9}"/>
    <cellStyle name="style1619878713582" xfId="46721" xr:uid="{A714CB93-41D8-4076-BFE4-D06C8F6089BD}"/>
    <cellStyle name="style1619878713615" xfId="46722" xr:uid="{6D14EBB3-E81D-42D2-91C5-FF158C4F0B40}"/>
    <cellStyle name="style1619878713630" xfId="46731" xr:uid="{7BA701B3-A301-4096-80C2-2277AE04AA14}"/>
    <cellStyle name="style1619878713646" xfId="46732" xr:uid="{76003FA6-2DE6-4D98-8423-3698E46C8306}"/>
    <cellStyle name="style1619878713677" xfId="46733" xr:uid="{B48B054D-D562-46B6-A4D7-612D21521100}"/>
    <cellStyle name="style1619878713693" xfId="46734" xr:uid="{0335A49D-59DC-48EC-81E0-D060CD16968E}"/>
    <cellStyle name="style1619878713735" xfId="46743" xr:uid="{8A2B69E3-5764-4EC8-BD77-BCB2A9F3DED1}"/>
    <cellStyle name="style1619878713751" xfId="46744" xr:uid="{B135DE2E-D070-43B3-85EB-9D5595FD8BB4}"/>
    <cellStyle name="style1619878713782" xfId="46745" xr:uid="{80FC7C92-6F28-4245-8AF5-88A8BD815592}"/>
    <cellStyle name="style1619878713797" xfId="46746" xr:uid="{36E397D3-E38A-41AE-9B74-726D907CB0B8}"/>
    <cellStyle name="style1619878714536" xfId="46639" xr:uid="{542BFDD3-0087-4D1D-B4DB-256148313FDD}"/>
    <cellStyle name="style1619878714552" xfId="46640" xr:uid="{D45513DB-B1ED-4166-958C-9C4FBDA4BC1C}"/>
    <cellStyle name="style1619878714583" xfId="46651" xr:uid="{A5174D9F-A6BD-4804-8611-1DF27B06FF7E}"/>
    <cellStyle name="style1619878714599" xfId="46652" xr:uid="{1CD5C68D-DD59-4294-AC63-786F65E77BB2}"/>
    <cellStyle name="style1619878714637" xfId="46642" xr:uid="{869F8860-F701-4D1D-B8D5-CE2BFA00783B}"/>
    <cellStyle name="style1619878714652" xfId="46643" xr:uid="{F2B5EA0E-4C5D-4050-AF62-D46C95AF2AAE}"/>
    <cellStyle name="style1619878714683" xfId="46641" xr:uid="{FD92DD88-1FE2-4E5A-A555-8CCF6BCABC9A}"/>
    <cellStyle name="style1619878714699" xfId="46644" xr:uid="{3D844615-62BF-4B6B-A13B-B76D259ABCEA}"/>
    <cellStyle name="style1619878714721" xfId="46653" xr:uid="{9FA27006-B685-485F-B41D-B771533ECA22}"/>
    <cellStyle name="style1619878714752" xfId="46654" xr:uid="{86ED0E5B-5DE5-4B50-9AE2-7D0EED671CDF}"/>
    <cellStyle name="style1619878714768" xfId="46655" xr:uid="{91098E72-ACD6-42F8-B0AE-779E0E09EC4B}"/>
    <cellStyle name="style1619878714784" xfId="46656" xr:uid="{405FEE49-FD59-4E43-9628-F4A83157F535}"/>
    <cellStyle name="style1619878714815" xfId="46663" xr:uid="{C5CC22F1-5829-49FF-A037-F08A9BAEBC55}"/>
    <cellStyle name="style1619878714837" xfId="46675" xr:uid="{78391B35-F380-48B3-A629-CC09CEB76C21}"/>
    <cellStyle name="style1619878714853" xfId="46664" xr:uid="{78A6505F-F4DE-45F6-B225-0C8CEFBCE086}"/>
    <cellStyle name="style1619878714868" xfId="46676" xr:uid="{F53E562F-D679-4639-AD9B-79E76A11F091}"/>
    <cellStyle name="style1619878714900" xfId="46687" xr:uid="{1BA5FE25-7B3D-4EA8-A5EE-74833572E557}"/>
    <cellStyle name="style1619878714922" xfId="46688" xr:uid="{2E6E61A1-8F93-4116-9B74-69101700419D}"/>
    <cellStyle name="style1619878714937" xfId="46665" xr:uid="{DD0B01C3-89F8-4C0C-9C64-6EE3DCEEAE57}"/>
    <cellStyle name="style1619878714953" xfId="46666" xr:uid="{395C4FE3-C505-4D7A-BE7D-DD46D0282C5E}"/>
    <cellStyle name="style1619878714984" xfId="46667" xr:uid="{ADFB3F4E-8858-415A-957A-97F622F5D48D}"/>
    <cellStyle name="style1619878715000" xfId="46668" xr:uid="{34DB5F50-98A1-4CE6-AAAB-9684A6C4ED08}"/>
    <cellStyle name="style1619878715024" xfId="46677" xr:uid="{D88F2A9E-9CD0-44DE-8EF0-876894466CDE}"/>
    <cellStyle name="style1619878715044" xfId="46678" xr:uid="{61CD729B-8876-426B-B058-7DFB049C74CA}"/>
    <cellStyle name="style1619878715064" xfId="46679" xr:uid="{29C9061F-BCA3-48F5-893F-7DEAAE345155}"/>
    <cellStyle name="style1619878715084" xfId="46680" xr:uid="{C2E8E525-F907-4FF3-958F-DF1EFA1B38B9}"/>
    <cellStyle name="style1619878715115" xfId="46689" xr:uid="{37820CD6-160B-48B6-B160-33409FF59B86}"/>
    <cellStyle name="style1619878715135" xfId="46690" xr:uid="{9E903700-702E-4E5C-950F-895742DF15C5}"/>
    <cellStyle name="style1619878715155" xfId="46691" xr:uid="{D91EECA8-B59E-4AA4-B082-6D42BE9157EA}"/>
    <cellStyle name="style1619878715175" xfId="46692" xr:uid="{54AF3197-DB6A-4B37-8C30-DA2BD9519B01}"/>
    <cellStyle name="style1619878716069" xfId="46699" xr:uid="{A8583DA8-07C5-4E74-91FA-257DF49E5B38}"/>
    <cellStyle name="style1619878716099" xfId="46700" xr:uid="{3DDC71EE-5C8D-4F90-8BEA-6A2D8C421C58}"/>
    <cellStyle name="style1619878716120" xfId="46711" xr:uid="{AC893FA6-025E-4EA6-9F5C-CB602E062F4C}"/>
    <cellStyle name="style1619878716140" xfId="46712" xr:uid="{84D86E36-21A9-4858-A896-06C2248FC76A}"/>
    <cellStyle name="style1619878716180" xfId="46702" xr:uid="{566FDF98-59E8-479C-B289-8232C911C867}"/>
    <cellStyle name="style1619878716202" xfId="46703" xr:uid="{BFB48B1A-2D1A-4753-91C1-8F6198CDC496}"/>
    <cellStyle name="style1619878716222" xfId="46701" xr:uid="{99A02D38-1D46-4DD6-B798-867CA6CD1EA3}"/>
    <cellStyle name="style1619878716243" xfId="46704" xr:uid="{390FD56E-2272-4E7C-8870-F2D4641C249F}"/>
    <cellStyle name="style1619878716263" xfId="46713" xr:uid="{24D8B6BF-F428-4F44-8249-80E7D637D2EC}"/>
    <cellStyle name="style1619878716283" xfId="46714" xr:uid="{B1B079E1-1E4A-40CF-9696-27A58D8E63C0}"/>
    <cellStyle name="style1619878716304" xfId="46715" xr:uid="{ABFE4616-BCC9-4CA6-B895-387D41139500}"/>
    <cellStyle name="style1619878716324" xfId="46716" xr:uid="{56A13BB3-4204-48FA-BA60-E1609A0E05A3}"/>
    <cellStyle name="style1619878716344" xfId="46723" xr:uid="{E156C115-EA9E-46D8-B72C-EE55EFEFFD3D}"/>
    <cellStyle name="style1619878716364" xfId="46735" xr:uid="{EF79F946-9AA0-41AD-B10A-52F0EA761323}"/>
    <cellStyle name="style1619878716394" xfId="46724" xr:uid="{49DE9342-A767-4E14-AAB0-CC89FD2AFFC1}"/>
    <cellStyle name="style1619878716413" xfId="46736" xr:uid="{837681C9-32EA-445E-B38D-E1931B06AA4C}"/>
    <cellStyle name="style1619878716459" xfId="46747" xr:uid="{AB485891-1286-47BC-8F1A-4B7EAF7754A7}"/>
    <cellStyle name="style1619878716475" xfId="46748" xr:uid="{441ED435-C9CA-44D7-A100-B1EA60B77C8E}"/>
    <cellStyle name="style1619878716491" xfId="46725" xr:uid="{8A8EA7C2-6F92-4153-B3E7-FA57346D3220}"/>
    <cellStyle name="style1619878716513" xfId="46726" xr:uid="{D8236F5B-49BD-4E7E-9B25-97F42FDCBC88}"/>
    <cellStyle name="style1619878716544" xfId="46727" xr:uid="{5B670BED-302D-4BE0-885E-B938262699A8}"/>
    <cellStyle name="style1619878716560" xfId="46728" xr:uid="{EFCD1D51-18B5-4CF9-A898-420BFCC6F46A}"/>
    <cellStyle name="style1619878716591" xfId="46737" xr:uid="{EDABF940-0571-4166-A786-B19FDBE8034C}"/>
    <cellStyle name="style1619878716607" xfId="46738" xr:uid="{7B4AE885-5F88-4D8C-9FDC-3D96D85E02DB}"/>
    <cellStyle name="style1619878716629" xfId="46739" xr:uid="{1132DA4C-0FAB-43F7-8E36-A5C754DD019A}"/>
    <cellStyle name="style1619878716644" xfId="46740" xr:uid="{BEB9640B-5BA1-4A6B-BA67-20EEF18847F8}"/>
    <cellStyle name="style1619878716691" xfId="46749" xr:uid="{209280E2-E07B-40B2-8C61-68332669CB1D}"/>
    <cellStyle name="style1619878716713" xfId="46750" xr:uid="{1FEB2939-2316-47A8-9E5E-C68E0F8AD78E}"/>
    <cellStyle name="style1619878716729" xfId="46751" xr:uid="{60EB5EE1-4DE1-4789-A760-FABC7A8896E5}"/>
    <cellStyle name="style1619878716745" xfId="46752" xr:uid="{9547B765-B0A8-409B-A843-E4DAF84A3364}"/>
    <cellStyle name="style1619878717917" xfId="46753" xr:uid="{207E004B-72EA-4608-BB60-585B54F5E310}"/>
    <cellStyle name="style1619878717935" xfId="46754" xr:uid="{B9B9317E-C410-4C3B-9DC6-098F36A02482}"/>
    <cellStyle name="style1619878717966" xfId="46765" xr:uid="{BAA8455B-B9FB-4B34-B4C9-F79A44AC318B}"/>
    <cellStyle name="style1619878717986" xfId="46766" xr:uid="{F4F07CF0-2FB3-425C-B1BE-9845F419D843}"/>
    <cellStyle name="style1619878718026" xfId="46756" xr:uid="{321A68FA-349B-4C0C-9A37-6C4742744630}"/>
    <cellStyle name="style1619878718046" xfId="46757" xr:uid="{1AED982D-B4AF-4B1C-BB3B-95602ED1375D}"/>
    <cellStyle name="style1619878718069" xfId="46755" xr:uid="{A4BF9583-A079-4321-8CE9-B13D1774EFAF}"/>
    <cellStyle name="style1619878718089" xfId="46758" xr:uid="{1A03A754-5791-43DA-A7BC-E4454BA6ACAA}"/>
    <cellStyle name="style1619878718109" xfId="46767" xr:uid="{B8F05C1A-BA98-459B-83BE-5B41194A17CE}"/>
    <cellStyle name="style1619878718129" xfId="46768" xr:uid="{767A9B43-C4B5-488B-AB10-D65B095A7CBB}"/>
    <cellStyle name="style1619878718149" xfId="46769" xr:uid="{7958D1EF-6100-489B-8B75-86F53BAEB3A5}"/>
    <cellStyle name="style1619878718177" xfId="46770" xr:uid="{56ABAA2E-5614-4B32-A059-9FF20D9B7C5A}"/>
    <cellStyle name="style1619878718198" xfId="46777" xr:uid="{B0E62097-8416-4DDD-B542-A27CB102ECC7}"/>
    <cellStyle name="style1619878718220" xfId="46789" xr:uid="{5593FA2D-D84F-4684-A2E5-04931C686546}"/>
    <cellStyle name="style1619878718240" xfId="46778" xr:uid="{AE28998D-E0CC-42EC-8BDE-26BC4151B37A}"/>
    <cellStyle name="style1619878718260" xfId="46790" xr:uid="{38022CAE-8FB6-4A65-A4DC-49DE1BA8465C}"/>
    <cellStyle name="style1619878718278" xfId="46801" xr:uid="{16DBFB40-8B57-488A-94B2-B5BC78148311}"/>
    <cellStyle name="style1619878718300" xfId="46802" xr:uid="{0B582E31-550D-434D-B733-A1ABEFD83387}"/>
    <cellStyle name="style1619878718321" xfId="46779" xr:uid="{88C8DF9F-DC7E-4137-9B45-156ED2E1263F}"/>
    <cellStyle name="style1619878718341" xfId="46780" xr:uid="{457DF6DC-18C5-45AA-AE3E-141D6C272231}"/>
    <cellStyle name="style1619878718361" xfId="46781" xr:uid="{5C56B723-385F-4C99-83D8-A202F240C60B}"/>
    <cellStyle name="style1619878718389" xfId="46782" xr:uid="{25517C7D-57D8-41CC-9FF2-6B0688E1B88A}"/>
    <cellStyle name="style1619878718409" xfId="46791" xr:uid="{CF4D9C98-D046-4764-89E1-F05D9B2B407B}"/>
    <cellStyle name="style1619878718430" xfId="46792" xr:uid="{C282AD8B-D033-4A98-B3AA-96ED7F2B44D8}"/>
    <cellStyle name="style1619878718450" xfId="46793" xr:uid="{2A3C72F8-2544-4BDC-8B2D-4B4F1F806B02}"/>
    <cellStyle name="style1619878718470" xfId="46794" xr:uid="{FA2FCDD5-12C7-410A-92B5-8926B178ECDB}"/>
    <cellStyle name="style1619878718492" xfId="46803" xr:uid="{3556B3C5-1E36-421A-B486-F0112263C0A7}"/>
    <cellStyle name="style1619878718510" xfId="46804" xr:uid="{78B94A29-B671-4314-9F14-D85BB868A214}"/>
    <cellStyle name="style1619878718541" xfId="46805" xr:uid="{2DEF0850-F433-4CA6-99B7-8DEC6CED6E0F}"/>
    <cellStyle name="style1619878718561" xfId="46806" xr:uid="{6017560C-E60C-489B-B285-00C923E043A0}"/>
    <cellStyle name="style1619878719315" xfId="46759" xr:uid="{6A8E6318-850D-467A-974E-979FE21C9966}"/>
    <cellStyle name="style1619878719337" xfId="46760" xr:uid="{84BC1F6E-73E1-4E83-BEFC-D752993B823D}"/>
    <cellStyle name="style1619878719368" xfId="46771" xr:uid="{2D46B133-9AEC-4C19-810F-EE3E955B97C5}"/>
    <cellStyle name="style1619878719384" xfId="46772" xr:uid="{673BB533-9B60-473C-BC2F-3CC3C123249A}"/>
    <cellStyle name="style1619878719437" xfId="46762" xr:uid="{8D9103FB-98FE-41D0-AAE6-1C6B387B068B}"/>
    <cellStyle name="style1619878719453" xfId="46763" xr:uid="{95EE1BF2-2F10-40E8-853C-11F92653CCB2}"/>
    <cellStyle name="style1619878719469" xfId="46761" xr:uid="{5FE87DE9-5451-4A57-9DAA-7F22953C46CD}"/>
    <cellStyle name="style1619878719500" xfId="46764" xr:uid="{DE3239F1-901D-43B5-A639-547839461E73}"/>
    <cellStyle name="style1619878719516" xfId="46773" xr:uid="{8B957BB2-BFA9-43C6-AA1D-0ED0D8FD2654}"/>
    <cellStyle name="style1619878719538" xfId="46774" xr:uid="{722A38AF-7DBC-4EAB-A6CC-BACF408975D0}"/>
    <cellStyle name="style1619878719553" xfId="46775" xr:uid="{5E9DA9EA-C9A9-4498-884D-B125D40BA829}"/>
    <cellStyle name="style1619878719585" xfId="46776" xr:uid="{814E4351-DCE6-42AE-9723-EF17B53F5DF5}"/>
    <cellStyle name="style1619878719600" xfId="46783" xr:uid="{6CBD79BB-FC30-4FDB-81F2-8BEA9B1AAD99}"/>
    <cellStyle name="style1619878719629" xfId="46795" xr:uid="{34053FEA-485F-4ED3-9879-3E4AED10B041}"/>
    <cellStyle name="style1619878719638" xfId="46784" xr:uid="{0F27A497-124D-44B5-9A8D-F15E59C41FFD}"/>
    <cellStyle name="style1619878719669" xfId="46796" xr:uid="{C7D99D20-EF51-4235-95F1-A432FFAEA245}"/>
    <cellStyle name="style1619878719684" xfId="46807" xr:uid="{3DE888E0-3032-4AB0-9E74-7C5B1D5DC848}"/>
    <cellStyle name="style1619878719700" xfId="46808" xr:uid="{B28911C8-BAA5-4412-AFC7-350FAECAA56F}"/>
    <cellStyle name="style1619878719731" xfId="46785" xr:uid="{B6044589-211B-4239-B0D0-1370B76C969B}"/>
    <cellStyle name="style1619878719753" xfId="46786" xr:uid="{98D7554D-DEE0-4223-83AF-600D6339B490}"/>
    <cellStyle name="style1619878719769" xfId="46787" xr:uid="{864C96AB-18AC-4A83-99FA-979C6C1755FC}"/>
    <cellStyle name="style1619878719800" xfId="46788" xr:uid="{65C91A7A-D387-48E6-800F-F68CB091C174}"/>
    <cellStyle name="style1619878719816" xfId="46797" xr:uid="{01678542-8871-41FD-B068-536F068D0074}"/>
    <cellStyle name="style1619878719838" xfId="46798" xr:uid="{8423AD2A-8B76-42FE-AAF4-F0F34762DBAC}"/>
    <cellStyle name="style1619878719854" xfId="46799" xr:uid="{76887CCA-6236-4E63-A436-0025000BFA4B}"/>
    <cellStyle name="style1619878719869" xfId="46800" xr:uid="{6AA39685-85C1-49A1-90AD-8D6C4C46836F}"/>
    <cellStyle name="style1619878719901" xfId="46809" xr:uid="{70754D19-8DEC-4313-B856-7481D0EA9410}"/>
    <cellStyle name="style1619878719916" xfId="46810" xr:uid="{34773AB2-0C15-40F7-B090-5139475C3126}"/>
    <cellStyle name="style1619878719938" xfId="46811" xr:uid="{D2C66120-2109-4F36-A2C3-B7D63BF8354B}"/>
    <cellStyle name="style1619878719970" xfId="46812" xr:uid="{47404596-F114-4304-954C-F0BDBA98FBC2}"/>
    <cellStyle name="style1619878721419" xfId="46957" xr:uid="{31DC6AE8-F371-4CA6-90D4-47273AC7FBA6}"/>
    <cellStyle name="style1619878721441" xfId="46958" xr:uid="{6748AB92-50A4-4D02-B541-511F531AC24F}"/>
    <cellStyle name="style1619878721472" xfId="46956" xr:uid="{3ABBB79F-FEB2-4BA8-9D10-34B13BAEE50F}"/>
    <cellStyle name="style1619878721488" xfId="46959" xr:uid="{6214C443-5F96-40FC-B95A-76830553C72A}"/>
    <cellStyle name="style1619878721503" xfId="46960" xr:uid="{36B61666-964F-40CC-BECE-F15A4AA3FEDD}"/>
    <cellStyle name="style1619878721535" xfId="46961" xr:uid="{0396B5D1-FCC2-4888-827F-38D6E9E1E87F}"/>
    <cellStyle name="style1619878721557" xfId="46962" xr:uid="{28366A2B-30A1-46BC-9EE6-258FA7904FEB}"/>
    <cellStyle name="style1619878721572" xfId="46963" xr:uid="{0698CBF7-862E-47BA-89DD-515F9FDA8B36}"/>
    <cellStyle name="style1619878721604" xfId="46965" xr:uid="{05799465-B499-47EC-9CF7-15DA15BE1A29}"/>
    <cellStyle name="style1619878721619" xfId="46966" xr:uid="{C72667E1-E8C9-42D5-A3B2-C896B104CFD4}"/>
    <cellStyle name="style1619878721641" xfId="46968" xr:uid="{3B29B0EE-63FD-4C9B-8C67-C6BFF19DAC51}"/>
    <cellStyle name="style1619878721657" xfId="46969" xr:uid="{5C2B40C9-2A13-44D5-80CA-8911E4AE65D4}"/>
    <cellStyle name="style1619878721688" xfId="46964" xr:uid="{EFD76E2B-5BE4-487E-9C08-133F97EE3E4B}"/>
    <cellStyle name="style1619878721704" xfId="46967" xr:uid="{28583051-7B7C-4702-A392-5809D641B12A}"/>
    <cellStyle name="style1619878721719" xfId="46970" xr:uid="{72126442-1CFE-4751-8BD3-3470C5A7CCA3}"/>
    <cellStyle name="style1619878721773" xfId="46972" xr:uid="{B56CFB75-9F59-4793-82C8-633C4B16FA69}"/>
    <cellStyle name="style1619878721788" xfId="46973" xr:uid="{FFA4EB2F-4CD5-4D3E-9CF5-7B292A4F46AE}"/>
    <cellStyle name="style1619878721811" xfId="46971" xr:uid="{4B009F33-5CC0-4384-95BD-B15D015DB241}"/>
    <cellStyle name="style1619878722861" xfId="46813" xr:uid="{853B38AB-170D-4537-8245-F2ED95FD37AF}"/>
    <cellStyle name="style1619878722893" xfId="46814" xr:uid="{65621D50-EE68-4998-940F-30D3E92D08E7}"/>
    <cellStyle name="style1619878722915" xfId="46825" xr:uid="{A38BC910-F8AD-464B-8E88-7814588943FC}"/>
    <cellStyle name="style1619878722930" xfId="46826" xr:uid="{DC406971-EA84-4743-A794-18471A1B1CD1}"/>
    <cellStyle name="style1619878722977" xfId="46816" xr:uid="{355F168E-500C-46B7-BAEF-0E13DADB5810}"/>
    <cellStyle name="style1619878722993" xfId="46817" xr:uid="{C01D519B-7332-405E-84AD-06341A4C0962}"/>
    <cellStyle name="style1619878723015" xfId="46815" xr:uid="{D6EA83FD-3761-4809-804B-4BD340CEC6ED}"/>
    <cellStyle name="style1619878723031" xfId="46818" xr:uid="{F517EAA8-CD23-4BBB-9BC1-710097252AFC}"/>
    <cellStyle name="style1619878723062" xfId="46827" xr:uid="{453DAAEF-BC20-4E12-894C-7710C39F55EC}"/>
    <cellStyle name="style1619878723077" xfId="46828" xr:uid="{2137FB23-F426-45E5-9495-D4352D4EB8E1}"/>
    <cellStyle name="style1619878723093" xfId="46829" xr:uid="{CCFF9D94-DB98-4723-82A7-D7E3B657BA0B}"/>
    <cellStyle name="style1619878723123" xfId="46830" xr:uid="{33FE86FE-B2BC-4833-9D32-3A7E329D6FE8}"/>
    <cellStyle name="style1619878723138" xfId="46837" xr:uid="{AF9F9648-815E-48E6-9B65-D64C917A013D}"/>
    <cellStyle name="style1619878723170" xfId="46849" xr:uid="{98E5F65F-A64B-4B6F-B557-2668C31889A7}"/>
    <cellStyle name="style1619878723185" xfId="46838" xr:uid="{629C9CDB-56A1-43CB-95F4-591B5B32A81F}"/>
    <cellStyle name="style1619878723201" xfId="46850" xr:uid="{8F1B9B3B-B39C-4348-B3AC-260BE1E0F101}"/>
    <cellStyle name="style1619878723231" xfId="46861" xr:uid="{92EBECFE-C735-45FE-AADF-41F1619BF16A}"/>
    <cellStyle name="style1619878723247" xfId="46862" xr:uid="{ACFA2B1B-210B-4C1E-821A-57C5F3B5B4D0}"/>
    <cellStyle name="style1619878723262" xfId="46839" xr:uid="{BE08F03D-5EC4-40DE-BE98-BF023A1D6B34}"/>
    <cellStyle name="style1619878723293" xfId="46840" xr:uid="{1B31BA8E-8433-4301-9889-7B9F5005EF8C}"/>
    <cellStyle name="style1619878723316" xfId="46841" xr:uid="{843C2E73-D077-47ED-95F0-4D9AE5DB590A}"/>
    <cellStyle name="style1619878723331" xfId="46842" xr:uid="{83BC1564-AE5B-4151-8532-D435D3EC6A1E}"/>
    <cellStyle name="style1619878723347" xfId="46851" xr:uid="{075643D5-115A-4698-AB92-4D91E2467376}"/>
    <cellStyle name="style1619878723378" xfId="46852" xr:uid="{F4780A2E-75DC-4AFF-9B6A-2625DC8EFAFF}"/>
    <cellStyle name="style1619878723394" xfId="46853" xr:uid="{272ACE70-432E-4B1A-9C97-ECED39F36B21}"/>
    <cellStyle name="style1619878723416" xfId="46854" xr:uid="{24439169-5A11-4848-850E-7AC42B264310}"/>
    <cellStyle name="style1619878723447" xfId="46863" xr:uid="{743CFF0B-8F4E-4053-8ECB-3E227E0275F3}"/>
    <cellStyle name="style1619878723478" xfId="46864" xr:uid="{35E964D5-52BA-4E29-8C7F-8D98DA028195}"/>
    <cellStyle name="style1619878723494" xfId="46865" xr:uid="{C97E1E8C-04F2-46CC-ACF9-9082566FE8B5}"/>
    <cellStyle name="style1619878723516" xfId="46866" xr:uid="{29A2C652-C413-4A02-839F-1890EE49BDFE}"/>
    <cellStyle name="style1619878724534" xfId="46819" xr:uid="{75CB8B8A-E3D3-4DC3-89AD-B12D119BECC4}"/>
    <cellStyle name="style1619878724565" xfId="46820" xr:uid="{21C3A1A6-CA0D-4EEF-B9E2-DE37BDA6A5A0}"/>
    <cellStyle name="style1619878724581" xfId="46831" xr:uid="{4BEE8833-D911-4B02-8FD2-A2A3997783ED}"/>
    <cellStyle name="style1619878724597" xfId="46832" xr:uid="{469E331F-C450-44EB-877F-2DD806DDCC83}"/>
    <cellStyle name="style1619878724655" xfId="46822" xr:uid="{DB37FE2A-EE65-4025-828E-CA9BB9BAE8A7}"/>
    <cellStyle name="style1619878724670" xfId="46823" xr:uid="{991A24AF-1123-4E1E-A9D0-930EE3387645}"/>
    <cellStyle name="style1619878724686" xfId="46821" xr:uid="{F3169E2A-EC08-4D9A-B9D1-C9619F39FD3A}"/>
    <cellStyle name="style1619878724717" xfId="46824" xr:uid="{B6EC358A-6656-4321-BB35-B328D348EEFB}"/>
    <cellStyle name="style1619878724739" xfId="46833" xr:uid="{4E7CC48E-0DF7-43D2-815F-0E81FD08F6CE}"/>
    <cellStyle name="style1619878724755" xfId="46834" xr:uid="{2BAE4E9A-0631-4579-ABA6-F7D1C476F12C}"/>
    <cellStyle name="style1619878724770" xfId="46835" xr:uid="{55C56ED0-6170-408F-96BF-E0DDAF1E47AE}"/>
    <cellStyle name="style1619878724802" xfId="46836" xr:uid="{DC6385BC-D987-4A86-B81A-EB641794E483}"/>
    <cellStyle name="style1619878724817" xfId="46843" xr:uid="{DFADEC01-0EBB-4F3F-8131-B2134E5D135F}"/>
    <cellStyle name="style1619878724841" xfId="46855" xr:uid="{9CE03BDE-2AB8-41F2-8714-ADA5E5627124}"/>
    <cellStyle name="style1619878724860" xfId="46844" xr:uid="{94391E05-A34E-467F-B95F-E200FFFF4845}"/>
    <cellStyle name="style1619878724882" xfId="46856" xr:uid="{8548B5E7-7135-4C44-9697-C2970D283C50}"/>
    <cellStyle name="style1619878724910" xfId="46867" xr:uid="{39CBDC40-CB32-4E9C-A47F-4178F654BA3C}"/>
    <cellStyle name="style1619878724920" xfId="46868" xr:uid="{AE9CFA89-B578-46AE-A737-07387D4088E4}"/>
    <cellStyle name="style1619878724942" xfId="46845" xr:uid="{A69F8E46-141E-4EFB-858E-55D44404A101}"/>
    <cellStyle name="style1619878724970" xfId="46846" xr:uid="{4C5C9A7E-BFDB-43AA-A737-81FABDB4A6A2}"/>
    <cellStyle name="style1619878724993" xfId="46847" xr:uid="{B402C653-63DE-45B1-AE62-31E70A0C6FF3}"/>
    <cellStyle name="style1619878725013" xfId="46848" xr:uid="{62150AA4-C93D-4DD9-84F9-A2A3AD9D6A4C}"/>
    <cellStyle name="style1619878725033" xfId="46857" xr:uid="{7800F107-B990-4408-949E-BB5B8036D603}"/>
    <cellStyle name="style1619878725053" xfId="46858" xr:uid="{167C3175-DD9B-46CE-A5CA-AF643CFF5560}"/>
    <cellStyle name="style1619878725073" xfId="46859" xr:uid="{D8A004D4-38E9-4BCE-BAFD-C2F30903B61C}"/>
    <cellStyle name="style1619878725101" xfId="46860" xr:uid="{2065BE8B-BA27-452F-93CE-8BD41F797356}"/>
    <cellStyle name="style1619878725134" xfId="46869" xr:uid="{9C9EB7EC-6306-4C92-BA59-12DE2FBECC7B}"/>
    <cellStyle name="style1619878725154" xfId="46870" xr:uid="{7DEA7AAE-CA93-46F8-A61E-4E1BBFC5E411}"/>
    <cellStyle name="style1619878725174" xfId="46871" xr:uid="{E366149A-DF69-4715-97F6-9F9F356773C1}"/>
    <cellStyle name="style1619878725194" xfId="46872" xr:uid="{04741256-00B1-424A-978B-72BD323C6754}"/>
    <cellStyle name="text heading" xfId="34382" xr:uid="{00000000-0005-0000-0000-000018000000}"/>
    <cellStyle name="third level head" xfId="34383" xr:uid="{00000000-0005-0000-0000-000019000000}"/>
    <cellStyle name="use of" xfId="34384" xr:uid="{00000000-0005-0000-0000-00001A000000}"/>
  </cellStyles>
  <dxfs count="7">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sharedStrings.xml" Type="http://schemas.openxmlformats.org/officeDocument/2006/relationships/sharedStrings" Id="rId13"/><Relationship Target="worksheets/sheet3.xml" Type="http://schemas.openxmlformats.org/officeDocument/2006/relationships/worksheet" Id="rId3"/><Relationship Target="worksheets/sheet7.xml" Type="http://schemas.openxmlformats.org/officeDocument/2006/relationships/worksheet" Id="rId7"/><Relationship Target="styles.xml" Type="http://schemas.openxmlformats.org/officeDocument/2006/relationships/styles"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theme/theme1.xml" Type="http://schemas.openxmlformats.org/officeDocument/2006/relationships/theme" Id="rId11"/><Relationship Target="worksheets/sheet5.xml" Type="http://schemas.openxmlformats.org/officeDocument/2006/relationships/worksheet" Id="rId5"/><Relationship Target="vbaProject.bin" Type="http://schemas.microsoft.com/office/2006/relationships/vbaProject" Id="rId1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2002</c:v>
                </c:pt>
                <c:pt idx="1">
                  <c:v>2007</c:v>
                </c:pt>
                <c:pt idx="2">
                  <c:v>2009</c:v>
                </c:pt>
                <c:pt idx="3">
                  <c:v>2012</c:v>
                </c:pt>
                <c:pt idx="4">
                  <c:v>2018</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2002</c:v>
                </c:pt>
                <c:pt idx="1">
                  <c:v>2007</c:v>
                </c:pt>
                <c:pt idx="2">
                  <c:v>2009</c:v>
                </c:pt>
                <c:pt idx="3">
                  <c:v>2012</c:v>
                </c:pt>
                <c:pt idx="4">
                  <c:v>2018</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2002</c:v>
                </c:pt>
                <c:pt idx="1">
                  <c:v>2007</c:v>
                </c:pt>
                <c:pt idx="2">
                  <c:v>2009</c:v>
                </c:pt>
                <c:pt idx="3">
                  <c:v>2012</c:v>
                </c:pt>
                <c:pt idx="4">
                  <c:v>2018</c:v>
                </c:pt>
              </c:numCache>
            </c:numRef>
          </c:xVal>
          <c:yVal>
            <c:numRef>
              <c:f>Water!$R$105:$R$116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2002</c:v>
                </c:pt>
                <c:pt idx="1">
                  <c:v>2007</c:v>
                </c:pt>
                <c:pt idx="2">
                  <c:v>2009</c:v>
                </c:pt>
                <c:pt idx="3">
                  <c:v>2012</c:v>
                </c:pt>
                <c:pt idx="4">
                  <c:v>2018</c:v>
                </c:pt>
              </c:numCache>
            </c:numRef>
          </c:xVal>
          <c:yVal>
            <c:numRef>
              <c:f>Water!$M$105:$M$116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2002</c:v>
                </c:pt>
                <c:pt idx="1">
                  <c:v>2007</c:v>
                </c:pt>
                <c:pt idx="2">
                  <c:v>2009</c:v>
                </c:pt>
                <c:pt idx="3">
                  <c:v>2012</c:v>
                </c:pt>
                <c:pt idx="4">
                  <c:v>2018</c:v>
                </c:pt>
              </c:numCache>
            </c:numRef>
          </c:xVal>
          <c:yVal>
            <c:numRef>
              <c:f>Water!$H$105:$H$116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2002</c:v>
                </c:pt>
                <c:pt idx="1">
                  <c:v>2007</c:v>
                </c:pt>
                <c:pt idx="2">
                  <c:v>2009</c:v>
                </c:pt>
                <c:pt idx="3">
                  <c:v>2012</c:v>
                </c:pt>
                <c:pt idx="4">
                  <c:v>2018</c:v>
                </c:pt>
              </c:numCache>
            </c:numRef>
          </c:xVal>
          <c:yVal>
            <c:numRef>
              <c:f>Water!$X$105:$X$116</c:f>
              <c:numCache>
                <c:formatCode>0.0</c:formatCode>
                <c:ptCount val="12"/>
                <c:pt idx="0">
                  <c:v>99.632469218173838</c:v>
                </c:pt>
                <c:pt idx="1">
                  <c:v>99.603051642478263</c:v>
                </c:pt>
                <c:pt idx="2">
                  <c:v>100</c:v>
                </c:pt>
                <c:pt idx="3">
                  <c:v>99.909169335121902</c:v>
                </c:pt>
                <c:pt idx="4">
                  <c:v>99.980406392286071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2002</c:v>
                </c:pt>
                <c:pt idx="1">
                  <c:v>2007</c:v>
                </c:pt>
                <c:pt idx="2">
                  <c:v>2009</c:v>
                </c:pt>
                <c:pt idx="3">
                  <c:v>2012</c:v>
                </c:pt>
                <c:pt idx="4">
                  <c:v>2018</c:v>
                </c:pt>
              </c:numCache>
            </c:numRef>
          </c:xVal>
          <c:yVal>
            <c:numRef>
              <c:f>Water!$S$105:$S$116</c:f>
              <c:numCache>
                <c:formatCode>0.0</c:formatCode>
                <c:ptCount val="12"/>
                <c:pt idx="0">
                  <c:v>99.72206832412526</c:v>
                </c:pt>
                <c:pt idx="1">
                  <c:v>99.399354326289043</c:v>
                </c:pt>
                <c:pt idx="2">
                  <c:v>99.876007093140089</c:v>
                </c:pt>
                <c:pt idx="3">
                  <c:v>99.483189737612719</c:v>
                </c:pt>
                <c:pt idx="4">
                  <c:v>99.858615160445481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2002</c:v>
                </c:pt>
                <c:pt idx="1">
                  <c:v>2007</c:v>
                </c:pt>
                <c:pt idx="2">
                  <c:v>2009</c:v>
                </c:pt>
                <c:pt idx="3">
                  <c:v>2012</c:v>
                </c:pt>
                <c:pt idx="4">
                  <c:v>2018</c:v>
                </c:pt>
              </c:numCache>
            </c:numRef>
          </c:xVal>
          <c:yVal>
            <c:numRef>
              <c:f>Water!$N$105:$N$116</c:f>
              <c:numCache>
                <c:formatCode>0.0</c:formatCode>
                <c:ptCount val="12"/>
                <c:pt idx="0">
                  <c:v>99.962488990017292</c:v>
                </c:pt>
                <c:pt idx="1">
                  <c:v>99.579159508947072</c:v>
                </c:pt>
                <c:pt idx="2">
                  <c:v>99.308415196899972</c:v>
                </c:pt>
                <c:pt idx="3">
                  <c:v>99.315874977785626</c:v>
                </c:pt>
                <c:pt idx="4">
                  <c:v>99.864759874570893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2002</c:v>
                </c:pt>
                <c:pt idx="1">
                  <c:v>2007</c:v>
                </c:pt>
                <c:pt idx="2">
                  <c:v>2009</c:v>
                </c:pt>
                <c:pt idx="3">
                  <c:v>2012</c:v>
                </c:pt>
                <c:pt idx="4">
                  <c:v>2018</c:v>
                </c:pt>
              </c:numCache>
            </c:numRef>
          </c:xVal>
          <c:yVal>
            <c:numRef>
              <c:f>Water!$I$105:$I$116</c:f>
              <c:numCache>
                <c:formatCode>0.0</c:formatCode>
                <c:ptCount val="12"/>
                <c:pt idx="0">
                  <c:v>99.791939072787457</c:v>
                </c:pt>
                <c:pt idx="1">
                  <c:v>99.742540684227563</c:v>
                </c:pt>
                <c:pt idx="2">
                  <c:v>99.489633716856574</c:v>
                </c:pt>
                <c:pt idx="3">
                  <c:v>99.435199233911305</c:v>
                </c:pt>
                <c:pt idx="4">
                  <c:v>99.626863264990945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2002</c:v>
                </c:pt>
                <c:pt idx="1">
                  <c:v>2007</c:v>
                </c:pt>
                <c:pt idx="2">
                  <c:v>2009</c:v>
                </c:pt>
                <c:pt idx="3">
                  <c:v>2012</c:v>
                </c:pt>
                <c:pt idx="4">
                  <c:v>2018</c:v>
                </c:pt>
              </c:numCache>
            </c:numRef>
          </c:xVal>
          <c:yVal>
            <c:numRef>
              <c:f>Water!$D$105:$D$116</c:f>
              <c:numCache>
                <c:formatCode>0.0</c:formatCode>
                <c:ptCount val="12"/>
                <c:pt idx="0">
                  <c:v>99.18173763075248</c:v>
                </c:pt>
                <c:pt idx="1">
                  <c:v>99.371149040073774</c:v>
                </c:pt>
                <c:pt idx="2">
                  <c:v>99.326547162613537</c:v>
                </c:pt>
                <c:pt idx="3">
                  <c:v>99.540286359657927</c:v>
                </c:pt>
                <c:pt idx="4">
                  <c:v>99.78669335634288</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99.024339859187677</c:v>
                </c:pt>
                <c:pt idx="1">
                  <c:v>99.783540559986832</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5.2333921908560024E-2</c:v>
                </c:pt>
                <c:pt idx="1">
                  <c:v>5.2735156092449012E-2</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0.92332621890376743</c:v>
                </c:pt>
                <c:pt idx="1">
                  <c:v>0.1637242839207147</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99.679520206767151</c:v>
                </c:pt>
                <c:pt idx="1">
                  <c:v>99.405914880846424</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6.9136633678548803E-2</c:v>
                </c:pt>
                <c:pt idx="1">
                  <c:v>6.8946863993146604E-2</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0.25134315955429543</c:v>
                </c:pt>
                <c:pt idx="1">
                  <c:v>0.525138255160428</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99.640704754991006</c:v>
                </c:pt>
                <c:pt idx="1">
                  <c:v>99.501416037474883</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3.2315222468636891E-2</c:v>
                </c:pt>
                <c:pt idx="1">
                  <c:v>3.2270048702504134E-2</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0.3269800225403543</c:v>
                </c:pt>
                <c:pt idx="1">
                  <c:v>0.46631391382261711</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99.574626284248367</c:v>
                </c:pt>
                <c:pt idx="1">
                  <c:v>99.761642177396936</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3.4499052350524828E-3</c:v>
                </c:pt>
                <c:pt idx="1">
                  <c:v>3.4563846679450498E-3</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0.42192381051657435</c:v>
                </c:pt>
                <c:pt idx="1">
                  <c:v>0.23490143793512175</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99.590953384177624</c:v>
                </c:pt>
                <c:pt idx="1">
                  <c:v>100</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c:v>
                </c:pt>
                <c:pt idx="1">
                  <c:v>0</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0.40904661582237622</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2002</c:v>
                </c:pt>
                <c:pt idx="1">
                  <c:v>2007</c:v>
                </c:pt>
                <c:pt idx="2">
                  <c:v>2009</c:v>
                </c:pt>
                <c:pt idx="3">
                  <c:v>2012</c:v>
                </c:pt>
                <c:pt idx="4">
                  <c:v>2018</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2002</c:v>
                </c:pt>
                <c:pt idx="1">
                  <c:v>2007</c:v>
                </c:pt>
                <c:pt idx="2">
                  <c:v>2009</c:v>
                </c:pt>
                <c:pt idx="3">
                  <c:v>2012</c:v>
                </c:pt>
                <c:pt idx="4">
                  <c:v>2018</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2002</c:v>
                </c:pt>
                <c:pt idx="1">
                  <c:v>2007</c:v>
                </c:pt>
                <c:pt idx="2">
                  <c:v>2009</c:v>
                </c:pt>
                <c:pt idx="3">
                  <c:v>2012</c:v>
                </c:pt>
                <c:pt idx="4">
                  <c:v>2018</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2002</c:v>
                </c:pt>
                <c:pt idx="1">
                  <c:v>2007</c:v>
                </c:pt>
                <c:pt idx="2">
                  <c:v>2009</c:v>
                </c:pt>
                <c:pt idx="3">
                  <c:v>2012</c:v>
                </c:pt>
                <c:pt idx="4">
                  <c:v>2018</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2002</c:v>
                </c:pt>
                <c:pt idx="1">
                  <c:v>2007</c:v>
                </c:pt>
                <c:pt idx="2">
                  <c:v>2009</c:v>
                </c:pt>
                <c:pt idx="3">
                  <c:v>2012</c:v>
                </c:pt>
                <c:pt idx="4">
                  <c:v>2018</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2002</c:v>
                </c:pt>
                <c:pt idx="1">
                  <c:v>2007</c:v>
                </c:pt>
                <c:pt idx="2">
                  <c:v>2009</c:v>
                </c:pt>
                <c:pt idx="3">
                  <c:v>2012</c:v>
                </c:pt>
                <c:pt idx="4">
                  <c:v>2018</c:v>
                </c:pt>
              </c:numCache>
            </c:numRef>
          </c:xVal>
          <c:yVal>
            <c:numRef>
              <c:f>Water!$X$205:$X$216</c:f>
              <c:numCache>
                <c:formatCode>0.0</c:formatCode>
                <c:ptCount val="12"/>
                <c:pt idx="0">
                  <c:v>99.841617344707103</c:v>
                </c:pt>
                <c:pt idx="1">
                  <c:v>99.555743546561203</c:v>
                </c:pt>
                <c:pt idx="2">
                  <c:v>100</c:v>
                </c:pt>
                <c:pt idx="3">
                  <c:v>99.992280068783941</c:v>
                </c:pt>
                <c:pt idx="4">
                  <c:v>99.978073267263639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2002</c:v>
                </c:pt>
                <c:pt idx="1">
                  <c:v>2007</c:v>
                </c:pt>
                <c:pt idx="2">
                  <c:v>2009</c:v>
                </c:pt>
                <c:pt idx="3">
                  <c:v>2012</c:v>
                </c:pt>
                <c:pt idx="4">
                  <c:v>2018</c:v>
                </c:pt>
              </c:numCache>
            </c:numRef>
          </c:xVal>
          <c:yVal>
            <c:numRef>
              <c:f>Water!$S$205:$S$216</c:f>
              <c:numCache>
                <c:formatCode>0.0</c:formatCode>
                <c:ptCount val="12"/>
                <c:pt idx="0">
                  <c:v>99.962073573971921</c:v>
                </c:pt>
                <c:pt idx="1">
                  <c:v>99.719799001315025</c:v>
                </c:pt>
                <c:pt idx="2">
                  <c:v>99.926908911350992</c:v>
                </c:pt>
                <c:pt idx="3">
                  <c:v>99.939244176236656</c:v>
                </c:pt>
                <c:pt idx="4">
                  <c:v>99.847873515596504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2002</c:v>
                </c:pt>
                <c:pt idx="1">
                  <c:v>2007</c:v>
                </c:pt>
                <c:pt idx="2">
                  <c:v>2009</c:v>
                </c:pt>
                <c:pt idx="3">
                  <c:v>2012</c:v>
                </c:pt>
                <c:pt idx="4">
                  <c:v>2018</c:v>
                </c:pt>
              </c:numCache>
            </c:numRef>
          </c:xVal>
          <c:yVal>
            <c:numRef>
              <c:f>Water!$N$205:$N$216</c:f>
              <c:numCache>
                <c:formatCode>0.0</c:formatCode>
                <c:ptCount val="12"/>
                <c:pt idx="0">
                  <c:v>99.863947308208751</c:v>
                </c:pt>
                <c:pt idx="1">
                  <c:v>99.861615473116714</c:v>
                </c:pt>
                <c:pt idx="2">
                  <c:v>99.738654688987822</c:v>
                </c:pt>
                <c:pt idx="3">
                  <c:v>99.629781468553503</c:v>
                </c:pt>
                <c:pt idx="4">
                  <c:v>99.888098811824065</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2002</c:v>
                </c:pt>
                <c:pt idx="1">
                  <c:v>2007</c:v>
                </c:pt>
                <c:pt idx="2">
                  <c:v>2009</c:v>
                </c:pt>
                <c:pt idx="3">
                  <c:v>2012</c:v>
                </c:pt>
                <c:pt idx="4">
                  <c:v>2018</c:v>
                </c:pt>
              </c:numCache>
            </c:numRef>
          </c:xVal>
          <c:yVal>
            <c:numRef>
              <c:f>Water!$I$205:$I$216</c:f>
              <c:numCache>
                <c:formatCode>0.0</c:formatCode>
                <c:ptCount val="12"/>
                <c:pt idx="0">
                  <c:v>99.989391709054416</c:v>
                </c:pt>
                <c:pt idx="1">
                  <c:v>99.880429896585198</c:v>
                </c:pt>
                <c:pt idx="2">
                  <c:v>99.697323083051558</c:v>
                </c:pt>
                <c:pt idx="3">
                  <c:v>99.871305857104602</c:v>
                </c:pt>
                <c:pt idx="4">
                  <c:v>99.761217704374303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2002</c:v>
                </c:pt>
                <c:pt idx="1">
                  <c:v>2007</c:v>
                </c:pt>
                <c:pt idx="2">
                  <c:v>2009</c:v>
                </c:pt>
                <c:pt idx="3">
                  <c:v>2012</c:v>
                </c:pt>
                <c:pt idx="4">
                  <c:v>2018</c:v>
                </c:pt>
              </c:numCache>
            </c:numRef>
          </c:xVal>
          <c:yVal>
            <c:numRef>
              <c:f>Water!$D$205:$D$216</c:f>
              <c:numCache>
                <c:formatCode>0.0</c:formatCode>
                <c:ptCount val="12"/>
                <c:pt idx="0">
                  <c:v>99.573862646736103</c:v>
                </c:pt>
                <c:pt idx="1">
                  <c:v>99.671520586268869</c:v>
                </c:pt>
                <c:pt idx="2">
                  <c:v>99.582776279458542</c:v>
                </c:pt>
                <c:pt idx="3">
                  <c:v>99.746164515525962</c:v>
                </c:pt>
                <c:pt idx="4">
                  <c:v>99.797466874934969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99.498125670816194</c:v>
                </c:pt>
                <c:pt idx="1">
                  <c:v>99.785910988372692</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3.8042741187556892E-2</c:v>
                </c:pt>
                <c:pt idx="1">
                  <c:v>3.8152774841754583E-2</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0.46383158799625335</c:v>
                </c:pt>
                <c:pt idx="1">
                  <c:v>0.17593623678556014</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99.902690082608828</c:v>
                </c:pt>
                <c:pt idx="1">
                  <c:v>99.656152366609717</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5.5647587547863385E-2</c:v>
                </c:pt>
                <c:pt idx="1">
                  <c:v>5.5510261624771962E-2</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4.1662329843305201E-2</c:v>
                </c:pt>
                <c:pt idx="1">
                  <c:v>0.28833737176550756</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99.8125905140067</c:v>
                </c:pt>
                <c:pt idx="1">
                  <c:v>99.773230816644485</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2.7222061280053446E-3</c:v>
                </c:pt>
                <c:pt idx="1">
                  <c:v>2.7211326641386705E-3</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0.18468727986530098</c:v>
                </c:pt>
                <c:pt idx="1">
                  <c:v>0.22404805069137979</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99.899981558857959</c:v>
                </c:pt>
                <c:pt idx="1">
                  <c:v>99.848558860490698</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3.8821312342802502E-3</c:v>
                </c:pt>
                <c:pt idx="1">
                  <c:v>3.8801329389816178E-3</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9.6136309907763007E-2</c:v>
                </c:pt>
                <c:pt idx="1">
                  <c:v>0.14756100657031368</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99.726955022057211</c:v>
                </c:pt>
                <c:pt idx="1">
                  <c:v>100</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0.27304497794278859</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2002</c:v>
                </c:pt>
                <c:pt idx="1">
                  <c:v>2007</c:v>
                </c:pt>
                <c:pt idx="2">
                  <c:v>2009</c:v>
                </c:pt>
                <c:pt idx="3">
                  <c:v>2012</c:v>
                </c:pt>
                <c:pt idx="4">
                  <c:v>2018</c:v>
                </c:pt>
              </c:numCache>
            </c:numRef>
          </c:xVal>
          <c:yVal>
            <c:numRef>
              <c:f>Water!$AB$305:$AB$316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2002</c:v>
                </c:pt>
                <c:pt idx="1">
                  <c:v>2007</c:v>
                </c:pt>
                <c:pt idx="2">
                  <c:v>2009</c:v>
                </c:pt>
                <c:pt idx="3">
                  <c:v>2012</c:v>
                </c:pt>
                <c:pt idx="4">
                  <c:v>2018</c:v>
                </c:pt>
              </c:numCache>
            </c:numRef>
          </c:xVal>
          <c:yVal>
            <c:numRef>
              <c:f>Water!$W$305:$W$316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2002</c:v>
                </c:pt>
                <c:pt idx="1">
                  <c:v>2007</c:v>
                </c:pt>
                <c:pt idx="2">
                  <c:v>2009</c:v>
                </c:pt>
                <c:pt idx="3">
                  <c:v>2012</c:v>
                </c:pt>
                <c:pt idx="4">
                  <c:v>2018</c:v>
                </c:pt>
              </c:numCache>
            </c:numRef>
          </c:xVal>
          <c:yVal>
            <c:numRef>
              <c:f>Water!$R$305:$R$316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2002</c:v>
                </c:pt>
                <c:pt idx="1">
                  <c:v>2007</c:v>
                </c:pt>
                <c:pt idx="2">
                  <c:v>2009</c:v>
                </c:pt>
                <c:pt idx="3">
                  <c:v>2012</c:v>
                </c:pt>
                <c:pt idx="4">
                  <c:v>2018</c:v>
                </c:pt>
              </c:numCache>
            </c:numRef>
          </c:xVal>
          <c:yVal>
            <c:numRef>
              <c:f>Water!$M$305:$M$316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2002</c:v>
                </c:pt>
                <c:pt idx="1">
                  <c:v>2007</c:v>
                </c:pt>
                <c:pt idx="2">
                  <c:v>2009</c:v>
                </c:pt>
                <c:pt idx="3">
                  <c:v>2012</c:v>
                </c:pt>
                <c:pt idx="4">
                  <c:v>2018</c:v>
                </c:pt>
              </c:numCache>
            </c:numRef>
          </c:xVal>
          <c:yVal>
            <c:numRef>
              <c:f>Water!$H$305:$H$316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2002</c:v>
                </c:pt>
                <c:pt idx="1">
                  <c:v>2007</c:v>
                </c:pt>
                <c:pt idx="2">
                  <c:v>2009</c:v>
                </c:pt>
                <c:pt idx="3">
                  <c:v>2012</c:v>
                </c:pt>
                <c:pt idx="4">
                  <c:v>2018</c:v>
                </c:pt>
              </c:numCache>
            </c:numRef>
          </c:xVal>
          <c:yVal>
            <c:numRef>
              <c:f>Water!$X$305:$X$316</c:f>
              <c:numCache>
                <c:formatCode>0.0</c:formatCode>
                <c:ptCount val="12"/>
                <c:pt idx="0">
                  <c:v>98.023303536207067</c:v>
                </c:pt>
                <c:pt idx="1">
                  <c:v>97.968627899196363</c:v>
                </c:pt>
                <c:pt idx="2">
                  <c:v>98.561940265131852</c:v>
                </c:pt>
                <c:pt idx="3">
                  <c:v>97.78771117386421</c:v>
                </c:pt>
                <c:pt idx="4">
                  <c:v>100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2002</c:v>
                </c:pt>
                <c:pt idx="1">
                  <c:v>2007</c:v>
                </c:pt>
                <c:pt idx="2">
                  <c:v>2009</c:v>
                </c:pt>
                <c:pt idx="3">
                  <c:v>2012</c:v>
                </c:pt>
                <c:pt idx="4">
                  <c:v>2018</c:v>
                </c:pt>
              </c:numCache>
            </c:numRef>
          </c:xVal>
          <c:yVal>
            <c:numRef>
              <c:f>Water!$S$305:$S$316</c:f>
              <c:numCache>
                <c:formatCode>0.0</c:formatCode>
                <c:ptCount val="12"/>
                <c:pt idx="0">
                  <c:v>100</c:v>
                </c:pt>
                <c:pt idx="1">
                  <c:v>98.428712189153373</c:v>
                </c:pt>
                <c:pt idx="2">
                  <c:v>99.024263070963556</c:v>
                </c:pt>
                <c:pt idx="3">
                  <c:v>97.857738421134783</c:v>
                </c:pt>
                <c:pt idx="4">
                  <c:v>99.799936208277046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2002</c:v>
                </c:pt>
                <c:pt idx="1">
                  <c:v>2007</c:v>
                </c:pt>
                <c:pt idx="2">
                  <c:v>2009</c:v>
                </c:pt>
                <c:pt idx="3">
                  <c:v>2012</c:v>
                </c:pt>
                <c:pt idx="4">
                  <c:v>2018</c:v>
                </c:pt>
              </c:numCache>
            </c:numRef>
          </c:xVal>
          <c:yVal>
            <c:numRef>
              <c:f>Water!$N$305:$N$316</c:f>
              <c:numCache>
                <c:formatCode>0.0</c:formatCode>
                <c:ptCount val="12"/>
                <c:pt idx="0">
                  <c:v>99.439739824671577</c:v>
                </c:pt>
                <c:pt idx="1">
                  <c:v>98.966245822516768</c:v>
                </c:pt>
                <c:pt idx="2">
                  <c:v>98.396135097289545</c:v>
                </c:pt>
                <c:pt idx="3">
                  <c:v>98.347333048538985</c:v>
                </c:pt>
                <c:pt idx="4">
                  <c:v>99.485746487146784</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2002</c:v>
                </c:pt>
                <c:pt idx="1">
                  <c:v>2007</c:v>
                </c:pt>
                <c:pt idx="2">
                  <c:v>2009</c:v>
                </c:pt>
                <c:pt idx="3">
                  <c:v>2012</c:v>
                </c:pt>
                <c:pt idx="4">
                  <c:v>2018</c:v>
                </c:pt>
              </c:numCache>
            </c:numRef>
          </c:xVal>
          <c:yVal>
            <c:numRef>
              <c:f>Water!$I$305:$I$316</c:f>
              <c:numCache>
                <c:formatCode>0.0</c:formatCode>
                <c:ptCount val="12"/>
                <c:pt idx="0">
                  <c:v>99.196130202184392</c:v>
                </c:pt>
                <c:pt idx="1">
                  <c:v>99.127427800135919</c:v>
                </c:pt>
                <c:pt idx="2">
                  <c:v>99.364364424479973</c:v>
                </c:pt>
                <c:pt idx="3">
                  <c:v>98.149272104312189</c:v>
                </c:pt>
                <c:pt idx="4">
                  <c:v>99.117063485282259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2002</c:v>
                </c:pt>
                <c:pt idx="1">
                  <c:v>2007</c:v>
                </c:pt>
                <c:pt idx="2">
                  <c:v>2009</c:v>
                </c:pt>
                <c:pt idx="3">
                  <c:v>2012</c:v>
                </c:pt>
                <c:pt idx="4">
                  <c:v>2018</c:v>
                </c:pt>
              </c:numCache>
            </c:numRef>
          </c:xVal>
          <c:yVal>
            <c:numRef>
              <c:f>Water!$D$305:$D$316</c:f>
              <c:numCache>
                <c:formatCode>0.0</c:formatCode>
                <c:ptCount val="12"/>
                <c:pt idx="0">
                  <c:v>98.197295947579576</c:v>
                </c:pt>
                <c:pt idx="1">
                  <c:v>98.335460450357672</c:v>
                </c:pt>
                <c:pt idx="2">
                  <c:v>98.126864426488297</c:v>
                </c:pt>
                <c:pt idx="3">
                  <c:v>98.561047990780992</c:v>
                </c:pt>
                <c:pt idx="4">
                  <c:v>99.423870892313843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97.591407174672781</c:v>
                </c:pt>
                <c:pt idx="1">
                  <c:v>99.126413683698431</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0.19919375414804436</c:v>
                </c:pt>
                <c:pt idx="1">
                  <c:v>0.20232685487921048</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2.2093990711791776</c:v>
                </c:pt>
                <c:pt idx="1">
                  <c:v>0.67125946142235193</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99.05082575298114</c:v>
                </c:pt>
                <c:pt idx="1">
                  <c:v>98.612550130874254</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0.15071825675146364</c:v>
                </c:pt>
                <c:pt idx="1">
                  <c:v>0.15005136541321934</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0.79845599026739933</c:v>
                </c:pt>
                <c:pt idx="1">
                  <c:v>1.2373985037125266</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98.78165079763059</c:v>
                </c:pt>
                <c:pt idx="1">
                  <c:v>98.728191966210161</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0.17109394208902504</c:v>
                </c:pt>
                <c:pt idx="1">
                  <c:v>0.17100134916176235</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1.0472552602803802</c:v>
                </c:pt>
                <c:pt idx="1">
                  <c:v>1.1008066846280826</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99.096023221774615</c:v>
                </c:pt>
                <c:pt idx="1">
                  <c:v>98.791546807458346</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7.2362156071731118E-2</c:v>
                </c:pt>
                <c:pt idx="1">
                  <c:v>7.2139820511770175E-2</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0.83161462215365134</c:v>
                </c:pt>
                <c:pt idx="1">
                  <c:v>1.136313372029889</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97.356372286550766</c:v>
                </c:pt>
                <c:pt idx="1">
                  <c:v>99.601740665413459</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3.3793359483092728E-2</c:v>
                </c:pt>
                <c:pt idx="1">
                  <c:v>3.4572749049658971E-2</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2.6098343539661357</c:v>
                </c:pt>
                <c:pt idx="1">
                  <c:v>0.36368658553688249</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97.591407174672781</c:v>
                </c:pt>
                <c:pt idx="1">
                  <c:v>99.126413683698431</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0.19919375414804436</c:v>
                </c:pt>
                <c:pt idx="1">
                  <c:v>0.20232685487921048</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2.2093990711791776</c:v>
                </c:pt>
                <c:pt idx="1">
                  <c:v>0.67125946142235193</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99.05082575298114</c:v>
                </c:pt>
                <c:pt idx="1">
                  <c:v>98.612550130874254</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0.15071825675146364</c:v>
                </c:pt>
                <c:pt idx="1">
                  <c:v>0.15005136541321934</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0.79845599026739933</c:v>
                </c:pt>
                <c:pt idx="1">
                  <c:v>1.2373985037125266</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98.78165079763059</c:v>
                </c:pt>
                <c:pt idx="1">
                  <c:v>98.728191966210161</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0.17109394208902504</c:v>
                </c:pt>
                <c:pt idx="1">
                  <c:v>0.17100134916176235</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1.0472552602803802</c:v>
                </c:pt>
                <c:pt idx="1">
                  <c:v>1.1008066846280826</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99.096023221774615</c:v>
                </c:pt>
                <c:pt idx="1">
                  <c:v>98.791546807458346</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7.2362156071731118E-2</c:v>
                </c:pt>
                <c:pt idx="1">
                  <c:v>7.2139820511770175E-2</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0.83161462215365134</c:v>
                </c:pt>
                <c:pt idx="1">
                  <c:v>1.136313372029889</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97.356372286550766</c:v>
                </c:pt>
                <c:pt idx="1">
                  <c:v>99.601740665413459</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3.3793359483092728E-2</c:v>
                </c:pt>
                <c:pt idx="1">
                  <c:v>3.4572749049658971E-2</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2.6098343539661357</c:v>
                </c:pt>
                <c:pt idx="1">
                  <c:v>0.36368658553688249</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99.024339859187677</c:v>
                </c:pt>
                <c:pt idx="1">
                  <c:v>99.783540559986832</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5.2333921908560024E-2</c:v>
                </c:pt>
                <c:pt idx="1">
                  <c:v>5.2735156092449012E-2</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0.92332621890376743</c:v>
                </c:pt>
                <c:pt idx="1">
                  <c:v>0.1637242839207147</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99.679520206767151</c:v>
                </c:pt>
                <c:pt idx="1">
                  <c:v>99.405914880846424</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6.9136633678548803E-2</c:v>
                </c:pt>
                <c:pt idx="1">
                  <c:v>6.8946863993146604E-2</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0.25134315955429543</c:v>
                </c:pt>
                <c:pt idx="1">
                  <c:v>0.525138255160428</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99.640704754991006</c:v>
                </c:pt>
                <c:pt idx="1">
                  <c:v>99.501416037474883</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3.2315222468636891E-2</c:v>
                </c:pt>
                <c:pt idx="1">
                  <c:v>3.2270048702504134E-2</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0.3269800225403543</c:v>
                </c:pt>
                <c:pt idx="1">
                  <c:v>0.46631391382261711</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99.574626284248367</c:v>
                </c:pt>
                <c:pt idx="1">
                  <c:v>99.761642177396936</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3.4499052350524828E-3</c:v>
                </c:pt>
                <c:pt idx="1">
                  <c:v>3.4563846679450498E-3</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0.42192381051657435</c:v>
                </c:pt>
                <c:pt idx="1">
                  <c:v>0.23490143793512175</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99.590953384177624</c:v>
                </c:pt>
                <c:pt idx="1">
                  <c:v>100</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0</c:v>
                </c:pt>
                <c:pt idx="1">
                  <c:v>0</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0.40904661582237622</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99.498125670816194</c:v>
                </c:pt>
                <c:pt idx="1">
                  <c:v>99.785910988372692</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3.8042741187556892E-2</c:v>
                </c:pt>
                <c:pt idx="1">
                  <c:v>3.8152774841754583E-2</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0.46383158799625335</c:v>
                </c:pt>
                <c:pt idx="1">
                  <c:v>0.17593623678556014</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99.902690082608828</c:v>
                </c:pt>
                <c:pt idx="1">
                  <c:v>99.656152366609717</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5.5647587547863385E-2</c:v>
                </c:pt>
                <c:pt idx="1">
                  <c:v>5.5510261624771962E-2</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4.1662329843305201E-2</c:v>
                </c:pt>
                <c:pt idx="1">
                  <c:v>0.28833737176550756</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99.8125905140067</c:v>
                </c:pt>
                <c:pt idx="1">
                  <c:v>99.773230816644485</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2.7222061280053446E-3</c:v>
                </c:pt>
                <c:pt idx="1">
                  <c:v>2.7211326641386705E-3</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0.18468727986530098</c:v>
                </c:pt>
                <c:pt idx="1">
                  <c:v>0.22404805069137979</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99.899981558857959</c:v>
                </c:pt>
                <c:pt idx="1">
                  <c:v>99.848558860490698</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3.8821312342802502E-3</c:v>
                </c:pt>
                <c:pt idx="1">
                  <c:v>3.8801329389816178E-3</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9.6136309907763007E-2</c:v>
                </c:pt>
                <c:pt idx="1">
                  <c:v>0.14756100657031368</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99.726955022057211</c:v>
                </c:pt>
                <c:pt idx="1">
                  <c:v>100</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0.27304497794278859</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2002</c:v>
                </c:pt>
                <c:pt idx="1">
                  <c:v>2007</c:v>
                </c:pt>
                <c:pt idx="2">
                  <c:v>2009</c:v>
                </c:pt>
                <c:pt idx="3">
                  <c:v>2012</c:v>
                </c:pt>
                <c:pt idx="4">
                  <c:v>2018</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2002</c:v>
                </c:pt>
                <c:pt idx="1">
                  <c:v>2007</c:v>
                </c:pt>
                <c:pt idx="2">
                  <c:v>2009</c:v>
                </c:pt>
                <c:pt idx="3">
                  <c:v>2012</c:v>
                </c:pt>
                <c:pt idx="4">
                  <c:v>2018</c:v>
                </c:pt>
              </c:numCache>
            </c:numRef>
          </c:xVal>
          <c:yVal>
            <c:numRef>
              <c:f>Sanitation!$W$105:$W$116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2002</c:v>
                </c:pt>
                <c:pt idx="1">
                  <c:v>2007</c:v>
                </c:pt>
                <c:pt idx="2">
                  <c:v>2009</c:v>
                </c:pt>
                <c:pt idx="3">
                  <c:v>2012</c:v>
                </c:pt>
                <c:pt idx="4">
                  <c:v>2018</c:v>
                </c:pt>
              </c:numCache>
            </c:numRef>
          </c:xVal>
          <c:yVal>
            <c:numRef>
              <c:f>Sanitation!$R$105:$R$116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2002</c:v>
                </c:pt>
                <c:pt idx="1">
                  <c:v>2007</c:v>
                </c:pt>
                <c:pt idx="2">
                  <c:v>2009</c:v>
                </c:pt>
                <c:pt idx="3">
                  <c:v>2012</c:v>
                </c:pt>
                <c:pt idx="4">
                  <c:v>2018</c:v>
                </c:pt>
              </c:numCache>
            </c:numRef>
          </c:xVal>
          <c:yVal>
            <c:numRef>
              <c:f>Sanitation!$M$105:$M$116</c:f>
              <c:numCache>
                <c:formatCode>0.0</c:formatCode>
                <c:ptCount val="12"/>
                <c:pt idx="0">
                  <c:v>1.1675261061653845E-2</c:v>
                </c:pt>
                <c:pt idx="1">
                  <c:v>0</c:v>
                </c:pt>
                <c:pt idx="2">
                  <c:v>0</c:v>
                </c:pt>
                <c:pt idx="3">
                  <c:v>9.802453048884642E-3</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2002</c:v>
                </c:pt>
                <c:pt idx="1">
                  <c:v>2007</c:v>
                </c:pt>
                <c:pt idx="2">
                  <c:v>2009</c:v>
                </c:pt>
                <c:pt idx="3">
                  <c:v>2012</c:v>
                </c:pt>
                <c:pt idx="4">
                  <c:v>2018</c:v>
                </c:pt>
              </c:numCache>
            </c:numRef>
          </c:xVal>
          <c:yVal>
            <c:numRef>
              <c:f>Sanitation!$H$105:$H$116</c:f>
              <c:numCache>
                <c:formatCode>0.0</c:formatCode>
                <c:ptCount val="12"/>
                <c:pt idx="0">
                  <c:v>0.27017087937921208</c:v>
                </c:pt>
                <c:pt idx="1">
                  <c:v>0.47803469950614497</c:v>
                </c:pt>
                <c:pt idx="2">
                  <c:v>5.8185697369522726E-2</c:v>
                </c:pt>
                <c:pt idx="3">
                  <c:v>1.5928051707468013E-2</c:v>
                </c:pt>
                <c:pt idx="4">
                  <c:v>1.635857215532379E-2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2002</c:v>
                </c:pt>
                <c:pt idx="1">
                  <c:v>2007</c:v>
                </c:pt>
                <c:pt idx="2">
                  <c:v>2009</c:v>
                </c:pt>
                <c:pt idx="3">
                  <c:v>2012</c:v>
                </c:pt>
                <c:pt idx="4">
                  <c:v>2018</c:v>
                </c:pt>
              </c:numCache>
            </c:numRef>
          </c:xVal>
          <c:yVal>
            <c:numRef>
              <c:f>Sanitation!$X$105:$X$116</c:f>
              <c:numCache>
                <c:formatCode>0.0</c:formatCode>
                <c:ptCount val="12"/>
                <c:pt idx="0">
                  <c:v>99.999999999999957</c:v>
                </c:pt>
                <c:pt idx="1">
                  <c:v>100</c:v>
                </c:pt>
                <c:pt idx="2">
                  <c:v>100</c:v>
                </c:pt>
                <c:pt idx="3">
                  <c:v>100</c:v>
                </c:pt>
                <c:pt idx="4">
                  <c:v>99.993784904176991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2002</c:v>
                </c:pt>
                <c:pt idx="1">
                  <c:v>2007</c:v>
                </c:pt>
                <c:pt idx="2">
                  <c:v>2009</c:v>
                </c:pt>
                <c:pt idx="3">
                  <c:v>2012</c:v>
                </c:pt>
                <c:pt idx="4">
                  <c:v>2018</c:v>
                </c:pt>
              </c:numCache>
            </c:numRef>
          </c:xVal>
          <c:yVal>
            <c:numRef>
              <c:f>Sanitation!$S$105:$S$116</c:f>
              <c:numCache>
                <c:formatCode>0.0</c:formatCode>
                <c:ptCount val="12"/>
                <c:pt idx="0">
                  <c:v>99.979519818888889</c:v>
                </c:pt>
                <c:pt idx="1">
                  <c:v>99.965273490163014</c:v>
                </c:pt>
                <c:pt idx="2">
                  <c:v>100</c:v>
                </c:pt>
                <c:pt idx="3">
                  <c:v>100</c:v>
                </c:pt>
                <c:pt idx="4">
                  <c:v>99.99427301506249</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2002</c:v>
                </c:pt>
                <c:pt idx="1">
                  <c:v>2007</c:v>
                </c:pt>
                <c:pt idx="2">
                  <c:v>2009</c:v>
                </c:pt>
                <c:pt idx="3">
                  <c:v>2012</c:v>
                </c:pt>
                <c:pt idx="4">
                  <c:v>2018</c:v>
                </c:pt>
              </c:numCache>
            </c:numRef>
          </c:xVal>
          <c:yVal>
            <c:numRef>
              <c:f>Sanitation!$N$105:$N$116</c:f>
              <c:numCache>
                <c:formatCode>0.0</c:formatCode>
                <c:ptCount val="12"/>
                <c:pt idx="0">
                  <c:v>99.945055584241175</c:v>
                </c:pt>
                <c:pt idx="1">
                  <c:v>99.880986681412665</c:v>
                </c:pt>
                <c:pt idx="2">
                  <c:v>100</c:v>
                </c:pt>
                <c:pt idx="3">
                  <c:v>100</c:v>
                </c:pt>
                <c:pt idx="4">
                  <c:v>99.950215195511021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2002</c:v>
                </c:pt>
                <c:pt idx="1">
                  <c:v>2007</c:v>
                </c:pt>
                <c:pt idx="2">
                  <c:v>2009</c:v>
                </c:pt>
                <c:pt idx="3">
                  <c:v>2012</c:v>
                </c:pt>
                <c:pt idx="4">
                  <c:v>2018</c:v>
                </c:pt>
              </c:numCache>
            </c:numRef>
          </c:xVal>
          <c:yVal>
            <c:numRef>
              <c:f>Sanitation!$I$105:$I$116</c:f>
              <c:numCache>
                <c:formatCode>0.0</c:formatCode>
                <c:ptCount val="12"/>
                <c:pt idx="0">
                  <c:v>99.926273558246052</c:v>
                </c:pt>
                <c:pt idx="1">
                  <c:v>99.922339011520037</c:v>
                </c:pt>
                <c:pt idx="2">
                  <c:v>99.983007145839338</c:v>
                </c:pt>
                <c:pt idx="3">
                  <c:v>99.90469336450532</c:v>
                </c:pt>
                <c:pt idx="4">
                  <c:v>99.921451051583716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2002</c:v>
                </c:pt>
                <c:pt idx="1">
                  <c:v>2007</c:v>
                </c:pt>
                <c:pt idx="2">
                  <c:v>2009</c:v>
                </c:pt>
                <c:pt idx="3">
                  <c:v>2012</c:v>
                </c:pt>
                <c:pt idx="4">
                  <c:v>2018</c:v>
                </c:pt>
              </c:numCache>
            </c:numRef>
          </c:xVal>
          <c:yVal>
            <c:numRef>
              <c:f>Sanitation!$D$105:$D$116</c:f>
              <c:numCache>
                <c:formatCode>0.0</c:formatCode>
                <c:ptCount val="12"/>
                <c:pt idx="0">
                  <c:v>98.050333380500504</c:v>
                </c:pt>
                <c:pt idx="1">
                  <c:v>98.198338965694049</c:v>
                </c:pt>
                <c:pt idx="2">
                  <c:v>99.891904187120645</c:v>
                </c:pt>
                <c:pt idx="3">
                  <c:v>99.792657041514204</c:v>
                </c:pt>
                <c:pt idx="4">
                  <c:v>99.741214331070893</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95.365167356024031</c:v>
                </c:pt>
                <c:pt idx="1">
                  <c:v>97.325094181033933</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2.6210387283345913</c:v>
                </c:pt>
                <c:pt idx="1">
                  <c:v>2.6749058189660673</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1.6315227442149762</c:v>
                </c:pt>
                <c:pt idx="1">
                  <c:v>0</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0.38227117142638889</c:v>
                </c:pt>
                <c:pt idx="1">
                  <c:v>0</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98.369967867645414</c:v>
                </c:pt>
                <c:pt idx="1">
                  <c:v>98.353779709510576</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1.569479248915099</c:v>
                </c:pt>
                <c:pt idx="1">
                  <c:v>1.5692209690882217</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5.1824064917582291E-2</c:v>
                </c:pt>
                <c:pt idx="1">
                  <c:v>7.6999321401203247E-2</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8.7288185219089875E-3</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98.771537563339976</c:v>
                </c:pt>
                <c:pt idx="1">
                  <c:v>98.814770816224978</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1.1627176798015675</c:v>
                </c:pt>
                <c:pt idx="1">
                  <c:v>1.1632266125237345</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6.574475685845016E-2</c:v>
                </c:pt>
                <c:pt idx="1">
                  <c:v>2.2002571251292125E-2</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98.664913803638044</c:v>
                </c:pt>
                <c:pt idx="1">
                  <c:v>98.690215057693507</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1.3094491521619083</c:v>
                </c:pt>
                <c:pt idx="1">
                  <c:v>1.3097849423064929</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2.5637044200053083E-2</c:v>
                </c:pt>
                <c:pt idx="1">
                  <c:v>0</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98.703573565560134</c:v>
                </c:pt>
                <c:pt idx="1">
                  <c:v>98.698551251778568</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1.2964264344398799</c:v>
                </c:pt>
                <c:pt idx="1">
                  <c:v>1.2963604686383061</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c:v>
                </c:pt>
                <c:pt idx="1">
                  <c:v>5.0882795831199701E-3</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2002</c:v>
                </c:pt>
                <c:pt idx="1">
                  <c:v>2007</c:v>
                </c:pt>
                <c:pt idx="2">
                  <c:v>2009</c:v>
                </c:pt>
                <c:pt idx="3">
                  <c:v>2012</c:v>
                </c:pt>
                <c:pt idx="4">
                  <c:v>2018</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2002</c:v>
                </c:pt>
                <c:pt idx="1">
                  <c:v>2007</c:v>
                </c:pt>
                <c:pt idx="2">
                  <c:v>2009</c:v>
                </c:pt>
                <c:pt idx="3">
                  <c:v>2012</c:v>
                </c:pt>
                <c:pt idx="4">
                  <c:v>2018</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2002</c:v>
                </c:pt>
                <c:pt idx="1">
                  <c:v>2007</c:v>
                </c:pt>
                <c:pt idx="2">
                  <c:v>2009</c:v>
                </c:pt>
                <c:pt idx="3">
                  <c:v>2012</c:v>
                </c:pt>
                <c:pt idx="4">
                  <c:v>2018</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2002</c:v>
                </c:pt>
                <c:pt idx="1">
                  <c:v>2007</c:v>
                </c:pt>
                <c:pt idx="2">
                  <c:v>2009</c:v>
                </c:pt>
                <c:pt idx="3">
                  <c:v>2012</c:v>
                </c:pt>
                <c:pt idx="4">
                  <c:v>2018</c:v>
                </c:pt>
              </c:numCache>
            </c:numRef>
          </c:xVal>
          <c:yVal>
            <c:numRef>
              <c:f>Sanitation!$M$205:$M$216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2002</c:v>
                </c:pt>
                <c:pt idx="1">
                  <c:v>2007</c:v>
                </c:pt>
                <c:pt idx="2">
                  <c:v>2009</c:v>
                </c:pt>
                <c:pt idx="3">
                  <c:v>2012</c:v>
                </c:pt>
                <c:pt idx="4">
                  <c:v>2018</c:v>
                </c:pt>
              </c:numCache>
            </c:numRef>
          </c:xVal>
          <c:yVal>
            <c:numRef>
              <c:f>Sanitation!$H$205:$H$216</c:f>
              <c:numCache>
                <c:formatCode>0.0</c:formatCode>
                <c:ptCount val="12"/>
                <c:pt idx="0">
                  <c:v>5.6136109046686491E-2</c:v>
                </c:pt>
                <c:pt idx="1">
                  <c:v>0.25270492747266737</c:v>
                </c:pt>
                <c:pt idx="2">
                  <c:v>1.6981102164154403E-2</c:v>
                </c:pt>
                <c:pt idx="3">
                  <c:v>0</c:v>
                </c:pt>
                <c:pt idx="4">
                  <c:v>1.5133493641332409E-2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2002</c:v>
                </c:pt>
                <c:pt idx="1">
                  <c:v>2007</c:v>
                </c:pt>
                <c:pt idx="2">
                  <c:v>2009</c:v>
                </c:pt>
                <c:pt idx="3">
                  <c:v>2012</c:v>
                </c:pt>
                <c:pt idx="4">
                  <c:v>2018</c:v>
                </c:pt>
              </c:numCache>
            </c:numRef>
          </c:xVal>
          <c:yVal>
            <c:numRef>
              <c:f>Sanitation!$X$205:$X$216</c:f>
              <c:numCache>
                <c:formatCode>0.0</c:formatCode>
                <c:ptCount val="12"/>
                <c:pt idx="0">
                  <c:v>100</c:v>
                </c:pt>
                <c:pt idx="1">
                  <c:v>100</c:v>
                </c:pt>
                <c:pt idx="2">
                  <c:v>100</c:v>
                </c:pt>
                <c:pt idx="3">
                  <c:v>100</c:v>
                </c:pt>
                <c:pt idx="4">
                  <c:v>99.993044836508332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2002</c:v>
                </c:pt>
                <c:pt idx="1">
                  <c:v>2007</c:v>
                </c:pt>
                <c:pt idx="2">
                  <c:v>2009</c:v>
                </c:pt>
                <c:pt idx="3">
                  <c:v>2012</c:v>
                </c:pt>
                <c:pt idx="4">
                  <c:v>2018</c:v>
                </c:pt>
              </c:numCache>
            </c:numRef>
          </c:xVal>
          <c:yVal>
            <c:numRef>
              <c:f>Sanitation!$S$205:$S$216</c:f>
              <c:numCache>
                <c:formatCode>0.0</c:formatCode>
                <c:ptCount val="12"/>
                <c:pt idx="0">
                  <c:v>99.981567145023249</c:v>
                </c:pt>
                <c:pt idx="1">
                  <c:v>99.971126142093297</c:v>
                </c:pt>
                <c:pt idx="2">
                  <c:v>100</c:v>
                </c:pt>
                <c:pt idx="3">
                  <c:v>100</c:v>
                </c:pt>
                <c:pt idx="4">
                  <c:v>99.993576483757522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2002</c:v>
                </c:pt>
                <c:pt idx="1">
                  <c:v>2007</c:v>
                </c:pt>
                <c:pt idx="2">
                  <c:v>2009</c:v>
                </c:pt>
                <c:pt idx="3">
                  <c:v>2012</c:v>
                </c:pt>
                <c:pt idx="4">
                  <c:v>2018</c:v>
                </c:pt>
              </c:numCache>
            </c:numRef>
          </c:xVal>
          <c:yVal>
            <c:numRef>
              <c:f>Sanitation!$N$205:$N$216</c:f>
              <c:numCache>
                <c:formatCode>0.0</c:formatCode>
                <c:ptCount val="12"/>
                <c:pt idx="0">
                  <c:v>99.980438914199624</c:v>
                </c:pt>
                <c:pt idx="1">
                  <c:v>99.953398646993776</c:v>
                </c:pt>
                <c:pt idx="2">
                  <c:v>100</c:v>
                </c:pt>
                <c:pt idx="3">
                  <c:v>100</c:v>
                </c:pt>
                <c:pt idx="4">
                  <c:v>99.961966505707821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2002</c:v>
                </c:pt>
                <c:pt idx="1">
                  <c:v>2007</c:v>
                </c:pt>
                <c:pt idx="2">
                  <c:v>2009</c:v>
                </c:pt>
                <c:pt idx="3">
                  <c:v>2012</c:v>
                </c:pt>
                <c:pt idx="4">
                  <c:v>2018</c:v>
                </c:pt>
              </c:numCache>
            </c:numRef>
          </c:xVal>
          <c:yVal>
            <c:numRef>
              <c:f>Sanitation!$I$205:$I$216</c:f>
              <c:numCache>
                <c:formatCode>0.0</c:formatCode>
                <c:ptCount val="12"/>
                <c:pt idx="0">
                  <c:v>99.989662295139112</c:v>
                </c:pt>
                <c:pt idx="1">
                  <c:v>99.986954579563232</c:v>
                </c:pt>
                <c:pt idx="2">
                  <c:v>100</c:v>
                </c:pt>
                <c:pt idx="3">
                  <c:v>99.896109210440528</c:v>
                </c:pt>
                <c:pt idx="4">
                  <c:v>100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2002</c:v>
                </c:pt>
                <c:pt idx="1">
                  <c:v>2007</c:v>
                </c:pt>
                <c:pt idx="2">
                  <c:v>2009</c:v>
                </c:pt>
                <c:pt idx="3">
                  <c:v>2012</c:v>
                </c:pt>
                <c:pt idx="4">
                  <c:v>2018</c:v>
                </c:pt>
              </c:numCache>
            </c:numRef>
          </c:xVal>
          <c:yVal>
            <c:numRef>
              <c:f>Sanitation!$D$205:$D$216</c:f>
              <c:numCache>
                <c:formatCode>0.0</c:formatCode>
                <c:ptCount val="12"/>
                <c:pt idx="0">
                  <c:v>99.096067877574825</c:v>
                </c:pt>
                <c:pt idx="1">
                  <c:v>98.932191714927782</c:v>
                </c:pt>
                <c:pt idx="2">
                  <c:v>99.971069219973131</c:v>
                </c:pt>
                <c:pt idx="3">
                  <c:v>99.767716996765557</c:v>
                </c:pt>
                <c:pt idx="4">
                  <c:v>99.736901339252441</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96.3266672816941</c:v>
                </c:pt>
                <c:pt idx="1">
                  <c:v>97.268285455563543</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2.7052698297093736</c:v>
                </c:pt>
                <c:pt idx="1">
                  <c:v>2.731714544436457</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0.83414476689789296</c:v>
                </c:pt>
                <c:pt idx="1">
                  <c:v>0</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0.13391812169862582</c:v>
                </c:pt>
                <c:pt idx="1">
                  <c:v>0</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98.44916808794477</c:v>
                </c:pt>
                <c:pt idx="1">
                  <c:v>98.430081311167953</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1.5346815989896183</c:v>
                </c:pt>
                <c:pt idx="1">
                  <c:v>1.5343840634626833</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1.6150313065608657E-2</c:v>
                </c:pt>
                <c:pt idx="1">
                  <c:v>3.5534625369365358E-2</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98.960634485576463</c:v>
                </c:pt>
                <c:pt idx="1">
                  <c:v>98.953673284092559</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1.0219022087435159</c:v>
                </c:pt>
                <c:pt idx="1">
                  <c:v>1.0218303249362941</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1.7463305680024632E-2</c:v>
                </c:pt>
                <c:pt idx="1">
                  <c:v>2.4496390971151527E-2</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98.63334028477162</c:v>
                </c:pt>
                <c:pt idx="1">
                  <c:v>98.654754388558416</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1.3449536110274054</c:v>
                </c:pt>
                <c:pt idx="1">
                  <c:v>1.3452456114415838</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2.1706104200973186E-2</c:v>
                </c:pt>
                <c:pt idx="1">
                  <c:v>0</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98.607289491066979</c:v>
                </c:pt>
                <c:pt idx="1">
                  <c:v>98.60167462370309</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1.392710508933007</c:v>
                </c:pt>
                <c:pt idx="1">
                  <c:v>1.3926312056195875</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5.694170677315924E-3</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2002</c:v>
                </c:pt>
                <c:pt idx="1">
                  <c:v>2007</c:v>
                </c:pt>
                <c:pt idx="2">
                  <c:v>2009</c:v>
                </c:pt>
                <c:pt idx="3">
                  <c:v>2012</c:v>
                </c:pt>
                <c:pt idx="4">
                  <c:v>2018</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2002</c:v>
                </c:pt>
                <c:pt idx="1">
                  <c:v>2007</c:v>
                </c:pt>
                <c:pt idx="2">
                  <c:v>2009</c:v>
                </c:pt>
                <c:pt idx="3">
                  <c:v>2012</c:v>
                </c:pt>
                <c:pt idx="4">
                  <c:v>2018</c:v>
                </c:pt>
              </c:numCache>
            </c:numRef>
          </c:xVal>
          <c:yVal>
            <c:numRef>
              <c:f>Sanitation!$W$305:$W$316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2002</c:v>
                </c:pt>
                <c:pt idx="1">
                  <c:v>2007</c:v>
                </c:pt>
                <c:pt idx="2">
                  <c:v>2009</c:v>
                </c:pt>
                <c:pt idx="3">
                  <c:v>2012</c:v>
                </c:pt>
                <c:pt idx="4">
                  <c:v>2018</c:v>
                </c:pt>
              </c:numCache>
            </c:numRef>
          </c:xVal>
          <c:yVal>
            <c:numRef>
              <c:f>Sanitation!$R$305:$R$316</c:f>
              <c:numCache>
                <c:formatCode>0.0</c:formatCode>
                <c:ptCount val="12"/>
                <c:pt idx="0">
                  <c:v>5.9774257418443139E-2</c:v>
                </c:pt>
                <c:pt idx="1">
                  <c:v>0</c:v>
                </c:pt>
                <c:pt idx="2">
                  <c:v>0</c:v>
                </c:pt>
                <c:pt idx="3">
                  <c:v>5.5621229882163892E-2</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2002</c:v>
                </c:pt>
                <c:pt idx="1">
                  <c:v>2007</c:v>
                </c:pt>
                <c:pt idx="2">
                  <c:v>2009</c:v>
                </c:pt>
                <c:pt idx="3">
                  <c:v>2012</c:v>
                </c:pt>
                <c:pt idx="4">
                  <c:v>2018</c:v>
                </c:pt>
              </c:numCache>
            </c:numRef>
          </c:xVal>
          <c:yVal>
            <c:numRef>
              <c:f>Sanitation!$M$305:$M$316</c:f>
              <c:numCache>
                <c:formatCode>0.0</c:formatCode>
                <c:ptCount val="12"/>
                <c:pt idx="0">
                  <c:v>0.36378202640761265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2002</c:v>
                </c:pt>
                <c:pt idx="1">
                  <c:v>2007</c:v>
                </c:pt>
                <c:pt idx="2">
                  <c:v>2009</c:v>
                </c:pt>
                <c:pt idx="3">
                  <c:v>2012</c:v>
                </c:pt>
                <c:pt idx="4">
                  <c:v>2018</c:v>
                </c:pt>
              </c:numCache>
            </c:numRef>
          </c:xVal>
          <c:yVal>
            <c:numRef>
              <c:f>Sanitation!$H$305:$H$316</c:f>
              <c:numCache>
                <c:formatCode>0.0</c:formatCode>
                <c:ptCount val="12"/>
                <c:pt idx="0">
                  <c:v>0.661000028423674</c:v>
                </c:pt>
                <c:pt idx="1">
                  <c:v>1.5832672961155945</c:v>
                </c:pt>
                <c:pt idx="2">
                  <c:v>0.25316303753369662</c:v>
                </c:pt>
                <c:pt idx="3">
                  <c:v>9.0274870739076696E-2</c:v>
                </c:pt>
                <c:pt idx="4">
                  <c:v>2.6517541884169486E-2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2002</c:v>
                </c:pt>
                <c:pt idx="1">
                  <c:v>2007</c:v>
                </c:pt>
                <c:pt idx="2">
                  <c:v>2009</c:v>
                </c:pt>
                <c:pt idx="3">
                  <c:v>2012</c:v>
                </c:pt>
                <c:pt idx="4">
                  <c:v>2018</c:v>
                </c:pt>
              </c:numCache>
            </c:numRef>
          </c:xVal>
          <c:yVal>
            <c:numRef>
              <c:f>Sanitation!$X$305:$X$316</c:f>
              <c:numCache>
                <c:formatCode>0.0</c:formatCode>
                <c:ptCount val="12"/>
                <c:pt idx="0">
                  <c:v>100.00000000000006</c:v>
                </c:pt>
                <c:pt idx="1">
                  <c:v>100</c:v>
                </c:pt>
                <c:pt idx="2">
                  <c:v>100</c:v>
                </c:pt>
                <c:pt idx="3">
                  <c:v>100</c:v>
                </c:pt>
                <c:pt idx="4">
                  <c:v>99.852763594751892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2002</c:v>
                </c:pt>
                <c:pt idx="1">
                  <c:v>2007</c:v>
                </c:pt>
                <c:pt idx="2">
                  <c:v>2009</c:v>
                </c:pt>
                <c:pt idx="3">
                  <c:v>2012</c:v>
                </c:pt>
                <c:pt idx="4">
                  <c:v>2018</c:v>
                </c:pt>
              </c:numCache>
            </c:numRef>
          </c:xVal>
          <c:yVal>
            <c:numRef>
              <c:f>Sanitation!$S$305:$S$316</c:f>
              <c:numCache>
                <c:formatCode>0.0</c:formatCode>
                <c:ptCount val="12"/>
                <c:pt idx="0">
                  <c:v>99.71105921295927</c:v>
                </c:pt>
                <c:pt idx="1">
                  <c:v>99.461718429014894</c:v>
                </c:pt>
                <c:pt idx="2">
                  <c:v>100</c:v>
                </c:pt>
                <c:pt idx="3">
                  <c:v>100</c:v>
                </c:pt>
                <c:pt idx="4">
                  <c:v>100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2002</c:v>
                </c:pt>
                <c:pt idx="1">
                  <c:v>2007</c:v>
                </c:pt>
                <c:pt idx="2">
                  <c:v>2009</c:v>
                </c:pt>
                <c:pt idx="3">
                  <c:v>2012</c:v>
                </c:pt>
                <c:pt idx="4">
                  <c:v>2018</c:v>
                </c:pt>
              </c:numCache>
            </c:numRef>
          </c:xVal>
          <c:yVal>
            <c:numRef>
              <c:f>Sanitation!$N$305:$N$316</c:f>
              <c:numCache>
                <c:formatCode>0.0</c:formatCode>
                <c:ptCount val="12"/>
                <c:pt idx="0">
                  <c:v>99.867120490963643</c:v>
                </c:pt>
                <c:pt idx="1">
                  <c:v>99.885074759748505</c:v>
                </c:pt>
                <c:pt idx="2">
                  <c:v>99.901066480063008</c:v>
                </c:pt>
                <c:pt idx="3">
                  <c:v>99.944378770117822</c:v>
                </c:pt>
                <c:pt idx="4">
                  <c:v>100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2002</c:v>
                </c:pt>
                <c:pt idx="1">
                  <c:v>2007</c:v>
                </c:pt>
                <c:pt idx="2">
                  <c:v>2009</c:v>
                </c:pt>
                <c:pt idx="3">
                  <c:v>2012</c:v>
                </c:pt>
                <c:pt idx="4">
                  <c:v>2018</c:v>
                </c:pt>
              </c:numCache>
            </c:numRef>
          </c:xVal>
          <c:yVal>
            <c:numRef>
              <c:f>Sanitation!$I$305:$I$316</c:f>
              <c:numCache>
                <c:formatCode>0.0</c:formatCode>
                <c:ptCount val="12"/>
                <c:pt idx="0">
                  <c:v>99.363155191101953</c:v>
                </c:pt>
                <c:pt idx="1">
                  <c:v>99.612296695499879</c:v>
                </c:pt>
                <c:pt idx="2">
                  <c:v>100</c:v>
                </c:pt>
                <c:pt idx="3">
                  <c:v>100</c:v>
                </c:pt>
                <c:pt idx="4">
                  <c:v>99.267747110798652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2002</c:v>
                </c:pt>
                <c:pt idx="1">
                  <c:v>2007</c:v>
                </c:pt>
                <c:pt idx="2">
                  <c:v>2009</c:v>
                </c:pt>
                <c:pt idx="3">
                  <c:v>2012</c:v>
                </c:pt>
                <c:pt idx="4">
                  <c:v>2018</c:v>
                </c:pt>
              </c:numCache>
            </c:numRef>
          </c:xVal>
          <c:yVal>
            <c:numRef>
              <c:f>Sanitation!$D$305:$D$316</c:f>
              <c:numCache>
                <c:formatCode>0.0</c:formatCode>
                <c:ptCount val="12"/>
                <c:pt idx="0">
                  <c:v>94.20812074355365</c:v>
                </c:pt>
                <c:pt idx="1">
                  <c:v>94.705930923729014</c:v>
                </c:pt>
                <c:pt idx="2">
                  <c:v>99.517149175514163</c:v>
                </c:pt>
                <c:pt idx="3">
                  <c:v>99.90972512926092</c:v>
                </c:pt>
                <c:pt idx="4">
                  <c:v>99.776686498314632</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91.956223502971298</c:v>
                </c:pt>
                <c:pt idx="1">
                  <c:v>98.01605488907461</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1.8612879312919342</c:v>
                </c:pt>
                <c:pt idx="1">
                  <c:v>1.9839451109253901</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5.0577684776412752</c:v>
                </c:pt>
                <c:pt idx="1">
                  <c:v>0</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1.1247200880954864</c:v>
                </c:pt>
                <c:pt idx="1">
                  <c:v>0</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98.268621830513112</c:v>
                </c:pt>
                <c:pt idx="1">
                  <c:v>98.226324528474777</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1.400610045791858</c:v>
                </c:pt>
                <c:pt idx="1">
                  <c:v>1.400007187778372</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7.0040495703167949E-2</c:v>
                </c:pt>
                <c:pt idx="1">
                  <c:v>0.37366828374685213</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0.26072762799185512</c:v>
                </c:pt>
                <c:pt idx="1">
                  <c:v>0</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97.803135644288517</c:v>
                </c:pt>
                <c:pt idx="1">
                  <c:v>97.964196548180155</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2.0324564295846907</c:v>
                </c:pt>
                <c:pt idx="1">
                  <c:v>2.0358034518198451</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0.11951851220233323</c:v>
                </c:pt>
                <c:pt idx="1">
                  <c:v>0</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4.4889413924460442E-2</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98.367711505063511</c:v>
                </c:pt>
                <c:pt idx="1">
                  <c:v>98.772576850501224</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1.2223919848449245</c:v>
                </c:pt>
                <c:pt idx="1">
                  <c:v>1.227423149498776</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0.40989651009157058</c:v>
                </c:pt>
                <c:pt idx="1">
                  <c:v>0</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98.13649930558195</c:v>
                </c:pt>
                <c:pt idx="1">
                  <c:v>98.018203620164897</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1.8635006944180503</c:v>
                </c:pt>
                <c:pt idx="1">
                  <c:v>1.8612543936687755</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0</c:v>
                </c:pt>
                <c:pt idx="1">
                  <c:v>0.12054198616633016</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91.956223502971298</c:v>
                </c:pt>
                <c:pt idx="1">
                  <c:v>98.01605488907461</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1.8612879312919342</c:v>
                </c:pt>
                <c:pt idx="1">
                  <c:v>1.9839451109253901</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5.0577684776412752</c:v>
                </c:pt>
                <c:pt idx="1">
                  <c:v>0</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1.1247200880954864</c:v>
                </c:pt>
                <c:pt idx="1">
                  <c:v>0</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98.268621830513112</c:v>
                </c:pt>
                <c:pt idx="1">
                  <c:v>98.226324528474777</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1.400610045791858</c:v>
                </c:pt>
                <c:pt idx="1">
                  <c:v>1.400007187778372</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7.0040495703167949E-2</c:v>
                </c:pt>
                <c:pt idx="1">
                  <c:v>0.37366828374685213</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0.26072762799185512</c:v>
                </c:pt>
                <c:pt idx="1">
                  <c:v>0</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97.803135644288517</c:v>
                </c:pt>
                <c:pt idx="1">
                  <c:v>97.964196548180155</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2.0324564295846907</c:v>
                </c:pt>
                <c:pt idx="1">
                  <c:v>2.0358034518198451</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0.11951851220233323</c:v>
                </c:pt>
                <c:pt idx="1">
                  <c:v>0</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4.4889413924460442E-2</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98.367711505063511</c:v>
                </c:pt>
                <c:pt idx="1">
                  <c:v>98.772576850501224</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1.2223919848449245</c:v>
                </c:pt>
                <c:pt idx="1">
                  <c:v>1.227423149498776</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0.40989651009157058</c:v>
                </c:pt>
                <c:pt idx="1">
                  <c:v>0</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98.13649930558195</c:v>
                </c:pt>
                <c:pt idx="1">
                  <c:v>98.018203620164897</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1.8635006944180503</c:v>
                </c:pt>
                <c:pt idx="1">
                  <c:v>1.8612543936687755</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0</c:v>
                </c:pt>
                <c:pt idx="1">
                  <c:v>0.12054198616633016</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95.365167356024031</c:v>
                </c:pt>
                <c:pt idx="1">
                  <c:v>97.325094181033933</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2.6210387283345913</c:v>
                </c:pt>
                <c:pt idx="1">
                  <c:v>2.6749058189660673</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1.6315227442149762</c:v>
                </c:pt>
                <c:pt idx="1">
                  <c:v>0</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0.38227117142638889</c:v>
                </c:pt>
                <c:pt idx="1">
                  <c:v>0</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98.369967867645414</c:v>
                </c:pt>
                <c:pt idx="1">
                  <c:v>98.353779709510576</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1.569479248915099</c:v>
                </c:pt>
                <c:pt idx="1">
                  <c:v>1.5692209690882217</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5.1824064917582291E-2</c:v>
                </c:pt>
                <c:pt idx="1">
                  <c:v>7.6999321401203247E-2</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8.7288185219089875E-3</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98.771537563339976</c:v>
                </c:pt>
                <c:pt idx="1">
                  <c:v>98.814770816224978</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1.1627176798015675</c:v>
                </c:pt>
                <c:pt idx="1">
                  <c:v>1.1632266125237345</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6.574475685845016E-2</c:v>
                </c:pt>
                <c:pt idx="1">
                  <c:v>2.2002571251292125E-2</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98.664913803638044</c:v>
                </c:pt>
                <c:pt idx="1">
                  <c:v>98.690215057693507</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1.3094491521619083</c:v>
                </c:pt>
                <c:pt idx="1">
                  <c:v>1.3097849423064929</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2.5637044200053083E-2</c:v>
                </c:pt>
                <c:pt idx="1">
                  <c:v>0</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98.703573565560134</c:v>
                </c:pt>
                <c:pt idx="1">
                  <c:v>98.698551251778568</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1.2964264344398799</c:v>
                </c:pt>
                <c:pt idx="1">
                  <c:v>1.2963604686383061</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c:v>
                </c:pt>
                <c:pt idx="1">
                  <c:v>5.0882795831199701E-3</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96.3266672816941</c:v>
                </c:pt>
                <c:pt idx="1">
                  <c:v>97.268285455563543</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2.7052698297093736</c:v>
                </c:pt>
                <c:pt idx="1">
                  <c:v>2.731714544436457</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0.83414476689789296</c:v>
                </c:pt>
                <c:pt idx="1">
                  <c:v>0</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0.13391812169862582</c:v>
                </c:pt>
                <c:pt idx="1">
                  <c:v>0</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98.44916808794477</c:v>
                </c:pt>
                <c:pt idx="1">
                  <c:v>98.430081311167953</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1.5346815989896183</c:v>
                </c:pt>
                <c:pt idx="1">
                  <c:v>1.5343840634626833</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1.6150313065608657E-2</c:v>
                </c:pt>
                <c:pt idx="1">
                  <c:v>3.5534625369365358E-2</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98.960634485576463</c:v>
                </c:pt>
                <c:pt idx="1">
                  <c:v>98.953673284092559</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1.0219022087435159</c:v>
                </c:pt>
                <c:pt idx="1">
                  <c:v>1.0218303249362941</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1.7463305680024632E-2</c:v>
                </c:pt>
                <c:pt idx="1">
                  <c:v>2.4496390971151527E-2</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98.63334028477162</c:v>
                </c:pt>
                <c:pt idx="1">
                  <c:v>98.654754388558416</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1.3449536110274054</c:v>
                </c:pt>
                <c:pt idx="1">
                  <c:v>1.3452456114415838</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2.1706104200973186E-2</c:v>
                </c:pt>
                <c:pt idx="1">
                  <c:v>0</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98.607289491066979</c:v>
                </c:pt>
                <c:pt idx="1">
                  <c:v>98.60167462370309</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1.392710508933007</c:v>
                </c:pt>
                <c:pt idx="1">
                  <c:v>1.3926312056195875</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0</c:v>
                </c:pt>
                <c:pt idx="1">
                  <c:v>5.694170677315924E-3</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'DHS02'!$M$15:$Q$15</c:f>
              <c:strCache>
                <c:ptCount val="5"/>
                <c:pt idx="0">
                  <c:v>Poorest</c:v>
                </c:pt>
                <c:pt idx="1">
                  <c:v>Poor</c:v>
                </c:pt>
                <c:pt idx="2">
                  <c:v>Middle</c:v>
                </c:pt>
                <c:pt idx="3">
                  <c:v>Rich</c:v>
                </c:pt>
                <c:pt idx="4">
                  <c:v>Richest</c:v>
                </c:pt>
              </c:strCache>
            </c:strRef>
          </c:cat>
          <c:val>
            <c:numRef>
              <c:f>'DHS02'!$M$18:$Q$18</c:f>
              <c:numCache>
                <c:formatCode>###0.0</c:formatCode>
                <c:ptCount val="5"/>
                <c:pt idx="0">
                  <c:v>98.197295947579576</c:v>
                </c:pt>
                <c:pt idx="1">
                  <c:v>99.196130202184392</c:v>
                </c:pt>
                <c:pt idx="2">
                  <c:v>99.439739824671577</c:v>
                </c:pt>
                <c:pt idx="3">
                  <c:v>100</c:v>
                </c:pt>
                <c:pt idx="4">
                  <c:v>98.023303536207067</c:v>
                </c:pt>
              </c:numCache>
            </c:numRef>
          </c:val>
          <c:extLst>
            <c:ext xmlns:c16="http://schemas.microsoft.com/office/drawing/2014/chart" uri="{C3380CC4-5D6E-409C-BE32-E72D297353CC}">
              <c16:uniqueId val="{00000000-F949-4B63-A119-22B0EF3AEB5F}"/>
            </c:ext>
          </c:extLst>
        </c:ser>
        <c:ser>
          <c:idx val="1"/>
          <c:order val="1"/>
          <c:tx>
            <c:strRef>
              <c:f>'DHS02'!$B$19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'DHS02'!$M$15:$Q$15</c:f>
              <c:strCache>
                <c:ptCount val="5"/>
                <c:pt idx="0">
                  <c:v>Poorest</c:v>
                </c:pt>
                <c:pt idx="1">
                  <c:v>Poor</c:v>
                </c:pt>
                <c:pt idx="2">
                  <c:v>Middle</c:v>
                </c:pt>
                <c:pt idx="3">
                  <c:v>Rich</c:v>
                </c:pt>
                <c:pt idx="4">
                  <c:v>Richest</c:v>
                </c:pt>
              </c:strCache>
            </c:strRef>
          </c:cat>
          <c:val>
            <c:numRef>
              <c:f>'DHS02'!$M$19:$Q$19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949-4B63-A119-22B0EF3AEB5F}"/>
            </c:ext>
          </c:extLst>
        </c:ser>
        <c:ser>
          <c:idx val="2"/>
          <c:order val="2"/>
          <c:tx>
            <c:strRef>
              <c:f>'DHS02'!$B$20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'DHS02'!$M$15:$Q$15</c:f>
              <c:strCache>
                <c:ptCount val="5"/>
                <c:pt idx="0">
                  <c:v>Poorest</c:v>
                </c:pt>
                <c:pt idx="1">
                  <c:v>Poor</c:v>
                </c:pt>
                <c:pt idx="2">
                  <c:v>Middle</c:v>
                </c:pt>
                <c:pt idx="3">
                  <c:v>Rich</c:v>
                </c:pt>
                <c:pt idx="4">
                  <c:v>Richest</c:v>
                </c:pt>
              </c:strCache>
            </c:strRef>
          </c:cat>
          <c:val>
            <c:numRef>
              <c:f>'DHS02'!$M$20:$Q$20</c:f>
              <c:numCache>
                <c:formatCode>###0.0</c:formatCode>
                <c:ptCount val="5"/>
                <c:pt idx="0">
                  <c:v>1.8027040524204698</c:v>
                </c:pt>
                <c:pt idx="1">
                  <c:v>0.80386979781569412</c:v>
                </c:pt>
                <c:pt idx="2">
                  <c:v>0.5602601753284111</c:v>
                </c:pt>
                <c:pt idx="3">
                  <c:v>0</c:v>
                </c:pt>
                <c:pt idx="4">
                  <c:v>1.9766964637930036</c:v>
                </c:pt>
              </c:numCache>
            </c:numRef>
          </c:val>
          <c:extLst>
            <c:ext xmlns:c16="http://schemas.microsoft.com/office/drawing/2014/chart" uri="{C3380CC4-5D6E-409C-BE32-E72D297353CC}">
              <c16:uniqueId val="{00000002-F949-4B63-A119-22B0EF3AEB5F}"/>
            </c:ext>
          </c:extLst>
        </c:ser>
        <c:ser>
          <c:idx val="3"/>
          <c:order val="3"/>
          <c:tx>
            <c:strRef>
              <c:f>'DHS02'!$B$21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'DHS02'!$M$15:$Q$15</c:f>
              <c:strCache>
                <c:ptCount val="5"/>
                <c:pt idx="0">
                  <c:v>Poorest</c:v>
                </c:pt>
                <c:pt idx="1">
                  <c:v>Poor</c:v>
                </c:pt>
                <c:pt idx="2">
                  <c:v>Middle</c:v>
                </c:pt>
                <c:pt idx="3">
                  <c:v>Rich</c:v>
                </c:pt>
                <c:pt idx="4">
                  <c:v>Richest</c:v>
                </c:pt>
              </c:strCache>
            </c:strRef>
          </c:cat>
          <c:val>
            <c:numRef>
              <c:f>'DHS02'!$M$21:$Q$21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F949-4B63-A119-22B0EF3AEB5F}"/>
            </c:ext>
          </c:extLst>
        </c:ser>
        <c:dLbls>
          <c:showLegendKey val="0"/>
          <c:showVal val="0"/>
          <c:showCatName val="0"/>
          <c:showSerName val="0"/>
          <c:showPercent val="0"/>
          <c:showBubbleSize val="0"/>
        </c:dLbls>
        <c:gapWidth val="50"/>
        <c:overlap val="100"/>
        <c:axId val="346417408"/>
        <c:axId val="346443776"/>
      </c:barChart>
      <c:catAx>
        <c:axId val="346417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443776"/>
        <c:crosses val="autoZero"/>
        <c:auto val="1"/>
        <c:lblAlgn val="ctr"/>
        <c:lblOffset val="100"/>
        <c:tickLblSkip val="1"/>
        <c:tickMarkSkip val="1"/>
        <c:noMultiLvlLbl val="0"/>
      </c:catAx>
      <c:valAx>
        <c:axId val="346443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417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'DHS02'!$R$15:$T$15</c:f>
              <c:strCache>
                <c:ptCount val="3"/>
                <c:pt idx="0">
                  <c:v>Central</c:v>
                </c:pt>
                <c:pt idx="1">
                  <c:v>North</c:v>
                </c:pt>
                <c:pt idx="2">
                  <c:v>South</c:v>
                </c:pt>
              </c:strCache>
            </c:strRef>
          </c:cat>
          <c:val>
            <c:numRef>
              <c:f>'DHS02'!$R$18:$T$18</c:f>
              <c:numCache>
                <c:formatCode>###0.0</c:formatCode>
                <c:ptCount val="3"/>
                <c:pt idx="0">
                  <c:v>99.758841674117335</c:v>
                </c:pt>
                <c:pt idx="1">
                  <c:v>99.63214711406215</c:v>
                </c:pt>
                <c:pt idx="2">
                  <c:v>99.08187658313193</c:v>
                </c:pt>
              </c:numCache>
            </c:numRef>
          </c:val>
          <c:extLst>
            <c:ext xmlns:c16="http://schemas.microsoft.com/office/drawing/2014/chart" uri="{C3380CC4-5D6E-409C-BE32-E72D297353CC}">
              <c16:uniqueId val="{00000000-6371-4C3A-A134-D7B1FD0206D4}"/>
            </c:ext>
          </c:extLst>
        </c:ser>
        <c:ser>
          <c:idx val="1"/>
          <c:order val="1"/>
          <c:tx>
            <c:strRef>
              <c:f>'DHS02'!$B$19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'DHS02'!$R$15:$T$15</c:f>
              <c:strCache>
                <c:ptCount val="3"/>
                <c:pt idx="0">
                  <c:v>Central</c:v>
                </c:pt>
                <c:pt idx="1">
                  <c:v>North</c:v>
                </c:pt>
                <c:pt idx="2">
                  <c:v>South</c:v>
                </c:pt>
              </c:strCache>
            </c:strRef>
          </c:cat>
          <c:val>
            <c:numRef>
              <c:f>'DHS02'!$R$19:$T$19</c:f>
              <c:numCache>
                <c:formatCode>###0.0</c:formatCode>
                <c:ptCount val="3"/>
                <c:pt idx="0">
                  <c:v>0</c:v>
                </c:pt>
                <c:pt idx="1">
                  <c:v>0</c:v>
                </c:pt>
                <c:pt idx="2">
                  <c:v>0</c:v>
                </c:pt>
              </c:numCache>
            </c:numRef>
          </c:val>
          <c:extLst>
            <c:ext xmlns:c16="http://schemas.microsoft.com/office/drawing/2014/chart" uri="{C3380CC4-5D6E-409C-BE32-E72D297353CC}">
              <c16:uniqueId val="{00000001-6371-4C3A-A134-D7B1FD0206D4}"/>
            </c:ext>
          </c:extLst>
        </c:ser>
        <c:ser>
          <c:idx val="2"/>
          <c:order val="2"/>
          <c:tx>
            <c:strRef>
              <c:f>'DHS02'!$B$20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'DHS02'!$R$15:$T$15</c:f>
              <c:strCache>
                <c:ptCount val="3"/>
                <c:pt idx="0">
                  <c:v>Central</c:v>
                </c:pt>
                <c:pt idx="1">
                  <c:v>North</c:v>
                </c:pt>
                <c:pt idx="2">
                  <c:v>South</c:v>
                </c:pt>
              </c:strCache>
            </c:strRef>
          </c:cat>
          <c:val>
            <c:numRef>
              <c:f>'DHS02'!$R$20:$T$20</c:f>
              <c:numCache>
                <c:formatCode>###0.0</c:formatCode>
                <c:ptCount val="3"/>
                <c:pt idx="0">
                  <c:v>0.24115832588272509</c:v>
                </c:pt>
                <c:pt idx="1">
                  <c:v>0.36785288593766097</c:v>
                </c:pt>
                <c:pt idx="2">
                  <c:v>0.91812341686812804</c:v>
                </c:pt>
              </c:numCache>
            </c:numRef>
          </c:val>
          <c:extLst>
            <c:ext xmlns:c16="http://schemas.microsoft.com/office/drawing/2014/chart" uri="{C3380CC4-5D6E-409C-BE32-E72D297353CC}">
              <c16:uniqueId val="{00000002-6371-4C3A-A134-D7B1FD0206D4}"/>
            </c:ext>
          </c:extLst>
        </c:ser>
        <c:ser>
          <c:idx val="3"/>
          <c:order val="3"/>
          <c:tx>
            <c:strRef>
              <c:f>'DHS02'!$B$21</c:f>
              <c:strCache>
                <c:ptCount val="1"/>
                <c:pt idx="0">
                  <c:v>Surface water</c:v>
                </c:pt>
              </c:strCache>
            </c:strRef>
          </c:tx>
          <c:spPr>
            <a:solidFill>
              <a:srgbClr val="FFB300"/>
            </a:solidFill>
          </c:spPr>
          <c:invertIfNegative val="0"/>
          <c:cat>
            <c:strRef>
              <c:f>'DHS02'!$R$15:$T$15</c:f>
              <c:strCache>
                <c:ptCount val="3"/>
                <c:pt idx="0">
                  <c:v>Central</c:v>
                </c:pt>
                <c:pt idx="1">
                  <c:v>North</c:v>
                </c:pt>
                <c:pt idx="2">
                  <c:v>South</c:v>
                </c:pt>
              </c:strCache>
            </c:strRef>
          </c:cat>
          <c:val>
            <c:numRef>
              <c:f>'DHS02'!$R$21:$T$21</c:f>
              <c:numCache>
                <c:formatCode>###0.0</c:formatCode>
                <c:ptCount val="3"/>
                <c:pt idx="0">
                  <c:v>0</c:v>
                </c:pt>
                <c:pt idx="1">
                  <c:v>0</c:v>
                </c:pt>
                <c:pt idx="2">
                  <c:v>0</c:v>
                </c:pt>
              </c:numCache>
            </c:numRef>
          </c:val>
          <c:extLst>
            <c:ext xmlns:c16="http://schemas.microsoft.com/office/drawing/2014/chart" uri="{C3380CC4-5D6E-409C-BE32-E72D297353CC}">
              <c16:uniqueId val="{00000003-6371-4C3A-A134-D7B1FD0206D4}"/>
            </c:ext>
          </c:extLst>
        </c:ser>
        <c:dLbls>
          <c:showLegendKey val="0"/>
          <c:showVal val="0"/>
          <c:showCatName val="0"/>
          <c:showSerName val="0"/>
          <c:showPercent val="0"/>
          <c:showBubbleSize val="0"/>
        </c:dLbls>
        <c:gapWidth val="50"/>
        <c:overlap val="100"/>
        <c:axId val="346505216"/>
        <c:axId val="346506752"/>
      </c:barChart>
      <c:catAx>
        <c:axId val="34650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506752"/>
        <c:crosses val="autoZero"/>
        <c:auto val="1"/>
        <c:lblAlgn val="ctr"/>
        <c:lblOffset val="100"/>
        <c:tickLblSkip val="1"/>
        <c:tickMarkSkip val="1"/>
        <c:noMultiLvlLbl val="0"/>
      </c:catAx>
      <c:valAx>
        <c:axId val="346506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505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86590757650922257"/>
          <c:h val="9.2075823855351416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'DHS02'!$C$15:$G$15</c:f>
              <c:strCache>
                <c:ptCount val="5"/>
                <c:pt idx="0">
                  <c:v>Poorest</c:v>
                </c:pt>
                <c:pt idx="1">
                  <c:v>Poor</c:v>
                </c:pt>
                <c:pt idx="2">
                  <c:v>Middle</c:v>
                </c:pt>
                <c:pt idx="3">
                  <c:v>Rich</c:v>
                </c:pt>
                <c:pt idx="4">
                  <c:v>Richest</c:v>
                </c:pt>
              </c:strCache>
            </c:strRef>
          </c:cat>
          <c:val>
            <c:numRef>
              <c:f>'DHS02'!$C$18:$G$18</c:f>
              <c:numCache>
                <c:formatCode>###0.0</c:formatCode>
                <c:ptCount val="5"/>
                <c:pt idx="0">
                  <c:v>99.18173763075248</c:v>
                </c:pt>
                <c:pt idx="1">
                  <c:v>99.791939072787457</c:v>
                </c:pt>
                <c:pt idx="2">
                  <c:v>99.962488990017292</c:v>
                </c:pt>
                <c:pt idx="3">
                  <c:v>99.72206832412526</c:v>
                </c:pt>
                <c:pt idx="4">
                  <c:v>99.632469218173838</c:v>
                </c:pt>
              </c:numCache>
            </c:numRef>
          </c:val>
          <c:extLst>
            <c:ext xmlns:c16="http://schemas.microsoft.com/office/drawing/2014/chart" uri="{C3380CC4-5D6E-409C-BE32-E72D297353CC}">
              <c16:uniqueId val="{00000000-6DBE-40EF-9A68-728C023BB24C}"/>
            </c:ext>
          </c:extLst>
        </c:ser>
        <c:ser>
          <c:idx val="1"/>
          <c:order val="1"/>
          <c:tx>
            <c:strRef>
              <c:f>'DHS02'!$B$19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'DHS02'!$C$15:$G$15</c:f>
              <c:strCache>
                <c:ptCount val="5"/>
                <c:pt idx="0">
                  <c:v>Poorest</c:v>
                </c:pt>
                <c:pt idx="1">
                  <c:v>Poor</c:v>
                </c:pt>
                <c:pt idx="2">
                  <c:v>Middle</c:v>
                </c:pt>
                <c:pt idx="3">
                  <c:v>Rich</c:v>
                </c:pt>
                <c:pt idx="4">
                  <c:v>Richest</c:v>
                </c:pt>
              </c:strCache>
            </c:strRef>
          </c:cat>
          <c:val>
            <c:numRef>
              <c:f>'DHS02'!$C$19:$G$19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DBE-40EF-9A68-728C023BB24C}"/>
            </c:ext>
          </c:extLst>
        </c:ser>
        <c:ser>
          <c:idx val="2"/>
          <c:order val="2"/>
          <c:tx>
            <c:strRef>
              <c:f>'DHS02'!$B$20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'DHS02'!$C$15:$G$15</c:f>
              <c:strCache>
                <c:ptCount val="5"/>
                <c:pt idx="0">
                  <c:v>Poorest</c:v>
                </c:pt>
                <c:pt idx="1">
                  <c:v>Poor</c:v>
                </c:pt>
                <c:pt idx="2">
                  <c:v>Middle</c:v>
                </c:pt>
                <c:pt idx="3">
                  <c:v>Rich</c:v>
                </c:pt>
                <c:pt idx="4">
                  <c:v>Richest</c:v>
                </c:pt>
              </c:strCache>
            </c:strRef>
          </c:cat>
          <c:val>
            <c:numRef>
              <c:f>'DHS02'!$C$20:$G$20</c:f>
              <c:numCache>
                <c:formatCode>###0.0</c:formatCode>
                <c:ptCount val="5"/>
                <c:pt idx="0">
                  <c:v>0.81826236924742157</c:v>
                </c:pt>
                <c:pt idx="1">
                  <c:v>0.20806092721253203</c:v>
                </c:pt>
                <c:pt idx="2">
                  <c:v>3.7511009982657634E-2</c:v>
                </c:pt>
                <c:pt idx="3">
                  <c:v>0.27793167587462037</c:v>
                </c:pt>
                <c:pt idx="4">
                  <c:v>0.36753078182598359</c:v>
                </c:pt>
              </c:numCache>
            </c:numRef>
          </c:val>
          <c:extLst>
            <c:ext xmlns:c16="http://schemas.microsoft.com/office/drawing/2014/chart" uri="{C3380CC4-5D6E-409C-BE32-E72D297353CC}">
              <c16:uniqueId val="{00000002-6DBE-40EF-9A68-728C023BB24C}"/>
            </c:ext>
          </c:extLst>
        </c:ser>
        <c:ser>
          <c:idx val="3"/>
          <c:order val="3"/>
          <c:tx>
            <c:strRef>
              <c:f>'DHS02'!$B$21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'DHS02'!$C$15:$G$15</c:f>
              <c:strCache>
                <c:ptCount val="5"/>
                <c:pt idx="0">
                  <c:v>Poorest</c:v>
                </c:pt>
                <c:pt idx="1">
                  <c:v>Poor</c:v>
                </c:pt>
                <c:pt idx="2">
                  <c:v>Middle</c:v>
                </c:pt>
                <c:pt idx="3">
                  <c:v>Rich</c:v>
                </c:pt>
                <c:pt idx="4">
                  <c:v>Richest</c:v>
                </c:pt>
              </c:strCache>
            </c:strRef>
          </c:cat>
          <c:val>
            <c:numRef>
              <c:f>'DHS02'!$C$21:$G$21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6DBE-40EF-9A68-728C023BB24C}"/>
            </c:ext>
          </c:extLst>
        </c:ser>
        <c:dLbls>
          <c:showLegendKey val="0"/>
          <c:showVal val="0"/>
          <c:showCatName val="0"/>
          <c:showSerName val="0"/>
          <c:showPercent val="0"/>
          <c:showBubbleSize val="0"/>
        </c:dLbls>
        <c:gapWidth val="50"/>
        <c:overlap val="100"/>
        <c:axId val="346564480"/>
        <c:axId val="346566016"/>
      </c:barChart>
      <c:catAx>
        <c:axId val="346564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566016"/>
        <c:crosses val="autoZero"/>
        <c:auto val="1"/>
        <c:lblAlgn val="ctr"/>
        <c:lblOffset val="100"/>
        <c:tickLblSkip val="1"/>
        <c:tickMarkSkip val="1"/>
        <c:noMultiLvlLbl val="0"/>
      </c:catAx>
      <c:valAx>
        <c:axId val="3465660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564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'DHS02'!$R$121:$T$121</c:f>
              <c:strCache>
                <c:ptCount val="3"/>
                <c:pt idx="0">
                  <c:v>Central</c:v>
                </c:pt>
                <c:pt idx="1">
                  <c:v>North</c:v>
                </c:pt>
                <c:pt idx="2">
                  <c:v>South</c:v>
                </c:pt>
              </c:strCache>
            </c:strRef>
          </c:cat>
          <c:val>
            <c:numRef>
              <c:f>'DHS02'!$R$124:$T$124</c:f>
              <c:numCache>
                <c:formatCode>###0.0</c:formatCode>
                <c:ptCount val="3"/>
                <c:pt idx="0">
                  <c:v>96.562527360181647</c:v>
                </c:pt>
                <c:pt idx="1">
                  <c:v>97.506898114867965</c:v>
                </c:pt>
                <c:pt idx="2">
                  <c:v>96.302452599637562</c:v>
                </c:pt>
              </c:numCache>
            </c:numRef>
          </c:val>
          <c:extLst>
            <c:ext xmlns:c16="http://schemas.microsoft.com/office/drawing/2014/chart" uri="{C3380CC4-5D6E-409C-BE32-E72D297353CC}">
              <c16:uniqueId val="{00000000-9E5D-424F-9E77-46121B1163D3}"/>
            </c:ext>
          </c:extLst>
        </c:ser>
        <c:ser>
          <c:idx val="1"/>
          <c:order val="1"/>
          <c:tx>
            <c:strRef>
              <c:f>'DHS02'!$B$125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'DHS02'!$R$121:$T$121</c:f>
              <c:strCache>
                <c:ptCount val="3"/>
                <c:pt idx="0">
                  <c:v>Central</c:v>
                </c:pt>
                <c:pt idx="1">
                  <c:v>North</c:v>
                </c:pt>
                <c:pt idx="2">
                  <c:v>South</c:v>
                </c:pt>
              </c:strCache>
            </c:strRef>
          </c:cat>
          <c:val>
            <c:numRef>
              <c:f>'DHS02'!$R$125:$T$125</c:f>
              <c:numCache>
                <c:formatCode>###0.0</c:formatCode>
                <c:ptCount val="3"/>
                <c:pt idx="0">
                  <c:v>3.2000262518343727</c:v>
                </c:pt>
                <c:pt idx="1">
                  <c:v>2.2099106462769016</c:v>
                </c:pt>
                <c:pt idx="2">
                  <c:v>2.5429747994315628</c:v>
                </c:pt>
              </c:numCache>
            </c:numRef>
          </c:val>
          <c:extLst>
            <c:ext xmlns:c16="http://schemas.microsoft.com/office/drawing/2014/chart" uri="{C3380CC4-5D6E-409C-BE32-E72D297353CC}">
              <c16:uniqueId val="{00000001-9E5D-424F-9E77-46121B1163D3}"/>
            </c:ext>
          </c:extLst>
        </c:ser>
        <c:ser>
          <c:idx val="2"/>
          <c:order val="2"/>
          <c:tx>
            <c:strRef>
              <c:f>'DHS02'!$B$126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'DHS02'!$R$121:$T$121</c:f>
              <c:strCache>
                <c:ptCount val="3"/>
                <c:pt idx="0">
                  <c:v>Central</c:v>
                </c:pt>
                <c:pt idx="1">
                  <c:v>North</c:v>
                </c:pt>
                <c:pt idx="2">
                  <c:v>South</c:v>
                </c:pt>
              </c:strCache>
            </c:strRef>
          </c:cat>
          <c:val>
            <c:numRef>
              <c:f>'DHS02'!$R$126:$T$126</c:f>
              <c:numCache>
                <c:formatCode>###0.0</c:formatCode>
                <c:ptCount val="3"/>
                <c:pt idx="0">
                  <c:v>0.23744638798397943</c:v>
                </c:pt>
                <c:pt idx="1">
                  <c:v>0.11322575451443129</c:v>
                </c:pt>
                <c:pt idx="2">
                  <c:v>1.0510944182589981</c:v>
                </c:pt>
              </c:numCache>
            </c:numRef>
          </c:val>
          <c:extLst>
            <c:ext xmlns:c16="http://schemas.microsoft.com/office/drawing/2014/chart" uri="{C3380CC4-5D6E-409C-BE32-E72D297353CC}">
              <c16:uniqueId val="{00000002-9E5D-424F-9E77-46121B1163D3}"/>
            </c:ext>
          </c:extLst>
        </c:ser>
        <c:ser>
          <c:idx val="3"/>
          <c:order val="3"/>
          <c:tx>
            <c:strRef>
              <c:f>'DHS02'!$B$127</c:f>
              <c:strCache>
                <c:ptCount val="1"/>
                <c:pt idx="0">
                  <c:v>Open defecation</c:v>
                </c:pt>
              </c:strCache>
            </c:strRef>
          </c:tx>
          <c:spPr>
            <a:solidFill>
              <a:srgbClr val="FFB300"/>
            </a:solidFill>
          </c:spPr>
          <c:invertIfNegative val="0"/>
          <c:cat>
            <c:strRef>
              <c:f>'DHS02'!$R$121:$T$121</c:f>
              <c:strCache>
                <c:ptCount val="3"/>
                <c:pt idx="0">
                  <c:v>Central</c:v>
                </c:pt>
                <c:pt idx="1">
                  <c:v>North</c:v>
                </c:pt>
                <c:pt idx="2">
                  <c:v>South</c:v>
                </c:pt>
              </c:strCache>
            </c:strRef>
          </c:cat>
          <c:val>
            <c:numRef>
              <c:f>'DHS02'!$R$127:$T$127</c:f>
              <c:numCache>
                <c:formatCode>###0.0</c:formatCode>
                <c:ptCount val="3"/>
                <c:pt idx="0">
                  <c:v>0</c:v>
                </c:pt>
                <c:pt idx="1">
                  <c:v>0.16996548434070474</c:v>
                </c:pt>
                <c:pt idx="2">
                  <c:v>0.10347818267187926</c:v>
                </c:pt>
              </c:numCache>
            </c:numRef>
          </c:val>
          <c:extLst>
            <c:ext xmlns:c16="http://schemas.microsoft.com/office/drawing/2014/chart" uri="{C3380CC4-5D6E-409C-BE32-E72D297353CC}">
              <c16:uniqueId val="{00000003-9E5D-424F-9E77-46121B1163D3}"/>
            </c:ext>
          </c:extLst>
        </c:ser>
        <c:dLbls>
          <c:showLegendKey val="0"/>
          <c:showVal val="0"/>
          <c:showCatName val="0"/>
          <c:showSerName val="0"/>
          <c:showPercent val="0"/>
          <c:showBubbleSize val="0"/>
        </c:dLbls>
        <c:gapWidth val="50"/>
        <c:overlap val="100"/>
        <c:axId val="346797184"/>
        <c:axId val="346798720"/>
      </c:barChart>
      <c:catAx>
        <c:axId val="346797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798720"/>
        <c:crosses val="autoZero"/>
        <c:auto val="1"/>
        <c:lblAlgn val="ctr"/>
        <c:lblOffset val="100"/>
        <c:tickLblSkip val="1"/>
        <c:tickMarkSkip val="1"/>
        <c:noMultiLvlLbl val="0"/>
      </c:catAx>
      <c:valAx>
        <c:axId val="346798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797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86202417522921737"/>
          <c:h val="9.207574296853711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'DHS02'!$M$221:$Q$221</c:f>
              <c:strCache>
                <c:ptCount val="5"/>
                <c:pt idx="0">
                  <c:v>Poorest</c:v>
                </c:pt>
                <c:pt idx="1">
                  <c:v>Poor</c:v>
                </c:pt>
                <c:pt idx="2">
                  <c:v>Middle</c:v>
                </c:pt>
                <c:pt idx="3">
                  <c:v>Rich</c:v>
                </c:pt>
                <c:pt idx="4">
                  <c:v>Richest</c:v>
                </c:pt>
              </c:strCache>
            </c:strRef>
          </c:cat>
          <c:val>
            <c:numRef>
              <c:f>'DHS02'!$M$222:$Q$222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0A6-497C-96A1-2A27A4C0BCA2}"/>
            </c:ext>
          </c:extLst>
        </c:ser>
        <c:ser>
          <c:idx val="1"/>
          <c:order val="1"/>
          <c:tx>
            <c:strRef>
              <c:f>'DHS02'!$B$223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'DHS02'!$M$221:$Q$221</c:f>
              <c:strCache>
                <c:ptCount val="5"/>
                <c:pt idx="0">
                  <c:v>Poorest</c:v>
                </c:pt>
                <c:pt idx="1">
                  <c:v>Poor</c:v>
                </c:pt>
                <c:pt idx="2">
                  <c:v>Middle</c:v>
                </c:pt>
                <c:pt idx="3">
                  <c:v>Rich</c:v>
                </c:pt>
                <c:pt idx="4">
                  <c:v>Richest</c:v>
                </c:pt>
              </c:strCache>
            </c:strRef>
          </c:cat>
          <c:val>
            <c:numRef>
              <c:f>'DHS02'!$M$223:$Q$223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0A6-497C-96A1-2A27A4C0BCA2}"/>
            </c:ext>
          </c:extLst>
        </c:ser>
        <c:ser>
          <c:idx val="2"/>
          <c:order val="2"/>
          <c:tx>
            <c:strRef>
              <c:f>'DHS02'!$B$224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'DHS02'!$M$221:$Q$221</c:f>
              <c:strCache>
                <c:ptCount val="5"/>
                <c:pt idx="0">
                  <c:v>Poorest</c:v>
                </c:pt>
                <c:pt idx="1">
                  <c:v>Poor</c:v>
                </c:pt>
                <c:pt idx="2">
                  <c:v>Middle</c:v>
                </c:pt>
                <c:pt idx="3">
                  <c:v>Rich</c:v>
                </c:pt>
                <c:pt idx="4">
                  <c:v>Richest</c:v>
                </c:pt>
              </c:strCache>
            </c:strRef>
          </c:cat>
          <c:val>
            <c:numRef>
              <c:f>'DHS02'!$M$224:$Q$224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0A6-497C-96A1-2A27A4C0BCA2}"/>
            </c:ext>
          </c:extLst>
        </c:ser>
        <c:dLbls>
          <c:showLegendKey val="0"/>
          <c:showVal val="0"/>
          <c:showCatName val="0"/>
          <c:showSerName val="0"/>
          <c:showPercent val="0"/>
          <c:showBubbleSize val="0"/>
        </c:dLbls>
        <c:gapWidth val="50"/>
        <c:overlap val="100"/>
        <c:axId val="347077632"/>
        <c:axId val="347095808"/>
      </c:barChart>
      <c:catAx>
        <c:axId val="347077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095808"/>
        <c:crosses val="autoZero"/>
        <c:auto val="1"/>
        <c:lblAlgn val="ctr"/>
        <c:lblOffset val="100"/>
        <c:tickLblSkip val="1"/>
        <c:tickMarkSkip val="1"/>
        <c:noMultiLvlLbl val="0"/>
      </c:catAx>
      <c:valAx>
        <c:axId val="3470958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077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'DHS02'!$R$221:$T$221</c:f>
              <c:strCache>
                <c:ptCount val="3"/>
                <c:pt idx="0">
                  <c:v>Central</c:v>
                </c:pt>
                <c:pt idx="1">
                  <c:v>North</c:v>
                </c:pt>
                <c:pt idx="2">
                  <c:v>South</c:v>
                </c:pt>
              </c:strCache>
            </c:strRef>
          </c:cat>
          <c:val>
            <c:numRef>
              <c:f>'DHS02'!$R$222:$T$222</c:f>
              <c:numCache>
                <c:formatCode>###0.0</c:formatCode>
                <c:ptCount val="3"/>
                <c:pt idx="0">
                  <c:v>0</c:v>
                </c:pt>
                <c:pt idx="1">
                  <c:v>0</c:v>
                </c:pt>
                <c:pt idx="2">
                  <c:v>0</c:v>
                </c:pt>
              </c:numCache>
            </c:numRef>
          </c:val>
          <c:extLst>
            <c:ext xmlns:c16="http://schemas.microsoft.com/office/drawing/2014/chart" uri="{C3380CC4-5D6E-409C-BE32-E72D297353CC}">
              <c16:uniqueId val="{00000000-31E7-4AF9-A24F-A6B0613BF0F7}"/>
            </c:ext>
          </c:extLst>
        </c:ser>
        <c:ser>
          <c:idx val="1"/>
          <c:order val="1"/>
          <c:tx>
            <c:strRef>
              <c:f>'DHS02'!$B$223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'DHS02'!$R$221:$T$221</c:f>
              <c:strCache>
                <c:ptCount val="3"/>
                <c:pt idx="0">
                  <c:v>Central</c:v>
                </c:pt>
                <c:pt idx="1">
                  <c:v>North</c:v>
                </c:pt>
                <c:pt idx="2">
                  <c:v>South</c:v>
                </c:pt>
              </c:strCache>
            </c:strRef>
          </c:cat>
          <c:val>
            <c:numRef>
              <c:f>'DHS02'!$R$223:$T$223</c:f>
              <c:numCache>
                <c:formatCode>###0.0</c:formatCode>
                <c:ptCount val="3"/>
                <c:pt idx="0">
                  <c:v>0</c:v>
                </c:pt>
                <c:pt idx="1">
                  <c:v>0</c:v>
                </c:pt>
                <c:pt idx="2">
                  <c:v>0</c:v>
                </c:pt>
              </c:numCache>
            </c:numRef>
          </c:val>
          <c:extLst>
            <c:ext xmlns:c16="http://schemas.microsoft.com/office/drawing/2014/chart" uri="{C3380CC4-5D6E-409C-BE32-E72D297353CC}">
              <c16:uniqueId val="{00000001-31E7-4AF9-A24F-A6B0613BF0F7}"/>
            </c:ext>
          </c:extLst>
        </c:ser>
        <c:ser>
          <c:idx val="2"/>
          <c:order val="2"/>
          <c:tx>
            <c:strRef>
              <c:f>'DHS02'!$B$224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'DHS02'!$R$221:$T$221</c:f>
              <c:strCache>
                <c:ptCount val="3"/>
                <c:pt idx="0">
                  <c:v>Central</c:v>
                </c:pt>
                <c:pt idx="1">
                  <c:v>North</c:v>
                </c:pt>
                <c:pt idx="2">
                  <c:v>South</c:v>
                </c:pt>
              </c:strCache>
            </c:strRef>
          </c:cat>
          <c:val>
            <c:numRef>
              <c:f>'DHS02'!$R$224:$T$224</c:f>
              <c:numCache>
                <c:formatCode>###0.0</c:formatCode>
                <c:ptCount val="3"/>
                <c:pt idx="0">
                  <c:v>0</c:v>
                </c:pt>
                <c:pt idx="1">
                  <c:v>0</c:v>
                </c:pt>
                <c:pt idx="2">
                  <c:v>0</c:v>
                </c:pt>
              </c:numCache>
            </c:numRef>
          </c:val>
          <c:extLst>
            <c:ext xmlns:c16="http://schemas.microsoft.com/office/drawing/2014/chart" uri="{C3380CC4-5D6E-409C-BE32-E72D297353CC}">
              <c16:uniqueId val="{00000002-31E7-4AF9-A24F-A6B0613BF0F7}"/>
            </c:ext>
          </c:extLst>
        </c:ser>
        <c:dLbls>
          <c:showLegendKey val="0"/>
          <c:showVal val="0"/>
          <c:showCatName val="0"/>
          <c:showSerName val="0"/>
          <c:showPercent val="0"/>
          <c:showBubbleSize val="0"/>
        </c:dLbls>
        <c:gapWidth val="50"/>
        <c:overlap val="100"/>
        <c:axId val="347192704"/>
        <c:axId val="347198592"/>
      </c:barChart>
      <c:catAx>
        <c:axId val="347192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198592"/>
        <c:crosses val="autoZero"/>
        <c:auto val="1"/>
        <c:lblAlgn val="ctr"/>
        <c:lblOffset val="100"/>
        <c:tickLblSkip val="1"/>
        <c:tickMarkSkip val="1"/>
        <c:noMultiLvlLbl val="0"/>
      </c:catAx>
      <c:valAx>
        <c:axId val="347198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1927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'DHS02'!$C$221:$G$221</c:f>
              <c:strCache>
                <c:ptCount val="5"/>
                <c:pt idx="0">
                  <c:v>Poorest</c:v>
                </c:pt>
                <c:pt idx="1">
                  <c:v>Poor</c:v>
                </c:pt>
                <c:pt idx="2">
                  <c:v>Middle</c:v>
                </c:pt>
                <c:pt idx="3">
                  <c:v>Rich</c:v>
                </c:pt>
                <c:pt idx="4">
                  <c:v>Richest</c:v>
                </c:pt>
              </c:strCache>
            </c:strRef>
          </c:cat>
          <c:val>
            <c:numRef>
              <c:f>'DHS02'!$C$222:$G$222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AFE-4FA9-BCA9-F336C2971A2F}"/>
            </c:ext>
          </c:extLst>
        </c:ser>
        <c:ser>
          <c:idx val="1"/>
          <c:order val="1"/>
          <c:tx>
            <c:strRef>
              <c:f>'DHS02'!$B$223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'DHS02'!$C$221:$G$221</c:f>
              <c:strCache>
                <c:ptCount val="5"/>
                <c:pt idx="0">
                  <c:v>Poorest</c:v>
                </c:pt>
                <c:pt idx="1">
                  <c:v>Poor</c:v>
                </c:pt>
                <c:pt idx="2">
                  <c:v>Middle</c:v>
                </c:pt>
                <c:pt idx="3">
                  <c:v>Rich</c:v>
                </c:pt>
                <c:pt idx="4">
                  <c:v>Richest</c:v>
                </c:pt>
              </c:strCache>
            </c:strRef>
          </c:cat>
          <c:val>
            <c:numRef>
              <c:f>'DHS02'!$C$223:$G$223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AFE-4FA9-BCA9-F336C2971A2F}"/>
            </c:ext>
          </c:extLst>
        </c:ser>
        <c:ser>
          <c:idx val="2"/>
          <c:order val="2"/>
          <c:tx>
            <c:strRef>
              <c:f>'DHS02'!$B$224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'DHS02'!$C$221:$G$221</c:f>
              <c:strCache>
                <c:ptCount val="5"/>
                <c:pt idx="0">
                  <c:v>Poorest</c:v>
                </c:pt>
                <c:pt idx="1">
                  <c:v>Poor</c:v>
                </c:pt>
                <c:pt idx="2">
                  <c:v>Middle</c:v>
                </c:pt>
                <c:pt idx="3">
                  <c:v>Rich</c:v>
                </c:pt>
                <c:pt idx="4">
                  <c:v>Richest</c:v>
                </c:pt>
              </c:strCache>
            </c:strRef>
          </c:cat>
          <c:val>
            <c:numRef>
              <c:f>'DHS02'!$C$224:$G$224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AFE-4FA9-BCA9-F336C2971A2F}"/>
            </c:ext>
          </c:extLst>
        </c:ser>
        <c:dLbls>
          <c:showLegendKey val="0"/>
          <c:showVal val="0"/>
          <c:showCatName val="0"/>
          <c:showSerName val="0"/>
          <c:showPercent val="0"/>
          <c:showBubbleSize val="0"/>
        </c:dLbls>
        <c:gapWidth val="50"/>
        <c:overlap val="100"/>
        <c:axId val="347328512"/>
        <c:axId val="347330048"/>
      </c:barChart>
      <c:catAx>
        <c:axId val="347328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330048"/>
        <c:crosses val="autoZero"/>
        <c:auto val="1"/>
        <c:lblAlgn val="ctr"/>
        <c:lblOffset val="100"/>
        <c:tickLblSkip val="1"/>
        <c:tickMarkSkip val="1"/>
        <c:noMultiLvlLbl val="0"/>
      </c:catAx>
      <c:valAx>
        <c:axId val="347330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328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'DHS02'!$H$15:$L$15</c:f>
              <c:strCache>
                <c:ptCount val="5"/>
                <c:pt idx="0">
                  <c:v>Poorest</c:v>
                </c:pt>
                <c:pt idx="1">
                  <c:v>Poor</c:v>
                </c:pt>
                <c:pt idx="2">
                  <c:v>Middle</c:v>
                </c:pt>
                <c:pt idx="3">
                  <c:v>Rich</c:v>
                </c:pt>
                <c:pt idx="4">
                  <c:v>Richest</c:v>
                </c:pt>
              </c:strCache>
            </c:strRef>
          </c:cat>
          <c:val>
            <c:numRef>
              <c:f>'DHS02'!$H$18:$L$18</c:f>
              <c:numCache>
                <c:formatCode>###0.0</c:formatCode>
                <c:ptCount val="5"/>
                <c:pt idx="0">
                  <c:v>99.573862646736103</c:v>
                </c:pt>
                <c:pt idx="1">
                  <c:v>99.989391709054416</c:v>
                </c:pt>
                <c:pt idx="2">
                  <c:v>99.863947308208751</c:v>
                </c:pt>
                <c:pt idx="3">
                  <c:v>99.962073573971921</c:v>
                </c:pt>
                <c:pt idx="4">
                  <c:v>99.841617344707103</c:v>
                </c:pt>
              </c:numCache>
            </c:numRef>
          </c:val>
          <c:extLst>
            <c:ext xmlns:c16="http://schemas.microsoft.com/office/drawing/2014/chart" uri="{C3380CC4-5D6E-409C-BE32-E72D297353CC}">
              <c16:uniqueId val="{00000000-F126-4309-8E75-880ED0BF1F7B}"/>
            </c:ext>
          </c:extLst>
        </c:ser>
        <c:ser>
          <c:idx val="1"/>
          <c:order val="1"/>
          <c:tx>
            <c:strRef>
              <c:f>'DHS02'!$B$19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'DHS02'!$H$15:$L$15</c:f>
              <c:strCache>
                <c:ptCount val="5"/>
                <c:pt idx="0">
                  <c:v>Poorest</c:v>
                </c:pt>
                <c:pt idx="1">
                  <c:v>Poor</c:v>
                </c:pt>
                <c:pt idx="2">
                  <c:v>Middle</c:v>
                </c:pt>
                <c:pt idx="3">
                  <c:v>Rich</c:v>
                </c:pt>
                <c:pt idx="4">
                  <c:v>Richest</c:v>
                </c:pt>
              </c:strCache>
            </c:strRef>
          </c:cat>
          <c:val>
            <c:numRef>
              <c:f>'DHS02'!$H$19:$L$19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126-4309-8E75-880ED0BF1F7B}"/>
            </c:ext>
          </c:extLst>
        </c:ser>
        <c:ser>
          <c:idx val="2"/>
          <c:order val="2"/>
          <c:tx>
            <c:strRef>
              <c:f>'DHS02'!$B$20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'DHS02'!$H$15:$L$15</c:f>
              <c:strCache>
                <c:ptCount val="5"/>
                <c:pt idx="0">
                  <c:v>Poorest</c:v>
                </c:pt>
                <c:pt idx="1">
                  <c:v>Poor</c:v>
                </c:pt>
                <c:pt idx="2">
                  <c:v>Middle</c:v>
                </c:pt>
                <c:pt idx="3">
                  <c:v>Rich</c:v>
                </c:pt>
                <c:pt idx="4">
                  <c:v>Richest</c:v>
                </c:pt>
              </c:strCache>
            </c:strRef>
          </c:cat>
          <c:val>
            <c:numRef>
              <c:f>'DHS02'!$H$20:$L$20</c:f>
              <c:numCache>
                <c:formatCode>###0.0</c:formatCode>
                <c:ptCount val="5"/>
                <c:pt idx="0">
                  <c:v>0.42613735326389246</c:v>
                </c:pt>
                <c:pt idx="1">
                  <c:v>1.0608290945589009E-2</c:v>
                </c:pt>
                <c:pt idx="2">
                  <c:v>0.13605269179125618</c:v>
                </c:pt>
                <c:pt idx="3">
                  <c:v>3.7926426028148809E-2</c:v>
                </c:pt>
                <c:pt idx="4">
                  <c:v>0.15838265529290427</c:v>
                </c:pt>
              </c:numCache>
            </c:numRef>
          </c:val>
          <c:extLst>
            <c:ext xmlns:c16="http://schemas.microsoft.com/office/drawing/2014/chart" uri="{C3380CC4-5D6E-409C-BE32-E72D297353CC}">
              <c16:uniqueId val="{00000002-F126-4309-8E75-880ED0BF1F7B}"/>
            </c:ext>
          </c:extLst>
        </c:ser>
        <c:ser>
          <c:idx val="3"/>
          <c:order val="3"/>
          <c:tx>
            <c:strRef>
              <c:f>'DHS02'!$B$21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'DHS02'!$H$15:$L$15</c:f>
              <c:strCache>
                <c:ptCount val="5"/>
                <c:pt idx="0">
                  <c:v>Poorest</c:v>
                </c:pt>
                <c:pt idx="1">
                  <c:v>Poor</c:v>
                </c:pt>
                <c:pt idx="2">
                  <c:v>Middle</c:v>
                </c:pt>
                <c:pt idx="3">
                  <c:v>Rich</c:v>
                </c:pt>
                <c:pt idx="4">
                  <c:v>Richest</c:v>
                </c:pt>
              </c:strCache>
            </c:strRef>
          </c:cat>
          <c:val>
            <c:numRef>
              <c:f>'DHS02'!$H$21:$L$21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F126-4309-8E75-880ED0BF1F7B}"/>
            </c:ext>
          </c:extLst>
        </c:ser>
        <c:dLbls>
          <c:showLegendKey val="0"/>
          <c:showVal val="0"/>
          <c:showCatName val="0"/>
          <c:showSerName val="0"/>
          <c:showPercent val="0"/>
          <c:showBubbleSize val="0"/>
        </c:dLbls>
        <c:gapWidth val="50"/>
        <c:overlap val="100"/>
        <c:axId val="347444736"/>
        <c:axId val="347446272"/>
      </c:barChart>
      <c:catAx>
        <c:axId val="347444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446272"/>
        <c:crosses val="autoZero"/>
        <c:auto val="1"/>
        <c:lblAlgn val="ctr"/>
        <c:lblOffset val="100"/>
        <c:tickLblSkip val="1"/>
        <c:tickMarkSkip val="1"/>
        <c:noMultiLvlLbl val="0"/>
      </c:catAx>
      <c:valAx>
        <c:axId val="347446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444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'DHS02'!$H$121:$L$121</c:f>
              <c:strCache>
                <c:ptCount val="5"/>
                <c:pt idx="0">
                  <c:v>Poorest</c:v>
                </c:pt>
                <c:pt idx="1">
                  <c:v>Poor</c:v>
                </c:pt>
                <c:pt idx="2">
                  <c:v>Middle</c:v>
                </c:pt>
                <c:pt idx="3">
                  <c:v>Rich</c:v>
                </c:pt>
                <c:pt idx="4">
                  <c:v>Richest</c:v>
                </c:pt>
              </c:strCache>
            </c:strRef>
          </c:cat>
          <c:val>
            <c:numRef>
              <c:f>'DHS02'!$H$124:$L$124</c:f>
              <c:numCache>
                <c:formatCode>###0.0</c:formatCode>
                <c:ptCount val="5"/>
                <c:pt idx="0">
                  <c:v>95.608277142169058</c:v>
                </c:pt>
                <c:pt idx="1">
                  <c:v>97.18945359502672</c:v>
                </c:pt>
                <c:pt idx="2">
                  <c:v>97.74758542820453</c:v>
                </c:pt>
                <c:pt idx="3">
                  <c:v>96.821507314772987</c:v>
                </c:pt>
                <c:pt idx="4">
                  <c:v>96.633521743289492</c:v>
                </c:pt>
              </c:numCache>
            </c:numRef>
          </c:val>
          <c:extLst>
            <c:ext xmlns:c16="http://schemas.microsoft.com/office/drawing/2014/chart" uri="{C3380CC4-5D6E-409C-BE32-E72D297353CC}">
              <c16:uniqueId val="{00000000-6A4E-4C71-B094-07E96B178F07}"/>
            </c:ext>
          </c:extLst>
        </c:ser>
        <c:ser>
          <c:idx val="1"/>
          <c:order val="1"/>
          <c:tx>
            <c:strRef>
              <c:f>'DHS02'!$B$125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'DHS02'!$H$121:$L$121</c:f>
              <c:strCache>
                <c:ptCount val="5"/>
                <c:pt idx="0">
                  <c:v>Poorest</c:v>
                </c:pt>
                <c:pt idx="1">
                  <c:v>Poor</c:v>
                </c:pt>
                <c:pt idx="2">
                  <c:v>Middle</c:v>
                </c:pt>
                <c:pt idx="3">
                  <c:v>Rich</c:v>
                </c:pt>
                <c:pt idx="4">
                  <c:v>Richest</c:v>
                </c:pt>
              </c:strCache>
            </c:strRef>
          </c:cat>
          <c:val>
            <c:numRef>
              <c:f>'DHS02'!$H$125:$L$125</c:f>
              <c:numCache>
                <c:formatCode>###0.0</c:formatCode>
                <c:ptCount val="5"/>
                <c:pt idx="0">
                  <c:v>3.4877907354057078</c:v>
                </c:pt>
                <c:pt idx="1">
                  <c:v>2.8002087001123788</c:v>
                </c:pt>
                <c:pt idx="2">
                  <c:v>2.232853485995077</c:v>
                </c:pt>
                <c:pt idx="3">
                  <c:v>3.1600598302502818</c:v>
                </c:pt>
                <c:pt idx="4">
                  <c:v>3.3664782567105234</c:v>
                </c:pt>
              </c:numCache>
            </c:numRef>
          </c:val>
          <c:extLst>
            <c:ext xmlns:c16="http://schemas.microsoft.com/office/drawing/2014/chart" uri="{C3380CC4-5D6E-409C-BE32-E72D297353CC}">
              <c16:uniqueId val="{00000001-6A4E-4C71-B094-07E96B178F07}"/>
            </c:ext>
          </c:extLst>
        </c:ser>
        <c:ser>
          <c:idx val="2"/>
          <c:order val="2"/>
          <c:tx>
            <c:strRef>
              <c:f>'DHS02'!$B$126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'DHS02'!$H$121:$L$121</c:f>
              <c:strCache>
                <c:ptCount val="5"/>
                <c:pt idx="0">
                  <c:v>Poorest</c:v>
                </c:pt>
                <c:pt idx="1">
                  <c:v>Poor</c:v>
                </c:pt>
                <c:pt idx="2">
                  <c:v>Middle</c:v>
                </c:pt>
                <c:pt idx="3">
                  <c:v>Rich</c:v>
                </c:pt>
                <c:pt idx="4">
                  <c:v>Richest</c:v>
                </c:pt>
              </c:strCache>
            </c:strRef>
          </c:cat>
          <c:val>
            <c:numRef>
              <c:f>'DHS02'!$H$126:$L$126</c:f>
              <c:numCache>
                <c:formatCode>###0.0</c:formatCode>
                <c:ptCount val="5"/>
                <c:pt idx="0">
                  <c:v>0.8477960133785416</c:v>
                </c:pt>
                <c:pt idx="1">
                  <c:v>1.0337704860901908E-2</c:v>
                </c:pt>
                <c:pt idx="2">
                  <c:v>1.9561085800390288E-2</c:v>
                </c:pt>
                <c:pt idx="3">
                  <c:v>1.843285497673719E-2</c:v>
                </c:pt>
                <c:pt idx="4">
                  <c:v>0</c:v>
                </c:pt>
              </c:numCache>
            </c:numRef>
          </c:val>
          <c:extLst>
            <c:ext xmlns:c16="http://schemas.microsoft.com/office/drawing/2014/chart" uri="{C3380CC4-5D6E-409C-BE32-E72D297353CC}">
              <c16:uniqueId val="{00000002-6A4E-4C71-B094-07E96B178F07}"/>
            </c:ext>
          </c:extLst>
        </c:ser>
        <c:ser>
          <c:idx val="3"/>
          <c:order val="3"/>
          <c:tx>
            <c:strRef>
              <c:f>'DHS02'!$B$127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'DHS02'!$H$121:$L$121</c:f>
              <c:strCache>
                <c:ptCount val="5"/>
                <c:pt idx="0">
                  <c:v>Poorest</c:v>
                </c:pt>
                <c:pt idx="1">
                  <c:v>Poor</c:v>
                </c:pt>
                <c:pt idx="2">
                  <c:v>Middle</c:v>
                </c:pt>
                <c:pt idx="3">
                  <c:v>Rich</c:v>
                </c:pt>
                <c:pt idx="4">
                  <c:v>Richest</c:v>
                </c:pt>
              </c:strCache>
            </c:strRef>
          </c:cat>
          <c:val>
            <c:numRef>
              <c:f>'DHS02'!$H$127:$L$127</c:f>
              <c:numCache>
                <c:formatCode>###0.0</c:formatCode>
                <c:ptCount val="5"/>
                <c:pt idx="0">
                  <c:v>5.6136109046686491E-2</c:v>
                </c:pt>
                <c:pt idx="1">
                  <c:v>0</c:v>
                </c:pt>
                <c:pt idx="2">
                  <c:v>0</c:v>
                </c:pt>
                <c:pt idx="3">
                  <c:v>0</c:v>
                </c:pt>
                <c:pt idx="4">
                  <c:v>0</c:v>
                </c:pt>
              </c:numCache>
            </c:numRef>
          </c:val>
          <c:extLst>
            <c:ext xmlns:c16="http://schemas.microsoft.com/office/drawing/2014/chart" uri="{C3380CC4-5D6E-409C-BE32-E72D297353CC}">
              <c16:uniqueId val="{00000003-6A4E-4C71-B094-07E96B178F07}"/>
            </c:ext>
          </c:extLst>
        </c:ser>
        <c:dLbls>
          <c:showLegendKey val="0"/>
          <c:showVal val="0"/>
          <c:showCatName val="0"/>
          <c:showSerName val="0"/>
          <c:showPercent val="0"/>
          <c:showBubbleSize val="0"/>
        </c:dLbls>
        <c:gapWidth val="50"/>
        <c:overlap val="100"/>
        <c:axId val="347511808"/>
        <c:axId val="347538176"/>
      </c:barChart>
      <c:catAx>
        <c:axId val="347511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538176"/>
        <c:crosses val="autoZero"/>
        <c:auto val="1"/>
        <c:lblAlgn val="ctr"/>
        <c:lblOffset val="100"/>
        <c:tickLblSkip val="1"/>
        <c:tickMarkSkip val="1"/>
        <c:noMultiLvlLbl val="0"/>
      </c:catAx>
      <c:valAx>
        <c:axId val="3475381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511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'DHS02'!$H$221:$L$221</c:f>
              <c:strCache>
                <c:ptCount val="5"/>
                <c:pt idx="0">
                  <c:v>Poorest</c:v>
                </c:pt>
                <c:pt idx="1">
                  <c:v>Poor</c:v>
                </c:pt>
                <c:pt idx="2">
                  <c:v>Middle</c:v>
                </c:pt>
                <c:pt idx="3">
                  <c:v>Rich</c:v>
                </c:pt>
                <c:pt idx="4">
                  <c:v>Richest</c:v>
                </c:pt>
              </c:strCache>
            </c:strRef>
          </c:cat>
          <c:val>
            <c:numRef>
              <c:f>'DHS02'!$H$222:$L$222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405-441D-ABC5-9CF32EE77D38}"/>
            </c:ext>
          </c:extLst>
        </c:ser>
        <c:ser>
          <c:idx val="1"/>
          <c:order val="1"/>
          <c:tx>
            <c:strRef>
              <c:f>'DHS02'!$B$223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'DHS02'!$H$221:$L$221</c:f>
              <c:strCache>
                <c:ptCount val="5"/>
                <c:pt idx="0">
                  <c:v>Poorest</c:v>
                </c:pt>
                <c:pt idx="1">
                  <c:v>Poor</c:v>
                </c:pt>
                <c:pt idx="2">
                  <c:v>Middle</c:v>
                </c:pt>
                <c:pt idx="3">
                  <c:v>Rich</c:v>
                </c:pt>
                <c:pt idx="4">
                  <c:v>Richest</c:v>
                </c:pt>
              </c:strCache>
            </c:strRef>
          </c:cat>
          <c:val>
            <c:numRef>
              <c:f>'DHS02'!$H$223:$L$223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405-441D-ABC5-9CF32EE77D38}"/>
            </c:ext>
          </c:extLst>
        </c:ser>
        <c:ser>
          <c:idx val="2"/>
          <c:order val="2"/>
          <c:tx>
            <c:strRef>
              <c:f>'DHS02'!$B$224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'DHS02'!$H$221:$L$221</c:f>
              <c:strCache>
                <c:ptCount val="5"/>
                <c:pt idx="0">
                  <c:v>Poorest</c:v>
                </c:pt>
                <c:pt idx="1">
                  <c:v>Poor</c:v>
                </c:pt>
                <c:pt idx="2">
                  <c:v>Middle</c:v>
                </c:pt>
                <c:pt idx="3">
                  <c:v>Rich</c:v>
                </c:pt>
                <c:pt idx="4">
                  <c:v>Richest</c:v>
                </c:pt>
              </c:strCache>
            </c:strRef>
          </c:cat>
          <c:val>
            <c:numRef>
              <c:f>'DHS02'!$H$224:$L$224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405-441D-ABC5-9CF32EE77D38}"/>
            </c:ext>
          </c:extLst>
        </c:ser>
        <c:dLbls>
          <c:showLegendKey val="0"/>
          <c:showVal val="0"/>
          <c:showCatName val="0"/>
          <c:showSerName val="0"/>
          <c:showPercent val="0"/>
          <c:showBubbleSize val="0"/>
        </c:dLbls>
        <c:gapWidth val="50"/>
        <c:overlap val="100"/>
        <c:axId val="347733376"/>
        <c:axId val="347755648"/>
      </c:barChart>
      <c:catAx>
        <c:axId val="347733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755648"/>
        <c:crosses val="autoZero"/>
        <c:auto val="1"/>
        <c:lblAlgn val="ctr"/>
        <c:lblOffset val="100"/>
        <c:tickLblSkip val="1"/>
        <c:tickMarkSkip val="1"/>
        <c:noMultiLvlLbl val="0"/>
      </c:catAx>
      <c:valAx>
        <c:axId val="347755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733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'DHS02'!$C$121:$G$121</c:f>
              <c:strCache>
                <c:ptCount val="5"/>
                <c:pt idx="0">
                  <c:v>Poorest</c:v>
                </c:pt>
                <c:pt idx="1">
                  <c:v>Poor</c:v>
                </c:pt>
                <c:pt idx="2">
                  <c:v>Middle</c:v>
                </c:pt>
                <c:pt idx="3">
                  <c:v>Rich</c:v>
                </c:pt>
                <c:pt idx="4">
                  <c:v>Richest</c:v>
                </c:pt>
              </c:strCache>
            </c:strRef>
          </c:cat>
          <c:val>
            <c:numRef>
              <c:f>'DHS02'!$C$124:$G$124</c:f>
              <c:numCache>
                <c:formatCode>###0.0</c:formatCode>
                <c:ptCount val="5"/>
                <c:pt idx="0">
                  <c:v>94.525443993397403</c:v>
                </c:pt>
                <c:pt idx="1">
                  <c:v>97.451063637047696</c:v>
                </c:pt>
                <c:pt idx="2">
                  <c:v>97.794946055805738</c:v>
                </c:pt>
                <c:pt idx="3">
                  <c:v>96.847299537481192</c:v>
                </c:pt>
                <c:pt idx="4">
                  <c:v>97.012125845657678</c:v>
                </c:pt>
              </c:numCache>
            </c:numRef>
          </c:val>
          <c:extLst>
            <c:ext xmlns:c16="http://schemas.microsoft.com/office/drawing/2014/chart" uri="{C3380CC4-5D6E-409C-BE32-E72D297353CC}">
              <c16:uniqueId val="{00000000-6725-42D8-958C-78C5D5243F4C}"/>
            </c:ext>
          </c:extLst>
        </c:ser>
        <c:ser>
          <c:idx val="1"/>
          <c:order val="1"/>
          <c:tx>
            <c:strRef>
              <c:f>'DHS02'!$B$125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'DHS02'!$C$121:$G$121</c:f>
              <c:strCache>
                <c:ptCount val="5"/>
                <c:pt idx="0">
                  <c:v>Poorest</c:v>
                </c:pt>
                <c:pt idx="1">
                  <c:v>Poor</c:v>
                </c:pt>
                <c:pt idx="2">
                  <c:v>Middle</c:v>
                </c:pt>
                <c:pt idx="3">
                  <c:v>Rich</c:v>
                </c:pt>
                <c:pt idx="4">
                  <c:v>Richest</c:v>
                </c:pt>
              </c:strCache>
            </c:strRef>
          </c:cat>
          <c:val>
            <c:numRef>
              <c:f>'DHS02'!$C$125:$G$125</c:f>
              <c:numCache>
                <c:formatCode>###0.0</c:formatCode>
                <c:ptCount val="5"/>
                <c:pt idx="0">
                  <c:v>3.5248893871030074</c:v>
                </c:pt>
                <c:pt idx="1">
                  <c:v>2.4752099211983492</c:v>
                </c:pt>
                <c:pt idx="2">
                  <c:v>2.1501095284354017</c:v>
                </c:pt>
                <c:pt idx="3">
                  <c:v>3.1322202814077134</c:v>
                </c:pt>
                <c:pt idx="4">
                  <c:v>2.9878741543422596</c:v>
                </c:pt>
              </c:numCache>
            </c:numRef>
          </c:val>
          <c:extLst>
            <c:ext xmlns:c16="http://schemas.microsoft.com/office/drawing/2014/chart" uri="{C3380CC4-5D6E-409C-BE32-E72D297353CC}">
              <c16:uniqueId val="{00000001-6725-42D8-958C-78C5D5243F4C}"/>
            </c:ext>
          </c:extLst>
        </c:ser>
        <c:ser>
          <c:idx val="2"/>
          <c:order val="2"/>
          <c:tx>
            <c:strRef>
              <c:f>'DHS02'!$B$126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'DHS02'!$C$121:$G$121</c:f>
              <c:strCache>
                <c:ptCount val="5"/>
                <c:pt idx="0">
                  <c:v>Poorest</c:v>
                </c:pt>
                <c:pt idx="1">
                  <c:v>Poor</c:v>
                </c:pt>
                <c:pt idx="2">
                  <c:v>Middle</c:v>
                </c:pt>
                <c:pt idx="3">
                  <c:v>Rich</c:v>
                </c:pt>
                <c:pt idx="4">
                  <c:v>Richest</c:v>
                </c:pt>
              </c:strCache>
            </c:strRef>
          </c:cat>
          <c:val>
            <c:numRef>
              <c:f>'DHS02'!$C$126:$G$126</c:f>
              <c:numCache>
                <c:formatCode>###0.0</c:formatCode>
                <c:ptCount val="5"/>
                <c:pt idx="0">
                  <c:v>1.6794957401203874</c:v>
                </c:pt>
                <c:pt idx="1">
                  <c:v>6.2051180692307639E-2</c:v>
                </c:pt>
                <c:pt idx="2">
                  <c:v>5.4944415758853893E-2</c:v>
                </c:pt>
                <c:pt idx="3">
                  <c:v>2.048018111109684E-2</c:v>
                </c:pt>
                <c:pt idx="4">
                  <c:v>0</c:v>
                </c:pt>
              </c:numCache>
            </c:numRef>
          </c:val>
          <c:extLst>
            <c:ext xmlns:c16="http://schemas.microsoft.com/office/drawing/2014/chart" uri="{C3380CC4-5D6E-409C-BE32-E72D297353CC}">
              <c16:uniqueId val="{00000002-6725-42D8-958C-78C5D5243F4C}"/>
            </c:ext>
          </c:extLst>
        </c:ser>
        <c:ser>
          <c:idx val="3"/>
          <c:order val="3"/>
          <c:tx>
            <c:strRef>
              <c:f>'DHS02'!$B$127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'DHS02'!$C$121:$G$121</c:f>
              <c:strCache>
                <c:ptCount val="5"/>
                <c:pt idx="0">
                  <c:v>Poorest</c:v>
                </c:pt>
                <c:pt idx="1">
                  <c:v>Poor</c:v>
                </c:pt>
                <c:pt idx="2">
                  <c:v>Middle</c:v>
                </c:pt>
                <c:pt idx="3">
                  <c:v>Rich</c:v>
                </c:pt>
                <c:pt idx="4">
                  <c:v>Richest</c:v>
                </c:pt>
              </c:strCache>
            </c:strRef>
          </c:cat>
          <c:val>
            <c:numRef>
              <c:f>'DHS02'!$C$127:$G$127</c:f>
              <c:numCache>
                <c:formatCode>###0.0</c:formatCode>
                <c:ptCount val="5"/>
                <c:pt idx="0">
                  <c:v>0.27017087937921208</c:v>
                </c:pt>
                <c:pt idx="1">
                  <c:v>1.1675261061653845E-2</c:v>
                </c:pt>
                <c:pt idx="2">
                  <c:v>0</c:v>
                </c:pt>
                <c:pt idx="3">
                  <c:v>0</c:v>
                </c:pt>
                <c:pt idx="4">
                  <c:v>0</c:v>
                </c:pt>
              </c:numCache>
            </c:numRef>
          </c:val>
          <c:extLst>
            <c:ext xmlns:c16="http://schemas.microsoft.com/office/drawing/2014/chart" uri="{C3380CC4-5D6E-409C-BE32-E72D297353CC}">
              <c16:uniqueId val="{00000003-6725-42D8-958C-78C5D5243F4C}"/>
            </c:ext>
          </c:extLst>
        </c:ser>
        <c:dLbls>
          <c:showLegendKey val="0"/>
          <c:showVal val="0"/>
          <c:showCatName val="0"/>
          <c:showSerName val="0"/>
          <c:showPercent val="0"/>
          <c:showBubbleSize val="0"/>
        </c:dLbls>
        <c:gapWidth val="50"/>
        <c:overlap val="100"/>
        <c:axId val="346978944"/>
        <c:axId val="347033984"/>
      </c:barChart>
      <c:catAx>
        <c:axId val="346978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033984"/>
        <c:crosses val="autoZero"/>
        <c:auto val="1"/>
        <c:lblAlgn val="ctr"/>
        <c:lblOffset val="100"/>
        <c:tickLblSkip val="1"/>
        <c:tickMarkSkip val="1"/>
        <c:noMultiLvlLbl val="0"/>
      </c:catAx>
      <c:valAx>
        <c:axId val="347033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978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'DHS02'!$M$121:$Q$121</c:f>
              <c:strCache>
                <c:ptCount val="5"/>
                <c:pt idx="0">
                  <c:v>Poorest</c:v>
                </c:pt>
                <c:pt idx="1">
                  <c:v>Poor</c:v>
                </c:pt>
                <c:pt idx="2">
                  <c:v>Middle</c:v>
                </c:pt>
                <c:pt idx="3">
                  <c:v>Rich</c:v>
                </c:pt>
                <c:pt idx="4">
                  <c:v>Richest</c:v>
                </c:pt>
              </c:strCache>
            </c:strRef>
          </c:cat>
          <c:val>
            <c:numRef>
              <c:f>'DHS02'!$M$124:$Q$124</c:f>
              <c:numCache>
                <c:formatCode>###0.0</c:formatCode>
                <c:ptCount val="5"/>
                <c:pt idx="0">
                  <c:v>91.067928398452693</c:v>
                </c:pt>
                <c:pt idx="1">
                  <c:v>97.931964350572031</c:v>
                </c:pt>
                <c:pt idx="2">
                  <c:v>97.701697500668899</c:v>
                </c:pt>
                <c:pt idx="3">
                  <c:v>97.515603261081893</c:v>
                </c:pt>
                <c:pt idx="4">
                  <c:v>98.431111207311403</c:v>
                </c:pt>
              </c:numCache>
            </c:numRef>
          </c:val>
          <c:extLst>
            <c:ext xmlns:c16="http://schemas.microsoft.com/office/drawing/2014/chart" uri="{C3380CC4-5D6E-409C-BE32-E72D297353CC}">
              <c16:uniqueId val="{00000000-3F31-4875-9FEB-D8B8503D529F}"/>
            </c:ext>
          </c:extLst>
        </c:ser>
        <c:ser>
          <c:idx val="1"/>
          <c:order val="1"/>
          <c:tx>
            <c:strRef>
              <c:f>'DHS02'!$B$125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'DHS02'!$M$121:$Q$121</c:f>
              <c:strCache>
                <c:ptCount val="5"/>
                <c:pt idx="0">
                  <c:v>Poorest</c:v>
                </c:pt>
                <c:pt idx="1">
                  <c:v>Poor</c:v>
                </c:pt>
                <c:pt idx="2">
                  <c:v>Middle</c:v>
                </c:pt>
                <c:pt idx="3">
                  <c:v>Rich</c:v>
                </c:pt>
                <c:pt idx="4">
                  <c:v>Richest</c:v>
                </c:pt>
              </c:strCache>
            </c:strRef>
          </c:cat>
          <c:val>
            <c:numRef>
              <c:f>'DHS02'!$M$125:$Q$125</c:f>
              <c:numCache>
                <c:formatCode>###0.0</c:formatCode>
                <c:ptCount val="5"/>
                <c:pt idx="0">
                  <c:v>3.1401923451008775</c:v>
                </c:pt>
                <c:pt idx="1">
                  <c:v>1.4311908405299421</c:v>
                </c:pt>
                <c:pt idx="2">
                  <c:v>2.1654229902947124</c:v>
                </c:pt>
                <c:pt idx="3">
                  <c:v>2.1954559518773835</c:v>
                </c:pt>
                <c:pt idx="4">
                  <c:v>1.5688887926886848</c:v>
                </c:pt>
              </c:numCache>
            </c:numRef>
          </c:val>
          <c:extLst>
            <c:ext xmlns:c16="http://schemas.microsoft.com/office/drawing/2014/chart" uri="{C3380CC4-5D6E-409C-BE32-E72D297353CC}">
              <c16:uniqueId val="{00000001-3F31-4875-9FEB-D8B8503D529F}"/>
            </c:ext>
          </c:extLst>
        </c:ser>
        <c:ser>
          <c:idx val="2"/>
          <c:order val="2"/>
          <c:tx>
            <c:strRef>
              <c:f>'DHS02'!$B$126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'DHS02'!$M$121:$Q$121</c:f>
              <c:strCache>
                <c:ptCount val="5"/>
                <c:pt idx="0">
                  <c:v>Poorest</c:v>
                </c:pt>
                <c:pt idx="1">
                  <c:v>Poor</c:v>
                </c:pt>
                <c:pt idx="2">
                  <c:v>Middle</c:v>
                </c:pt>
                <c:pt idx="3">
                  <c:v>Rich</c:v>
                </c:pt>
                <c:pt idx="4">
                  <c:v>Richest</c:v>
                </c:pt>
              </c:strCache>
            </c:strRef>
          </c:cat>
          <c:val>
            <c:numRef>
              <c:f>'DHS02'!$M$126:$Q$126</c:f>
              <c:numCache>
                <c:formatCode>###0.0</c:formatCode>
                <c:ptCount val="5"/>
                <c:pt idx="0">
                  <c:v>5.1308792280227635</c:v>
                </c:pt>
                <c:pt idx="1">
                  <c:v>0.27306278249041327</c:v>
                </c:pt>
                <c:pt idx="2">
                  <c:v>7.310525161794601E-2</c:v>
                </c:pt>
                <c:pt idx="3">
                  <c:v>0.28894078704072967</c:v>
                </c:pt>
                <c:pt idx="4">
                  <c:v>0</c:v>
                </c:pt>
              </c:numCache>
            </c:numRef>
          </c:val>
          <c:extLst>
            <c:ext xmlns:c16="http://schemas.microsoft.com/office/drawing/2014/chart" uri="{C3380CC4-5D6E-409C-BE32-E72D297353CC}">
              <c16:uniqueId val="{00000002-3F31-4875-9FEB-D8B8503D529F}"/>
            </c:ext>
          </c:extLst>
        </c:ser>
        <c:ser>
          <c:idx val="3"/>
          <c:order val="3"/>
          <c:tx>
            <c:strRef>
              <c:f>'DHS02'!$B$127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'DHS02'!$M$121:$Q$121</c:f>
              <c:strCache>
                <c:ptCount val="5"/>
                <c:pt idx="0">
                  <c:v>Poorest</c:v>
                </c:pt>
                <c:pt idx="1">
                  <c:v>Poor</c:v>
                </c:pt>
                <c:pt idx="2">
                  <c:v>Middle</c:v>
                </c:pt>
                <c:pt idx="3">
                  <c:v>Rich</c:v>
                </c:pt>
                <c:pt idx="4">
                  <c:v>Richest</c:v>
                </c:pt>
              </c:strCache>
            </c:strRef>
          </c:cat>
          <c:val>
            <c:numRef>
              <c:f>'DHS02'!$M$127:$Q$127</c:f>
              <c:numCache>
                <c:formatCode>###0.0</c:formatCode>
                <c:ptCount val="5"/>
                <c:pt idx="0">
                  <c:v>0.661000028423674</c:v>
                </c:pt>
                <c:pt idx="1">
                  <c:v>0.36378202640761265</c:v>
                </c:pt>
                <c:pt idx="2">
                  <c:v>5.9774257418443139E-2</c:v>
                </c:pt>
                <c:pt idx="3">
                  <c:v>0</c:v>
                </c:pt>
                <c:pt idx="4">
                  <c:v>0</c:v>
                </c:pt>
              </c:numCache>
            </c:numRef>
          </c:val>
          <c:extLst>
            <c:ext xmlns:c16="http://schemas.microsoft.com/office/drawing/2014/chart" uri="{C3380CC4-5D6E-409C-BE32-E72D297353CC}">
              <c16:uniqueId val="{00000003-3F31-4875-9FEB-D8B8503D529F}"/>
            </c:ext>
          </c:extLst>
        </c:ser>
        <c:dLbls>
          <c:showLegendKey val="0"/>
          <c:showVal val="0"/>
          <c:showCatName val="0"/>
          <c:showSerName val="0"/>
          <c:showPercent val="0"/>
          <c:showBubbleSize val="0"/>
        </c:dLbls>
        <c:gapWidth val="50"/>
        <c:overlap val="100"/>
        <c:axId val="346615168"/>
        <c:axId val="346707072"/>
      </c:barChart>
      <c:catAx>
        <c:axId val="3466151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707072"/>
        <c:crosses val="autoZero"/>
        <c:auto val="1"/>
        <c:lblAlgn val="ctr"/>
        <c:lblOffset val="100"/>
        <c:tickLblSkip val="1"/>
        <c:tickMarkSkip val="1"/>
        <c:noMultiLvlLbl val="0"/>
      </c:catAx>
      <c:valAx>
        <c:axId val="346707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6151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'DHS07'!$M$18:$Q$18</c:f>
              <c:numCache>
                <c:formatCode>###0.0</c:formatCode>
                <c:ptCount val="5"/>
                <c:pt idx="0">
                  <c:v>98.335460450357672</c:v>
                </c:pt>
                <c:pt idx="1">
                  <c:v>99.127427800135919</c:v>
                </c:pt>
                <c:pt idx="2">
                  <c:v>98.966245822516768</c:v>
                </c:pt>
                <c:pt idx="3">
                  <c:v>98.428712189153373</c:v>
                </c:pt>
                <c:pt idx="4">
                  <c:v>97.968627899196363</c:v>
                </c:pt>
              </c:numCache>
            </c:numRef>
          </c:val>
          <c:extLst>
            <c:ext xmlns:c16="http://schemas.microsoft.com/office/drawing/2014/chart" uri="{C3380CC4-5D6E-409C-BE32-E72D297353CC}">
              <c16:uniqueId val="{00000000-937C-4E6E-8DCD-17B461984C6D}"/>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'DHS07'!$M$19:$Q$19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937C-4E6E-8DCD-17B461984C6D}"/>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'DHS07'!$M$20:$Q$20</c:f>
              <c:numCache>
                <c:formatCode>###0.0</c:formatCode>
                <c:ptCount val="5"/>
                <c:pt idx="0">
                  <c:v>1.6645395496423276</c:v>
                </c:pt>
                <c:pt idx="1">
                  <c:v>0.87257219986408074</c:v>
                </c:pt>
                <c:pt idx="2">
                  <c:v>1.0337541774832317</c:v>
                </c:pt>
                <c:pt idx="3">
                  <c:v>1.5712878108466271</c:v>
                </c:pt>
                <c:pt idx="4">
                  <c:v>2.0313721008036367</c:v>
                </c:pt>
              </c:numCache>
            </c:numRef>
          </c:val>
          <c:extLst>
            <c:ext xmlns:c16="http://schemas.microsoft.com/office/drawing/2014/chart" uri="{C3380CC4-5D6E-409C-BE32-E72D297353CC}">
              <c16:uniqueId val="{00000002-937C-4E6E-8DCD-17B461984C6D}"/>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'DHS07'!$M$15:$Q$15</c:f>
              <c:strCache>
                <c:ptCount val="5"/>
                <c:pt idx="0">
                  <c:v>Poorest</c:v>
                </c:pt>
                <c:pt idx="1">
                  <c:v>Poor</c:v>
                </c:pt>
                <c:pt idx="2">
                  <c:v>Middle</c:v>
                </c:pt>
                <c:pt idx="3">
                  <c:v>Rich</c:v>
                </c:pt>
                <c:pt idx="4">
                  <c:v>Richest</c:v>
                </c:pt>
              </c:strCache>
            </c:strRef>
          </c:cat>
          <c:val>
            <c:numRef>
              <c:f>'DHS07'!$M$21:$Q$21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937C-4E6E-8DCD-17B461984C6D}"/>
            </c:ext>
          </c:extLst>
        </c:ser>
        <c:dLbls>
          <c:showLegendKey val="0"/>
          <c:showVal val="0"/>
          <c:showCatName val="0"/>
          <c:showSerName val="0"/>
          <c:showPercent val="0"/>
          <c:showBubbleSize val="0"/>
        </c:dLbls>
        <c:gapWidth val="50"/>
        <c:overlap val="100"/>
        <c:axId val="235157760"/>
        <c:axId val="235372544"/>
      </c:barChart>
      <c:catAx>
        <c:axId val="2351577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372544"/>
        <c:crosses val="autoZero"/>
        <c:auto val="1"/>
        <c:lblAlgn val="ctr"/>
        <c:lblOffset val="100"/>
        <c:tickLblSkip val="1"/>
        <c:tickMarkSkip val="1"/>
        <c:noMultiLvlLbl val="0"/>
      </c:catAx>
      <c:valAx>
        <c:axId val="235372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1577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'DHS07'!$R$15:$T$15</c:f>
              <c:strCache>
                <c:ptCount val="3"/>
                <c:pt idx="0">
                  <c:v>Central</c:v>
                </c:pt>
                <c:pt idx="1">
                  <c:v>North</c:v>
                </c:pt>
                <c:pt idx="2">
                  <c:v>South</c:v>
                </c:pt>
              </c:strCache>
            </c:strRef>
          </c:cat>
          <c:val>
            <c:numRef>
              <c:f>'DHS07'!$R$18:$T$18</c:f>
              <c:numCache>
                <c:formatCode>###0.0</c:formatCode>
                <c:ptCount val="3"/>
                <c:pt idx="0">
                  <c:v>99.782632397977508</c:v>
                </c:pt>
                <c:pt idx="1">
                  <c:v>99.20909431932219</c:v>
                </c:pt>
                <c:pt idx="2">
                  <c:v>98.932200643900686</c:v>
                </c:pt>
              </c:numCache>
            </c:numRef>
          </c:val>
          <c:extLst>
            <c:ext xmlns:c16="http://schemas.microsoft.com/office/drawing/2014/chart" uri="{C3380CC4-5D6E-409C-BE32-E72D297353CC}">
              <c16:uniqueId val="{00000000-1FDF-44AD-B856-3258065BD011}"/>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'DHS07'!$R$15:$T$15</c:f>
              <c:strCache>
                <c:ptCount val="3"/>
                <c:pt idx="0">
                  <c:v>Central</c:v>
                </c:pt>
                <c:pt idx="1">
                  <c:v>North</c:v>
                </c:pt>
                <c:pt idx="2">
                  <c:v>South</c:v>
                </c:pt>
              </c:strCache>
            </c:strRef>
          </c:cat>
          <c:val>
            <c:numRef>
              <c:f>'DHS07'!$R$19:$T$19</c:f>
              <c:numCache>
                <c:formatCode>###0.0</c:formatCode>
                <c:ptCount val="3"/>
                <c:pt idx="0">
                  <c:v>0</c:v>
                </c:pt>
                <c:pt idx="1">
                  <c:v>0</c:v>
                </c:pt>
                <c:pt idx="2">
                  <c:v>0</c:v>
                </c:pt>
              </c:numCache>
            </c:numRef>
          </c:val>
          <c:extLst>
            <c:ext xmlns:c16="http://schemas.microsoft.com/office/drawing/2014/chart" uri="{C3380CC4-5D6E-409C-BE32-E72D297353CC}">
              <c16:uniqueId val="{00000001-1FDF-44AD-B856-3258065BD011}"/>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'DHS07'!$R$15:$T$15</c:f>
              <c:strCache>
                <c:ptCount val="3"/>
                <c:pt idx="0">
                  <c:v>Central</c:v>
                </c:pt>
                <c:pt idx="1">
                  <c:v>North</c:v>
                </c:pt>
                <c:pt idx="2">
                  <c:v>South</c:v>
                </c:pt>
              </c:strCache>
            </c:strRef>
          </c:cat>
          <c:val>
            <c:numRef>
              <c:f>'DHS07'!$R$20:$T$20</c:f>
              <c:numCache>
                <c:formatCode>###0.0</c:formatCode>
                <c:ptCount val="3"/>
                <c:pt idx="0">
                  <c:v>0.21736760202249172</c:v>
                </c:pt>
                <c:pt idx="1">
                  <c:v>0.79090568067780964</c:v>
                </c:pt>
                <c:pt idx="2">
                  <c:v>1.0677993560993144</c:v>
                </c:pt>
              </c:numCache>
            </c:numRef>
          </c:val>
          <c:extLst>
            <c:ext xmlns:c16="http://schemas.microsoft.com/office/drawing/2014/chart" uri="{C3380CC4-5D6E-409C-BE32-E72D297353CC}">
              <c16:uniqueId val="{00000002-1FDF-44AD-B856-3258065BD011}"/>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'DHS07'!$R$15:$T$15</c:f>
              <c:strCache>
                <c:ptCount val="3"/>
                <c:pt idx="0">
                  <c:v>Central</c:v>
                </c:pt>
                <c:pt idx="1">
                  <c:v>North</c:v>
                </c:pt>
                <c:pt idx="2">
                  <c:v>South</c:v>
                </c:pt>
              </c:strCache>
            </c:strRef>
          </c:cat>
          <c:val>
            <c:numRef>
              <c:f>'DHS07'!$R$21:$T$21</c:f>
              <c:numCache>
                <c:formatCode>###0.0</c:formatCode>
                <c:ptCount val="3"/>
                <c:pt idx="0">
                  <c:v>0</c:v>
                </c:pt>
                <c:pt idx="1">
                  <c:v>0</c:v>
                </c:pt>
                <c:pt idx="2">
                  <c:v>0</c:v>
                </c:pt>
              </c:numCache>
            </c:numRef>
          </c:val>
          <c:extLst>
            <c:ext xmlns:c16="http://schemas.microsoft.com/office/drawing/2014/chart" uri="{C3380CC4-5D6E-409C-BE32-E72D297353CC}">
              <c16:uniqueId val="{00000003-1FDF-44AD-B856-3258065BD011}"/>
            </c:ext>
          </c:extLst>
        </c:ser>
        <c:dLbls>
          <c:showLegendKey val="0"/>
          <c:showVal val="0"/>
          <c:showCatName val="0"/>
          <c:showSerName val="0"/>
          <c:showPercent val="0"/>
          <c:showBubbleSize val="0"/>
        </c:dLbls>
        <c:gapWidth val="50"/>
        <c:overlap val="100"/>
        <c:axId val="235413504"/>
        <c:axId val="235415040"/>
      </c:barChart>
      <c:catAx>
        <c:axId val="235413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15040"/>
        <c:crosses val="autoZero"/>
        <c:auto val="1"/>
        <c:lblAlgn val="ctr"/>
        <c:lblOffset val="100"/>
        <c:tickLblSkip val="1"/>
        <c:tickMarkSkip val="1"/>
        <c:noMultiLvlLbl val="0"/>
      </c:catAx>
      <c:valAx>
        <c:axId val="235415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13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'DHS07'!$C$18:$G$18</c:f>
              <c:numCache>
                <c:formatCode>###0.0</c:formatCode>
                <c:ptCount val="5"/>
                <c:pt idx="0">
                  <c:v>99.371149040073774</c:v>
                </c:pt>
                <c:pt idx="1">
                  <c:v>99.742540684227563</c:v>
                </c:pt>
                <c:pt idx="2">
                  <c:v>99.579159508947072</c:v>
                </c:pt>
                <c:pt idx="3">
                  <c:v>99.399354326289043</c:v>
                </c:pt>
                <c:pt idx="4">
                  <c:v>99.603051642478263</c:v>
                </c:pt>
              </c:numCache>
            </c:numRef>
          </c:val>
          <c:extLst>
            <c:ext xmlns:c16="http://schemas.microsoft.com/office/drawing/2014/chart" uri="{C3380CC4-5D6E-409C-BE32-E72D297353CC}">
              <c16:uniqueId val="{00000000-EC27-4C13-927C-AB9CB7A430EF}"/>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'DHS07'!$C$19:$G$19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C27-4C13-927C-AB9CB7A430EF}"/>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'DHS07'!$C$20:$G$20</c:f>
              <c:numCache>
                <c:formatCode>###0.0</c:formatCode>
                <c:ptCount val="5"/>
                <c:pt idx="0">
                  <c:v>0.62885095992622553</c:v>
                </c:pt>
                <c:pt idx="1">
                  <c:v>0.25745931577243653</c:v>
                </c:pt>
                <c:pt idx="2">
                  <c:v>0.4208404910529282</c:v>
                </c:pt>
                <c:pt idx="3">
                  <c:v>0.60064567371095734</c:v>
                </c:pt>
                <c:pt idx="4">
                  <c:v>0.39694835752173674</c:v>
                </c:pt>
              </c:numCache>
            </c:numRef>
          </c:val>
          <c:extLst>
            <c:ext xmlns:c16="http://schemas.microsoft.com/office/drawing/2014/chart" uri="{C3380CC4-5D6E-409C-BE32-E72D297353CC}">
              <c16:uniqueId val="{00000002-EC27-4C13-927C-AB9CB7A430EF}"/>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'DHS07'!$C$15:$G$15</c:f>
              <c:strCache>
                <c:ptCount val="5"/>
                <c:pt idx="0">
                  <c:v>Poorest</c:v>
                </c:pt>
                <c:pt idx="1">
                  <c:v>Poor</c:v>
                </c:pt>
                <c:pt idx="2">
                  <c:v>Middle</c:v>
                </c:pt>
                <c:pt idx="3">
                  <c:v>Rich</c:v>
                </c:pt>
                <c:pt idx="4">
                  <c:v>Richest</c:v>
                </c:pt>
              </c:strCache>
            </c:strRef>
          </c:cat>
          <c:val>
            <c:numRef>
              <c:f>'DHS07'!$C$21:$G$21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EC27-4C13-927C-AB9CB7A430EF}"/>
            </c:ext>
          </c:extLst>
        </c:ser>
        <c:dLbls>
          <c:showLegendKey val="0"/>
          <c:showVal val="0"/>
          <c:showCatName val="0"/>
          <c:showSerName val="0"/>
          <c:showPercent val="0"/>
          <c:showBubbleSize val="0"/>
        </c:dLbls>
        <c:gapWidth val="50"/>
        <c:overlap val="100"/>
        <c:axId val="235746816"/>
        <c:axId val="235748352"/>
      </c:barChart>
      <c:catAx>
        <c:axId val="2357468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48352"/>
        <c:crosses val="autoZero"/>
        <c:auto val="1"/>
        <c:lblAlgn val="ctr"/>
        <c:lblOffset val="100"/>
        <c:tickLblSkip val="1"/>
        <c:tickMarkSkip val="1"/>
        <c:noMultiLvlLbl val="0"/>
      </c:catAx>
      <c:valAx>
        <c:axId val="2357483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468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'DHS07'!$R$121:$T$121</c:f>
              <c:strCache>
                <c:ptCount val="3"/>
                <c:pt idx="0">
                  <c:v>Central</c:v>
                </c:pt>
                <c:pt idx="1">
                  <c:v>North</c:v>
                </c:pt>
                <c:pt idx="2">
                  <c:v>South</c:v>
                </c:pt>
              </c:strCache>
            </c:strRef>
          </c:cat>
          <c:val>
            <c:numRef>
              <c:f>'DHS07'!$R$124:$T$124</c:f>
              <c:numCache>
                <c:formatCode>###0.0</c:formatCode>
                <c:ptCount val="3"/>
                <c:pt idx="0">
                  <c:v>96.606839085389254</c:v>
                </c:pt>
                <c:pt idx="1">
                  <c:v>97.215058935345326</c:v>
                </c:pt>
                <c:pt idx="2">
                  <c:v>96.167685780169791</c:v>
                </c:pt>
              </c:numCache>
            </c:numRef>
          </c:val>
          <c:extLst>
            <c:ext xmlns:c16="http://schemas.microsoft.com/office/drawing/2014/chart" uri="{C3380CC4-5D6E-409C-BE32-E72D297353CC}">
              <c16:uniqueId val="{00000000-4943-40F8-8280-722C8656DE82}"/>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'DHS07'!$R$121:$T$121</c:f>
              <c:strCache>
                <c:ptCount val="3"/>
                <c:pt idx="0">
                  <c:v>Central</c:v>
                </c:pt>
                <c:pt idx="1">
                  <c:v>North</c:v>
                </c:pt>
                <c:pt idx="2">
                  <c:v>South</c:v>
                </c:pt>
              </c:strCache>
            </c:strRef>
          </c:cat>
          <c:val>
            <c:numRef>
              <c:f>'DHS07'!$R$125:$T$125</c:f>
              <c:numCache>
                <c:formatCode>###0.0</c:formatCode>
                <c:ptCount val="3"/>
                <c:pt idx="0">
                  <c:v>3.2014947167534764</c:v>
                </c:pt>
                <c:pt idx="1">
                  <c:v>2.2032963602899969</c:v>
                </c:pt>
                <c:pt idx="2">
                  <c:v>2.5394161296733699</c:v>
                </c:pt>
              </c:numCache>
            </c:numRef>
          </c:val>
          <c:extLst>
            <c:ext xmlns:c16="http://schemas.microsoft.com/office/drawing/2014/chart" uri="{C3380CC4-5D6E-409C-BE32-E72D297353CC}">
              <c16:uniqueId val="{00000001-4943-40F8-8280-722C8656DE82}"/>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'DHS07'!$R$121:$T$121</c:f>
              <c:strCache>
                <c:ptCount val="3"/>
                <c:pt idx="0">
                  <c:v>Central</c:v>
                </c:pt>
                <c:pt idx="1">
                  <c:v>North</c:v>
                </c:pt>
                <c:pt idx="2">
                  <c:v>South</c:v>
                </c:pt>
              </c:strCache>
            </c:strRef>
          </c:cat>
          <c:val>
            <c:numRef>
              <c:f>'DHS07'!$R$126:$T$126</c:f>
              <c:numCache>
                <c:formatCode>###0.0</c:formatCode>
                <c:ptCount val="3"/>
                <c:pt idx="0">
                  <c:v>0.15476578746152289</c:v>
                </c:pt>
                <c:pt idx="1">
                  <c:v>0.37719422924598611</c:v>
                </c:pt>
                <c:pt idx="2">
                  <c:v>1.1396550250672439</c:v>
                </c:pt>
              </c:numCache>
            </c:numRef>
          </c:val>
          <c:extLst>
            <c:ext xmlns:c16="http://schemas.microsoft.com/office/drawing/2014/chart" uri="{C3380CC4-5D6E-409C-BE32-E72D297353CC}">
              <c16:uniqueId val="{00000002-4943-40F8-8280-722C8656DE82}"/>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'DHS07'!$R$121:$T$121</c:f>
              <c:strCache>
                <c:ptCount val="3"/>
                <c:pt idx="0">
                  <c:v>Central</c:v>
                </c:pt>
                <c:pt idx="1">
                  <c:v>North</c:v>
                </c:pt>
                <c:pt idx="2">
                  <c:v>South</c:v>
                </c:pt>
              </c:strCache>
            </c:strRef>
          </c:cat>
          <c:val>
            <c:numRef>
              <c:f>'DHS07'!$R$127:$T$127</c:f>
              <c:numCache>
                <c:formatCode>###0.0</c:formatCode>
                <c:ptCount val="3"/>
                <c:pt idx="0">
                  <c:v>3.6900410395746902E-2</c:v>
                </c:pt>
                <c:pt idx="1">
                  <c:v>0.20445047511869144</c:v>
                </c:pt>
                <c:pt idx="2">
                  <c:v>0.15324306508959554</c:v>
                </c:pt>
              </c:numCache>
            </c:numRef>
          </c:val>
          <c:extLst>
            <c:ext xmlns:c16="http://schemas.microsoft.com/office/drawing/2014/chart" uri="{C3380CC4-5D6E-409C-BE32-E72D297353CC}">
              <c16:uniqueId val="{00000003-4943-40F8-8280-722C8656DE82}"/>
            </c:ext>
          </c:extLst>
        </c:ser>
        <c:dLbls>
          <c:showLegendKey val="0"/>
          <c:showVal val="0"/>
          <c:showCatName val="0"/>
          <c:showSerName val="0"/>
          <c:showPercent val="0"/>
          <c:showBubbleSize val="0"/>
        </c:dLbls>
        <c:gapWidth val="50"/>
        <c:overlap val="100"/>
        <c:axId val="327402240"/>
        <c:axId val="327403776"/>
      </c:barChart>
      <c:catAx>
        <c:axId val="3274022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403776"/>
        <c:crosses val="autoZero"/>
        <c:auto val="1"/>
        <c:lblAlgn val="ctr"/>
        <c:lblOffset val="100"/>
        <c:tickLblSkip val="1"/>
        <c:tickMarkSkip val="1"/>
        <c:noMultiLvlLbl val="0"/>
      </c:catAx>
      <c:valAx>
        <c:axId val="327403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4022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A04-4D3A-8D41-ECF3E249A931}"/>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A04-4D3A-8D41-ECF3E249A931}"/>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'DHS07'!$M$221:$Q$221</c:f>
              <c:strCache>
                <c:ptCount val="5"/>
                <c:pt idx="0">
                  <c:v>Poorest</c:v>
                </c:pt>
                <c:pt idx="1">
                  <c:v>Poor</c:v>
                </c:pt>
                <c:pt idx="2">
                  <c:v>Middle</c:v>
                </c:pt>
                <c:pt idx="3">
                  <c:v>Rich</c:v>
                </c:pt>
                <c:pt idx="4">
                  <c:v>Richest</c:v>
                </c:pt>
              </c:strCache>
            </c:strRef>
          </c:cat>
          <c:val>
            <c:numRef>
              <c:f>'DHS07'!$M$224:$Q$224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A04-4D3A-8D41-ECF3E249A931}"/>
            </c:ext>
          </c:extLst>
        </c:ser>
        <c:dLbls>
          <c:showLegendKey val="0"/>
          <c:showVal val="0"/>
          <c:showCatName val="0"/>
          <c:showSerName val="0"/>
          <c:showPercent val="0"/>
          <c:showBubbleSize val="0"/>
        </c:dLbls>
        <c:gapWidth val="50"/>
        <c:overlap val="100"/>
        <c:axId val="329288320"/>
        <c:axId val="329462144"/>
      </c:barChart>
      <c:catAx>
        <c:axId val="329288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462144"/>
        <c:crosses val="autoZero"/>
        <c:auto val="1"/>
        <c:lblAlgn val="ctr"/>
        <c:lblOffset val="100"/>
        <c:tickLblSkip val="1"/>
        <c:tickMarkSkip val="1"/>
        <c:noMultiLvlLbl val="0"/>
      </c:catAx>
      <c:valAx>
        <c:axId val="3294621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88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82865367238931198"/>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'DHS07'!$R$221:$T$221</c:f>
              <c:strCache>
                <c:ptCount val="3"/>
                <c:pt idx="0">
                  <c:v>Central</c:v>
                </c:pt>
                <c:pt idx="1">
                  <c:v>North</c:v>
                </c:pt>
                <c:pt idx="2">
                  <c:v>South</c:v>
                </c:pt>
              </c:strCache>
            </c:strRef>
          </c:cat>
          <c:val>
            <c:numRef>
              <c:f>'DHS07'!$R$222:$T$222</c:f>
              <c:numCache>
                <c:formatCode>###0.0</c:formatCode>
                <c:ptCount val="3"/>
                <c:pt idx="0">
                  <c:v>0</c:v>
                </c:pt>
                <c:pt idx="1">
                  <c:v>0</c:v>
                </c:pt>
                <c:pt idx="2">
                  <c:v>0</c:v>
                </c:pt>
              </c:numCache>
            </c:numRef>
          </c:val>
          <c:extLst>
            <c:ext xmlns:c16="http://schemas.microsoft.com/office/drawing/2014/chart" uri="{C3380CC4-5D6E-409C-BE32-E72D297353CC}">
              <c16:uniqueId val="{00000000-D276-44FB-9109-EC1480C03B57}"/>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'DHS07'!$R$221:$T$221</c:f>
              <c:strCache>
                <c:ptCount val="3"/>
                <c:pt idx="0">
                  <c:v>Central</c:v>
                </c:pt>
                <c:pt idx="1">
                  <c:v>North</c:v>
                </c:pt>
                <c:pt idx="2">
                  <c:v>South</c:v>
                </c:pt>
              </c:strCache>
            </c:strRef>
          </c:cat>
          <c:val>
            <c:numRef>
              <c:f>'DHS07'!$R$223:$T$223</c:f>
              <c:numCache>
                <c:formatCode>###0.0</c:formatCode>
                <c:ptCount val="3"/>
                <c:pt idx="0">
                  <c:v>0</c:v>
                </c:pt>
                <c:pt idx="1">
                  <c:v>0</c:v>
                </c:pt>
                <c:pt idx="2">
                  <c:v>0</c:v>
                </c:pt>
              </c:numCache>
            </c:numRef>
          </c:val>
          <c:extLst>
            <c:ext xmlns:c16="http://schemas.microsoft.com/office/drawing/2014/chart" uri="{C3380CC4-5D6E-409C-BE32-E72D297353CC}">
              <c16:uniqueId val="{00000001-D276-44FB-9109-EC1480C03B57}"/>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'DHS07'!$R$221:$T$221</c:f>
              <c:strCache>
                <c:ptCount val="3"/>
                <c:pt idx="0">
                  <c:v>Central</c:v>
                </c:pt>
                <c:pt idx="1">
                  <c:v>North</c:v>
                </c:pt>
                <c:pt idx="2">
                  <c:v>South</c:v>
                </c:pt>
              </c:strCache>
            </c:strRef>
          </c:cat>
          <c:val>
            <c:numRef>
              <c:f>'DHS07'!$R$224:$T$224</c:f>
              <c:numCache>
                <c:formatCode>###0.0</c:formatCode>
                <c:ptCount val="3"/>
                <c:pt idx="0">
                  <c:v>0</c:v>
                </c:pt>
                <c:pt idx="1">
                  <c:v>0</c:v>
                </c:pt>
                <c:pt idx="2">
                  <c:v>0</c:v>
                </c:pt>
              </c:numCache>
            </c:numRef>
          </c:val>
          <c:extLst>
            <c:ext xmlns:c16="http://schemas.microsoft.com/office/drawing/2014/chart" uri="{C3380CC4-5D6E-409C-BE32-E72D297353CC}">
              <c16:uniqueId val="{00000002-D276-44FB-9109-EC1480C03B57}"/>
            </c:ext>
          </c:extLst>
        </c:ser>
        <c:dLbls>
          <c:showLegendKey val="0"/>
          <c:showVal val="0"/>
          <c:showCatName val="0"/>
          <c:showSerName val="0"/>
          <c:showPercent val="0"/>
          <c:showBubbleSize val="0"/>
        </c:dLbls>
        <c:gapWidth val="50"/>
        <c:overlap val="100"/>
        <c:axId val="329513984"/>
        <c:axId val="329523968"/>
      </c:barChart>
      <c:catAx>
        <c:axId val="329513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23968"/>
        <c:crosses val="autoZero"/>
        <c:auto val="1"/>
        <c:lblAlgn val="ctr"/>
        <c:lblOffset val="100"/>
        <c:tickLblSkip val="1"/>
        <c:tickMarkSkip val="1"/>
        <c:noMultiLvlLbl val="0"/>
      </c:catAx>
      <c:valAx>
        <c:axId val="329523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13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6C15-448E-8EA1-E7B104111E55}"/>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6C15-448E-8EA1-E7B104111E55}"/>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'DHS07'!$C$221:$G$221</c:f>
              <c:strCache>
                <c:ptCount val="5"/>
                <c:pt idx="0">
                  <c:v>Poorest</c:v>
                </c:pt>
                <c:pt idx="1">
                  <c:v>Poor</c:v>
                </c:pt>
                <c:pt idx="2">
                  <c:v>Middle</c:v>
                </c:pt>
                <c:pt idx="3">
                  <c:v>Rich</c:v>
                </c:pt>
                <c:pt idx="4">
                  <c:v>Richest</c:v>
                </c:pt>
              </c:strCache>
            </c:strRef>
          </c:cat>
          <c:val>
            <c:numRef>
              <c:f>'DHS07'!$C$224:$G$224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C15-448E-8EA1-E7B104111E55}"/>
            </c:ext>
          </c:extLst>
        </c:ser>
        <c:dLbls>
          <c:showLegendKey val="0"/>
          <c:showVal val="0"/>
          <c:showCatName val="0"/>
          <c:showSerName val="0"/>
          <c:showPercent val="0"/>
          <c:showBubbleSize val="0"/>
        </c:dLbls>
        <c:gapWidth val="50"/>
        <c:overlap val="100"/>
        <c:axId val="329567616"/>
        <c:axId val="329589888"/>
      </c:barChart>
      <c:catAx>
        <c:axId val="3295676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89888"/>
        <c:crosses val="autoZero"/>
        <c:auto val="1"/>
        <c:lblAlgn val="ctr"/>
        <c:lblOffset val="100"/>
        <c:tickLblSkip val="1"/>
        <c:tickMarkSkip val="1"/>
        <c:noMultiLvlLbl val="0"/>
      </c:catAx>
      <c:valAx>
        <c:axId val="3295898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676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'DHS07'!$H$18:$L$18</c:f>
              <c:numCache>
                <c:formatCode>###0.0</c:formatCode>
                <c:ptCount val="5"/>
                <c:pt idx="0">
                  <c:v>99.671520586268869</c:v>
                </c:pt>
                <c:pt idx="1">
                  <c:v>99.880429896585198</c:v>
                </c:pt>
                <c:pt idx="2">
                  <c:v>99.861615473116714</c:v>
                </c:pt>
                <c:pt idx="3">
                  <c:v>99.719799001315025</c:v>
                </c:pt>
                <c:pt idx="4">
                  <c:v>99.555743546561203</c:v>
                </c:pt>
              </c:numCache>
            </c:numRef>
          </c:val>
          <c:extLst>
            <c:ext xmlns:c16="http://schemas.microsoft.com/office/drawing/2014/chart" uri="{C3380CC4-5D6E-409C-BE32-E72D297353CC}">
              <c16:uniqueId val="{00000000-E027-4607-B7BD-AC3A9E6E5B58}"/>
            </c:ext>
          </c:extLst>
        </c:ser>
        <c:ser>
          <c:idx val="1"/>
          <c:order val="1"/>
          <c:tx>
            <c:strRef>
              <c:f>'DHS07'!$B$19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'DHS07'!$H$19:$L$19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027-4607-B7BD-AC3A9E6E5B58}"/>
            </c:ext>
          </c:extLst>
        </c:ser>
        <c:ser>
          <c:idx val="2"/>
          <c:order val="2"/>
          <c:tx>
            <c:strRef>
              <c:f>'DHS07'!$B$20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'DHS07'!$H$20:$L$20</c:f>
              <c:numCache>
                <c:formatCode>###0.0</c:formatCode>
                <c:ptCount val="5"/>
                <c:pt idx="0">
                  <c:v>0.32847941373113088</c:v>
                </c:pt>
                <c:pt idx="1">
                  <c:v>0.11957010341480157</c:v>
                </c:pt>
                <c:pt idx="2">
                  <c:v>0.13838452688328573</c:v>
                </c:pt>
                <c:pt idx="3">
                  <c:v>0.28020099868497539</c:v>
                </c:pt>
                <c:pt idx="4">
                  <c:v>0.44425645343879694</c:v>
                </c:pt>
              </c:numCache>
            </c:numRef>
          </c:val>
          <c:extLst>
            <c:ext xmlns:c16="http://schemas.microsoft.com/office/drawing/2014/chart" uri="{C3380CC4-5D6E-409C-BE32-E72D297353CC}">
              <c16:uniqueId val="{00000002-E027-4607-B7BD-AC3A9E6E5B58}"/>
            </c:ext>
          </c:extLst>
        </c:ser>
        <c:ser>
          <c:idx val="3"/>
          <c:order val="3"/>
          <c:tx>
            <c:strRef>
              <c:f>'DHS07'!$B$21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'DHS07'!$H$15:$L$15</c:f>
              <c:strCache>
                <c:ptCount val="5"/>
                <c:pt idx="0">
                  <c:v>Poorest</c:v>
                </c:pt>
                <c:pt idx="1">
                  <c:v>Poor</c:v>
                </c:pt>
                <c:pt idx="2">
                  <c:v>Middle</c:v>
                </c:pt>
                <c:pt idx="3">
                  <c:v>Rich</c:v>
                </c:pt>
                <c:pt idx="4">
                  <c:v>Richest</c:v>
                </c:pt>
              </c:strCache>
            </c:strRef>
          </c:cat>
          <c:val>
            <c:numRef>
              <c:f>'DHS07'!$H$21:$L$21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E027-4607-B7BD-AC3A9E6E5B58}"/>
            </c:ext>
          </c:extLst>
        </c:ser>
        <c:dLbls>
          <c:showLegendKey val="0"/>
          <c:showVal val="0"/>
          <c:showCatName val="0"/>
          <c:showSerName val="0"/>
          <c:showPercent val="0"/>
          <c:showBubbleSize val="0"/>
        </c:dLbls>
        <c:gapWidth val="50"/>
        <c:overlap val="100"/>
        <c:axId val="329639040"/>
        <c:axId val="329640576"/>
      </c:barChart>
      <c:catAx>
        <c:axId val="329639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40576"/>
        <c:crosses val="autoZero"/>
        <c:auto val="1"/>
        <c:lblAlgn val="ctr"/>
        <c:lblOffset val="100"/>
        <c:tickLblSkip val="1"/>
        <c:tickMarkSkip val="1"/>
        <c:noMultiLvlLbl val="0"/>
      </c:catAx>
      <c:valAx>
        <c:axId val="329640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390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'DHS07'!$H$124:$L$124</c:f>
              <c:numCache>
                <c:formatCode>###0.0</c:formatCode>
                <c:ptCount val="5"/>
                <c:pt idx="0">
                  <c:v>95.450168774088198</c:v>
                </c:pt>
                <c:pt idx="1">
                  <c:v>97.186821708977007</c:v>
                </c:pt>
                <c:pt idx="2">
                  <c:v>97.72114904867459</c:v>
                </c:pt>
                <c:pt idx="3">
                  <c:v>96.811396314611429</c:v>
                </c:pt>
                <c:pt idx="4">
                  <c:v>96.633521743289492</c:v>
                </c:pt>
              </c:numCache>
            </c:numRef>
          </c:val>
          <c:extLst>
            <c:ext xmlns:c16="http://schemas.microsoft.com/office/drawing/2014/chart" uri="{C3380CC4-5D6E-409C-BE32-E72D297353CC}">
              <c16:uniqueId val="{00000000-71ED-49E4-99D2-C028254CBCEB}"/>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'DHS07'!$H$125:$L$125</c:f>
              <c:numCache>
                <c:formatCode>###0.0</c:formatCode>
                <c:ptCount val="5"/>
                <c:pt idx="0">
                  <c:v>3.4820229408395265</c:v>
                </c:pt>
                <c:pt idx="1">
                  <c:v>2.8001328705862161</c:v>
                </c:pt>
                <c:pt idx="2">
                  <c:v>2.2322495983191626</c:v>
                </c:pt>
                <c:pt idx="3">
                  <c:v>3.1597298274818852</c:v>
                </c:pt>
                <c:pt idx="4">
                  <c:v>3.3664782567105234</c:v>
                </c:pt>
              </c:numCache>
            </c:numRef>
          </c:val>
          <c:extLst>
            <c:ext xmlns:c16="http://schemas.microsoft.com/office/drawing/2014/chart" uri="{C3380CC4-5D6E-409C-BE32-E72D297353CC}">
              <c16:uniqueId val="{00000001-71ED-49E4-99D2-C028254CBCEB}"/>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'DHS07'!$H$126:$L$126</c:f>
              <c:numCache>
                <c:formatCode>###0.0</c:formatCode>
                <c:ptCount val="5"/>
                <c:pt idx="0">
                  <c:v>0.8151033575996085</c:v>
                </c:pt>
                <c:pt idx="1">
                  <c:v>1.3045420436776922E-2</c:v>
                </c:pt>
                <c:pt idx="2">
                  <c:v>4.6601353006247237E-2</c:v>
                </c:pt>
                <c:pt idx="3">
                  <c:v>2.8873857906686062E-2</c:v>
                </c:pt>
                <c:pt idx="4">
                  <c:v>-1.5543122344752192E-14</c:v>
                </c:pt>
              </c:numCache>
            </c:numRef>
          </c:val>
          <c:extLst>
            <c:ext xmlns:c16="http://schemas.microsoft.com/office/drawing/2014/chart" uri="{C3380CC4-5D6E-409C-BE32-E72D297353CC}">
              <c16:uniqueId val="{00000002-71ED-49E4-99D2-C028254CBCEB}"/>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'DHS07'!$H$121:$L$121</c:f>
              <c:strCache>
                <c:ptCount val="5"/>
                <c:pt idx="0">
                  <c:v>Poorest</c:v>
                </c:pt>
                <c:pt idx="1">
                  <c:v>Poor</c:v>
                </c:pt>
                <c:pt idx="2">
                  <c:v>Middle</c:v>
                </c:pt>
                <c:pt idx="3">
                  <c:v>Rich</c:v>
                </c:pt>
                <c:pt idx="4">
                  <c:v>Richest</c:v>
                </c:pt>
              </c:strCache>
            </c:strRef>
          </c:cat>
          <c:val>
            <c:numRef>
              <c:f>'DHS07'!$H$127:$L$127</c:f>
              <c:numCache>
                <c:formatCode>###0.0</c:formatCode>
                <c:ptCount val="5"/>
                <c:pt idx="0">
                  <c:v>0.25270492747266737</c:v>
                </c:pt>
                <c:pt idx="1">
                  <c:v>0</c:v>
                </c:pt>
                <c:pt idx="2">
                  <c:v>0</c:v>
                </c:pt>
                <c:pt idx="3">
                  <c:v>0</c:v>
                </c:pt>
                <c:pt idx="4">
                  <c:v>0</c:v>
                </c:pt>
              </c:numCache>
            </c:numRef>
          </c:val>
          <c:extLst>
            <c:ext xmlns:c16="http://schemas.microsoft.com/office/drawing/2014/chart" uri="{C3380CC4-5D6E-409C-BE32-E72D297353CC}">
              <c16:uniqueId val="{00000003-71ED-49E4-99D2-C028254CBCEB}"/>
            </c:ext>
          </c:extLst>
        </c:ser>
        <c:dLbls>
          <c:showLegendKey val="0"/>
          <c:showVal val="0"/>
          <c:showCatName val="0"/>
          <c:showSerName val="0"/>
          <c:showPercent val="0"/>
          <c:showBubbleSize val="0"/>
        </c:dLbls>
        <c:gapWidth val="50"/>
        <c:overlap val="100"/>
        <c:axId val="329767552"/>
        <c:axId val="331166080"/>
      </c:barChart>
      <c:catAx>
        <c:axId val="329767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66080"/>
        <c:crosses val="autoZero"/>
        <c:auto val="1"/>
        <c:lblAlgn val="ctr"/>
        <c:lblOffset val="100"/>
        <c:tickLblSkip val="1"/>
        <c:tickMarkSkip val="1"/>
        <c:noMultiLvlLbl val="0"/>
      </c:catAx>
      <c:valAx>
        <c:axId val="331166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767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604-43C4-822E-57264E27C462}"/>
            </c:ext>
          </c:extLst>
        </c:ser>
        <c:ser>
          <c:idx val="1"/>
          <c:order val="1"/>
          <c:tx>
            <c:strRef>
              <c:f>'DHS07'!$B$223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604-43C4-822E-57264E27C462}"/>
            </c:ext>
          </c:extLst>
        </c:ser>
        <c:ser>
          <c:idx val="2"/>
          <c:order val="2"/>
          <c:tx>
            <c:strRef>
              <c:f>'DHS07'!$B$224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'DHS07'!$H$221:$L$221</c:f>
              <c:strCache>
                <c:ptCount val="5"/>
                <c:pt idx="0">
                  <c:v>Poorest</c:v>
                </c:pt>
                <c:pt idx="1">
                  <c:v>Poor</c:v>
                </c:pt>
                <c:pt idx="2">
                  <c:v>Middle</c:v>
                </c:pt>
                <c:pt idx="3">
                  <c:v>Rich</c:v>
                </c:pt>
                <c:pt idx="4">
                  <c:v>Richest</c:v>
                </c:pt>
              </c:strCache>
            </c:strRef>
          </c:cat>
          <c:val>
            <c:numRef>
              <c:f>'DHS07'!$H$224:$L$224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604-43C4-822E-57264E27C462}"/>
            </c:ext>
          </c:extLst>
        </c:ser>
        <c:dLbls>
          <c:showLegendKey val="0"/>
          <c:showVal val="0"/>
          <c:showCatName val="0"/>
          <c:showSerName val="0"/>
          <c:showPercent val="0"/>
          <c:showBubbleSize val="0"/>
        </c:dLbls>
        <c:gapWidth val="50"/>
        <c:overlap val="100"/>
        <c:axId val="331205632"/>
        <c:axId val="331211520"/>
      </c:barChart>
      <c:catAx>
        <c:axId val="331205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11520"/>
        <c:crosses val="autoZero"/>
        <c:auto val="1"/>
        <c:lblAlgn val="ctr"/>
        <c:lblOffset val="100"/>
        <c:tickLblSkip val="1"/>
        <c:tickMarkSkip val="1"/>
        <c:noMultiLvlLbl val="0"/>
      </c:catAx>
      <c:valAx>
        <c:axId val="331211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05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'DHS07'!$C$124:$G$124</c:f>
              <c:numCache>
                <c:formatCode>###0.0</c:formatCode>
                <c:ptCount val="5"/>
                <c:pt idx="0">
                  <c:v>94.668128808140779</c:v>
                </c:pt>
                <c:pt idx="1">
                  <c:v>97.447226550466496</c:v>
                </c:pt>
                <c:pt idx="2">
                  <c:v>97.732255461865478</c:v>
                </c:pt>
                <c:pt idx="3">
                  <c:v>96.833499526559734</c:v>
                </c:pt>
                <c:pt idx="4">
                  <c:v>97.012125845657721</c:v>
                </c:pt>
              </c:numCache>
            </c:numRef>
          </c:val>
          <c:extLst>
            <c:ext xmlns:c16="http://schemas.microsoft.com/office/drawing/2014/chart" uri="{C3380CC4-5D6E-409C-BE32-E72D297353CC}">
              <c16:uniqueId val="{00000000-AB02-4C9E-B47A-ACC6EF32CFA9}"/>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'DHS07'!$C$125:$G$125</c:f>
              <c:numCache>
                <c:formatCode>###0.0</c:formatCode>
                <c:ptCount val="5"/>
                <c:pt idx="0">
                  <c:v>3.530210157553181</c:v>
                </c:pt>
                <c:pt idx="1">
                  <c:v>2.4751124610535356</c:v>
                </c:pt>
                <c:pt idx="2">
                  <c:v>2.1487312195471562</c:v>
                </c:pt>
                <c:pt idx="3">
                  <c:v>3.1317739636033108</c:v>
                </c:pt>
                <c:pt idx="4">
                  <c:v>2.9878741543422609</c:v>
                </c:pt>
              </c:numCache>
            </c:numRef>
          </c:val>
          <c:extLst>
            <c:ext xmlns:c16="http://schemas.microsoft.com/office/drawing/2014/chart" uri="{C3380CC4-5D6E-409C-BE32-E72D297353CC}">
              <c16:uniqueId val="{00000001-AB02-4C9E-B47A-ACC6EF32CFA9}"/>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'DHS07'!$C$126:$G$126</c:f>
              <c:numCache>
                <c:formatCode>###0.0</c:formatCode>
                <c:ptCount val="5"/>
                <c:pt idx="0">
                  <c:v>1.3236263347998953</c:v>
                </c:pt>
                <c:pt idx="1">
                  <c:v>7.7660988479968385E-2</c:v>
                </c:pt>
                <c:pt idx="2">
                  <c:v>0.11901331858736608</c:v>
                </c:pt>
                <c:pt idx="3">
                  <c:v>3.4726509836954911E-2</c:v>
                </c:pt>
                <c:pt idx="4">
                  <c:v>1.8207657603852567E-14</c:v>
                </c:pt>
              </c:numCache>
            </c:numRef>
          </c:val>
          <c:extLst>
            <c:ext xmlns:c16="http://schemas.microsoft.com/office/drawing/2014/chart" uri="{C3380CC4-5D6E-409C-BE32-E72D297353CC}">
              <c16:uniqueId val="{00000002-AB02-4C9E-B47A-ACC6EF32CFA9}"/>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'DHS07'!$C$121:$G$121</c:f>
              <c:strCache>
                <c:ptCount val="5"/>
                <c:pt idx="0">
                  <c:v>Poorest</c:v>
                </c:pt>
                <c:pt idx="1">
                  <c:v>Poor</c:v>
                </c:pt>
                <c:pt idx="2">
                  <c:v>Middle</c:v>
                </c:pt>
                <c:pt idx="3">
                  <c:v>Rich</c:v>
                </c:pt>
                <c:pt idx="4">
                  <c:v>Richest</c:v>
                </c:pt>
              </c:strCache>
            </c:strRef>
          </c:cat>
          <c:val>
            <c:numRef>
              <c:f>'DHS07'!$C$127:$G$127</c:f>
              <c:numCache>
                <c:formatCode>###0.0</c:formatCode>
                <c:ptCount val="5"/>
                <c:pt idx="0">
                  <c:v>0.47803469950614497</c:v>
                </c:pt>
                <c:pt idx="1">
                  <c:v>0</c:v>
                </c:pt>
                <c:pt idx="2">
                  <c:v>0</c:v>
                </c:pt>
                <c:pt idx="3">
                  <c:v>0</c:v>
                </c:pt>
                <c:pt idx="4">
                  <c:v>0</c:v>
                </c:pt>
              </c:numCache>
            </c:numRef>
          </c:val>
          <c:extLst>
            <c:ext xmlns:c16="http://schemas.microsoft.com/office/drawing/2014/chart" uri="{C3380CC4-5D6E-409C-BE32-E72D297353CC}">
              <c16:uniqueId val="{00000003-AB02-4C9E-B47A-ACC6EF32CFA9}"/>
            </c:ext>
          </c:extLst>
        </c:ser>
        <c:dLbls>
          <c:showLegendKey val="0"/>
          <c:showVal val="0"/>
          <c:showCatName val="0"/>
          <c:showSerName val="0"/>
          <c:showPercent val="0"/>
          <c:showBubbleSize val="0"/>
        </c:dLbls>
        <c:gapWidth val="50"/>
        <c:overlap val="100"/>
        <c:axId val="329140480"/>
        <c:axId val="329154560"/>
      </c:barChart>
      <c:catAx>
        <c:axId val="3291404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54560"/>
        <c:crosses val="autoZero"/>
        <c:auto val="1"/>
        <c:lblAlgn val="ctr"/>
        <c:lblOffset val="100"/>
        <c:tickLblSkip val="1"/>
        <c:tickMarkSkip val="1"/>
        <c:noMultiLvlLbl val="0"/>
      </c:catAx>
      <c:valAx>
        <c:axId val="329154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1404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'DHS07'!$M$124:$Q$124</c:f>
              <c:numCache>
                <c:formatCode>###0.0</c:formatCode>
                <c:ptCount val="5"/>
                <c:pt idx="0">
                  <c:v>91.549145319949687</c:v>
                </c:pt>
                <c:pt idx="1">
                  <c:v>98.17751731112385</c:v>
                </c:pt>
                <c:pt idx="2">
                  <c:v>97.719262466285642</c:v>
                </c:pt>
                <c:pt idx="3">
                  <c:v>97.271752507155014</c:v>
                </c:pt>
                <c:pt idx="4">
                  <c:v>98.431111207311346</c:v>
                </c:pt>
              </c:numCache>
            </c:numRef>
          </c:val>
          <c:extLst>
            <c:ext xmlns:c16="http://schemas.microsoft.com/office/drawing/2014/chart" uri="{C3380CC4-5D6E-409C-BE32-E72D297353CC}">
              <c16:uniqueId val="{00000000-7EF3-4FC6-9781-50479B0B2484}"/>
            </c:ext>
          </c:extLst>
        </c:ser>
        <c:ser>
          <c:idx val="1"/>
          <c:order val="1"/>
          <c:tx>
            <c:strRef>
              <c:f>'DHS07'!$B$125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'DHS07'!$M$125:$Q$125</c:f>
              <c:numCache>
                <c:formatCode>###0.0</c:formatCode>
                <c:ptCount val="5"/>
                <c:pt idx="0">
                  <c:v>3.1567856037792374</c:v>
                </c:pt>
                <c:pt idx="1">
                  <c:v>1.4347793843760426</c:v>
                </c:pt>
                <c:pt idx="2">
                  <c:v>2.1658122934628574</c:v>
                </c:pt>
                <c:pt idx="3">
                  <c:v>2.1899659218598777</c:v>
                </c:pt>
                <c:pt idx="4">
                  <c:v>1.5688887926886834</c:v>
                </c:pt>
              </c:numCache>
            </c:numRef>
          </c:val>
          <c:extLst>
            <c:ext xmlns:c16="http://schemas.microsoft.com/office/drawing/2014/chart" uri="{C3380CC4-5D6E-409C-BE32-E72D297353CC}">
              <c16:uniqueId val="{00000001-7EF3-4FC6-9781-50479B0B2484}"/>
            </c:ext>
          </c:extLst>
        </c:ser>
        <c:ser>
          <c:idx val="2"/>
          <c:order val="2"/>
          <c:tx>
            <c:strRef>
              <c:f>'DHS07'!$B$126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'DHS07'!$M$126:$Q$126</c:f>
              <c:numCache>
                <c:formatCode>###0.0</c:formatCode>
                <c:ptCount val="5"/>
                <c:pt idx="0">
                  <c:v>3.7108017801554807</c:v>
                </c:pt>
                <c:pt idx="1">
                  <c:v>0.38770330450010726</c:v>
                </c:pt>
                <c:pt idx="2">
                  <c:v>0.11492524025150086</c:v>
                </c:pt>
                <c:pt idx="3">
                  <c:v>0.53828157098510809</c:v>
                </c:pt>
                <c:pt idx="4">
                  <c:v>-2.9753977059954195E-14</c:v>
                </c:pt>
              </c:numCache>
            </c:numRef>
          </c:val>
          <c:extLst>
            <c:ext xmlns:c16="http://schemas.microsoft.com/office/drawing/2014/chart" uri="{C3380CC4-5D6E-409C-BE32-E72D297353CC}">
              <c16:uniqueId val="{00000002-7EF3-4FC6-9781-50479B0B2484}"/>
            </c:ext>
          </c:extLst>
        </c:ser>
        <c:ser>
          <c:idx val="3"/>
          <c:order val="3"/>
          <c:tx>
            <c:strRef>
              <c:f>'DHS07'!$B$127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'DHS07'!$M$121:$Q$121</c:f>
              <c:strCache>
                <c:ptCount val="5"/>
                <c:pt idx="0">
                  <c:v>Poorest</c:v>
                </c:pt>
                <c:pt idx="1">
                  <c:v>Poor</c:v>
                </c:pt>
                <c:pt idx="2">
                  <c:v>Middle</c:v>
                </c:pt>
                <c:pt idx="3">
                  <c:v>Rich</c:v>
                </c:pt>
                <c:pt idx="4">
                  <c:v>Richest</c:v>
                </c:pt>
              </c:strCache>
            </c:strRef>
          </c:cat>
          <c:val>
            <c:numRef>
              <c:f>'DHS07'!$M$127:$Q$127</c:f>
              <c:numCache>
                <c:formatCode>###0.0</c:formatCode>
                <c:ptCount val="5"/>
                <c:pt idx="0">
                  <c:v>1.5832672961155945</c:v>
                </c:pt>
                <c:pt idx="1">
                  <c:v>0</c:v>
                </c:pt>
                <c:pt idx="2">
                  <c:v>0</c:v>
                </c:pt>
                <c:pt idx="3">
                  <c:v>0</c:v>
                </c:pt>
                <c:pt idx="4">
                  <c:v>0</c:v>
                </c:pt>
              </c:numCache>
            </c:numRef>
          </c:val>
          <c:extLst>
            <c:ext xmlns:c16="http://schemas.microsoft.com/office/drawing/2014/chart" uri="{C3380CC4-5D6E-409C-BE32-E72D297353CC}">
              <c16:uniqueId val="{00000003-7EF3-4FC6-9781-50479B0B2484}"/>
            </c:ext>
          </c:extLst>
        </c:ser>
        <c:dLbls>
          <c:showLegendKey val="0"/>
          <c:showVal val="0"/>
          <c:showCatName val="0"/>
          <c:showSerName val="0"/>
          <c:showPercent val="0"/>
          <c:showBubbleSize val="0"/>
        </c:dLbls>
        <c:gapWidth val="50"/>
        <c:overlap val="100"/>
        <c:axId val="235797504"/>
        <c:axId val="327295744"/>
      </c:barChart>
      <c:catAx>
        <c:axId val="235797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295744"/>
        <c:crosses val="autoZero"/>
        <c:auto val="1"/>
        <c:lblAlgn val="ctr"/>
        <c:lblOffset val="100"/>
        <c:tickLblSkip val="1"/>
        <c:tickMarkSkip val="1"/>
        <c:noMultiLvlLbl val="0"/>
      </c:catAx>
      <c:valAx>
        <c:axId val="327295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97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'DHS09'!$M$18:$Q$18</c:f>
              <c:numCache>
                <c:formatCode>###0.0</c:formatCode>
                <c:ptCount val="5"/>
                <c:pt idx="0">
                  <c:v>98.126864426488297</c:v>
                </c:pt>
                <c:pt idx="1">
                  <c:v>99.364364424479973</c:v>
                </c:pt>
                <c:pt idx="2">
                  <c:v>98.396135097289545</c:v>
                </c:pt>
                <c:pt idx="3">
                  <c:v>99.024263070963556</c:v>
                </c:pt>
                <c:pt idx="4">
                  <c:v>98.561940265131852</c:v>
                </c:pt>
              </c:numCache>
            </c:numRef>
          </c:val>
          <c:extLst>
            <c:ext xmlns:c16="http://schemas.microsoft.com/office/drawing/2014/chart" uri="{C3380CC4-5D6E-409C-BE32-E72D297353CC}">
              <c16:uniqueId val="{00000000-5258-4C2F-BB42-E7BA0C52DEC3}"/>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'DHS09'!$M$19:$Q$19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258-4C2F-BB42-E7BA0C52DEC3}"/>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'DHS09'!$M$20:$Q$20</c:f>
              <c:numCache>
                <c:formatCode>###0.0</c:formatCode>
                <c:ptCount val="5"/>
                <c:pt idx="0">
                  <c:v>1.8731355735116935</c:v>
                </c:pt>
                <c:pt idx="1">
                  <c:v>0.63563557552004202</c:v>
                </c:pt>
                <c:pt idx="2">
                  <c:v>1.6038649027104293</c:v>
                </c:pt>
                <c:pt idx="3">
                  <c:v>0.97573692903642584</c:v>
                </c:pt>
                <c:pt idx="4">
                  <c:v>1.4380597348681581</c:v>
                </c:pt>
              </c:numCache>
            </c:numRef>
          </c:val>
          <c:extLst>
            <c:ext xmlns:c16="http://schemas.microsoft.com/office/drawing/2014/chart" uri="{C3380CC4-5D6E-409C-BE32-E72D297353CC}">
              <c16:uniqueId val="{00000002-5258-4C2F-BB42-E7BA0C52DEC3}"/>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'DHS09'!$M$15:$Q$15</c:f>
              <c:strCache>
                <c:ptCount val="5"/>
                <c:pt idx="0">
                  <c:v>Poorest</c:v>
                </c:pt>
                <c:pt idx="1">
                  <c:v>Poor</c:v>
                </c:pt>
                <c:pt idx="2">
                  <c:v>Middle</c:v>
                </c:pt>
                <c:pt idx="3">
                  <c:v>Rich</c:v>
                </c:pt>
                <c:pt idx="4">
                  <c:v>Richest</c:v>
                </c:pt>
              </c:strCache>
            </c:strRef>
          </c:cat>
          <c:val>
            <c:numRef>
              <c:f>'DHS09'!$M$21:$Q$21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5258-4C2F-BB42-E7BA0C52DEC3}"/>
            </c:ext>
          </c:extLst>
        </c:ser>
        <c:dLbls>
          <c:showLegendKey val="0"/>
          <c:showVal val="0"/>
          <c:showCatName val="0"/>
          <c:showSerName val="0"/>
          <c:showPercent val="0"/>
          <c:showBubbleSize val="0"/>
        </c:dLbls>
        <c:gapWidth val="50"/>
        <c:overlap val="100"/>
        <c:axId val="331793536"/>
        <c:axId val="331795072"/>
      </c:barChart>
      <c:catAx>
        <c:axId val="331793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95072"/>
        <c:crosses val="autoZero"/>
        <c:auto val="1"/>
        <c:lblAlgn val="ctr"/>
        <c:lblOffset val="100"/>
        <c:tickLblSkip val="1"/>
        <c:tickMarkSkip val="1"/>
        <c:noMultiLvlLbl val="0"/>
      </c:catAx>
      <c:valAx>
        <c:axId val="331795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935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'DHS09'!$R$15:$T$15</c:f>
              <c:strCache>
                <c:ptCount val="3"/>
                <c:pt idx="0">
                  <c:v>Central</c:v>
                </c:pt>
                <c:pt idx="1">
                  <c:v>North</c:v>
                </c:pt>
                <c:pt idx="2">
                  <c:v>South</c:v>
                </c:pt>
              </c:strCache>
            </c:strRef>
          </c:cat>
          <c:val>
            <c:numRef>
              <c:f>'DHS09'!$R$18:$T$18</c:f>
              <c:numCache>
                <c:formatCode>###0.0</c:formatCode>
                <c:ptCount val="3"/>
                <c:pt idx="0">
                  <c:v>99.695779870671572</c:v>
                </c:pt>
                <c:pt idx="1">
                  <c:v>99.52360335398464</c:v>
                </c:pt>
                <c:pt idx="2">
                  <c:v>99.209607191929379</c:v>
                </c:pt>
              </c:numCache>
            </c:numRef>
          </c:val>
          <c:extLst>
            <c:ext xmlns:c16="http://schemas.microsoft.com/office/drawing/2014/chart" uri="{C3380CC4-5D6E-409C-BE32-E72D297353CC}">
              <c16:uniqueId val="{00000000-13CF-4586-9849-16707EC34651}"/>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'DHS09'!$R$15:$T$15</c:f>
              <c:strCache>
                <c:ptCount val="3"/>
                <c:pt idx="0">
                  <c:v>Central</c:v>
                </c:pt>
                <c:pt idx="1">
                  <c:v>North</c:v>
                </c:pt>
                <c:pt idx="2">
                  <c:v>South</c:v>
                </c:pt>
              </c:strCache>
            </c:strRef>
          </c:cat>
          <c:val>
            <c:numRef>
              <c:f>'DHS09'!$R$19:$T$19</c:f>
              <c:numCache>
                <c:formatCode>###0.0</c:formatCode>
                <c:ptCount val="3"/>
                <c:pt idx="0">
                  <c:v>0</c:v>
                </c:pt>
                <c:pt idx="1">
                  <c:v>0</c:v>
                </c:pt>
                <c:pt idx="2">
                  <c:v>0</c:v>
                </c:pt>
              </c:numCache>
            </c:numRef>
          </c:val>
          <c:extLst>
            <c:ext xmlns:c16="http://schemas.microsoft.com/office/drawing/2014/chart" uri="{C3380CC4-5D6E-409C-BE32-E72D297353CC}">
              <c16:uniqueId val="{00000001-13CF-4586-9849-16707EC34651}"/>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'DHS09'!$R$15:$T$15</c:f>
              <c:strCache>
                <c:ptCount val="3"/>
                <c:pt idx="0">
                  <c:v>Central</c:v>
                </c:pt>
                <c:pt idx="1">
                  <c:v>North</c:v>
                </c:pt>
                <c:pt idx="2">
                  <c:v>South</c:v>
                </c:pt>
              </c:strCache>
            </c:strRef>
          </c:cat>
          <c:val>
            <c:numRef>
              <c:f>'DHS09'!$R$20:$T$20</c:f>
              <c:numCache>
                <c:formatCode>###0.0</c:formatCode>
                <c:ptCount val="3"/>
                <c:pt idx="0">
                  <c:v>0.30422012932837234</c:v>
                </c:pt>
                <c:pt idx="1">
                  <c:v>0.47639664601534282</c:v>
                </c:pt>
                <c:pt idx="2">
                  <c:v>0.79039280807064249</c:v>
                </c:pt>
              </c:numCache>
            </c:numRef>
          </c:val>
          <c:extLst>
            <c:ext xmlns:c16="http://schemas.microsoft.com/office/drawing/2014/chart" uri="{C3380CC4-5D6E-409C-BE32-E72D297353CC}">
              <c16:uniqueId val="{00000002-13CF-4586-9849-16707EC34651}"/>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'DHS09'!$R$15:$T$15</c:f>
              <c:strCache>
                <c:ptCount val="3"/>
                <c:pt idx="0">
                  <c:v>Central</c:v>
                </c:pt>
                <c:pt idx="1">
                  <c:v>North</c:v>
                </c:pt>
                <c:pt idx="2">
                  <c:v>South</c:v>
                </c:pt>
              </c:strCache>
            </c:strRef>
          </c:cat>
          <c:val>
            <c:numRef>
              <c:f>'DHS09'!$R$21:$T$21</c:f>
              <c:numCache>
                <c:formatCode>###0.0</c:formatCode>
                <c:ptCount val="3"/>
                <c:pt idx="0">
                  <c:v>0</c:v>
                </c:pt>
                <c:pt idx="1">
                  <c:v>0</c:v>
                </c:pt>
                <c:pt idx="2">
                  <c:v>0</c:v>
                </c:pt>
              </c:numCache>
            </c:numRef>
          </c:val>
          <c:extLst>
            <c:ext xmlns:c16="http://schemas.microsoft.com/office/drawing/2014/chart" uri="{C3380CC4-5D6E-409C-BE32-E72D297353CC}">
              <c16:uniqueId val="{00000003-13CF-4586-9849-16707EC34651}"/>
            </c:ext>
          </c:extLst>
        </c:ser>
        <c:dLbls>
          <c:showLegendKey val="0"/>
          <c:showVal val="0"/>
          <c:showCatName val="0"/>
          <c:showSerName val="0"/>
          <c:showPercent val="0"/>
          <c:showBubbleSize val="0"/>
        </c:dLbls>
        <c:gapWidth val="50"/>
        <c:overlap val="100"/>
        <c:axId val="336788096"/>
        <c:axId val="336818560"/>
      </c:barChart>
      <c:catAx>
        <c:axId val="336788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818560"/>
        <c:crosses val="autoZero"/>
        <c:auto val="1"/>
        <c:lblAlgn val="ctr"/>
        <c:lblOffset val="100"/>
        <c:tickLblSkip val="1"/>
        <c:tickMarkSkip val="1"/>
        <c:noMultiLvlLbl val="0"/>
      </c:catAx>
      <c:valAx>
        <c:axId val="336818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88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'DHS09'!$C$18:$G$18</c:f>
              <c:numCache>
                <c:formatCode>###0.0</c:formatCode>
                <c:ptCount val="5"/>
                <c:pt idx="0">
                  <c:v>99.326547162613537</c:v>
                </c:pt>
                <c:pt idx="1">
                  <c:v>99.489633716856574</c:v>
                </c:pt>
                <c:pt idx="2">
                  <c:v>99.308415196899972</c:v>
                </c:pt>
                <c:pt idx="3">
                  <c:v>99.876007093140089</c:v>
                </c:pt>
                <c:pt idx="4">
                  <c:v>100</c:v>
                </c:pt>
              </c:numCache>
            </c:numRef>
          </c:val>
          <c:extLst>
            <c:ext xmlns:c16="http://schemas.microsoft.com/office/drawing/2014/chart" uri="{C3380CC4-5D6E-409C-BE32-E72D297353CC}">
              <c16:uniqueId val="{00000000-D59A-4106-8AAC-C4FB54211C59}"/>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'DHS09'!$C$19:$G$19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59A-4106-8AAC-C4FB54211C59}"/>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'DHS09'!$C$20:$G$20</c:f>
              <c:numCache>
                <c:formatCode>###0.0</c:formatCode>
                <c:ptCount val="5"/>
                <c:pt idx="0">
                  <c:v>0.67345283738653838</c:v>
                </c:pt>
                <c:pt idx="1">
                  <c:v>0.51036628314341759</c:v>
                </c:pt>
                <c:pt idx="2">
                  <c:v>0.69158480310003689</c:v>
                </c:pt>
                <c:pt idx="3">
                  <c:v>0.12399290685992551</c:v>
                </c:pt>
                <c:pt idx="4">
                  <c:v>0</c:v>
                </c:pt>
              </c:numCache>
            </c:numRef>
          </c:val>
          <c:extLst>
            <c:ext xmlns:c16="http://schemas.microsoft.com/office/drawing/2014/chart" uri="{C3380CC4-5D6E-409C-BE32-E72D297353CC}">
              <c16:uniqueId val="{00000002-D59A-4106-8AAC-C4FB54211C59}"/>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'DHS09'!$C$15:$G$15</c:f>
              <c:strCache>
                <c:ptCount val="5"/>
                <c:pt idx="0">
                  <c:v>Poorest</c:v>
                </c:pt>
                <c:pt idx="1">
                  <c:v>Poor</c:v>
                </c:pt>
                <c:pt idx="2">
                  <c:v>Middle</c:v>
                </c:pt>
                <c:pt idx="3">
                  <c:v>Rich</c:v>
                </c:pt>
                <c:pt idx="4">
                  <c:v>Richest</c:v>
                </c:pt>
              </c:strCache>
            </c:strRef>
          </c:cat>
          <c:val>
            <c:numRef>
              <c:f>'DHS09'!$C$21:$G$21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D59A-4106-8AAC-C4FB54211C59}"/>
            </c:ext>
          </c:extLst>
        </c:ser>
        <c:dLbls>
          <c:showLegendKey val="0"/>
          <c:showVal val="0"/>
          <c:showCatName val="0"/>
          <c:showSerName val="0"/>
          <c:showPercent val="0"/>
          <c:showBubbleSize val="0"/>
        </c:dLbls>
        <c:gapWidth val="50"/>
        <c:overlap val="100"/>
        <c:axId val="337056512"/>
        <c:axId val="337058048"/>
      </c:barChart>
      <c:catAx>
        <c:axId val="337056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58048"/>
        <c:crosses val="autoZero"/>
        <c:auto val="1"/>
        <c:lblAlgn val="ctr"/>
        <c:lblOffset val="100"/>
        <c:tickLblSkip val="1"/>
        <c:tickMarkSkip val="1"/>
        <c:noMultiLvlLbl val="0"/>
      </c:catAx>
      <c:valAx>
        <c:axId val="337058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56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'DHS09'!$R$121:$T$121</c:f>
              <c:strCache>
                <c:ptCount val="3"/>
                <c:pt idx="0">
                  <c:v>Central</c:v>
                </c:pt>
                <c:pt idx="1">
                  <c:v>North</c:v>
                </c:pt>
                <c:pt idx="2">
                  <c:v>South</c:v>
                </c:pt>
              </c:strCache>
            </c:strRef>
          </c:cat>
          <c:val>
            <c:numRef>
              <c:f>'DHS09'!$R$124:$T$124</c:f>
              <c:numCache>
                <c:formatCode>###0.0</c:formatCode>
                <c:ptCount val="3"/>
                <c:pt idx="0">
                  <c:v>98.460585065754628</c:v>
                </c:pt>
                <c:pt idx="1">
                  <c:v>98.769695022420436</c:v>
                </c:pt>
                <c:pt idx="2">
                  <c:v>98.736789522094753</c:v>
                </c:pt>
              </c:numCache>
            </c:numRef>
          </c:val>
          <c:extLst>
            <c:ext xmlns:c16="http://schemas.microsoft.com/office/drawing/2014/chart" uri="{C3380CC4-5D6E-409C-BE32-E72D297353CC}">
              <c16:uniqueId val="{00000000-6286-40E5-9543-4DF63017EF34}"/>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'DHS09'!$R$121:$T$121</c:f>
              <c:strCache>
                <c:ptCount val="3"/>
                <c:pt idx="0">
                  <c:v>Central</c:v>
                </c:pt>
                <c:pt idx="1">
                  <c:v>North</c:v>
                </c:pt>
                <c:pt idx="2">
                  <c:v>South</c:v>
                </c:pt>
              </c:strCache>
            </c:strRef>
          </c:cat>
          <c:val>
            <c:numRef>
              <c:f>'DHS09'!$R$125:$T$125</c:f>
              <c:numCache>
                <c:formatCode>###0.0</c:formatCode>
                <c:ptCount val="3"/>
                <c:pt idx="0">
                  <c:v>1.5249567534923751</c:v>
                </c:pt>
                <c:pt idx="1">
                  <c:v>1.2030375798577548</c:v>
                </c:pt>
                <c:pt idx="2">
                  <c:v>1.1769972973108522</c:v>
                </c:pt>
              </c:numCache>
            </c:numRef>
          </c:val>
          <c:extLst>
            <c:ext xmlns:c16="http://schemas.microsoft.com/office/drawing/2014/chart" uri="{C3380CC4-5D6E-409C-BE32-E72D297353CC}">
              <c16:uniqueId val="{00000001-6286-40E5-9543-4DF63017EF34}"/>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'DHS09'!$R$121:$T$121</c:f>
              <c:strCache>
                <c:ptCount val="3"/>
                <c:pt idx="0">
                  <c:v>Central</c:v>
                </c:pt>
                <c:pt idx="1">
                  <c:v>North</c:v>
                </c:pt>
                <c:pt idx="2">
                  <c:v>South</c:v>
                </c:pt>
              </c:strCache>
            </c:strRef>
          </c:cat>
          <c:val>
            <c:numRef>
              <c:f>'DHS09'!$R$126:$T$126</c:f>
              <c:numCache>
                <c:formatCode>###0.0</c:formatCode>
                <c:ptCount val="3"/>
                <c:pt idx="0">
                  <c:v>0</c:v>
                </c:pt>
                <c:pt idx="1">
                  <c:v>2.4875626716584744E-2</c:v>
                </c:pt>
                <c:pt idx="2">
                  <c:v>6.5241726650216214E-2</c:v>
                </c:pt>
              </c:numCache>
            </c:numRef>
          </c:val>
          <c:extLst>
            <c:ext xmlns:c16="http://schemas.microsoft.com/office/drawing/2014/chart" uri="{C3380CC4-5D6E-409C-BE32-E72D297353CC}">
              <c16:uniqueId val="{00000002-6286-40E5-9543-4DF63017EF34}"/>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'DHS09'!$R$121:$T$121</c:f>
              <c:strCache>
                <c:ptCount val="3"/>
                <c:pt idx="0">
                  <c:v>Central</c:v>
                </c:pt>
                <c:pt idx="1">
                  <c:v>North</c:v>
                </c:pt>
                <c:pt idx="2">
                  <c:v>South</c:v>
                </c:pt>
              </c:strCache>
            </c:strRef>
          </c:cat>
          <c:val>
            <c:numRef>
              <c:f>'DHS09'!$R$127:$T$127</c:f>
              <c:numCache>
                <c:formatCode>###0.0</c:formatCode>
                <c:ptCount val="3"/>
                <c:pt idx="0">
                  <c:v>1.4458180753080406E-2</c:v>
                </c:pt>
                <c:pt idx="1">
                  <c:v>2.3917710052847132E-3</c:v>
                </c:pt>
                <c:pt idx="2">
                  <c:v>2.0971453944134619E-2</c:v>
                </c:pt>
              </c:numCache>
            </c:numRef>
          </c:val>
          <c:extLst>
            <c:ext xmlns:c16="http://schemas.microsoft.com/office/drawing/2014/chart" uri="{C3380CC4-5D6E-409C-BE32-E72D297353CC}">
              <c16:uniqueId val="{00000003-6286-40E5-9543-4DF63017EF34}"/>
            </c:ext>
          </c:extLst>
        </c:ser>
        <c:dLbls>
          <c:showLegendKey val="0"/>
          <c:showVal val="0"/>
          <c:showCatName val="0"/>
          <c:showSerName val="0"/>
          <c:showPercent val="0"/>
          <c:showBubbleSize val="0"/>
        </c:dLbls>
        <c:gapWidth val="50"/>
        <c:overlap val="100"/>
        <c:axId val="337362944"/>
        <c:axId val="337364480"/>
      </c:barChart>
      <c:catAx>
        <c:axId val="3373629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64480"/>
        <c:crosses val="autoZero"/>
        <c:auto val="1"/>
        <c:lblAlgn val="ctr"/>
        <c:lblOffset val="100"/>
        <c:tickLblSkip val="1"/>
        <c:tickMarkSkip val="1"/>
        <c:noMultiLvlLbl val="0"/>
      </c:catAx>
      <c:valAx>
        <c:axId val="3373644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629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'DHS09'!$M$221:$Q$221</c:f>
              <c:strCache>
                <c:ptCount val="5"/>
                <c:pt idx="0">
                  <c:v>Poorest</c:v>
                </c:pt>
                <c:pt idx="1">
                  <c:v>Poor</c:v>
                </c:pt>
                <c:pt idx="2">
                  <c:v>Middle</c:v>
                </c:pt>
                <c:pt idx="3">
                  <c:v>Rich</c:v>
                </c:pt>
                <c:pt idx="4">
                  <c:v>Richest</c:v>
                </c:pt>
              </c:strCache>
            </c:strRef>
          </c:cat>
          <c:val>
            <c:numRef>
              <c:f>'DHS09'!$M$222:$Q$222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B91-4B22-A42B-FBBADBFFD3E2}"/>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'DHS09'!$M$221:$Q$221</c:f>
              <c:strCache>
                <c:ptCount val="5"/>
                <c:pt idx="0">
                  <c:v>Poorest</c:v>
                </c:pt>
                <c:pt idx="1">
                  <c:v>Poor</c:v>
                </c:pt>
                <c:pt idx="2">
                  <c:v>Middle</c:v>
                </c:pt>
                <c:pt idx="3">
                  <c:v>Rich</c:v>
                </c:pt>
                <c:pt idx="4">
                  <c:v>Richest</c:v>
                </c:pt>
              </c:strCache>
            </c:strRef>
          </c:cat>
          <c:val>
            <c:numRef>
              <c:f>'DHS09'!$M$223:$Q$223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B91-4B22-A42B-FBBADBFFD3E2}"/>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'DHS09'!$M$221:$Q$221</c:f>
              <c:strCache>
                <c:ptCount val="5"/>
                <c:pt idx="0">
                  <c:v>Poorest</c:v>
                </c:pt>
                <c:pt idx="1">
                  <c:v>Poor</c:v>
                </c:pt>
                <c:pt idx="2">
                  <c:v>Middle</c:v>
                </c:pt>
                <c:pt idx="3">
                  <c:v>Rich</c:v>
                </c:pt>
                <c:pt idx="4">
                  <c:v>Richest</c:v>
                </c:pt>
              </c:strCache>
            </c:strRef>
          </c:cat>
          <c:val>
            <c:numRef>
              <c:f>'DHS09'!$M$224:$Q$224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B91-4B22-A42B-FBBADBFFD3E2}"/>
            </c:ext>
          </c:extLst>
        </c:ser>
        <c:dLbls>
          <c:showLegendKey val="0"/>
          <c:showVal val="0"/>
          <c:showCatName val="0"/>
          <c:showSerName val="0"/>
          <c:showPercent val="0"/>
          <c:showBubbleSize val="0"/>
        </c:dLbls>
        <c:gapWidth val="50"/>
        <c:overlap val="100"/>
        <c:axId val="337700736"/>
        <c:axId val="337702272"/>
      </c:barChart>
      <c:catAx>
        <c:axId val="3377007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702272"/>
        <c:crosses val="autoZero"/>
        <c:auto val="1"/>
        <c:lblAlgn val="ctr"/>
        <c:lblOffset val="100"/>
        <c:tickLblSkip val="1"/>
        <c:tickMarkSkip val="1"/>
        <c:noMultiLvlLbl val="0"/>
      </c:catAx>
      <c:valAx>
        <c:axId val="3377022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7007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'DHS09'!$R$221:$T$221</c:f>
              <c:strCache>
                <c:ptCount val="3"/>
                <c:pt idx="0">
                  <c:v>Central</c:v>
                </c:pt>
                <c:pt idx="1">
                  <c:v>North</c:v>
                </c:pt>
                <c:pt idx="2">
                  <c:v>South</c:v>
                </c:pt>
              </c:strCache>
            </c:strRef>
          </c:cat>
          <c:val>
            <c:numRef>
              <c:f>'DHS09'!$R$222:$T$222</c:f>
              <c:numCache>
                <c:formatCode>###0.0</c:formatCode>
                <c:ptCount val="3"/>
                <c:pt idx="0">
                  <c:v>0</c:v>
                </c:pt>
                <c:pt idx="1">
                  <c:v>0</c:v>
                </c:pt>
                <c:pt idx="2">
                  <c:v>0</c:v>
                </c:pt>
              </c:numCache>
            </c:numRef>
          </c:val>
          <c:extLst>
            <c:ext xmlns:c16="http://schemas.microsoft.com/office/drawing/2014/chart" uri="{C3380CC4-5D6E-409C-BE32-E72D297353CC}">
              <c16:uniqueId val="{00000000-BD9A-4C77-8118-4A92231897CD}"/>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'DHS09'!$R$221:$T$221</c:f>
              <c:strCache>
                <c:ptCount val="3"/>
                <c:pt idx="0">
                  <c:v>Central</c:v>
                </c:pt>
                <c:pt idx="1">
                  <c:v>North</c:v>
                </c:pt>
                <c:pt idx="2">
                  <c:v>South</c:v>
                </c:pt>
              </c:strCache>
            </c:strRef>
          </c:cat>
          <c:val>
            <c:numRef>
              <c:f>'DHS09'!$R$223:$T$223</c:f>
              <c:numCache>
                <c:formatCode>###0.0</c:formatCode>
                <c:ptCount val="3"/>
                <c:pt idx="0">
                  <c:v>0</c:v>
                </c:pt>
                <c:pt idx="1">
                  <c:v>0</c:v>
                </c:pt>
                <c:pt idx="2">
                  <c:v>0</c:v>
                </c:pt>
              </c:numCache>
            </c:numRef>
          </c:val>
          <c:extLst>
            <c:ext xmlns:c16="http://schemas.microsoft.com/office/drawing/2014/chart" uri="{C3380CC4-5D6E-409C-BE32-E72D297353CC}">
              <c16:uniqueId val="{00000001-BD9A-4C77-8118-4A92231897CD}"/>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'DHS09'!$R$221:$T$221</c:f>
              <c:strCache>
                <c:ptCount val="3"/>
                <c:pt idx="0">
                  <c:v>Central</c:v>
                </c:pt>
                <c:pt idx="1">
                  <c:v>North</c:v>
                </c:pt>
                <c:pt idx="2">
                  <c:v>South</c:v>
                </c:pt>
              </c:strCache>
            </c:strRef>
          </c:cat>
          <c:val>
            <c:numRef>
              <c:f>'DHS09'!$R$224:$T$224</c:f>
              <c:numCache>
                <c:formatCode>###0.0</c:formatCode>
                <c:ptCount val="3"/>
                <c:pt idx="0">
                  <c:v>0</c:v>
                </c:pt>
                <c:pt idx="1">
                  <c:v>0</c:v>
                </c:pt>
                <c:pt idx="2">
                  <c:v>0</c:v>
                </c:pt>
              </c:numCache>
            </c:numRef>
          </c:val>
          <c:extLst>
            <c:ext xmlns:c16="http://schemas.microsoft.com/office/drawing/2014/chart" uri="{C3380CC4-5D6E-409C-BE32-E72D297353CC}">
              <c16:uniqueId val="{00000002-BD9A-4C77-8118-4A92231897CD}"/>
            </c:ext>
          </c:extLst>
        </c:ser>
        <c:dLbls>
          <c:showLegendKey val="0"/>
          <c:showVal val="0"/>
          <c:showCatName val="0"/>
          <c:showSerName val="0"/>
          <c:showPercent val="0"/>
          <c:showBubbleSize val="0"/>
        </c:dLbls>
        <c:gapWidth val="50"/>
        <c:overlap val="100"/>
        <c:axId val="337885440"/>
        <c:axId val="337903616"/>
      </c:barChart>
      <c:catAx>
        <c:axId val="3378854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903616"/>
        <c:crosses val="autoZero"/>
        <c:auto val="1"/>
        <c:lblAlgn val="ctr"/>
        <c:lblOffset val="100"/>
        <c:tickLblSkip val="1"/>
        <c:tickMarkSkip val="1"/>
        <c:noMultiLvlLbl val="0"/>
      </c:catAx>
      <c:valAx>
        <c:axId val="337903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8854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'DHS09'!$C$221:$G$221</c:f>
              <c:strCache>
                <c:ptCount val="5"/>
                <c:pt idx="0">
                  <c:v>Poorest</c:v>
                </c:pt>
                <c:pt idx="1">
                  <c:v>Poor</c:v>
                </c:pt>
                <c:pt idx="2">
                  <c:v>Middle</c:v>
                </c:pt>
                <c:pt idx="3">
                  <c:v>Rich</c:v>
                </c:pt>
                <c:pt idx="4">
                  <c:v>Richest</c:v>
                </c:pt>
              </c:strCache>
            </c:strRef>
          </c:cat>
          <c:val>
            <c:numRef>
              <c:f>'DHS09'!$C$222:$G$222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91F-4996-A88F-44525641E5D0}"/>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'DHS09'!$C$221:$G$221</c:f>
              <c:strCache>
                <c:ptCount val="5"/>
                <c:pt idx="0">
                  <c:v>Poorest</c:v>
                </c:pt>
                <c:pt idx="1">
                  <c:v>Poor</c:v>
                </c:pt>
                <c:pt idx="2">
                  <c:v>Middle</c:v>
                </c:pt>
                <c:pt idx="3">
                  <c:v>Rich</c:v>
                </c:pt>
                <c:pt idx="4">
                  <c:v>Richest</c:v>
                </c:pt>
              </c:strCache>
            </c:strRef>
          </c:cat>
          <c:val>
            <c:numRef>
              <c:f>'DHS09'!$C$223:$G$223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91F-4996-A88F-44525641E5D0}"/>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'DHS09'!$C$221:$G$221</c:f>
              <c:strCache>
                <c:ptCount val="5"/>
                <c:pt idx="0">
                  <c:v>Poorest</c:v>
                </c:pt>
                <c:pt idx="1">
                  <c:v>Poor</c:v>
                </c:pt>
                <c:pt idx="2">
                  <c:v>Middle</c:v>
                </c:pt>
                <c:pt idx="3">
                  <c:v>Rich</c:v>
                </c:pt>
                <c:pt idx="4">
                  <c:v>Richest</c:v>
                </c:pt>
              </c:strCache>
            </c:strRef>
          </c:cat>
          <c:val>
            <c:numRef>
              <c:f>'DHS09'!$C$224:$G$224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91F-4996-A88F-44525641E5D0}"/>
            </c:ext>
          </c:extLst>
        </c:ser>
        <c:dLbls>
          <c:showLegendKey val="0"/>
          <c:showVal val="0"/>
          <c:showCatName val="0"/>
          <c:showSerName val="0"/>
          <c:showPercent val="0"/>
          <c:showBubbleSize val="0"/>
        </c:dLbls>
        <c:gapWidth val="50"/>
        <c:overlap val="100"/>
        <c:axId val="337930880"/>
        <c:axId val="337944960"/>
      </c:barChart>
      <c:catAx>
        <c:axId val="337930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944960"/>
        <c:crosses val="autoZero"/>
        <c:auto val="1"/>
        <c:lblAlgn val="ctr"/>
        <c:lblOffset val="100"/>
        <c:tickLblSkip val="1"/>
        <c:tickMarkSkip val="1"/>
        <c:noMultiLvlLbl val="0"/>
      </c:catAx>
      <c:valAx>
        <c:axId val="3379449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930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'DHS09'!$H$18:$L$18</c:f>
              <c:numCache>
                <c:formatCode>###0.0</c:formatCode>
                <c:ptCount val="5"/>
                <c:pt idx="0">
                  <c:v>99.582776279458542</c:v>
                </c:pt>
                <c:pt idx="1">
                  <c:v>99.697323083051558</c:v>
                </c:pt>
                <c:pt idx="2">
                  <c:v>99.738654688987822</c:v>
                </c:pt>
                <c:pt idx="3">
                  <c:v>99.926908911350992</c:v>
                </c:pt>
                <c:pt idx="4">
                  <c:v>100</c:v>
                </c:pt>
              </c:numCache>
            </c:numRef>
          </c:val>
          <c:extLst>
            <c:ext xmlns:c16="http://schemas.microsoft.com/office/drawing/2014/chart" uri="{C3380CC4-5D6E-409C-BE32-E72D297353CC}">
              <c16:uniqueId val="{00000000-7825-4F24-8B35-1D5BBF98391B}"/>
            </c:ext>
          </c:extLst>
        </c:ser>
        <c:ser>
          <c:idx val="1"/>
          <c:order val="1"/>
          <c:tx>
            <c:strRef>
              <c:f>'DHS09'!$B$19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'DHS09'!$H$19:$L$19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825-4F24-8B35-1D5BBF98391B}"/>
            </c:ext>
          </c:extLst>
        </c:ser>
        <c:ser>
          <c:idx val="2"/>
          <c:order val="2"/>
          <c:tx>
            <c:strRef>
              <c:f>'DHS09'!$B$20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'DHS09'!$H$20:$L$20</c:f>
              <c:numCache>
                <c:formatCode>###0.0</c:formatCode>
                <c:ptCount val="5"/>
                <c:pt idx="0">
                  <c:v>0.41722372054147377</c:v>
                </c:pt>
                <c:pt idx="1">
                  <c:v>0.30267691694844229</c:v>
                </c:pt>
                <c:pt idx="2">
                  <c:v>0.26134531101220715</c:v>
                </c:pt>
                <c:pt idx="3">
                  <c:v>7.3091088648998354E-2</c:v>
                </c:pt>
                <c:pt idx="4">
                  <c:v>0</c:v>
                </c:pt>
              </c:numCache>
            </c:numRef>
          </c:val>
          <c:extLst>
            <c:ext xmlns:c16="http://schemas.microsoft.com/office/drawing/2014/chart" uri="{C3380CC4-5D6E-409C-BE32-E72D297353CC}">
              <c16:uniqueId val="{00000002-7825-4F24-8B35-1D5BBF98391B}"/>
            </c:ext>
          </c:extLst>
        </c:ser>
        <c:ser>
          <c:idx val="3"/>
          <c:order val="3"/>
          <c:tx>
            <c:strRef>
              <c:f>'DHS09'!$B$21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'DHS09'!$H$15:$L$15</c:f>
              <c:strCache>
                <c:ptCount val="5"/>
                <c:pt idx="0">
                  <c:v>Poorest</c:v>
                </c:pt>
                <c:pt idx="1">
                  <c:v>Poor</c:v>
                </c:pt>
                <c:pt idx="2">
                  <c:v>Middle</c:v>
                </c:pt>
                <c:pt idx="3">
                  <c:v>Rich</c:v>
                </c:pt>
                <c:pt idx="4">
                  <c:v>Richest</c:v>
                </c:pt>
              </c:strCache>
            </c:strRef>
          </c:cat>
          <c:val>
            <c:numRef>
              <c:f>'DHS09'!$H$21:$L$21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7825-4F24-8B35-1D5BBF98391B}"/>
            </c:ext>
          </c:extLst>
        </c:ser>
        <c:dLbls>
          <c:showLegendKey val="0"/>
          <c:showVal val="0"/>
          <c:showCatName val="0"/>
          <c:showSerName val="0"/>
          <c:showPercent val="0"/>
          <c:showBubbleSize val="0"/>
        </c:dLbls>
        <c:gapWidth val="50"/>
        <c:overlap val="100"/>
        <c:axId val="338067840"/>
        <c:axId val="338069376"/>
      </c:barChart>
      <c:catAx>
        <c:axId val="338067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69376"/>
        <c:crosses val="autoZero"/>
        <c:auto val="1"/>
        <c:lblAlgn val="ctr"/>
        <c:lblOffset val="100"/>
        <c:tickLblSkip val="1"/>
        <c:tickMarkSkip val="1"/>
        <c:noMultiLvlLbl val="0"/>
      </c:catAx>
      <c:valAx>
        <c:axId val="338069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67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'DHS09'!$H$124:$L$124</c:f>
              <c:numCache>
                <c:formatCode>###0.0</c:formatCode>
                <c:ptCount val="5"/>
                <c:pt idx="0">
                  <c:v>97.489512510760889</c:v>
                </c:pt>
                <c:pt idx="1">
                  <c:v>98.754728205971233</c:v>
                </c:pt>
                <c:pt idx="2">
                  <c:v>99.178175269560754</c:v>
                </c:pt>
                <c:pt idx="3">
                  <c:v>98.764364778775587</c:v>
                </c:pt>
                <c:pt idx="4">
                  <c:v>98.71961887845022</c:v>
                </c:pt>
              </c:numCache>
            </c:numRef>
          </c:val>
          <c:extLst>
            <c:ext xmlns:c16="http://schemas.microsoft.com/office/drawing/2014/chart" uri="{C3380CC4-5D6E-409C-BE32-E72D297353CC}">
              <c16:uniqueId val="{00000000-DBF5-4F96-AAE9-025BE477FD9F}"/>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'DHS09'!$H$125:$L$125</c:f>
              <c:numCache>
                <c:formatCode>###0.0</c:formatCode>
                <c:ptCount val="5"/>
                <c:pt idx="0">
                  <c:v>2.4815567092121968</c:v>
                </c:pt>
                <c:pt idx="1">
                  <c:v>1.2452717940287681</c:v>
                </c:pt>
                <c:pt idx="2">
                  <c:v>0.82182473043929272</c:v>
                </c:pt>
                <c:pt idx="3">
                  <c:v>1.2356352212243915</c:v>
                </c:pt>
                <c:pt idx="4">
                  <c:v>1.280381121549842</c:v>
                </c:pt>
              </c:numCache>
            </c:numRef>
          </c:val>
          <c:extLst>
            <c:ext xmlns:c16="http://schemas.microsoft.com/office/drawing/2014/chart" uri="{C3380CC4-5D6E-409C-BE32-E72D297353CC}">
              <c16:uniqueId val="{00000001-DBF5-4F96-AAE9-025BE477FD9F}"/>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'DHS09'!$H$126:$L$126</c:f>
              <c:numCache>
                <c:formatCode>###0.0</c:formatCode>
                <c:ptCount val="5"/>
                <c:pt idx="0">
                  <c:v>1.194967786273448E-2</c:v>
                </c:pt>
                <c:pt idx="1">
                  <c:v>0</c:v>
                </c:pt>
                <c:pt idx="2">
                  <c:v>0</c:v>
                </c:pt>
                <c:pt idx="3">
                  <c:v>0</c:v>
                </c:pt>
                <c:pt idx="4">
                  <c:v>0</c:v>
                </c:pt>
              </c:numCache>
            </c:numRef>
          </c:val>
          <c:extLst>
            <c:ext xmlns:c16="http://schemas.microsoft.com/office/drawing/2014/chart" uri="{C3380CC4-5D6E-409C-BE32-E72D297353CC}">
              <c16:uniqueId val="{00000002-DBF5-4F96-AAE9-025BE477FD9F}"/>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'DHS09'!$H$121:$L$121</c:f>
              <c:strCache>
                <c:ptCount val="5"/>
                <c:pt idx="0">
                  <c:v>Poorest</c:v>
                </c:pt>
                <c:pt idx="1">
                  <c:v>Poor</c:v>
                </c:pt>
                <c:pt idx="2">
                  <c:v>Middle</c:v>
                </c:pt>
                <c:pt idx="3">
                  <c:v>Rich</c:v>
                </c:pt>
                <c:pt idx="4">
                  <c:v>Richest</c:v>
                </c:pt>
              </c:strCache>
            </c:strRef>
          </c:cat>
          <c:val>
            <c:numRef>
              <c:f>'DHS09'!$H$127:$L$127</c:f>
              <c:numCache>
                <c:formatCode>###0.0</c:formatCode>
                <c:ptCount val="5"/>
                <c:pt idx="0">
                  <c:v>1.6981102164154403E-2</c:v>
                </c:pt>
                <c:pt idx="1">
                  <c:v>0</c:v>
                </c:pt>
                <c:pt idx="2">
                  <c:v>0</c:v>
                </c:pt>
                <c:pt idx="3">
                  <c:v>0</c:v>
                </c:pt>
                <c:pt idx="4">
                  <c:v>0</c:v>
                </c:pt>
              </c:numCache>
            </c:numRef>
          </c:val>
          <c:extLst>
            <c:ext xmlns:c16="http://schemas.microsoft.com/office/drawing/2014/chart" uri="{C3380CC4-5D6E-409C-BE32-E72D297353CC}">
              <c16:uniqueId val="{00000003-DBF5-4F96-AAE9-025BE477FD9F}"/>
            </c:ext>
          </c:extLst>
        </c:ser>
        <c:dLbls>
          <c:showLegendKey val="0"/>
          <c:showVal val="0"/>
          <c:showCatName val="0"/>
          <c:showSerName val="0"/>
          <c:showPercent val="0"/>
          <c:showBubbleSize val="0"/>
        </c:dLbls>
        <c:gapWidth val="50"/>
        <c:overlap val="100"/>
        <c:axId val="338474880"/>
        <c:axId val="338476416"/>
      </c:barChart>
      <c:catAx>
        <c:axId val="338474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476416"/>
        <c:crosses val="autoZero"/>
        <c:auto val="1"/>
        <c:lblAlgn val="ctr"/>
        <c:lblOffset val="100"/>
        <c:tickLblSkip val="1"/>
        <c:tickMarkSkip val="1"/>
        <c:noMultiLvlLbl val="0"/>
      </c:catAx>
      <c:valAx>
        <c:axId val="3384764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4748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'DHS09'!$H$221:$L$221</c:f>
              <c:strCache>
                <c:ptCount val="5"/>
                <c:pt idx="0">
                  <c:v>Poorest</c:v>
                </c:pt>
                <c:pt idx="1">
                  <c:v>Poor</c:v>
                </c:pt>
                <c:pt idx="2">
                  <c:v>Middle</c:v>
                </c:pt>
                <c:pt idx="3">
                  <c:v>Rich</c:v>
                </c:pt>
                <c:pt idx="4">
                  <c:v>Richest</c:v>
                </c:pt>
              </c:strCache>
            </c:strRef>
          </c:cat>
          <c:val>
            <c:numRef>
              <c:f>'DHS09'!$H$222:$L$222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503-4B21-98C4-666FAE756F9C}"/>
            </c:ext>
          </c:extLst>
        </c:ser>
        <c:ser>
          <c:idx val="1"/>
          <c:order val="1"/>
          <c:tx>
            <c:strRef>
              <c:f>'DHS09'!$B$223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'DHS09'!$H$221:$L$221</c:f>
              <c:strCache>
                <c:ptCount val="5"/>
                <c:pt idx="0">
                  <c:v>Poorest</c:v>
                </c:pt>
                <c:pt idx="1">
                  <c:v>Poor</c:v>
                </c:pt>
                <c:pt idx="2">
                  <c:v>Middle</c:v>
                </c:pt>
                <c:pt idx="3">
                  <c:v>Rich</c:v>
                </c:pt>
                <c:pt idx="4">
                  <c:v>Richest</c:v>
                </c:pt>
              </c:strCache>
            </c:strRef>
          </c:cat>
          <c:val>
            <c:numRef>
              <c:f>'DHS09'!$H$223:$L$223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503-4B21-98C4-666FAE756F9C}"/>
            </c:ext>
          </c:extLst>
        </c:ser>
        <c:ser>
          <c:idx val="2"/>
          <c:order val="2"/>
          <c:tx>
            <c:strRef>
              <c:f>'DHS09'!$B$224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'DHS09'!$H$221:$L$221</c:f>
              <c:strCache>
                <c:ptCount val="5"/>
                <c:pt idx="0">
                  <c:v>Poorest</c:v>
                </c:pt>
                <c:pt idx="1">
                  <c:v>Poor</c:v>
                </c:pt>
                <c:pt idx="2">
                  <c:v>Middle</c:v>
                </c:pt>
                <c:pt idx="3">
                  <c:v>Rich</c:v>
                </c:pt>
                <c:pt idx="4">
                  <c:v>Richest</c:v>
                </c:pt>
              </c:strCache>
            </c:strRef>
          </c:cat>
          <c:val>
            <c:numRef>
              <c:f>'DHS09'!$H$224:$L$224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503-4B21-98C4-666FAE756F9C}"/>
            </c:ext>
          </c:extLst>
        </c:ser>
        <c:dLbls>
          <c:showLegendKey val="0"/>
          <c:showVal val="0"/>
          <c:showCatName val="0"/>
          <c:showSerName val="0"/>
          <c:showPercent val="0"/>
          <c:showBubbleSize val="0"/>
        </c:dLbls>
        <c:gapWidth val="50"/>
        <c:overlap val="100"/>
        <c:axId val="338753792"/>
        <c:axId val="338792448"/>
      </c:barChart>
      <c:catAx>
        <c:axId val="3387537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792448"/>
        <c:crosses val="autoZero"/>
        <c:auto val="1"/>
        <c:lblAlgn val="ctr"/>
        <c:lblOffset val="100"/>
        <c:tickLblSkip val="1"/>
        <c:tickMarkSkip val="1"/>
        <c:noMultiLvlLbl val="0"/>
      </c:catAx>
      <c:valAx>
        <c:axId val="338792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7537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'DHS09'!$C$124:$G$124</c:f>
              <c:numCache>
                <c:formatCode>###0.0</c:formatCode>
                <c:ptCount val="5"/>
                <c:pt idx="0">
                  <c:v>97.435206057912936</c:v>
                </c:pt>
                <c:pt idx="1">
                  <c:v>98.793438696338427</c:v>
                </c:pt>
                <c:pt idx="2">
                  <c:v>98.981478981582299</c:v>
                </c:pt>
                <c:pt idx="3">
                  <c:v>98.965148713608798</c:v>
                </c:pt>
                <c:pt idx="4">
                  <c:v>98.696482654655682</c:v>
                </c:pt>
              </c:numCache>
            </c:numRef>
          </c:val>
          <c:extLst>
            <c:ext xmlns:c16="http://schemas.microsoft.com/office/drawing/2014/chart" uri="{C3380CC4-5D6E-409C-BE32-E72D297353CC}">
              <c16:uniqueId val="{00000000-B253-4F69-91E5-7EEEC7ABF82A}"/>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'DHS09'!$C$125:$G$125</c:f>
              <c:numCache>
                <c:formatCode>###0.0</c:formatCode>
                <c:ptCount val="5"/>
                <c:pt idx="0">
                  <c:v>2.456698129207703</c:v>
                </c:pt>
                <c:pt idx="1">
                  <c:v>1.1895684495009007</c:v>
                </c:pt>
                <c:pt idx="2">
                  <c:v>1.0185210184177227</c:v>
                </c:pt>
                <c:pt idx="3">
                  <c:v>1.0348512863912134</c:v>
                </c:pt>
                <c:pt idx="4">
                  <c:v>1.3035173453443121</c:v>
                </c:pt>
              </c:numCache>
            </c:numRef>
          </c:val>
          <c:extLst>
            <c:ext xmlns:c16="http://schemas.microsoft.com/office/drawing/2014/chart" uri="{C3380CC4-5D6E-409C-BE32-E72D297353CC}">
              <c16:uniqueId val="{00000001-B253-4F69-91E5-7EEEC7ABF82A}"/>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'DHS09'!$C$126:$G$126</c:f>
              <c:numCache>
                <c:formatCode>###0.0</c:formatCode>
                <c:ptCount val="5"/>
                <c:pt idx="0">
                  <c:v>4.9910115509851437E-2</c:v>
                </c:pt>
                <c:pt idx="1">
                  <c:v>1.6992854160670808E-2</c:v>
                </c:pt>
                <c:pt idx="2">
                  <c:v>0</c:v>
                </c:pt>
                <c:pt idx="3">
                  <c:v>0</c:v>
                </c:pt>
                <c:pt idx="4">
                  <c:v>0</c:v>
                </c:pt>
              </c:numCache>
            </c:numRef>
          </c:val>
          <c:extLst>
            <c:ext xmlns:c16="http://schemas.microsoft.com/office/drawing/2014/chart" uri="{C3380CC4-5D6E-409C-BE32-E72D297353CC}">
              <c16:uniqueId val="{00000002-B253-4F69-91E5-7EEEC7ABF82A}"/>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'DHS09'!$C$121:$G$121</c:f>
              <c:strCache>
                <c:ptCount val="5"/>
                <c:pt idx="0">
                  <c:v>Poorest</c:v>
                </c:pt>
                <c:pt idx="1">
                  <c:v>Poor</c:v>
                </c:pt>
                <c:pt idx="2">
                  <c:v>Middle</c:v>
                </c:pt>
                <c:pt idx="3">
                  <c:v>Rich</c:v>
                </c:pt>
                <c:pt idx="4">
                  <c:v>Richest</c:v>
                </c:pt>
              </c:strCache>
            </c:strRef>
          </c:cat>
          <c:val>
            <c:numRef>
              <c:f>'DHS09'!$C$127:$G$127</c:f>
              <c:numCache>
                <c:formatCode>###0.0</c:formatCode>
                <c:ptCount val="5"/>
                <c:pt idx="0">
                  <c:v>5.8185697369522726E-2</c:v>
                </c:pt>
                <c:pt idx="1">
                  <c:v>0</c:v>
                </c:pt>
                <c:pt idx="2">
                  <c:v>0</c:v>
                </c:pt>
                <c:pt idx="3">
                  <c:v>0</c:v>
                </c:pt>
                <c:pt idx="4">
                  <c:v>0</c:v>
                </c:pt>
              </c:numCache>
            </c:numRef>
          </c:val>
          <c:extLst>
            <c:ext xmlns:c16="http://schemas.microsoft.com/office/drawing/2014/chart" uri="{C3380CC4-5D6E-409C-BE32-E72D297353CC}">
              <c16:uniqueId val="{00000003-B253-4F69-91E5-7EEEC7ABF82A}"/>
            </c:ext>
          </c:extLst>
        </c:ser>
        <c:dLbls>
          <c:showLegendKey val="0"/>
          <c:showVal val="0"/>
          <c:showCatName val="0"/>
          <c:showSerName val="0"/>
          <c:showPercent val="0"/>
          <c:showBubbleSize val="0"/>
        </c:dLbls>
        <c:gapWidth val="50"/>
        <c:overlap val="100"/>
        <c:axId val="337417728"/>
        <c:axId val="337419264"/>
      </c:barChart>
      <c:catAx>
        <c:axId val="33741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419264"/>
        <c:crosses val="autoZero"/>
        <c:auto val="1"/>
        <c:lblAlgn val="ctr"/>
        <c:lblOffset val="100"/>
        <c:tickLblSkip val="1"/>
        <c:tickMarkSkip val="1"/>
        <c:noMultiLvlLbl val="0"/>
      </c:catAx>
      <c:valAx>
        <c:axId val="337419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417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'DHS09'!$B$124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'DHS09'!$M$124:$Q$124</c:f>
              <c:numCache>
                <c:formatCode>###0.0</c:formatCode>
                <c:ptCount val="5"/>
                <c:pt idx="0">
                  <c:v>97.321707499186715</c:v>
                </c:pt>
                <c:pt idx="1">
                  <c:v>99.021062595915339</c:v>
                </c:pt>
                <c:pt idx="2">
                  <c:v>98.573391831798816</c:v>
                </c:pt>
                <c:pt idx="3">
                  <c:v>99.004021851154974</c:v>
                </c:pt>
                <c:pt idx="4">
                  <c:v>98.843169312496286</c:v>
                </c:pt>
              </c:numCache>
            </c:numRef>
          </c:val>
          <c:extLst>
            <c:ext xmlns:c16="http://schemas.microsoft.com/office/drawing/2014/chart" uri="{C3380CC4-5D6E-409C-BE32-E72D297353CC}">
              <c16:uniqueId val="{00000000-4ACB-43F5-AB47-32BE77C19F90}"/>
            </c:ext>
          </c:extLst>
        </c:ser>
        <c:ser>
          <c:idx val="1"/>
          <c:order val="1"/>
          <c:tx>
            <c:strRef>
              <c:f>'DHS09'!$B$125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'DHS09'!$M$125:$Q$125</c:f>
              <c:numCache>
                <c:formatCode>###0.0</c:formatCode>
                <c:ptCount val="5"/>
                <c:pt idx="0">
                  <c:v>2.1954416763274818</c:v>
                </c:pt>
                <c:pt idx="1">
                  <c:v>0.97893740408467067</c:v>
                </c:pt>
                <c:pt idx="2">
                  <c:v>1.3276746482641739</c:v>
                </c:pt>
                <c:pt idx="3">
                  <c:v>0.99597814884501112</c:v>
                </c:pt>
                <c:pt idx="4">
                  <c:v>1.1568306875037302</c:v>
                </c:pt>
              </c:numCache>
            </c:numRef>
          </c:val>
          <c:extLst>
            <c:ext xmlns:c16="http://schemas.microsoft.com/office/drawing/2014/chart" uri="{C3380CC4-5D6E-409C-BE32-E72D297353CC}">
              <c16:uniqueId val="{00000001-4ACB-43F5-AB47-32BE77C19F90}"/>
            </c:ext>
          </c:extLst>
        </c:ser>
        <c:ser>
          <c:idx val="2"/>
          <c:order val="2"/>
          <c:tx>
            <c:strRef>
              <c:f>'DHS09'!$B$126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'DHS09'!$M$126:$Q$126</c:f>
              <c:numCache>
                <c:formatCode>###0.0</c:formatCode>
                <c:ptCount val="5"/>
                <c:pt idx="0">
                  <c:v>0.22968778695210629</c:v>
                </c:pt>
                <c:pt idx="1">
                  <c:v>0</c:v>
                </c:pt>
                <c:pt idx="2">
                  <c:v>9.8933519936986333E-2</c:v>
                </c:pt>
                <c:pt idx="3">
                  <c:v>0</c:v>
                </c:pt>
                <c:pt idx="4">
                  <c:v>0</c:v>
                </c:pt>
              </c:numCache>
            </c:numRef>
          </c:val>
          <c:extLst>
            <c:ext xmlns:c16="http://schemas.microsoft.com/office/drawing/2014/chart" uri="{C3380CC4-5D6E-409C-BE32-E72D297353CC}">
              <c16:uniqueId val="{00000002-4ACB-43F5-AB47-32BE77C19F90}"/>
            </c:ext>
          </c:extLst>
        </c:ser>
        <c:ser>
          <c:idx val="3"/>
          <c:order val="3"/>
          <c:tx>
            <c:strRef>
              <c:f>'DHS09'!$B$127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'DHS09'!$M$121:$Q$121</c:f>
              <c:strCache>
                <c:ptCount val="5"/>
                <c:pt idx="0">
                  <c:v>Poorest</c:v>
                </c:pt>
                <c:pt idx="1">
                  <c:v>Poor</c:v>
                </c:pt>
                <c:pt idx="2">
                  <c:v>Middle</c:v>
                </c:pt>
                <c:pt idx="3">
                  <c:v>Rich</c:v>
                </c:pt>
                <c:pt idx="4">
                  <c:v>Richest</c:v>
                </c:pt>
              </c:strCache>
            </c:strRef>
          </c:cat>
          <c:val>
            <c:numRef>
              <c:f>'DHS09'!$M$127:$Q$127</c:f>
              <c:numCache>
                <c:formatCode>###0.0</c:formatCode>
                <c:ptCount val="5"/>
                <c:pt idx="0">
                  <c:v>0.25316303753369662</c:v>
                </c:pt>
                <c:pt idx="1">
                  <c:v>0</c:v>
                </c:pt>
                <c:pt idx="2">
                  <c:v>0</c:v>
                </c:pt>
                <c:pt idx="3">
                  <c:v>0</c:v>
                </c:pt>
                <c:pt idx="4">
                  <c:v>0</c:v>
                </c:pt>
              </c:numCache>
            </c:numRef>
          </c:val>
          <c:extLst>
            <c:ext xmlns:c16="http://schemas.microsoft.com/office/drawing/2014/chart" uri="{C3380CC4-5D6E-409C-BE32-E72D297353CC}">
              <c16:uniqueId val="{00000003-4ACB-43F5-AB47-32BE77C19F90}"/>
            </c:ext>
          </c:extLst>
        </c:ser>
        <c:dLbls>
          <c:showLegendKey val="0"/>
          <c:showVal val="0"/>
          <c:showCatName val="0"/>
          <c:showSerName val="0"/>
          <c:showPercent val="0"/>
          <c:showBubbleSize val="0"/>
        </c:dLbls>
        <c:gapWidth val="50"/>
        <c:overlap val="100"/>
        <c:axId val="337193216"/>
        <c:axId val="337207296"/>
      </c:barChart>
      <c:catAx>
        <c:axId val="337193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207296"/>
        <c:crosses val="autoZero"/>
        <c:auto val="1"/>
        <c:lblAlgn val="ctr"/>
        <c:lblOffset val="100"/>
        <c:tickLblSkip val="1"/>
        <c:tickMarkSkip val="1"/>
        <c:noMultiLvlLbl val="0"/>
      </c:catAx>
      <c:valAx>
        <c:axId val="337207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93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'DHS12'!$M$18:$Q$18</c:f>
              <c:numCache>
                <c:formatCode>###0.0</c:formatCode>
                <c:ptCount val="5"/>
                <c:pt idx="0">
                  <c:v>98.561047990780992</c:v>
                </c:pt>
                <c:pt idx="1">
                  <c:v>98.149272104312189</c:v>
                </c:pt>
                <c:pt idx="2">
                  <c:v>98.347333048538985</c:v>
                </c:pt>
                <c:pt idx="3">
                  <c:v>97.857738421134783</c:v>
                </c:pt>
                <c:pt idx="4">
                  <c:v>97.78771117386421</c:v>
                </c:pt>
              </c:numCache>
            </c:numRef>
          </c:val>
          <c:extLst>
            <c:ext xmlns:c16="http://schemas.microsoft.com/office/drawing/2014/chart" uri="{C3380CC4-5D6E-409C-BE32-E72D297353CC}">
              <c16:uniqueId val="{00000000-EB31-486F-B8B2-3763395774BD}"/>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'DHS12'!$M$19:$Q$19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B31-486F-B8B2-3763395774BD}"/>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'DHS12'!$M$20:$Q$20</c:f>
              <c:numCache>
                <c:formatCode>###0.0</c:formatCode>
                <c:ptCount val="5"/>
                <c:pt idx="0">
                  <c:v>1.4389520092190082</c:v>
                </c:pt>
                <c:pt idx="1">
                  <c:v>1.850727895687811</c:v>
                </c:pt>
                <c:pt idx="2">
                  <c:v>1.6526669514610148</c:v>
                </c:pt>
                <c:pt idx="3">
                  <c:v>2.1422615788652166</c:v>
                </c:pt>
                <c:pt idx="4">
                  <c:v>2.21228882613579</c:v>
                </c:pt>
              </c:numCache>
            </c:numRef>
          </c:val>
          <c:extLst>
            <c:ext xmlns:c16="http://schemas.microsoft.com/office/drawing/2014/chart" uri="{C3380CC4-5D6E-409C-BE32-E72D297353CC}">
              <c16:uniqueId val="{00000002-EB31-486F-B8B2-3763395774BD}"/>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EB31-486F-B8B2-3763395774BD}"/>
            </c:ext>
          </c:extLst>
        </c:ser>
        <c:dLbls>
          <c:showLegendKey val="0"/>
          <c:showVal val="0"/>
          <c:showCatName val="0"/>
          <c:showSerName val="0"/>
          <c:showPercent val="0"/>
          <c:showBubbleSize val="0"/>
        </c:dLbls>
        <c:gapWidth val="50"/>
        <c:overlap val="100"/>
        <c:axId val="341527936"/>
        <c:axId val="341804160"/>
      </c:barChart>
      <c:catAx>
        <c:axId val="341527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804160"/>
        <c:crosses val="autoZero"/>
        <c:auto val="1"/>
        <c:lblAlgn val="ctr"/>
        <c:lblOffset val="100"/>
        <c:tickLblSkip val="1"/>
        <c:tickMarkSkip val="1"/>
        <c:noMultiLvlLbl val="0"/>
      </c:catAx>
      <c:valAx>
        <c:axId val="341804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5279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'DHS12'!$R$15:$T$15</c:f>
              <c:strCache>
                <c:ptCount val="3"/>
                <c:pt idx="0">
                  <c:v>Central</c:v>
                </c:pt>
                <c:pt idx="1">
                  <c:v>North</c:v>
                </c:pt>
                <c:pt idx="2">
                  <c:v>South</c:v>
                </c:pt>
              </c:strCache>
            </c:strRef>
          </c:cat>
          <c:val>
            <c:numRef>
              <c:f>'DHS12'!$R$18:$T$18</c:f>
              <c:numCache>
                <c:formatCode>###0.0</c:formatCode>
                <c:ptCount val="3"/>
                <c:pt idx="0">
                  <c:v>99.864141578527665</c:v>
                </c:pt>
                <c:pt idx="1">
                  <c:v>99.106186824949319</c:v>
                </c:pt>
                <c:pt idx="2">
                  <c:v>98.672456844205797</c:v>
                </c:pt>
              </c:numCache>
            </c:numRef>
          </c:val>
          <c:extLst>
            <c:ext xmlns:c16="http://schemas.microsoft.com/office/drawing/2014/chart" uri="{C3380CC4-5D6E-409C-BE32-E72D297353CC}">
              <c16:uniqueId val="{00000000-4274-46D7-94D6-71DE79D7D18F}"/>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'DHS12'!$R$15:$T$15</c:f>
              <c:strCache>
                <c:ptCount val="3"/>
                <c:pt idx="0">
                  <c:v>Central</c:v>
                </c:pt>
                <c:pt idx="1">
                  <c:v>North</c:v>
                </c:pt>
                <c:pt idx="2">
                  <c:v>South</c:v>
                </c:pt>
              </c:strCache>
            </c:strRef>
          </c:cat>
          <c:val>
            <c:numRef>
              <c:f>'DHS12'!$R$19:$T$19</c:f>
              <c:numCache>
                <c:formatCode>###0.0</c:formatCode>
                <c:ptCount val="3"/>
                <c:pt idx="0">
                  <c:v>0</c:v>
                </c:pt>
                <c:pt idx="1">
                  <c:v>0</c:v>
                </c:pt>
                <c:pt idx="2">
                  <c:v>0</c:v>
                </c:pt>
              </c:numCache>
            </c:numRef>
          </c:val>
          <c:extLst>
            <c:ext xmlns:c16="http://schemas.microsoft.com/office/drawing/2014/chart" uri="{C3380CC4-5D6E-409C-BE32-E72D297353CC}">
              <c16:uniqueId val="{00000001-4274-46D7-94D6-71DE79D7D18F}"/>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'DHS12'!$R$15:$T$15</c:f>
              <c:strCache>
                <c:ptCount val="3"/>
                <c:pt idx="0">
                  <c:v>Central</c:v>
                </c:pt>
                <c:pt idx="1">
                  <c:v>North</c:v>
                </c:pt>
                <c:pt idx="2">
                  <c:v>South</c:v>
                </c:pt>
              </c:strCache>
            </c:strRef>
          </c:cat>
          <c:val>
            <c:numRef>
              <c:f>'DHS12'!$R$20:$T$20</c:f>
              <c:numCache>
                <c:formatCode>###0.0</c:formatCode>
                <c:ptCount val="3"/>
                <c:pt idx="0">
                  <c:v>0.13585842147233507</c:v>
                </c:pt>
                <c:pt idx="1">
                  <c:v>0.89381317505068125</c:v>
                </c:pt>
                <c:pt idx="2">
                  <c:v>1.3275431557942028</c:v>
                </c:pt>
              </c:numCache>
            </c:numRef>
          </c:val>
          <c:extLst>
            <c:ext xmlns:c16="http://schemas.microsoft.com/office/drawing/2014/chart" uri="{C3380CC4-5D6E-409C-BE32-E72D297353CC}">
              <c16:uniqueId val="{00000002-4274-46D7-94D6-71DE79D7D18F}"/>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'DHS12'!$R$15:$T$15</c:f>
              <c:strCache>
                <c:ptCount val="3"/>
                <c:pt idx="0">
                  <c:v>Central</c:v>
                </c:pt>
                <c:pt idx="1">
                  <c:v>North</c:v>
                </c:pt>
                <c:pt idx="2">
                  <c:v>South</c:v>
                </c:pt>
              </c:strCache>
            </c:strRef>
          </c:cat>
          <c:val>
            <c:numRef>
              <c:f>'DHS12'!$R$21:$T$21</c:f>
              <c:numCache>
                <c:formatCode>###0.0</c:formatCode>
                <c:ptCount val="3"/>
                <c:pt idx="0">
                  <c:v>0</c:v>
                </c:pt>
                <c:pt idx="1">
                  <c:v>0</c:v>
                </c:pt>
                <c:pt idx="2">
                  <c:v>0</c:v>
                </c:pt>
              </c:numCache>
            </c:numRef>
          </c:val>
          <c:extLst>
            <c:ext xmlns:c16="http://schemas.microsoft.com/office/drawing/2014/chart" uri="{C3380CC4-5D6E-409C-BE32-E72D297353CC}">
              <c16:uniqueId val="{00000003-4274-46D7-94D6-71DE79D7D18F}"/>
            </c:ext>
          </c:extLst>
        </c:ser>
        <c:dLbls>
          <c:showLegendKey val="0"/>
          <c:showVal val="0"/>
          <c:showCatName val="0"/>
          <c:showSerName val="0"/>
          <c:showPercent val="0"/>
          <c:showBubbleSize val="0"/>
        </c:dLbls>
        <c:gapWidth val="50"/>
        <c:overlap val="100"/>
        <c:axId val="341914752"/>
        <c:axId val="341916288"/>
      </c:barChart>
      <c:catAx>
        <c:axId val="341914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916288"/>
        <c:crosses val="autoZero"/>
        <c:auto val="1"/>
        <c:lblAlgn val="ctr"/>
        <c:lblOffset val="100"/>
        <c:tickLblSkip val="1"/>
        <c:tickMarkSkip val="1"/>
        <c:noMultiLvlLbl val="0"/>
      </c:catAx>
      <c:valAx>
        <c:axId val="341916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9147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'DHS12'!$C$18:$G$18</c:f>
              <c:numCache>
                <c:formatCode>###0.0</c:formatCode>
                <c:ptCount val="5"/>
                <c:pt idx="0">
                  <c:v>99.540286359657927</c:v>
                </c:pt>
                <c:pt idx="1">
                  <c:v>99.435199233911305</c:v>
                </c:pt>
                <c:pt idx="2">
                  <c:v>99.315874977785626</c:v>
                </c:pt>
                <c:pt idx="3">
                  <c:v>99.483189737612719</c:v>
                </c:pt>
                <c:pt idx="4">
                  <c:v>99.909169335121902</c:v>
                </c:pt>
              </c:numCache>
            </c:numRef>
          </c:val>
          <c:extLst>
            <c:ext xmlns:c16="http://schemas.microsoft.com/office/drawing/2014/chart" uri="{C3380CC4-5D6E-409C-BE32-E72D297353CC}">
              <c16:uniqueId val="{00000000-A6E1-4D38-A5D2-0D6B2379321A}"/>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'DHS12'!$C$19:$G$19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6E1-4D38-A5D2-0D6B2379321A}"/>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'DHS12'!$C$20:$G$20</c:f>
              <c:numCache>
                <c:formatCode>###0.0</c:formatCode>
                <c:ptCount val="5"/>
                <c:pt idx="0">
                  <c:v>0.4597136403420734</c:v>
                </c:pt>
                <c:pt idx="1">
                  <c:v>0.56480076608869467</c:v>
                </c:pt>
                <c:pt idx="2">
                  <c:v>0.68412502221437421</c:v>
                </c:pt>
                <c:pt idx="3">
                  <c:v>0.51681026238728123</c:v>
                </c:pt>
                <c:pt idx="4">
                  <c:v>9.0830664878097878E-2</c:v>
                </c:pt>
              </c:numCache>
            </c:numRef>
          </c:val>
          <c:extLst>
            <c:ext xmlns:c16="http://schemas.microsoft.com/office/drawing/2014/chart" uri="{C3380CC4-5D6E-409C-BE32-E72D297353CC}">
              <c16:uniqueId val="{00000002-A6E1-4D38-A5D2-0D6B2379321A}"/>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A6E1-4D38-A5D2-0D6B2379321A}"/>
            </c:ext>
          </c:extLst>
        </c:ser>
        <c:dLbls>
          <c:showLegendKey val="0"/>
          <c:showVal val="0"/>
          <c:showCatName val="0"/>
          <c:showSerName val="0"/>
          <c:showPercent val="0"/>
          <c:showBubbleSize val="0"/>
        </c:dLbls>
        <c:gapWidth val="50"/>
        <c:overlap val="100"/>
        <c:axId val="341957248"/>
        <c:axId val="341979520"/>
      </c:barChart>
      <c:catAx>
        <c:axId val="3419572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979520"/>
        <c:crosses val="autoZero"/>
        <c:auto val="1"/>
        <c:lblAlgn val="ctr"/>
        <c:lblOffset val="100"/>
        <c:tickLblSkip val="1"/>
        <c:tickMarkSkip val="1"/>
        <c:noMultiLvlLbl val="0"/>
      </c:catAx>
      <c:valAx>
        <c:axId val="3419795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9572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'DHS12'!$R$121:$T$121</c:f>
              <c:strCache>
                <c:ptCount val="3"/>
                <c:pt idx="0">
                  <c:v>Central</c:v>
                </c:pt>
                <c:pt idx="1">
                  <c:v>North</c:v>
                </c:pt>
                <c:pt idx="2">
                  <c:v>South</c:v>
                </c:pt>
              </c:strCache>
            </c:strRef>
          </c:cat>
          <c:val>
            <c:numRef>
              <c:f>'DHS12'!$R$124:$T$124</c:f>
              <c:numCache>
                <c:formatCode>###0.0</c:formatCode>
                <c:ptCount val="3"/>
                <c:pt idx="0">
                  <c:v>99.678043882181797</c:v>
                </c:pt>
                <c:pt idx="1">
                  <c:v>99.683062003807891</c:v>
                </c:pt>
                <c:pt idx="2">
                  <c:v>99.720302931512606</c:v>
                </c:pt>
              </c:numCache>
            </c:numRef>
          </c:val>
          <c:extLst>
            <c:ext xmlns:c16="http://schemas.microsoft.com/office/drawing/2014/chart" uri="{C3380CC4-5D6E-409C-BE32-E72D297353CC}">
              <c16:uniqueId val="{00000000-8472-4B48-BE60-4E8291E3DC5A}"/>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'DHS12'!$R$121:$T$121</c:f>
              <c:strCache>
                <c:ptCount val="3"/>
                <c:pt idx="0">
                  <c:v>Central</c:v>
                </c:pt>
                <c:pt idx="1">
                  <c:v>North</c:v>
                </c:pt>
                <c:pt idx="2">
                  <c:v>South</c:v>
                </c:pt>
              </c:strCache>
            </c:strRef>
          </c:cat>
          <c:val>
            <c:numRef>
              <c:f>'DHS12'!$R$125:$T$125</c:f>
              <c:numCache>
                <c:formatCode>###0.0</c:formatCode>
                <c:ptCount val="3"/>
                <c:pt idx="0">
                  <c:v>0.32018487128164252</c:v>
                </c:pt>
                <c:pt idx="1">
                  <c:v>0.11301824709848525</c:v>
                </c:pt>
                <c:pt idx="2">
                  <c:v>0.25929921781740634</c:v>
                </c:pt>
              </c:numCache>
            </c:numRef>
          </c:val>
          <c:extLst>
            <c:ext xmlns:c16="http://schemas.microsoft.com/office/drawing/2014/chart" uri="{C3380CC4-5D6E-409C-BE32-E72D297353CC}">
              <c16:uniqueId val="{00000001-8472-4B48-BE60-4E8291E3DC5A}"/>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'DHS12'!$R$121:$T$121</c:f>
              <c:strCache>
                <c:ptCount val="3"/>
                <c:pt idx="0">
                  <c:v>Central</c:v>
                </c:pt>
                <c:pt idx="1">
                  <c:v>North</c:v>
                </c:pt>
                <c:pt idx="2">
                  <c:v>South</c:v>
                </c:pt>
              </c:strCache>
            </c:strRef>
          </c:cat>
          <c:val>
            <c:numRef>
              <c:f>'DHS12'!$R$126:$T$126</c:f>
              <c:numCache>
                <c:formatCode>###0.0</c:formatCode>
                <c:ptCount val="3"/>
                <c:pt idx="0">
                  <c:v>0</c:v>
                </c:pt>
                <c:pt idx="1">
                  <c:v>0.1907984779732875</c:v>
                </c:pt>
                <c:pt idx="2">
                  <c:v>1.6783868770697607E-2</c:v>
                </c:pt>
              </c:numCache>
            </c:numRef>
          </c:val>
          <c:extLst>
            <c:ext xmlns:c16="http://schemas.microsoft.com/office/drawing/2014/chart" uri="{C3380CC4-5D6E-409C-BE32-E72D297353CC}">
              <c16:uniqueId val="{00000002-8472-4B48-BE60-4E8291E3DC5A}"/>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'DHS12'!$R$121:$T$121</c:f>
              <c:strCache>
                <c:ptCount val="3"/>
                <c:pt idx="0">
                  <c:v>Central</c:v>
                </c:pt>
                <c:pt idx="1">
                  <c:v>North</c:v>
                </c:pt>
                <c:pt idx="2">
                  <c:v>South</c:v>
                </c:pt>
              </c:strCache>
            </c:strRef>
          </c:cat>
          <c:val>
            <c:numRef>
              <c:f>'DHS12'!$R$127:$T$127</c:f>
              <c:numCache>
                <c:formatCode>###0.0</c:formatCode>
                <c:ptCount val="3"/>
                <c:pt idx="0">
                  <c:v>1.7712465365683156E-3</c:v>
                </c:pt>
                <c:pt idx="1">
                  <c:v>1.3121271120325148E-2</c:v>
                </c:pt>
                <c:pt idx="2">
                  <c:v>3.6139818992521494E-3</c:v>
                </c:pt>
              </c:numCache>
            </c:numRef>
          </c:val>
          <c:extLst>
            <c:ext xmlns:c16="http://schemas.microsoft.com/office/drawing/2014/chart" uri="{C3380CC4-5D6E-409C-BE32-E72D297353CC}">
              <c16:uniqueId val="{00000003-8472-4B48-BE60-4E8291E3DC5A}"/>
            </c:ext>
          </c:extLst>
        </c:ser>
        <c:dLbls>
          <c:showLegendKey val="0"/>
          <c:showVal val="0"/>
          <c:showCatName val="0"/>
          <c:showSerName val="0"/>
          <c:showPercent val="0"/>
          <c:showBubbleSize val="0"/>
        </c:dLbls>
        <c:gapWidth val="50"/>
        <c:overlap val="100"/>
        <c:axId val="342366080"/>
        <c:axId val="342367616"/>
      </c:barChart>
      <c:catAx>
        <c:axId val="3423660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367616"/>
        <c:crosses val="autoZero"/>
        <c:auto val="1"/>
        <c:lblAlgn val="ctr"/>
        <c:lblOffset val="100"/>
        <c:tickLblSkip val="1"/>
        <c:tickMarkSkip val="1"/>
        <c:noMultiLvlLbl val="0"/>
      </c:catAx>
      <c:valAx>
        <c:axId val="3423676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3660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918-4BD8-9694-37DEF89D821F}"/>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918-4BD8-9694-37DEF89D821F}"/>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C918-4BD8-9694-37DEF89D821F}"/>
            </c:ext>
          </c:extLst>
        </c:ser>
        <c:dLbls>
          <c:showLegendKey val="0"/>
          <c:showVal val="0"/>
          <c:showCatName val="0"/>
          <c:showSerName val="0"/>
          <c:showPercent val="0"/>
          <c:showBubbleSize val="0"/>
        </c:dLbls>
        <c:gapWidth val="50"/>
        <c:overlap val="100"/>
        <c:axId val="342614016"/>
        <c:axId val="342615552"/>
      </c:barChart>
      <c:catAx>
        <c:axId val="342614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615552"/>
        <c:crosses val="autoZero"/>
        <c:auto val="1"/>
        <c:lblAlgn val="ctr"/>
        <c:lblOffset val="100"/>
        <c:tickLblSkip val="1"/>
        <c:tickMarkSkip val="1"/>
        <c:noMultiLvlLbl val="0"/>
      </c:catAx>
      <c:valAx>
        <c:axId val="342615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614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'DHS12'!$R$221:$T$221</c:f>
              <c:strCache>
                <c:ptCount val="3"/>
                <c:pt idx="0">
                  <c:v>Central</c:v>
                </c:pt>
                <c:pt idx="1">
                  <c:v>North</c:v>
                </c:pt>
                <c:pt idx="2">
                  <c:v>South</c:v>
                </c:pt>
              </c:strCache>
            </c:strRef>
          </c:cat>
          <c:val>
            <c:numRef>
              <c:f>'DHS12'!$R$222:$T$222</c:f>
              <c:numCache>
                <c:formatCode>###0.0</c:formatCode>
                <c:ptCount val="3"/>
                <c:pt idx="0">
                  <c:v>0</c:v>
                </c:pt>
                <c:pt idx="1">
                  <c:v>0</c:v>
                </c:pt>
                <c:pt idx="2">
                  <c:v>0</c:v>
                </c:pt>
              </c:numCache>
            </c:numRef>
          </c:val>
          <c:extLst>
            <c:ext xmlns:c16="http://schemas.microsoft.com/office/drawing/2014/chart" uri="{C3380CC4-5D6E-409C-BE32-E72D297353CC}">
              <c16:uniqueId val="{00000000-ABCE-4FCE-867E-BB352A589755}"/>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'DHS12'!$R$221:$T$221</c:f>
              <c:strCache>
                <c:ptCount val="3"/>
                <c:pt idx="0">
                  <c:v>Central</c:v>
                </c:pt>
                <c:pt idx="1">
                  <c:v>North</c:v>
                </c:pt>
                <c:pt idx="2">
                  <c:v>South</c:v>
                </c:pt>
              </c:strCache>
            </c:strRef>
          </c:cat>
          <c:val>
            <c:numRef>
              <c:f>'DHS12'!$R$223:$T$223</c:f>
              <c:numCache>
                <c:formatCode>###0.0</c:formatCode>
                <c:ptCount val="3"/>
                <c:pt idx="0">
                  <c:v>0</c:v>
                </c:pt>
                <c:pt idx="1">
                  <c:v>0</c:v>
                </c:pt>
                <c:pt idx="2">
                  <c:v>0</c:v>
                </c:pt>
              </c:numCache>
            </c:numRef>
          </c:val>
          <c:extLst>
            <c:ext xmlns:c16="http://schemas.microsoft.com/office/drawing/2014/chart" uri="{C3380CC4-5D6E-409C-BE32-E72D297353CC}">
              <c16:uniqueId val="{00000001-ABCE-4FCE-867E-BB352A589755}"/>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'DHS12'!$R$221:$T$221</c:f>
              <c:strCache>
                <c:ptCount val="3"/>
                <c:pt idx="0">
                  <c:v>Central</c:v>
                </c:pt>
                <c:pt idx="1">
                  <c:v>North</c:v>
                </c:pt>
                <c:pt idx="2">
                  <c:v>South</c:v>
                </c:pt>
              </c:strCache>
            </c:strRef>
          </c:cat>
          <c:val>
            <c:numRef>
              <c:f>'DHS12'!$R$224:$T$224</c:f>
              <c:numCache>
                <c:formatCode>###0.0</c:formatCode>
                <c:ptCount val="3"/>
                <c:pt idx="0">
                  <c:v>0</c:v>
                </c:pt>
                <c:pt idx="1">
                  <c:v>0</c:v>
                </c:pt>
                <c:pt idx="2">
                  <c:v>0</c:v>
                </c:pt>
              </c:numCache>
            </c:numRef>
          </c:val>
          <c:extLst>
            <c:ext xmlns:c16="http://schemas.microsoft.com/office/drawing/2014/chart" uri="{C3380CC4-5D6E-409C-BE32-E72D297353CC}">
              <c16:uniqueId val="{00000002-ABCE-4FCE-867E-BB352A589755}"/>
            </c:ext>
          </c:extLst>
        </c:ser>
        <c:dLbls>
          <c:showLegendKey val="0"/>
          <c:showVal val="0"/>
          <c:showCatName val="0"/>
          <c:showSerName val="0"/>
          <c:showPercent val="0"/>
          <c:showBubbleSize val="0"/>
        </c:dLbls>
        <c:gapWidth val="50"/>
        <c:overlap val="100"/>
        <c:axId val="342733184"/>
        <c:axId val="342734720"/>
      </c:barChart>
      <c:catAx>
        <c:axId val="342733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734720"/>
        <c:crosses val="autoZero"/>
        <c:auto val="1"/>
        <c:lblAlgn val="ctr"/>
        <c:lblOffset val="100"/>
        <c:tickLblSkip val="1"/>
        <c:tickMarkSkip val="1"/>
        <c:noMultiLvlLbl val="0"/>
      </c:catAx>
      <c:valAx>
        <c:axId val="342734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733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645-49B7-B78D-6FB237E5CFBA}"/>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645-49B7-B78D-6FB237E5CFBA}"/>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645-49B7-B78D-6FB237E5CFBA}"/>
            </c:ext>
          </c:extLst>
        </c:ser>
        <c:dLbls>
          <c:showLegendKey val="0"/>
          <c:showVal val="0"/>
          <c:showCatName val="0"/>
          <c:showSerName val="0"/>
          <c:showPercent val="0"/>
          <c:showBubbleSize val="0"/>
        </c:dLbls>
        <c:gapWidth val="50"/>
        <c:overlap val="100"/>
        <c:axId val="345965312"/>
        <c:axId val="345966848"/>
      </c:barChart>
      <c:catAx>
        <c:axId val="3459653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5966848"/>
        <c:crosses val="autoZero"/>
        <c:auto val="1"/>
        <c:lblAlgn val="ctr"/>
        <c:lblOffset val="100"/>
        <c:tickLblSkip val="1"/>
        <c:tickMarkSkip val="1"/>
        <c:noMultiLvlLbl val="0"/>
      </c:catAx>
      <c:valAx>
        <c:axId val="3459668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59653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'DHS12'!$H$18:$L$18</c:f>
              <c:numCache>
                <c:formatCode>###0.0</c:formatCode>
                <c:ptCount val="5"/>
                <c:pt idx="0">
                  <c:v>99.746164515525962</c:v>
                </c:pt>
                <c:pt idx="1">
                  <c:v>99.871305857104602</c:v>
                </c:pt>
                <c:pt idx="2">
                  <c:v>99.629781468553503</c:v>
                </c:pt>
                <c:pt idx="3">
                  <c:v>99.939244176236656</c:v>
                </c:pt>
                <c:pt idx="4">
                  <c:v>99.992280068783941</c:v>
                </c:pt>
              </c:numCache>
            </c:numRef>
          </c:val>
          <c:extLst>
            <c:ext xmlns:c16="http://schemas.microsoft.com/office/drawing/2014/chart" uri="{C3380CC4-5D6E-409C-BE32-E72D297353CC}">
              <c16:uniqueId val="{00000000-A565-4588-97B7-6B9DC289A649}"/>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'DHS12'!$H$19:$L$19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565-4588-97B7-6B9DC289A649}"/>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'DHS12'!$H$20:$L$20</c:f>
              <c:numCache>
                <c:formatCode>###0.0</c:formatCode>
                <c:ptCount val="5"/>
                <c:pt idx="0">
                  <c:v>0.25383548447403825</c:v>
                </c:pt>
                <c:pt idx="1">
                  <c:v>0.12869414289539804</c:v>
                </c:pt>
                <c:pt idx="2">
                  <c:v>0.37021853144649697</c:v>
                </c:pt>
                <c:pt idx="3">
                  <c:v>6.0755823763344097E-2</c:v>
                </c:pt>
                <c:pt idx="4">
                  <c:v>7.7199312160587397E-3</c:v>
                </c:pt>
              </c:numCache>
            </c:numRef>
          </c:val>
          <c:extLst>
            <c:ext xmlns:c16="http://schemas.microsoft.com/office/drawing/2014/chart" uri="{C3380CC4-5D6E-409C-BE32-E72D297353CC}">
              <c16:uniqueId val="{00000002-A565-4588-97B7-6B9DC289A649}"/>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A565-4588-97B7-6B9DC289A649}"/>
            </c:ext>
          </c:extLst>
        </c:ser>
        <c:dLbls>
          <c:showLegendKey val="0"/>
          <c:showVal val="0"/>
          <c:showCatName val="0"/>
          <c:showSerName val="0"/>
          <c:showPercent val="0"/>
          <c:showBubbleSize val="0"/>
        </c:dLbls>
        <c:gapWidth val="50"/>
        <c:overlap val="100"/>
        <c:axId val="346048768"/>
        <c:axId val="346054656"/>
      </c:barChart>
      <c:catAx>
        <c:axId val="346048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054656"/>
        <c:crosses val="autoZero"/>
        <c:auto val="1"/>
        <c:lblAlgn val="ctr"/>
        <c:lblOffset val="100"/>
        <c:tickLblSkip val="1"/>
        <c:tickMarkSkip val="1"/>
        <c:noMultiLvlLbl val="0"/>
      </c:catAx>
      <c:valAx>
        <c:axId val="346054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048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'DHS12'!$H$124:$L$124</c:f>
              <c:numCache>
                <c:formatCode>###0.0</c:formatCode>
                <c:ptCount val="5"/>
                <c:pt idx="0">
                  <c:v>99.04462466324361</c:v>
                </c:pt>
                <c:pt idx="1">
                  <c:v>99.858470566483064</c:v>
                </c:pt>
                <c:pt idx="2">
                  <c:v>99.943962719022252</c:v>
                </c:pt>
                <c:pt idx="3">
                  <c:v>99.98461157419186</c:v>
                </c:pt>
                <c:pt idx="4">
                  <c:v>99.62185529376147</c:v>
                </c:pt>
              </c:numCache>
            </c:numRef>
          </c:val>
          <c:extLst>
            <c:ext xmlns:c16="http://schemas.microsoft.com/office/drawing/2014/chart" uri="{C3380CC4-5D6E-409C-BE32-E72D297353CC}">
              <c16:uniqueId val="{00000000-39CD-49FF-8ECF-814E8EC085C1}"/>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'DHS12'!$H$125:$L$125</c:f>
              <c:numCache>
                <c:formatCode>###0.0</c:formatCode>
                <c:ptCount val="5"/>
                <c:pt idx="0">
                  <c:v>0.72309233352195246</c:v>
                </c:pt>
                <c:pt idx="1">
                  <c:v>3.7638643957476348E-2</c:v>
                </c:pt>
                <c:pt idx="2">
                  <c:v>5.6037280977754317E-2</c:v>
                </c:pt>
                <c:pt idx="3">
                  <c:v>1.538842580813368E-2</c:v>
                </c:pt>
                <c:pt idx="4">
                  <c:v>0.3781447062385081</c:v>
                </c:pt>
              </c:numCache>
            </c:numRef>
          </c:val>
          <c:extLst>
            <c:ext xmlns:c16="http://schemas.microsoft.com/office/drawing/2014/chart" uri="{C3380CC4-5D6E-409C-BE32-E72D297353CC}">
              <c16:uniqueId val="{00000001-39CD-49FF-8ECF-814E8EC085C1}"/>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'DHS12'!$H$126:$L$126</c:f>
              <c:numCache>
                <c:formatCode>###0.0</c:formatCode>
                <c:ptCount val="5"/>
                <c:pt idx="0">
                  <c:v>0.23228300323444845</c:v>
                </c:pt>
                <c:pt idx="1">
                  <c:v>0.10389078955947147</c:v>
                </c:pt>
                <c:pt idx="2">
                  <c:v>0</c:v>
                </c:pt>
                <c:pt idx="3">
                  <c:v>0</c:v>
                </c:pt>
                <c:pt idx="4">
                  <c:v>0</c:v>
                </c:pt>
              </c:numCache>
            </c:numRef>
          </c:val>
          <c:extLst>
            <c:ext xmlns:c16="http://schemas.microsoft.com/office/drawing/2014/chart" uri="{C3380CC4-5D6E-409C-BE32-E72D297353CC}">
              <c16:uniqueId val="{00000002-39CD-49FF-8ECF-814E8EC085C1}"/>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39CD-49FF-8ECF-814E8EC085C1}"/>
            </c:ext>
          </c:extLst>
        </c:ser>
        <c:dLbls>
          <c:showLegendKey val="0"/>
          <c:showVal val="0"/>
          <c:showCatName val="0"/>
          <c:showSerName val="0"/>
          <c:showPercent val="0"/>
          <c:showBubbleSize val="0"/>
        </c:dLbls>
        <c:gapWidth val="50"/>
        <c:overlap val="100"/>
        <c:axId val="346107904"/>
        <c:axId val="346109440"/>
      </c:barChart>
      <c:catAx>
        <c:axId val="346107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109440"/>
        <c:crosses val="autoZero"/>
        <c:auto val="1"/>
        <c:lblAlgn val="ctr"/>
        <c:lblOffset val="100"/>
        <c:tickLblSkip val="1"/>
        <c:tickMarkSkip val="1"/>
        <c:noMultiLvlLbl val="0"/>
      </c:catAx>
      <c:valAx>
        <c:axId val="346109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1079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1AB2-4EC4-9917-A93CB0EFD5EB}"/>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1AB2-4EC4-9917-A93CB0EFD5EB}"/>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1AB2-4EC4-9917-A93CB0EFD5EB}"/>
            </c:ext>
          </c:extLst>
        </c:ser>
        <c:dLbls>
          <c:showLegendKey val="0"/>
          <c:showVal val="0"/>
          <c:showCatName val="0"/>
          <c:showSerName val="0"/>
          <c:showPercent val="0"/>
          <c:showBubbleSize val="0"/>
        </c:dLbls>
        <c:gapWidth val="50"/>
        <c:overlap val="100"/>
        <c:axId val="346161536"/>
        <c:axId val="346163072"/>
      </c:barChart>
      <c:catAx>
        <c:axId val="346161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163072"/>
        <c:crosses val="autoZero"/>
        <c:auto val="1"/>
        <c:lblAlgn val="ctr"/>
        <c:lblOffset val="100"/>
        <c:tickLblSkip val="1"/>
        <c:tickMarkSkip val="1"/>
        <c:noMultiLvlLbl val="0"/>
      </c:catAx>
      <c:valAx>
        <c:axId val="346163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1615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'DHS12'!$C$124:$G$124</c:f>
              <c:numCache>
                <c:formatCode>###0.0</c:formatCode>
                <c:ptCount val="5"/>
                <c:pt idx="0">
                  <c:v>99.074028550181396</c:v>
                </c:pt>
                <c:pt idx="1">
                  <c:v>99.772872053034249</c:v>
                </c:pt>
                <c:pt idx="2">
                  <c:v>99.909895392890206</c:v>
                </c:pt>
                <c:pt idx="3">
                  <c:v>99.972023246939884</c:v>
                </c:pt>
                <c:pt idx="4">
                  <c:v>99.688551998851466</c:v>
                </c:pt>
              </c:numCache>
            </c:numRef>
          </c:val>
          <c:extLst>
            <c:ext xmlns:c16="http://schemas.microsoft.com/office/drawing/2014/chart" uri="{C3380CC4-5D6E-409C-BE32-E72D297353CC}">
              <c16:uniqueId val="{00000000-EC1E-47C6-A877-A0FDCB1F140D}"/>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'DHS12'!$C$125:$G$125</c:f>
              <c:numCache>
                <c:formatCode>###0.0</c:formatCode>
                <c:ptCount val="5"/>
                <c:pt idx="0">
                  <c:v>0.71862849133282003</c:v>
                </c:pt>
                <c:pt idx="1">
                  <c:v>0.13182131147111237</c:v>
                </c:pt>
                <c:pt idx="2">
                  <c:v>9.0104607109804155E-2</c:v>
                </c:pt>
                <c:pt idx="3">
                  <c:v>2.7976753060115871E-2</c:v>
                </c:pt>
                <c:pt idx="4">
                  <c:v>0.31144800114851423</c:v>
                </c:pt>
              </c:numCache>
            </c:numRef>
          </c:val>
          <c:extLst>
            <c:ext xmlns:c16="http://schemas.microsoft.com/office/drawing/2014/chart" uri="{C3380CC4-5D6E-409C-BE32-E72D297353CC}">
              <c16:uniqueId val="{00000001-EC1E-47C6-A877-A0FDCB1F140D}"/>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'DHS12'!$C$126:$G$126</c:f>
              <c:numCache>
                <c:formatCode>###0.0</c:formatCode>
                <c:ptCount val="5"/>
                <c:pt idx="0">
                  <c:v>0.19141490677833259</c:v>
                </c:pt>
                <c:pt idx="1">
                  <c:v>8.5504182445789362E-2</c:v>
                </c:pt>
                <c:pt idx="2">
                  <c:v>0</c:v>
                </c:pt>
                <c:pt idx="3">
                  <c:v>0</c:v>
                </c:pt>
                <c:pt idx="4">
                  <c:v>0</c:v>
                </c:pt>
              </c:numCache>
            </c:numRef>
          </c:val>
          <c:extLst>
            <c:ext xmlns:c16="http://schemas.microsoft.com/office/drawing/2014/chart" uri="{C3380CC4-5D6E-409C-BE32-E72D297353CC}">
              <c16:uniqueId val="{00000002-EC1E-47C6-A877-A0FDCB1F140D}"/>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'DHS12'!$C$127:$G$127</c:f>
              <c:numCache>
                <c:formatCode>###0.0</c:formatCode>
                <c:ptCount val="5"/>
                <c:pt idx="0">
                  <c:v>1.5928051707468013E-2</c:v>
                </c:pt>
                <c:pt idx="1">
                  <c:v>9.802453048884642E-3</c:v>
                </c:pt>
                <c:pt idx="2">
                  <c:v>0</c:v>
                </c:pt>
                <c:pt idx="3">
                  <c:v>0</c:v>
                </c:pt>
                <c:pt idx="4">
                  <c:v>0</c:v>
                </c:pt>
              </c:numCache>
            </c:numRef>
          </c:val>
          <c:extLst>
            <c:ext xmlns:c16="http://schemas.microsoft.com/office/drawing/2014/chart" uri="{C3380CC4-5D6E-409C-BE32-E72D297353CC}">
              <c16:uniqueId val="{00000003-EC1E-47C6-A877-A0FDCB1F140D}"/>
            </c:ext>
          </c:extLst>
        </c:ser>
        <c:dLbls>
          <c:showLegendKey val="0"/>
          <c:showVal val="0"/>
          <c:showCatName val="0"/>
          <c:showSerName val="0"/>
          <c:showPercent val="0"/>
          <c:showBubbleSize val="0"/>
        </c:dLbls>
        <c:gapWidth val="50"/>
        <c:overlap val="100"/>
        <c:axId val="342535552"/>
        <c:axId val="342586496"/>
      </c:barChart>
      <c:catAx>
        <c:axId val="342535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586496"/>
        <c:crosses val="autoZero"/>
        <c:auto val="1"/>
        <c:lblAlgn val="ctr"/>
        <c:lblOffset val="100"/>
        <c:tickLblSkip val="1"/>
        <c:tickMarkSkip val="1"/>
        <c:noMultiLvlLbl val="0"/>
      </c:catAx>
      <c:valAx>
        <c:axId val="342586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535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'DHS12'!$M$124:$Q$124</c:f>
              <c:numCache>
                <c:formatCode>###0.0</c:formatCode>
                <c:ptCount val="5"/>
                <c:pt idx="0">
                  <c:v>99.213975405595363</c:v>
                </c:pt>
                <c:pt idx="1">
                  <c:v>99.718979942722825</c:v>
                </c:pt>
                <c:pt idx="2">
                  <c:v>99.518131870801312</c:v>
                </c:pt>
                <c:pt idx="3">
                  <c:v>99.885888943264234</c:v>
                </c:pt>
                <c:pt idx="4">
                  <c:v>99.913305888173383</c:v>
                </c:pt>
              </c:numCache>
            </c:numRef>
          </c:val>
          <c:extLst>
            <c:ext xmlns:c16="http://schemas.microsoft.com/office/drawing/2014/chart" uri="{C3380CC4-5D6E-409C-BE32-E72D297353CC}">
              <c16:uniqueId val="{00000000-6162-4043-A864-AF1CE17B3D3F}"/>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'DHS12'!$M$125:$Q$125</c:f>
              <c:numCache>
                <c:formatCode>###0.0</c:formatCode>
                <c:ptCount val="5"/>
                <c:pt idx="0">
                  <c:v>0.69574972366557564</c:v>
                </c:pt>
                <c:pt idx="1">
                  <c:v>0.28102005727716661</c:v>
                </c:pt>
                <c:pt idx="2">
                  <c:v>0.42624689931650805</c:v>
                </c:pt>
                <c:pt idx="3">
                  <c:v>0.11411105673576362</c:v>
                </c:pt>
                <c:pt idx="4">
                  <c:v>8.6694111826609702E-2</c:v>
                </c:pt>
              </c:numCache>
            </c:numRef>
          </c:val>
          <c:extLst>
            <c:ext xmlns:c16="http://schemas.microsoft.com/office/drawing/2014/chart" uri="{C3380CC4-5D6E-409C-BE32-E72D297353CC}">
              <c16:uniqueId val="{00000001-6162-4043-A864-AF1CE17B3D3F}"/>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'DHS12'!$M$126:$Q$126</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6162-4043-A864-AF1CE17B3D3F}"/>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'DHS12'!$M$127:$Q$127</c:f>
              <c:numCache>
                <c:formatCode>###0.0</c:formatCode>
                <c:ptCount val="5"/>
                <c:pt idx="0">
                  <c:v>9.0274870739076696E-2</c:v>
                </c:pt>
                <c:pt idx="1">
                  <c:v>0</c:v>
                </c:pt>
                <c:pt idx="2">
                  <c:v>5.5621229882163892E-2</c:v>
                </c:pt>
                <c:pt idx="3">
                  <c:v>0</c:v>
                </c:pt>
                <c:pt idx="4">
                  <c:v>0</c:v>
                </c:pt>
              </c:numCache>
            </c:numRef>
          </c:val>
          <c:extLst>
            <c:ext xmlns:c16="http://schemas.microsoft.com/office/drawing/2014/chart" uri="{C3380CC4-5D6E-409C-BE32-E72D297353CC}">
              <c16:uniqueId val="{00000003-6162-4043-A864-AF1CE17B3D3F}"/>
            </c:ext>
          </c:extLst>
        </c:ser>
        <c:dLbls>
          <c:showLegendKey val="0"/>
          <c:showVal val="0"/>
          <c:showCatName val="0"/>
          <c:showSerName val="0"/>
          <c:showPercent val="0"/>
          <c:showBubbleSize val="0"/>
        </c:dLbls>
        <c:gapWidth val="50"/>
        <c:overlap val="100"/>
        <c:axId val="342192512"/>
        <c:axId val="342194048"/>
      </c:barChart>
      <c:catAx>
        <c:axId val="342192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194048"/>
        <c:crosses val="autoZero"/>
        <c:auto val="1"/>
        <c:lblAlgn val="ctr"/>
        <c:lblOffset val="100"/>
        <c:tickLblSkip val="1"/>
        <c:tickMarkSkip val="1"/>
        <c:noMultiLvlLbl val="0"/>
      </c:catAx>
      <c:valAx>
        <c:axId val="342194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192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'DHS18'!$M$18:$Q$18</c:f>
              <c:numCache>
                <c:formatCode>###0.0</c:formatCode>
                <c:ptCount val="5"/>
                <c:pt idx="0">
                  <c:v>98.408732504307366</c:v>
                </c:pt>
                <c:pt idx="1">
                  <c:v>98.362794538749114</c:v>
                </c:pt>
                <c:pt idx="2">
                  <c:v>98.625668851456751</c:v>
                </c:pt>
                <c:pt idx="3">
                  <c:v>99.435821247025203</c:v>
                </c:pt>
                <c:pt idx="4">
                  <c:v>99.826505277720173</c:v>
                </c:pt>
              </c:numCache>
            </c:numRef>
          </c:val>
          <c:extLst>
            <c:ext xmlns:c16="http://schemas.microsoft.com/office/drawing/2014/chart" uri="{C3380CC4-5D6E-409C-BE32-E72D297353CC}">
              <c16:uniqueId val="{00000000-61D9-48B1-B177-EFF840862455}"/>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'DHS18'!$M$19:$Q$19</c:f>
              <c:numCache>
                <c:formatCode>###0.0</c:formatCode>
                <c:ptCount val="5"/>
                <c:pt idx="0">
                  <c:v>1.0125770629754178</c:v>
                </c:pt>
                <c:pt idx="1">
                  <c:v>0.75293942187645646</c:v>
                </c:pt>
                <c:pt idx="2">
                  <c:v>0.86007763569003137</c:v>
                </c:pt>
                <c:pt idx="3">
                  <c:v>0.36411496125185056</c:v>
                </c:pt>
                <c:pt idx="4">
                  <c:v>0.17349472227983206</c:v>
                </c:pt>
              </c:numCache>
            </c:numRef>
          </c:val>
          <c:extLst>
            <c:ext xmlns:c16="http://schemas.microsoft.com/office/drawing/2014/chart" uri="{C3380CC4-5D6E-409C-BE32-E72D297353CC}">
              <c16:uniqueId val="{00000001-61D9-48B1-B177-EFF840862455}"/>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'DHS18'!$M$20:$Q$20</c:f>
              <c:numCache>
                <c:formatCode>###0.0</c:formatCode>
                <c:ptCount val="5"/>
                <c:pt idx="0">
                  <c:v>0.5786904327172252</c:v>
                </c:pt>
                <c:pt idx="1">
                  <c:v>0.88426603937440895</c:v>
                </c:pt>
                <c:pt idx="2">
                  <c:v>0.51425351285320287</c:v>
                </c:pt>
                <c:pt idx="3">
                  <c:v>0.20006379172295402</c:v>
                </c:pt>
                <c:pt idx="4">
                  <c:v>0</c:v>
                </c:pt>
              </c:numCache>
            </c:numRef>
          </c:val>
          <c:extLst>
            <c:ext xmlns:c16="http://schemas.microsoft.com/office/drawing/2014/chart" uri="{C3380CC4-5D6E-409C-BE32-E72D297353CC}">
              <c16:uniqueId val="{00000002-61D9-48B1-B177-EFF840862455}"/>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'DHS18'!$M$15:$Q$15</c:f>
              <c:strCache>
                <c:ptCount val="5"/>
                <c:pt idx="0">
                  <c:v>Poorest</c:v>
                </c:pt>
                <c:pt idx="1">
                  <c:v>Poor</c:v>
                </c:pt>
                <c:pt idx="2">
                  <c:v>Middle</c:v>
                </c:pt>
                <c:pt idx="3">
                  <c:v>Rich</c:v>
                </c:pt>
                <c:pt idx="4">
                  <c:v>Richest</c:v>
                </c:pt>
              </c:strCache>
            </c:strRef>
          </c:cat>
          <c:val>
            <c:numRef>
              <c:f>'DHS18'!$M$21:$Q$21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61D9-48B1-B177-EFF840862455}"/>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'DHS18'!$R$15:$AC$15</c:f>
              <c:strCache>
                <c:ptCount val="12"/>
                <c:pt idx="0">
                  <c:v>aljoun</c:v>
                </c:pt>
                <c:pt idx="1">
                  <c:v>amman</c:v>
                </c:pt>
                <c:pt idx="2">
                  <c:v>aquaba</c:v>
                </c:pt>
                <c:pt idx="3">
                  <c:v>balqa</c:v>
                </c:pt>
                <c:pt idx="4">
                  <c:v>irbid</c:v>
                </c:pt>
                <c:pt idx="5">
                  <c:v>jerash</c:v>
                </c:pt>
                <c:pt idx="6">
                  <c:v>karak</c:v>
                </c:pt>
                <c:pt idx="7">
                  <c:v>maan</c:v>
                </c:pt>
                <c:pt idx="8">
                  <c:v>madaba</c:v>
                </c:pt>
                <c:pt idx="9">
                  <c:v>mafraq</c:v>
                </c:pt>
                <c:pt idx="10">
                  <c:v>tafilh</c:v>
                </c:pt>
                <c:pt idx="11">
                  <c:v>zarqua</c:v>
                </c:pt>
              </c:strCache>
            </c:strRef>
          </c:cat>
          <c:val>
            <c:numRef>
              <c:f>'DHS18'!$R$18:$AC$18</c:f>
              <c:numCache>
                <c:formatCode>###0.0</c:formatCode>
                <c:ptCount val="12"/>
                <c:pt idx="0">
                  <c:v>98.437443074926918</c:v>
                </c:pt>
                <c:pt idx="1">
                  <c:v>99.982998019757403</c:v>
                </c:pt>
                <c:pt idx="2">
                  <c:v>100</c:v>
                </c:pt>
                <c:pt idx="3">
                  <c:v>99.745853010337996</c:v>
                </c:pt>
                <c:pt idx="4">
                  <c:v>99.385305896147031</c:v>
                </c:pt>
                <c:pt idx="5">
                  <c:v>98.337129941858734</c:v>
                </c:pt>
                <c:pt idx="6">
                  <c:v>99.194568896257024</c:v>
                </c:pt>
                <c:pt idx="7">
                  <c:v>99.447374966815744</c:v>
                </c:pt>
                <c:pt idx="8">
                  <c:v>99.385511894042438</c:v>
                </c:pt>
                <c:pt idx="9">
                  <c:v>98.895029113146521</c:v>
                </c:pt>
                <c:pt idx="10">
                  <c:v>100</c:v>
                </c:pt>
                <c:pt idx="11">
                  <c:v>99.994334227779774</c:v>
                </c:pt>
              </c:numCache>
            </c:numRef>
          </c:val>
          <c:extLst>
            <c:ext xmlns:c16="http://schemas.microsoft.com/office/drawing/2014/chart" uri="{C3380CC4-5D6E-409C-BE32-E72D297353CC}">
              <c16:uniqueId val="{00000000-1916-4980-B862-28FC8C242CC9}"/>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'DHS18'!$R$15:$AC$15</c:f>
              <c:strCache>
                <c:ptCount val="12"/>
                <c:pt idx="0">
                  <c:v>aljoun</c:v>
                </c:pt>
                <c:pt idx="1">
                  <c:v>amman</c:v>
                </c:pt>
                <c:pt idx="2">
                  <c:v>aquaba</c:v>
                </c:pt>
                <c:pt idx="3">
                  <c:v>balqa</c:v>
                </c:pt>
                <c:pt idx="4">
                  <c:v>irbid</c:v>
                </c:pt>
                <c:pt idx="5">
                  <c:v>jerash</c:v>
                </c:pt>
                <c:pt idx="6">
                  <c:v>karak</c:v>
                </c:pt>
                <c:pt idx="7">
                  <c:v>maan</c:v>
                </c:pt>
                <c:pt idx="8">
                  <c:v>madaba</c:v>
                </c:pt>
                <c:pt idx="9">
                  <c:v>mafraq</c:v>
                </c:pt>
                <c:pt idx="10">
                  <c:v>tafilh</c:v>
                </c:pt>
                <c:pt idx="11">
                  <c:v>zarqua</c:v>
                </c:pt>
              </c:strCache>
            </c:strRef>
          </c:cat>
          <c:val>
            <c:numRef>
              <c:f>'DHS18'!$R$19:$AC$19</c:f>
              <c:numCache>
                <c:formatCode>###0.0</c:formatCode>
                <c:ptCount val="12"/>
                <c:pt idx="0">
                  <c:v>0.14254279327059008</c:v>
                </c:pt>
                <c:pt idx="1">
                  <c:v>7.1249837925504043E-3</c:v>
                </c:pt>
                <c:pt idx="2">
                  <c:v>0</c:v>
                </c:pt>
                <c:pt idx="3">
                  <c:v>0</c:v>
                </c:pt>
                <c:pt idx="4">
                  <c:v>0.27345602018314719</c:v>
                </c:pt>
                <c:pt idx="5">
                  <c:v>1.1232215590432253</c:v>
                </c:pt>
                <c:pt idx="6">
                  <c:v>0</c:v>
                </c:pt>
                <c:pt idx="7">
                  <c:v>0</c:v>
                </c:pt>
                <c:pt idx="8">
                  <c:v>0.614488105957539</c:v>
                </c:pt>
                <c:pt idx="9">
                  <c:v>0.93084028856568168</c:v>
                </c:pt>
                <c:pt idx="10">
                  <c:v>0</c:v>
                </c:pt>
                <c:pt idx="11">
                  <c:v>0</c:v>
                </c:pt>
              </c:numCache>
            </c:numRef>
          </c:val>
          <c:extLst>
            <c:ext xmlns:c16="http://schemas.microsoft.com/office/drawing/2014/chart" uri="{C3380CC4-5D6E-409C-BE32-E72D297353CC}">
              <c16:uniqueId val="{00000001-1916-4980-B862-28FC8C242CC9}"/>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'DHS18'!$R$15:$AC$15</c:f>
              <c:strCache>
                <c:ptCount val="12"/>
                <c:pt idx="0">
                  <c:v>aljoun</c:v>
                </c:pt>
                <c:pt idx="1">
                  <c:v>amman</c:v>
                </c:pt>
                <c:pt idx="2">
                  <c:v>aquaba</c:v>
                </c:pt>
                <c:pt idx="3">
                  <c:v>balqa</c:v>
                </c:pt>
                <c:pt idx="4">
                  <c:v>irbid</c:v>
                </c:pt>
                <c:pt idx="5">
                  <c:v>jerash</c:v>
                </c:pt>
                <c:pt idx="6">
                  <c:v>karak</c:v>
                </c:pt>
                <c:pt idx="7">
                  <c:v>maan</c:v>
                </c:pt>
                <c:pt idx="8">
                  <c:v>madaba</c:v>
                </c:pt>
                <c:pt idx="9">
                  <c:v>mafraq</c:v>
                </c:pt>
                <c:pt idx="10">
                  <c:v>tafilh</c:v>
                </c:pt>
                <c:pt idx="11">
                  <c:v>zarqua</c:v>
                </c:pt>
              </c:strCache>
            </c:strRef>
          </c:cat>
          <c:val>
            <c:numRef>
              <c:f>'DHS18'!$R$20:$AC$20</c:f>
              <c:numCache>
                <c:formatCode>###0.0</c:formatCode>
                <c:ptCount val="12"/>
                <c:pt idx="0">
                  <c:v>1.4200141318024642</c:v>
                </c:pt>
                <c:pt idx="1">
                  <c:v>9.8769964500369546E-3</c:v>
                </c:pt>
                <c:pt idx="2">
                  <c:v>0</c:v>
                </c:pt>
                <c:pt idx="3">
                  <c:v>0.25414698966201382</c:v>
                </c:pt>
                <c:pt idx="4">
                  <c:v>0.34123808366982217</c:v>
                </c:pt>
                <c:pt idx="5">
                  <c:v>0.53964849909806278</c:v>
                </c:pt>
                <c:pt idx="6">
                  <c:v>0.80543110374299187</c:v>
                </c:pt>
                <c:pt idx="7">
                  <c:v>0.55262503318428113</c:v>
                </c:pt>
                <c:pt idx="8">
                  <c:v>0</c:v>
                </c:pt>
                <c:pt idx="9">
                  <c:v>0.17413059828783581</c:v>
                </c:pt>
                <c:pt idx="10">
                  <c:v>0</c:v>
                </c:pt>
                <c:pt idx="11">
                  <c:v>5.6657722202272821E-3</c:v>
                </c:pt>
              </c:numCache>
            </c:numRef>
          </c:val>
          <c:extLst>
            <c:ext xmlns:c16="http://schemas.microsoft.com/office/drawing/2014/chart" uri="{C3380CC4-5D6E-409C-BE32-E72D297353CC}">
              <c16:uniqueId val="{00000002-1916-4980-B862-28FC8C242CC9}"/>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'DHS18'!$R$15:$AC$15</c:f>
              <c:strCache>
                <c:ptCount val="12"/>
                <c:pt idx="0">
                  <c:v>aljoun</c:v>
                </c:pt>
                <c:pt idx="1">
                  <c:v>amman</c:v>
                </c:pt>
                <c:pt idx="2">
                  <c:v>aquaba</c:v>
                </c:pt>
                <c:pt idx="3">
                  <c:v>balqa</c:v>
                </c:pt>
                <c:pt idx="4">
                  <c:v>irbid</c:v>
                </c:pt>
                <c:pt idx="5">
                  <c:v>jerash</c:v>
                </c:pt>
                <c:pt idx="6">
                  <c:v>karak</c:v>
                </c:pt>
                <c:pt idx="7">
                  <c:v>maan</c:v>
                </c:pt>
                <c:pt idx="8">
                  <c:v>madaba</c:v>
                </c:pt>
                <c:pt idx="9">
                  <c:v>mafraq</c:v>
                </c:pt>
                <c:pt idx="10">
                  <c:v>tafilh</c:v>
                </c:pt>
                <c:pt idx="11">
                  <c:v>zarqua</c:v>
                </c:pt>
              </c:strCache>
            </c:strRef>
          </c:cat>
          <c:val>
            <c:numRef>
              <c:f>'DHS18'!$R$21:$AC$21</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1916-4980-B862-28FC8C242CC9}"/>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'DHS18'!$C$18:$G$18</c:f>
              <c:numCache>
                <c:formatCode>###0.0</c:formatCode>
                <c:ptCount val="5"/>
                <c:pt idx="0">
                  <c:v>99.522688030073098</c:v>
                </c:pt>
                <c:pt idx="1">
                  <c:v>99.28116136572018</c:v>
                </c:pt>
                <c:pt idx="2">
                  <c:v>99.702626428008585</c:v>
                </c:pt>
                <c:pt idx="3">
                  <c:v>99.841257775023479</c:v>
                </c:pt>
                <c:pt idx="4">
                  <c:v>99.980406392286071</c:v>
                </c:pt>
              </c:numCache>
            </c:numRef>
          </c:val>
          <c:extLst>
            <c:ext xmlns:c16="http://schemas.microsoft.com/office/drawing/2014/chart" uri="{C3380CC4-5D6E-409C-BE32-E72D297353CC}">
              <c16:uniqueId val="{00000000-A8B4-499D-935F-DAA3AAECE8D1}"/>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'DHS18'!$C$19:$G$19</c:f>
              <c:numCache>
                <c:formatCode>###0.0</c:formatCode>
                <c:ptCount val="5"/>
                <c:pt idx="0">
                  <c:v>0.26354360995897042</c:v>
                </c:pt>
                <c:pt idx="1">
                  <c:v>0.34525955466719804</c:v>
                </c:pt>
                <c:pt idx="2">
                  <c:v>0.16188653428114508</c:v>
                </c:pt>
                <c:pt idx="3">
                  <c:v>1.7298112591827827E-2</c:v>
                </c:pt>
                <c:pt idx="4">
                  <c:v>0</c:v>
                </c:pt>
              </c:numCache>
            </c:numRef>
          </c:val>
          <c:extLst>
            <c:ext xmlns:c16="http://schemas.microsoft.com/office/drawing/2014/chart" uri="{C3380CC4-5D6E-409C-BE32-E72D297353CC}">
              <c16:uniqueId val="{00000001-A8B4-499D-935F-DAA3AAECE8D1}"/>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'DHS18'!$C$20:$G$20</c:f>
              <c:numCache>
                <c:formatCode>###0.0</c:formatCode>
                <c:ptCount val="5"/>
                <c:pt idx="0">
                  <c:v>0.21376835996801249</c:v>
                </c:pt>
                <c:pt idx="1">
                  <c:v>0.37357907961257186</c:v>
                </c:pt>
                <c:pt idx="2">
                  <c:v>0.1354870377101921</c:v>
                </c:pt>
                <c:pt idx="3">
                  <c:v>0.14144411238468013</c:v>
                </c:pt>
                <c:pt idx="4">
                  <c:v>1.9593607713931468E-2</c:v>
                </c:pt>
              </c:numCache>
            </c:numRef>
          </c:val>
          <c:extLst>
            <c:ext xmlns:c16="http://schemas.microsoft.com/office/drawing/2014/chart" uri="{C3380CC4-5D6E-409C-BE32-E72D297353CC}">
              <c16:uniqueId val="{00000002-A8B4-499D-935F-DAA3AAECE8D1}"/>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'DHS18'!$C$15:$G$15</c:f>
              <c:strCache>
                <c:ptCount val="5"/>
                <c:pt idx="0">
                  <c:v>Poorest</c:v>
                </c:pt>
                <c:pt idx="1">
                  <c:v>Poor</c:v>
                </c:pt>
                <c:pt idx="2">
                  <c:v>Middle</c:v>
                </c:pt>
                <c:pt idx="3">
                  <c:v>Rich</c:v>
                </c:pt>
                <c:pt idx="4">
                  <c:v>Richest</c:v>
                </c:pt>
              </c:strCache>
            </c:strRef>
          </c:cat>
          <c:val>
            <c:numRef>
              <c:f>'DHS18'!$C$21:$G$21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A8B4-499D-935F-DAA3AAECE8D1}"/>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'DHS18'!$R$121:$AC$121</c:f>
              <c:strCache>
                <c:ptCount val="12"/>
                <c:pt idx="0">
                  <c:v>aljoun</c:v>
                </c:pt>
                <c:pt idx="1">
                  <c:v>amman</c:v>
                </c:pt>
                <c:pt idx="2">
                  <c:v>aquaba</c:v>
                </c:pt>
                <c:pt idx="3">
                  <c:v>balqa</c:v>
                </c:pt>
                <c:pt idx="4">
                  <c:v>irbid</c:v>
                </c:pt>
                <c:pt idx="5">
                  <c:v>jerash</c:v>
                </c:pt>
                <c:pt idx="6">
                  <c:v>karak</c:v>
                </c:pt>
                <c:pt idx="7">
                  <c:v>maan</c:v>
                </c:pt>
                <c:pt idx="8">
                  <c:v>madaba</c:v>
                </c:pt>
                <c:pt idx="9">
                  <c:v>mafraq</c:v>
                </c:pt>
                <c:pt idx="10">
                  <c:v>tafilh</c:v>
                </c:pt>
                <c:pt idx="11">
                  <c:v>zarqua</c:v>
                </c:pt>
              </c:strCache>
            </c:strRef>
          </c:cat>
          <c:val>
            <c:numRef>
              <c:f>'DHS18'!$R$124:$AC$124</c:f>
              <c:numCache>
                <c:formatCode>###0.0</c:formatCode>
                <c:ptCount val="12"/>
                <c:pt idx="0">
                  <c:v>97.601305571869034</c:v>
                </c:pt>
                <c:pt idx="1">
                  <c:v>99.889023700489787</c:v>
                </c:pt>
                <c:pt idx="2">
                  <c:v>99.463670262578489</c:v>
                </c:pt>
                <c:pt idx="3">
                  <c:v>95.849917346565888</c:v>
                </c:pt>
                <c:pt idx="4">
                  <c:v>95.649511562668238</c:v>
                </c:pt>
                <c:pt idx="5">
                  <c:v>95.422800229362736</c:v>
                </c:pt>
                <c:pt idx="6">
                  <c:v>94.513824594771094</c:v>
                </c:pt>
                <c:pt idx="7">
                  <c:v>99.695579942233465</c:v>
                </c:pt>
                <c:pt idx="8">
                  <c:v>99.312679460715302</c:v>
                </c:pt>
                <c:pt idx="9">
                  <c:v>98.078787849703048</c:v>
                </c:pt>
                <c:pt idx="10">
                  <c:v>96.471748872644071</c:v>
                </c:pt>
                <c:pt idx="11">
                  <c:v>97.8370662605777</c:v>
                </c:pt>
              </c:numCache>
            </c:numRef>
          </c:val>
          <c:extLst>
            <c:ext xmlns:c16="http://schemas.microsoft.com/office/drawing/2014/chart" uri="{C3380CC4-5D6E-409C-BE32-E72D297353CC}">
              <c16:uniqueId val="{00000000-E119-4F11-A3B3-099599894C25}"/>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'DHS18'!$R$121:$AC$121</c:f>
              <c:strCache>
                <c:ptCount val="12"/>
                <c:pt idx="0">
                  <c:v>aljoun</c:v>
                </c:pt>
                <c:pt idx="1">
                  <c:v>amman</c:v>
                </c:pt>
                <c:pt idx="2">
                  <c:v>aquaba</c:v>
                </c:pt>
                <c:pt idx="3">
                  <c:v>balqa</c:v>
                </c:pt>
                <c:pt idx="4">
                  <c:v>irbid</c:v>
                </c:pt>
                <c:pt idx="5">
                  <c:v>jerash</c:v>
                </c:pt>
                <c:pt idx="6">
                  <c:v>karak</c:v>
                </c:pt>
                <c:pt idx="7">
                  <c:v>maan</c:v>
                </c:pt>
                <c:pt idx="8">
                  <c:v>madaba</c:v>
                </c:pt>
                <c:pt idx="9">
                  <c:v>mafraq</c:v>
                </c:pt>
                <c:pt idx="10">
                  <c:v>tafilh</c:v>
                </c:pt>
                <c:pt idx="11">
                  <c:v>zarqua</c:v>
                </c:pt>
              </c:strCache>
            </c:strRef>
          </c:cat>
          <c:val>
            <c:numRef>
              <c:f>'DHS18'!$R$125:$AC$125</c:f>
              <c:numCache>
                <c:formatCode>###0.0</c:formatCode>
                <c:ptCount val="12"/>
                <c:pt idx="0">
                  <c:v>2.3986944281309599</c:v>
                </c:pt>
                <c:pt idx="1">
                  <c:v>0.1109762995101846</c:v>
                </c:pt>
                <c:pt idx="2">
                  <c:v>0.18726428731814579</c:v>
                </c:pt>
                <c:pt idx="3">
                  <c:v>3.7968884595505838</c:v>
                </c:pt>
                <c:pt idx="4">
                  <c:v>4.2147142614247537</c:v>
                </c:pt>
                <c:pt idx="5">
                  <c:v>4.5771997706373222</c:v>
                </c:pt>
                <c:pt idx="6">
                  <c:v>5.486175405228841</c:v>
                </c:pt>
                <c:pt idx="7">
                  <c:v>0.22399429314426431</c:v>
                </c:pt>
                <c:pt idx="8">
                  <c:v>0.5208536472126436</c:v>
                </c:pt>
                <c:pt idx="9">
                  <c:v>1.803712637003094</c:v>
                </c:pt>
                <c:pt idx="10">
                  <c:v>3.2331857922807217</c:v>
                </c:pt>
                <c:pt idx="11">
                  <c:v>2.0865139744460874</c:v>
                </c:pt>
              </c:numCache>
            </c:numRef>
          </c:val>
          <c:extLst>
            <c:ext xmlns:c16="http://schemas.microsoft.com/office/drawing/2014/chart" uri="{C3380CC4-5D6E-409C-BE32-E72D297353CC}">
              <c16:uniqueId val="{00000001-E119-4F11-A3B3-099599894C25}"/>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'DHS18'!$R$121:$AC$121</c:f>
              <c:strCache>
                <c:ptCount val="12"/>
                <c:pt idx="0">
                  <c:v>aljoun</c:v>
                </c:pt>
                <c:pt idx="1">
                  <c:v>amman</c:v>
                </c:pt>
                <c:pt idx="2">
                  <c:v>aquaba</c:v>
                </c:pt>
                <c:pt idx="3">
                  <c:v>balqa</c:v>
                </c:pt>
                <c:pt idx="4">
                  <c:v>irbid</c:v>
                </c:pt>
                <c:pt idx="5">
                  <c:v>jerash</c:v>
                </c:pt>
                <c:pt idx="6">
                  <c:v>karak</c:v>
                </c:pt>
                <c:pt idx="7">
                  <c:v>maan</c:v>
                </c:pt>
                <c:pt idx="8">
                  <c:v>madaba</c:v>
                </c:pt>
                <c:pt idx="9">
                  <c:v>mafraq</c:v>
                </c:pt>
                <c:pt idx="10">
                  <c:v>tafilh</c:v>
                </c:pt>
                <c:pt idx="11">
                  <c:v>zarqua</c:v>
                </c:pt>
              </c:strCache>
            </c:strRef>
          </c:cat>
          <c:val>
            <c:numRef>
              <c:f>'DHS18'!$R$126:$AC$126</c:f>
              <c:numCache>
                <c:formatCode>###0.0</c:formatCode>
                <c:ptCount val="12"/>
                <c:pt idx="0">
                  <c:v>0</c:v>
                </c:pt>
                <c:pt idx="1">
                  <c:v>0</c:v>
                </c:pt>
                <c:pt idx="2">
                  <c:v>0.34906545010335199</c:v>
                </c:pt>
                <c:pt idx="3">
                  <c:v>0.35319419388362577</c:v>
                </c:pt>
                <c:pt idx="4">
                  <c:v>0.1357741759070632</c:v>
                </c:pt>
                <c:pt idx="5">
                  <c:v>0</c:v>
                </c:pt>
                <c:pt idx="6">
                  <c:v>0</c:v>
                </c:pt>
                <c:pt idx="7">
                  <c:v>8.042576462227348E-2</c:v>
                </c:pt>
                <c:pt idx="8">
                  <c:v>0.1664668920720509</c:v>
                </c:pt>
                <c:pt idx="9">
                  <c:v>6.2501520440450348E-2</c:v>
                </c:pt>
                <c:pt idx="10">
                  <c:v>0.29506533507520827</c:v>
                </c:pt>
                <c:pt idx="11">
                  <c:v>7.6419764976170326E-2</c:v>
                </c:pt>
              </c:numCache>
            </c:numRef>
          </c:val>
          <c:extLst>
            <c:ext xmlns:c16="http://schemas.microsoft.com/office/drawing/2014/chart" uri="{C3380CC4-5D6E-409C-BE32-E72D297353CC}">
              <c16:uniqueId val="{00000002-E119-4F11-A3B3-099599894C25}"/>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'DHS18'!$R$121:$AC$121</c:f>
              <c:strCache>
                <c:ptCount val="12"/>
                <c:pt idx="0">
                  <c:v>aljoun</c:v>
                </c:pt>
                <c:pt idx="1">
                  <c:v>amman</c:v>
                </c:pt>
                <c:pt idx="2">
                  <c:v>aquaba</c:v>
                </c:pt>
                <c:pt idx="3">
                  <c:v>balqa</c:v>
                </c:pt>
                <c:pt idx="4">
                  <c:v>irbid</c:v>
                </c:pt>
                <c:pt idx="5">
                  <c:v>jerash</c:v>
                </c:pt>
                <c:pt idx="6">
                  <c:v>karak</c:v>
                </c:pt>
                <c:pt idx="7">
                  <c:v>maan</c:v>
                </c:pt>
                <c:pt idx="8">
                  <c:v>madaba</c:v>
                </c:pt>
                <c:pt idx="9">
                  <c:v>mafraq</c:v>
                </c:pt>
                <c:pt idx="10">
                  <c:v>tafilh</c:v>
                </c:pt>
                <c:pt idx="11">
                  <c:v>zarqua</c:v>
                </c:pt>
              </c:strCache>
            </c:strRef>
          </c:cat>
          <c:val>
            <c:numRef>
              <c:f>'DHS18'!$R$127:$AC$127</c:f>
              <c:numCache>
                <c:formatCode>###0.0</c:formatCode>
                <c:ptCount val="12"/>
                <c:pt idx="0">
                  <c:v>0</c:v>
                </c:pt>
                <c:pt idx="1">
                  <c:v>0</c:v>
                </c:pt>
                <c:pt idx="2">
                  <c:v>0</c:v>
                </c:pt>
                <c:pt idx="3">
                  <c:v>0</c:v>
                </c:pt>
                <c:pt idx="4">
                  <c:v>0</c:v>
                </c:pt>
                <c:pt idx="5">
                  <c:v>0</c:v>
                </c:pt>
                <c:pt idx="6">
                  <c:v>0</c:v>
                </c:pt>
                <c:pt idx="7">
                  <c:v>0</c:v>
                </c:pt>
                <c:pt idx="8">
                  <c:v>0</c:v>
                </c:pt>
                <c:pt idx="9">
                  <c:v>5.4997992853414931E-2</c:v>
                </c:pt>
                <c:pt idx="10">
                  <c:v>0</c:v>
                </c:pt>
                <c:pt idx="11">
                  <c:v>0</c:v>
                </c:pt>
              </c:numCache>
            </c:numRef>
          </c:val>
          <c:extLst>
            <c:ext xmlns:c16="http://schemas.microsoft.com/office/drawing/2014/chart" uri="{C3380CC4-5D6E-409C-BE32-E72D297353CC}">
              <c16:uniqueId val="{00000003-E119-4F11-A3B3-099599894C25}"/>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Poorest</c:v>
                </c:pt>
                <c:pt idx="1">
                  <c:v>Poor</c:v>
                </c:pt>
                <c:pt idx="2">
                  <c:v>Middle</c:v>
                </c:pt>
                <c:pt idx="3">
                  <c:v>Rich</c:v>
                </c:pt>
                <c:pt idx="4">
                  <c:v>Richest</c:v>
                </c:pt>
              </c:strCache>
            </c:strRef>
          </c:cat>
          <c:val>
            <c:numRef>
              <c:f>'DHS18'!$M$222:$Q$222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FDC-4DB0-BFEF-AB222FB34BC9}"/>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Poorest</c:v>
                </c:pt>
                <c:pt idx="1">
                  <c:v>Poor</c:v>
                </c:pt>
                <c:pt idx="2">
                  <c:v>Middle</c:v>
                </c:pt>
                <c:pt idx="3">
                  <c:v>Rich</c:v>
                </c:pt>
                <c:pt idx="4">
                  <c:v>Richest</c:v>
                </c:pt>
              </c:strCache>
            </c:strRef>
          </c:cat>
          <c:val>
            <c:numRef>
              <c:f>'DHS18'!$M$223:$Q$223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FDC-4DB0-BFEF-AB222FB34BC9}"/>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'DHS18'!$M$221:$Q$221</c:f>
              <c:strCache>
                <c:ptCount val="5"/>
                <c:pt idx="0">
                  <c:v>Poorest</c:v>
                </c:pt>
                <c:pt idx="1">
                  <c:v>Poor</c:v>
                </c:pt>
                <c:pt idx="2">
                  <c:v>Middle</c:v>
                </c:pt>
                <c:pt idx="3">
                  <c:v>Rich</c:v>
                </c:pt>
                <c:pt idx="4">
                  <c:v>Richest</c:v>
                </c:pt>
              </c:strCache>
            </c:strRef>
          </c:cat>
          <c:val>
            <c:numRef>
              <c:f>'DHS18'!$M$224:$Q$224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FDC-4DB0-BFEF-AB222FB34BC9}"/>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'DHS18'!$R$221:$AC$221</c:f>
              <c:strCache>
                <c:ptCount val="12"/>
                <c:pt idx="0">
                  <c:v>aljoun</c:v>
                </c:pt>
                <c:pt idx="1">
                  <c:v>amman</c:v>
                </c:pt>
                <c:pt idx="2">
                  <c:v>aquaba</c:v>
                </c:pt>
                <c:pt idx="3">
                  <c:v>balqa</c:v>
                </c:pt>
                <c:pt idx="4">
                  <c:v>irbid</c:v>
                </c:pt>
                <c:pt idx="5">
                  <c:v>jerash</c:v>
                </c:pt>
                <c:pt idx="6">
                  <c:v>karak</c:v>
                </c:pt>
                <c:pt idx="7">
                  <c:v>maan</c:v>
                </c:pt>
                <c:pt idx="8">
                  <c:v>madaba</c:v>
                </c:pt>
                <c:pt idx="9">
                  <c:v>mafraq</c:v>
                </c:pt>
                <c:pt idx="10">
                  <c:v>tafilh</c:v>
                </c:pt>
                <c:pt idx="11">
                  <c:v>zarqua</c:v>
                </c:pt>
              </c:strCache>
            </c:strRef>
          </c:cat>
          <c:val>
            <c:numRef>
              <c:f>'DHS18'!$R$222:$AC$222</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70DC-4510-A79F-8FD658756502}"/>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'DHS18'!$R$221:$AC$221</c:f>
              <c:strCache>
                <c:ptCount val="12"/>
                <c:pt idx="0">
                  <c:v>aljoun</c:v>
                </c:pt>
                <c:pt idx="1">
                  <c:v>amman</c:v>
                </c:pt>
                <c:pt idx="2">
                  <c:v>aquaba</c:v>
                </c:pt>
                <c:pt idx="3">
                  <c:v>balqa</c:v>
                </c:pt>
                <c:pt idx="4">
                  <c:v>irbid</c:v>
                </c:pt>
                <c:pt idx="5">
                  <c:v>jerash</c:v>
                </c:pt>
                <c:pt idx="6">
                  <c:v>karak</c:v>
                </c:pt>
                <c:pt idx="7">
                  <c:v>maan</c:v>
                </c:pt>
                <c:pt idx="8">
                  <c:v>madaba</c:v>
                </c:pt>
                <c:pt idx="9">
                  <c:v>mafraq</c:v>
                </c:pt>
                <c:pt idx="10">
                  <c:v>tafilh</c:v>
                </c:pt>
                <c:pt idx="11">
                  <c:v>zarqua</c:v>
                </c:pt>
              </c:strCache>
            </c:strRef>
          </c:cat>
          <c:val>
            <c:numRef>
              <c:f>'DHS18'!$R$223:$AC$223</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70DC-4510-A79F-8FD658756502}"/>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'DHS18'!$R$221:$AC$221</c:f>
              <c:strCache>
                <c:ptCount val="12"/>
                <c:pt idx="0">
                  <c:v>aljoun</c:v>
                </c:pt>
                <c:pt idx="1">
                  <c:v>amman</c:v>
                </c:pt>
                <c:pt idx="2">
                  <c:v>aquaba</c:v>
                </c:pt>
                <c:pt idx="3">
                  <c:v>balqa</c:v>
                </c:pt>
                <c:pt idx="4">
                  <c:v>irbid</c:v>
                </c:pt>
                <c:pt idx="5">
                  <c:v>jerash</c:v>
                </c:pt>
                <c:pt idx="6">
                  <c:v>karak</c:v>
                </c:pt>
                <c:pt idx="7">
                  <c:v>maan</c:v>
                </c:pt>
                <c:pt idx="8">
                  <c:v>madaba</c:v>
                </c:pt>
                <c:pt idx="9">
                  <c:v>mafraq</c:v>
                </c:pt>
                <c:pt idx="10">
                  <c:v>tafilh</c:v>
                </c:pt>
                <c:pt idx="11">
                  <c:v>zarqua</c:v>
                </c:pt>
              </c:strCache>
            </c:strRef>
          </c:cat>
          <c:val>
            <c:numRef>
              <c:f>'DHS18'!$R$224:$AC$224</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70DC-4510-A79F-8FD658756502}"/>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E67-4145-853C-6557B68DF3DC}"/>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E67-4145-853C-6557B68DF3DC}"/>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'DHS18'!$C$221:$G$221</c:f>
              <c:strCache>
                <c:ptCount val="5"/>
                <c:pt idx="0">
                  <c:v>Poorest</c:v>
                </c:pt>
                <c:pt idx="1">
                  <c:v>Poor</c:v>
                </c:pt>
                <c:pt idx="2">
                  <c:v>Middle</c:v>
                </c:pt>
                <c:pt idx="3">
                  <c:v>Rich</c:v>
                </c:pt>
                <c:pt idx="4">
                  <c:v>Richest</c:v>
                </c:pt>
              </c:strCache>
            </c:strRef>
          </c:cat>
          <c:val>
            <c:numRef>
              <c:f>'DHS18'!$C$224:$G$224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E67-4145-853C-6557B68DF3DC}"/>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'DHS18'!$H$18:$L$18</c:f>
              <c:numCache>
                <c:formatCode>###0.0</c:formatCode>
                <c:ptCount val="5"/>
                <c:pt idx="0">
                  <c:v>99.606315849030651</c:v>
                </c:pt>
                <c:pt idx="1">
                  <c:v>99.483320893897613</c:v>
                </c:pt>
                <c:pt idx="2">
                  <c:v>99.874260307053078</c:v>
                </c:pt>
                <c:pt idx="3">
                  <c:v>99.828427125579623</c:v>
                </c:pt>
                <c:pt idx="4">
                  <c:v>99.978073267263639</c:v>
                </c:pt>
              </c:numCache>
            </c:numRef>
          </c:val>
          <c:extLst>
            <c:ext xmlns:c16="http://schemas.microsoft.com/office/drawing/2014/chart" uri="{C3380CC4-5D6E-409C-BE32-E72D297353CC}">
              <c16:uniqueId val="{00000000-41BC-4C1E-9319-2FC048344E2C}"/>
            </c:ext>
          </c:extLst>
        </c:ser>
        <c:ser>
          <c:idx val="1"/>
          <c:order val="1"/>
          <c:tx>
            <c:strRef>
              <c:f>'DHS18'!$B$19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'DHS18'!$H$19:$L$19</c:f>
              <c:numCache>
                <c:formatCode>###0.0</c:formatCode>
                <c:ptCount val="5"/>
                <c:pt idx="0">
                  <c:v>0.19071220895214699</c:v>
                </c:pt>
                <c:pt idx="1">
                  <c:v>0.27768866723932978</c:v>
                </c:pt>
                <c:pt idx="2">
                  <c:v>1.3620926238490821E-2</c:v>
                </c:pt>
                <c:pt idx="3">
                  <c:v>1.9399768594706303E-2</c:v>
                </c:pt>
                <c:pt idx="4">
                  <c:v>0</c:v>
                </c:pt>
              </c:numCache>
            </c:numRef>
          </c:val>
          <c:extLst>
            <c:ext xmlns:c16="http://schemas.microsoft.com/office/drawing/2014/chart" uri="{C3380CC4-5D6E-409C-BE32-E72D297353CC}">
              <c16:uniqueId val="{00000001-41BC-4C1E-9319-2FC048344E2C}"/>
            </c:ext>
          </c:extLst>
        </c:ser>
        <c:ser>
          <c:idx val="2"/>
          <c:order val="2"/>
          <c:tx>
            <c:strRef>
              <c:f>'DHS18'!$B$20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'DHS18'!$H$20:$L$20</c:f>
              <c:numCache>
                <c:formatCode>###0.0</c:formatCode>
                <c:ptCount val="5"/>
                <c:pt idx="0">
                  <c:v>0.20297194201720406</c:v>
                </c:pt>
                <c:pt idx="1">
                  <c:v>0.23899043886306404</c:v>
                </c:pt>
                <c:pt idx="2">
                  <c:v>0.11211876670843832</c:v>
                </c:pt>
                <c:pt idx="3">
                  <c:v>0.15217310582568411</c:v>
                </c:pt>
                <c:pt idx="4">
                  <c:v>2.1926732736366479E-2</c:v>
                </c:pt>
              </c:numCache>
            </c:numRef>
          </c:val>
          <c:extLst>
            <c:ext xmlns:c16="http://schemas.microsoft.com/office/drawing/2014/chart" uri="{C3380CC4-5D6E-409C-BE32-E72D297353CC}">
              <c16:uniqueId val="{00000002-41BC-4C1E-9319-2FC048344E2C}"/>
            </c:ext>
          </c:extLst>
        </c:ser>
        <c:ser>
          <c:idx val="3"/>
          <c:order val="3"/>
          <c:tx>
            <c:strRef>
              <c:f>'DHS18'!$B$21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'DHS18'!$H$15:$L$15</c:f>
              <c:strCache>
                <c:ptCount val="5"/>
                <c:pt idx="0">
                  <c:v>Poorest</c:v>
                </c:pt>
                <c:pt idx="1">
                  <c:v>Poor</c:v>
                </c:pt>
                <c:pt idx="2">
                  <c:v>Middle</c:v>
                </c:pt>
                <c:pt idx="3">
                  <c:v>Rich</c:v>
                </c:pt>
                <c:pt idx="4">
                  <c:v>Richest</c:v>
                </c:pt>
              </c:strCache>
            </c:strRef>
          </c:cat>
          <c:val>
            <c:numRef>
              <c:f>'DHS18'!$H$21:$L$21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41BC-4C1E-9319-2FC048344E2C}"/>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'DHS18'!$H$124:$L$124</c:f>
              <c:numCache>
                <c:formatCode>###0.0</c:formatCode>
                <c:ptCount val="5"/>
                <c:pt idx="0">
                  <c:v>95.547750132595283</c:v>
                </c:pt>
                <c:pt idx="1">
                  <c:v>97.943729809455533</c:v>
                </c:pt>
                <c:pt idx="2">
                  <c:v>98.985167719742336</c:v>
                </c:pt>
                <c:pt idx="3">
                  <c:v>99.024322376103413</c:v>
                </c:pt>
                <c:pt idx="4">
                  <c:v>99.44724484919702</c:v>
                </c:pt>
              </c:numCache>
            </c:numRef>
          </c:val>
          <c:extLst>
            <c:ext xmlns:c16="http://schemas.microsoft.com/office/drawing/2014/chart" uri="{C3380CC4-5D6E-409C-BE32-E72D297353CC}">
              <c16:uniqueId val="{00000000-C1F7-49BD-80F8-8897EF07169F}"/>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'DHS18'!$H$125:$L$125</c:f>
              <c:numCache>
                <c:formatCode>###0.0</c:formatCode>
                <c:ptCount val="5"/>
                <c:pt idx="0">
                  <c:v>4.1891512066571002</c:v>
                </c:pt>
                <c:pt idx="1">
                  <c:v>2.0562701905444647</c:v>
                </c:pt>
                <c:pt idx="2">
                  <c:v>0.9767987859654893</c:v>
                </c:pt>
                <c:pt idx="3">
                  <c:v>0.96925410765406805</c:v>
                </c:pt>
                <c:pt idx="4">
                  <c:v>0.54579998731132096</c:v>
                </c:pt>
              </c:numCache>
            </c:numRef>
          </c:val>
          <c:extLst>
            <c:ext xmlns:c16="http://schemas.microsoft.com/office/drawing/2014/chart" uri="{C3380CC4-5D6E-409C-BE32-E72D297353CC}">
              <c16:uniqueId val="{00000001-C1F7-49BD-80F8-8897EF07169F}"/>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'DHS18'!$H$126:$L$126</c:f>
              <c:numCache>
                <c:formatCode>###0.0</c:formatCode>
                <c:ptCount val="5"/>
                <c:pt idx="0">
                  <c:v>0.24796516710622785</c:v>
                </c:pt>
                <c:pt idx="1">
                  <c:v>0</c:v>
                </c:pt>
                <c:pt idx="2">
                  <c:v>3.8033494292170393E-2</c:v>
                </c:pt>
                <c:pt idx="3">
                  <c:v>6.4235162424845053E-3</c:v>
                </c:pt>
                <c:pt idx="4">
                  <c:v>6.9551634916706585E-3</c:v>
                </c:pt>
              </c:numCache>
            </c:numRef>
          </c:val>
          <c:extLst>
            <c:ext xmlns:c16="http://schemas.microsoft.com/office/drawing/2014/chart" uri="{C3380CC4-5D6E-409C-BE32-E72D297353CC}">
              <c16:uniqueId val="{00000002-C1F7-49BD-80F8-8897EF07169F}"/>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'DHS18'!$H$121:$L$121</c:f>
              <c:strCache>
                <c:ptCount val="5"/>
                <c:pt idx="0">
                  <c:v>Poorest</c:v>
                </c:pt>
                <c:pt idx="1">
                  <c:v>Poor</c:v>
                </c:pt>
                <c:pt idx="2">
                  <c:v>Middle</c:v>
                </c:pt>
                <c:pt idx="3">
                  <c:v>Rich</c:v>
                </c:pt>
                <c:pt idx="4">
                  <c:v>Richest</c:v>
                </c:pt>
              </c:strCache>
            </c:strRef>
          </c:cat>
          <c:val>
            <c:numRef>
              <c:f>'DHS18'!$H$127:$L$127</c:f>
              <c:numCache>
                <c:formatCode>###0.0</c:formatCode>
                <c:ptCount val="5"/>
                <c:pt idx="0">
                  <c:v>1.5133493641332409E-2</c:v>
                </c:pt>
                <c:pt idx="1">
                  <c:v>0</c:v>
                </c:pt>
                <c:pt idx="2">
                  <c:v>0</c:v>
                </c:pt>
                <c:pt idx="3">
                  <c:v>0</c:v>
                </c:pt>
                <c:pt idx="4">
                  <c:v>0</c:v>
                </c:pt>
              </c:numCache>
            </c:numRef>
          </c:val>
          <c:extLst>
            <c:ext xmlns:c16="http://schemas.microsoft.com/office/drawing/2014/chart" uri="{C3380CC4-5D6E-409C-BE32-E72D297353CC}">
              <c16:uniqueId val="{00000003-C1F7-49BD-80F8-8897EF07169F}"/>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Poorest</c:v>
                </c:pt>
                <c:pt idx="1">
                  <c:v>Poor</c:v>
                </c:pt>
                <c:pt idx="2">
                  <c:v>Middle</c:v>
                </c:pt>
                <c:pt idx="3">
                  <c:v>Rich</c:v>
                </c:pt>
                <c:pt idx="4">
                  <c:v>Richest</c:v>
                </c:pt>
              </c:strCache>
            </c:strRef>
          </c:cat>
          <c:val>
            <c:numRef>
              <c:f>'DHS18'!$H$222:$L$222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52F-4AA5-8191-F7F7FD8BFB51}"/>
            </c:ext>
          </c:extLst>
        </c:ser>
        <c:ser>
          <c:idx val="1"/>
          <c:order val="1"/>
          <c:tx>
            <c:strRef>
              <c:f>'DHS18'!$B$223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Poorest</c:v>
                </c:pt>
                <c:pt idx="1">
                  <c:v>Poor</c:v>
                </c:pt>
                <c:pt idx="2">
                  <c:v>Middle</c:v>
                </c:pt>
                <c:pt idx="3">
                  <c:v>Rich</c:v>
                </c:pt>
                <c:pt idx="4">
                  <c:v>Richest</c:v>
                </c:pt>
              </c:strCache>
            </c:strRef>
          </c:cat>
          <c:val>
            <c:numRef>
              <c:f>'DHS18'!$H$223:$L$223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52F-4AA5-8191-F7F7FD8BFB51}"/>
            </c:ext>
          </c:extLst>
        </c:ser>
        <c:ser>
          <c:idx val="2"/>
          <c:order val="2"/>
          <c:tx>
            <c:strRef>
              <c:f>'DHS18'!$B$224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'DHS18'!$H$221:$L$221</c:f>
              <c:strCache>
                <c:ptCount val="5"/>
                <c:pt idx="0">
                  <c:v>Poorest</c:v>
                </c:pt>
                <c:pt idx="1">
                  <c:v>Poor</c:v>
                </c:pt>
                <c:pt idx="2">
                  <c:v>Middle</c:v>
                </c:pt>
                <c:pt idx="3">
                  <c:v>Rich</c:v>
                </c:pt>
                <c:pt idx="4">
                  <c:v>Richest</c:v>
                </c:pt>
              </c:strCache>
            </c:strRef>
          </c:cat>
          <c:val>
            <c:numRef>
              <c:f>'DHS18'!$H$224:$L$224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52F-4AA5-8191-F7F7FD8BFB51}"/>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'DHS18'!$C$124:$G$124</c:f>
              <c:numCache>
                <c:formatCode>###0.0</c:formatCode>
                <c:ptCount val="5"/>
                <c:pt idx="0">
                  <c:v>95.82620652711887</c:v>
                </c:pt>
                <c:pt idx="1">
                  <c:v>97.440434480358348</c:v>
                </c:pt>
                <c:pt idx="2">
                  <c:v>98.556895936367781</c:v>
                </c:pt>
                <c:pt idx="3">
                  <c:v>98.950882940700737</c:v>
                </c:pt>
                <c:pt idx="4">
                  <c:v>99.4109548929477</c:v>
                </c:pt>
              </c:numCache>
            </c:numRef>
          </c:val>
          <c:extLst>
            <c:ext xmlns:c16="http://schemas.microsoft.com/office/drawing/2014/chart" uri="{C3380CC4-5D6E-409C-BE32-E72D297353CC}">
              <c16:uniqueId val="{00000000-E3E4-4136-8890-4AB172F06B22}"/>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'DHS18'!$C$125:$G$125</c:f>
              <c:numCache>
                <c:formatCode>###0.0</c:formatCode>
                <c:ptCount val="5"/>
                <c:pt idx="0">
                  <c:v>3.915007803952133</c:v>
                </c:pt>
                <c:pt idx="1">
                  <c:v>2.4810165712253558</c:v>
                </c:pt>
                <c:pt idx="2">
                  <c:v>1.3933192591431791</c:v>
                </c:pt>
                <c:pt idx="3">
                  <c:v>1.0433900743617448</c:v>
                </c:pt>
                <c:pt idx="4">
                  <c:v>0.58283001122930456</c:v>
                </c:pt>
              </c:numCache>
            </c:numRef>
          </c:val>
          <c:extLst>
            <c:ext xmlns:c16="http://schemas.microsoft.com/office/drawing/2014/chart" uri="{C3380CC4-5D6E-409C-BE32-E72D297353CC}">
              <c16:uniqueId val="{00000001-E3E4-4136-8890-4AB172F06B22}"/>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'DHS18'!$C$126:$G$126</c:f>
              <c:numCache>
                <c:formatCode>###0.0</c:formatCode>
                <c:ptCount val="5"/>
                <c:pt idx="0">
                  <c:v>0.2424270967737768</c:v>
                </c:pt>
                <c:pt idx="1">
                  <c:v>7.8548948416258854E-2</c:v>
                </c:pt>
                <c:pt idx="2">
                  <c:v>4.9784804489001244E-2</c:v>
                </c:pt>
                <c:pt idx="3">
                  <c:v>5.7269849375201354E-3</c:v>
                </c:pt>
                <c:pt idx="4">
                  <c:v>6.2150958230102193E-3</c:v>
                </c:pt>
              </c:numCache>
            </c:numRef>
          </c:val>
          <c:extLst>
            <c:ext xmlns:c16="http://schemas.microsoft.com/office/drawing/2014/chart" uri="{C3380CC4-5D6E-409C-BE32-E72D297353CC}">
              <c16:uniqueId val="{00000002-E3E4-4136-8890-4AB172F06B22}"/>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'DHS18'!$C$121:$G$121</c:f>
              <c:strCache>
                <c:ptCount val="5"/>
                <c:pt idx="0">
                  <c:v>Poorest</c:v>
                </c:pt>
                <c:pt idx="1">
                  <c:v>Poor</c:v>
                </c:pt>
                <c:pt idx="2">
                  <c:v>Middle</c:v>
                </c:pt>
                <c:pt idx="3">
                  <c:v>Rich</c:v>
                </c:pt>
                <c:pt idx="4">
                  <c:v>Richest</c:v>
                </c:pt>
              </c:strCache>
            </c:strRef>
          </c:cat>
          <c:val>
            <c:numRef>
              <c:f>'DHS18'!$C$127:$G$127</c:f>
              <c:numCache>
                <c:formatCode>###0.0</c:formatCode>
                <c:ptCount val="5"/>
                <c:pt idx="0">
                  <c:v>1.635857215532379E-2</c:v>
                </c:pt>
                <c:pt idx="1">
                  <c:v>0</c:v>
                </c:pt>
                <c:pt idx="2">
                  <c:v>0</c:v>
                </c:pt>
                <c:pt idx="3">
                  <c:v>0</c:v>
                </c:pt>
                <c:pt idx="4">
                  <c:v>0</c:v>
                </c:pt>
              </c:numCache>
            </c:numRef>
          </c:val>
          <c:extLst>
            <c:ext xmlns:c16="http://schemas.microsoft.com/office/drawing/2014/chart" uri="{C3380CC4-5D6E-409C-BE32-E72D297353CC}">
              <c16:uniqueId val="{00000003-E3E4-4136-8890-4AB172F06B22}"/>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'DHS18'!$M$124:$Q$124</c:f>
              <c:numCache>
                <c:formatCode>###0.0</c:formatCode>
                <c:ptCount val="5"/>
                <c:pt idx="0">
                  <c:v>98.080424880978882</c:v>
                </c:pt>
                <c:pt idx="1">
                  <c:v>96.36842252145955</c:v>
                </c:pt>
                <c:pt idx="2">
                  <c:v>95.780563994367768</c:v>
                </c:pt>
                <c:pt idx="3">
                  <c:v>98.40221450943784</c:v>
                </c:pt>
                <c:pt idx="4">
                  <c:v>95.218008518161994</c:v>
                </c:pt>
              </c:numCache>
            </c:numRef>
          </c:val>
          <c:extLst>
            <c:ext xmlns:c16="http://schemas.microsoft.com/office/drawing/2014/chart" uri="{C3380CC4-5D6E-409C-BE32-E72D297353CC}">
              <c16:uniqueId val="{00000000-C03B-44DC-B51F-1EAC1E2A40D5}"/>
            </c:ext>
          </c:extLst>
        </c:ser>
        <c:ser>
          <c:idx val="1"/>
          <c:order val="1"/>
          <c:tx>
            <c:strRef>
              <c:f>'DHS18'!$B$125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'DHS18'!$M$125:$Q$125</c:f>
              <c:numCache>
                <c:formatCode>###0.0</c:formatCode>
                <c:ptCount val="5"/>
                <c:pt idx="0">
                  <c:v>1.6962616173357192</c:v>
                </c:pt>
                <c:pt idx="1">
                  <c:v>2.8993245893391522</c:v>
                </c:pt>
                <c:pt idx="2">
                  <c:v>4.2194360056322386</c:v>
                </c:pt>
                <c:pt idx="3">
                  <c:v>1.5977854905621487</c:v>
                </c:pt>
                <c:pt idx="4">
                  <c:v>4.6347550765898369</c:v>
                </c:pt>
              </c:numCache>
            </c:numRef>
          </c:val>
          <c:extLst>
            <c:ext xmlns:c16="http://schemas.microsoft.com/office/drawing/2014/chart" uri="{C3380CC4-5D6E-409C-BE32-E72D297353CC}">
              <c16:uniqueId val="{00000001-C03B-44DC-B51F-1EAC1E2A40D5}"/>
            </c:ext>
          </c:extLst>
        </c:ser>
        <c:ser>
          <c:idx val="2"/>
          <c:order val="2"/>
          <c:tx>
            <c:strRef>
              <c:f>'DHS18'!$B$126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'DHS18'!$M$126:$Q$126</c:f>
              <c:numCache>
                <c:formatCode>###0.0</c:formatCode>
                <c:ptCount val="5"/>
                <c:pt idx="0">
                  <c:v>0.19679595980120385</c:v>
                </c:pt>
                <c:pt idx="1">
                  <c:v>0.7322528892013247</c:v>
                </c:pt>
                <c:pt idx="2">
                  <c:v>0</c:v>
                </c:pt>
                <c:pt idx="3">
                  <c:v>0</c:v>
                </c:pt>
                <c:pt idx="4">
                  <c:v>0.1472364052481101</c:v>
                </c:pt>
              </c:numCache>
            </c:numRef>
          </c:val>
          <c:extLst>
            <c:ext xmlns:c16="http://schemas.microsoft.com/office/drawing/2014/chart" uri="{C3380CC4-5D6E-409C-BE32-E72D297353CC}">
              <c16:uniqueId val="{00000002-C03B-44DC-B51F-1EAC1E2A40D5}"/>
            </c:ext>
          </c:extLst>
        </c:ser>
        <c:ser>
          <c:idx val="3"/>
          <c:order val="3"/>
          <c:tx>
            <c:strRef>
              <c:f>'DHS18'!$B$127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'DHS18'!$M$121:$Q$121</c:f>
              <c:strCache>
                <c:ptCount val="5"/>
                <c:pt idx="0">
                  <c:v>Poorest</c:v>
                </c:pt>
                <c:pt idx="1">
                  <c:v>Poor</c:v>
                </c:pt>
                <c:pt idx="2">
                  <c:v>Middle</c:v>
                </c:pt>
                <c:pt idx="3">
                  <c:v>Rich</c:v>
                </c:pt>
                <c:pt idx="4">
                  <c:v>Richest</c:v>
                </c:pt>
              </c:strCache>
            </c:strRef>
          </c:cat>
          <c:val>
            <c:numRef>
              <c:f>'DHS18'!$M$127:$Q$127</c:f>
              <c:numCache>
                <c:formatCode>###0.0</c:formatCode>
                <c:ptCount val="5"/>
                <c:pt idx="0">
                  <c:v>2.6517541884169486E-2</c:v>
                </c:pt>
                <c:pt idx="1">
                  <c:v>0</c:v>
                </c:pt>
                <c:pt idx="2">
                  <c:v>0</c:v>
                </c:pt>
                <c:pt idx="3">
                  <c:v>0</c:v>
                </c:pt>
                <c:pt idx="4">
                  <c:v>0</c:v>
                </c:pt>
              </c:numCache>
            </c:numRef>
          </c:val>
          <c:extLst>
            <c:ext xmlns:c16="http://schemas.microsoft.com/office/drawing/2014/chart" uri="{C3380CC4-5D6E-409C-BE32-E72D297353CC}">
              <c16:uniqueId val="{00000003-C03B-44DC-B51F-1EAC1E2A40D5}"/>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5"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drawing9.xml.rels><?xml version="1.0" encoding="UTF-8"?><Relationships xmlns="http://schemas.openxmlformats.org/package/2006/relationships"><Relationship Target="../charts/chart143.xml" Type="http://schemas.openxmlformats.org/officeDocument/2006/relationships/chart" Id="rId8"/><Relationship Target="../charts/chart138.xml" Type="http://schemas.openxmlformats.org/officeDocument/2006/relationships/chart" Id="rId3"/><Relationship Target="../charts/chart142.xml" Type="http://schemas.openxmlformats.org/officeDocument/2006/relationships/chart" Id="rId7"/><Relationship Target="../charts/chart147.xml" Type="http://schemas.openxmlformats.org/officeDocument/2006/relationships/chart" Id="rId12"/><Relationship Target="../charts/chart137.xml" Type="http://schemas.openxmlformats.org/officeDocument/2006/relationships/chart" Id="rId2"/><Relationship Target="../charts/chart136.xml" Type="http://schemas.openxmlformats.org/officeDocument/2006/relationships/chart" Id="rId1"/><Relationship Target="../charts/chart141.xml" Type="http://schemas.openxmlformats.org/officeDocument/2006/relationships/chart" Id="rId6"/><Relationship Target="../charts/chart146.xml" Type="http://schemas.openxmlformats.org/officeDocument/2006/relationships/chart" Id="rId11"/><Relationship Target="../charts/chart140.xml" Type="http://schemas.openxmlformats.org/officeDocument/2006/relationships/chart" Id="rId5"/><Relationship Target="../charts/chart145.xml" Type="http://schemas.openxmlformats.org/officeDocument/2006/relationships/chart" Id="rId10"/><Relationship Target="../charts/chart139.xml" Type="http://schemas.openxmlformats.org/officeDocument/2006/relationships/chart" Id="rId4"/><Relationship Target="../charts/chart144.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20</xdr:col>
      <xdr:colOff>0</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20</xdr:col>
      <xdr:colOff>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20</xdr:col>
      <xdr:colOff>0</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707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010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707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707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010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010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01013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28575</xdr:rowOff>
        </xdr:from>
        <xdr:to>
          <xdr:col>1</xdr:col>
          <xdr:colOff>1704975</xdr:colOff>
          <xdr:row>400</xdr:row>
          <xdr:rowOff>28575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4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4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4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4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4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4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4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4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4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4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4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4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4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4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4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4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7169"/>
            </a:ext>
            <a:ext xmlns:a16="http://schemas.microsoft.com/office/drawing/2014/main" uri="{FF2B5EF4-FFF2-40B4-BE49-F238E27FC236}">
              <a16:creationId xmlns:a16="http://schemas.microsoft.com/office/drawing/2014/main" id="{00000000-0008-0000-0500-000002000000}"/>
            </a:ext>
          </a:extLst>
        </xdr:cNvPr>
        <xdr:cNvSpPr/>
      </xdr:nvSpPr>
      <xdr:spPr>
        <a:xfrm>
          <a:off x="9496425" y="2185511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7170"/>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20</xdr:col>
      <xdr:colOff>0</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19051</xdr:colOff>
      <xdr:row>107</xdr:row>
      <xdr:rowOff>3301</xdr:rowOff>
    </xdr:from>
    <xdr:to>
      <xdr:col>20</xdr:col>
      <xdr:colOff>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20</xdr:col>
      <xdr:colOff>0</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2683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348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7171"/>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7172"/>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7173"/>
            </a:ext>
            <a:ext xmlns:a16="http://schemas.microsoft.com/office/drawing/2014/main" uri="{FF2B5EF4-FFF2-40B4-BE49-F238E27FC236}">
              <a16:creationId xmlns:a16="http://schemas.microsoft.com/office/drawing/2014/main" id="{00000000-0008-0000-0500-000013000000}"/>
            </a:ext>
          </a:extLst>
        </xdr:cNvPr>
        <xdr:cNvSpPr/>
      </xdr:nvSpPr>
      <xdr:spPr>
        <a:xfrm>
          <a:off x="876300" y="2185511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7174"/>
            </a:ext>
            <a:ext xmlns:a16="http://schemas.microsoft.com/office/drawing/2014/main" uri="{FF2B5EF4-FFF2-40B4-BE49-F238E27FC236}">
              <a16:creationId xmlns:a16="http://schemas.microsoft.com/office/drawing/2014/main" id="{00000000-0008-0000-0500-000014000000}"/>
            </a:ext>
          </a:extLst>
        </xdr:cNvPr>
        <xdr:cNvSpPr/>
      </xdr:nvSpPr>
      <xdr:spPr>
        <a:xfrm>
          <a:off x="2205038" y="218551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7175"/>
            </a:ext>
            <a:ext xmlns:a16="http://schemas.microsoft.com/office/drawing/2014/main" uri="{FF2B5EF4-FFF2-40B4-BE49-F238E27FC236}">
              <a16:creationId xmlns:a16="http://schemas.microsoft.com/office/drawing/2014/main" id="{00000000-0008-0000-0500-000015000000}"/>
            </a:ext>
          </a:extLst>
        </xdr:cNvPr>
        <xdr:cNvSpPr/>
      </xdr:nvSpPr>
      <xdr:spPr>
        <a:xfrm>
          <a:off x="942975" y="425196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7176"/>
            </a:ext>
            <a:ext xmlns:a16="http://schemas.microsoft.com/office/drawing/2014/main" uri="{FF2B5EF4-FFF2-40B4-BE49-F238E27FC236}">
              <a16:creationId xmlns:a16="http://schemas.microsoft.com/office/drawing/2014/main" id="{00000000-0008-0000-0500-000016000000}"/>
            </a:ext>
          </a:extLst>
        </xdr:cNvPr>
        <xdr:cNvSpPr/>
      </xdr:nvSpPr>
      <xdr:spPr>
        <a:xfrm>
          <a:off x="2205038" y="4251960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2683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2683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348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348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348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7177"/>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7178"/>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7179"/>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7180"/>
            </a:ext>
            <a:ext xmlns:a16="http://schemas.microsoft.com/office/drawing/2014/main" uri="{FF2B5EF4-FFF2-40B4-BE49-F238E27FC236}">
              <a16:creationId xmlns:a16="http://schemas.microsoft.com/office/drawing/2014/main" id="{00000000-0008-0000-0500-00001F000000}"/>
            </a:ext>
          </a:extLst>
        </xdr:cNvPr>
        <xdr:cNvSpPr/>
      </xdr:nvSpPr>
      <xdr:spPr>
        <a:xfrm>
          <a:off x="2357438" y="8015763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7181"/>
            </a:ext>
            <a:ext xmlns:a16="http://schemas.microsoft.com/office/drawing/2014/main" uri="{FF2B5EF4-FFF2-40B4-BE49-F238E27FC236}">
              <a16:creationId xmlns:a16="http://schemas.microsoft.com/office/drawing/2014/main" id="{00000000-0008-0000-0500-000023000000}"/>
            </a:ext>
          </a:extLst>
        </xdr:cNvPr>
        <xdr:cNvSpPr/>
      </xdr:nvSpPr>
      <xdr:spPr>
        <a:xfrm>
          <a:off x="9429750" y="425196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7182"/>
            </a:ext>
            <a:ext xmlns:a16="http://schemas.microsoft.com/office/drawing/2014/main" uri="{FF2B5EF4-FFF2-40B4-BE49-F238E27FC236}">
              <a16:creationId xmlns:a16="http://schemas.microsoft.com/office/drawing/2014/main" id="{00000000-0008-0000-0500-000024000000}"/>
            </a:ext>
          </a:extLst>
        </xdr:cNvPr>
        <xdr:cNvSpPr/>
      </xdr:nvSpPr>
      <xdr:spPr>
        <a:xfrm>
          <a:off x="4533900" y="2185511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7183"/>
            </a:ext>
            <a:ext xmlns:a16="http://schemas.microsoft.com/office/drawing/2014/main" uri="{FF2B5EF4-FFF2-40B4-BE49-F238E27FC236}">
              <a16:creationId xmlns:a16="http://schemas.microsoft.com/office/drawing/2014/main" id="{00000000-0008-0000-0500-000025000000}"/>
            </a:ext>
          </a:extLst>
        </xdr:cNvPr>
        <xdr:cNvSpPr/>
      </xdr:nvSpPr>
      <xdr:spPr>
        <a:xfrm>
          <a:off x="4533900" y="4251960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7184"/>
            </a:ext>
            <a:ext xmlns:a16="http://schemas.microsoft.com/office/drawing/2014/main" uri="{FF2B5EF4-FFF2-40B4-BE49-F238E27FC236}">
              <a16:creationId xmlns:a16="http://schemas.microsoft.com/office/drawing/2014/main" id="{00000000-0008-0000-0500-000026000000}"/>
            </a:ext>
          </a:extLst>
        </xdr:cNvPr>
        <xdr:cNvSpPr/>
      </xdr:nvSpPr>
      <xdr:spPr>
        <a:xfrm>
          <a:off x="16073438" y="218551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7185"/>
            </a:ext>
            <a:ext xmlns:a16="http://schemas.microsoft.com/office/drawing/2014/main" uri="{FF2B5EF4-FFF2-40B4-BE49-F238E27FC236}">
              <a16:creationId xmlns:a16="http://schemas.microsoft.com/office/drawing/2014/main" id="{00000000-0008-0000-0500-000027000000}"/>
            </a:ext>
          </a:extLst>
        </xdr:cNvPr>
        <xdr:cNvSpPr/>
      </xdr:nvSpPr>
      <xdr:spPr>
        <a:xfrm>
          <a:off x="16054388" y="425196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7186"/>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7187"/>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5116"/>
            </a:ext>
            <a:ext xmlns:a16="http://schemas.microsoft.com/office/drawing/2014/main" uri="{FF2B5EF4-FFF2-40B4-BE49-F238E27FC236}">
              <a16:creationId xmlns:a16="http://schemas.microsoft.com/office/drawing/2014/main" id="{00000000-0008-0000-0500-00003A000000}"/>
            </a:ext>
          </a:extLst>
        </xdr:cNvPr>
        <xdr:cNvSpPr/>
      </xdr:nvSpPr>
      <xdr:spPr>
        <a:xfrm>
          <a:off x="2357438" y="8015763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190500</xdr:rowOff>
        </xdr:from>
        <xdr:to>
          <xdr:col>1</xdr:col>
          <xdr:colOff>1704975</xdr:colOff>
          <xdr:row>400</xdr:row>
          <xdr:rowOff>76200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12289"/>
            </a:ext>
            <a:ext xmlns:a16="http://schemas.microsoft.com/office/drawing/2014/main" uri="{FF2B5EF4-FFF2-40B4-BE49-F238E27FC236}">
              <a16:creationId xmlns:a16="http://schemas.microsoft.com/office/drawing/2014/main" id="{00000000-0008-0000-0600-000002000000}"/>
            </a:ext>
          </a:extLst>
        </xdr:cNvPr>
        <xdr:cNvSpPr/>
      </xdr:nvSpPr>
      <xdr:spPr>
        <a:xfrm>
          <a:off x="9496425" y="2185511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12290"/>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20</xdr:col>
      <xdr:colOff>0</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19051</xdr:colOff>
      <xdr:row>107</xdr:row>
      <xdr:rowOff>3301</xdr:rowOff>
    </xdr:from>
    <xdr:to>
      <xdr:col>20</xdr:col>
      <xdr:colOff>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20</xdr:col>
      <xdr:colOff>0</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2683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3348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12291"/>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12292"/>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12293"/>
            </a:ext>
            <a:ext xmlns:a16="http://schemas.microsoft.com/office/drawing/2014/main" uri="{FF2B5EF4-FFF2-40B4-BE49-F238E27FC236}">
              <a16:creationId xmlns:a16="http://schemas.microsoft.com/office/drawing/2014/main" id="{00000000-0008-0000-0600-000013000000}"/>
            </a:ext>
          </a:extLst>
        </xdr:cNvPr>
        <xdr:cNvSpPr/>
      </xdr:nvSpPr>
      <xdr:spPr>
        <a:xfrm>
          <a:off x="876300" y="2185511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12294"/>
            </a:ext>
            <a:ext xmlns:a16="http://schemas.microsoft.com/office/drawing/2014/main" uri="{FF2B5EF4-FFF2-40B4-BE49-F238E27FC236}">
              <a16:creationId xmlns:a16="http://schemas.microsoft.com/office/drawing/2014/main" id="{00000000-0008-0000-0600-000014000000}"/>
            </a:ext>
          </a:extLst>
        </xdr:cNvPr>
        <xdr:cNvSpPr/>
      </xdr:nvSpPr>
      <xdr:spPr>
        <a:xfrm>
          <a:off x="2205038" y="218551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12295"/>
            </a:ext>
            <a:ext xmlns:a16="http://schemas.microsoft.com/office/drawing/2014/main" uri="{FF2B5EF4-FFF2-40B4-BE49-F238E27FC236}">
              <a16:creationId xmlns:a16="http://schemas.microsoft.com/office/drawing/2014/main" id="{00000000-0008-0000-0600-000015000000}"/>
            </a:ext>
          </a:extLst>
        </xdr:cNvPr>
        <xdr:cNvSpPr/>
      </xdr:nvSpPr>
      <xdr:spPr>
        <a:xfrm>
          <a:off x="942975" y="425196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12296"/>
            </a:ext>
            <a:ext xmlns:a16="http://schemas.microsoft.com/office/drawing/2014/main" uri="{FF2B5EF4-FFF2-40B4-BE49-F238E27FC236}">
              <a16:creationId xmlns:a16="http://schemas.microsoft.com/office/drawing/2014/main" id="{00000000-0008-0000-0600-000016000000}"/>
            </a:ext>
          </a:extLst>
        </xdr:cNvPr>
        <xdr:cNvSpPr/>
      </xdr:nvSpPr>
      <xdr:spPr>
        <a:xfrm>
          <a:off x="2205038" y="4251960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2683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26837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3348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3348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33482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12297"/>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12298"/>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12299"/>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12300"/>
            </a:ext>
            <a:ext xmlns:a16="http://schemas.microsoft.com/office/drawing/2014/main" uri="{FF2B5EF4-FFF2-40B4-BE49-F238E27FC236}">
              <a16:creationId xmlns:a16="http://schemas.microsoft.com/office/drawing/2014/main" id="{00000000-0008-0000-0600-00001F000000}"/>
            </a:ext>
          </a:extLst>
        </xdr:cNvPr>
        <xdr:cNvSpPr/>
      </xdr:nvSpPr>
      <xdr:spPr>
        <a:xfrm>
          <a:off x="2357438" y="8015763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12301"/>
            </a:ext>
            <a:ext xmlns:a16="http://schemas.microsoft.com/office/drawing/2014/main" uri="{FF2B5EF4-FFF2-40B4-BE49-F238E27FC236}">
              <a16:creationId xmlns:a16="http://schemas.microsoft.com/office/drawing/2014/main" id="{00000000-0008-0000-0600-000023000000}"/>
            </a:ext>
          </a:extLst>
        </xdr:cNvPr>
        <xdr:cNvSpPr/>
      </xdr:nvSpPr>
      <xdr:spPr>
        <a:xfrm>
          <a:off x="9429750" y="425196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12302"/>
            </a:ext>
            <a:ext xmlns:a16="http://schemas.microsoft.com/office/drawing/2014/main" uri="{FF2B5EF4-FFF2-40B4-BE49-F238E27FC236}">
              <a16:creationId xmlns:a16="http://schemas.microsoft.com/office/drawing/2014/main" id="{00000000-0008-0000-0600-000024000000}"/>
            </a:ext>
          </a:extLst>
        </xdr:cNvPr>
        <xdr:cNvSpPr/>
      </xdr:nvSpPr>
      <xdr:spPr>
        <a:xfrm>
          <a:off x="4533900" y="2185511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12303"/>
            </a:ext>
            <a:ext xmlns:a16="http://schemas.microsoft.com/office/drawing/2014/main" uri="{FF2B5EF4-FFF2-40B4-BE49-F238E27FC236}">
              <a16:creationId xmlns:a16="http://schemas.microsoft.com/office/drawing/2014/main" id="{00000000-0008-0000-0600-000025000000}"/>
            </a:ext>
          </a:extLst>
        </xdr:cNvPr>
        <xdr:cNvSpPr/>
      </xdr:nvSpPr>
      <xdr:spPr>
        <a:xfrm>
          <a:off x="4533900" y="4251960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12304"/>
            </a:ext>
            <a:ext xmlns:a16="http://schemas.microsoft.com/office/drawing/2014/main" uri="{FF2B5EF4-FFF2-40B4-BE49-F238E27FC236}">
              <a16:creationId xmlns:a16="http://schemas.microsoft.com/office/drawing/2014/main" id="{00000000-0008-0000-0600-000026000000}"/>
            </a:ext>
          </a:extLst>
        </xdr:cNvPr>
        <xdr:cNvSpPr/>
      </xdr:nvSpPr>
      <xdr:spPr>
        <a:xfrm>
          <a:off x="16073438" y="218551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12305"/>
            </a:ext>
            <a:ext xmlns:a16="http://schemas.microsoft.com/office/drawing/2014/main" uri="{FF2B5EF4-FFF2-40B4-BE49-F238E27FC236}">
              <a16:creationId xmlns:a16="http://schemas.microsoft.com/office/drawing/2014/main" id="{00000000-0008-0000-0600-000027000000}"/>
            </a:ext>
          </a:extLst>
        </xdr:cNvPr>
        <xdr:cNvSpPr/>
      </xdr:nvSpPr>
      <xdr:spPr>
        <a:xfrm>
          <a:off x="16054388" y="425196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12306"/>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12307"/>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4092"/>
            </a:ext>
            <a:ext xmlns:a16="http://schemas.microsoft.com/office/drawing/2014/main" uri="{FF2B5EF4-FFF2-40B4-BE49-F238E27FC236}">
              <a16:creationId xmlns:a16="http://schemas.microsoft.com/office/drawing/2014/main" id="{00000000-0008-0000-0600-00003A000000}"/>
            </a:ext>
          </a:extLst>
        </xdr:cNvPr>
        <xdr:cNvSpPr/>
      </xdr:nvSpPr>
      <xdr:spPr>
        <a:xfrm>
          <a:off x="2357438" y="8015763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190500</xdr:rowOff>
        </xdr:from>
        <xdr:to>
          <xdr:col>1</xdr:col>
          <xdr:colOff>1704975</xdr:colOff>
          <xdr:row>400</xdr:row>
          <xdr:rowOff>76200</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700-000002000000}"/>
            </a:ext>
          </a:extLst>
        </xdr:cNvPr>
        <xdr:cNvSpPr/>
      </xdr:nvSpPr>
      <xdr:spPr>
        <a:xfrm>
          <a:off x="9496425" y="2183130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20</xdr:col>
      <xdr:colOff>0</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20</xdr:col>
      <xdr:colOff>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20</xdr:col>
      <xdr:colOff>0</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2659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3324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700-000013000000}"/>
            </a:ext>
          </a:extLst>
        </xdr:cNvPr>
        <xdr:cNvSpPr/>
      </xdr:nvSpPr>
      <xdr:spPr>
        <a:xfrm>
          <a:off x="876300" y="2183130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700-000014000000}"/>
            </a:ext>
          </a:extLst>
        </xdr:cNvPr>
        <xdr:cNvSpPr/>
      </xdr:nvSpPr>
      <xdr:spPr>
        <a:xfrm>
          <a:off x="2205038" y="218313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700-000015000000}"/>
            </a:ext>
          </a:extLst>
        </xdr:cNvPr>
        <xdr:cNvSpPr/>
      </xdr:nvSpPr>
      <xdr:spPr>
        <a:xfrm>
          <a:off x="942975" y="424957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700-000016000000}"/>
            </a:ext>
          </a:extLst>
        </xdr:cNvPr>
        <xdr:cNvSpPr/>
      </xdr:nvSpPr>
      <xdr:spPr>
        <a:xfrm>
          <a:off x="2205038" y="4249578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2659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2659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3324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3324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33244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700-00001F000000}"/>
            </a:ext>
          </a:extLst>
        </xdr:cNvPr>
        <xdr:cNvSpPr/>
      </xdr:nvSpPr>
      <xdr:spPr>
        <a:xfrm>
          <a:off x="2357438" y="8013382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700-000023000000}"/>
            </a:ext>
          </a:extLst>
        </xdr:cNvPr>
        <xdr:cNvSpPr/>
      </xdr:nvSpPr>
      <xdr:spPr>
        <a:xfrm>
          <a:off x="9429750" y="424957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700-000024000000}"/>
            </a:ext>
          </a:extLst>
        </xdr:cNvPr>
        <xdr:cNvSpPr/>
      </xdr:nvSpPr>
      <xdr:spPr>
        <a:xfrm>
          <a:off x="4533900" y="2183130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700-000025000000}"/>
            </a:ext>
          </a:extLst>
        </xdr:cNvPr>
        <xdr:cNvSpPr/>
      </xdr:nvSpPr>
      <xdr:spPr>
        <a:xfrm>
          <a:off x="4533900" y="4249578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700-000026000000}"/>
            </a:ext>
          </a:extLst>
        </xdr:cNvPr>
        <xdr:cNvSpPr/>
      </xdr:nvSpPr>
      <xdr:spPr>
        <a:xfrm>
          <a:off x="16073438" y="218313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700-000027000000}"/>
            </a:ext>
          </a:extLst>
        </xdr:cNvPr>
        <xdr:cNvSpPr/>
      </xdr:nvSpPr>
      <xdr:spPr>
        <a:xfrm>
          <a:off x="16054388" y="424957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700-00003A000000}"/>
            </a:ext>
          </a:extLst>
        </xdr:cNvPr>
        <xdr:cNvSpPr/>
      </xdr:nvSpPr>
      <xdr:spPr>
        <a:xfrm>
          <a:off x="2357438" y="8013382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171450</xdr:rowOff>
        </xdr:from>
        <xdr:to>
          <xdr:col>1</xdr:col>
          <xdr:colOff>1704975</xdr:colOff>
          <xdr:row>400</xdr:row>
          <xdr:rowOff>57150</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60097" name="B_Com2" hidden="1">
              <a:extLst>
                <a:ext uri="{63B3BB69-23CF-44E3-9099-C40C66FF867C}">
                  <a14:compatExt spid="_x0000_s260097"/>
                </a:ext>
                <a:ext uri="{FF2B5EF4-FFF2-40B4-BE49-F238E27FC236}">
                  <a16:creationId xmlns:a16="http://schemas.microsoft.com/office/drawing/2014/main" id="{00000000-0008-0000-0800-00000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60098" name="B_Com1" hidden="1">
              <a:extLst>
                <a:ext uri="{63B3BB69-23CF-44E3-9099-C40C66FF867C}">
                  <a14:compatExt spid="_x0000_s260098"/>
                </a:ext>
                <a:ext uri="{FF2B5EF4-FFF2-40B4-BE49-F238E27FC236}">
                  <a16:creationId xmlns:a16="http://schemas.microsoft.com/office/drawing/2014/main" id="{00000000-0008-0000-0800-000002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29</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29</xdr:col>
      <xdr:colOff>19050</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29</xdr:col>
      <xdr:colOff>28574</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8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8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60099" name="B_San1" hidden="1">
              <a:extLst>
                <a:ext uri="{63B3BB69-23CF-44E3-9099-C40C66FF867C}">
                  <a14:compatExt spid="_x0000_s260099"/>
                </a:ext>
                <a:ext uri="{FF2B5EF4-FFF2-40B4-BE49-F238E27FC236}">
                  <a16:creationId xmlns:a16="http://schemas.microsoft.com/office/drawing/2014/main" id="{00000000-0008-0000-0800-00000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60100" name="B_Hyg1" hidden="1">
              <a:extLst>
                <a:ext uri="{63B3BB69-23CF-44E3-9099-C40C66FF867C}">
                  <a14:compatExt spid="_x0000_s260100"/>
                </a:ext>
                <a:ext uri="{FF2B5EF4-FFF2-40B4-BE49-F238E27FC236}">
                  <a16:creationId xmlns:a16="http://schemas.microsoft.com/office/drawing/2014/main" id="{00000000-0008-0000-0800-00000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60101" name="B_Hyg2" hidden="1">
              <a:extLst>
                <a:ext uri="{63B3BB69-23CF-44E3-9099-C40C66FF867C}">
                  <a14:compatExt spid="_x0000_s260101"/>
                </a:ext>
                <a:ext uri="{FF2B5EF4-FFF2-40B4-BE49-F238E27FC236}">
                  <a16:creationId xmlns:a16="http://schemas.microsoft.com/office/drawing/2014/main" id="{00000000-0008-0000-0800-000005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60102" name="B_Wat2" hidden="1">
              <a:extLst>
                <a:ext uri="{63B3BB69-23CF-44E3-9099-C40C66FF867C}">
                  <a14:compatExt spid="_x0000_s260102"/>
                </a:ext>
                <a:ext uri="{FF2B5EF4-FFF2-40B4-BE49-F238E27FC236}">
                  <a16:creationId xmlns:a16="http://schemas.microsoft.com/office/drawing/2014/main" id="{00000000-0008-0000-0800-000006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60103" name="B_Wat3" hidden="1">
              <a:extLst>
                <a:ext uri="{63B3BB69-23CF-44E3-9099-C40C66FF867C}">
                  <a14:compatExt spid="_x0000_s260103"/>
                </a:ext>
                <a:ext uri="{FF2B5EF4-FFF2-40B4-BE49-F238E27FC236}">
                  <a16:creationId xmlns:a16="http://schemas.microsoft.com/office/drawing/2014/main" id="{00000000-0008-0000-0800-000007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60104" name="B_San3" hidden="1">
              <a:extLst>
                <a:ext uri="{63B3BB69-23CF-44E3-9099-C40C66FF867C}">
                  <a14:compatExt spid="_x0000_s260104"/>
                </a:ext>
                <a:ext uri="{FF2B5EF4-FFF2-40B4-BE49-F238E27FC236}">
                  <a16:creationId xmlns:a16="http://schemas.microsoft.com/office/drawing/2014/main" id="{00000000-0008-0000-0800-000008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8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8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60105" name="B_Sub1" hidden="1">
              <a:extLst>
                <a:ext uri="{63B3BB69-23CF-44E3-9099-C40C66FF867C}">
                  <a14:compatExt spid="_x0000_s260105"/>
                </a:ext>
                <a:ext uri="{FF2B5EF4-FFF2-40B4-BE49-F238E27FC236}">
                  <a16:creationId xmlns:a16="http://schemas.microsoft.com/office/drawing/2014/main" id="{00000000-0008-0000-0800-00000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60106" name="B_WQ1" hidden="1">
              <a:extLst>
                <a:ext uri="{63B3BB69-23CF-44E3-9099-C40C66FF867C}">
                  <a14:compatExt spid="_x0000_s260106"/>
                </a:ext>
                <a:ext uri="{FF2B5EF4-FFF2-40B4-BE49-F238E27FC236}">
                  <a16:creationId xmlns:a16="http://schemas.microsoft.com/office/drawing/2014/main" id="{00000000-0008-0000-0800-00000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60107" name="B_Matrix" hidden="1">
              <a:extLst>
                <a:ext uri="{63B3BB69-23CF-44E3-9099-C40C66FF867C}">
                  <a14:compatExt spid="_x0000_s260107"/>
                </a:ext>
                <a:ext uri="{FF2B5EF4-FFF2-40B4-BE49-F238E27FC236}">
                  <a16:creationId xmlns:a16="http://schemas.microsoft.com/office/drawing/2014/main" id="{00000000-0008-0000-0800-00000B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60108" name="B_Com3" hidden="1">
              <a:extLst>
                <a:ext uri="{63B3BB69-23CF-44E3-9099-C40C66FF867C}">
                  <a14:compatExt spid="_x0000_s260108"/>
                </a:ext>
                <a:ext uri="{FF2B5EF4-FFF2-40B4-BE49-F238E27FC236}">
                  <a16:creationId xmlns:a16="http://schemas.microsoft.com/office/drawing/2014/main" id="{00000000-0008-0000-0800-00000C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60109" name="B_Sub2" hidden="1">
              <a:extLst>
                <a:ext uri="{63B3BB69-23CF-44E3-9099-C40C66FF867C}">
                  <a14:compatExt spid="_x0000_s260109"/>
                </a:ext>
                <a:ext uri="{FF2B5EF4-FFF2-40B4-BE49-F238E27FC236}">
                  <a16:creationId xmlns:a16="http://schemas.microsoft.com/office/drawing/2014/main" id="{00000000-0008-0000-0800-00000D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60110" name="B_Sub3" hidden="1">
              <a:extLst>
                <a:ext uri="{63B3BB69-23CF-44E3-9099-C40C66FF867C}">
                  <a14:compatExt spid="_x0000_s260110"/>
                </a:ext>
                <a:ext uri="{FF2B5EF4-FFF2-40B4-BE49-F238E27FC236}">
                  <a16:creationId xmlns:a16="http://schemas.microsoft.com/office/drawing/2014/main" id="{00000000-0008-0000-0800-00000E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60111" name="B_WQ2" hidden="1">
              <a:extLst>
                <a:ext uri="{63B3BB69-23CF-44E3-9099-C40C66FF867C}">
                  <a14:compatExt spid="_x0000_s260111"/>
                </a:ext>
                <a:ext uri="{FF2B5EF4-FFF2-40B4-BE49-F238E27FC236}">
                  <a16:creationId xmlns:a16="http://schemas.microsoft.com/office/drawing/2014/main" id="{00000000-0008-0000-0800-00000F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60112" name="B_WQ3" hidden="1">
              <a:extLst>
                <a:ext uri="{63B3BB69-23CF-44E3-9099-C40C66FF867C}">
                  <a14:compatExt spid="_x0000_s260112"/>
                </a:ext>
                <a:ext uri="{FF2B5EF4-FFF2-40B4-BE49-F238E27FC236}">
                  <a16:creationId xmlns:a16="http://schemas.microsoft.com/office/drawing/2014/main" id="{00000000-0008-0000-0800-000010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8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8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8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8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60113" name="Button 17" descr="   Go to MHH  " hidden="1">
              <a:extLst>
                <a:ext uri="{63B3BB69-23CF-44E3-9099-C40C66FF867C}">
                  <a14:compatExt spid="_x0000_s260113"/>
                </a:ext>
                <a:ext uri="{FF2B5EF4-FFF2-40B4-BE49-F238E27FC236}">
                  <a16:creationId xmlns:a16="http://schemas.microsoft.com/office/drawing/2014/main" id="{00000000-0008-0000-0800-00001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60114" name="Button 18" hidden="1">
              <a:extLst>
                <a:ext uri="{63B3BB69-23CF-44E3-9099-C40C66FF867C}">
                  <a14:compatExt spid="_x0000_s260114"/>
                </a:ext>
                <a:ext uri="{FF2B5EF4-FFF2-40B4-BE49-F238E27FC236}">
                  <a16:creationId xmlns:a16="http://schemas.microsoft.com/office/drawing/2014/main" id="{00000000-0008-0000-0800-000012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60115" name="Button 19" hidden="1">
              <a:extLst>
                <a:ext uri="{63B3BB69-23CF-44E3-9099-C40C66FF867C}">
                  <a14:compatExt spid="_x0000_s260115"/>
                </a:ext>
                <a:ext uri="{FF2B5EF4-FFF2-40B4-BE49-F238E27FC236}">
                  <a16:creationId xmlns:a16="http://schemas.microsoft.com/office/drawing/2014/main" id="{00000000-0008-0000-0800-00001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60116" name="Button 20" hidden="1">
              <a:extLst>
                <a:ext uri="{63B3BB69-23CF-44E3-9099-C40C66FF867C}">
                  <a14:compatExt spid="_x0000_s260116"/>
                </a:ext>
                <a:ext uri="{FF2B5EF4-FFF2-40B4-BE49-F238E27FC236}">
                  <a16:creationId xmlns:a16="http://schemas.microsoft.com/office/drawing/2014/main" id="{00000000-0008-0000-0800-00001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60117" name="Button 21" hidden="1">
              <a:extLst>
                <a:ext uri="{63B3BB69-23CF-44E3-9099-C40C66FF867C}">
                  <a14:compatExt spid="_x0000_s260117"/>
                </a:ext>
                <a:ext uri="{FF2B5EF4-FFF2-40B4-BE49-F238E27FC236}">
                  <a16:creationId xmlns:a16="http://schemas.microsoft.com/office/drawing/2014/main" id="{00000000-0008-0000-0800-000015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60118" name="Button 22" descr="   Go to MHH  " hidden="1">
              <a:extLst>
                <a:ext uri="{63B3BB69-23CF-44E3-9099-C40C66FF867C}">
                  <a14:compatExt spid="_x0000_s260118"/>
                </a:ext>
                <a:ext uri="{FF2B5EF4-FFF2-40B4-BE49-F238E27FC236}">
                  <a16:creationId xmlns:a16="http://schemas.microsoft.com/office/drawing/2014/main" id="{00000000-0008-0000-0800-000016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60119" name="Button 23" descr="   Go to MHH  " hidden="1">
              <a:extLst>
                <a:ext uri="{63B3BB69-23CF-44E3-9099-C40C66FF867C}">
                  <a14:compatExt spid="_x0000_s260119"/>
                </a:ext>
                <a:ext uri="{FF2B5EF4-FFF2-40B4-BE49-F238E27FC236}">
                  <a16:creationId xmlns:a16="http://schemas.microsoft.com/office/drawing/2014/main" id="{00000000-0008-0000-0800-000017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60120" name="Button 24" hidden="1">
              <a:extLst>
                <a:ext uri="{63B3BB69-23CF-44E3-9099-C40C66FF867C}">
                  <a14:compatExt spid="_x0000_s260120"/>
                </a:ext>
                <a:ext uri="{FF2B5EF4-FFF2-40B4-BE49-F238E27FC236}">
                  <a16:creationId xmlns:a16="http://schemas.microsoft.com/office/drawing/2014/main" id="{00000000-0008-0000-0800-000018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8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8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8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8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8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8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8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8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8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8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8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8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8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8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60121" name="Button 25" hidden="1">
              <a:extLst>
                <a:ext uri="{63B3BB69-23CF-44E3-9099-C40C66FF867C}">
                  <a14:compatExt spid="_x0000_s260121"/>
                </a:ext>
                <a:ext uri="{FF2B5EF4-FFF2-40B4-BE49-F238E27FC236}">
                  <a16:creationId xmlns:a16="http://schemas.microsoft.com/office/drawing/2014/main" id="{00000000-0008-0000-0800-00001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60122" name="Button 26" hidden="1">
              <a:extLst>
                <a:ext uri="{63B3BB69-23CF-44E3-9099-C40C66FF867C}">
                  <a14:compatExt spid="_x0000_s260122"/>
                </a:ext>
                <a:ext uri="{FF2B5EF4-FFF2-40B4-BE49-F238E27FC236}">
                  <a16:creationId xmlns:a16="http://schemas.microsoft.com/office/drawing/2014/main" id="{00000000-0008-0000-0800-00001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60123" name="Button 27" hidden="1">
              <a:extLst>
                <a:ext uri="{63B3BB69-23CF-44E3-9099-C40C66FF867C}">
                  <a14:compatExt spid="_x0000_s260123"/>
                </a:ext>
                <a:ext uri="{FF2B5EF4-FFF2-40B4-BE49-F238E27FC236}">
                  <a16:creationId xmlns:a16="http://schemas.microsoft.com/office/drawing/2014/main" id="{00000000-0008-0000-0800-00001B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60124" name="Button 28" hidden="1">
              <a:extLst>
                <a:ext uri="{63B3BB69-23CF-44E3-9099-C40C66FF867C}">
                  <a14:compatExt spid="_x0000_s260124"/>
                </a:ext>
                <a:ext uri="{FF2B5EF4-FFF2-40B4-BE49-F238E27FC236}">
                  <a16:creationId xmlns:a16="http://schemas.microsoft.com/office/drawing/2014/main" id="{00000000-0008-0000-0800-00001C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60125" name="Button 29" hidden="1">
              <a:extLst>
                <a:ext uri="{63B3BB69-23CF-44E3-9099-C40C66FF867C}">
                  <a14:compatExt spid="_x0000_s260125"/>
                </a:ext>
                <a:ext uri="{FF2B5EF4-FFF2-40B4-BE49-F238E27FC236}">
                  <a16:creationId xmlns:a16="http://schemas.microsoft.com/office/drawing/2014/main" id="{00000000-0008-0000-0800-00001D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8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60126" name="Button 30" hidden="1">
              <a:extLst>
                <a:ext uri="{63B3BB69-23CF-44E3-9099-C40C66FF867C}">
                  <a14:compatExt spid="_x0000_s260126"/>
                </a:ext>
                <a:ext uri="{FF2B5EF4-FFF2-40B4-BE49-F238E27FC236}">
                  <a16:creationId xmlns:a16="http://schemas.microsoft.com/office/drawing/2014/main" id="{00000000-0008-0000-0800-00001E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60127" name="Button 31" hidden="1">
              <a:extLst>
                <a:ext uri="{63B3BB69-23CF-44E3-9099-C40C66FF867C}">
                  <a14:compatExt spid="_x0000_s260127"/>
                </a:ext>
                <a:ext uri="{FF2B5EF4-FFF2-40B4-BE49-F238E27FC236}">
                  <a16:creationId xmlns:a16="http://schemas.microsoft.com/office/drawing/2014/main" id="{00000000-0008-0000-0800-00001F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60128" name="Button 32" hidden="1">
              <a:extLst>
                <a:ext uri="{63B3BB69-23CF-44E3-9099-C40C66FF867C}">
                  <a14:compatExt spid="_x0000_s260128"/>
                </a:ext>
                <a:ext uri="{FF2B5EF4-FFF2-40B4-BE49-F238E27FC236}">
                  <a16:creationId xmlns:a16="http://schemas.microsoft.com/office/drawing/2014/main" id="{00000000-0008-0000-0800-000020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60129" name="Button 33" hidden="1">
              <a:extLst>
                <a:ext uri="{63B3BB69-23CF-44E3-9099-C40C66FF867C}">
                  <a14:compatExt spid="_x0000_s260129"/>
                </a:ext>
                <a:ext uri="{FF2B5EF4-FFF2-40B4-BE49-F238E27FC236}">
                  <a16:creationId xmlns:a16="http://schemas.microsoft.com/office/drawing/2014/main" id="{00000000-0008-0000-0800-00002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60130" name="Button 34" hidden="1">
              <a:extLst>
                <a:ext uri="{63B3BB69-23CF-44E3-9099-C40C66FF867C}">
                  <a14:compatExt spid="_x0000_s260130"/>
                </a:ext>
                <a:ext uri="{FF2B5EF4-FFF2-40B4-BE49-F238E27FC236}">
                  <a16:creationId xmlns:a16="http://schemas.microsoft.com/office/drawing/2014/main" id="{00000000-0008-0000-0800-000022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60131" name="Button 35" hidden="1">
              <a:extLst>
                <a:ext uri="{63B3BB69-23CF-44E3-9099-C40C66FF867C}">
                  <a14:compatExt spid="_x0000_s260131"/>
                </a:ext>
                <a:ext uri="{FF2B5EF4-FFF2-40B4-BE49-F238E27FC236}">
                  <a16:creationId xmlns:a16="http://schemas.microsoft.com/office/drawing/2014/main" id="{00000000-0008-0000-0800-00002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60132" name="Button 36" hidden="1">
              <a:extLst>
                <a:ext uri="{63B3BB69-23CF-44E3-9099-C40C66FF867C}">
                  <a14:compatExt spid="_x0000_s260132"/>
                </a:ext>
                <a:ext uri="{FF2B5EF4-FFF2-40B4-BE49-F238E27FC236}">
                  <a16:creationId xmlns:a16="http://schemas.microsoft.com/office/drawing/2014/main" id="{00000000-0008-0000-0800-00002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60133" name="Button 37" hidden="1">
              <a:extLst>
                <a:ext uri="{63B3BB69-23CF-44E3-9099-C40C66FF867C}">
                  <a14:compatExt spid="_x0000_s260133"/>
                </a:ext>
                <a:ext uri="{FF2B5EF4-FFF2-40B4-BE49-F238E27FC236}">
                  <a16:creationId xmlns:a16="http://schemas.microsoft.com/office/drawing/2014/main" id="{00000000-0008-0000-0800-000025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60134" name="Button 38" hidden="1">
              <a:extLst>
                <a:ext uri="{63B3BB69-23CF-44E3-9099-C40C66FF867C}">
                  <a14:compatExt spid="_x0000_s260134"/>
                </a:ext>
                <a:ext uri="{FF2B5EF4-FFF2-40B4-BE49-F238E27FC236}">
                  <a16:creationId xmlns:a16="http://schemas.microsoft.com/office/drawing/2014/main" id="{00000000-0008-0000-0800-000026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60135" name="Button 39" hidden="1">
              <a:extLst>
                <a:ext uri="{63B3BB69-23CF-44E3-9099-C40C66FF867C}">
                  <a14:compatExt spid="_x0000_s260135"/>
                </a:ext>
                <a:ext uri="{FF2B5EF4-FFF2-40B4-BE49-F238E27FC236}">
                  <a16:creationId xmlns:a16="http://schemas.microsoft.com/office/drawing/2014/main" id="{00000000-0008-0000-0800-000027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60136" name="Button 40" descr="   Go to MHH  " hidden="1">
              <a:extLst>
                <a:ext uri="{63B3BB69-23CF-44E3-9099-C40C66FF867C}">
                  <a14:compatExt spid="_x0000_s260136"/>
                </a:ext>
                <a:ext uri="{FF2B5EF4-FFF2-40B4-BE49-F238E27FC236}">
                  <a16:creationId xmlns:a16="http://schemas.microsoft.com/office/drawing/2014/main" id="{00000000-0008-0000-0800-000028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60137" name="Button 41" hidden="1">
              <a:extLst>
                <a:ext uri="{63B3BB69-23CF-44E3-9099-C40C66FF867C}">
                  <a14:compatExt spid="_x0000_s260137"/>
                </a:ext>
                <a:ext uri="{FF2B5EF4-FFF2-40B4-BE49-F238E27FC236}">
                  <a16:creationId xmlns:a16="http://schemas.microsoft.com/office/drawing/2014/main" id="{00000000-0008-0000-0800-00002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60138" name="Button 42" hidden="1">
              <a:extLst>
                <a:ext uri="{63B3BB69-23CF-44E3-9099-C40C66FF867C}">
                  <a14:compatExt spid="_x0000_s260138"/>
                </a:ext>
                <a:ext uri="{FF2B5EF4-FFF2-40B4-BE49-F238E27FC236}">
                  <a16:creationId xmlns:a16="http://schemas.microsoft.com/office/drawing/2014/main" id="{00000000-0008-0000-0800-00002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60139" name="Button 43" descr="   Go to MHH  " hidden="1">
              <a:extLst>
                <a:ext uri="{63B3BB69-23CF-44E3-9099-C40C66FF867C}">
                  <a14:compatExt spid="_x0000_s260139"/>
                </a:ext>
                <a:ext uri="{FF2B5EF4-FFF2-40B4-BE49-F238E27FC236}">
                  <a16:creationId xmlns:a16="http://schemas.microsoft.com/office/drawing/2014/main" id="{00000000-0008-0000-0800-00002B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60140" name="Button 44" hidden="1">
              <a:extLst>
                <a:ext uri="{63B3BB69-23CF-44E3-9099-C40C66FF867C}">
                  <a14:compatExt spid="_x0000_s260140"/>
                </a:ext>
                <a:ext uri="{FF2B5EF4-FFF2-40B4-BE49-F238E27FC236}">
                  <a16:creationId xmlns:a16="http://schemas.microsoft.com/office/drawing/2014/main" id="{00000000-0008-0000-0800-00002C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60141" name="Button 45" hidden="1">
              <a:extLst>
                <a:ext uri="{63B3BB69-23CF-44E3-9099-C40C66FF867C}">
                  <a14:compatExt spid="_x0000_s260141"/>
                </a:ext>
                <a:ext uri="{FF2B5EF4-FFF2-40B4-BE49-F238E27FC236}">
                  <a16:creationId xmlns:a16="http://schemas.microsoft.com/office/drawing/2014/main" id="{00000000-0008-0000-0800-00002D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60142" name="Button 46" hidden="1">
              <a:extLst>
                <a:ext uri="{63B3BB69-23CF-44E3-9099-C40C66FF867C}">
                  <a14:compatExt spid="_x0000_s260142"/>
                </a:ext>
                <a:ext uri="{FF2B5EF4-FFF2-40B4-BE49-F238E27FC236}">
                  <a16:creationId xmlns:a16="http://schemas.microsoft.com/office/drawing/2014/main" id="{00000000-0008-0000-0800-00002E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60143" name="Button 47" hidden="1">
              <a:extLst>
                <a:ext uri="{63B3BB69-23CF-44E3-9099-C40C66FF867C}">
                  <a14:compatExt spid="_x0000_s260143"/>
                </a:ext>
                <a:ext uri="{FF2B5EF4-FFF2-40B4-BE49-F238E27FC236}">
                  <a16:creationId xmlns:a16="http://schemas.microsoft.com/office/drawing/2014/main" id="{00000000-0008-0000-0800-00002F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60144" name="Button 48" hidden="1">
              <a:extLst>
                <a:ext uri="{63B3BB69-23CF-44E3-9099-C40C66FF867C}">
                  <a14:compatExt spid="_x0000_s260144"/>
                </a:ext>
                <a:ext uri="{FF2B5EF4-FFF2-40B4-BE49-F238E27FC236}">
                  <a16:creationId xmlns:a16="http://schemas.microsoft.com/office/drawing/2014/main" id="{00000000-0008-0000-0800-000030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60145" name="Button 49" hidden="1">
              <a:extLst>
                <a:ext uri="{63B3BB69-23CF-44E3-9099-C40C66FF867C}">
                  <a14:compatExt spid="_x0000_s260145"/>
                </a:ext>
                <a:ext uri="{FF2B5EF4-FFF2-40B4-BE49-F238E27FC236}">
                  <a16:creationId xmlns:a16="http://schemas.microsoft.com/office/drawing/2014/main" id="{00000000-0008-0000-0800-00003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60146" name="Button 50" descr="   Go to MHH  " hidden="1">
              <a:extLst>
                <a:ext uri="{63B3BB69-23CF-44E3-9099-C40C66FF867C}">
                  <a14:compatExt spid="_x0000_s260146"/>
                </a:ext>
                <a:ext uri="{FF2B5EF4-FFF2-40B4-BE49-F238E27FC236}">
                  <a16:creationId xmlns:a16="http://schemas.microsoft.com/office/drawing/2014/main" id="{00000000-0008-0000-0800-000032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60147" name="Button 51" hidden="1">
              <a:extLst>
                <a:ext uri="{63B3BB69-23CF-44E3-9099-C40C66FF867C}">
                  <a14:compatExt spid="_x0000_s260147"/>
                </a:ext>
                <a:ext uri="{FF2B5EF4-FFF2-40B4-BE49-F238E27FC236}">
                  <a16:creationId xmlns:a16="http://schemas.microsoft.com/office/drawing/2014/main" id="{00000000-0008-0000-0800-00003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60148" name="Button 52" hidden="1">
              <a:extLst>
                <a:ext uri="{63B3BB69-23CF-44E3-9099-C40C66FF867C}">
                  <a14:compatExt spid="_x0000_s260148"/>
                </a:ext>
                <a:ext uri="{FF2B5EF4-FFF2-40B4-BE49-F238E27FC236}">
                  <a16:creationId xmlns:a16="http://schemas.microsoft.com/office/drawing/2014/main" id="{00000000-0008-0000-0800-00003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60149" name="Button 53" hidden="1">
              <a:extLst>
                <a:ext uri="{63B3BB69-23CF-44E3-9099-C40C66FF867C}">
                  <a14:compatExt spid="_x0000_s260149"/>
                </a:ext>
                <a:ext uri="{FF2B5EF4-FFF2-40B4-BE49-F238E27FC236}">
                  <a16:creationId xmlns:a16="http://schemas.microsoft.com/office/drawing/2014/main" id="{00000000-0008-0000-0800-000035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60150" name="Button 54" hidden="1">
              <a:extLst>
                <a:ext uri="{63B3BB69-23CF-44E3-9099-C40C66FF867C}">
                  <a14:compatExt spid="_x0000_s260150"/>
                </a:ext>
                <a:ext uri="{FF2B5EF4-FFF2-40B4-BE49-F238E27FC236}">
                  <a16:creationId xmlns:a16="http://schemas.microsoft.com/office/drawing/2014/main" id="{00000000-0008-0000-0800-000036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60151" name="Button 55" descr="   Go to MHH  " hidden="1">
              <a:extLst>
                <a:ext uri="{63B3BB69-23CF-44E3-9099-C40C66FF867C}">
                  <a14:compatExt spid="_x0000_s260151"/>
                </a:ext>
                <a:ext uri="{FF2B5EF4-FFF2-40B4-BE49-F238E27FC236}">
                  <a16:creationId xmlns:a16="http://schemas.microsoft.com/office/drawing/2014/main" id="{00000000-0008-0000-0800-000037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60152" name="Button 56" hidden="1">
              <a:extLst>
                <a:ext uri="{63B3BB69-23CF-44E3-9099-C40C66FF867C}">
                  <a14:compatExt spid="_x0000_s260152"/>
                </a:ext>
                <a:ext uri="{FF2B5EF4-FFF2-40B4-BE49-F238E27FC236}">
                  <a16:creationId xmlns:a16="http://schemas.microsoft.com/office/drawing/2014/main" id="{00000000-0008-0000-0800-000038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60153" name="Button 57" hidden="1">
              <a:extLst>
                <a:ext uri="{63B3BB69-23CF-44E3-9099-C40C66FF867C}">
                  <a14:compatExt spid="_x0000_s260153"/>
                </a:ext>
                <a:ext uri="{FF2B5EF4-FFF2-40B4-BE49-F238E27FC236}">
                  <a16:creationId xmlns:a16="http://schemas.microsoft.com/office/drawing/2014/main" id="{00000000-0008-0000-0800-00003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60154" name="Button 58" descr="   Go to MHH  " hidden="1">
              <a:extLst>
                <a:ext uri="{63B3BB69-23CF-44E3-9099-C40C66FF867C}">
                  <a14:compatExt spid="_x0000_s260154"/>
                </a:ext>
                <a:ext uri="{FF2B5EF4-FFF2-40B4-BE49-F238E27FC236}">
                  <a16:creationId xmlns:a16="http://schemas.microsoft.com/office/drawing/2014/main" id="{00000000-0008-0000-0800-00003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60155" name="Button 59" hidden="1">
              <a:extLst>
                <a:ext uri="{63B3BB69-23CF-44E3-9099-C40C66FF867C}">
                  <a14:compatExt spid="_x0000_s260155"/>
                </a:ext>
                <a:ext uri="{FF2B5EF4-FFF2-40B4-BE49-F238E27FC236}">
                  <a16:creationId xmlns:a16="http://schemas.microsoft.com/office/drawing/2014/main" id="{00000000-0008-0000-0800-00003B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60156" name="Button 60" hidden="1">
              <a:extLst>
                <a:ext uri="{63B3BB69-23CF-44E3-9099-C40C66FF867C}">
                  <a14:compatExt spid="_x0000_s260156"/>
                </a:ext>
                <a:ext uri="{FF2B5EF4-FFF2-40B4-BE49-F238E27FC236}">
                  <a16:creationId xmlns:a16="http://schemas.microsoft.com/office/drawing/2014/main" id="{00000000-0008-0000-0800-00003C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60157" name="Button 61" hidden="1">
              <a:extLst>
                <a:ext uri="{63B3BB69-23CF-44E3-9099-C40C66FF867C}">
                  <a14:compatExt spid="_x0000_s260157"/>
                </a:ext>
                <a:ext uri="{FF2B5EF4-FFF2-40B4-BE49-F238E27FC236}">
                  <a16:creationId xmlns:a16="http://schemas.microsoft.com/office/drawing/2014/main" id="{00000000-0008-0000-0800-00003D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60158" name="Button 62" hidden="1">
              <a:extLst>
                <a:ext uri="{63B3BB69-23CF-44E3-9099-C40C66FF867C}">
                  <a14:compatExt spid="_x0000_s260158"/>
                </a:ext>
                <a:ext uri="{FF2B5EF4-FFF2-40B4-BE49-F238E27FC236}">
                  <a16:creationId xmlns:a16="http://schemas.microsoft.com/office/drawing/2014/main" id="{00000000-0008-0000-0800-00003E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60159" name="Button 63" hidden="1">
              <a:extLst>
                <a:ext uri="{63B3BB69-23CF-44E3-9099-C40C66FF867C}">
                  <a14:compatExt spid="_x0000_s260159"/>
                </a:ext>
                <a:ext uri="{FF2B5EF4-FFF2-40B4-BE49-F238E27FC236}">
                  <a16:creationId xmlns:a16="http://schemas.microsoft.com/office/drawing/2014/main" id="{00000000-0008-0000-0800-00003F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60160" name="Button 64" hidden="1">
              <a:extLst>
                <a:ext uri="{63B3BB69-23CF-44E3-9099-C40C66FF867C}">
                  <a14:compatExt spid="_x0000_s260160"/>
                </a:ext>
                <a:ext uri="{FF2B5EF4-FFF2-40B4-BE49-F238E27FC236}">
                  <a16:creationId xmlns:a16="http://schemas.microsoft.com/office/drawing/2014/main" id="{00000000-0008-0000-0800-000040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60161" name="Button 65" descr="   Go to MHH  " hidden="1">
              <a:extLst>
                <a:ext uri="{63B3BB69-23CF-44E3-9099-C40C66FF867C}">
                  <a14:compatExt spid="_x0000_s260161"/>
                </a:ext>
                <a:ext uri="{FF2B5EF4-FFF2-40B4-BE49-F238E27FC236}">
                  <a16:creationId xmlns:a16="http://schemas.microsoft.com/office/drawing/2014/main" id="{00000000-0008-0000-0800-000041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60162" name="Button 66" hidden="1">
              <a:extLst>
                <a:ext uri="{63B3BB69-23CF-44E3-9099-C40C66FF867C}">
                  <a14:compatExt spid="_x0000_s260162"/>
                </a:ext>
                <a:ext uri="{FF2B5EF4-FFF2-40B4-BE49-F238E27FC236}">
                  <a16:creationId xmlns:a16="http://schemas.microsoft.com/office/drawing/2014/main" id="{00000000-0008-0000-0800-000042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60163" name="Button 67" hidden="1">
              <a:extLst>
                <a:ext uri="{63B3BB69-23CF-44E3-9099-C40C66FF867C}">
                  <a14:compatExt spid="_x0000_s260163"/>
                </a:ext>
                <a:ext uri="{FF2B5EF4-FFF2-40B4-BE49-F238E27FC236}">
                  <a16:creationId xmlns:a16="http://schemas.microsoft.com/office/drawing/2014/main" id="{00000000-0008-0000-0800-000043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60164" name="Button 68" hidden="1">
              <a:extLst>
                <a:ext uri="{63B3BB69-23CF-44E3-9099-C40C66FF867C}">
                  <a14:compatExt spid="_x0000_s260164"/>
                </a:ext>
                <a:ext uri="{FF2B5EF4-FFF2-40B4-BE49-F238E27FC236}">
                  <a16:creationId xmlns:a16="http://schemas.microsoft.com/office/drawing/2014/main" id="{00000000-0008-0000-0800-000044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60165" name="Button 69" hidden="1">
              <a:extLst>
                <a:ext uri="{63B3BB69-23CF-44E3-9099-C40C66FF867C}">
                  <a14:compatExt spid="_x0000_s260165"/>
                </a:ext>
                <a:ext uri="{FF2B5EF4-FFF2-40B4-BE49-F238E27FC236}">
                  <a16:creationId xmlns:a16="http://schemas.microsoft.com/office/drawing/2014/main" id="{00000000-0008-0000-0800-000045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60166" name="Button 70" hidden="1">
              <a:extLst>
                <a:ext uri="{63B3BB69-23CF-44E3-9099-C40C66FF867C}">
                  <a14:compatExt spid="_x0000_s260166"/>
                </a:ext>
                <a:ext uri="{FF2B5EF4-FFF2-40B4-BE49-F238E27FC236}">
                  <a16:creationId xmlns:a16="http://schemas.microsoft.com/office/drawing/2014/main" id="{00000000-0008-0000-0800-000046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60167" name="Button 71" hidden="1">
              <a:extLst>
                <a:ext uri="{63B3BB69-23CF-44E3-9099-C40C66FF867C}">
                  <a14:compatExt spid="_x0000_s260167"/>
                </a:ext>
                <a:ext uri="{FF2B5EF4-FFF2-40B4-BE49-F238E27FC236}">
                  <a16:creationId xmlns:a16="http://schemas.microsoft.com/office/drawing/2014/main" id="{00000000-0008-0000-0800-000047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60168" name="Button 72" hidden="1">
              <a:extLst>
                <a:ext uri="{63B3BB69-23CF-44E3-9099-C40C66FF867C}">
                  <a14:compatExt spid="_x0000_s260168"/>
                </a:ext>
                <a:ext uri="{FF2B5EF4-FFF2-40B4-BE49-F238E27FC236}">
                  <a16:creationId xmlns:a16="http://schemas.microsoft.com/office/drawing/2014/main" id="{00000000-0008-0000-0800-000048F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60169" name="Button 73" hidden="1">
              <a:extLst>
                <a:ext uri="{63B3BB69-23CF-44E3-9099-C40C66FF867C}">
                  <a14:compatExt spid="_x0000_s260169"/>
                </a:ext>
                <a:ext uri="{FF2B5EF4-FFF2-40B4-BE49-F238E27FC236}">
                  <a16:creationId xmlns:a16="http://schemas.microsoft.com/office/drawing/2014/main" id="{00000000-0008-0000-0800-000049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60170" name="Button 74" hidden="1">
              <a:extLst>
                <a:ext uri="{63B3BB69-23CF-44E3-9099-C40C66FF867C}">
                  <a14:compatExt spid="_x0000_s260170"/>
                </a:ext>
                <a:ext uri="{FF2B5EF4-FFF2-40B4-BE49-F238E27FC236}">
                  <a16:creationId xmlns:a16="http://schemas.microsoft.com/office/drawing/2014/main" id="{00000000-0008-0000-0800-00004AF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8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8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_rels/sheet9.xml.rels><?xml version="1.0" encoding="UTF-8"?><Relationships xmlns="http://schemas.openxmlformats.org/package/2006/relationships"><Relationship Target="../ctrlProps/ctrlProp252.xml" Type="http://schemas.openxmlformats.org/officeDocument/2006/relationships/ctrlProp" Id="rId13"/><Relationship Target="../ctrlProps/ctrlProp257.xml" Type="http://schemas.openxmlformats.org/officeDocument/2006/relationships/ctrlProp" Id="rId18"/><Relationship Target="../ctrlProps/ctrlProp265.xml" Type="http://schemas.openxmlformats.org/officeDocument/2006/relationships/ctrlProp" Id="rId26"/><Relationship Target="../ctrlProps/ctrlProp278.xml" Type="http://schemas.openxmlformats.org/officeDocument/2006/relationships/ctrlProp" Id="rId39"/><Relationship Target="../ctrlProps/ctrlProp260.xml" Type="http://schemas.openxmlformats.org/officeDocument/2006/relationships/ctrlProp" Id="rId21"/><Relationship Target="../ctrlProps/ctrlProp273.xml" Type="http://schemas.openxmlformats.org/officeDocument/2006/relationships/ctrlProp" Id="rId34"/><Relationship Target="../ctrlProps/ctrlProp281.xml" Type="http://schemas.openxmlformats.org/officeDocument/2006/relationships/ctrlProp" Id="rId42"/><Relationship Target="../ctrlProps/ctrlProp286.xml" Type="http://schemas.openxmlformats.org/officeDocument/2006/relationships/ctrlProp" Id="rId47"/><Relationship Target="../ctrlProps/ctrlProp289.xml" Type="http://schemas.openxmlformats.org/officeDocument/2006/relationships/ctrlProp" Id="rId50"/><Relationship Target="../ctrlProps/ctrlProp294.xml" Type="http://schemas.openxmlformats.org/officeDocument/2006/relationships/ctrlProp" Id="rId55"/><Relationship Target="../ctrlProps/ctrlProp302.xml" Type="http://schemas.openxmlformats.org/officeDocument/2006/relationships/ctrlProp" Id="rId63"/><Relationship Target="../ctrlProps/ctrlProp307.xml" Type="http://schemas.openxmlformats.org/officeDocument/2006/relationships/ctrlProp" Id="rId68"/><Relationship Target="../ctrlProps/ctrlProp315.xml" Type="http://schemas.openxmlformats.org/officeDocument/2006/relationships/ctrlProp" Id="rId76"/><Relationship Target="../ctrlProps/ctrlProp246.xml" Type="http://schemas.openxmlformats.org/officeDocument/2006/relationships/ctrlProp" Id="rId7"/><Relationship Target="../ctrlProps/ctrlProp310.xml" Type="http://schemas.openxmlformats.org/officeDocument/2006/relationships/ctrlProp" Id="rId71"/><Relationship Target="../drawings/drawing9.xml" Type="http://schemas.openxmlformats.org/officeDocument/2006/relationships/drawing" Id="rId2"/><Relationship Target="../ctrlProps/ctrlProp255.xml" Type="http://schemas.openxmlformats.org/officeDocument/2006/relationships/ctrlProp" Id="rId16"/><Relationship Target="../ctrlProps/ctrlProp268.xml" Type="http://schemas.openxmlformats.org/officeDocument/2006/relationships/ctrlProp" Id="rId29"/><Relationship Target="../ctrlProps/ctrlProp250.xml" Type="http://schemas.openxmlformats.org/officeDocument/2006/relationships/ctrlProp" Id="rId11"/><Relationship Target="../ctrlProps/ctrlProp263.xml" Type="http://schemas.openxmlformats.org/officeDocument/2006/relationships/ctrlProp" Id="rId24"/><Relationship Target="../ctrlProps/ctrlProp271.xml" Type="http://schemas.openxmlformats.org/officeDocument/2006/relationships/ctrlProp" Id="rId32"/><Relationship Target="../ctrlProps/ctrlProp276.xml" Type="http://schemas.openxmlformats.org/officeDocument/2006/relationships/ctrlProp" Id="rId37"/><Relationship Target="../ctrlProps/ctrlProp279.xml" Type="http://schemas.openxmlformats.org/officeDocument/2006/relationships/ctrlProp" Id="rId40"/><Relationship Target="../ctrlProps/ctrlProp284.xml" Type="http://schemas.openxmlformats.org/officeDocument/2006/relationships/ctrlProp" Id="rId45"/><Relationship Target="../ctrlProps/ctrlProp292.xml" Type="http://schemas.openxmlformats.org/officeDocument/2006/relationships/ctrlProp" Id="rId53"/><Relationship Target="../ctrlProps/ctrlProp297.xml" Type="http://schemas.openxmlformats.org/officeDocument/2006/relationships/ctrlProp" Id="rId58"/><Relationship Target="../ctrlProps/ctrlProp305.xml" Type="http://schemas.openxmlformats.org/officeDocument/2006/relationships/ctrlProp" Id="rId66"/><Relationship Target="../ctrlProps/ctrlProp313.xml" Type="http://schemas.openxmlformats.org/officeDocument/2006/relationships/ctrlProp" Id="rId74"/><Relationship Target="../ctrlProps/ctrlProp244.xml" Type="http://schemas.openxmlformats.org/officeDocument/2006/relationships/ctrlProp" Id="rId5"/><Relationship Target="../ctrlProps/ctrlProp254.xml" Type="http://schemas.openxmlformats.org/officeDocument/2006/relationships/ctrlProp" Id="rId15"/><Relationship Target="../ctrlProps/ctrlProp262.xml" Type="http://schemas.openxmlformats.org/officeDocument/2006/relationships/ctrlProp" Id="rId23"/><Relationship Target="../ctrlProps/ctrlProp267.xml" Type="http://schemas.openxmlformats.org/officeDocument/2006/relationships/ctrlProp" Id="rId28"/><Relationship Target="../ctrlProps/ctrlProp275.xml" Type="http://schemas.openxmlformats.org/officeDocument/2006/relationships/ctrlProp" Id="rId36"/><Relationship Target="../ctrlProps/ctrlProp288.xml" Type="http://schemas.openxmlformats.org/officeDocument/2006/relationships/ctrlProp" Id="rId49"/><Relationship Target="../ctrlProps/ctrlProp296.xml" Type="http://schemas.openxmlformats.org/officeDocument/2006/relationships/ctrlProp" Id="rId57"/><Relationship Target="../ctrlProps/ctrlProp300.xml" Type="http://schemas.openxmlformats.org/officeDocument/2006/relationships/ctrlProp" Id="rId61"/><Relationship Target="../ctrlProps/ctrlProp249.xml" Type="http://schemas.openxmlformats.org/officeDocument/2006/relationships/ctrlProp" Id="rId10"/><Relationship Target="../ctrlProps/ctrlProp258.xml" Type="http://schemas.openxmlformats.org/officeDocument/2006/relationships/ctrlProp" Id="rId19"/><Relationship Target="../ctrlProps/ctrlProp270.xml" Type="http://schemas.openxmlformats.org/officeDocument/2006/relationships/ctrlProp" Id="rId31"/><Relationship Target="../ctrlProps/ctrlProp283.xml" Type="http://schemas.openxmlformats.org/officeDocument/2006/relationships/ctrlProp" Id="rId44"/><Relationship Target="../ctrlProps/ctrlProp291.xml" Type="http://schemas.openxmlformats.org/officeDocument/2006/relationships/ctrlProp" Id="rId52"/><Relationship Target="../ctrlProps/ctrlProp299.xml" Type="http://schemas.openxmlformats.org/officeDocument/2006/relationships/ctrlProp" Id="rId60"/><Relationship Target="../ctrlProps/ctrlProp304.xml" Type="http://schemas.openxmlformats.org/officeDocument/2006/relationships/ctrlProp" Id="rId65"/><Relationship Target="../ctrlProps/ctrlProp312.xml" Type="http://schemas.openxmlformats.org/officeDocument/2006/relationships/ctrlProp" Id="rId73"/><Relationship Target="../ctrlProps/ctrlProp243.xml" Type="http://schemas.openxmlformats.org/officeDocument/2006/relationships/ctrlProp" Id="rId4"/><Relationship Target="../ctrlProps/ctrlProp248.xml" Type="http://schemas.openxmlformats.org/officeDocument/2006/relationships/ctrlProp" Id="rId9"/><Relationship Target="../ctrlProps/ctrlProp253.xml" Type="http://schemas.openxmlformats.org/officeDocument/2006/relationships/ctrlProp" Id="rId14"/><Relationship Target="../ctrlProps/ctrlProp261.xml" Type="http://schemas.openxmlformats.org/officeDocument/2006/relationships/ctrlProp" Id="rId22"/><Relationship Target="../ctrlProps/ctrlProp266.xml" Type="http://schemas.openxmlformats.org/officeDocument/2006/relationships/ctrlProp" Id="rId27"/><Relationship Target="../ctrlProps/ctrlProp269.xml" Type="http://schemas.openxmlformats.org/officeDocument/2006/relationships/ctrlProp" Id="rId30"/><Relationship Target="../ctrlProps/ctrlProp274.xml" Type="http://schemas.openxmlformats.org/officeDocument/2006/relationships/ctrlProp" Id="rId35"/><Relationship Target="../ctrlProps/ctrlProp282.xml" Type="http://schemas.openxmlformats.org/officeDocument/2006/relationships/ctrlProp" Id="rId43"/><Relationship Target="../ctrlProps/ctrlProp287.xml" Type="http://schemas.openxmlformats.org/officeDocument/2006/relationships/ctrlProp" Id="rId48"/><Relationship Target="../ctrlProps/ctrlProp295.xml" Type="http://schemas.openxmlformats.org/officeDocument/2006/relationships/ctrlProp" Id="rId56"/><Relationship Target="../ctrlProps/ctrlProp303.xml" Type="http://schemas.openxmlformats.org/officeDocument/2006/relationships/ctrlProp" Id="rId64"/><Relationship Target="../ctrlProps/ctrlProp308.xml" Type="http://schemas.openxmlformats.org/officeDocument/2006/relationships/ctrlProp" Id="rId69"/><Relationship Target="../ctrlProps/ctrlProp316.xml" Type="http://schemas.openxmlformats.org/officeDocument/2006/relationships/ctrlProp" Id="rId77"/><Relationship Target="../ctrlProps/ctrlProp247.xml" Type="http://schemas.openxmlformats.org/officeDocument/2006/relationships/ctrlProp" Id="rId8"/><Relationship Target="../ctrlProps/ctrlProp290.xml" Type="http://schemas.openxmlformats.org/officeDocument/2006/relationships/ctrlProp" Id="rId51"/><Relationship Target="../ctrlProps/ctrlProp311.xml" Type="http://schemas.openxmlformats.org/officeDocument/2006/relationships/ctrlProp" Id="rId72"/><Relationship Target="../drawings/vmlDrawing8.vml" Type="http://schemas.openxmlformats.org/officeDocument/2006/relationships/vmlDrawing" Id="rId3"/><Relationship Target="../ctrlProps/ctrlProp251.xml" Type="http://schemas.openxmlformats.org/officeDocument/2006/relationships/ctrlProp" Id="rId12"/><Relationship Target="../ctrlProps/ctrlProp256.xml" Type="http://schemas.openxmlformats.org/officeDocument/2006/relationships/ctrlProp" Id="rId17"/><Relationship Target="../ctrlProps/ctrlProp264.xml" Type="http://schemas.openxmlformats.org/officeDocument/2006/relationships/ctrlProp" Id="rId25"/><Relationship Target="../ctrlProps/ctrlProp272.xml" Type="http://schemas.openxmlformats.org/officeDocument/2006/relationships/ctrlProp" Id="rId33"/><Relationship Target="../ctrlProps/ctrlProp277.xml" Type="http://schemas.openxmlformats.org/officeDocument/2006/relationships/ctrlProp" Id="rId38"/><Relationship Target="../ctrlProps/ctrlProp285.xml" Type="http://schemas.openxmlformats.org/officeDocument/2006/relationships/ctrlProp" Id="rId46"/><Relationship Target="../ctrlProps/ctrlProp298.xml" Type="http://schemas.openxmlformats.org/officeDocument/2006/relationships/ctrlProp" Id="rId59"/><Relationship Target="../ctrlProps/ctrlProp306.xml" Type="http://schemas.openxmlformats.org/officeDocument/2006/relationships/ctrlProp" Id="rId67"/><Relationship Target="../ctrlProps/ctrlProp259.xml" Type="http://schemas.openxmlformats.org/officeDocument/2006/relationships/ctrlProp" Id="rId20"/><Relationship Target="../ctrlProps/ctrlProp280.xml" Type="http://schemas.openxmlformats.org/officeDocument/2006/relationships/ctrlProp" Id="rId41"/><Relationship Target="../ctrlProps/ctrlProp293.xml" Type="http://schemas.openxmlformats.org/officeDocument/2006/relationships/ctrlProp" Id="rId54"/><Relationship Target="../ctrlProps/ctrlProp301.xml" Type="http://schemas.openxmlformats.org/officeDocument/2006/relationships/ctrlProp" Id="rId62"/><Relationship Target="../ctrlProps/ctrlProp309.xml" Type="http://schemas.openxmlformats.org/officeDocument/2006/relationships/ctrlProp" Id="rId70"/><Relationship Target="../ctrlProps/ctrlProp314.xml" Type="http://schemas.openxmlformats.org/officeDocument/2006/relationships/ctrlProp" Id="rId75"/><Relationship Target="../printerSettings/printerSettings8.bin" Type="http://schemas.openxmlformats.org/officeDocument/2006/relationships/printerSettings" Id="rId1"/><Relationship Target="../ctrlProps/ctrlProp245.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2719"/>
      <c r="B2" s="2720"/>
    </row>
    <row r="3" s="111" customFormat="true" ht="22.5" customHeight="true" x14ac:dyDescent="0.35">
      <c r="A3" s="124"/>
      <c r="B3" s="125"/>
    </row>
    <row r="4" s="111" customFormat="true" ht="22.5" customHeight="true" x14ac:dyDescent="0.35">
      <c r="A4" s="120"/>
      <c r="B4" s="121"/>
      <c r="C4" s="111" t="s">
        <v>27</v>
      </c>
    </row>
    <row r="5" s="111" customFormat="true" ht="22.5" customHeight="true" x14ac:dyDescent="0.35">
      <c r="A5" s="2719"/>
      <c r="B5" s="2720"/>
    </row>
    <row r="6" s="111" customFormat="true" ht="29.25" customHeight="true" x14ac:dyDescent="0.2">
      <c r="A6" s="2721"/>
      <c r="B6" s="2723"/>
      <c r="C6" s="111" t="s">
        <v>28</v>
      </c>
    </row>
    <row r="7" s="111" customFormat="true" ht="15" customHeight="true" x14ac:dyDescent="0.2">
      <c r="A7" s="2715"/>
      <c r="B7" s="2716"/>
      <c r="C7" s="111" t="str">
        <f ca="true">+Water!B5</f>
        <v>Jordan</v>
      </c>
    </row>
    <row r="8" s="111" customFormat="true" ht="15" customHeight="true" x14ac:dyDescent="0.2">
      <c r="A8" s="2717"/>
      <c r="B8" s="2718"/>
    </row>
    <row r="9" s="111" customFormat="true" ht="15" customHeight="true" x14ac:dyDescent="0.2">
      <c r="A9" s="125"/>
      <c r="B9" s="128"/>
      <c r="C9" s="111" t="s">
        <v>140</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DHS02</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DHS07</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DHS09</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DHS12</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DHS18</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2719"/>
      <c r="B108" s="2720"/>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2715"/>
      <c r="B113" s="2716"/>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2717"/>
      <c r="B114" s="2718"/>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2719"/>
      <c r="B208" s="2720"/>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2715"/>
      <c r="B213" s="2716"/>
    </row>
    <row r="214" s="123" customFormat="true" ht="15" customHeight="true" x14ac:dyDescent="0.2">
      <c r="A214" s="2721"/>
      <c r="B214" s="2722"/>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topLeftCell="A295"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2760" t="s">
        <v>124</v>
      </c>
      <c r="C4" s="2760"/>
      <c r="D4" s="2760"/>
      <c r="E4" s="2760"/>
      <c r="F4" s="2760"/>
      <c r="G4" s="2760"/>
      <c r="H4" s="2760"/>
      <c r="I4" s="2760"/>
      <c r="J4" s="2760"/>
      <c r="K4" s="2760"/>
      <c r="L4" s="2760"/>
      <c r="M4" s="2760"/>
      <c r="N4" s="2760"/>
      <c r="O4" s="2760"/>
      <c r="P4" s="2760"/>
      <c r="Q4" s="2760"/>
      <c r="R4" s="2760"/>
      <c r="S4" s="2760"/>
      <c r="T4" s="2760"/>
      <c r="U4" s="2760"/>
      <c r="V4" s="2760"/>
      <c r="W4" s="2760"/>
      <c r="X4" s="2760"/>
      <c r="Y4" s="2760"/>
    </row>
    <row r="5" ht="29.1" customHeight="true" x14ac:dyDescent="0.4">
      <c r="A5" s="35"/>
      <c r="B5" s="2727" t="str">
        <f ca="true">IF(ISERROR(INDIRECT(CONCATENATE($B105,"!A2"))),"",INDIRECT(CONCATENATE($B105,"!A2")))</f>
        <v>Jordan</v>
      </c>
      <c r="C5" s="2727"/>
      <c r="D5" s="2727"/>
      <c r="E5" s="2727"/>
      <c r="F5" s="2727"/>
      <c r="G5" s="2727"/>
      <c r="H5" s="2727"/>
      <c r="I5" s="2727"/>
      <c r="J5" s="2727"/>
      <c r="K5" s="2727"/>
      <c r="L5" s="2727"/>
      <c r="M5" s="2727"/>
      <c r="N5" s="2727"/>
      <c r="O5" s="2727"/>
      <c r="P5" s="2727"/>
      <c r="Q5" s="2727"/>
      <c r="R5" s="2727"/>
      <c r="S5" s="2727"/>
      <c r="T5" s="2727"/>
      <c r="U5" s="2727"/>
      <c r="V5" s="2727"/>
      <c r="W5" s="2727"/>
      <c r="X5" s="2727"/>
      <c r="Y5" s="2727"/>
    </row>
    <row r="6" x14ac:dyDescent="0.2">
      <c r="F6" s="36"/>
      <c r="G6" s="36"/>
      <c r="J6" s="37"/>
      <c r="K6" s="37"/>
      <c r="L6" s="37"/>
      <c r="M6" s="37"/>
      <c r="N6" s="37"/>
      <c r="O6" s="37"/>
      <c r="P6" s="37"/>
    </row>
    <row r="7" s="38" customFormat="true" ht="18" x14ac:dyDescent="0.25">
      <c r="B7" s="2724" t="str">
        <f>B118</f>
        <v>National use of drinking water sources, 2000–2020</v>
      </c>
      <c r="C7" s="2724"/>
      <c r="D7" s="2724"/>
      <c r="E7" s="2724"/>
      <c r="F7" s="2724"/>
      <c r="G7" s="2724"/>
      <c r="H7" s="2724"/>
      <c r="I7" s="2724"/>
      <c r="J7" s="2724" t="str">
        <f>B218</f>
        <v>Urban use of drinking water sources,  2000–2020</v>
      </c>
      <c r="K7" s="2724"/>
      <c r="L7" s="2724"/>
      <c r="M7" s="2724"/>
      <c r="N7" s="2724"/>
      <c r="O7" s="2724"/>
      <c r="P7" s="2724"/>
      <c r="Q7" s="2724"/>
      <c r="R7" s="2724" t="str">
        <f>B318</f>
        <v>Rural use of drinking water sources, 2000–2020</v>
      </c>
      <c r="S7" s="2724"/>
      <c r="T7" s="2724"/>
      <c r="U7" s="2724"/>
      <c r="V7" s="2724"/>
      <c r="W7" s="2724"/>
      <c r="X7" s="2724"/>
      <c r="Y7" s="2724"/>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737" t="str">
        <f ca="true">IF(ISERROR(INDIRECT(CONCATENATE($B105,"!A2"))),"",INDIRECT(CONCATENATE($B105,"!A2")))</f>
        <v>Jordan</v>
      </c>
      <c r="C31" s="2738"/>
      <c r="D31" s="2738"/>
      <c r="E31" s="2739"/>
      <c r="F31" s="2729" t="s">
        <v>0</v>
      </c>
      <c r="G31" s="2729"/>
      <c r="H31" s="2729"/>
      <c r="I31" s="2730"/>
      <c r="J31" s="2728" t="s">
        <v>1</v>
      </c>
      <c r="K31" s="2729"/>
      <c r="L31" s="2729"/>
      <c r="M31" s="2730"/>
      <c r="N31" s="2728" t="s">
        <v>2</v>
      </c>
      <c r="O31" s="2729"/>
      <c r="P31" s="2729"/>
      <c r="Q31" s="2730"/>
      <c r="R31" s="2728" t="s">
        <v>3</v>
      </c>
      <c r="S31" s="2729"/>
      <c r="T31" s="2729"/>
      <c r="U31" s="2730"/>
      <c r="V31" s="2728" t="s">
        <v>4</v>
      </c>
      <c r="W31" s="2729"/>
      <c r="X31" s="2729"/>
      <c r="Y31" s="2730"/>
    </row>
    <row r="32" s="44" customFormat="true" ht="22.5" customHeight="true" x14ac:dyDescent="0.2">
      <c r="B32" s="2740"/>
      <c r="C32" s="2741"/>
      <c r="D32" s="2741"/>
      <c r="E32" s="2742"/>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731" t="s">
        <v>5</v>
      </c>
      <c r="C33" s="2732"/>
      <c r="D33" s="2735" t="s">
        <v>25</v>
      </c>
      <c r="E33" s="33">
        <f>C99</f>
        <v>2000</v>
      </c>
      <c r="F33" s="45">
        <f ca="true">E99</f>
        <v>99.024339859187677</v>
      </c>
      <c r="G33" s="46">
        <f t="shared" ref="G33:I34" ca="true" si="0">F99</f>
        <v>5.2333921908560024E-2</v>
      </c>
      <c r="H33" s="47">
        <f t="shared" ca="true" si="0"/>
        <v>0.92332621890376743</v>
      </c>
      <c r="I33" s="48">
        <f t="shared" ca="true" si="0"/>
        <v>0</v>
      </c>
      <c r="J33" s="45">
        <f ca="true">J99</f>
        <v>99.679520206767151</v>
      </c>
      <c r="K33" s="46">
        <f t="shared" ref="K33:M34" ca="true" si="1">K99</f>
        <v>6.9136633678548803E-2</v>
      </c>
      <c r="L33" s="47">
        <f t="shared" ca="true" si="1"/>
        <v>0.25134315955429543</v>
      </c>
      <c r="M33" s="48">
        <f t="shared" ca="true" si="1"/>
        <v>0</v>
      </c>
      <c r="N33" s="45">
        <f ca="true">O99</f>
        <v>99.640704754991006</v>
      </c>
      <c r="O33" s="46">
        <f t="shared" ref="O33:Q34" ca="true" si="2">P99</f>
        <v>3.2315222468636891E-2</v>
      </c>
      <c r="P33" s="47">
        <f t="shared" ca="true" si="2"/>
        <v>0.3269800225403543</v>
      </c>
      <c r="Q33" s="48">
        <f t="shared" ca="true" si="2"/>
        <v>0</v>
      </c>
      <c r="R33" s="45">
        <f ca="true">T99</f>
        <v>99.574626284248367</v>
      </c>
      <c r="S33" s="46">
        <f t="shared" ref="S33:U34" ca="true" si="3">U99</f>
        <v>3.4499052350524828E-3</v>
      </c>
      <c r="T33" s="47">
        <f t="shared" ca="true" si="3"/>
        <v>0.42192381051657435</v>
      </c>
      <c r="U33" s="48">
        <f t="shared" ca="true" si="3"/>
        <v>0</v>
      </c>
      <c r="V33" s="45">
        <f ca="true">Y99</f>
        <v>99.590953384177624</v>
      </c>
      <c r="W33" s="46">
        <f t="shared" ref="W33:Y34" ca="true" si="4">Z99</f>
        <v>0</v>
      </c>
      <c r="X33" s="47">
        <f t="shared" ca="true" si="4"/>
        <v>0.40904661582237622</v>
      </c>
      <c r="Y33" s="48">
        <f t="shared" ca="true" si="4"/>
        <v>0</v>
      </c>
    </row>
    <row r="34" x14ac:dyDescent="0.2">
      <c r="B34" s="2733"/>
      <c r="C34" s="2734"/>
      <c r="D34" s="2736"/>
      <c r="E34" s="34">
        <f>C100</f>
        <v>2020</v>
      </c>
      <c r="F34" s="50">
        <f ca="true">E100</f>
        <v>99.783540559986832</v>
      </c>
      <c r="G34" s="51">
        <f t="shared" ca="true" si="0"/>
        <v>5.2735156092449012E-2</v>
      </c>
      <c r="H34" s="52">
        <f t="shared" ca="true" si="0"/>
        <v>0.1637242839207147</v>
      </c>
      <c r="I34" s="53">
        <f t="shared" ca="true" si="0"/>
        <v>0</v>
      </c>
      <c r="J34" s="50">
        <f ca="true">J100</f>
        <v>99.405914880846424</v>
      </c>
      <c r="K34" s="51">
        <f t="shared" ca="true" si="1"/>
        <v>6.8946863993146604E-2</v>
      </c>
      <c r="L34" s="52">
        <f t="shared" ca="true" si="1"/>
        <v>0.525138255160428</v>
      </c>
      <c r="M34" s="53">
        <f t="shared" ca="true" si="1"/>
        <v>0</v>
      </c>
      <c r="N34" s="50">
        <f ca="true">O100</f>
        <v>99.501416037474883</v>
      </c>
      <c r="O34" s="51">
        <f t="shared" ca="true" si="2"/>
        <v>3.2270048702504134E-2</v>
      </c>
      <c r="P34" s="52">
        <f t="shared" ca="true" si="2"/>
        <v>0.46631391382261711</v>
      </c>
      <c r="Q34" s="53">
        <f t="shared" ca="true" si="2"/>
        <v>0</v>
      </c>
      <c r="R34" s="50">
        <f ca="true">T100</f>
        <v>99.761642177396936</v>
      </c>
      <c r="S34" s="51">
        <f t="shared" ca="true" si="3"/>
        <v>3.4563846679450498E-3</v>
      </c>
      <c r="T34" s="52">
        <f t="shared" ca="true" si="3"/>
        <v>0.23490143793512175</v>
      </c>
      <c r="U34" s="53">
        <f t="shared" ca="true" si="3"/>
        <v>0</v>
      </c>
      <c r="V34" s="50">
        <f ca="true">Y100</f>
        <v>100</v>
      </c>
      <c r="W34" s="51">
        <f t="shared" ca="true" si="4"/>
        <v>0</v>
      </c>
      <c r="X34" s="52">
        <f t="shared" ca="true" si="4"/>
        <v>0</v>
      </c>
      <c r="Y34" s="53">
        <f t="shared" ca="true" si="4"/>
        <v>0</v>
      </c>
    </row>
    <row r="35" x14ac:dyDescent="0.2">
      <c r="F35" s="36"/>
      <c r="H35" s="39"/>
    </row>
    <row r="36" x14ac:dyDescent="0.2">
      <c r="B36" s="2731" t="s">
        <v>6</v>
      </c>
      <c r="C36" s="2732"/>
      <c r="D36" s="2735" t="s">
        <v>25</v>
      </c>
      <c r="E36" s="33">
        <f>C199</f>
        <v>2000</v>
      </c>
      <c r="F36" s="45">
        <f ca="true">E199</f>
        <v>99.498125670816194</v>
      </c>
      <c r="G36" s="46">
        <f t="shared" ref="G36:I37" ca="true" si="5">F199</f>
        <v>3.8042741187556892E-2</v>
      </c>
      <c r="H36" s="47">
        <f t="shared" ca="true" si="5"/>
        <v>0.46383158799625335</v>
      </c>
      <c r="I36" s="48">
        <f t="shared" ca="true" si="5"/>
        <v>0</v>
      </c>
      <c r="J36" s="45">
        <f ca="true">J199</f>
        <v>99.902690082608828</v>
      </c>
      <c r="K36" s="46">
        <f t="shared" ref="K36:M37" ca="true" si="6">K199</f>
        <v>5.5647587547863385E-2</v>
      </c>
      <c r="L36" s="47">
        <f t="shared" ca="true" si="6"/>
        <v>4.1662329843305201E-2</v>
      </c>
      <c r="M36" s="48">
        <f t="shared" ca="true" si="6"/>
        <v>0</v>
      </c>
      <c r="N36" s="45">
        <f ca="true">O199</f>
        <v>99.8125905140067</v>
      </c>
      <c r="O36" s="46">
        <f t="shared" ref="O36:Q37" ca="true" si="7">P199</f>
        <v>2.7222061280053446E-3</v>
      </c>
      <c r="P36" s="47">
        <f t="shared" ca="true" si="7"/>
        <v>0.18468727986530098</v>
      </c>
      <c r="Q36" s="48">
        <f t="shared" ca="true" si="7"/>
        <v>0</v>
      </c>
      <c r="R36" s="45">
        <f ca="true">T199</f>
        <v>99.899981558857959</v>
      </c>
      <c r="S36" s="46">
        <f t="shared" ref="S36:U37" ca="true" si="8">U199</f>
        <v>3.8821312342802502E-3</v>
      </c>
      <c r="T36" s="47">
        <f t="shared" ca="true" si="8"/>
        <v>9.6136309907763007E-2</v>
      </c>
      <c r="U36" s="48">
        <f t="shared" ca="true" si="8"/>
        <v>0</v>
      </c>
      <c r="V36" s="45">
        <f ca="true">Y199</f>
        <v>99.726955022057211</v>
      </c>
      <c r="W36" s="46">
        <f t="shared" ref="W36:Y37" ca="true" si="9">Z199</f>
        <v>0</v>
      </c>
      <c r="X36" s="47">
        <f t="shared" ca="true" si="9"/>
        <v>0.27304497794278859</v>
      </c>
      <c r="Y36" s="48">
        <f t="shared" ca="true" si="9"/>
        <v>0</v>
      </c>
    </row>
    <row r="37" x14ac:dyDescent="0.2">
      <c r="B37" s="2733"/>
      <c r="C37" s="2734"/>
      <c r="D37" s="2736"/>
      <c r="E37" s="34">
        <f>C200</f>
        <v>2020</v>
      </c>
      <c r="F37" s="50">
        <f ca="true">E200</f>
        <v>99.785910988372692</v>
      </c>
      <c r="G37" s="51">
        <f t="shared" ca="true" si="5"/>
        <v>3.8152774841754583E-2</v>
      </c>
      <c r="H37" s="52">
        <f t="shared" ca="true" si="5"/>
        <v>0.17593623678556014</v>
      </c>
      <c r="I37" s="53">
        <f t="shared" ca="true" si="5"/>
        <v>0</v>
      </c>
      <c r="J37" s="50">
        <f ca="true">J200</f>
        <v>99.656152366609717</v>
      </c>
      <c r="K37" s="51">
        <f t="shared" ca="true" si="6"/>
        <v>5.5510261624771962E-2</v>
      </c>
      <c r="L37" s="52">
        <f t="shared" ca="true" si="6"/>
        <v>0.28833737176550756</v>
      </c>
      <c r="M37" s="53">
        <f t="shared" ca="true" si="6"/>
        <v>0</v>
      </c>
      <c r="N37" s="50">
        <f ca="true">O200</f>
        <v>99.773230816644485</v>
      </c>
      <c r="O37" s="51">
        <f t="shared" ca="true" si="7"/>
        <v>2.7211326641386705E-3</v>
      </c>
      <c r="P37" s="52">
        <f t="shared" ca="true" si="7"/>
        <v>0.22404805069137979</v>
      </c>
      <c r="Q37" s="53">
        <f t="shared" ca="true" si="7"/>
        <v>0</v>
      </c>
      <c r="R37" s="50">
        <f ca="true">T200</f>
        <v>99.848558860490698</v>
      </c>
      <c r="S37" s="51">
        <f t="shared" ca="true" si="8"/>
        <v>3.8801329389816178E-3</v>
      </c>
      <c r="T37" s="52">
        <f t="shared" ca="true" si="8"/>
        <v>0.14756100657031368</v>
      </c>
      <c r="U37" s="53">
        <f t="shared" ca="true" si="8"/>
        <v>0</v>
      </c>
      <c r="V37" s="50">
        <f ca="true">Y200</f>
        <v>100</v>
      </c>
      <c r="W37" s="51">
        <f t="shared" ca="true" si="9"/>
        <v>0</v>
      </c>
      <c r="X37" s="52">
        <f t="shared" ca="true" si="9"/>
        <v>0</v>
      </c>
      <c r="Y37" s="53">
        <f t="shared" ca="true" si="9"/>
        <v>0</v>
      </c>
    </row>
    <row r="38" x14ac:dyDescent="0.2">
      <c r="F38" s="36"/>
      <c r="G38" s="36"/>
      <c r="H38" s="39"/>
      <c r="I38" s="39"/>
    </row>
    <row r="39" x14ac:dyDescent="0.2">
      <c r="B39" s="2731" t="s">
        <v>7</v>
      </c>
      <c r="C39" s="2732"/>
      <c r="D39" s="2735" t="s">
        <v>25</v>
      </c>
      <c r="E39" s="33">
        <f>C299</f>
        <v>2000</v>
      </c>
      <c r="F39" s="45">
        <f ca="true">E299</f>
        <v>97.591407174672781</v>
      </c>
      <c r="G39" s="46">
        <f t="shared" ref="G39:I40" ca="true" si="10">F299</f>
        <v>0.19919375414804436</v>
      </c>
      <c r="H39" s="47">
        <f t="shared" ca="true" si="10"/>
        <v>2.2093990711791776</v>
      </c>
      <c r="I39" s="48">
        <f t="shared" ca="true" si="10"/>
        <v>0</v>
      </c>
      <c r="J39" s="45">
        <f ca="true">J299</f>
        <v>99.05082575298114</v>
      </c>
      <c r="K39" s="46">
        <f t="shared" ref="K39:M40" ca="true" si="11">K299</f>
        <v>0.15071825675146364</v>
      </c>
      <c r="L39" s="47">
        <f t="shared" ca="true" si="11"/>
        <v>0.79845599026739933</v>
      </c>
      <c r="M39" s="48">
        <f t="shared" ca="true" si="11"/>
        <v>0</v>
      </c>
      <c r="N39" s="45">
        <f ca="true">O299</f>
        <v>98.78165079763059</v>
      </c>
      <c r="O39" s="46">
        <f t="shared" ref="O39:Q40" ca="true" si="12">P299</f>
        <v>0.17109394208902504</v>
      </c>
      <c r="P39" s="47">
        <f t="shared" ca="true" si="12"/>
        <v>1.0472552602803802</v>
      </c>
      <c r="Q39" s="48">
        <f t="shared" ca="true" si="12"/>
        <v>0</v>
      </c>
      <c r="R39" s="45">
        <f ca="true">T299</f>
        <v>99.096023221774615</v>
      </c>
      <c r="S39" s="46">
        <f t="shared" ref="S39:U40" ca="true" si="13">U299</f>
        <v>7.2362156071731118E-2</v>
      </c>
      <c r="T39" s="47">
        <f t="shared" ca="true" si="13"/>
        <v>0.83161462215365134</v>
      </c>
      <c r="U39" s="48">
        <f t="shared" ca="true" si="13"/>
        <v>0</v>
      </c>
      <c r="V39" s="45">
        <f ca="true">Y299</f>
        <v>97.356372286550766</v>
      </c>
      <c r="W39" s="46">
        <f t="shared" ref="W39:Y40" ca="true" si="14">Z299</f>
        <v>3.3793359483092728E-2</v>
      </c>
      <c r="X39" s="47">
        <f t="shared" ca="true" si="14"/>
        <v>2.6098343539661357</v>
      </c>
      <c r="Y39" s="48">
        <f t="shared" ca="true" si="14"/>
        <v>0</v>
      </c>
    </row>
    <row r="40" x14ac:dyDescent="0.2">
      <c r="B40" s="2733"/>
      <c r="C40" s="2734"/>
      <c r="D40" s="2736"/>
      <c r="E40" s="34">
        <f>C300</f>
        <v>2020</v>
      </c>
      <c r="F40" s="50">
        <f ca="true">E300</f>
        <v>99.126413683698431</v>
      </c>
      <c r="G40" s="51">
        <f t="shared" ca="true" si="10"/>
        <v>0.20232685487921048</v>
      </c>
      <c r="H40" s="52">
        <f t="shared" ca="true" si="10"/>
        <v>0.67125946142235193</v>
      </c>
      <c r="I40" s="53">
        <f t="shared" ca="true" si="10"/>
        <v>0</v>
      </c>
      <c r="J40" s="50">
        <f ca="true">J300</f>
        <v>98.612550130874254</v>
      </c>
      <c r="K40" s="51">
        <f t="shared" ca="true" si="11"/>
        <v>0.15005136541321934</v>
      </c>
      <c r="L40" s="52">
        <f t="shared" ca="true" si="11"/>
        <v>1.2373985037125266</v>
      </c>
      <c r="M40" s="53">
        <f t="shared" ca="true" si="11"/>
        <v>0</v>
      </c>
      <c r="N40" s="50">
        <f ca="true">O300</f>
        <v>98.728191966210161</v>
      </c>
      <c r="O40" s="51">
        <f t="shared" ca="true" si="12"/>
        <v>0.17100134916176235</v>
      </c>
      <c r="P40" s="52">
        <f t="shared" ca="true" si="12"/>
        <v>1.1008066846280826</v>
      </c>
      <c r="Q40" s="53">
        <f t="shared" ca="true" si="12"/>
        <v>0</v>
      </c>
      <c r="R40" s="50">
        <f ca="true">T300</f>
        <v>98.791546807458346</v>
      </c>
      <c r="S40" s="51">
        <f t="shared" ca="true" si="13"/>
        <v>7.2139820511770175E-2</v>
      </c>
      <c r="T40" s="52">
        <f t="shared" ca="true" si="13"/>
        <v>1.136313372029889</v>
      </c>
      <c r="U40" s="53">
        <f t="shared" ca="true" si="13"/>
        <v>0</v>
      </c>
      <c r="V40" s="50">
        <f ca="true">Y300</f>
        <v>99.601740665413459</v>
      </c>
      <c r="W40" s="51">
        <f t="shared" ca="true" si="14"/>
        <v>3.4572749049658971E-2</v>
      </c>
      <c r="X40" s="52">
        <f t="shared" ca="true" si="14"/>
        <v>0.36368658553688249</v>
      </c>
      <c r="Y40" s="53">
        <f t="shared" ca="true" si="14"/>
        <v>0</v>
      </c>
    </row>
    <row r="97" s="40" customFormat="true" ht="16.5" customHeight="true" x14ac:dyDescent="0.2">
      <c r="A97" s="2746" t="s">
        <v>5</v>
      </c>
      <c r="B97" s="2746"/>
      <c r="C97" s="2746"/>
      <c r="D97" s="2743" t="s">
        <v>0</v>
      </c>
      <c r="E97" s="2744"/>
      <c r="F97" s="2744"/>
      <c r="G97" s="2744"/>
      <c r="H97" s="2745"/>
      <c r="I97" s="2743" t="s">
        <v>1</v>
      </c>
      <c r="J97" s="2744"/>
      <c r="K97" s="2744"/>
      <c r="L97" s="2744"/>
      <c r="M97" s="2745"/>
      <c r="N97" s="2743" t="s">
        <v>2</v>
      </c>
      <c r="O97" s="2744"/>
      <c r="P97" s="2744"/>
      <c r="Q97" s="2744"/>
      <c r="R97" s="2745"/>
      <c r="S97" s="2743" t="s">
        <v>3</v>
      </c>
      <c r="T97" s="2744"/>
      <c r="U97" s="2744"/>
      <c r="V97" s="2744"/>
      <c r="W97" s="2745"/>
      <c r="X97" s="2743" t="s">
        <v>4</v>
      </c>
      <c r="Y97" s="2744"/>
      <c r="Z97" s="2744"/>
      <c r="AA97" s="2744"/>
      <c r="AB97" s="2745"/>
    </row>
    <row r="98" s="44" customFormat="true" ht="22.5" customHeight="true" x14ac:dyDescent="0.2">
      <c r="A98" s="2747"/>
      <c r="B98" s="2747"/>
      <c r="C98" s="2747"/>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751" t="s">
        <v>10</v>
      </c>
      <c r="B99" s="2752"/>
      <c r="C99" s="233">
        <v>2000</v>
      </c>
      <c r="D99" s="56">
        <f ca="true">IF((D101+H101)&gt;100,D101*100/(D101+H101),D101)</f>
        <v>99.076673781096233</v>
      </c>
      <c r="E99" s="57">
        <f ca="true">D99*AVERAGEIF(E105:E116,"&gt;0")/100</f>
        <v>99.024339859187677</v>
      </c>
      <c r="F99" s="58">
        <f ca="true">D99*(100-AVERAGEIF(E105:E116,"&gt;0"))/100</f>
        <v>5.2333921908560024E-2</v>
      </c>
      <c r="G99" s="59">
        <f ca="true">100-(E99+F99+H99)</f>
        <v>0.92332621890376743</v>
      </c>
      <c r="H99" s="60">
        <f ca="true">IF((D101+H101)&gt;100,H101*100/(D101+H101),H101)</f>
        <v>0</v>
      </c>
      <c r="I99" s="56">
        <f ca="true">IF((I101+M101)&gt;100,I101*100/(I101+M101),I101)</f>
        <v>99.748656840445705</v>
      </c>
      <c r="J99" s="57">
        <f ca="true">I99*AVERAGEIF(J105:J116,"&gt;0")/100</f>
        <v>99.679520206767151</v>
      </c>
      <c r="K99" s="61">
        <f ca="true">I99*(100-AVERAGEIF(J105:J116,"&gt;0"))/100</f>
        <v>6.9136633678548803E-2</v>
      </c>
      <c r="L99" s="62">
        <f ca="true">100-(J99+K99+M99)</f>
        <v>0.25134315955429543</v>
      </c>
      <c r="M99" s="63">
        <f ca="true">IF((I101+M101)&gt;100,M101*100/(I101+M101),M101)</f>
        <v>0</v>
      </c>
      <c r="N99" s="56">
        <f ca="true">IF((N101+R101)&gt;100,N101*100/(N101+R101),N101)</f>
        <v>99.673019977459646</v>
      </c>
      <c r="O99" s="57">
        <f ca="true">N99*AVERAGEIF(O105:O116,"&gt;0")/100</f>
        <v>99.640704754991006</v>
      </c>
      <c r="P99" s="61">
        <f ca="true">N99*(100-AVERAGEIF(O105:O116,"&gt;0"))/100</f>
        <v>3.2315222468636891E-2</v>
      </c>
      <c r="Q99" s="62">
        <f ca="true">100-(O99+P99+R99)</f>
        <v>0.3269800225403543</v>
      </c>
      <c r="R99" s="63">
        <f ca="true">IF((N101+R101)&gt;100,R101*100/(N101+R101),R101)</f>
        <v>0</v>
      </c>
      <c r="S99" s="56">
        <f ca="true">IF((S101+W101)&gt;100,S101*100/(S101+W101),S101)</f>
        <v>99.578076189483426</v>
      </c>
      <c r="T99" s="57">
        <f ca="true">S99*AVERAGEIF(T105:T116,"&gt;0")/100</f>
        <v>99.574626284248367</v>
      </c>
      <c r="U99" s="61">
        <f ca="true">S99*(100-AVERAGEIF(T105:T116,"&gt;0"))/100</f>
        <v>3.4499052350524828E-3</v>
      </c>
      <c r="V99" s="62">
        <f ca="true">100-(T99+U99+W99)</f>
        <v>0.42192381051657435</v>
      </c>
      <c r="W99" s="63">
        <f ca="true">IF((S101+W101)&gt;100,W101*100/(S101+W101),W101)</f>
        <v>0</v>
      </c>
      <c r="X99" s="56">
        <f ca="true">IF((X101+AB101)&gt;100,X101*100/(X101+AB101),X101)</f>
        <v>99.590953384177624</v>
      </c>
      <c r="Y99" s="57">
        <f ca="true">X99*AVERAGEIF(Y105:Y116,"&gt;0")/100</f>
        <v>99.590953384177624</v>
      </c>
      <c r="Z99" s="61">
        <f ca="true">X99*(100-AVERAGEIF(Y105:Y116,"&gt;0"))/100</f>
        <v>0</v>
      </c>
      <c r="AA99" s="62">
        <f ca="true">100-(Y99+Z99+AB99)</f>
        <v>0.40904661582237622</v>
      </c>
      <c r="AB99" s="63">
        <f ca="true">IF((X101+AB101)&gt;100,AB101*100/(X101+AB101),AB101)</f>
        <v>0</v>
      </c>
    </row>
    <row r="100" s="64" customFormat="true" ht="15" customHeight="true" x14ac:dyDescent="0.2">
      <c r="A100" s="2753"/>
      <c r="B100" s="2754"/>
      <c r="C100" s="234">
        <v>2020</v>
      </c>
      <c r="D100" s="65">
        <f ca="true">IF((D102+H102)&gt;100,D102*100/(D102+H102),D102)</f>
        <v>99.836275716079285</v>
      </c>
      <c r="E100" s="66">
        <f ca="true">D100*AVERAGEIF(E105:E116,"&gt;0")/100</f>
        <v>99.783540559986832</v>
      </c>
      <c r="F100" s="67">
        <f ca="true">D100*(100-AVERAGEIF(E105:E116,"&gt;0"))/100</f>
        <v>5.2735156092449012E-2</v>
      </c>
      <c r="G100" s="68">
        <f ca="true">100-(E100+F100+H100)</f>
        <v>0.1637242839207147</v>
      </c>
      <c r="H100" s="69">
        <f ca="true">IF((D102+H102)&gt;100,H102*100/(D102+H102),H102)</f>
        <v>0</v>
      </c>
      <c r="I100" s="65">
        <f ca="true">IF((I102+M102)&gt;100,I102*100/(I102+M102),I102)</f>
        <v>99.474861744839586</v>
      </c>
      <c r="J100" s="66">
        <f ca="true">I100*AVERAGEIF(J105:J116,"&gt;0")/100</f>
        <v>99.405914880846424</v>
      </c>
      <c r="K100" s="67">
        <f ca="true">I100*(100-AVERAGEIF(J105:J116,"&gt;0"))/100</f>
        <v>6.8946863993146604E-2</v>
      </c>
      <c r="L100" s="68">
        <f ca="true">100-(J100+K100+M100)</f>
        <v>0.525138255160428</v>
      </c>
      <c r="M100" s="69">
        <f ca="true">IF((I102+M102)&gt;100,M102*100/(I102+M102),M102)</f>
        <v>0</v>
      </c>
      <c r="N100" s="65">
        <f ca="true">IF((N102+R102)&gt;100,N102*100/(N102+R102),N102)</f>
        <v>99.533686086177383</v>
      </c>
      <c r="O100" s="66">
        <f ca="true">N100*AVERAGEIF(O105:O116,"&gt;0")/100</f>
        <v>99.501416037474883</v>
      </c>
      <c r="P100" s="67">
        <f ca="true">N100*(100-AVERAGEIF(O105:O116,"&gt;0"))/100</f>
        <v>3.2270048702504134E-2</v>
      </c>
      <c r="Q100" s="68">
        <f ca="true">100-(O100+P100+R100)</f>
        <v>0.46631391382261711</v>
      </c>
      <c r="R100" s="69">
        <f ca="true">IF((N102+R102)&gt;100,R102*100/(N102+R102),R102)</f>
        <v>0</v>
      </c>
      <c r="S100" s="65">
        <f ca="true">IF((S102+W102)&gt;100,S102*100/(S102+W102),S102)</f>
        <v>99.765098562064878</v>
      </c>
      <c r="T100" s="66">
        <f ca="true">S100*AVERAGEIF(T105:T116,"&gt;0")/100</f>
        <v>99.761642177396936</v>
      </c>
      <c r="U100" s="67">
        <f ca="true">S100*(100-AVERAGEIF(T105:T116,"&gt;0"))/100</f>
        <v>3.4563846679450498E-3</v>
      </c>
      <c r="V100" s="68">
        <f ca="true">100-(T100+U100+W100)</f>
        <v>0.23490143793512175</v>
      </c>
      <c r="W100" s="69">
        <f ca="true">IF((S102+W102)&gt;100,W102*100/(S102+W102),W102)</f>
        <v>0</v>
      </c>
      <c r="X100" s="65">
        <f ca="true">IF((X102+AB102)&gt;100,X102*100/(X102+AB102),X102)</f>
        <v>100</v>
      </c>
      <c r="Y100" s="66">
        <f ca="true">X100*AVERAGEIF(Y105:Y116,"&gt;0")/100</f>
        <v>100</v>
      </c>
      <c r="Z100" s="67">
        <f ca="true">X100*(100-AVERAGEIF(Y105:Y116,"&gt;0"))/100</f>
        <v>0</v>
      </c>
      <c r="AA100" s="68">
        <f ca="true">100-(Y100+Z100+AB100)</f>
        <v>0</v>
      </c>
      <c r="AB100" s="69">
        <f ca="true">IF((X102+AB102)&gt;100,AB102*100/(X102+AB102),AB102)</f>
        <v>0</v>
      </c>
    </row>
    <row r="101" hidden="true" x14ac:dyDescent="0.2">
      <c r="A101" s="2755" t="s">
        <v>12</v>
      </c>
      <c r="B101" s="2756"/>
      <c r="C101" s="70">
        <f>MinRegYear(C99,C105:C116)</f>
        <v>2000</v>
      </c>
      <c r="D101" s="71">
        <f ca="true">IF(MAX(C105:C116)-MIN(C105:C116)&lt;5,AVERAGEIF(C105:C116,"&gt;0",D105:D116),
IF(FORECAST($C101,D$105:D$116,$C$105:$C$116)&lt;0,0,
IF(FORECAST($C101,D$105:D$116,$C$105:$C$116)&gt;100,100,
FORECAST($C101,D$105:D$116,$C$105:$C$116))))</f>
        <v>99.076673781096233</v>
      </c>
      <c r="E101" s="72"/>
      <c r="F101" s="73"/>
      <c r="G101" s="73"/>
      <c r="H101" s="74">
        <f ca="true">IF(MAX(C105:C116)-MIN(C105:C116)&lt;5,AVERAGEIF(C105:C116,"&gt;0",H105:H116),
IF(FORECAST($C101,H$105:H$116,$C$105:$C$116)&lt;0,0,
IF(FORECAST($C101,H$105:H$116,$C$105:$C$116)&gt;100,100,
FORECAST($C101,H$105:H$116,$C$105:$C$116))))</f>
        <v>0</v>
      </c>
      <c r="I101" s="71">
        <f ca="true">IF(MAX(C105:C116)-MIN(C105:C116)&lt;5,AVERAGEIF(C105:C116,"&gt;0",I105:I116),
IF(FORECAST($C101,I$105:I$116,$C$105:$C$116)&lt;0,0,
IF(FORECAST($C101,I$105:I$116,$C$105:$C$116)&gt;100,100,
FORECAST($C101,I$105:I$116,$C$105:$C$116))))</f>
        <v>99.748656840445705</v>
      </c>
      <c r="J101" s="72"/>
      <c r="K101" s="73"/>
      <c r="L101" s="73"/>
      <c r="M101" s="74">
        <f ca="true">IF(MAX(C105:C116)-MIN(C105:C116)&lt;5,AVERAGEIF(C105:C116,"&gt;0",M105:M116),
IF(FORECAST($C101,M$105:M$116,$C$105:$C$116)&lt;0,0,
IF(FORECAST($C101,M$105:M$116,$C$105:$C$116)&gt;100,100,
FORECAST($C101,M$105:M$116,$C$105:$C$116))))</f>
        <v>0</v>
      </c>
      <c r="N101" s="71">
        <f ca="true">IF(MAX(C105:C116)-MIN(C105:C116)&lt;5,AVERAGEIF(C105:C116,"&gt;0",N105:N116),
IF(FORECAST($C101,N$105:N$116,$C$105:$C$116)&lt;0,0,
IF(FORECAST($C101,N$105:N$116,$C$105:$C$116)&gt;100,100,
FORECAST($C101,N$105:N$116,$C$105:$C$116))))</f>
        <v>99.673019977459646</v>
      </c>
      <c r="O101" s="72"/>
      <c r="P101" s="73"/>
      <c r="Q101" s="73"/>
      <c r="R101" s="74">
        <f ca="true">IF(MAX(C105:C116)-MIN(C105:C116)&lt;5,AVERAGEIF(C105:C116,"&gt;0",R105:R116),
IF(FORECAST($C101,R$105:R$116,$C$105:$C$116)&lt;0,0,
IF(FORECAST($C101,R$105:R$116,$C$105:$C$116)&gt;100,100,
FORECAST($C101,R$105:R$116,$C$105:$C$116))))</f>
        <v>0</v>
      </c>
      <c r="S101" s="71">
        <f ca="true">IF(MAX(C105:C116)-MIN(C105:C116)&lt;5,AVERAGEIF(C105:C116,"&gt;0",S105:S116),
IF(FORECAST($C101,S$105:S$116,$C$105:$C$116)&lt;0,0,
IF(FORECAST($C101,S$105:S$116,$C$105:$C$116)&gt;100,100,
FORECAST($C101,S$105:S$116,$C$105:$C$116))))</f>
        <v>99.578076189483426</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99.590953384177624</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2757"/>
      <c r="B102" s="2758"/>
      <c r="C102" s="49">
        <f>MaxRegYear(C100,C105:C116)</f>
        <v>2020</v>
      </c>
      <c r="D102" s="75">
        <f ca="true">IF(MAX(C105:C116)-MIN(C105:C116)&lt;5,AVERAGEIF(C105:C116,"&gt;0",D105:D116),
IF(FORECAST($C102,D$105:D$116,$C$105:$C$116)&lt;0,0,
IF(FORECAST($C102,D$105:D$116,$C$105:$C$116)&gt;100,100,
FORECAST($C102,D$105:D$116,$C$105:$C$116))))</f>
        <v>99.836275716079285</v>
      </c>
      <c r="E102" s="76"/>
      <c r="F102" s="77"/>
      <c r="G102" s="77"/>
      <c r="H102" s="78">
        <f ca="true">IF(MAX(C105:C116)-MIN(C105:C116)&lt;5,AVERAGEIF(C105:C116,"&gt;0",H105:H116),
IF(FORECAST($C102,H$105:H$116,$C$105:$C$116)&lt;0,0,
IF(FORECAST($C102,H$105:H$116,$C$105:$C$116)&gt;100,100,
FORECAST($C102,H$105:H$116,$C$105:$C$116))))</f>
        <v>0</v>
      </c>
      <c r="I102" s="75">
        <f ca="true">IF(MAX(C105:C116)-MIN(C105:C116)&lt;5,AVERAGEIF(C105:C116,"&gt;0",I105:I116),
IF(FORECAST($C102,I$105:I$116,$C$105:$C$116)&lt;0,0,
IF(FORECAST($C102,I$105:I$116,$C$105:$C$116)&gt;100,100,
FORECAST($C102,I$105:I$116,$C$105:$C$116))))</f>
        <v>99.474861744839586</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99.533686086177383</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99.765098562064878</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100</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2714" t="s">
        <v>403</v>
      </c>
      <c r="F104" s="243"/>
      <c r="G104" s="243"/>
      <c r="H104" s="85" t="s">
        <v>17</v>
      </c>
      <c r="I104" s="82" t="s">
        <v>14</v>
      </c>
      <c r="J104" s="2714" t="s">
        <v>403</v>
      </c>
      <c r="K104" s="243"/>
      <c r="L104" s="243"/>
      <c r="M104" s="85" t="s">
        <v>17</v>
      </c>
      <c r="N104" s="83" t="s">
        <v>14</v>
      </c>
      <c r="O104" s="2714" t="s">
        <v>403</v>
      </c>
      <c r="P104" s="243"/>
      <c r="Q104" s="243"/>
      <c r="R104" s="85" t="s">
        <v>17</v>
      </c>
      <c r="S104" s="83" t="s">
        <v>14</v>
      </c>
      <c r="T104" s="2714" t="s">
        <v>403</v>
      </c>
      <c r="U104" s="243"/>
      <c r="V104" s="243"/>
      <c r="W104" s="85" t="s">
        <v>17</v>
      </c>
      <c r="X104" s="83" t="s">
        <v>14</v>
      </c>
      <c r="Y104" s="2714" t="s">
        <v>403</v>
      </c>
      <c r="Z104" s="243"/>
      <c r="AA104" s="243"/>
      <c r="AB104" s="85" t="s">
        <v>17</v>
      </c>
      <c r="AD104" s="244"/>
    </row>
    <row r="105" x14ac:dyDescent="0.2">
      <c r="A105" s="87"/>
      <c r="B105" s="797" t="s">
        <v>179</v>
      </c>
      <c r="C105" s="798">
        <v>2002</v>
      </c>
      <c r="D105" s="1">
        <f t="shared" ref="D105:D116" ca="true" si="15">IF(ISERROR(INDIRECT(CONCATENATE($B105,"!C16"))),"",INDIRECT(CONCATENATE($B105,"!C16")))</f>
        <v>99.18173763075248</v>
      </c>
      <c r="E105" s="88">
        <f t="shared" ref="E105:E116" ca="true" si="16">IF(ISERROR(INDIRECT(CONCATENATE($B105,"!C23"))),"",INDIRECT(CONCATENATE($B105,"!C23")))</f>
        <v>100</v>
      </c>
      <c r="F105" s="89"/>
      <c r="G105" s="89"/>
      <c r="H105" s="90">
        <f t="shared" ref="H105:H116" ca="true" si="17">IF(ISERROR(INDIRECT(CONCATENATE($B105,"!C21"))),"",INDIRECT(CONCATENATE($B105,"!C21")))</f>
        <v>0</v>
      </c>
      <c r="I105" s="1">
        <f t="shared" ref="I105:I116" ca="true" si="18">IF(ISERROR(INDIRECT(CONCATENATE($B105,"!D16"))),"",INDIRECT(CONCATENATE($B105,"!D16")))</f>
        <v>99.791939072787457</v>
      </c>
      <c r="J105" s="88">
        <f t="shared" ref="J105:J116" ca="true" si="19">IF(ISERROR(INDIRECT(CONCATENATE($B105,"!D23"))),"",INDIRECT(CONCATENATE($B105,"!D23")))</f>
        <v>100</v>
      </c>
      <c r="K105" s="89"/>
      <c r="L105" s="89"/>
      <c r="M105" s="90">
        <f t="shared" ref="M105:M116" ca="true" si="20">IF(ISERROR(INDIRECT(CONCATENATE($B105,"!D21"))),"",INDIRECT(CONCATENATE($B105,"!D21")))</f>
        <v>0</v>
      </c>
      <c r="N105" s="1">
        <f t="shared" ref="N105:N116" ca="true" si="21">IF(ISERROR(INDIRECT(CONCATENATE($B105,"!E16"))),"",INDIRECT(CONCATENATE($B105,"!E16")))</f>
        <v>99.962488990017292</v>
      </c>
      <c r="O105" s="88">
        <f t="shared" ref="O105:O116" ca="true" si="22">IF(ISERROR(INDIRECT(CONCATENATE($B105,"!E23"))),"",INDIRECT(CONCATENATE($B105,"!E23")))</f>
        <v>100</v>
      </c>
      <c r="P105" s="89"/>
      <c r="Q105" s="89"/>
      <c r="R105" s="90">
        <f t="shared" ref="R105:R116" ca="true" si="23">IF(ISERROR(INDIRECT(CONCATENATE($B105,"!E21"))),"",INDIRECT(CONCATENATE($B105,"!E21")))</f>
        <v>0</v>
      </c>
      <c r="S105" s="1">
        <f t="shared" ref="S105:S116" ca="true" si="24">IF(ISERROR(INDIRECT(CONCATENATE($B105,"!F16"))),"",INDIRECT(CONCATENATE($B105,"!F16")))</f>
        <v>99.72206832412526</v>
      </c>
      <c r="T105" s="88">
        <f t="shared" ref="T105:T116" ca="true" si="25">IF(ISERROR(INDIRECT(CONCATENATE($B105,"!F23"))),"",INDIRECT(CONCATENATE($B105,"!F23")))</f>
        <v>100</v>
      </c>
      <c r="U105" s="89"/>
      <c r="V105" s="89"/>
      <c r="W105" s="90">
        <f t="shared" ref="W105:W116" ca="true" si="26">IF(ISERROR(INDIRECT(CONCATENATE($B105,"!F21"))),"",INDIRECT(CONCATENATE($B105,"!F21")))</f>
        <v>0</v>
      </c>
      <c r="X105" s="1">
        <f t="shared" ref="X105:X116" ca="true" si="27">IF(ISERROR(INDIRECT(CONCATENATE($B105,"!G16"))),"",INDIRECT(CONCATENATE($B105,"!G16")))</f>
        <v>99.632469218173838</v>
      </c>
      <c r="Y105" s="88">
        <f t="shared" ref="Y105:Y116" ca="true" si="28">IF(ISERROR(INDIRECT(CONCATENATE($B105,"!G23"))),"",INDIRECT(CONCATENATE($B105,"!G23")))</f>
        <v>100</v>
      </c>
      <c r="Z105" s="89"/>
      <c r="AA105" s="89"/>
      <c r="AB105" s="90">
        <f t="shared" ref="AB105:AB116" ca="true" si="29">IF(ISERROR(INDIRECT(CONCATENATE($B105,"!G221"))),"",INDIRECT(CONCATENATE($B105,"!G21")))</f>
        <v>0</v>
      </c>
    </row>
    <row r="106" x14ac:dyDescent="0.2">
      <c r="A106" s="87"/>
      <c r="B106" s="799" t="s">
        <v>172</v>
      </c>
      <c r="C106" s="800">
        <v>2007</v>
      </c>
      <c r="D106" s="2">
        <f t="shared" ca="true" si="15"/>
        <v>99.371149040073774</v>
      </c>
      <c r="E106" s="91">
        <f t="shared" ca="true" si="16"/>
        <v>100</v>
      </c>
      <c r="F106" s="89"/>
      <c r="G106" s="89"/>
      <c r="H106" s="92">
        <f t="shared" ca="true" si="17"/>
        <v>0</v>
      </c>
      <c r="I106" s="2">
        <f t="shared" ca="true" si="18"/>
        <v>99.742540684227563</v>
      </c>
      <c r="J106" s="91">
        <f t="shared" ca="true" si="19"/>
        <v>100</v>
      </c>
      <c r="K106" s="89"/>
      <c r="L106" s="89"/>
      <c r="M106" s="92">
        <f t="shared" ca="true" si="20"/>
        <v>0</v>
      </c>
      <c r="N106" s="2">
        <f t="shared" ca="true" si="21"/>
        <v>99.579159508947072</v>
      </c>
      <c r="O106" s="91">
        <f t="shared" ca="true" si="22"/>
        <v>100</v>
      </c>
      <c r="P106" s="89"/>
      <c r="Q106" s="89"/>
      <c r="R106" s="92">
        <f t="shared" ca="true" si="23"/>
        <v>0</v>
      </c>
      <c r="S106" s="2">
        <f t="shared" ca="true" si="24"/>
        <v>99.399354326289043</v>
      </c>
      <c r="T106" s="91">
        <f t="shared" ca="true" si="25"/>
        <v>100</v>
      </c>
      <c r="U106" s="89"/>
      <c r="V106" s="89"/>
      <c r="W106" s="92">
        <f t="shared" ca="true" si="26"/>
        <v>0</v>
      </c>
      <c r="X106" s="2">
        <f t="shared" ca="true" si="27"/>
        <v>99.603051642478263</v>
      </c>
      <c r="Y106" s="91">
        <f t="shared" ca="true" si="28"/>
        <v>100</v>
      </c>
      <c r="Z106" s="89"/>
      <c r="AA106" s="89"/>
      <c r="AB106" s="92">
        <f t="shared" ca="true" si="29"/>
        <v>0</v>
      </c>
    </row>
    <row r="107" x14ac:dyDescent="0.2">
      <c r="A107" s="87"/>
      <c r="B107" s="799" t="s">
        <v>267</v>
      </c>
      <c r="C107" s="800">
        <v>2009</v>
      </c>
      <c r="D107" s="2">
        <f t="shared" ca="true" si="15"/>
        <v>99.326547162613537</v>
      </c>
      <c r="E107" s="91">
        <f t="shared" ca="true" si="16"/>
        <v>100</v>
      </c>
      <c r="F107" s="89"/>
      <c r="G107" s="89"/>
      <c r="H107" s="92">
        <f t="shared" ca="true" si="17"/>
        <v>0</v>
      </c>
      <c r="I107" s="2">
        <f t="shared" ca="true" si="18"/>
        <v>99.489633716856574</v>
      </c>
      <c r="J107" s="91">
        <f t="shared" ca="true" si="19"/>
        <v>100</v>
      </c>
      <c r="K107" s="89"/>
      <c r="L107" s="89"/>
      <c r="M107" s="92">
        <f t="shared" ca="true" si="20"/>
        <v>0</v>
      </c>
      <c r="N107" s="2">
        <f t="shared" ca="true" si="21"/>
        <v>99.308415196899972</v>
      </c>
      <c r="O107" s="91">
        <f t="shared" ca="true" si="22"/>
        <v>100</v>
      </c>
      <c r="P107" s="89"/>
      <c r="Q107" s="89"/>
      <c r="R107" s="92">
        <f t="shared" ca="true" si="23"/>
        <v>0</v>
      </c>
      <c r="S107" s="2">
        <f t="shared" ca="true" si="24"/>
        <v>99.876007093140089</v>
      </c>
      <c r="T107" s="91">
        <f t="shared" ca="true" si="25"/>
        <v>100</v>
      </c>
      <c r="U107" s="89"/>
      <c r="V107" s="89"/>
      <c r="W107" s="92">
        <f t="shared" ca="true" si="26"/>
        <v>0</v>
      </c>
      <c r="X107" s="2">
        <f t="shared" ca="true" si="27"/>
        <v>100</v>
      </c>
      <c r="Y107" s="91">
        <f t="shared" ca="true" si="28"/>
        <v>100</v>
      </c>
      <c r="Z107" s="89"/>
      <c r="AA107" s="89"/>
      <c r="AB107" s="92">
        <f t="shared" ca="true" si="29"/>
        <v>0</v>
      </c>
      <c r="AD107" s="93"/>
    </row>
    <row r="108" x14ac:dyDescent="0.2">
      <c r="A108" s="87"/>
      <c r="B108" s="799" t="s">
        <v>293</v>
      </c>
      <c r="C108" s="800">
        <v>2012</v>
      </c>
      <c r="D108" s="2">
        <f t="shared" ca="true" si="15"/>
        <v>99.540286359657927</v>
      </c>
      <c r="E108" s="91">
        <f t="shared" ca="true" si="16"/>
        <v>100</v>
      </c>
      <c r="F108" s="89"/>
      <c r="G108" s="89"/>
      <c r="H108" s="92">
        <f t="shared" ca="true" si="17"/>
        <v>0</v>
      </c>
      <c r="I108" s="2">
        <f t="shared" ca="true" si="18"/>
        <v>99.435199233911305</v>
      </c>
      <c r="J108" s="91">
        <f t="shared" ca="true" si="19"/>
        <v>100</v>
      </c>
      <c r="K108" s="89"/>
      <c r="L108" s="89"/>
      <c r="M108" s="92">
        <f t="shared" ca="true" si="20"/>
        <v>0</v>
      </c>
      <c r="N108" s="2">
        <f t="shared" ca="true" si="21"/>
        <v>99.315874977785626</v>
      </c>
      <c r="O108" s="91">
        <f t="shared" ca="true" si="22"/>
        <v>100</v>
      </c>
      <c r="P108" s="89"/>
      <c r="Q108" s="89"/>
      <c r="R108" s="92">
        <f t="shared" ca="true" si="23"/>
        <v>0</v>
      </c>
      <c r="S108" s="2">
        <f t="shared" ca="true" si="24"/>
        <v>99.483189737612719</v>
      </c>
      <c r="T108" s="91">
        <f t="shared" ca="true" si="25"/>
        <v>100</v>
      </c>
      <c r="U108" s="89"/>
      <c r="V108" s="89"/>
      <c r="W108" s="92">
        <f t="shared" ca="true" si="26"/>
        <v>0</v>
      </c>
      <c r="X108" s="2">
        <f t="shared" ca="true" si="27"/>
        <v>99.909169335121902</v>
      </c>
      <c r="Y108" s="91">
        <f t="shared" ca="true" si="28"/>
        <v>100</v>
      </c>
      <c r="Z108" s="89"/>
      <c r="AA108" s="89"/>
      <c r="AB108" s="92">
        <f t="shared" ca="true" si="29"/>
        <v>0</v>
      </c>
    </row>
    <row r="109" x14ac:dyDescent="0.2">
      <c r="A109" s="87"/>
      <c r="B109" s="799" t="s">
        <v>398</v>
      </c>
      <c r="C109" s="800">
        <v>2018</v>
      </c>
      <c r="D109" s="2">
        <f t="shared" ca="true" si="15"/>
        <v>99.78669335634288</v>
      </c>
      <c r="E109" s="91">
        <f t="shared" ca="true" si="16"/>
        <v>99.735891810295428</v>
      </c>
      <c r="F109" s="89"/>
      <c r="G109" s="89"/>
      <c r="H109" s="92" t="str">
        <f t="shared" ca="true" si="17"/>
        <v>N/A</v>
      </c>
      <c r="I109" s="2">
        <f t="shared" ca="true" si="18"/>
        <v>99.626863264990945</v>
      </c>
      <c r="J109" s="91">
        <f t="shared" ca="true" si="19"/>
        <v>99.653445791309551</v>
      </c>
      <c r="K109" s="89"/>
      <c r="L109" s="89"/>
      <c r="M109" s="92" t="str">
        <f t="shared" ca="true" si="20"/>
        <v>N/A</v>
      </c>
      <c r="N109" s="2">
        <f t="shared" ca="true" si="21"/>
        <v>99.864759874570893</v>
      </c>
      <c r="O109" s="91">
        <f t="shared" ca="true" si="22"/>
        <v>99.837893832875011</v>
      </c>
      <c r="P109" s="89"/>
      <c r="Q109" s="89"/>
      <c r="R109" s="92" t="str">
        <f t="shared" ca="true" si="23"/>
        <v>N/A</v>
      </c>
      <c r="S109" s="2">
        <f t="shared" ca="true" si="24"/>
        <v>99.858615160445481</v>
      </c>
      <c r="T109" s="91">
        <f t="shared" ca="true" si="25"/>
        <v>99.982677385589952</v>
      </c>
      <c r="U109" s="89"/>
      <c r="V109" s="89"/>
      <c r="W109" s="92" t="str">
        <f t="shared" ca="true" si="26"/>
        <v>N/A</v>
      </c>
      <c r="X109" s="2">
        <f t="shared" ca="true" si="27"/>
        <v>99.980406392286071</v>
      </c>
      <c r="Y109" s="91">
        <f t="shared" ca="true" si="28"/>
        <v>100</v>
      </c>
      <c r="Z109" s="89"/>
      <c r="AA109" s="89"/>
      <c r="AB109" s="92" t="str">
        <f t="shared" ca="true" si="29"/>
        <v>N/A</v>
      </c>
    </row>
    <row r="110" x14ac:dyDescent="0.2">
      <c r="A110" s="87"/>
      <c r="B110" s="799"/>
      <c r="C110" s="800"/>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799"/>
      <c r="C111" s="800"/>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799"/>
      <c r="C112" s="800"/>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799"/>
      <c r="C113" s="800"/>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799"/>
      <c r="C114" s="800"/>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799"/>
      <c r="C115" s="800"/>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801"/>
      <c r="C116" s="802"/>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724" t="str">
        <f>CONCATENATE("National use of drinking water sources, ",C99,"–",C100)</f>
        <v>National use of drinking water sources, 2000–2020</v>
      </c>
      <c r="C118" s="2725"/>
      <c r="D118" s="2725"/>
      <c r="E118" s="2725"/>
      <c r="F118" s="2725"/>
      <c r="G118" s="2725"/>
      <c r="H118" s="2725"/>
      <c r="I118" s="2725"/>
      <c r="J118" s="2725"/>
      <c r="K118" s="2725"/>
      <c r="L118" s="2725"/>
      <c r="N118" s="98"/>
      <c r="O118" s="98"/>
      <c r="P118" s="98"/>
      <c r="Q118" s="98"/>
      <c r="R118" s="98"/>
      <c r="S118" s="2748" t="s">
        <v>11</v>
      </c>
      <c r="T118" s="2749"/>
      <c r="U118" s="2749"/>
      <c r="V118" s="2749"/>
      <c r="W118" s="2750"/>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746" t="s">
        <v>6</v>
      </c>
      <c r="B197" s="2746"/>
      <c r="C197" s="2746"/>
      <c r="D197" s="2743" t="s">
        <v>0</v>
      </c>
      <c r="E197" s="2744"/>
      <c r="F197" s="2744"/>
      <c r="G197" s="2744"/>
      <c r="H197" s="2745"/>
      <c r="I197" s="2743" t="s">
        <v>1</v>
      </c>
      <c r="J197" s="2744"/>
      <c r="K197" s="2744"/>
      <c r="L197" s="2744"/>
      <c r="M197" s="2745"/>
      <c r="N197" s="2743" t="s">
        <v>2</v>
      </c>
      <c r="O197" s="2744"/>
      <c r="P197" s="2744"/>
      <c r="Q197" s="2744"/>
      <c r="R197" s="2745"/>
      <c r="S197" s="2743" t="s">
        <v>3</v>
      </c>
      <c r="T197" s="2744"/>
      <c r="U197" s="2744"/>
      <c r="V197" s="2744"/>
      <c r="W197" s="2745"/>
      <c r="X197" s="2743" t="s">
        <v>4</v>
      </c>
      <c r="Y197" s="2744"/>
      <c r="Z197" s="2744"/>
      <c r="AA197" s="2744"/>
      <c r="AB197" s="2745"/>
    </row>
    <row r="198" s="44" customFormat="true" ht="22.5" customHeight="true" x14ac:dyDescent="0.2">
      <c r="A198" s="2759"/>
      <c r="B198" s="2759"/>
      <c r="C198" s="2759"/>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751" t="s">
        <v>10</v>
      </c>
      <c r="B199" s="2752"/>
      <c r="C199" s="233">
        <v>2000</v>
      </c>
      <c r="D199" s="56">
        <f ca="true">IF((D201+H201)&gt;100,D201*100/(D201+H201),D201)</f>
        <v>99.536168412003747</v>
      </c>
      <c r="E199" s="57">
        <f ca="true">D199*AVERAGEIF(E205:E216,"&gt;0")/100</f>
        <v>99.498125670816194</v>
      </c>
      <c r="F199" s="58">
        <f ca="true">D199*(100-AVERAGEIF(E205:E216,"&gt;0"))/100</f>
        <v>3.8042741187556892E-2</v>
      </c>
      <c r="G199" s="59">
        <f ca="true">100-(E199+F199+H199)</f>
        <v>0.46383158799625335</v>
      </c>
      <c r="H199" s="60">
        <f ca="true">IF((D201+H201)&gt;100,H201*100/(D201+H201),H201)</f>
        <v>0</v>
      </c>
      <c r="I199" s="56">
        <f ca="true">IF((I201+M201)&gt;100,I201*100/(I201+M201),I201)</f>
        <v>99.958337670156681</v>
      </c>
      <c r="J199" s="57">
        <f ca="true">I199*AVERAGEIF(J205:J216,"&gt;0")/100</f>
        <v>99.902690082608828</v>
      </c>
      <c r="K199" s="61">
        <f ca="true">I199*(100-AVERAGEIF(J205:J216,"&gt;0"))/100</f>
        <v>5.5647587547863385E-2</v>
      </c>
      <c r="L199" s="62">
        <f ca="true">100-(J199+K199+M199)</f>
        <v>4.1662329843305201E-2</v>
      </c>
      <c r="M199" s="63">
        <f ca="true">IF((I201+M201)&gt;100,M201*100/(I201+M201),M201)</f>
        <v>0</v>
      </c>
      <c r="N199" s="56">
        <f ca="true">IF((N201+R201)&gt;100,N201*100/(N201+R201),N201)</f>
        <v>99.815312720134699</v>
      </c>
      <c r="O199" s="57">
        <f ca="true">N199*AVERAGEIF(O205:O216,"&gt;0")/100</f>
        <v>99.8125905140067</v>
      </c>
      <c r="P199" s="61">
        <f ca="true">N199*(100-AVERAGEIF(O205:O216,"&gt;0"))/100</f>
        <v>2.7222061280053446E-3</v>
      </c>
      <c r="Q199" s="62">
        <f ca="true">100-(O199+P199+R199)</f>
        <v>0.18468727986530098</v>
      </c>
      <c r="R199" s="63">
        <f ca="true">IF((N201+R201)&gt;100,R201*100/(N201+R201),R201)</f>
        <v>0</v>
      </c>
      <c r="S199" s="56">
        <f ca="true">IF((S201+W201)&gt;100,S201*100/(S201+W201),S201)</f>
        <v>99.903863690092237</v>
      </c>
      <c r="T199" s="57">
        <f ca="true">S199*AVERAGEIF(T205:T216,"&gt;0")/100</f>
        <v>99.899981558857959</v>
      </c>
      <c r="U199" s="61">
        <f ca="true">S199*(100-AVERAGEIF(T205:T216,"&gt;0"))/100</f>
        <v>3.8821312342802502E-3</v>
      </c>
      <c r="V199" s="62">
        <f ca="true">100-(T199+U199+W199)</f>
        <v>9.6136309907763007E-2</v>
      </c>
      <c r="W199" s="63">
        <f ca="true">IF((S201+W201)&gt;100,W201*100/(S201+W201),W201)</f>
        <v>0</v>
      </c>
      <c r="X199" s="56">
        <f ca="true">IF((X201+AB201)&gt;100,X201*100/(X201+AB201),X201)</f>
        <v>99.726955022057211</v>
      </c>
      <c r="Y199" s="57">
        <f ca="true">X199*AVERAGEIF(Y205:Y216,"&gt;0")/100</f>
        <v>99.726955022057211</v>
      </c>
      <c r="Z199" s="61">
        <f ca="true">X199*(100-AVERAGEIF(Y205:Y216,"&gt;0"))/100</f>
        <v>0</v>
      </c>
      <c r="AA199" s="62">
        <f ca="true">100-(Y199+Z199+AB199)</f>
        <v>0.27304497794278859</v>
      </c>
      <c r="AB199" s="63">
        <f ca="true">IF((X201+AB201)&gt;100,AB201*100/(X201+AB201),AB201)</f>
        <v>0</v>
      </c>
    </row>
    <row r="200" s="64" customFormat="true" ht="15" customHeight="true" x14ac:dyDescent="0.2">
      <c r="A200" s="2753"/>
      <c r="B200" s="2754"/>
      <c r="C200" s="234">
        <v>2020</v>
      </c>
      <c r="D200" s="65">
        <f ca="true">IF((D202+H202)&gt;100,D202*100/(D202+H202),D202)</f>
        <v>99.82406376321444</v>
      </c>
      <c r="E200" s="66">
        <f ca="true">D200*AVERAGEIF(E205:E216,"&gt;0")/100</f>
        <v>99.785910988372692</v>
      </c>
      <c r="F200" s="67">
        <f ca="true">D200*(100-AVERAGEIF(E205:E216,"&gt;0"))/100</f>
        <v>3.8152774841754583E-2</v>
      </c>
      <c r="G200" s="68">
        <f ca="true">100-(E200+F200+H200)</f>
        <v>0.17593623678556014</v>
      </c>
      <c r="H200" s="69">
        <f ca="true">IF((D202+H202)&gt;100,H202*100/(D202+H202),H202)</f>
        <v>0</v>
      </c>
      <c r="I200" s="65">
        <f ca="true">IF((I202+M202)&gt;100,I202*100/(I202+M202),I202)</f>
        <v>99.711662628234478</v>
      </c>
      <c r="J200" s="66">
        <f ca="true">I200*AVERAGEIF(J205:J216,"&gt;0")/100</f>
        <v>99.656152366609717</v>
      </c>
      <c r="K200" s="67">
        <f ca="true">I200*(100-AVERAGEIF(J205:J216,"&gt;0"))/100</f>
        <v>5.5510261624771962E-2</v>
      </c>
      <c r="L200" s="68">
        <f ca="true">100-(J200+K200+M200)</f>
        <v>0.28833737176550756</v>
      </c>
      <c r="M200" s="69">
        <f ca="true">IF((I202+M202)&gt;100,M202*100/(I202+M202),M202)</f>
        <v>0</v>
      </c>
      <c r="N200" s="65">
        <f ca="true">IF((N202+R202)&gt;100,N202*100/(N202+R202),N202)</f>
        <v>99.77595194930862</v>
      </c>
      <c r="O200" s="66">
        <f ca="true">N200*AVERAGEIF(O205:O216,"&gt;0")/100</f>
        <v>99.773230816644485</v>
      </c>
      <c r="P200" s="67">
        <f ca="true">N200*(100-AVERAGEIF(O205:O216,"&gt;0"))/100</f>
        <v>2.7211326641386705E-3</v>
      </c>
      <c r="Q200" s="68">
        <f ca="true">100-(O200+P200+R200)</f>
        <v>0.22404805069137979</v>
      </c>
      <c r="R200" s="69">
        <f ca="true">IF((N202+R202)&gt;100,R202*100/(N202+R202),R202)</f>
        <v>0</v>
      </c>
      <c r="S200" s="65">
        <f ca="true">IF((S202+W202)&gt;100,S202*100/(S202+W202),S202)</f>
        <v>99.852438993429686</v>
      </c>
      <c r="T200" s="66">
        <f ca="true">S200*AVERAGEIF(T205:T216,"&gt;0")/100</f>
        <v>99.848558860490698</v>
      </c>
      <c r="U200" s="67">
        <f ca="true">S200*(100-AVERAGEIF(T205:T216,"&gt;0"))/100</f>
        <v>3.8801329389816178E-3</v>
      </c>
      <c r="V200" s="68">
        <f ca="true">100-(T200+U200+W200)</f>
        <v>0.14756100657031368</v>
      </c>
      <c r="W200" s="69">
        <f ca="true">IF((S202+W202)&gt;100,W202*100/(S202+W202),W202)</f>
        <v>0</v>
      </c>
      <c r="X200" s="65">
        <f ca="true">IF((X202+AB202)&gt;100,X202*100/(X202+AB202),X202)</f>
        <v>100</v>
      </c>
      <c r="Y200" s="66">
        <f ca="true">X200*AVERAGEIF(Y205:Y216,"&gt;0")/100</f>
        <v>100</v>
      </c>
      <c r="Z200" s="67">
        <f ca="true">X200*(100-AVERAGEIF(Y205:Y216,"&gt;0"))/100</f>
        <v>0</v>
      </c>
      <c r="AA200" s="68">
        <f ca="true">100-(Y200+Z200+AB200)</f>
        <v>0</v>
      </c>
      <c r="AB200" s="69">
        <f ca="true">IF((X202+AB202)&gt;100,AB202*100/(X202+AB202),AB202)</f>
        <v>0</v>
      </c>
    </row>
    <row r="201" hidden="true" x14ac:dyDescent="0.2">
      <c r="A201" s="2755" t="s">
        <v>12</v>
      </c>
      <c r="B201" s="2756"/>
      <c r="C201" s="70">
        <f>MinRegYear(C199,C205:C216)</f>
        <v>2000</v>
      </c>
      <c r="D201" s="71">
        <f ca="true">IF(MAX(C205:C216)-MIN(C205:C216)&lt;5,AVERAGEIF(C205:C216,"&gt;0",D205:D216),
IF(FORECAST($C201,D$205:D$216,$C$205:$C$216)&lt;0,0,
IF(FORECAST($C201,D$205:D$216,$C$205:$C$216)&gt;100,100,
FORECAST($C201,D$205:D$216,$C$205:$C$216))))</f>
        <v>99.536168412003747</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99.958337670156681</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99.815312720134699</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99.903863690092237</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99.726955022057211</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757"/>
      <c r="B202" s="2758"/>
      <c r="C202" s="49">
        <f>MaxRegYear(C200,C205:C216)</f>
        <v>2020</v>
      </c>
      <c r="D202" s="75">
        <f ca="true">IF(MAX(C205:C216)-MIN(C205:C216)&lt;5,AVERAGEIF(C205:C216,"&gt;0",D205:D216),
IF(FORECAST($C202,D$205:D$216,$C$205:$C$216)&lt;0,0,
IF(FORECAST($C202,D$205:D$216,$C$205:$C$216)&gt;100,100,
FORECAST($C202,D$205:D$216,$C$205:$C$216))))</f>
        <v>99.82406376321444</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99.711662628234478</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99.77595194930862</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99.852438993429686</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100</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2714" t="s">
        <v>403</v>
      </c>
      <c r="F204" s="243"/>
      <c r="G204" s="243"/>
      <c r="H204" s="85" t="s">
        <v>17</v>
      </c>
      <c r="I204" s="83" t="s">
        <v>14</v>
      </c>
      <c r="J204" s="2714" t="s">
        <v>403</v>
      </c>
      <c r="K204" s="243"/>
      <c r="L204" s="243"/>
      <c r="M204" s="85" t="s">
        <v>17</v>
      </c>
      <c r="N204" s="83" t="s">
        <v>14</v>
      </c>
      <c r="O204" s="2714" t="s">
        <v>403</v>
      </c>
      <c r="P204" s="243"/>
      <c r="Q204" s="243"/>
      <c r="R204" s="85" t="s">
        <v>17</v>
      </c>
      <c r="S204" s="83" t="s">
        <v>14</v>
      </c>
      <c r="T204" s="2714" t="s">
        <v>403</v>
      </c>
      <c r="U204" s="243"/>
      <c r="V204" s="243"/>
      <c r="W204" s="85" t="s">
        <v>17</v>
      </c>
      <c r="X204" s="83" t="s">
        <v>14</v>
      </c>
      <c r="Y204" s="2714" t="s">
        <v>403</v>
      </c>
      <c r="Z204" s="243"/>
      <c r="AA204" s="243"/>
      <c r="AB204" s="85" t="s">
        <v>17</v>
      </c>
      <c r="AD204" s="244"/>
    </row>
    <row r="205" x14ac:dyDescent="0.2">
      <c r="A205" s="87"/>
      <c r="B205" s="797" t="s">
        <v>179</v>
      </c>
      <c r="C205" s="798">
        <v>2002</v>
      </c>
      <c r="D205" s="1">
        <f t="shared" ref="D205:D216" ca="true" si="50">IF(ISERROR(INDIRECT(CONCATENATE($B205,"!H16"))),"",INDIRECT(CONCATENATE($B205,"!H16")))</f>
        <v>99.573862646736103</v>
      </c>
      <c r="E205" s="91">
        <f t="shared" ref="E205:E216" ca="true" si="51">IF(ISERROR(INDIRECT(CONCATENATE($B205,"!H23"))),"",INDIRECT(CONCATENATE($B205,"!H23")))</f>
        <v>100</v>
      </c>
      <c r="F205" s="89"/>
      <c r="G205" s="89"/>
      <c r="H205" s="90">
        <f t="shared" ref="H205:H216" ca="true" si="52">IF(ISERROR(INDIRECT(CONCATENATE($B205,"!H21"))),"",INDIRECT(CONCATENATE($B205,"!H21")))</f>
        <v>0</v>
      </c>
      <c r="I205" s="1">
        <f t="shared" ref="I205:I216" ca="true" si="53">IF(ISERROR(INDIRECT(CONCATENATE($B205,"!I16"))),"",INDIRECT(CONCATENATE($B205,"!I16")))</f>
        <v>99.989391709054416</v>
      </c>
      <c r="J205" s="91">
        <f t="shared" ref="J205:J216" ca="true" si="54">IF(ISERROR(INDIRECT(CONCATENATE($B205,"!I23"))),"",INDIRECT(CONCATENATE($B205,"!I23")))</f>
        <v>100</v>
      </c>
      <c r="K205" s="89"/>
      <c r="L205" s="89"/>
      <c r="M205" s="90">
        <f t="shared" ref="M205:M216" ca="true" si="55">IF(ISERROR(INDIRECT(CONCATENATE($B205,"!I21"))),"",INDIRECT(CONCATENATE($B205,"!I21")))</f>
        <v>0</v>
      </c>
      <c r="N205" s="1">
        <f t="shared" ref="N205:N216" ca="true" si="56">IF(ISERROR(INDIRECT(CONCATENATE($B205,"!J16"))),"",INDIRECT(CONCATENATE($B205,"!J16")))</f>
        <v>99.863947308208751</v>
      </c>
      <c r="O205" s="91">
        <f t="shared" ref="O205:O216" ca="true" si="57">IF(ISERROR(INDIRECT(CONCATENATE($B205,"!J23"))),"",INDIRECT(CONCATENATE($B205,"!J23")))</f>
        <v>100</v>
      </c>
      <c r="P205" s="89"/>
      <c r="Q205" s="89"/>
      <c r="R205" s="90">
        <f t="shared" ref="R205:R216" ca="true" si="58">IF(ISERROR(INDIRECT(CONCATENATE($B205,"!J21"))),"",INDIRECT(CONCATENATE($B205,"!J21")))</f>
        <v>0</v>
      </c>
      <c r="S205" s="1">
        <f t="shared" ref="S205:S216" ca="true" si="59">IF(ISERROR(INDIRECT(CONCATENATE($B205,"!K16"))),"",INDIRECT(CONCATENATE($B205,"!K16")))</f>
        <v>99.962073573971921</v>
      </c>
      <c r="T205" s="91">
        <f t="shared" ref="T205:T216" ca="true" si="60">IF(ISERROR(INDIRECT(CONCATENATE($B205,"!K23"))),"",INDIRECT(CONCATENATE($B205,"!K23")))</f>
        <v>100</v>
      </c>
      <c r="U205" s="89"/>
      <c r="V205" s="89"/>
      <c r="W205" s="90">
        <f t="shared" ref="W205:W216" ca="true" si="61">IF(ISERROR(INDIRECT(CONCATENATE($B205,"!K21"))),"",INDIRECT(CONCATENATE($B205,"!K21")))</f>
        <v>0</v>
      </c>
      <c r="X205" s="1">
        <f t="shared" ref="X205:X216" ca="true" si="62">IF(ISERROR(INDIRECT(CONCATENATE($B205,"!L16"))),"",INDIRECT(CONCATENATE($B205,"!L16")))</f>
        <v>99.841617344707103</v>
      </c>
      <c r="Y205" s="91">
        <f t="shared" ref="Y205:Y216" ca="true" si="63">IF(ISERROR(INDIRECT(CONCATENATE($B205,"!L23"))),"",INDIRECT(CONCATENATE($B205,"!L23")))</f>
        <v>100</v>
      </c>
      <c r="Z205" s="89"/>
      <c r="AA205" s="89"/>
      <c r="AB205" s="90">
        <f t="shared" ref="AB205:AB216" ca="true" si="64">IF(ISERROR(INDIRECT(CONCATENATE($B205,"!L221"))),"",INDIRECT(CONCATENATE($B205,"!L21")))</f>
        <v>0</v>
      </c>
    </row>
    <row r="206" x14ac:dyDescent="0.2">
      <c r="A206" s="87"/>
      <c r="B206" s="799" t="s">
        <v>172</v>
      </c>
      <c r="C206" s="800">
        <v>2007</v>
      </c>
      <c r="D206" s="2">
        <f t="shared" ca="true" si="50"/>
        <v>99.671520586268869</v>
      </c>
      <c r="E206" s="91">
        <f t="shared" ca="true" si="51"/>
        <v>100</v>
      </c>
      <c r="F206" s="89"/>
      <c r="G206" s="89"/>
      <c r="H206" s="92">
        <f t="shared" ca="true" si="52"/>
        <v>0</v>
      </c>
      <c r="I206" s="2">
        <f t="shared" ca="true" si="53"/>
        <v>99.880429896585198</v>
      </c>
      <c r="J206" s="91">
        <f t="shared" ca="true" si="54"/>
        <v>100</v>
      </c>
      <c r="K206" s="89"/>
      <c r="L206" s="89"/>
      <c r="M206" s="92">
        <f t="shared" ca="true" si="55"/>
        <v>0</v>
      </c>
      <c r="N206" s="2">
        <f t="shared" ca="true" si="56"/>
        <v>99.861615473116714</v>
      </c>
      <c r="O206" s="91">
        <f t="shared" ca="true" si="57"/>
        <v>100</v>
      </c>
      <c r="P206" s="89"/>
      <c r="Q206" s="89"/>
      <c r="R206" s="92">
        <f t="shared" ca="true" si="58"/>
        <v>0</v>
      </c>
      <c r="S206" s="2">
        <f t="shared" ca="true" si="59"/>
        <v>99.719799001315025</v>
      </c>
      <c r="T206" s="91">
        <f t="shared" ca="true" si="60"/>
        <v>100</v>
      </c>
      <c r="U206" s="89"/>
      <c r="V206" s="89"/>
      <c r="W206" s="92">
        <f t="shared" ca="true" si="61"/>
        <v>0</v>
      </c>
      <c r="X206" s="2">
        <f t="shared" ca="true" si="62"/>
        <v>99.555743546561203</v>
      </c>
      <c r="Y206" s="91">
        <f t="shared" ca="true" si="63"/>
        <v>100</v>
      </c>
      <c r="Z206" s="89"/>
      <c r="AA206" s="89"/>
      <c r="AB206" s="92">
        <f t="shared" ca="true" si="64"/>
        <v>0</v>
      </c>
    </row>
    <row r="207" x14ac:dyDescent="0.2">
      <c r="A207" s="87"/>
      <c r="B207" s="799" t="s">
        <v>267</v>
      </c>
      <c r="C207" s="800">
        <v>2009</v>
      </c>
      <c r="D207" s="2">
        <f t="shared" ca="true" si="50"/>
        <v>99.582776279458542</v>
      </c>
      <c r="E207" s="91">
        <f t="shared" ca="true" si="51"/>
        <v>100</v>
      </c>
      <c r="F207" s="89"/>
      <c r="G207" s="89"/>
      <c r="H207" s="92">
        <f t="shared" ca="true" si="52"/>
        <v>0</v>
      </c>
      <c r="I207" s="2">
        <f t="shared" ca="true" si="53"/>
        <v>99.697323083051558</v>
      </c>
      <c r="J207" s="91">
        <f t="shared" ca="true" si="54"/>
        <v>100</v>
      </c>
      <c r="K207" s="89"/>
      <c r="L207" s="89"/>
      <c r="M207" s="92">
        <f t="shared" ca="true" si="55"/>
        <v>0</v>
      </c>
      <c r="N207" s="2">
        <f t="shared" ca="true" si="56"/>
        <v>99.738654688987822</v>
      </c>
      <c r="O207" s="91">
        <f t="shared" ca="true" si="57"/>
        <v>100</v>
      </c>
      <c r="P207" s="89"/>
      <c r="Q207" s="89"/>
      <c r="R207" s="92">
        <f t="shared" ca="true" si="58"/>
        <v>0</v>
      </c>
      <c r="S207" s="2">
        <f t="shared" ca="true" si="59"/>
        <v>99.926908911350992</v>
      </c>
      <c r="T207" s="91">
        <f t="shared" ca="true" si="60"/>
        <v>100</v>
      </c>
      <c r="U207" s="89"/>
      <c r="V207" s="89"/>
      <c r="W207" s="92">
        <f t="shared" ca="true" si="61"/>
        <v>0</v>
      </c>
      <c r="X207" s="2">
        <f t="shared" ca="true" si="62"/>
        <v>100</v>
      </c>
      <c r="Y207" s="91">
        <f t="shared" ca="true" si="63"/>
        <v>100</v>
      </c>
      <c r="Z207" s="89"/>
      <c r="AA207" s="89"/>
      <c r="AB207" s="92">
        <f t="shared" ca="true" si="64"/>
        <v>0</v>
      </c>
      <c r="AD207" s="93"/>
    </row>
    <row r="208" x14ac:dyDescent="0.2">
      <c r="A208" s="87"/>
      <c r="B208" s="799" t="s">
        <v>293</v>
      </c>
      <c r="C208" s="800">
        <v>2012</v>
      </c>
      <c r="D208" s="2">
        <f t="shared" ca="true" si="50"/>
        <v>99.746164515525962</v>
      </c>
      <c r="E208" s="91">
        <f t="shared" ca="true" si="51"/>
        <v>100</v>
      </c>
      <c r="F208" s="89"/>
      <c r="G208" s="89"/>
      <c r="H208" s="92">
        <f t="shared" ca="true" si="52"/>
        <v>0</v>
      </c>
      <c r="I208" s="2">
        <f t="shared" ca="true" si="53"/>
        <v>99.871305857104602</v>
      </c>
      <c r="J208" s="91">
        <f t="shared" ca="true" si="54"/>
        <v>100</v>
      </c>
      <c r="K208" s="89"/>
      <c r="L208" s="89"/>
      <c r="M208" s="92">
        <f t="shared" ca="true" si="55"/>
        <v>0</v>
      </c>
      <c r="N208" s="2">
        <f t="shared" ca="true" si="56"/>
        <v>99.629781468553503</v>
      </c>
      <c r="O208" s="91">
        <f t="shared" ca="true" si="57"/>
        <v>100</v>
      </c>
      <c r="P208" s="89"/>
      <c r="Q208" s="89"/>
      <c r="R208" s="92">
        <f t="shared" ca="true" si="58"/>
        <v>0</v>
      </c>
      <c r="S208" s="2">
        <f t="shared" ca="true" si="59"/>
        <v>99.939244176236656</v>
      </c>
      <c r="T208" s="91">
        <f t="shared" ca="true" si="60"/>
        <v>100</v>
      </c>
      <c r="U208" s="89"/>
      <c r="V208" s="89"/>
      <c r="W208" s="92">
        <f t="shared" ca="true" si="61"/>
        <v>0</v>
      </c>
      <c r="X208" s="2">
        <f t="shared" ca="true" si="62"/>
        <v>99.992280068783941</v>
      </c>
      <c r="Y208" s="91">
        <f t="shared" ca="true" si="63"/>
        <v>100</v>
      </c>
      <c r="Z208" s="89"/>
      <c r="AA208" s="89"/>
      <c r="AB208" s="92">
        <f t="shared" ca="true" si="64"/>
        <v>0</v>
      </c>
    </row>
    <row r="209" x14ac:dyDescent="0.2">
      <c r="A209" s="87"/>
      <c r="B209" s="799" t="s">
        <v>398</v>
      </c>
      <c r="C209" s="800">
        <v>2018</v>
      </c>
      <c r="D209" s="2">
        <f t="shared" ca="true" si="50"/>
        <v>99.797466874934969</v>
      </c>
      <c r="E209" s="91">
        <f t="shared" ca="true" si="51"/>
        <v>99.808899911486989</v>
      </c>
      <c r="F209" s="89"/>
      <c r="G209" s="89"/>
      <c r="H209" s="92" t="str">
        <f t="shared" ca="true" si="52"/>
        <v>N/A</v>
      </c>
      <c r="I209" s="2">
        <f t="shared" ca="true" si="53"/>
        <v>99.761217704374303</v>
      </c>
      <c r="J209" s="91">
        <f t="shared" ca="true" si="54"/>
        <v>99.721646093538013</v>
      </c>
      <c r="K209" s="89"/>
      <c r="L209" s="89"/>
      <c r="M209" s="92" t="str">
        <f t="shared" ca="true" si="55"/>
        <v>N/A</v>
      </c>
      <c r="N209" s="2">
        <f t="shared" ca="true" si="56"/>
        <v>99.888098811824065</v>
      </c>
      <c r="O209" s="91">
        <f t="shared" ca="true" si="57"/>
        <v>99.986363785005423</v>
      </c>
      <c r="P209" s="89"/>
      <c r="Q209" s="89"/>
      <c r="R209" s="92" t="str">
        <f t="shared" ca="true" si="58"/>
        <v>N/A</v>
      </c>
      <c r="S209" s="2">
        <f t="shared" ca="true" si="59"/>
        <v>99.847873515596504</v>
      </c>
      <c r="T209" s="91">
        <f t="shared" ca="true" si="60"/>
        <v>99.980570665183052</v>
      </c>
      <c r="U209" s="89"/>
      <c r="V209" s="89"/>
      <c r="W209" s="92" t="str">
        <f t="shared" ca="true" si="61"/>
        <v>N/A</v>
      </c>
      <c r="X209" s="2">
        <f t="shared" ca="true" si="62"/>
        <v>99.978073267263639</v>
      </c>
      <c r="Y209" s="91">
        <f t="shared" ca="true" si="63"/>
        <v>100</v>
      </c>
      <c r="Z209" s="89"/>
      <c r="AA209" s="89"/>
      <c r="AB209" s="92" t="str">
        <f t="shared" ca="true" si="64"/>
        <v>N/A</v>
      </c>
    </row>
    <row r="210" x14ac:dyDescent="0.2">
      <c r="A210" s="87"/>
      <c r="B210" s="799"/>
      <c r="C210" s="800"/>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799"/>
      <c r="C211" s="800"/>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799"/>
      <c r="C212" s="800"/>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799"/>
      <c r="C213" s="800"/>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799"/>
      <c r="C214" s="800"/>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799"/>
      <c r="C215" s="800"/>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801"/>
      <c r="C216" s="802"/>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724" t="str">
        <f>CONCATENATE("Urban use of drinking water sources,  ",C199,"–",C200)</f>
        <v>Urban use of drinking water sources,  2000–2020</v>
      </c>
      <c r="C218" s="2725"/>
      <c r="D218" s="2725"/>
      <c r="E218" s="2725"/>
      <c r="F218" s="2725"/>
      <c r="G218" s="2725"/>
      <c r="H218" s="2725"/>
      <c r="I218" s="2725"/>
      <c r="J218" s="2725"/>
      <c r="K218" s="2725"/>
      <c r="L218" s="2725"/>
      <c r="N218" s="98"/>
      <c r="O218" s="98"/>
      <c r="P218" s="98"/>
      <c r="Q218" s="98"/>
      <c r="R218" s="98"/>
      <c r="S218" s="2748" t="s">
        <v>11</v>
      </c>
      <c r="T218" s="2749"/>
      <c r="U218" s="2749"/>
      <c r="V218" s="2749"/>
      <c r="W218" s="2750"/>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746" t="s">
        <v>7</v>
      </c>
      <c r="B297" s="2746"/>
      <c r="C297" s="2746"/>
      <c r="D297" s="2743" t="s">
        <v>0</v>
      </c>
      <c r="E297" s="2744"/>
      <c r="F297" s="2744"/>
      <c r="G297" s="2744"/>
      <c r="H297" s="2745"/>
      <c r="I297" s="2743" t="s">
        <v>1</v>
      </c>
      <c r="J297" s="2744"/>
      <c r="K297" s="2744"/>
      <c r="L297" s="2744"/>
      <c r="M297" s="2745"/>
      <c r="N297" s="2743" t="s">
        <v>2</v>
      </c>
      <c r="O297" s="2744"/>
      <c r="P297" s="2744"/>
      <c r="Q297" s="2744"/>
      <c r="R297" s="2745"/>
      <c r="S297" s="2743" t="s">
        <v>3</v>
      </c>
      <c r="T297" s="2744"/>
      <c r="U297" s="2744"/>
      <c r="V297" s="2744"/>
      <c r="W297" s="2745"/>
      <c r="X297" s="2743" t="s">
        <v>4</v>
      </c>
      <c r="Y297" s="2744"/>
      <c r="Z297" s="2744"/>
      <c r="AA297" s="2744"/>
      <c r="AB297" s="2745"/>
    </row>
    <row r="298" s="44" customFormat="true" ht="22.5" customHeight="true" x14ac:dyDescent="0.2">
      <c r="A298" s="2747"/>
      <c r="B298" s="2747"/>
      <c r="C298" s="2747"/>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751" t="s">
        <v>10</v>
      </c>
      <c r="B299" s="2752"/>
      <c r="C299" s="233">
        <v>2000</v>
      </c>
      <c r="D299" s="56">
        <f ca="true">IF((D301+H301)&gt;100,D301*100/(D301+H301),D301)</f>
        <v>97.790600928820837</v>
      </c>
      <c r="E299" s="57">
        <f ca="true">D299*AVERAGEIF(E305:E316,"&gt;0")/100</f>
        <v>97.591407174672781</v>
      </c>
      <c r="F299" s="58">
        <f ca="true">D299*(100-AVERAGEIF(E305:E316,"&gt;0"))/100</f>
        <v>0.19919375414804436</v>
      </c>
      <c r="G299" s="59">
        <f ca="true">100-(E299+F299+H299)</f>
        <v>2.2093990711791776</v>
      </c>
      <c r="H299" s="60">
        <f ca="true">IF((D301+H301)&gt;100,H301*100/(D301+H301),H301)</f>
        <v>0</v>
      </c>
      <c r="I299" s="56">
        <f ca="true">IF((I301+M301)&gt;100,I301*100/(I301+M301),I301)</f>
        <v>99.201544009732601</v>
      </c>
      <c r="J299" s="57">
        <f ca="true">I299*AVERAGEIF(J305:J316,"&gt;0")/100</f>
        <v>99.05082575298114</v>
      </c>
      <c r="K299" s="61">
        <f ca="true">I299*(100-AVERAGEIF(J305:J316,"&gt;0"))/100</f>
        <v>0.15071825675146364</v>
      </c>
      <c r="L299" s="62">
        <f ca="true">100-(J299+K299+M299)</f>
        <v>0.79845599026739933</v>
      </c>
      <c r="M299" s="63">
        <f ca="true">IF((I301+M301)&gt;100,M301*100/(I301+M301),M301)</f>
        <v>0</v>
      </c>
      <c r="N299" s="56">
        <f ca="true">IF((N301+R301)&gt;100,N301*100/(N301+R301),N301)</f>
        <v>98.95274473971962</v>
      </c>
      <c r="O299" s="57">
        <f ca="true">N299*AVERAGEIF(O305:O316,"&gt;0")/100</f>
        <v>98.78165079763059</v>
      </c>
      <c r="P299" s="61">
        <f ca="true">N299*(100-AVERAGEIF(O305:O316,"&gt;0"))/100</f>
        <v>0.17109394208902504</v>
      </c>
      <c r="Q299" s="62">
        <f ca="true">100-(O299+P299+R299)</f>
        <v>1.0472552602803802</v>
      </c>
      <c r="R299" s="63">
        <f ca="true">IF((N301+R301)&gt;100,R301*100/(N301+R301),R301)</f>
        <v>0</v>
      </c>
      <c r="S299" s="56">
        <f ca="true">IF((S301+W301)&gt;100,S301*100/(S301+W301),S301)</f>
        <v>99.168385377846349</v>
      </c>
      <c r="T299" s="57">
        <f ca="true">S299*AVERAGEIF(T305:T316,"&gt;0")/100</f>
        <v>99.096023221774615</v>
      </c>
      <c r="U299" s="61">
        <f ca="true">S299*(100-AVERAGEIF(T305:T316,"&gt;0"))/100</f>
        <v>7.2362156071731118E-2</v>
      </c>
      <c r="V299" s="62">
        <f ca="true">100-(T299+U299+W299)</f>
        <v>0.83161462215365134</v>
      </c>
      <c r="W299" s="63">
        <f ca="true">IF((S301+W301)&gt;100,W301*100/(S301+W301),W301)</f>
        <v>0</v>
      </c>
      <c r="X299" s="56">
        <f ca="true">IF((X301+AB301)&gt;100,X301*100/(X301+AB301),X301)</f>
        <v>97.39016564603385</v>
      </c>
      <c r="Y299" s="57">
        <f ca="true">X299*AVERAGEIF(Y305:Y316,"&gt;0")/100</f>
        <v>97.356372286550766</v>
      </c>
      <c r="Z299" s="61">
        <f ca="true">X299*(100-AVERAGEIF(Y305:Y316,"&gt;0"))/100</f>
        <v>3.3793359483092728E-2</v>
      </c>
      <c r="AA299" s="62">
        <f ca="true">100-(Y299+Z299+AB299)</f>
        <v>2.6098343539661357</v>
      </c>
      <c r="AB299" s="63">
        <f ca="true">IF((X301+AB301)&gt;100,AB301*100/(X301+AB301),AB301)</f>
        <v>0</v>
      </c>
    </row>
    <row r="300" s="64" customFormat="true" ht="15" customHeight="true" x14ac:dyDescent="0.2">
      <c r="A300" s="2753"/>
      <c r="B300" s="2754"/>
      <c r="C300" s="234">
        <v>2020</v>
      </c>
      <c r="D300" s="65">
        <f ca="true">IF((D302+H302)&gt;100,D302*100/(D302+H302),D302)</f>
        <v>99.328740538577634</v>
      </c>
      <c r="E300" s="66">
        <f ca="true">D300*AVERAGEIF(E305:E316,"&gt;0")/100</f>
        <v>99.126413683698431</v>
      </c>
      <c r="F300" s="67">
        <f ca="true">D300*(100-AVERAGEIF(E305:E316,"&gt;0"))/100</f>
        <v>0.20232685487921048</v>
      </c>
      <c r="G300" s="68">
        <f ca="true">100-(E300+F300+H300)</f>
        <v>0.67125946142235193</v>
      </c>
      <c r="H300" s="69">
        <f ca="true">IF((D302+H302)&gt;100,H302*100/(D302+H302),H302)</f>
        <v>0</v>
      </c>
      <c r="I300" s="65">
        <f ca="true">IF((I302+M302)&gt;100,I302*100/(I302+M302),I302)</f>
        <v>98.762601496287488</v>
      </c>
      <c r="J300" s="66">
        <f ca="true">I300*AVERAGEIF(J305:J316,"&gt;0")/100</f>
        <v>98.612550130874254</v>
      </c>
      <c r="K300" s="67">
        <f ca="true">I300*(100-AVERAGEIF(J305:J316,"&gt;0"))/100</f>
        <v>0.15005136541321934</v>
      </c>
      <c r="L300" s="68">
        <f ca="true">100-(J300+K300+M300)</f>
        <v>1.2373985037125266</v>
      </c>
      <c r="M300" s="69">
        <f ca="true">IF((I302+M302)&gt;100,M302*100/(I302+M302),M302)</f>
        <v>0</v>
      </c>
      <c r="N300" s="65">
        <f ca="true">IF((N302+R302)&gt;100,N302*100/(N302+R302),N302)</f>
        <v>98.899193315371917</v>
      </c>
      <c r="O300" s="66">
        <f ca="true">N300*AVERAGEIF(O305:O316,"&gt;0")/100</f>
        <v>98.728191966210161</v>
      </c>
      <c r="P300" s="67">
        <f ca="true">N300*(100-AVERAGEIF(O305:O316,"&gt;0"))/100</f>
        <v>0.17100134916176235</v>
      </c>
      <c r="Q300" s="68">
        <f ca="true">100-(O300+P300+R300)</f>
        <v>1.1008066846280826</v>
      </c>
      <c r="R300" s="69">
        <f ca="true">IF((N302+R302)&gt;100,R302*100/(N302+R302),R302)</f>
        <v>0</v>
      </c>
      <c r="S300" s="65">
        <f ca="true">IF((S302+W302)&gt;100,S302*100/(S302+W302),S302)</f>
        <v>98.863686627970111</v>
      </c>
      <c r="T300" s="66">
        <f ca="true">S300*AVERAGEIF(T305:T316,"&gt;0")/100</f>
        <v>98.791546807458346</v>
      </c>
      <c r="U300" s="67">
        <f ca="true">S300*(100-AVERAGEIF(T305:T316,"&gt;0"))/100</f>
        <v>7.2139820511770175E-2</v>
      </c>
      <c r="V300" s="68">
        <f ca="true">100-(T300+U300+W300)</f>
        <v>1.136313372029889</v>
      </c>
      <c r="W300" s="69">
        <f ca="true">IF((S302+W302)&gt;100,W302*100/(S302+W302),W302)</f>
        <v>0</v>
      </c>
      <c r="X300" s="65">
        <f ca="true">IF((X302+AB302)&gt;100,X302*100/(X302+AB302),X302)</f>
        <v>99.636313414463118</v>
      </c>
      <c r="Y300" s="66">
        <f ca="true">X300*AVERAGEIF(Y305:Y316,"&gt;0")/100</f>
        <v>99.601740665413459</v>
      </c>
      <c r="Z300" s="67">
        <f ca="true">X300*(100-AVERAGEIF(Y305:Y316,"&gt;0"))/100</f>
        <v>3.4572749049658971E-2</v>
      </c>
      <c r="AA300" s="68">
        <f ca="true">100-(Y300+Z300+AB300)</f>
        <v>0.36368658553688249</v>
      </c>
      <c r="AB300" s="69">
        <f ca="true">IF((X302+AB302)&gt;100,AB302*100/(X302+AB302),AB302)</f>
        <v>0</v>
      </c>
    </row>
    <row r="301" hidden="true" x14ac:dyDescent="0.2">
      <c r="A301" s="2755" t="s">
        <v>12</v>
      </c>
      <c r="B301" s="2756"/>
      <c r="C301" s="70">
        <f>MinRegYear(C299,C305:C316)</f>
        <v>2000</v>
      </c>
      <c r="D301" s="71">
        <f ca="true">IF(MAX(C305:C316)-MIN(C305:C316)&lt;5,AVERAGEIF(C305:C316,"&gt;0",D305:D316),
IF(FORECAST($C301,D$305:D$316,$C$305:$C$316)&lt;0,0,
IF(FORECAST($C301,D$305:D$316,$C$305:$C$316)&gt;100,100,
FORECAST($C301,D$305:D$316,$C$305:$C$316))))</f>
        <v>97.790600928820837</v>
      </c>
      <c r="E301" s="72"/>
      <c r="F301" s="73"/>
      <c r="G301" s="73"/>
      <c r="H301" s="74">
        <f ca="true">IF(MAX(C305:C316)-MIN(C305:C316)&lt;5,AVERAGEIF(C305:C316,"&gt;0",H305:H316),
IF(FORECAST($C301,H$305:H$316,$C$305:$C$316)&lt;0,0,
IF(FORECAST($C301,H$305:H$316,$C$305:$C$316)&gt;100,100,
FORECAST($C301,H$305:H$316,$C$305:$C$316))))</f>
        <v>0</v>
      </c>
      <c r="I301" s="71">
        <f ca="true">IF(MAX(C305:C316)-MIN(C305:C316)&lt;5,AVERAGEIF(C305:C316,"&gt;0",I305:I316),
IF(FORECAST($C301,I$305:I$316,$C$305:$C$316)&lt;0,0,
IF(FORECAST($C301,I$305:I$316,$C$305:$C$316)&gt;100,100,
FORECAST($C301,I$305:I$316,$C$305:$C$316))))</f>
        <v>99.201544009732601</v>
      </c>
      <c r="J301" s="72"/>
      <c r="K301" s="73"/>
      <c r="L301" s="73"/>
      <c r="M301" s="74">
        <f ca="true">IF(MAX(C305:C316)-MIN(C305:C316)&lt;5,AVERAGEIF(C305:C316,"&gt;0",M305:M316),
IF(FORECAST($C301,M$305:M$316,$C$305:$C$316)&lt;0,0,
IF(FORECAST($C301,M$305:M$316,$C$305:$C$316)&gt;100,100,
FORECAST($C301,M$305:M$316,$C$305:$C$316))))</f>
        <v>0</v>
      </c>
      <c r="N301" s="71">
        <f ca="true">IF(MAX(C305:C316)-MIN(C305:C316)&lt;5,AVERAGEIF(C305:C316,"&gt;0",N305:N316),
IF(FORECAST($C301,N$305:N$316,$C$305:$C$316)&lt;0,0,
IF(FORECAST($C301,N$305:N$316,$C$305:$C$316)&gt;100,100,
FORECAST($C301,N$305:N$316,$C$305:$C$316))))</f>
        <v>98.95274473971962</v>
      </c>
      <c r="O301" s="72"/>
      <c r="P301" s="73"/>
      <c r="Q301" s="73"/>
      <c r="R301" s="74">
        <f ca="true">IF(MAX(C305:C316)-MIN(C305:C316)&lt;5,AVERAGEIF(C305:C316,"&gt;0",R305:R316),
IF(FORECAST($C301,R$305:R$316,$C$305:$C$316)&lt;0,0,
IF(FORECAST($C301,R$305:R$316,$C$305:$C$316)&gt;100,100,
FORECAST($C301,R$305:R$316,$C$305:$C$316))))</f>
        <v>0</v>
      </c>
      <c r="S301" s="71">
        <f ca="true">IF(MAX(C305:C316)-MIN(C305:C316)&lt;5,AVERAGEIF(C305:C316,"&gt;0",S305:S316),
IF(FORECAST($C301,S$305:S$316,$C$305:$C$316)&lt;0,0,
IF(FORECAST($C301,S$305:S$316,$C$305:$C$316)&gt;100,100,
FORECAST($C301,S$305:S$316,$C$305:$C$316))))</f>
        <v>99.168385377846349</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97.39016564603385</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2757"/>
      <c r="B302" s="2758"/>
      <c r="C302" s="49">
        <f>MaxRegYear(C300,C305:C316)</f>
        <v>2020</v>
      </c>
      <c r="D302" s="75">
        <f ca="true">IF(MAX(C305:C316)-MIN(C305:C316)&lt;5,AVERAGEIF(C305:C316,"&gt;0",D305:D316),
IF(FORECAST($C302,D$305:D$316,$C$305:$C$316)&lt;0,0,
IF(FORECAST($C302,D$305:D$316,$C$305:$C$316)&gt;100,100,
FORECAST($C302,D$305:D$316,$C$305:$C$316))))</f>
        <v>99.328740538577634</v>
      </c>
      <c r="E302" s="76"/>
      <c r="F302" s="77"/>
      <c r="G302" s="77"/>
      <c r="H302" s="78">
        <f ca="true">IF(MAX(C305:C316)-MIN(C305:C316)&lt;5,AVERAGEIF(C305:C316,"&gt;0",H305:H316),
IF(FORECAST($C302,H$305:H$316,$C$305:$C$316)&lt;0,0,
IF(FORECAST($C302,H$305:H$316,$C$305:$C$316)&gt;100,100,
FORECAST($C302,H$305:H$316,$C$305:$C$316))))</f>
        <v>0</v>
      </c>
      <c r="I302" s="75">
        <f ca="true">IF(MAX(C305:C316)-MIN(C305:C316)&lt;5,AVERAGEIF(C305:C316,"&gt;0",I305:I316),
IF(FORECAST($C302,I$305:I$316,$C$305:$C$316)&lt;0,0,
IF(FORECAST($C302,I$305:I$316,$C$305:$C$316)&gt;100,100,
FORECAST($C302,I$305:I$316,$C$305:$C$316))))</f>
        <v>98.762601496287488</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98.899193315371917</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98.863686627970111</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99.636313414463118</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2714" t="s">
        <v>403</v>
      </c>
      <c r="F304" s="243"/>
      <c r="G304" s="243"/>
      <c r="H304" s="85" t="s">
        <v>17</v>
      </c>
      <c r="I304" s="83" t="s">
        <v>14</v>
      </c>
      <c r="J304" s="2714" t="s">
        <v>403</v>
      </c>
      <c r="K304" s="243"/>
      <c r="L304" s="243"/>
      <c r="M304" s="85" t="s">
        <v>17</v>
      </c>
      <c r="N304" s="83" t="s">
        <v>14</v>
      </c>
      <c r="O304" s="2714" t="s">
        <v>403</v>
      </c>
      <c r="P304" s="243"/>
      <c r="Q304" s="243"/>
      <c r="R304" s="85" t="s">
        <v>17</v>
      </c>
      <c r="S304" s="83" t="s">
        <v>14</v>
      </c>
      <c r="T304" s="2714" t="s">
        <v>403</v>
      </c>
      <c r="U304" s="243"/>
      <c r="V304" s="243"/>
      <c r="W304" s="85" t="s">
        <v>17</v>
      </c>
      <c r="X304" s="83" t="s">
        <v>14</v>
      </c>
      <c r="Y304" s="2714" t="s">
        <v>403</v>
      </c>
      <c r="Z304" s="243"/>
      <c r="AA304" s="243"/>
      <c r="AB304" s="85" t="s">
        <v>17</v>
      </c>
      <c r="AD304" s="244"/>
    </row>
    <row r="305" x14ac:dyDescent="0.2">
      <c r="A305" s="87"/>
      <c r="B305" s="797" t="s">
        <v>179</v>
      </c>
      <c r="C305" s="798">
        <v>2002</v>
      </c>
      <c r="D305" s="1">
        <f t="shared" ref="D305:D316" ca="true" si="65">IF(ISERROR(INDIRECT(CONCATENATE($B305,"!M16"))),"",INDIRECT(CONCATENATE($B305,"!M16")))</f>
        <v>98.197295947579576</v>
      </c>
      <c r="E305" s="91">
        <f t="shared" ref="E305:E316" ca="true" si="66">IF(ISERROR(INDIRECT(CONCATENATE($B305,"!M23"))),"",INDIRECT(CONCATENATE($B305,"!M23")))</f>
        <v>100</v>
      </c>
      <c r="F305" s="89"/>
      <c r="G305" s="89"/>
      <c r="H305" s="90">
        <f t="shared" ref="H305:H316" ca="true" si="67">IF(ISERROR(INDIRECT(CONCATENATE($B305,"!M21"))),"",INDIRECT(CONCATENATE($B305,"!M21")))</f>
        <v>0</v>
      </c>
      <c r="I305" s="1">
        <f t="shared" ref="I305:I316" ca="true" si="68">IF(ISERROR(INDIRECT(CONCATENATE($B305,"!N16"))),"",INDIRECT(CONCATENATE($B305,"!N16")))</f>
        <v>99.196130202184392</v>
      </c>
      <c r="J305" s="88">
        <f t="shared" ref="J305:J316" ca="true" si="69">IF(ISERROR(INDIRECT(CONCATENATE($B305,"!N23"))),"",INDIRECT(CONCATENATE($B305,"!N23")))</f>
        <v>100</v>
      </c>
      <c r="K305" s="89"/>
      <c r="L305" s="89"/>
      <c r="M305" s="90">
        <f t="shared" ref="M305:M316" ca="true" si="70">IF(ISERROR(INDIRECT(CONCATENATE($B305,"!N21"))),"",INDIRECT(CONCATENATE($B305,"!N21")))</f>
        <v>0</v>
      </c>
      <c r="N305" s="1">
        <f t="shared" ref="N305:N316" ca="true" si="71">IF(ISERROR(INDIRECT(CONCATENATE($B305,"!O16"))),"",INDIRECT(CONCATENATE($B305,"!O16")))</f>
        <v>99.439739824671577</v>
      </c>
      <c r="O305" s="88">
        <f t="shared" ref="O305:O316" ca="true" si="72">IF(ISERROR(INDIRECT(CONCATENATE($B305,"!O23"))),"",INDIRECT(CONCATENATE($B305,"!O23")))</f>
        <v>100</v>
      </c>
      <c r="P305" s="89"/>
      <c r="Q305" s="89"/>
      <c r="R305" s="90">
        <f t="shared" ref="R305:R316" ca="true" si="73">IF(ISERROR(INDIRECT(CONCATENATE($B305,"!O21"))),"",INDIRECT(CONCATENATE($B305,"!O21")))</f>
        <v>0</v>
      </c>
      <c r="S305" s="1">
        <f t="shared" ref="S305:S316" ca="true" si="74">IF(ISERROR(INDIRECT(CONCATENATE($B305,"!P16"))),"",INDIRECT(CONCATENATE($B305,"!P16")))</f>
        <v>100</v>
      </c>
      <c r="T305" s="88">
        <f t="shared" ref="T305:T316" ca="true" si="75">IF(ISERROR(INDIRECT(CONCATENATE($B305,"!P23"))),"",INDIRECT(CONCATENATE($B305,"!P23")))</f>
        <v>100</v>
      </c>
      <c r="U305" s="89"/>
      <c r="V305" s="89"/>
      <c r="W305" s="90">
        <f t="shared" ref="W305:W316" ca="true" si="76">IF(ISERROR(INDIRECT(CONCATENATE($B305,"!P21"))),"",INDIRECT(CONCATENATE($B305,"!P21")))</f>
        <v>0</v>
      </c>
      <c r="X305" s="1">
        <f t="shared" ref="X305:X316" ca="true" si="77">IF(ISERROR(INDIRECT(CONCATENATE($B305,"!Q16"))),"",INDIRECT(CONCATENATE($B305,"!Q16")))</f>
        <v>98.023303536207067</v>
      </c>
      <c r="Y305" s="88">
        <f t="shared" ref="Y305:Y316" ca="true" si="78">IF(ISERROR(INDIRECT(CONCATENATE($B305,"!Q23"))),"",INDIRECT(CONCATENATE($B305,"!Q23")))</f>
        <v>100</v>
      </c>
      <c r="Z305" s="89"/>
      <c r="AA305" s="89"/>
      <c r="AB305" s="90">
        <f t="shared" ref="AB305:AB316" ca="true" si="79">IF(ISERROR(INDIRECT(CONCATENATE($B305,"!Q221"))),"",INDIRECT(CONCATENATE($B305,"!Q21")))</f>
        <v>0</v>
      </c>
    </row>
    <row r="306" x14ac:dyDescent="0.2">
      <c r="A306" s="87"/>
      <c r="B306" s="799" t="s">
        <v>172</v>
      </c>
      <c r="C306" s="800">
        <v>2007</v>
      </c>
      <c r="D306" s="2">
        <f t="shared" ca="true" si="65"/>
        <v>98.335460450357672</v>
      </c>
      <c r="E306" s="91">
        <f t="shared" ca="true" si="66"/>
        <v>100</v>
      </c>
      <c r="F306" s="89"/>
      <c r="G306" s="89"/>
      <c r="H306" s="92">
        <f t="shared" ca="true" si="67"/>
        <v>0</v>
      </c>
      <c r="I306" s="2">
        <f t="shared" ca="true" si="68"/>
        <v>99.127427800135919</v>
      </c>
      <c r="J306" s="91">
        <f t="shared" ca="true" si="69"/>
        <v>100</v>
      </c>
      <c r="K306" s="89"/>
      <c r="L306" s="89"/>
      <c r="M306" s="92">
        <f t="shared" ca="true" si="70"/>
        <v>0</v>
      </c>
      <c r="N306" s="2">
        <f t="shared" ca="true" si="71"/>
        <v>98.966245822516768</v>
      </c>
      <c r="O306" s="91">
        <f t="shared" ca="true" si="72"/>
        <v>100</v>
      </c>
      <c r="P306" s="89"/>
      <c r="Q306" s="89"/>
      <c r="R306" s="92">
        <f t="shared" ca="true" si="73"/>
        <v>0</v>
      </c>
      <c r="S306" s="2">
        <f t="shared" ca="true" si="74"/>
        <v>98.428712189153373</v>
      </c>
      <c r="T306" s="91">
        <f t="shared" ca="true" si="75"/>
        <v>100</v>
      </c>
      <c r="U306" s="89"/>
      <c r="V306" s="89"/>
      <c r="W306" s="92">
        <f t="shared" ca="true" si="76"/>
        <v>0</v>
      </c>
      <c r="X306" s="2">
        <f t="shared" ca="true" si="77"/>
        <v>97.968627899196363</v>
      </c>
      <c r="Y306" s="91">
        <f t="shared" ca="true" si="78"/>
        <v>100</v>
      </c>
      <c r="Z306" s="89"/>
      <c r="AA306" s="89"/>
      <c r="AB306" s="92">
        <f t="shared" ca="true" si="79"/>
        <v>0</v>
      </c>
    </row>
    <row r="307" x14ac:dyDescent="0.2">
      <c r="A307" s="87"/>
      <c r="B307" s="799" t="s">
        <v>267</v>
      </c>
      <c r="C307" s="800">
        <v>2009</v>
      </c>
      <c r="D307" s="2">
        <f t="shared" ca="true" si="65"/>
        <v>98.126864426488297</v>
      </c>
      <c r="E307" s="91">
        <f t="shared" ca="true" si="66"/>
        <v>100</v>
      </c>
      <c r="F307" s="89"/>
      <c r="G307" s="89"/>
      <c r="H307" s="92">
        <f t="shared" ca="true" si="67"/>
        <v>0</v>
      </c>
      <c r="I307" s="2">
        <f t="shared" ca="true" si="68"/>
        <v>99.364364424479973</v>
      </c>
      <c r="J307" s="91">
        <f t="shared" ca="true" si="69"/>
        <v>100</v>
      </c>
      <c r="K307" s="89"/>
      <c r="L307" s="89"/>
      <c r="M307" s="92">
        <f t="shared" ca="true" si="70"/>
        <v>0</v>
      </c>
      <c r="N307" s="2">
        <f t="shared" ca="true" si="71"/>
        <v>98.396135097289545</v>
      </c>
      <c r="O307" s="91">
        <f t="shared" ca="true" si="72"/>
        <v>100</v>
      </c>
      <c r="P307" s="89"/>
      <c r="Q307" s="89"/>
      <c r="R307" s="92">
        <f t="shared" ca="true" si="73"/>
        <v>0</v>
      </c>
      <c r="S307" s="2">
        <f t="shared" ca="true" si="74"/>
        <v>99.024263070963556</v>
      </c>
      <c r="T307" s="91">
        <f t="shared" ca="true" si="75"/>
        <v>100</v>
      </c>
      <c r="U307" s="89"/>
      <c r="V307" s="89"/>
      <c r="W307" s="92">
        <f t="shared" ca="true" si="76"/>
        <v>0</v>
      </c>
      <c r="X307" s="2">
        <f t="shared" ca="true" si="77"/>
        <v>98.561940265131852</v>
      </c>
      <c r="Y307" s="91">
        <f t="shared" ca="true" si="78"/>
        <v>100</v>
      </c>
      <c r="Z307" s="89"/>
      <c r="AA307" s="89"/>
      <c r="AB307" s="92">
        <f t="shared" ca="true" si="79"/>
        <v>0</v>
      </c>
      <c r="AD307" s="93"/>
    </row>
    <row r="308" x14ac:dyDescent="0.2">
      <c r="A308" s="87"/>
      <c r="B308" s="799" t="s">
        <v>293</v>
      </c>
      <c r="C308" s="800">
        <v>2012</v>
      </c>
      <c r="D308" s="2">
        <f t="shared" ca="true" si="65"/>
        <v>98.561047990780992</v>
      </c>
      <c r="E308" s="91">
        <f t="shared" ca="true" si="66"/>
        <v>100</v>
      </c>
      <c r="F308" s="89"/>
      <c r="G308" s="89"/>
      <c r="H308" s="92">
        <f t="shared" ca="true" si="67"/>
        <v>0</v>
      </c>
      <c r="I308" s="2">
        <f t="shared" ca="true" si="68"/>
        <v>98.149272104312189</v>
      </c>
      <c r="J308" s="91">
        <f t="shared" ca="true" si="69"/>
        <v>100</v>
      </c>
      <c r="K308" s="89"/>
      <c r="L308" s="89"/>
      <c r="M308" s="92">
        <f t="shared" ca="true" si="70"/>
        <v>0</v>
      </c>
      <c r="N308" s="2">
        <f t="shared" ca="true" si="71"/>
        <v>98.347333048538985</v>
      </c>
      <c r="O308" s="91">
        <f t="shared" ca="true" si="72"/>
        <v>100</v>
      </c>
      <c r="P308" s="89"/>
      <c r="Q308" s="89"/>
      <c r="R308" s="92">
        <f t="shared" ca="true" si="73"/>
        <v>0</v>
      </c>
      <c r="S308" s="2">
        <f t="shared" ca="true" si="74"/>
        <v>97.857738421134783</v>
      </c>
      <c r="T308" s="91">
        <f t="shared" ca="true" si="75"/>
        <v>100</v>
      </c>
      <c r="U308" s="89"/>
      <c r="V308" s="89"/>
      <c r="W308" s="92">
        <f t="shared" ca="true" si="76"/>
        <v>0</v>
      </c>
      <c r="X308" s="2">
        <f t="shared" ca="true" si="77"/>
        <v>97.78771117386421</v>
      </c>
      <c r="Y308" s="91">
        <f t="shared" ca="true" si="78"/>
        <v>100</v>
      </c>
      <c r="Z308" s="89"/>
      <c r="AA308" s="89"/>
      <c r="AB308" s="92">
        <f t="shared" ca="true" si="79"/>
        <v>0</v>
      </c>
    </row>
    <row r="309" x14ac:dyDescent="0.2">
      <c r="A309" s="87"/>
      <c r="B309" s="799" t="s">
        <v>398</v>
      </c>
      <c r="C309" s="800">
        <v>2018</v>
      </c>
      <c r="D309" s="2">
        <f t="shared" ca="true" si="65"/>
        <v>99.423870892313843</v>
      </c>
      <c r="E309" s="91">
        <f t="shared" ca="true" si="66"/>
        <v>98.981529143618687</v>
      </c>
      <c r="F309" s="89"/>
      <c r="G309" s="89"/>
      <c r="H309" s="92" t="str">
        <f t="shared" ca="true" si="67"/>
        <v>N/A</v>
      </c>
      <c r="I309" s="2">
        <f t="shared" ca="true" si="68"/>
        <v>99.117063485282259</v>
      </c>
      <c r="J309" s="91">
        <f t="shared" ca="true" si="69"/>
        <v>99.240343190945268</v>
      </c>
      <c r="K309" s="89"/>
      <c r="L309" s="89"/>
      <c r="M309" s="92" t="str">
        <f t="shared" ca="true" si="70"/>
        <v>N/A</v>
      </c>
      <c r="N309" s="2">
        <f t="shared" ca="true" si="71"/>
        <v>99.485746487146784</v>
      </c>
      <c r="O309" s="91">
        <f t="shared" ca="true" si="72"/>
        <v>99.135476521954672</v>
      </c>
      <c r="P309" s="89"/>
      <c r="Q309" s="89"/>
      <c r="R309" s="92" t="str">
        <f t="shared" ca="true" si="73"/>
        <v>N/A</v>
      </c>
      <c r="S309" s="2">
        <f t="shared" ca="true" si="74"/>
        <v>99.799936208277046</v>
      </c>
      <c r="T309" s="91">
        <f t="shared" ca="true" si="75"/>
        <v>99.635155116239787</v>
      </c>
      <c r="U309" s="89"/>
      <c r="V309" s="89"/>
      <c r="W309" s="92" t="str">
        <f t="shared" ca="true" si="76"/>
        <v>N/A</v>
      </c>
      <c r="X309" s="2">
        <f t="shared" ca="true" si="77"/>
        <v>100</v>
      </c>
      <c r="Y309" s="91">
        <f t="shared" ca="true" si="78"/>
        <v>99.826505277720173</v>
      </c>
      <c r="Z309" s="89"/>
      <c r="AA309" s="89"/>
      <c r="AB309" s="92" t="str">
        <f t="shared" ca="true" si="79"/>
        <v>N/A</v>
      </c>
    </row>
    <row r="310" x14ac:dyDescent="0.2">
      <c r="A310" s="87"/>
      <c r="B310" s="799"/>
      <c r="C310" s="800"/>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799"/>
      <c r="C311" s="800"/>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799"/>
      <c r="C312" s="800"/>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799"/>
      <c r="C313" s="800"/>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799"/>
      <c r="C314" s="800"/>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799"/>
      <c r="C315" s="800"/>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801"/>
      <c r="C316" s="802"/>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724" t="str">
        <f>CONCATENATE("Rural use of drinking water sources, ",C299,"–",C300)</f>
        <v>Rural use of drinking water sources, 2000–2020</v>
      </c>
      <c r="C318" s="2725"/>
      <c r="D318" s="2725"/>
      <c r="E318" s="2725"/>
      <c r="F318" s="2725"/>
      <c r="G318" s="2725"/>
      <c r="H318" s="2725"/>
      <c r="I318" s="2725"/>
      <c r="J318" s="2725"/>
      <c r="K318" s="2725"/>
      <c r="L318" s="2726"/>
      <c r="N318" s="98"/>
      <c r="O318" s="98"/>
      <c r="P318" s="98"/>
      <c r="Q318" s="98"/>
      <c r="R318" s="98"/>
      <c r="S318" s="2748" t="s">
        <v>11</v>
      </c>
      <c r="T318" s="2749"/>
      <c r="U318" s="2749"/>
      <c r="V318" s="2749"/>
      <c r="W318" s="2750"/>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763" t="s">
        <v>125</v>
      </c>
      <c r="C4" s="2764"/>
      <c r="D4" s="2764"/>
      <c r="E4" s="2764"/>
      <c r="F4" s="2764"/>
      <c r="G4" s="2764"/>
      <c r="H4" s="2764"/>
      <c r="I4" s="2764"/>
      <c r="J4" s="2764"/>
      <c r="K4" s="2764"/>
      <c r="L4" s="2764"/>
      <c r="M4" s="2764"/>
      <c r="N4" s="2764"/>
      <c r="O4" s="2764"/>
      <c r="P4" s="2764"/>
      <c r="Q4" s="2764"/>
      <c r="R4" s="2764"/>
      <c r="S4" s="2764"/>
      <c r="T4" s="2764"/>
      <c r="U4" s="2764"/>
      <c r="V4" s="2764"/>
      <c r="W4" s="2764"/>
      <c r="X4" s="2764"/>
      <c r="Y4" s="2764"/>
    </row>
    <row r="5" ht="28.5" customHeight="true" x14ac:dyDescent="0.2">
      <c r="B5" s="2727" t="str">
        <f ca="true">IF(ISERROR(INDIRECT(CONCATENATE($B105,"!A2"))),"",INDIRECT(CONCATENATE($B105,"!A2")))</f>
        <v>Jordan</v>
      </c>
      <c r="C5" s="2761"/>
      <c r="D5" s="2761"/>
      <c r="E5" s="2761"/>
      <c r="F5" s="2761"/>
      <c r="G5" s="2761"/>
      <c r="H5" s="2761"/>
      <c r="I5" s="2761"/>
      <c r="J5" s="2761"/>
      <c r="K5" s="2762"/>
      <c r="L5" s="2762"/>
      <c r="M5" s="2762"/>
      <c r="N5" s="2762"/>
      <c r="O5" s="2762"/>
      <c r="P5" s="2762"/>
      <c r="Q5" s="2762"/>
      <c r="R5" s="2762"/>
      <c r="S5" s="2762"/>
      <c r="T5" s="2762"/>
      <c r="U5" s="2762"/>
      <c r="V5" s="2762"/>
      <c r="W5" s="2762"/>
      <c r="X5" s="2762"/>
      <c r="Y5" s="2762"/>
    </row>
    <row r="6" x14ac:dyDescent="0.2">
      <c r="F6" s="36"/>
      <c r="G6" s="36"/>
      <c r="J6" s="37"/>
      <c r="K6" s="37"/>
      <c r="L6" s="37"/>
      <c r="M6" s="37"/>
      <c r="N6" s="37"/>
      <c r="O6" s="37"/>
      <c r="P6" s="37"/>
    </row>
    <row r="7" s="38" customFormat="true" ht="18" x14ac:dyDescent="0.25">
      <c r="B7" s="2724" t="str">
        <f>B118</f>
        <v>National use of sanitation facilities, 2000–2020</v>
      </c>
      <c r="C7" s="2765"/>
      <c r="D7" s="2765"/>
      <c r="E7" s="2765"/>
      <c r="F7" s="2765"/>
      <c r="G7" s="2765"/>
      <c r="H7" s="2765"/>
      <c r="I7" s="2765"/>
      <c r="J7" s="2724" t="str">
        <f>B218</f>
        <v>Urban use of sanitation facilities, 2000–2020</v>
      </c>
      <c r="K7" s="2765"/>
      <c r="L7" s="2765"/>
      <c r="M7" s="2765"/>
      <c r="N7" s="2765"/>
      <c r="O7" s="2765"/>
      <c r="P7" s="2765"/>
      <c r="Q7" s="2765"/>
      <c r="R7" s="2724" t="str">
        <f>B318</f>
        <v>Rural use of sanitation facilities, 2000–2020</v>
      </c>
      <c r="S7" s="2765"/>
      <c r="T7" s="2765"/>
      <c r="U7" s="2765"/>
      <c r="V7" s="2765"/>
      <c r="W7" s="2765"/>
      <c r="X7" s="2765"/>
      <c r="Y7" s="2765"/>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737" t="str">
        <f ca="true">IF(ISERROR(INDIRECT(CONCATENATE($B105,"!A2"))),"",INDIRECT(CONCATENATE($B105,"!A2")))</f>
        <v>Jordan</v>
      </c>
      <c r="C31" s="2738"/>
      <c r="D31" s="2738"/>
      <c r="E31" s="2739"/>
      <c r="F31" s="2729" t="s">
        <v>0</v>
      </c>
      <c r="G31" s="2729"/>
      <c r="H31" s="2729"/>
      <c r="I31" s="2730"/>
      <c r="J31" s="2728" t="s">
        <v>1</v>
      </c>
      <c r="K31" s="2729"/>
      <c r="L31" s="2729"/>
      <c r="M31" s="2730"/>
      <c r="N31" s="2728" t="s">
        <v>2</v>
      </c>
      <c r="O31" s="2729"/>
      <c r="P31" s="2729"/>
      <c r="Q31" s="2730"/>
      <c r="R31" s="2728" t="s">
        <v>3</v>
      </c>
      <c r="S31" s="2729"/>
      <c r="T31" s="2729"/>
      <c r="U31" s="2730"/>
      <c r="V31" s="2728" t="s">
        <v>4</v>
      </c>
      <c r="W31" s="2729"/>
      <c r="X31" s="2729"/>
      <c r="Y31" s="2730"/>
    </row>
    <row r="32" s="44" customFormat="true" ht="22.5" customHeight="true" x14ac:dyDescent="0.2">
      <c r="B32" s="2740"/>
      <c r="C32" s="2741"/>
      <c r="D32" s="2741"/>
      <c r="E32" s="2742"/>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731" t="s">
        <v>5</v>
      </c>
      <c r="C33" s="2732"/>
      <c r="D33" s="2735" t="s">
        <v>25</v>
      </c>
      <c r="E33" s="33">
        <f>C99</f>
        <v>2000</v>
      </c>
      <c r="F33" s="103">
        <f ca="true">E99</f>
        <v>95.365167356024031</v>
      </c>
      <c r="G33" s="46">
        <f t="shared" ref="G33:I34" ca="true" si="0">F99</f>
        <v>2.6210387283345913</v>
      </c>
      <c r="H33" s="47">
        <f t="shared" ca="true" si="0"/>
        <v>1.6315227442149762</v>
      </c>
      <c r="I33" s="48">
        <f t="shared" ca="true" si="0"/>
        <v>0.38227117142638889</v>
      </c>
      <c r="J33" s="103">
        <f ca="true">J99</f>
        <v>98.369967867645414</v>
      </c>
      <c r="K33" s="46">
        <f t="shared" ref="K33:M34" ca="true" si="1">K99</f>
        <v>1.569479248915099</v>
      </c>
      <c r="L33" s="47">
        <f t="shared" ca="true" si="1"/>
        <v>5.1824064917582291E-2</v>
      </c>
      <c r="M33" s="48">
        <f t="shared" ca="true" si="1"/>
        <v>8.7288185219089875E-3</v>
      </c>
      <c r="N33" s="103">
        <f ca="true">O99</f>
        <v>98.771537563339976</v>
      </c>
      <c r="O33" s="46">
        <f t="shared" ref="O33:Q34" ca="true" si="2">P99</f>
        <v>1.1627176798015675</v>
      </c>
      <c r="P33" s="47">
        <f t="shared" ca="true" si="2"/>
        <v>6.574475685845016E-2</v>
      </c>
      <c r="Q33" s="48">
        <f t="shared" ca="true" si="2"/>
        <v>0</v>
      </c>
      <c r="R33" s="103">
        <f ca="true">T99</f>
        <v>98.664913803638044</v>
      </c>
      <c r="S33" s="46">
        <f t="shared" ref="S33:U34" ca="true" si="3">U99</f>
        <v>1.3094491521619083</v>
      </c>
      <c r="T33" s="47">
        <f t="shared" ca="true" si="3"/>
        <v>2.5637044200053083E-2</v>
      </c>
      <c r="U33" s="48">
        <f t="shared" ca="true" si="3"/>
        <v>0</v>
      </c>
      <c r="V33" s="103">
        <f ca="true">Y99</f>
        <v>98.703573565560134</v>
      </c>
      <c r="W33" s="46">
        <f t="shared" ref="W33:Y34" ca="true" si="4">Z99</f>
        <v>1.2964264344398799</v>
      </c>
      <c r="X33" s="47">
        <f t="shared" ca="true" si="4"/>
        <v>0</v>
      </c>
      <c r="Y33" s="48">
        <f t="shared" ca="true" si="4"/>
        <v>0</v>
      </c>
    </row>
    <row r="34" x14ac:dyDescent="0.2">
      <c r="B34" s="2733"/>
      <c r="C34" s="2734"/>
      <c r="D34" s="2736"/>
      <c r="E34" s="34">
        <f>C100</f>
        <v>2020</v>
      </c>
      <c r="F34" s="104">
        <f ca="true">E100</f>
        <v>97.325094181033933</v>
      </c>
      <c r="G34" s="51">
        <f t="shared" ca="true" si="0"/>
        <v>2.6749058189660673</v>
      </c>
      <c r="H34" s="52">
        <f t="shared" ca="true" si="0"/>
        <v>0</v>
      </c>
      <c r="I34" s="53">
        <f t="shared" ca="true" si="0"/>
        <v>0</v>
      </c>
      <c r="J34" s="104">
        <f ca="true">J100</f>
        <v>98.353779709510576</v>
      </c>
      <c r="K34" s="51">
        <f t="shared" ca="true" si="1"/>
        <v>1.5692209690882217</v>
      </c>
      <c r="L34" s="52">
        <f t="shared" ca="true" si="1"/>
        <v>7.6999321401203247E-2</v>
      </c>
      <c r="M34" s="53">
        <f t="shared" ca="true" si="1"/>
        <v>0</v>
      </c>
      <c r="N34" s="104">
        <f ca="true">O100</f>
        <v>98.814770816224978</v>
      </c>
      <c r="O34" s="51">
        <f t="shared" ca="true" si="2"/>
        <v>1.1632266125237345</v>
      </c>
      <c r="P34" s="52">
        <f t="shared" ca="true" si="2"/>
        <v>2.2002571251292125E-2</v>
      </c>
      <c r="Q34" s="53">
        <f t="shared" ca="true" si="2"/>
        <v>0</v>
      </c>
      <c r="R34" s="104">
        <f ca="true">T100</f>
        <v>98.690215057693507</v>
      </c>
      <c r="S34" s="51">
        <f t="shared" ca="true" si="3"/>
        <v>1.3097849423064929</v>
      </c>
      <c r="T34" s="52">
        <f t="shared" ca="true" si="3"/>
        <v>0</v>
      </c>
      <c r="U34" s="53">
        <f t="shared" ca="true" si="3"/>
        <v>0</v>
      </c>
      <c r="V34" s="104">
        <f ca="true">Y100</f>
        <v>98.698551251778568</v>
      </c>
      <c r="W34" s="51">
        <f t="shared" ca="true" si="4"/>
        <v>1.2963604686383061</v>
      </c>
      <c r="X34" s="52">
        <f t="shared" ca="true" si="4"/>
        <v>5.0882795831199701E-3</v>
      </c>
      <c r="Y34" s="53">
        <f t="shared" ca="true" si="4"/>
        <v>0</v>
      </c>
    </row>
    <row r="35" x14ac:dyDescent="0.2">
      <c r="F35" s="36"/>
      <c r="H35" s="39"/>
    </row>
    <row r="36" x14ac:dyDescent="0.2">
      <c r="B36" s="2731" t="s">
        <v>6</v>
      </c>
      <c r="C36" s="2732"/>
      <c r="D36" s="2735" t="s">
        <v>25</v>
      </c>
      <c r="E36" s="33">
        <f>C199</f>
        <v>2000</v>
      </c>
      <c r="F36" s="103">
        <f ca="true">E199</f>
        <v>96.3266672816941</v>
      </c>
      <c r="G36" s="46">
        <f t="shared" ref="G36:I37" ca="true" si="5">F199</f>
        <v>2.7052698297093736</v>
      </c>
      <c r="H36" s="47">
        <f t="shared" ca="true" si="5"/>
        <v>0.83414476689789296</v>
      </c>
      <c r="I36" s="48">
        <f t="shared" ca="true" si="5"/>
        <v>0.13391812169862582</v>
      </c>
      <c r="J36" s="103">
        <f ca="true">J199</f>
        <v>98.44916808794477</v>
      </c>
      <c r="K36" s="46">
        <f t="shared" ref="K36:M37" ca="true" si="6">K199</f>
        <v>1.5346815989896183</v>
      </c>
      <c r="L36" s="47">
        <f t="shared" ca="true" si="6"/>
        <v>1.6150313065608657E-2</v>
      </c>
      <c r="M36" s="48">
        <f t="shared" ca="true" si="6"/>
        <v>0</v>
      </c>
      <c r="N36" s="103">
        <f ca="true">O199</f>
        <v>98.960634485576463</v>
      </c>
      <c r="O36" s="46">
        <f t="shared" ref="O36:Q37" ca="true" si="7">P199</f>
        <v>1.0219022087435159</v>
      </c>
      <c r="P36" s="47">
        <f t="shared" ca="true" si="7"/>
        <v>1.7463305680024632E-2</v>
      </c>
      <c r="Q36" s="48">
        <f t="shared" ca="true" si="7"/>
        <v>0</v>
      </c>
      <c r="R36" s="103">
        <f ca="true">T199</f>
        <v>98.63334028477162</v>
      </c>
      <c r="S36" s="46">
        <f t="shared" ref="S36:U37" ca="true" si="8">U199</f>
        <v>1.3449536110274054</v>
      </c>
      <c r="T36" s="47">
        <f t="shared" ca="true" si="8"/>
        <v>2.1706104200973186E-2</v>
      </c>
      <c r="U36" s="48">
        <f t="shared" ca="true" si="8"/>
        <v>0</v>
      </c>
      <c r="V36" s="103">
        <f ca="true">Y199</f>
        <v>98.607289491066979</v>
      </c>
      <c r="W36" s="46">
        <f t="shared" ref="W36:Y37" ca="true" si="9">Z199</f>
        <v>1.392710508933007</v>
      </c>
      <c r="X36" s="47">
        <f t="shared" ca="true" si="9"/>
        <v>0</v>
      </c>
      <c r="Y36" s="48">
        <f t="shared" ca="true" si="9"/>
        <v>0</v>
      </c>
    </row>
    <row r="37" x14ac:dyDescent="0.2">
      <c r="B37" s="2733"/>
      <c r="C37" s="2734"/>
      <c r="D37" s="2736"/>
      <c r="E37" s="34">
        <f>C200</f>
        <v>2020</v>
      </c>
      <c r="F37" s="104">
        <f ca="true">E200</f>
        <v>97.268285455563543</v>
      </c>
      <c r="G37" s="51">
        <f t="shared" ca="true" si="5"/>
        <v>2.731714544436457</v>
      </c>
      <c r="H37" s="52">
        <f t="shared" ca="true" si="5"/>
        <v>0</v>
      </c>
      <c r="I37" s="53">
        <f t="shared" ca="true" si="5"/>
        <v>0</v>
      </c>
      <c r="J37" s="104">
        <f ca="true">J200</f>
        <v>98.430081311167953</v>
      </c>
      <c r="K37" s="51">
        <f t="shared" ca="true" si="6"/>
        <v>1.5343840634626833</v>
      </c>
      <c r="L37" s="52">
        <f t="shared" ca="true" si="6"/>
        <v>3.5534625369365358E-2</v>
      </c>
      <c r="M37" s="53">
        <f t="shared" ca="true" si="6"/>
        <v>0</v>
      </c>
      <c r="N37" s="104">
        <f ca="true">O200</f>
        <v>98.953673284092559</v>
      </c>
      <c r="O37" s="51">
        <f t="shared" ca="true" si="7"/>
        <v>1.0218303249362941</v>
      </c>
      <c r="P37" s="52">
        <f t="shared" ca="true" si="7"/>
        <v>2.4496390971151527E-2</v>
      </c>
      <c r="Q37" s="53">
        <f t="shared" ca="true" si="7"/>
        <v>0</v>
      </c>
      <c r="R37" s="104">
        <f ca="true">T200</f>
        <v>98.654754388558416</v>
      </c>
      <c r="S37" s="51">
        <f t="shared" ca="true" si="8"/>
        <v>1.3452456114415838</v>
      </c>
      <c r="T37" s="52">
        <f t="shared" ca="true" si="8"/>
        <v>0</v>
      </c>
      <c r="U37" s="53">
        <f t="shared" ca="true" si="8"/>
        <v>0</v>
      </c>
      <c r="V37" s="104">
        <f ca="true">Y200</f>
        <v>98.60167462370309</v>
      </c>
      <c r="W37" s="51">
        <f t="shared" ca="true" si="9"/>
        <v>1.3926312056195875</v>
      </c>
      <c r="X37" s="52">
        <f t="shared" ca="true" si="9"/>
        <v>5.694170677315924E-3</v>
      </c>
      <c r="Y37" s="53">
        <f t="shared" ca="true" si="9"/>
        <v>0</v>
      </c>
    </row>
    <row r="38" x14ac:dyDescent="0.2">
      <c r="F38" s="36"/>
      <c r="G38" s="36"/>
      <c r="H38" s="39"/>
      <c r="I38" s="39"/>
    </row>
    <row r="39" x14ac:dyDescent="0.2">
      <c r="B39" s="2731" t="s">
        <v>7</v>
      </c>
      <c r="C39" s="2732"/>
      <c r="D39" s="2735" t="s">
        <v>25</v>
      </c>
      <c r="E39" s="33">
        <f>C299</f>
        <v>2000</v>
      </c>
      <c r="F39" s="103">
        <f ca="true">E299</f>
        <v>91.956223502971298</v>
      </c>
      <c r="G39" s="46">
        <f t="shared" ref="G39:I40" ca="true" si="10">F299</f>
        <v>1.8612879312919342</v>
      </c>
      <c r="H39" s="47">
        <f t="shared" ca="true" si="10"/>
        <v>5.0577684776412752</v>
      </c>
      <c r="I39" s="48">
        <f t="shared" ca="true" si="10"/>
        <v>1.1247200880954864</v>
      </c>
      <c r="J39" s="103">
        <f ca="true">J299</f>
        <v>98.268621830513112</v>
      </c>
      <c r="K39" s="46">
        <f t="shared" ref="K39:M40" ca="true" si="11">K299</f>
        <v>1.400610045791858</v>
      </c>
      <c r="L39" s="47">
        <f t="shared" ca="true" si="11"/>
        <v>7.0040495703167949E-2</v>
      </c>
      <c r="M39" s="48">
        <f t="shared" ca="true" si="11"/>
        <v>0.26072762799185512</v>
      </c>
      <c r="N39" s="103">
        <f ca="true">O299</f>
        <v>97.803135644288517</v>
      </c>
      <c r="O39" s="46">
        <f t="shared" ref="O39:Q40" ca="true" si="12">P299</f>
        <v>2.0324564295846907</v>
      </c>
      <c r="P39" s="47">
        <f t="shared" ca="true" si="12"/>
        <v>0.11951851220233323</v>
      </c>
      <c r="Q39" s="48">
        <f t="shared" ca="true" si="12"/>
        <v>4.4889413924460442E-2</v>
      </c>
      <c r="R39" s="103">
        <f ca="true">T299</f>
        <v>98.367711505063511</v>
      </c>
      <c r="S39" s="46">
        <f t="shared" ref="S39:U40" ca="true" si="13">U299</f>
        <v>1.2223919848449245</v>
      </c>
      <c r="T39" s="47">
        <f t="shared" ca="true" si="13"/>
        <v>0.40989651009157058</v>
      </c>
      <c r="U39" s="48">
        <f t="shared" ca="true" si="13"/>
        <v>0</v>
      </c>
      <c r="V39" s="103">
        <f ca="true">Y299</f>
        <v>98.13649930558195</v>
      </c>
      <c r="W39" s="46">
        <f t="shared" ref="W39:Y40" ca="true" si="14">Z299</f>
        <v>1.8635006944180503</v>
      </c>
      <c r="X39" s="47">
        <f t="shared" ca="true" si="14"/>
        <v>0</v>
      </c>
      <c r="Y39" s="48">
        <f t="shared" ca="true" si="14"/>
        <v>0</v>
      </c>
    </row>
    <row r="40" x14ac:dyDescent="0.2">
      <c r="B40" s="2733"/>
      <c r="C40" s="2734"/>
      <c r="D40" s="2736"/>
      <c r="E40" s="34">
        <f>C300</f>
        <v>2020</v>
      </c>
      <c r="F40" s="104">
        <f ca="true">E300</f>
        <v>98.01605488907461</v>
      </c>
      <c r="G40" s="51">
        <f t="shared" ca="true" si="10"/>
        <v>1.9839451109253901</v>
      </c>
      <c r="H40" s="52">
        <f t="shared" ca="true" si="10"/>
        <v>0</v>
      </c>
      <c r="I40" s="53">
        <f t="shared" ca="true" si="10"/>
        <v>0</v>
      </c>
      <c r="J40" s="104">
        <f ca="true">J300</f>
        <v>98.226324528474777</v>
      </c>
      <c r="K40" s="51">
        <f t="shared" ca="true" si="11"/>
        <v>1.400007187778372</v>
      </c>
      <c r="L40" s="52">
        <f t="shared" ca="true" si="11"/>
        <v>0.37366828374685213</v>
      </c>
      <c r="M40" s="53">
        <f t="shared" ca="true" si="11"/>
        <v>0</v>
      </c>
      <c r="N40" s="104">
        <f ca="true">O300</f>
        <v>97.964196548180155</v>
      </c>
      <c r="O40" s="51">
        <f t="shared" ca="true" si="12"/>
        <v>2.0358034518198451</v>
      </c>
      <c r="P40" s="52">
        <f t="shared" ca="true" si="12"/>
        <v>0</v>
      </c>
      <c r="Q40" s="53">
        <f t="shared" ca="true" si="12"/>
        <v>0</v>
      </c>
      <c r="R40" s="104">
        <f ca="true">T300</f>
        <v>98.772576850501224</v>
      </c>
      <c r="S40" s="51">
        <f t="shared" ca="true" si="13"/>
        <v>1.227423149498776</v>
      </c>
      <c r="T40" s="52">
        <f t="shared" ca="true" si="13"/>
        <v>0</v>
      </c>
      <c r="U40" s="53">
        <f t="shared" ca="true" si="13"/>
        <v>0</v>
      </c>
      <c r="V40" s="104">
        <f ca="true">Y300</f>
        <v>98.018203620164897</v>
      </c>
      <c r="W40" s="51">
        <f t="shared" ca="true" si="14"/>
        <v>1.8612543936687755</v>
      </c>
      <c r="X40" s="52">
        <f t="shared" ca="true" si="14"/>
        <v>0.12054198616633016</v>
      </c>
      <c r="Y40" s="53">
        <f t="shared" ca="true" si="14"/>
        <v>0</v>
      </c>
    </row>
    <row r="97" s="40" customFormat="true" ht="16.5" customHeight="true" x14ac:dyDescent="0.2">
      <c r="A97" s="2746" t="s">
        <v>5</v>
      </c>
      <c r="B97" s="2746"/>
      <c r="C97" s="2746"/>
      <c r="D97" s="2743" t="s">
        <v>0</v>
      </c>
      <c r="E97" s="2744"/>
      <c r="F97" s="2744"/>
      <c r="G97" s="2744"/>
      <c r="H97" s="2745"/>
      <c r="I97" s="2743" t="s">
        <v>1</v>
      </c>
      <c r="J97" s="2744"/>
      <c r="K97" s="2744"/>
      <c r="L97" s="2744"/>
      <c r="M97" s="2745"/>
      <c r="N97" s="2743" t="s">
        <v>2</v>
      </c>
      <c r="O97" s="2744"/>
      <c r="P97" s="2744"/>
      <c r="Q97" s="2744"/>
      <c r="R97" s="2745"/>
      <c r="S97" s="2743" t="s">
        <v>3</v>
      </c>
      <c r="T97" s="2744"/>
      <c r="U97" s="2744"/>
      <c r="V97" s="2744"/>
      <c r="W97" s="2745"/>
      <c r="X97" s="2743" t="s">
        <v>4</v>
      </c>
      <c r="Y97" s="2744"/>
      <c r="Z97" s="2744"/>
      <c r="AA97" s="2744"/>
      <c r="AB97" s="2745"/>
    </row>
    <row r="98" s="44" customFormat="true" ht="22.5" customHeight="true" x14ac:dyDescent="0.2">
      <c r="A98" s="2747"/>
      <c r="B98" s="2747"/>
      <c r="C98" s="2747"/>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751" t="s">
        <v>10</v>
      </c>
      <c r="B99" s="2752"/>
      <c r="C99" s="233">
        <v>2000</v>
      </c>
      <c r="D99" s="56">
        <f ca="true">IF((D101+H101)&gt;100,D101*100/(D101+H101),D101)</f>
        <v>97.986206084358628</v>
      </c>
      <c r="E99" s="105">
        <f ca="true">D99*AVERAGEIF(E105:E116,"&gt;0")/100</f>
        <v>95.365167356024031</v>
      </c>
      <c r="F99" s="58">
        <f ca="true">D99*(100-AVERAGEIF(E105:E116,"&gt;0"))/100</f>
        <v>2.6210387283345913</v>
      </c>
      <c r="G99" s="59">
        <f ca="true">100-(E99+F99+H99)</f>
        <v>1.6315227442149762</v>
      </c>
      <c r="H99" s="60">
        <f ca="true">IF((D101+H101)&gt;100,H101*100/(D101+H101),H101)</f>
        <v>0.38227117142638889</v>
      </c>
      <c r="I99" s="56">
        <f ca="true">IF((I101+M101)&gt;100,I101*100/(I101+M101),I101)</f>
        <v>99.939447116560515</v>
      </c>
      <c r="J99" s="105">
        <f ca="true">I99*AVERAGEIF(J105:J116,"&gt;0")/100</f>
        <v>98.369967867645414</v>
      </c>
      <c r="K99" s="61">
        <f ca="true">I99*(100-AVERAGEIF(J105:J116,"&gt;0"))/100</f>
        <v>1.569479248915099</v>
      </c>
      <c r="L99" s="62">
        <f ca="true">100-(J99+K99+M99)</f>
        <v>5.1824064917582291E-2</v>
      </c>
      <c r="M99" s="63">
        <f ca="true">IF((I101+M101)&gt;100,M101*100/(I101+M101),M101)</f>
        <v>8.7288185219089875E-3</v>
      </c>
      <c r="N99" s="56">
        <f ca="true">IF((N101+R101)&gt;100,N101*100/(N101+R101),N101)</f>
        <v>99.934255243141536</v>
      </c>
      <c r="O99" s="105">
        <f ca="true">N99*AVERAGEIF(O105:O116,"&gt;0")/100</f>
        <v>98.771537563339976</v>
      </c>
      <c r="P99" s="61">
        <f ca="true">N99*(100-AVERAGEIF(O105:O116,"&gt;0"))/100</f>
        <v>1.1627176798015675</v>
      </c>
      <c r="Q99" s="62">
        <f ca="true">100-(O99+P99+R99)</f>
        <v>6.574475685845016E-2</v>
      </c>
      <c r="R99" s="63">
        <f ca="true">IF((N101+R101)&gt;100,R101*100/(N101+R101),R101)</f>
        <v>0</v>
      </c>
      <c r="S99" s="56">
        <f ca="true">IF((S101+W101)&gt;100,S101*100/(S101+W101),S101)</f>
        <v>99.974362955799961</v>
      </c>
      <c r="T99" s="105">
        <f ca="true">S99*AVERAGEIF(T105:T116,"&gt;0")/100</f>
        <v>98.664913803638044</v>
      </c>
      <c r="U99" s="61">
        <f ca="true">S99*(100-AVERAGEIF(T105:T116,"&gt;0"))/100</f>
        <v>1.3094491521619083</v>
      </c>
      <c r="V99" s="62">
        <f ca="true">100-(T99+U99+W99)</f>
        <v>2.5637044200053083E-2</v>
      </c>
      <c r="W99" s="63">
        <f ca="true">IF((S101+W101)&gt;100,W101*100/(S101+W101),W101)</f>
        <v>0</v>
      </c>
      <c r="X99" s="56">
        <f ca="true">IF((X101+AB101)&gt;100,X101*100/(X101+AB101),X101)</f>
        <v>100</v>
      </c>
      <c r="Y99" s="105">
        <f ca="true">X99*AVERAGEIF(Y105:Y116,"&gt;0")/100</f>
        <v>98.703573565560134</v>
      </c>
      <c r="Z99" s="61">
        <f ca="true">X99*(100-AVERAGEIF(Y105:Y116,"&gt;0"))/100</f>
        <v>1.2964264344398799</v>
      </c>
      <c r="AA99" s="62">
        <f ca="true">100-(Y99+Z99+AB99)</f>
        <v>0</v>
      </c>
      <c r="AB99" s="63">
        <f ca="true">IF((X101+AB101)&gt;100,AB101*100/(X101+AB101),AB101)</f>
        <v>0</v>
      </c>
    </row>
    <row r="100" s="64" customFormat="true" ht="15" customHeight="true" x14ac:dyDescent="0.2">
      <c r="A100" s="2753"/>
      <c r="B100" s="2754"/>
      <c r="C100" s="234">
        <v>2020</v>
      </c>
      <c r="D100" s="65">
        <f ca="true">IF((D102+H102)&gt;100,D102*100/(D102+H102),D102)</f>
        <v>100</v>
      </c>
      <c r="E100" s="106">
        <f ca="true">D100*AVERAGEIF(E105:E116,"&gt;0")/100</f>
        <v>97.325094181033933</v>
      </c>
      <c r="F100" s="67">
        <f ca="true">D100*(100-AVERAGEIF(E105:E116,"&gt;0"))/100</f>
        <v>2.6749058189660673</v>
      </c>
      <c r="G100" s="68">
        <f ca="true">100-(E100+F100+H100)</f>
        <v>0</v>
      </c>
      <c r="H100" s="69">
        <f ca="true">IF((D102+H102)&gt;100,H102*100/(D102+H102),H102)</f>
        <v>0</v>
      </c>
      <c r="I100" s="65">
        <f ca="true">IF((I102+M102)&gt;100,I102*100/(I102+M102),I102)</f>
        <v>99.923000678598797</v>
      </c>
      <c r="J100" s="106">
        <f ca="true">I100*AVERAGEIF(J105:J116,"&gt;0")/100</f>
        <v>98.353779709510576</v>
      </c>
      <c r="K100" s="67">
        <f ca="true">I100*(100-AVERAGEIF(J105:J116,"&gt;0"))/100</f>
        <v>1.5692209690882217</v>
      </c>
      <c r="L100" s="68">
        <f ca="true">100-(J100+K100+M100)</f>
        <v>7.6999321401203247E-2</v>
      </c>
      <c r="M100" s="69">
        <f ca="true">IF((I102+M102)&gt;100,M102*100/(I102+M102),M102)</f>
        <v>0</v>
      </c>
      <c r="N100" s="65">
        <f ca="true">IF((N102+R102)&gt;100,N102*100/(N102+R102),N102)</f>
        <v>99.977997428748708</v>
      </c>
      <c r="O100" s="106">
        <f ca="true">N100*AVERAGEIF(O105:O116,"&gt;0")/100</f>
        <v>98.814770816224978</v>
      </c>
      <c r="P100" s="67">
        <f ca="true">N100*(100-AVERAGEIF(O105:O116,"&gt;0"))/100</f>
        <v>1.1632266125237345</v>
      </c>
      <c r="Q100" s="68">
        <f ca="true">100-(O100+P100+R100)</f>
        <v>2.2002571251292125E-2</v>
      </c>
      <c r="R100" s="69">
        <f ca="true">IF((N102+R102)&gt;100,R102*100/(N102+R102),R102)</f>
        <v>0</v>
      </c>
      <c r="S100" s="65">
        <f ca="true">IF((S102+W102)&gt;100,S102*100/(S102+W102),S102)</f>
        <v>100</v>
      </c>
      <c r="T100" s="106">
        <f ca="true">S100*AVERAGEIF(T105:T116,"&gt;0")/100</f>
        <v>98.690215057693507</v>
      </c>
      <c r="U100" s="67">
        <f ca="true">S100*(100-AVERAGEIF(T105:T116,"&gt;0"))/100</f>
        <v>1.3097849423064929</v>
      </c>
      <c r="V100" s="68">
        <f ca="true">100-(T100+U100+W100)</f>
        <v>0</v>
      </c>
      <c r="W100" s="69">
        <f ca="true">IF((S102+W102)&gt;100,W102*100/(S102+W102),W102)</f>
        <v>0</v>
      </c>
      <c r="X100" s="65">
        <f ca="true">IF((X102+AB102)&gt;100,X102*100/(X102+AB102),X102)</f>
        <v>99.99491172041688</v>
      </c>
      <c r="Y100" s="106">
        <f ca="true">X100*AVERAGEIF(Y105:Y116,"&gt;0")/100</f>
        <v>98.698551251778568</v>
      </c>
      <c r="Z100" s="67">
        <f ca="true">X100*(100-AVERAGEIF(Y105:Y116,"&gt;0"))/100</f>
        <v>1.2963604686383061</v>
      </c>
      <c r="AA100" s="68">
        <f ca="true">100-(Y100+Z100+AB100)</f>
        <v>5.0882795831199701E-3</v>
      </c>
      <c r="AB100" s="69">
        <f ca="true">IF((X102+AB102)&gt;100,AB102*100/(X102+AB102),AB102)</f>
        <v>0</v>
      </c>
    </row>
    <row r="101" hidden="true" x14ac:dyDescent="0.2">
      <c r="A101" s="2755" t="s">
        <v>12</v>
      </c>
      <c r="B101" s="2756"/>
      <c r="C101" s="70">
        <f>MinRegYear(C99,C105:C116)</f>
        <v>2000</v>
      </c>
      <c r="D101" s="71">
        <f ca="true">IF(MAX(C105:C116)-MIN(C105:C116)&lt;5,AVERAGEIF(C105:C116,"&gt;0",D105:D116),
IF(FORECAST($C101,D$105:D$116,$C$105:$C$116)&lt;0,0,
IF(FORECAST($C101,D$105:D$116,$C$105:$C$116)&gt;100,100,
FORECAST($C101,D$105:D$116,$C$105:$C$116))))</f>
        <v>97.986206084358628</v>
      </c>
      <c r="E101" s="72"/>
      <c r="F101" s="73"/>
      <c r="G101" s="73"/>
      <c r="H101" s="74">
        <f ca="true">IF(MAX(C105:C116)-MIN(C105:C116)&lt;5,AVERAGEIF(C105:C116,"&gt;0",H105:H116),
IF(FORECAST($C101,H$105:H$116,$C$105:$C$116)&lt;0,0,
IF(FORECAST($C101,H$105:H$116,$C$105:$C$116)&gt;100,100,
FORECAST($C101,H$105:H$116,$C$105:$C$116))))</f>
        <v>0.38227117142638889</v>
      </c>
      <c r="I101" s="71">
        <f ca="true">IF(MAX(C105:C116)-MIN(C105:C116)&lt;5,AVERAGEIF(C105:C116,"&gt;0",I105:I116),
IF(FORECAST($C101,I$105:I$116,$C$105:$C$116)&lt;0,0,
IF(FORECAST($C101,I$105:I$116,$C$105:$C$116)&gt;100,100,
FORECAST($C101,I$105:I$116,$C$105:$C$116))))</f>
        <v>99.939447116560515</v>
      </c>
      <c r="J101" s="72"/>
      <c r="K101" s="73"/>
      <c r="L101" s="73"/>
      <c r="M101" s="74">
        <f ca="true">IF(MAX(C105:C116)-MIN(C105:C116)&lt;5,AVERAGEIF(C105:C116,"&gt;0",M105:M116),
IF(FORECAST($C101,M$105:M$116,$C$105:$C$116)&lt;0,0,
IF(FORECAST($C101,M$105:M$116,$C$105:$C$116)&gt;100,100,
FORECAST($C101,M$105:M$116,$C$105:$C$116))))</f>
        <v>8.7288185219089875E-3</v>
      </c>
      <c r="N101" s="71">
        <f ca="true">IF(MAX(C105:C116)-MIN(C105:C116)&lt;5,AVERAGEIF(C105:C116,"&gt;0",N105:N116),
IF(FORECAST($C101,N$105:N$116,$C$105:$C$116)&lt;0,0,
IF(FORECAST($C101,N$105:N$116,$C$105:$C$116)&gt;100,100,
FORECAST($C101,N$105:N$116,$C$105:$C$116))))</f>
        <v>99.934255243141536</v>
      </c>
      <c r="O101" s="72"/>
      <c r="P101" s="73"/>
      <c r="Q101" s="73"/>
      <c r="R101" s="74">
        <f ca="true">IF(MAX(C105:C116)-MIN(C105:C116)&lt;5,AVERAGEIF(C105:C116,"&gt;0",R105:R116),
IF(FORECAST($C101,R$105:R$116,$C$105:$C$116)&lt;0,0,
IF(FORECAST($C101,R$105:R$116,$C$105:$C$116)&gt;100,100,
FORECAST($C101,R$105:R$116,$C$105:$C$116))))</f>
        <v>0</v>
      </c>
      <c r="S101" s="71">
        <f ca="true">IF(MAX(C105:C116)-MIN(C105:C116)&lt;5,AVERAGEIF(C105:C116,"&gt;0",S105:S116),
IF(FORECAST($C101,S$105:S$116,$C$105:$C$116)&lt;0,0,
IF(FORECAST($C101,S$105:S$116,$C$105:$C$116)&gt;100,100,
FORECAST($C101,S$105:S$116,$C$105:$C$116))))</f>
        <v>99.974362955799961</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100</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2757"/>
      <c r="B102" s="2758"/>
      <c r="C102" s="49">
        <f>MaxRegYear(C100,C105:C116)</f>
        <v>2020</v>
      </c>
      <c r="D102" s="75">
        <f ca="true">IF(MAX(C105:C116)-MIN(C105:C116)&lt;5,AVERAGEIF(C105:C116,"&gt;0",D105:D116),
IF(FORECAST($C102,D$105:D$116,$C$105:$C$116)&lt;0,0,
IF(FORECAST($C102,D$105:D$116,$C$105:$C$116)&gt;100,100,
FORECAST($C102,D$105:D$116,$C$105:$C$116))))</f>
        <v>100</v>
      </c>
      <c r="E102" s="76"/>
      <c r="F102" s="77"/>
      <c r="G102" s="77"/>
      <c r="H102" s="78">
        <f ca="true">IF(MAX(C105:C116)-MIN(C105:C116)&lt;5,AVERAGEIF(C105:C116,"&gt;0",H105:H116),
IF(FORECAST($C102,H$105:H$116,$C$105:$C$116)&lt;0,0,
IF(FORECAST($C102,H$105:H$116,$C$105:$C$116)&gt;100,100,
FORECAST($C102,H$105:H$116,$C$105:$C$116))))</f>
        <v>0</v>
      </c>
      <c r="I102" s="75">
        <f ca="true">IF(MAX(C105:C116)-MIN(C105:C116)&lt;5,AVERAGEIF(C105:C116,"&gt;0",I105:I116),
IF(FORECAST($C102,I$105:I$116,$C$105:$C$116)&lt;0,0,
IF(FORECAST($C102,I$105:I$116,$C$105:$C$116)&gt;100,100,
FORECAST($C102,I$105:I$116,$C$105:$C$116))))</f>
        <v>99.923000678598797</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99.977997428748708</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100</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99.99491172041688</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797" t="s">
        <v>179</v>
      </c>
      <c r="C105" s="798">
        <v>2002</v>
      </c>
      <c r="D105" s="1">
        <f t="shared" ref="D105:D116" ca="true" si="15">IF(ISERROR(INDIRECT(CONCATENATE($B105,"!C122"))),"",INDIRECT(CONCATENATE($B105,"!C122")))</f>
        <v>98.050333380500504</v>
      </c>
      <c r="E105" s="88" t="str">
        <f t="shared" ref="E105:E116" ca="true" si="16">IF(ISERROR(INDIRECT(CONCATENATE($B105,"!C129"))),"",INDIRECT(CONCATENATE($B105,"!C129")))</f>
        <v>N/A</v>
      </c>
      <c r="F105" s="89"/>
      <c r="G105" s="89"/>
      <c r="H105" s="90">
        <f t="shared" ref="H105:H116" ca="true" si="17">IF(ISERROR(INDIRECT(CONCATENATE($B105,"!C127"))),"",INDIRECT(CONCATENATE($B105,"!C127")))</f>
        <v>0.27017087937921208</v>
      </c>
      <c r="I105" s="1">
        <f t="shared" ref="I105:I116" ca="true" si="18">IF(ISERROR(INDIRECT(CONCATENATE($B105,"!D122"))),"",INDIRECT(CONCATENATE($B105,"!D122")))</f>
        <v>99.926273558246052</v>
      </c>
      <c r="J105" s="88" t="str">
        <f t="shared" ref="J105:J116" ca="true" si="19">IF(ISERROR(INDIRECT(CONCATENATE($B105,"!D129"))),"",INDIRECT(CONCATENATE($B105,"!D129")))</f>
        <v>N/A</v>
      </c>
      <c r="K105" s="89"/>
      <c r="L105" s="89"/>
      <c r="M105" s="90">
        <f t="shared" ref="M105:M116" ca="true" si="20">IF(ISERROR(INDIRECT(CONCATENATE($B105,"!D127"))),"",INDIRECT(CONCATENATE($B105,"!D127")))</f>
        <v>1.1675261061653845E-2</v>
      </c>
      <c r="N105" s="1">
        <f t="shared" ref="N105:N116" ca="true" si="21">IF(ISERROR(INDIRECT(CONCATENATE($B105,"!E122"))),"",INDIRECT(CONCATENATE($B105,"!E122")))</f>
        <v>99.945055584241175</v>
      </c>
      <c r="O105" s="88" t="str">
        <f t="shared" ref="O105:O116" ca="true" si="22">IF(ISERROR(INDIRECT(CONCATENATE($B105,"!E129"))),"",INDIRECT(CONCATENATE($B105,"!E129")))</f>
        <v>N/A</v>
      </c>
      <c r="P105" s="89"/>
      <c r="Q105" s="89"/>
      <c r="R105" s="90">
        <f t="shared" ref="R105:R116" ca="true" si="23">IF(ISERROR(INDIRECT(CONCATENATE($B105,"!E127"))),"",INDIRECT(CONCATENATE($B105,"!E127")))</f>
        <v>0</v>
      </c>
      <c r="S105" s="1">
        <f t="shared" ref="S105:S116" ca="true" si="24">IF(ISERROR(INDIRECT(CONCATENATE($B105,"!F122"))),"",INDIRECT(CONCATENATE($B105,"!F122")))</f>
        <v>99.979519818888889</v>
      </c>
      <c r="T105" s="88" t="str">
        <f t="shared" ref="T105:T116" ca="true" si="25">IF(ISERROR(INDIRECT(CONCATENATE($B105,"!F129"))),"",INDIRECT(CONCATENATE($B105,"!F129")))</f>
        <v>N/A</v>
      </c>
      <c r="U105" s="89"/>
      <c r="V105" s="89"/>
      <c r="W105" s="90">
        <f t="shared" ref="W105:W116" ca="true" si="26">IF(ISERROR(INDIRECT(CONCATENATE($B105,"!F127"))),"",INDIRECT(CONCATENATE($B105,"!F127")))</f>
        <v>0</v>
      </c>
      <c r="X105" s="1">
        <f t="shared" ref="X105:X116" ca="true" si="27">IF(ISERROR(INDIRECT(CONCATENATE($B105,"!G122"))),"",INDIRECT(CONCATENATE($B105,"!G122")))</f>
        <v>99.999999999999957</v>
      </c>
      <c r="Y105" s="88" t="str">
        <f t="shared" ref="Y105:Y116" ca="true" si="28">IF(ISERROR(INDIRECT(CONCATENATE($B105,"!G129"))),"",INDIRECT(CONCATENATE($B105,"!G129")))</f>
        <v>N/A</v>
      </c>
      <c r="Z105" s="89"/>
      <c r="AA105" s="89"/>
      <c r="AB105" s="90">
        <f t="shared" ref="AB105:AB116" ca="true" si="29">IF(ISERROR(INDIRECT(CONCATENATE($B105,"!G2127"))),"",INDIRECT(CONCATENATE($B105,"!G127")))</f>
        <v>0</v>
      </c>
    </row>
    <row r="106" x14ac:dyDescent="0.2">
      <c r="A106" s="87"/>
      <c r="B106" s="799" t="s">
        <v>172</v>
      </c>
      <c r="C106" s="800">
        <v>2007</v>
      </c>
      <c r="D106" s="2">
        <f t="shared" ca="true" si="15"/>
        <v>98.198338965694049</v>
      </c>
      <c r="E106" s="91">
        <f t="shared" ca="true" si="16"/>
        <v>96.405020497559974</v>
      </c>
      <c r="F106" s="89"/>
      <c r="G106" s="89"/>
      <c r="H106" s="92">
        <f t="shared" ca="true" si="17"/>
        <v>0.47803469950614497</v>
      </c>
      <c r="I106" s="2">
        <f t="shared" ca="true" si="18"/>
        <v>99.922339011520037</v>
      </c>
      <c r="J106" s="91">
        <f t="shared" ca="true" si="19"/>
        <v>97.522963848185952</v>
      </c>
      <c r="K106" s="89"/>
      <c r="L106" s="89"/>
      <c r="M106" s="92">
        <f t="shared" ca="true" si="20"/>
        <v>0</v>
      </c>
      <c r="N106" s="2">
        <f t="shared" ca="true" si="21"/>
        <v>99.880986681412665</v>
      </c>
      <c r="O106" s="91">
        <f t="shared" ca="true" si="22"/>
        <v>97.848708456994999</v>
      </c>
      <c r="P106" s="89"/>
      <c r="Q106" s="89"/>
      <c r="R106" s="92">
        <f t="shared" ca="true" si="23"/>
        <v>0</v>
      </c>
      <c r="S106" s="2">
        <f t="shared" ca="true" si="24"/>
        <v>99.965273490163014</v>
      </c>
      <c r="T106" s="91">
        <f t="shared" ca="true" si="25"/>
        <v>96.867138102801803</v>
      </c>
      <c r="U106" s="89"/>
      <c r="V106" s="89"/>
      <c r="W106" s="92">
        <f t="shared" ca="true" si="26"/>
        <v>0</v>
      </c>
      <c r="X106" s="2">
        <f t="shared" ca="true" si="27"/>
        <v>100</v>
      </c>
      <c r="Y106" s="91">
        <f t="shared" ca="true" si="28"/>
        <v>97.012125845657721</v>
      </c>
      <c r="Z106" s="89"/>
      <c r="AA106" s="89"/>
      <c r="AB106" s="92">
        <f t="shared" ca="true" si="29"/>
        <v>0</v>
      </c>
    </row>
    <row r="107" x14ac:dyDescent="0.2">
      <c r="A107" s="87"/>
      <c r="B107" s="799" t="s">
        <v>267</v>
      </c>
      <c r="C107" s="800">
        <v>2009</v>
      </c>
      <c r="D107" s="2">
        <f t="shared" ca="true" si="15"/>
        <v>99.891904187120645</v>
      </c>
      <c r="E107" s="91">
        <f t="shared" ca="true" si="16"/>
        <v>97.540643409293963</v>
      </c>
      <c r="F107" s="89"/>
      <c r="G107" s="89"/>
      <c r="H107" s="92">
        <f t="shared" ca="true" si="17"/>
        <v>5.8185697369522726E-2</v>
      </c>
      <c r="I107" s="2">
        <f t="shared" ca="true" si="18"/>
        <v>99.983007145839338</v>
      </c>
      <c r="J107" s="91">
        <f t="shared" ca="true" si="19"/>
        <v>98.810229374511849</v>
      </c>
      <c r="K107" s="89"/>
      <c r="L107" s="89"/>
      <c r="M107" s="92">
        <f t="shared" ca="true" si="20"/>
        <v>0</v>
      </c>
      <c r="N107" s="2">
        <f t="shared" ca="true" si="21"/>
        <v>100</v>
      </c>
      <c r="O107" s="91">
        <f t="shared" ca="true" si="22"/>
        <v>98.981478981582299</v>
      </c>
      <c r="P107" s="89"/>
      <c r="Q107" s="89"/>
      <c r="R107" s="92">
        <f t="shared" ca="true" si="23"/>
        <v>0</v>
      </c>
      <c r="S107" s="2">
        <f t="shared" ca="true" si="24"/>
        <v>100</v>
      </c>
      <c r="T107" s="91">
        <f t="shared" ca="true" si="25"/>
        <v>98.965148713608798</v>
      </c>
      <c r="U107" s="89"/>
      <c r="V107" s="89"/>
      <c r="W107" s="92">
        <f t="shared" ca="true" si="26"/>
        <v>0</v>
      </c>
      <c r="X107" s="2">
        <f t="shared" ca="true" si="27"/>
        <v>100</v>
      </c>
      <c r="Y107" s="91">
        <f t="shared" ca="true" si="28"/>
        <v>98.696482654655682</v>
      </c>
      <c r="Z107" s="89"/>
      <c r="AA107" s="89"/>
      <c r="AB107" s="92">
        <f t="shared" ca="true" si="29"/>
        <v>0</v>
      </c>
      <c r="AD107" s="93"/>
    </row>
    <row r="108" x14ac:dyDescent="0.2">
      <c r="A108" s="87"/>
      <c r="B108" s="799" t="s">
        <v>293</v>
      </c>
      <c r="C108" s="800">
        <v>2012</v>
      </c>
      <c r="D108" s="2">
        <f t="shared" ca="true" si="15"/>
        <v>99.792657041514204</v>
      </c>
      <c r="E108" s="91">
        <f t="shared" ca="true" si="16"/>
        <v>99.279878387210545</v>
      </c>
      <c r="F108" s="89"/>
      <c r="G108" s="89"/>
      <c r="H108" s="92">
        <f t="shared" ca="true" si="17"/>
        <v>1.5928051707468013E-2</v>
      </c>
      <c r="I108" s="2">
        <f t="shared" ca="true" si="18"/>
        <v>99.90469336450532</v>
      </c>
      <c r="J108" s="91">
        <f t="shared" ca="true" si="19"/>
        <v>99.868052934219889</v>
      </c>
      <c r="K108" s="89"/>
      <c r="L108" s="89"/>
      <c r="M108" s="92">
        <f t="shared" ca="true" si="20"/>
        <v>9.802453048884642E-3</v>
      </c>
      <c r="N108" s="2">
        <f t="shared" ca="true" si="21"/>
        <v>100</v>
      </c>
      <c r="O108" s="91">
        <f t="shared" ca="true" si="22"/>
        <v>99.909895392890206</v>
      </c>
      <c r="P108" s="89"/>
      <c r="Q108" s="89"/>
      <c r="R108" s="92">
        <f t="shared" ca="true" si="23"/>
        <v>0</v>
      </c>
      <c r="S108" s="2">
        <f t="shared" ca="true" si="24"/>
        <v>100</v>
      </c>
      <c r="T108" s="91">
        <f t="shared" ca="true" si="25"/>
        <v>99.972023246939884</v>
      </c>
      <c r="U108" s="89"/>
      <c r="V108" s="89"/>
      <c r="W108" s="92">
        <f t="shared" ca="true" si="26"/>
        <v>0</v>
      </c>
      <c r="X108" s="2">
        <f t="shared" ca="true" si="27"/>
        <v>100</v>
      </c>
      <c r="Y108" s="91">
        <f t="shared" ca="true" si="28"/>
        <v>99.688551998851466</v>
      </c>
      <c r="Z108" s="89"/>
      <c r="AA108" s="89"/>
      <c r="AB108" s="92">
        <f t="shared" ca="true" si="29"/>
        <v>0</v>
      </c>
    </row>
    <row r="109" x14ac:dyDescent="0.2">
      <c r="A109" s="87"/>
      <c r="B109" s="799" t="s">
        <v>398</v>
      </c>
      <c r="C109" s="800">
        <v>2018</v>
      </c>
      <c r="D109" s="2">
        <f t="shared" ca="true" si="15"/>
        <v>99.741214331070893</v>
      </c>
      <c r="E109" s="91">
        <f t="shared" ca="true" si="16"/>
        <v>96.074834430071263</v>
      </c>
      <c r="F109" s="89"/>
      <c r="G109" s="89"/>
      <c r="H109" s="92">
        <f t="shared" ca="true" si="17"/>
        <v>1.635857215532379E-2</v>
      </c>
      <c r="I109" s="2">
        <f t="shared" ca="true" si="18"/>
        <v>99.921451051583716</v>
      </c>
      <c r="J109" s="91">
        <f t="shared" ca="true" si="19"/>
        <v>97.517033084372869</v>
      </c>
      <c r="K109" s="89"/>
      <c r="L109" s="89"/>
      <c r="M109" s="92">
        <f t="shared" ca="true" si="20"/>
        <v>0</v>
      </c>
      <c r="N109" s="2">
        <f t="shared" ca="true" si="21"/>
        <v>99.950215195511021</v>
      </c>
      <c r="O109" s="91">
        <f t="shared" ca="true" si="22"/>
        <v>98.60598673407776</v>
      </c>
      <c r="P109" s="89"/>
      <c r="Q109" s="89"/>
      <c r="R109" s="92">
        <f t="shared" ca="true" si="23"/>
        <v>0</v>
      </c>
      <c r="S109" s="2">
        <f t="shared" ca="true" si="24"/>
        <v>99.99427301506249</v>
      </c>
      <c r="T109" s="91">
        <f t="shared" ca="true" si="25"/>
        <v>98.956550167423501</v>
      </c>
      <c r="U109" s="89"/>
      <c r="V109" s="89"/>
      <c r="W109" s="92">
        <f t="shared" ca="true" si="26"/>
        <v>0</v>
      </c>
      <c r="X109" s="2">
        <f t="shared" ca="true" si="27"/>
        <v>99.993784904176991</v>
      </c>
      <c r="Y109" s="91">
        <f t="shared" ca="true" si="28"/>
        <v>99.417133763075569</v>
      </c>
      <c r="Z109" s="89"/>
      <c r="AA109" s="89"/>
      <c r="AB109" s="92">
        <f t="shared" ca="true" si="29"/>
        <v>0</v>
      </c>
    </row>
    <row r="110" x14ac:dyDescent="0.2">
      <c r="A110" s="87"/>
      <c r="B110" s="799"/>
      <c r="C110" s="800"/>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799"/>
      <c r="C111" s="800"/>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799"/>
      <c r="C112" s="800"/>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799"/>
      <c r="C113" s="800"/>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799"/>
      <c r="C114" s="800"/>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799"/>
      <c r="C115" s="800"/>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801"/>
      <c r="C116" s="802"/>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724" t="str">
        <f>CONCATENATE("National use of sanitation facilities, ",C99,"–",C100)</f>
        <v>National use of sanitation facilities, 2000–2020</v>
      </c>
      <c r="C118" s="2725"/>
      <c r="D118" s="2725"/>
      <c r="E118" s="2725"/>
      <c r="F118" s="2725"/>
      <c r="G118" s="2725"/>
      <c r="H118" s="2725"/>
      <c r="I118" s="2725"/>
      <c r="J118" s="2725"/>
      <c r="K118" s="2725"/>
      <c r="L118" s="2725"/>
      <c r="N118" s="98"/>
      <c r="O118" s="98"/>
      <c r="P118" s="98"/>
      <c r="Q118" s="98"/>
      <c r="R118" s="98"/>
      <c r="S118" s="2748" t="s">
        <v>11</v>
      </c>
      <c r="T118" s="2749"/>
      <c r="U118" s="2749"/>
      <c r="V118" s="2749"/>
      <c r="W118" s="2750"/>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746" t="s">
        <v>6</v>
      </c>
      <c r="B197" s="2746"/>
      <c r="C197" s="2746"/>
      <c r="D197" s="2743" t="s">
        <v>0</v>
      </c>
      <c r="E197" s="2744"/>
      <c r="F197" s="2744"/>
      <c r="G197" s="2744"/>
      <c r="H197" s="2745"/>
      <c r="I197" s="2743" t="s">
        <v>1</v>
      </c>
      <c r="J197" s="2744"/>
      <c r="K197" s="2744"/>
      <c r="L197" s="2744"/>
      <c r="M197" s="2745"/>
      <c r="N197" s="2743" t="s">
        <v>2</v>
      </c>
      <c r="O197" s="2744"/>
      <c r="P197" s="2744"/>
      <c r="Q197" s="2744"/>
      <c r="R197" s="2745"/>
      <c r="S197" s="2743" t="s">
        <v>3</v>
      </c>
      <c r="T197" s="2744"/>
      <c r="U197" s="2744"/>
      <c r="V197" s="2744"/>
      <c r="W197" s="2745"/>
      <c r="X197" s="2743" t="s">
        <v>4</v>
      </c>
      <c r="Y197" s="2744"/>
      <c r="Z197" s="2744"/>
      <c r="AA197" s="2744"/>
      <c r="AB197" s="2745"/>
    </row>
    <row r="198" s="44" customFormat="true" ht="22.5" customHeight="true" x14ac:dyDescent="0.2">
      <c r="A198" s="2759"/>
      <c r="B198" s="2759"/>
      <c r="C198" s="2759"/>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751" t="s">
        <v>10</v>
      </c>
      <c r="B199" s="2752"/>
      <c r="C199" s="233">
        <v>2000</v>
      </c>
      <c r="D199" s="56">
        <f ca="true">IF((D201+H201)&gt;100,D201*100/(D201+H201),D201)</f>
        <v>99.031937111403465</v>
      </c>
      <c r="E199" s="105">
        <f ca="true">D199*AVERAGEIF(E205:E216,"&gt;0")/100</f>
        <v>96.3266672816941</v>
      </c>
      <c r="F199" s="58">
        <f ca="true">D199*(100-AVERAGEIF(E205:E216,"&gt;0"))/100</f>
        <v>2.7052698297093736</v>
      </c>
      <c r="G199" s="59">
        <f ca="true">100-(E199+F199+H199)</f>
        <v>0.83414476689789296</v>
      </c>
      <c r="H199" s="60">
        <f ca="true">IF((D201+H201)&gt;100,H201*100/(D201+H201),H201)</f>
        <v>0.13391812169862582</v>
      </c>
      <c r="I199" s="56">
        <f ca="true">IF((I201+M201)&gt;100,I201*100/(I201+M201),I201)</f>
        <v>99.983849686934377</v>
      </c>
      <c r="J199" s="105">
        <f ca="true">I199*AVERAGEIF(J205:J216,"&gt;0")/100</f>
        <v>98.44916808794477</v>
      </c>
      <c r="K199" s="61">
        <f ca="true">I199*(100-AVERAGEIF(J205:J216,"&gt;0"))/100</f>
        <v>1.5346815989896183</v>
      </c>
      <c r="L199" s="62">
        <f ca="true">100-(J199+K199+M199)</f>
        <v>1.6150313065608657E-2</v>
      </c>
      <c r="M199" s="63">
        <f ca="true">IF((I201+M201)&gt;100,M201*100/(I201+M201),M201)</f>
        <v>0</v>
      </c>
      <c r="N199" s="56">
        <f ca="true">IF((N201+R201)&gt;100,N201*100/(N201+R201),N201)</f>
        <v>99.982536694319975</v>
      </c>
      <c r="O199" s="105">
        <f ca="true">N199*AVERAGEIF(O205:O216,"&gt;0")/100</f>
        <v>98.960634485576463</v>
      </c>
      <c r="P199" s="61">
        <f ca="true">N199*(100-AVERAGEIF(O205:O216,"&gt;0"))/100</f>
        <v>1.0219022087435159</v>
      </c>
      <c r="Q199" s="62">
        <f ca="true">100-(O199+P199+R199)</f>
        <v>1.7463305680024632E-2</v>
      </c>
      <c r="R199" s="63">
        <f ca="true">IF((N201+R201)&gt;100,R201*100/(N201+R201),R201)</f>
        <v>0</v>
      </c>
      <c r="S199" s="56">
        <f ca="true">IF((S201+W201)&gt;100,S201*100/(S201+W201),S201)</f>
        <v>99.978293895799027</v>
      </c>
      <c r="T199" s="105">
        <f ca="true">S199*AVERAGEIF(T205:T216,"&gt;0")/100</f>
        <v>98.63334028477162</v>
      </c>
      <c r="U199" s="61">
        <f ca="true">S199*(100-AVERAGEIF(T205:T216,"&gt;0"))/100</f>
        <v>1.3449536110274054</v>
      </c>
      <c r="V199" s="62">
        <f ca="true">100-(T199+U199+W199)</f>
        <v>2.1706104200973186E-2</v>
      </c>
      <c r="W199" s="63">
        <f ca="true">IF((S201+W201)&gt;100,W201*100/(S201+W201),W201)</f>
        <v>0</v>
      </c>
      <c r="X199" s="56">
        <f ca="true">IF((X201+AB201)&gt;100,X201*100/(X201+AB201),X201)</f>
        <v>100</v>
      </c>
      <c r="Y199" s="105">
        <f ca="true">X199*AVERAGEIF(Y205:Y216,"&gt;0")/100</f>
        <v>98.607289491066979</v>
      </c>
      <c r="Z199" s="61">
        <f ca="true">X199*(100-AVERAGEIF(Y205:Y216,"&gt;0"))/100</f>
        <v>1.392710508933007</v>
      </c>
      <c r="AA199" s="62">
        <f ca="true">100-(Y199+Z199+AB199)</f>
        <v>0</v>
      </c>
      <c r="AB199" s="63">
        <f ca="true">IF((X201+AB201)&gt;100,AB201*100/(X201+AB201),AB201)</f>
        <v>0</v>
      </c>
    </row>
    <row r="200" s="64" customFormat="true" ht="15" customHeight="true" x14ac:dyDescent="0.2">
      <c r="A200" s="2753"/>
      <c r="B200" s="2754"/>
      <c r="C200" s="234">
        <v>2020</v>
      </c>
      <c r="D200" s="65">
        <f ca="true">IF((D202+H202)&gt;100,D202*100/(D202+H202),D202)</f>
        <v>100</v>
      </c>
      <c r="E200" s="106">
        <f ca="true">D200*AVERAGEIF(E205:E216,"&gt;0")/100</f>
        <v>97.268285455563543</v>
      </c>
      <c r="F200" s="67">
        <f ca="true">D200*(100-AVERAGEIF(E205:E216,"&gt;0"))/100</f>
        <v>2.731714544436457</v>
      </c>
      <c r="G200" s="68">
        <f ca="true">100-(E200+F200+H200)</f>
        <v>0</v>
      </c>
      <c r="H200" s="69">
        <f ca="true">IF((D202+H202)&gt;100,H202*100/(D202+H202),H202)</f>
        <v>0</v>
      </c>
      <c r="I200" s="65">
        <f ca="true">IF((I202+M202)&gt;100,I202*100/(I202+M202),I202)</f>
        <v>99.964465374630635</v>
      </c>
      <c r="J200" s="106">
        <f ca="true">I200*AVERAGEIF(J205:J216,"&gt;0")/100</f>
        <v>98.430081311167953</v>
      </c>
      <c r="K200" s="67">
        <f ca="true">I200*(100-AVERAGEIF(J205:J216,"&gt;0"))/100</f>
        <v>1.5343840634626833</v>
      </c>
      <c r="L200" s="68">
        <f ca="true">100-(J200+K200+M200)</f>
        <v>3.5534625369365358E-2</v>
      </c>
      <c r="M200" s="69">
        <f ca="true">IF((I202+M202)&gt;100,M202*100/(I202+M202),M202)</f>
        <v>0</v>
      </c>
      <c r="N200" s="65">
        <f ca="true">IF((N202+R202)&gt;100,N202*100/(N202+R202),N202)</f>
        <v>99.975503609028863</v>
      </c>
      <c r="O200" s="106">
        <f ca="true">N200*AVERAGEIF(O205:O216,"&gt;0")/100</f>
        <v>98.953673284092559</v>
      </c>
      <c r="P200" s="67">
        <f ca="true">N200*(100-AVERAGEIF(O205:O216,"&gt;0"))/100</f>
        <v>1.0218303249362941</v>
      </c>
      <c r="Q200" s="68">
        <f ca="true">100-(O200+P200+R200)</f>
        <v>2.4496390971151527E-2</v>
      </c>
      <c r="R200" s="69">
        <f ca="true">IF((N202+R202)&gt;100,R202*100/(N202+R202),R202)</f>
        <v>0</v>
      </c>
      <c r="S200" s="65">
        <f ca="true">IF((S202+W202)&gt;100,S202*100/(S202+W202),S202)</f>
        <v>100</v>
      </c>
      <c r="T200" s="106">
        <f ca="true">S200*AVERAGEIF(T205:T216,"&gt;0")/100</f>
        <v>98.654754388558416</v>
      </c>
      <c r="U200" s="67">
        <f ca="true">S200*(100-AVERAGEIF(T205:T216,"&gt;0"))/100</f>
        <v>1.3452456114415838</v>
      </c>
      <c r="V200" s="68">
        <f ca="true">100-(T200+U200+W200)</f>
        <v>0</v>
      </c>
      <c r="W200" s="69">
        <f ca="true">IF((S202+W202)&gt;100,W202*100/(S202+W202),W202)</f>
        <v>0</v>
      </c>
      <c r="X200" s="65">
        <f ca="true">IF((X202+AB202)&gt;100,X202*100/(X202+AB202),X202)</f>
        <v>99.994305829322684</v>
      </c>
      <c r="Y200" s="106">
        <f ca="true">X200*AVERAGEIF(Y205:Y216,"&gt;0")/100</f>
        <v>98.60167462370309</v>
      </c>
      <c r="Z200" s="67">
        <f ca="true">X200*(100-AVERAGEIF(Y205:Y216,"&gt;0"))/100</f>
        <v>1.3926312056195875</v>
      </c>
      <c r="AA200" s="68">
        <f ca="true">100-(Y200+Z200+AB200)</f>
        <v>5.694170677315924E-3</v>
      </c>
      <c r="AB200" s="69">
        <f ca="true">IF((X202+AB202)&gt;100,AB202*100/(X202+AB202),AB202)</f>
        <v>0</v>
      </c>
    </row>
    <row r="201" hidden="true" x14ac:dyDescent="0.2">
      <c r="A201" s="2755" t="s">
        <v>12</v>
      </c>
      <c r="B201" s="2756"/>
      <c r="C201" s="70">
        <f>MinRegYear(C199,C205:C216)</f>
        <v>2000</v>
      </c>
      <c r="D201" s="71">
        <f ca="true">IF(MAX(C205:C216)-MIN(C205:C216)&lt;5,AVERAGEIF(C205:C216,"&gt;0",D205:D216),
IF(FORECAST($C201,D$205:D$216,$C$205:$C$216)&lt;0,0,
IF(FORECAST($C201,D$205:D$216,$C$205:$C$216)&gt;100,100,
FORECAST($C201,D$205:D$216,$C$205:$C$216))))</f>
        <v>99.031937111403465</v>
      </c>
      <c r="E201" s="72"/>
      <c r="F201" s="73"/>
      <c r="G201" s="73"/>
      <c r="H201" s="74">
        <f ca="true">IF(MAX(C205:C216)-MIN(C205:C216)&lt;5,AVERAGEIF(C205:C216,"&gt;0",H205:H216),
IF(FORECAST($C201,H$205:H$216,$C$205:$C$216)&lt;0,0,
IF(FORECAST($C201,H$205:H$216,$C$205:$C$216)&gt;100,100,
FORECAST($C201,H$205:H$216,$C$205:$C$216))))</f>
        <v>0.13391812169862582</v>
      </c>
      <c r="I201" s="71">
        <f ca="true">IF(MAX(C205:C216)-MIN(C205:C216)&lt;5,AVERAGEIF(C205:C216,"&gt;0",I205:I216),
IF(FORECAST($C201,I$205:I$216,$C$205:$C$216)&lt;0,0,
IF(FORECAST($C201,I$205:I$216,$C$205:$C$216)&gt;100,100,
FORECAST($C201,I$205:I$216,$C$205:$C$216))))</f>
        <v>99.983849686934377</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99.982536694319975</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99.978293895799027</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100</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757"/>
      <c r="B202" s="2758"/>
      <c r="C202" s="49">
        <f>MaxRegYear(C200,C205:C216)</f>
        <v>2020</v>
      </c>
      <c r="D202" s="75">
        <f ca="true">IF(MAX(C205:C216)-MIN(C205:C216)&lt;5,AVERAGEIF(C205:C216,"&gt;0",D205:D216),
IF(FORECAST($C202,D$205:D$216,$C$205:$C$216)&lt;0,0,
IF(FORECAST($C202,D$205:D$216,$C$205:$C$216)&gt;100,100,
FORECAST($C202,D$205:D$216,$C$205:$C$216))))</f>
        <v>100</v>
      </c>
      <c r="E202" s="76"/>
      <c r="F202" s="77"/>
      <c r="G202" s="77"/>
      <c r="H202" s="78">
        <f ca="true">IF(MAX(C205:C216)-MIN(C205:C216)&lt;5,AVERAGEIF(C205:C216,"&gt;0",H205:H216),
IF(FORECAST($C202,H$205:H$216,$C$205:$C$216)&lt;0,0,
IF(FORECAST($C202,H$205:H$216,$C$205:$C$216)&gt;100,100,
FORECAST($C202,H$205:H$216,$C$205:$C$216))))</f>
        <v>0</v>
      </c>
      <c r="I202" s="75">
        <f ca="true">IF(MAX(C205:C216)-MIN(C205:C216)&lt;5,AVERAGEIF(C205:C216,"&gt;0",I205:I216),
IF(FORECAST($C202,I$205:I$216,$C$205:$C$216)&lt;0,0,
IF(FORECAST($C202,I$205:I$216,$C$205:$C$216)&gt;100,100,
FORECAST($C202,I$205:I$216,$C$205:$C$216))))</f>
        <v>99.964465374630635</v>
      </c>
      <c r="J202" s="76"/>
      <c r="K202" s="77"/>
      <c r="L202" s="77"/>
      <c r="M202" s="78">
        <f ca="true">IF(MAX(C205:C216)-MIN(C205:C216)&lt;5,AVERAGEIF(C205:C216,"&gt;0",M205:M216),
IF(FORECAST($C202,M$205:M$216,$C$205:$C$216)&lt;0,0,
IF(FORECAST($C202,M$205:M$216,$C$205:$C$216)&gt;100,100,
FORECAST($C202,M$205:M$216,$C$205:$C$216))))</f>
        <v>0</v>
      </c>
      <c r="N202" s="75">
        <f ca="true">IF(MAX(C205:C216)-MIN(C205:C216)&lt;5,AVERAGEIF(C205:C216,"&gt;0",N205:N216),
IF(FORECAST($C202,N$205:N$216,$C$205:$C$216)&lt;0,0,
IF(FORECAST($C202,N$205:N$216,$C$205:$C$216)&gt;100,100,
FORECAST($C202,N$205:N$216,$C$205:$C$216))))</f>
        <v>99.975503609028863</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99.994305829322684</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797" t="s">
        <v>179</v>
      </c>
      <c r="C205" s="798">
        <v>2002</v>
      </c>
      <c r="D205" s="1">
        <f t="shared" ref="D205:D216" ca="true" si="30">IF(ISERROR(INDIRECT(CONCATENATE($B205,"!H122"))),"",INDIRECT(CONCATENATE($B205,"!H122")))</f>
        <v>99.096067877574825</v>
      </c>
      <c r="E205" s="91" t="str">
        <f t="shared" ref="E205:E216" ca="true" si="31">IF(ISERROR(INDIRECT(CONCATENATE($B205,"!H129"))),"",INDIRECT(CONCATENATE($B205,"!H129")))</f>
        <v>N/A</v>
      </c>
      <c r="F205" s="89"/>
      <c r="G205" s="89"/>
      <c r="H205" s="90">
        <f t="shared" ref="H205:H216" ca="true" si="32">IF(ISERROR(INDIRECT(CONCATENATE($B205,"!H127"))),"",INDIRECT(CONCATENATE($B205,"!H127")))</f>
        <v>5.6136109046686491E-2</v>
      </c>
      <c r="I205" s="1">
        <f t="shared" ref="I205:I216" ca="true" si="33">IF(ISERROR(INDIRECT(CONCATENATE($B205,"!I122"))),"",INDIRECT(CONCATENATE($B205,"!I122")))</f>
        <v>99.989662295139112</v>
      </c>
      <c r="J205" s="91" t="str">
        <f t="shared" ref="J205:J216" ca="true" si="34">IF(ISERROR(INDIRECT(CONCATENATE($B205,"!I129"))),"",INDIRECT(CONCATENATE($B205,"!I129")))</f>
        <v>N/A</v>
      </c>
      <c r="K205" s="89"/>
      <c r="L205" s="89"/>
      <c r="M205" s="90">
        <f t="shared" ref="M205:M216" ca="true" si="35">IF(ISERROR(INDIRECT(CONCATENATE($B205,"!I127"))),"",INDIRECT(CONCATENATE($B205,"!I127")))</f>
        <v>0</v>
      </c>
      <c r="N205" s="1">
        <f t="shared" ref="N205:N216" ca="true" si="36">IF(ISERROR(INDIRECT(CONCATENATE($B205,"!J122"))),"",INDIRECT(CONCATENATE($B205,"!J122")))</f>
        <v>99.980438914199624</v>
      </c>
      <c r="O205" s="91" t="str">
        <f t="shared" ref="O205:O216" ca="true" si="37">IF(ISERROR(INDIRECT(CONCATENATE($B205,"!J129"))),"",INDIRECT(CONCATENATE($B205,"!J129")))</f>
        <v>N/A</v>
      </c>
      <c r="P205" s="89"/>
      <c r="Q205" s="89"/>
      <c r="R205" s="90">
        <f t="shared" ref="R205:R216" ca="true" si="38">IF(ISERROR(INDIRECT(CONCATENATE($B205,"!J127"))),"",INDIRECT(CONCATENATE($B205,"!J127")))</f>
        <v>0</v>
      </c>
      <c r="S205" s="1">
        <f t="shared" ref="S205:S216" ca="true" si="39">IF(ISERROR(INDIRECT(CONCATENATE($B205,"!K122"))),"",INDIRECT(CONCATENATE($B205,"!K122")))</f>
        <v>99.981567145023249</v>
      </c>
      <c r="T205" s="91" t="str">
        <f t="shared" ref="T205:T216" ca="true" si="40">IF(ISERROR(INDIRECT(CONCATENATE($B205,"!K129"))),"",INDIRECT(CONCATENATE($B205,"!K129")))</f>
        <v>N/A</v>
      </c>
      <c r="U205" s="89"/>
      <c r="V205" s="89"/>
      <c r="W205" s="90">
        <f t="shared" ref="W205:W216" ca="true" si="41">IF(ISERROR(INDIRECT(CONCATENATE($B205,"!K127"))),"",INDIRECT(CONCATENATE($B205,"!K127")))</f>
        <v>0</v>
      </c>
      <c r="X205" s="1">
        <f t="shared" ref="X205:X216" ca="true" si="42">IF(ISERROR(INDIRECT(CONCATENATE($B205,"!L122"))),"",INDIRECT(CONCATENATE($B205,"!L122")))</f>
        <v>100</v>
      </c>
      <c r="Y205" s="91" t="str">
        <f t="shared" ref="Y205:Y216" ca="true" si="43">IF(ISERROR(INDIRECT(CONCATENATE($B205,"!L129"))),"",INDIRECT(CONCATENATE($B205,"!L129")))</f>
        <v>N/A</v>
      </c>
      <c r="Z205" s="89"/>
      <c r="AA205" s="89"/>
      <c r="AB205" s="90">
        <f t="shared" ref="AB205:AB216" ca="true" si="44">IF(ISERROR(INDIRECT(CONCATENATE($B205,"!L2127"))),"",INDIRECT(CONCATENATE($B205,"!L127")))</f>
        <v>0</v>
      </c>
    </row>
    <row r="206" x14ac:dyDescent="0.2">
      <c r="A206" s="87"/>
      <c r="B206" s="799" t="s">
        <v>172</v>
      </c>
      <c r="C206" s="800">
        <v>2007</v>
      </c>
      <c r="D206" s="2">
        <f t="shared" ca="true" si="30"/>
        <v>98.932191714927782</v>
      </c>
      <c r="E206" s="91">
        <f t="shared" ca="true" si="31"/>
        <v>96.480394419166416</v>
      </c>
      <c r="F206" s="89"/>
      <c r="G206" s="89"/>
      <c r="H206" s="92">
        <f t="shared" ca="true" si="32"/>
        <v>0.25270492747266737</v>
      </c>
      <c r="I206" s="2">
        <f t="shared" ca="true" si="33"/>
        <v>99.986954579563232</v>
      </c>
      <c r="J206" s="91">
        <f t="shared" ca="true" si="34"/>
        <v>97.199501792648292</v>
      </c>
      <c r="K206" s="89"/>
      <c r="L206" s="89"/>
      <c r="M206" s="92">
        <f t="shared" ca="true" si="35"/>
        <v>0</v>
      </c>
      <c r="N206" s="2">
        <f t="shared" ca="true" si="36"/>
        <v>99.953398646993776</v>
      </c>
      <c r="O206" s="91">
        <f t="shared" ca="true" si="37"/>
        <v>97.76670965816497</v>
      </c>
      <c r="P206" s="89"/>
      <c r="Q206" s="89"/>
      <c r="R206" s="92">
        <f t="shared" ca="true" si="38"/>
        <v>0</v>
      </c>
      <c r="S206" s="2">
        <f t="shared" ca="true" si="39"/>
        <v>99.971126142093297</v>
      </c>
      <c r="T206" s="91">
        <f t="shared" ca="true" si="40"/>
        <v>96.839357573114853</v>
      </c>
      <c r="U206" s="89"/>
      <c r="V206" s="89"/>
      <c r="W206" s="92">
        <f t="shared" ca="true" si="41"/>
        <v>0</v>
      </c>
      <c r="X206" s="2">
        <f t="shared" ca="true" si="42"/>
        <v>100</v>
      </c>
      <c r="Y206" s="91">
        <f t="shared" ca="true" si="43"/>
        <v>96.633521743289492</v>
      </c>
      <c r="Z206" s="89"/>
      <c r="AA206" s="89"/>
      <c r="AB206" s="92">
        <f t="shared" ca="true" si="44"/>
        <v>0</v>
      </c>
    </row>
    <row r="207" x14ac:dyDescent="0.2">
      <c r="A207" s="87"/>
      <c r="B207" s="799" t="s">
        <v>267</v>
      </c>
      <c r="C207" s="800">
        <v>2009</v>
      </c>
      <c r="D207" s="2">
        <f t="shared" ca="true" si="30"/>
        <v>99.971069219973131</v>
      </c>
      <c r="E207" s="91">
        <f t="shared" ca="true" si="31"/>
        <v>97.517725149311048</v>
      </c>
      <c r="F207" s="89"/>
      <c r="G207" s="89"/>
      <c r="H207" s="92">
        <f t="shared" ca="true" si="32"/>
        <v>1.6981102164154403E-2</v>
      </c>
      <c r="I207" s="2">
        <f t="shared" ca="true" si="33"/>
        <v>100</v>
      </c>
      <c r="J207" s="91">
        <f t="shared" ca="true" si="34"/>
        <v>98.754728205971233</v>
      </c>
      <c r="K207" s="89"/>
      <c r="L207" s="89"/>
      <c r="M207" s="92">
        <f t="shared" ca="true" si="35"/>
        <v>0</v>
      </c>
      <c r="N207" s="2">
        <f t="shared" ca="true" si="36"/>
        <v>100</v>
      </c>
      <c r="O207" s="91">
        <f t="shared" ca="true" si="37"/>
        <v>99.178175269560754</v>
      </c>
      <c r="P207" s="89"/>
      <c r="Q207" s="89"/>
      <c r="R207" s="92">
        <f t="shared" ca="true" si="38"/>
        <v>0</v>
      </c>
      <c r="S207" s="2">
        <f t="shared" ca="true" si="39"/>
        <v>100</v>
      </c>
      <c r="T207" s="91">
        <f t="shared" ca="true" si="40"/>
        <v>98.764364778775587</v>
      </c>
      <c r="U207" s="89"/>
      <c r="V207" s="89"/>
      <c r="W207" s="92">
        <f t="shared" ca="true" si="41"/>
        <v>0</v>
      </c>
      <c r="X207" s="2">
        <f t="shared" ca="true" si="42"/>
        <v>100</v>
      </c>
      <c r="Y207" s="91">
        <f t="shared" ca="true" si="43"/>
        <v>98.71961887845022</v>
      </c>
      <c r="Z207" s="89"/>
      <c r="AA207" s="89"/>
      <c r="AB207" s="92">
        <f t="shared" ca="true" si="44"/>
        <v>0</v>
      </c>
      <c r="AD207" s="93"/>
    </row>
    <row r="208" x14ac:dyDescent="0.2">
      <c r="A208" s="87"/>
      <c r="B208" s="799" t="s">
        <v>293</v>
      </c>
      <c r="C208" s="800">
        <v>2012</v>
      </c>
      <c r="D208" s="2">
        <f t="shared" ca="true" si="30"/>
        <v>99.767716996765557</v>
      </c>
      <c r="E208" s="91">
        <f t="shared" ca="true" si="31"/>
        <v>99.275224135332891</v>
      </c>
      <c r="F208" s="89"/>
      <c r="G208" s="89"/>
      <c r="H208" s="92">
        <f t="shared" ca="true" si="32"/>
        <v>0</v>
      </c>
      <c r="I208" s="2">
        <f t="shared" ca="true" si="33"/>
        <v>99.896109210440528</v>
      </c>
      <c r="J208" s="91">
        <f t="shared" ca="true" si="34"/>
        <v>99.962322212291383</v>
      </c>
      <c r="K208" s="89"/>
      <c r="L208" s="89"/>
      <c r="M208" s="92">
        <f t="shared" ca="true" si="35"/>
        <v>0</v>
      </c>
      <c r="N208" s="2">
        <f t="shared" ca="true" si="36"/>
        <v>100</v>
      </c>
      <c r="O208" s="91">
        <f t="shared" ca="true" si="37"/>
        <v>99.943962719022252</v>
      </c>
      <c r="P208" s="89"/>
      <c r="Q208" s="89"/>
      <c r="R208" s="92">
        <f t="shared" ca="true" si="38"/>
        <v>0</v>
      </c>
      <c r="S208" s="2">
        <f t="shared" ca="true" si="39"/>
        <v>100</v>
      </c>
      <c r="T208" s="91">
        <f t="shared" ca="true" si="40"/>
        <v>99.98461157419186</v>
      </c>
      <c r="U208" s="89"/>
      <c r="V208" s="89"/>
      <c r="W208" s="92">
        <f t="shared" ca="true" si="41"/>
        <v>0</v>
      </c>
      <c r="X208" s="2">
        <f t="shared" ca="true" si="42"/>
        <v>100</v>
      </c>
      <c r="Y208" s="91">
        <f t="shared" ca="true" si="43"/>
        <v>99.62185529376147</v>
      </c>
      <c r="Z208" s="89"/>
      <c r="AA208" s="89"/>
      <c r="AB208" s="92">
        <f t="shared" ca="true" si="44"/>
        <v>0</v>
      </c>
    </row>
    <row r="209" x14ac:dyDescent="0.2">
      <c r="A209" s="87"/>
      <c r="B209" s="799" t="s">
        <v>398</v>
      </c>
      <c r="C209" s="800">
        <v>2018</v>
      </c>
      <c r="D209" s="2">
        <f t="shared" ca="true" si="30"/>
        <v>99.736901339252441</v>
      </c>
      <c r="E209" s="91">
        <f t="shared" ca="true" si="31"/>
        <v>95.799798118443789</v>
      </c>
      <c r="F209" s="89"/>
      <c r="G209" s="89"/>
      <c r="H209" s="92">
        <f t="shared" ca="true" si="32"/>
        <v>1.5133493641332409E-2</v>
      </c>
      <c r="I209" s="2">
        <f t="shared" ca="true" si="33"/>
        <v>100</v>
      </c>
      <c r="J209" s="91">
        <f t="shared" ca="true" si="34"/>
        <v>97.943729809455533</v>
      </c>
      <c r="K209" s="89"/>
      <c r="L209" s="89"/>
      <c r="M209" s="92">
        <f t="shared" ca="true" si="35"/>
        <v>0</v>
      </c>
      <c r="N209" s="2">
        <f t="shared" ca="true" si="36"/>
        <v>99.961966505707821</v>
      </c>
      <c r="O209" s="91">
        <f t="shared" ca="true" si="37"/>
        <v>99.022829561971733</v>
      </c>
      <c r="P209" s="89"/>
      <c r="Q209" s="89"/>
      <c r="R209" s="92">
        <f t="shared" ca="true" si="38"/>
        <v>0</v>
      </c>
      <c r="S209" s="2">
        <f t="shared" ca="true" si="39"/>
        <v>99.993576483757522</v>
      </c>
      <c r="T209" s="91">
        <f t="shared" ca="true" si="40"/>
        <v>99.030683628151309</v>
      </c>
      <c r="U209" s="89"/>
      <c r="V209" s="89"/>
      <c r="W209" s="92">
        <f t="shared" ca="true" si="41"/>
        <v>0</v>
      </c>
      <c r="X209" s="2">
        <f t="shared" ca="true" si="42"/>
        <v>99.993044836508332</v>
      </c>
      <c r="Y209" s="91">
        <f t="shared" ca="true" si="43"/>
        <v>99.454162048766776</v>
      </c>
      <c r="Z209" s="89"/>
      <c r="AA209" s="89"/>
      <c r="AB209" s="92">
        <f t="shared" ca="true" si="44"/>
        <v>0</v>
      </c>
    </row>
    <row r="210" x14ac:dyDescent="0.2">
      <c r="A210" s="87"/>
      <c r="B210" s="799"/>
      <c r="C210" s="800"/>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799"/>
      <c r="C211" s="800"/>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799"/>
      <c r="C212" s="800"/>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799"/>
      <c r="C213" s="800"/>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799"/>
      <c r="C214" s="800"/>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799"/>
      <c r="C215" s="800"/>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801"/>
      <c r="C216" s="802"/>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724" t="str">
        <f>CONCATENATE("Urban use of sanitation facilities, ",C199,"–",C200)</f>
        <v>Urban use of sanitation facilities, 2000–2020</v>
      </c>
      <c r="C218" s="2725"/>
      <c r="D218" s="2725"/>
      <c r="E218" s="2725"/>
      <c r="F218" s="2725"/>
      <c r="G218" s="2725"/>
      <c r="H218" s="2725"/>
      <c r="I218" s="2725"/>
      <c r="J218" s="2725"/>
      <c r="K218" s="2725"/>
      <c r="L218" s="2725"/>
      <c r="N218" s="98"/>
      <c r="O218" s="98"/>
      <c r="P218" s="98"/>
      <c r="Q218" s="98"/>
      <c r="R218" s="98"/>
      <c r="S218" s="2748" t="s">
        <v>11</v>
      </c>
      <c r="T218" s="2749"/>
      <c r="U218" s="2749"/>
      <c r="V218" s="2749"/>
      <c r="W218" s="2750"/>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746" t="s">
        <v>7</v>
      </c>
      <c r="B297" s="2746"/>
      <c r="C297" s="2746"/>
      <c r="D297" s="2743" t="s">
        <v>0</v>
      </c>
      <c r="E297" s="2744"/>
      <c r="F297" s="2744"/>
      <c r="G297" s="2744"/>
      <c r="H297" s="2745"/>
      <c r="I297" s="2743" t="s">
        <v>1</v>
      </c>
      <c r="J297" s="2744"/>
      <c r="K297" s="2744"/>
      <c r="L297" s="2744"/>
      <c r="M297" s="2745"/>
      <c r="N297" s="2743" t="s">
        <v>2</v>
      </c>
      <c r="O297" s="2744"/>
      <c r="P297" s="2744"/>
      <c r="Q297" s="2744"/>
      <c r="R297" s="2745"/>
      <c r="S297" s="2743" t="s">
        <v>3</v>
      </c>
      <c r="T297" s="2744"/>
      <c r="U297" s="2744"/>
      <c r="V297" s="2744"/>
      <c r="W297" s="2745"/>
      <c r="X297" s="2743" t="s">
        <v>4</v>
      </c>
      <c r="Y297" s="2744"/>
      <c r="Z297" s="2744"/>
      <c r="AA297" s="2744"/>
      <c r="AB297" s="2745"/>
    </row>
    <row r="298" s="44" customFormat="true" ht="22.5" customHeight="true" x14ac:dyDescent="0.2">
      <c r="A298" s="2747"/>
      <c r="B298" s="2747"/>
      <c r="C298" s="2747"/>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751" t="s">
        <v>10</v>
      </c>
      <c r="B299" s="2752"/>
      <c r="C299" s="233">
        <v>2000</v>
      </c>
      <c r="D299" s="56">
        <f ca="true">IF((D301+H301)&gt;100,D301*100/(D301+H301),D301)</f>
        <v>93.817511434263224</v>
      </c>
      <c r="E299" s="105">
        <f ca="true">D299*AVERAGEIF(E305:E316,"&gt;0")/100</f>
        <v>91.956223502971298</v>
      </c>
      <c r="F299" s="58">
        <f ca="true">D299*(100-AVERAGEIF(E305:E316,"&gt;0"))/100</f>
        <v>1.8612879312919342</v>
      </c>
      <c r="G299" s="59">
        <f ca="true">100-(E299+F299+H299)</f>
        <v>5.0577684776412752</v>
      </c>
      <c r="H299" s="60">
        <f ca="true">IF((D301+H301)&gt;100,H301*100/(D301+H301),H301)</f>
        <v>1.1247200880954864</v>
      </c>
      <c r="I299" s="56">
        <f ca="true">IF((I301+M301)&gt;100,I301*100/(I301+M301),I301)</f>
        <v>99.669231876304963</v>
      </c>
      <c r="J299" s="105">
        <f ca="true">I299*AVERAGEIF(J305:J316,"&gt;0")/100</f>
        <v>98.268621830513112</v>
      </c>
      <c r="K299" s="61">
        <f ca="true">I299*(100-AVERAGEIF(J305:J316,"&gt;0"))/100</f>
        <v>1.400610045791858</v>
      </c>
      <c r="L299" s="62">
        <f ca="true">100-(J299+K299+M299)</f>
        <v>7.0040495703167949E-2</v>
      </c>
      <c r="M299" s="63">
        <f ca="true">IF((I301+M301)&gt;100,M301*100/(I301+M301),M301)</f>
        <v>0.26072762799185512</v>
      </c>
      <c r="N299" s="56">
        <f ca="true">IF((N301+R301)&gt;100,N301*100/(N301+R301),N301)</f>
        <v>99.835592073873215</v>
      </c>
      <c r="O299" s="105">
        <f ca="true">N299*AVERAGEIF(O305:O316,"&gt;0")/100</f>
        <v>97.803135644288517</v>
      </c>
      <c r="P299" s="61">
        <f ca="true">N299*(100-AVERAGEIF(O305:O316,"&gt;0"))/100</f>
        <v>2.0324564295846907</v>
      </c>
      <c r="Q299" s="62">
        <f ca="true">100-(O299+P299+R299)</f>
        <v>0.11951851220233323</v>
      </c>
      <c r="R299" s="63">
        <f ca="true">IF((N301+R301)&gt;100,R301*100/(N301+R301),R301)</f>
        <v>4.4889413924460442E-2</v>
      </c>
      <c r="S299" s="56">
        <f ca="true">IF((S301+W301)&gt;100,S301*100/(S301+W301),S301)</f>
        <v>99.590103489908429</v>
      </c>
      <c r="T299" s="105">
        <f ca="true">S299*AVERAGEIF(T305:T316,"&gt;0")/100</f>
        <v>98.367711505063511</v>
      </c>
      <c r="U299" s="61">
        <f ca="true">S299*(100-AVERAGEIF(T305:T316,"&gt;0"))/100</f>
        <v>1.2223919848449245</v>
      </c>
      <c r="V299" s="62">
        <f ca="true">100-(T299+U299+W299)</f>
        <v>0.40989651009157058</v>
      </c>
      <c r="W299" s="63">
        <f ca="true">IF((S301+W301)&gt;100,W301*100/(S301+W301),W301)</f>
        <v>0</v>
      </c>
      <c r="X299" s="56">
        <f ca="true">IF((X301+AB301)&gt;100,X301*100/(X301+AB301),X301)</f>
        <v>100</v>
      </c>
      <c r="Y299" s="105">
        <f ca="true">X299*AVERAGEIF(Y305:Y316,"&gt;0")/100</f>
        <v>98.13649930558195</v>
      </c>
      <c r="Z299" s="61">
        <f ca="true">X299*(100-AVERAGEIF(Y305:Y316,"&gt;0"))/100</f>
        <v>1.8635006944180503</v>
      </c>
      <c r="AA299" s="62">
        <f ca="true">100-(Y299+Z299+AB299)</f>
        <v>0</v>
      </c>
      <c r="AB299" s="63">
        <f ca="true">IF((X301+AB301)&gt;100,AB301*100/(X301+AB301),AB301)</f>
        <v>0</v>
      </c>
    </row>
    <row r="300" s="64" customFormat="true" ht="15" customHeight="true" x14ac:dyDescent="0.2">
      <c r="A300" s="2753"/>
      <c r="B300" s="2754"/>
      <c r="C300" s="234">
        <v>2020</v>
      </c>
      <c r="D300" s="65">
        <f ca="true">IF((D302+H302)&gt;100,D302*100/(D302+H302),D302)</f>
        <v>100</v>
      </c>
      <c r="E300" s="106">
        <f ca="true">D300*AVERAGEIF(E305:E316,"&gt;0")/100</f>
        <v>98.01605488907461</v>
      </c>
      <c r="F300" s="67">
        <f ca="true">D300*(100-AVERAGEIF(E305:E316,"&gt;0"))/100</f>
        <v>1.9839451109253901</v>
      </c>
      <c r="G300" s="68">
        <f ca="true">100-(E300+F300+H300)</f>
        <v>0</v>
      </c>
      <c r="H300" s="69">
        <f ca="true">IF((D302+H302)&gt;100,H302*100/(D302+H302),H302)</f>
        <v>0</v>
      </c>
      <c r="I300" s="65">
        <f ca="true">IF((I302+M302)&gt;100,I302*100/(I302+M302),I302)</f>
        <v>99.626331716253148</v>
      </c>
      <c r="J300" s="106">
        <f ca="true">I300*AVERAGEIF(J305:J316,"&gt;0")/100</f>
        <v>98.226324528474777</v>
      </c>
      <c r="K300" s="67">
        <f ca="true">I300*(100-AVERAGEIF(J305:J316,"&gt;0"))/100</f>
        <v>1.400007187778372</v>
      </c>
      <c r="L300" s="68">
        <f ca="true">100-(J300+K300+M300)</f>
        <v>0.37366828374685213</v>
      </c>
      <c r="M300" s="69">
        <f ca="true">IF((I302+M302)&gt;100,M302*100/(I302+M302),M302)</f>
        <v>0</v>
      </c>
      <c r="N300" s="65">
        <f ca="true">IF((N302+R302)&gt;100,N302*100/(N302+R302),N302)</f>
        <v>100</v>
      </c>
      <c r="O300" s="106">
        <f ca="true">N300*AVERAGEIF(O305:O316,"&gt;0")/100</f>
        <v>97.964196548180155</v>
      </c>
      <c r="P300" s="67">
        <f ca="true">N300*(100-AVERAGEIF(O305:O316,"&gt;0"))/100</f>
        <v>2.0358034518198451</v>
      </c>
      <c r="Q300" s="68">
        <f ca="true">100-(O300+P300+R300)</f>
        <v>0</v>
      </c>
      <c r="R300" s="69">
        <f ca="true">IF((N302+R302)&gt;100,R302*100/(N302+R302),R302)</f>
        <v>0</v>
      </c>
      <c r="S300" s="65">
        <f ca="true">IF((S302+W302)&gt;100,S302*100/(S302+W302),S302)</f>
        <v>100</v>
      </c>
      <c r="T300" s="106">
        <f ca="true">S300*AVERAGEIF(T305:T316,"&gt;0")/100</f>
        <v>98.772576850501224</v>
      </c>
      <c r="U300" s="67">
        <f ca="true">S300*(100-AVERAGEIF(T305:T316,"&gt;0"))/100</f>
        <v>1.227423149498776</v>
      </c>
      <c r="V300" s="68">
        <f ca="true">100-(T300+U300+W300)</f>
        <v>0</v>
      </c>
      <c r="W300" s="69">
        <f ca="true">IF((S302+W302)&gt;100,W302*100/(S302+W302),W302)</f>
        <v>0</v>
      </c>
      <c r="X300" s="65">
        <f ca="true">IF((X302+AB302)&gt;100,X302*100/(X302+AB302),X302)</f>
        <v>99.87945801383367</v>
      </c>
      <c r="Y300" s="106">
        <f ca="true">X300*AVERAGEIF(Y305:Y316,"&gt;0")/100</f>
        <v>98.018203620164897</v>
      </c>
      <c r="Z300" s="67">
        <f ca="true">X300*(100-AVERAGEIF(Y305:Y316,"&gt;0"))/100</f>
        <v>1.8612543936687755</v>
      </c>
      <c r="AA300" s="68">
        <f ca="true">100-(Y300+Z300+AB300)</f>
        <v>0.12054198616633016</v>
      </c>
      <c r="AB300" s="69">
        <f ca="true">IF((X302+AB302)&gt;100,AB302*100/(X302+AB302),AB302)</f>
        <v>0</v>
      </c>
    </row>
    <row r="301" hidden="true" x14ac:dyDescent="0.2">
      <c r="A301" s="2755" t="s">
        <v>12</v>
      </c>
      <c r="B301" s="2756"/>
      <c r="C301" s="70">
        <f>MinRegYear(C299,C305:C316)</f>
        <v>2000</v>
      </c>
      <c r="D301" s="71">
        <f ca="true">IF(MAX(C305:C316)-MIN(C305:C316)&lt;5,AVERAGEIF(C305:C316,"&gt;0",D305:D316),
IF(FORECAST($C301,D$305:D$316,$C$305:$C$316)&lt;0,0,
IF(FORECAST($C301,D$305:D$316,$C$305:$C$316)&gt;100,100,
FORECAST($C301,D$305:D$316,$C$305:$C$316))))</f>
        <v>93.817511434263224</v>
      </c>
      <c r="E301" s="72"/>
      <c r="F301" s="73"/>
      <c r="G301" s="73"/>
      <c r="H301" s="74">
        <f ca="true">IF(MAX(C305:C316)-MIN(C305:C316)&lt;5,AVERAGEIF(C305:C316,"&gt;0",H305:H316),
IF(FORECAST($C301,H$305:H$316,$C$305:$C$316)&lt;0,0,
IF(FORECAST($C301,H$305:H$316,$C$305:$C$316)&gt;100,100,
FORECAST($C301,H$305:H$316,$C$305:$C$316))))</f>
        <v>1.1247200880954864</v>
      </c>
      <c r="I301" s="71">
        <f ca="true">IF(MAX(C305:C316)-MIN(C305:C316)&lt;5,AVERAGEIF(C305:C316,"&gt;0",I305:I316),
IF(FORECAST($C301,I$305:I$316,$C$305:$C$316)&lt;0,0,
IF(FORECAST($C301,I$305:I$316,$C$305:$C$316)&gt;100,100,
FORECAST($C301,I$305:I$316,$C$305:$C$316))))</f>
        <v>99.669231876304963</v>
      </c>
      <c r="J301" s="72"/>
      <c r="K301" s="73"/>
      <c r="L301" s="73"/>
      <c r="M301" s="74">
        <f ca="true">IF(MAX(C305:C316)-MIN(C305:C316)&lt;5,AVERAGEIF(C305:C316,"&gt;0",M305:M316),
IF(FORECAST($C301,M$305:M$316,$C$305:$C$316)&lt;0,0,
IF(FORECAST($C301,M$305:M$316,$C$305:$C$316)&gt;100,100,
FORECAST($C301,M$305:M$316,$C$305:$C$316))))</f>
        <v>0.26072762799185512</v>
      </c>
      <c r="N301" s="71">
        <f ca="true">IF(MAX(C305:C316)-MIN(C305:C316)&lt;5,AVERAGEIF(C305:C316,"&gt;0",N305:N316),
IF(FORECAST($C301,N$305:N$316,$C$305:$C$316)&lt;0,0,
IF(FORECAST($C301,N$305:N$316,$C$305:$C$316)&gt;100,100,
FORECAST($C301,N$305:N$316,$C$305:$C$316))))</f>
        <v>99.835592073873215</v>
      </c>
      <c r="O301" s="72"/>
      <c r="P301" s="73"/>
      <c r="Q301" s="73"/>
      <c r="R301" s="74">
        <f ca="true">IF(MAX(C305:C316)-MIN(C305:C316)&lt;5,AVERAGEIF(C305:C316,"&gt;0",R305:R316),
IF(FORECAST($C301,R$305:R$316,$C$305:$C$316)&lt;0,0,
IF(FORECAST($C301,R$305:R$316,$C$305:$C$316)&gt;100,100,
FORECAST($C301,R$305:R$316,$C$305:$C$316))))</f>
        <v>4.4889413924460442E-2</v>
      </c>
      <c r="S301" s="71">
        <f ca="true">IF(MAX(C305:C316)-MIN(C305:C316)&lt;5,AVERAGEIF(C305:C316,"&gt;0",S305:S316),
IF(FORECAST($C301,S$305:S$316,$C$305:$C$316)&lt;0,0,
IF(FORECAST($C301,S$305:S$316,$C$305:$C$316)&gt;100,100,
FORECAST($C301,S$305:S$316,$C$305:$C$316))))</f>
        <v>99.590103489908429</v>
      </c>
      <c r="T301" s="72"/>
      <c r="U301" s="73"/>
      <c r="V301" s="73"/>
      <c r="W301" s="74">
        <f ca="true">IF(MAX(C305:C316)-MIN(C305:C316)&lt;5,AVERAGEIF(C305:C316,"&gt;0",W305:W316),
IF(FORECAST($C301,W$305:W$316,$C$305:$C$316)&lt;0,0,
IF(FORECAST($C301,W$305:W$316,$C$305:$C$316)&gt;100,100,
FORECAST($C301,W$305:W$316,$C$305:$C$316))))</f>
        <v>0</v>
      </c>
      <c r="X301" s="71">
        <f ca="true">IF(MAX(C305:C316)-MIN(C305:C316)&lt;5,AVERAGEIF(C305:C316,"&gt;0",X305:X316),
IF(FORECAST($C301,X$305:X$316,$C$305:$C$316)&lt;0,0,
IF(FORECAST($C301,X$305:X$316,$C$305:$C$316)&gt;100,100,
FORECAST($C301,X$305:X$316,$C$305:$C$316))))</f>
        <v>100</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2757"/>
      <c r="B302" s="2758"/>
      <c r="C302" s="49">
        <f>MaxRegYear(C300,C305:C316)</f>
        <v>2020</v>
      </c>
      <c r="D302" s="75">
        <f ca="true">IF(MAX(C305:C316)-MIN(C305:C316)&lt;5,AVERAGEIF(C305:C316,"&gt;0",D305:D316),
IF(FORECAST($C302,D$305:D$316,$C$305:$C$316)&lt;0,0,
IF(FORECAST($C302,D$305:D$316,$C$305:$C$316)&gt;100,100,
FORECAST($C302,D$305:D$316,$C$305:$C$316))))</f>
        <v>100</v>
      </c>
      <c r="E302" s="76"/>
      <c r="F302" s="77"/>
      <c r="G302" s="77"/>
      <c r="H302" s="78">
        <f ca="true">IF(MAX(C305:C316)-MIN(C305:C316)&lt;5,AVERAGEIF(C305:C316,"&gt;0",H305:H316),
IF(FORECAST($C302,H$305:H$316,$C$305:$C$316)&lt;0,0,
IF(FORECAST($C302,H$305:H$316,$C$305:$C$316)&gt;100,100,
FORECAST($C302,H$305:H$316,$C$305:$C$316))))</f>
        <v>0</v>
      </c>
      <c r="I302" s="75">
        <f ca="true">IF(MAX(C305:C316)-MIN(C305:C316)&lt;5,AVERAGEIF(C305:C316,"&gt;0",I305:I316),
IF(FORECAST($C302,I$305:I$316,$C$305:$C$316)&lt;0,0,
IF(FORECAST($C302,I$305:I$316,$C$305:$C$316)&gt;100,100,
FORECAST($C302,I$305:I$316,$C$305:$C$316))))</f>
        <v>99.626331716253148</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100</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100</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99.87945801383367</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797" t="s">
        <v>179</v>
      </c>
      <c r="C305" s="798">
        <v>2002</v>
      </c>
      <c r="D305" s="1">
        <f t="shared" ref="D305:D316" ca="true" si="45">IF(ISERROR(INDIRECT(CONCATENATE($B305,"!M122"))),"",INDIRECT(CONCATENATE($B305,"!M122")))</f>
        <v>94.20812074355365</v>
      </c>
      <c r="E305" s="91" t="str">
        <f t="shared" ref="E305:E316" ca="true" si="46">IF(ISERROR(INDIRECT(CONCATENATE($B305,"!M129"))),"",INDIRECT(CONCATENATE($B305,"!M129")))</f>
        <v>N/A</v>
      </c>
      <c r="F305" s="89"/>
      <c r="G305" s="89"/>
      <c r="H305" s="90">
        <f t="shared" ref="H305:H316" ca="true" si="47">IF(ISERROR(INDIRECT(CONCATENATE($B305,"!M127"))),"",INDIRECT(CONCATENATE($B305,"!M127")))</f>
        <v>0.661000028423674</v>
      </c>
      <c r="I305" s="1">
        <f t="shared" ref="I305:I316" ca="true" si="48">IF(ISERROR(INDIRECT(CONCATENATE($B305,"!N122"))),"",INDIRECT(CONCATENATE($B305,"!N122")))</f>
        <v>99.363155191101953</v>
      </c>
      <c r="J305" s="88" t="str">
        <f t="shared" ref="J305:J316" ca="true" si="49">IF(ISERROR(INDIRECT(CONCATENATE($B305,"!N129"))),"",INDIRECT(CONCATENATE($B305,"!N129")))</f>
        <v>N/A</v>
      </c>
      <c r="K305" s="89"/>
      <c r="L305" s="89"/>
      <c r="M305" s="90">
        <f t="shared" ref="M305:M316" ca="true" si="50">IF(ISERROR(INDIRECT(CONCATENATE($B305,"!N127"))),"",INDIRECT(CONCATENATE($B305,"!N127")))</f>
        <v>0.36378202640761265</v>
      </c>
      <c r="N305" s="1">
        <f t="shared" ref="N305:N316" ca="true" si="51">IF(ISERROR(INDIRECT(CONCATENATE($B305,"!O122"))),"",INDIRECT(CONCATENATE($B305,"!O122")))</f>
        <v>99.867120490963643</v>
      </c>
      <c r="O305" s="88" t="str">
        <f t="shared" ref="O305:O316" ca="true" si="52">IF(ISERROR(INDIRECT(CONCATENATE($B305,"!O129"))),"",INDIRECT(CONCATENATE($B305,"!O129")))</f>
        <v>N/A</v>
      </c>
      <c r="P305" s="89"/>
      <c r="Q305" s="89"/>
      <c r="R305" s="90">
        <f t="shared" ref="R305:R316" ca="true" si="53">IF(ISERROR(INDIRECT(CONCATENATE($B305,"!O127"))),"",INDIRECT(CONCATENATE($B305,"!O127")))</f>
        <v>5.9774257418443139E-2</v>
      </c>
      <c r="S305" s="1">
        <f t="shared" ref="S305:S316" ca="true" si="54">IF(ISERROR(INDIRECT(CONCATENATE($B305,"!P122"))),"",INDIRECT(CONCATENATE($B305,"!P122")))</f>
        <v>99.71105921295927</v>
      </c>
      <c r="T305" s="88" t="str">
        <f t="shared" ref="T305:T316" ca="true" si="55">IF(ISERROR(INDIRECT(CONCATENATE($B305,"!P129"))),"",INDIRECT(CONCATENATE($B305,"!P129")))</f>
        <v>N/A</v>
      </c>
      <c r="U305" s="89"/>
      <c r="V305" s="89"/>
      <c r="W305" s="90">
        <f t="shared" ref="W305:W316" ca="true" si="56">IF(ISERROR(INDIRECT(CONCATENATE($B305,"!P127"))),"",INDIRECT(CONCATENATE($B305,"!P127")))</f>
        <v>0</v>
      </c>
      <c r="X305" s="1">
        <f t="shared" ref="X305:X316" ca="true" si="57">IF(ISERROR(INDIRECT(CONCATENATE($B305,"!Q122"))),"",INDIRECT(CONCATENATE($B305,"!Q122")))</f>
        <v>100.00000000000006</v>
      </c>
      <c r="Y305" s="88" t="str">
        <f t="shared" ref="Y305:Y316" ca="true" si="58">IF(ISERROR(INDIRECT(CONCATENATE($B305,"!Q129"))),"",INDIRECT(CONCATENATE($B305,"!Q129")))</f>
        <v>N/A</v>
      </c>
      <c r="Z305" s="89"/>
      <c r="AA305" s="89"/>
      <c r="AB305" s="90">
        <f t="shared" ref="AB305:AB316" ca="true" si="59">IF(ISERROR(INDIRECT(CONCATENATE($B305,"!Q2127"))),"",INDIRECT(CONCATENATE($B305,"!Q127")))</f>
        <v>0</v>
      </c>
    </row>
    <row r="306" x14ac:dyDescent="0.2">
      <c r="A306" s="87"/>
      <c r="B306" s="799" t="s">
        <v>172</v>
      </c>
      <c r="C306" s="800">
        <v>2007</v>
      </c>
      <c r="D306" s="2">
        <f t="shared" ca="true" si="45"/>
        <v>94.705930923729014</v>
      </c>
      <c r="E306" s="91">
        <f t="shared" ca="true" si="46"/>
        <v>96.666749829721198</v>
      </c>
      <c r="F306" s="89"/>
      <c r="G306" s="89"/>
      <c r="H306" s="92">
        <f t="shared" ca="true" si="47"/>
        <v>1.5832672961155945</v>
      </c>
      <c r="I306" s="2">
        <f t="shared" ca="true" si="48"/>
        <v>99.612296695499879</v>
      </c>
      <c r="J306" s="91">
        <f t="shared" ca="true" si="49"/>
        <v>98.559636277876479</v>
      </c>
      <c r="K306" s="89"/>
      <c r="L306" s="89"/>
      <c r="M306" s="92">
        <f t="shared" ca="true" si="50"/>
        <v>0</v>
      </c>
      <c r="N306" s="2">
        <f t="shared" ca="true" si="51"/>
        <v>99.885074759748505</v>
      </c>
      <c r="O306" s="91">
        <f t="shared" ca="true" si="52"/>
        <v>97.831695777700261</v>
      </c>
      <c r="P306" s="89"/>
      <c r="Q306" s="89"/>
      <c r="R306" s="92">
        <f t="shared" ca="true" si="53"/>
        <v>0</v>
      </c>
      <c r="S306" s="2">
        <f t="shared" ca="true" si="54"/>
        <v>99.461718429014894</v>
      </c>
      <c r="T306" s="91">
        <f t="shared" ca="true" si="55"/>
        <v>97.798182098147805</v>
      </c>
      <c r="U306" s="89"/>
      <c r="V306" s="89"/>
      <c r="W306" s="92">
        <f t="shared" ca="true" si="56"/>
        <v>0</v>
      </c>
      <c r="X306" s="2">
        <f t="shared" ca="true" si="57"/>
        <v>100</v>
      </c>
      <c r="Y306" s="91">
        <f t="shared" ca="true" si="58"/>
        <v>98.431111207311346</v>
      </c>
      <c r="Z306" s="89"/>
      <c r="AA306" s="89"/>
      <c r="AB306" s="92">
        <f t="shared" ca="true" si="59"/>
        <v>0</v>
      </c>
    </row>
    <row r="307" x14ac:dyDescent="0.2">
      <c r="A307" s="87"/>
      <c r="B307" s="799" t="s">
        <v>267</v>
      </c>
      <c r="C307" s="800">
        <v>2009</v>
      </c>
      <c r="D307" s="2">
        <f t="shared" ca="true" si="45"/>
        <v>99.517149175514163</v>
      </c>
      <c r="E307" s="91">
        <f t="shared" ca="true" si="46"/>
        <v>97.793906181480907</v>
      </c>
      <c r="F307" s="89"/>
      <c r="G307" s="89"/>
      <c r="H307" s="92">
        <f t="shared" ca="true" si="47"/>
        <v>0.25316303753369662</v>
      </c>
      <c r="I307" s="2">
        <f t="shared" ca="true" si="48"/>
        <v>100</v>
      </c>
      <c r="J307" s="91">
        <f t="shared" ca="true" si="49"/>
        <v>99.021062595915339</v>
      </c>
      <c r="K307" s="89"/>
      <c r="L307" s="89"/>
      <c r="M307" s="92">
        <f t="shared" ca="true" si="50"/>
        <v>0</v>
      </c>
      <c r="N307" s="2">
        <f t="shared" ca="true" si="51"/>
        <v>99.901066480063008</v>
      </c>
      <c r="O307" s="91">
        <f t="shared" ca="true" si="52"/>
        <v>98.671010535679159</v>
      </c>
      <c r="P307" s="89"/>
      <c r="Q307" s="89"/>
      <c r="R307" s="92">
        <f t="shared" ca="true" si="53"/>
        <v>0</v>
      </c>
      <c r="S307" s="2">
        <f t="shared" ca="true" si="54"/>
        <v>100</v>
      </c>
      <c r="T307" s="91">
        <f t="shared" ca="true" si="55"/>
        <v>99.004021851154974</v>
      </c>
      <c r="U307" s="89"/>
      <c r="V307" s="89"/>
      <c r="W307" s="92">
        <f t="shared" ca="true" si="56"/>
        <v>0</v>
      </c>
      <c r="X307" s="2">
        <f t="shared" ca="true" si="57"/>
        <v>100</v>
      </c>
      <c r="Y307" s="91">
        <f t="shared" ca="true" si="58"/>
        <v>98.843169312496286</v>
      </c>
      <c r="Z307" s="89"/>
      <c r="AA307" s="89"/>
      <c r="AB307" s="92">
        <f t="shared" ca="true" si="59"/>
        <v>0</v>
      </c>
      <c r="AD307" s="93"/>
    </row>
    <row r="308" x14ac:dyDescent="0.2">
      <c r="A308" s="87"/>
      <c r="B308" s="799" t="s">
        <v>293</v>
      </c>
      <c r="C308" s="800">
        <v>2012</v>
      </c>
      <c r="D308" s="2">
        <f t="shared" ca="true" si="45"/>
        <v>99.90972512926092</v>
      </c>
      <c r="E308" s="91">
        <f t="shared" ca="true" si="46"/>
        <v>99.303621621653534</v>
      </c>
      <c r="F308" s="89"/>
      <c r="G308" s="89"/>
      <c r="H308" s="92">
        <f t="shared" ca="true" si="47"/>
        <v>9.0274870739076696E-2</v>
      </c>
      <c r="I308" s="2">
        <f t="shared" ca="true" si="48"/>
        <v>100</v>
      </c>
      <c r="J308" s="91">
        <f t="shared" ca="true" si="49"/>
        <v>99.718979942722825</v>
      </c>
      <c r="K308" s="89"/>
      <c r="L308" s="89"/>
      <c r="M308" s="92">
        <f t="shared" ca="true" si="50"/>
        <v>0</v>
      </c>
      <c r="N308" s="2">
        <f t="shared" ca="true" si="51"/>
        <v>99.944378770117822</v>
      </c>
      <c r="O308" s="91">
        <f t="shared" ca="true" si="52"/>
        <v>99.573515884973446</v>
      </c>
      <c r="P308" s="89"/>
      <c r="Q308" s="89"/>
      <c r="R308" s="92">
        <f t="shared" ca="true" si="53"/>
        <v>5.5621229882163892E-2</v>
      </c>
      <c r="S308" s="2">
        <f t="shared" ca="true" si="54"/>
        <v>100</v>
      </c>
      <c r="T308" s="91">
        <f t="shared" ca="true" si="55"/>
        <v>99.885888943264234</v>
      </c>
      <c r="U308" s="89"/>
      <c r="V308" s="89"/>
      <c r="W308" s="92">
        <f t="shared" ca="true" si="56"/>
        <v>0</v>
      </c>
      <c r="X308" s="2">
        <f t="shared" ca="true" si="57"/>
        <v>100</v>
      </c>
      <c r="Y308" s="91">
        <f t="shared" ca="true" si="58"/>
        <v>99.913305888173383</v>
      </c>
      <c r="Z308" s="89"/>
      <c r="AA308" s="89"/>
      <c r="AB308" s="92">
        <f t="shared" ca="true" si="59"/>
        <v>0</v>
      </c>
    </row>
    <row r="309" x14ac:dyDescent="0.2">
      <c r="A309" s="87"/>
      <c r="B309" s="799" t="s">
        <v>398</v>
      </c>
      <c r="C309" s="800">
        <v>2018</v>
      </c>
      <c r="D309" s="2">
        <f t="shared" ca="true" si="45"/>
        <v>99.776686498314632</v>
      </c>
      <c r="E309" s="91">
        <f t="shared" ca="true" si="46"/>
        <v>98.299941923442802</v>
      </c>
      <c r="F309" s="89"/>
      <c r="G309" s="89"/>
      <c r="H309" s="92">
        <f t="shared" ca="true" si="47"/>
        <v>2.6517541884169486E-2</v>
      </c>
      <c r="I309" s="2">
        <f t="shared" ca="true" si="48"/>
        <v>99.267747110798652</v>
      </c>
      <c r="J309" s="91">
        <f t="shared" ca="true" si="49"/>
        <v>97.079288415699622</v>
      </c>
      <c r="K309" s="89"/>
      <c r="L309" s="89"/>
      <c r="M309" s="92">
        <f t="shared" ca="true" si="50"/>
        <v>0</v>
      </c>
      <c r="N309" s="2">
        <f t="shared" ca="true" si="51"/>
        <v>100</v>
      </c>
      <c r="O309" s="91">
        <f t="shared" ca="true" si="52"/>
        <v>95.780563994367768</v>
      </c>
      <c r="P309" s="89"/>
      <c r="Q309" s="89"/>
      <c r="R309" s="92">
        <f t="shared" ca="true" si="53"/>
        <v>0</v>
      </c>
      <c r="S309" s="2">
        <f t="shared" ca="true" si="54"/>
        <v>100</v>
      </c>
      <c r="T309" s="91">
        <f t="shared" ca="true" si="55"/>
        <v>98.40221450943784</v>
      </c>
      <c r="U309" s="89"/>
      <c r="V309" s="89"/>
      <c r="W309" s="92">
        <f t="shared" ca="true" si="56"/>
        <v>0</v>
      </c>
      <c r="X309" s="2">
        <f t="shared" ca="true" si="57"/>
        <v>99.852763594751892</v>
      </c>
      <c r="Y309" s="91">
        <f t="shared" ca="true" si="58"/>
        <v>95.358410814346769</v>
      </c>
      <c r="Z309" s="89"/>
      <c r="AA309" s="89"/>
      <c r="AB309" s="92">
        <f t="shared" ca="true" si="59"/>
        <v>0</v>
      </c>
    </row>
    <row r="310" x14ac:dyDescent="0.2">
      <c r="A310" s="87"/>
      <c r="B310" s="799"/>
      <c r="C310" s="800"/>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799"/>
      <c r="C311" s="800"/>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799"/>
      <c r="C312" s="800"/>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799"/>
      <c r="C313" s="800"/>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799"/>
      <c r="C314" s="800"/>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799"/>
      <c r="C315" s="800"/>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801"/>
      <c r="C316" s="802"/>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724" t="str">
        <f>CONCATENATE("Rural use of sanitation facilities, ",C299,"–",C300)</f>
        <v>Rural use of sanitation facilities, 2000–2020</v>
      </c>
      <c r="C318" s="2725"/>
      <c r="D318" s="2725"/>
      <c r="E318" s="2725"/>
      <c r="F318" s="2725"/>
      <c r="G318" s="2725"/>
      <c r="H318" s="2725"/>
      <c r="I318" s="2725"/>
      <c r="J318" s="2725"/>
      <c r="K318" s="2725"/>
      <c r="L318" s="2725"/>
      <c r="N318" s="98"/>
      <c r="O318" s="98"/>
      <c r="P318" s="98"/>
      <c r="Q318" s="98"/>
      <c r="R318" s="98"/>
      <c r="S318" s="2748" t="s">
        <v>11</v>
      </c>
      <c r="T318" s="2749"/>
      <c r="U318" s="2749"/>
      <c r="V318" s="2749"/>
      <c r="W318" s="2750"/>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768" t="s">
        <v>135</v>
      </c>
      <c r="C4" s="2769"/>
      <c r="D4" s="2769"/>
      <c r="E4" s="2769"/>
      <c r="F4" s="2769"/>
      <c r="G4" s="2769"/>
      <c r="H4" s="2769"/>
      <c r="I4" s="2769"/>
      <c r="J4" s="2769"/>
      <c r="K4" s="2769"/>
      <c r="L4" s="2769"/>
      <c r="M4" s="2769"/>
      <c r="N4" s="2769"/>
      <c r="O4" s="2769"/>
      <c r="P4" s="2769"/>
      <c r="Q4" s="2769"/>
      <c r="R4" s="2769"/>
      <c r="S4" s="2769"/>
      <c r="T4" s="2769"/>
      <c r="U4" s="2769"/>
      <c r="V4" s="2769"/>
      <c r="W4" s="2769"/>
      <c r="X4" s="2769"/>
      <c r="Y4" s="2769"/>
    </row>
    <row r="5" ht="28.5" customHeight="true" x14ac:dyDescent="0.4">
      <c r="B5" s="2760" t="str">
        <f ca="true">IF(ISERROR(INDIRECT(CONCATENATE($E$32,"!A2"))),"",INDIRECT(CONCATENATE($E$32,"!A2")))</f>
        <v>Jordan</v>
      </c>
      <c r="C5" s="2770"/>
      <c r="D5" s="2770"/>
      <c r="E5" s="2770"/>
      <c r="F5" s="2770"/>
      <c r="G5" s="2770"/>
      <c r="H5" s="2770"/>
      <c r="I5" s="2770"/>
      <c r="J5" s="2770"/>
      <c r="K5" s="2769"/>
      <c r="L5" s="2769"/>
      <c r="M5" s="2769"/>
      <c r="N5" s="2769"/>
      <c r="O5" s="2769"/>
      <c r="P5" s="2769"/>
      <c r="Q5" s="2769"/>
      <c r="R5" s="2769"/>
      <c r="S5" s="2769"/>
      <c r="T5" s="2769"/>
      <c r="U5" s="2769"/>
      <c r="V5" s="2769"/>
      <c r="W5" s="2769"/>
      <c r="X5" s="2769"/>
      <c r="Y5" s="2769"/>
    </row>
    <row r="6" x14ac:dyDescent="0.2">
      <c r="F6" s="36"/>
      <c r="G6" s="36"/>
      <c r="J6" s="37"/>
      <c r="K6" s="37"/>
      <c r="L6" s="37"/>
      <c r="M6" s="37"/>
      <c r="N6" s="37"/>
      <c r="O6" s="37"/>
      <c r="P6" s="37"/>
    </row>
    <row r="7" s="38" customFormat="true" ht="16.5" customHeight="true" x14ac:dyDescent="0.25">
      <c r="B7" s="2766" t="str">
        <f ca="true">CONCATENATE("National ",IF(ISERROR(INDIRECT(CONCATENATE($E$32,"!A2"))),"",INDIRECT(CONCATENATE($E$32,"!A210"))))</f>
        <v>National Access to hygiene facilities </v>
      </c>
      <c r="C7" s="2767"/>
      <c r="D7" s="2767"/>
      <c r="E7" s="2767"/>
      <c r="F7" s="2767"/>
      <c r="G7" s="2767"/>
      <c r="H7" s="2767"/>
      <c r="K7" s="2784" t="str">
        <f ca="true">CONCATENATE("Urban ",IF(ISERROR(INDIRECT(CONCATENATE($E$32,"!A2"))),"",INDIRECT(CONCATENATE($E$32,"!A210"))))</f>
        <v>Urban Access to hygiene facilities </v>
      </c>
      <c r="L7" s="2785"/>
      <c r="M7" s="2785"/>
      <c r="N7" s="2785"/>
      <c r="O7" s="2785"/>
      <c r="P7" s="2785"/>
      <c r="S7" s="2784" t="str">
        <f ca="true">CONCATENATE("Rural ",IF(ISERROR(INDIRECT(CONCATENATE($E$32,"!A2"))),"",INDIRECT(CONCATENATE($E$32,"!A210"))))</f>
        <v>Rural Access to hygiene facilities </v>
      </c>
      <c r="T7" s="2785"/>
      <c r="U7" s="2785"/>
      <c r="V7" s="2785"/>
      <c r="W7" s="2785"/>
      <c r="X7" s="2785"/>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795" t="str">
        <f>INDEX(B88:B100,A88)</f>
        <v>DHS18</v>
      </c>
      <c r="F32" s="2796"/>
      <c r="G32" s="2775" t="str">
        <f ca="true">IF(ISERROR(INDIRECT(CONCATENATE($E$32,"!A2"))),"",INDIRECT(CONCATENATE($E$32,"!A2")))</f>
        <v>Jordan</v>
      </c>
      <c r="H32" s="2776"/>
      <c r="I32" s="2776"/>
      <c r="J32" s="2777"/>
      <c r="K32" s="2781" t="s">
        <v>0</v>
      </c>
      <c r="L32" s="2782"/>
      <c r="M32" s="2783"/>
      <c r="N32" s="2781" t="s">
        <v>1</v>
      </c>
      <c r="O32" s="2782"/>
      <c r="P32" s="2783"/>
      <c r="Q32" s="2781" t="s">
        <v>2</v>
      </c>
      <c r="R32" s="2782"/>
      <c r="S32" s="2783"/>
      <c r="T32" s="2781" t="s">
        <v>3</v>
      </c>
      <c r="U32" s="2782"/>
      <c r="V32" s="2783"/>
      <c r="W32" s="2781" t="s">
        <v>4</v>
      </c>
      <c r="X32" s="2782"/>
      <c r="Y32" s="2783"/>
    </row>
    <row r="33" s="44" customFormat="true" ht="22.5" customHeight="true" x14ac:dyDescent="0.2">
      <c r="E33" s="2797"/>
      <c r="F33" s="2798"/>
      <c r="G33" s="2778"/>
      <c r="H33" s="2779"/>
      <c r="I33" s="2779"/>
      <c r="J33" s="2780"/>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771" t="s">
        <v>21</v>
      </c>
      <c r="C34" s="2772"/>
      <c r="D34" s="2772"/>
      <c r="E34" s="107"/>
      <c r="F34" s="36"/>
      <c r="G34" s="2731" t="s">
        <v>5</v>
      </c>
      <c r="H34" s="2732"/>
      <c r="I34" s="2735"/>
      <c r="J34" s="2788" t="str">
        <f ca="true">IF(ISERROR(INDIRECT(CONCATENATE(#REF!,"!A2"))),"",INDIRECT(CONCATENATE(#REF!,"!A210")))</f>
        <v/>
      </c>
      <c r="K34" s="2786" t="str">
        <f ca="true">IF(ISERROR(INDIRECT(CONCATENATE($E$32,"!C222"))),"",INDIRECT(CONCATENATE($E$32,"!C222")))</f>
        <v>N/A</v>
      </c>
      <c r="L34" s="2792" t="str">
        <f ca="true">IF(ISERROR(INDIRECT(CONCATENATE($E$32,"!C223"))),"",INDIRECT(CONCATENATE($E$32,"!C223")))</f>
        <v>N/A</v>
      </c>
      <c r="M34" s="2790" t="str">
        <f ca="true">IF(ISERROR(INDIRECT(CONCATENATE($E$32,"!C224"))),"",INDIRECT(CONCATENATE($E$32,"!C224")))</f>
        <v>N/A</v>
      </c>
      <c r="N34" s="2786" t="str">
        <f ca="true">IF(ISERROR(INDIRECT(CONCATENATE($E$32,"!D222"))),"",INDIRECT(CONCATENATE($E$32,"!D222")))</f>
        <v>N/A</v>
      </c>
      <c r="O34" s="2792" t="str">
        <f ca="true">IF(ISERROR(INDIRECT(CONCATENATE($E$32,"!D223"))),"",INDIRECT(CONCATENATE($E$32,"!D223")))</f>
        <v>N/A</v>
      </c>
      <c r="P34" s="2790" t="str">
        <f ca="true">IF(ISERROR(INDIRECT(CONCATENATE($E$32,"!D224"))),"",INDIRECT(CONCATENATE($E$32,"!D224")))</f>
        <v>N/A</v>
      </c>
      <c r="Q34" s="2786" t="str">
        <f ca="true">IF(ISERROR(INDIRECT(CONCATENATE($E$32,"!E222"))),"",INDIRECT(CONCATENATE($E$32,"!E222")))</f>
        <v>N/A</v>
      </c>
      <c r="R34" s="2792" t="str">
        <f ca="true">IF(ISERROR(INDIRECT(CONCATENATE($E$32,"!E223"))),"",INDIRECT(CONCATENATE($E$32,"!E223")))</f>
        <v>N/A</v>
      </c>
      <c r="S34" s="2790" t="str">
        <f ca="true">IF(ISERROR(INDIRECT(CONCATENATE($E$32,"!E224"))),"",INDIRECT(CONCATENATE($E$32,"!E224")))</f>
        <v>N/A</v>
      </c>
      <c r="T34" s="2786" t="str">
        <f ca="true">IF(ISERROR(INDIRECT(CONCATENATE($E$32,"!F222"))),"",INDIRECT(CONCATENATE($E$32,"!F222")))</f>
        <v>N/A</v>
      </c>
      <c r="U34" s="2792" t="str">
        <f ca="true">IF(ISERROR(INDIRECT(CONCATENATE($E$32,"!F223"))),"",INDIRECT(CONCATENATE($E$32,"!F223")))</f>
        <v>N/A</v>
      </c>
      <c r="V34" s="2790" t="str">
        <f ca="true">IF(ISERROR(INDIRECT(CONCATENATE($E$32,"!F224"))),"",INDIRECT(CONCATENATE($E$32,"!F224")))</f>
        <v>N/A</v>
      </c>
      <c r="W34" s="2786" t="str">
        <f ca="true">IF(ISERROR(INDIRECT(CONCATENATE($E$32,"!G222"))),"",INDIRECT(CONCATENATE($E$32,"!G222")))</f>
        <v>N/A</v>
      </c>
      <c r="X34" s="2792" t="str">
        <f ca="true">IF(ISERROR(INDIRECT(CONCATENATE($E$32,"!G223"))),"",INDIRECT(CONCATENATE($E$32,"!G223")))</f>
        <v>N/A</v>
      </c>
      <c r="Y34" s="2790" t="str">
        <f ca="true">IF(ISERROR(INDIRECT(CONCATENATE($E$32,"!G224"))),"",INDIRECT(CONCATENATE($E$32,"!G224")))</f>
        <v>N/A</v>
      </c>
      <c r="Z34" s="108"/>
    </row>
    <row r="35" ht="15" x14ac:dyDescent="0.2">
      <c r="B35" s="2773"/>
      <c r="C35" s="2774"/>
      <c r="D35" s="2774"/>
      <c r="E35" s="107"/>
      <c r="F35" s="36"/>
      <c r="G35" s="2733"/>
      <c r="H35" s="2734"/>
      <c r="I35" s="2736"/>
      <c r="J35" s="2789"/>
      <c r="K35" s="2787"/>
      <c r="L35" s="2793"/>
      <c r="M35" s="2791"/>
      <c r="N35" s="2787"/>
      <c r="O35" s="2793"/>
      <c r="P35" s="2791"/>
      <c r="Q35" s="2787"/>
      <c r="R35" s="2793"/>
      <c r="S35" s="2791"/>
      <c r="T35" s="2787"/>
      <c r="U35" s="2793"/>
      <c r="V35" s="2791"/>
      <c r="W35" s="2787"/>
      <c r="X35" s="2793"/>
      <c r="Y35" s="2791"/>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731" t="s">
        <v>6</v>
      </c>
      <c r="H37" s="2732"/>
      <c r="I37" s="2735"/>
      <c r="J37" s="2788" t="str">
        <f ca="true">IF(ISERROR(INDIRECT(CONCATENATE(#REF!,"!A2"))),"",INDIRECT(CONCATENATE(#REF!,"!A210")))</f>
        <v/>
      </c>
      <c r="K37" s="2786" t="str">
        <f ca="true">IF(ISERROR(INDIRECT(CONCATENATE($E$32,"!H222"))),"",INDIRECT(CONCATENATE($E$32,"!H222")))</f>
        <v>N/A</v>
      </c>
      <c r="L37" s="2792" t="str">
        <f ca="true">IF(ISERROR(INDIRECT(CONCATENATE($E$32,"!H223"))),"",INDIRECT(CONCATENATE($E$32,"!H223")))</f>
        <v>N/A</v>
      </c>
      <c r="M37" s="2790" t="str">
        <f ca="true">IF(ISERROR(INDIRECT(CONCATENATE($E$32,"!H224"))),"",INDIRECT(CONCATENATE($E$32,"!H224")))</f>
        <v>N/A</v>
      </c>
      <c r="N37" s="2786" t="str">
        <f ca="true">IF(ISERROR(INDIRECT(CONCATENATE($E$32,"!I222"))),"",INDIRECT(CONCATENATE($E$32,"!I222")))</f>
        <v>N/A</v>
      </c>
      <c r="O37" s="2792" t="str">
        <f ca="true">IF(ISERROR(INDIRECT(CONCATENATE($E$32,"!I223"))),"",INDIRECT(CONCATENATE($E$32,"!I223")))</f>
        <v>N/A</v>
      </c>
      <c r="P37" s="2790" t="str">
        <f ca="true">IF(ISERROR(INDIRECT(CONCATENATE($E$32,"!I224"))),"",INDIRECT(CONCATENATE($E$32,"!I224")))</f>
        <v>N/A</v>
      </c>
      <c r="Q37" s="2786" t="str">
        <f ca="true">IF(ISERROR(INDIRECT(CONCATENATE($E$32,"!J222"))),"",INDIRECT(CONCATENATE($E$32,"!J222")))</f>
        <v>N/A</v>
      </c>
      <c r="R37" s="2792" t="str">
        <f ca="true">IF(ISERROR(INDIRECT(CONCATENATE($E$32,"!J223"))),"",INDIRECT(CONCATENATE($E$32,"!J223")))</f>
        <v>N/A</v>
      </c>
      <c r="S37" s="2790" t="str">
        <f ca="true">IF(ISERROR(INDIRECT(CONCATENATE($E$32,"!J224"))),"",INDIRECT(CONCATENATE($E$32,"!J224")))</f>
        <v>N/A</v>
      </c>
      <c r="T37" s="2786" t="str">
        <f ca="true">IF(ISERROR(INDIRECT(CONCATENATE($E$32,"!K222"))),"",INDIRECT(CONCATENATE($E$32,"!K222")))</f>
        <v>N/A</v>
      </c>
      <c r="U37" s="2792" t="str">
        <f ca="true">IF(ISERROR(INDIRECT(CONCATENATE($E$32,"!K223"))),"",INDIRECT(CONCATENATE($E$32,"!K223")))</f>
        <v>N/A</v>
      </c>
      <c r="V37" s="2790" t="str">
        <f ca="true">IF(ISERROR(INDIRECT(CONCATENATE($E$32,"!K224"))),"",INDIRECT(CONCATENATE($E$32,"!K224")))</f>
        <v>N/A</v>
      </c>
      <c r="W37" s="2786" t="str">
        <f ca="true">IF(ISERROR(INDIRECT(CONCATENATE($E$32,"!L222"))),"",INDIRECT(CONCATENATE($E$32,"!L222")))</f>
        <v>N/A</v>
      </c>
      <c r="X37" s="2792" t="str">
        <f ca="true">IF(ISERROR(INDIRECT(CONCATENATE($E$32,"!L223"))),"",INDIRECT(CONCATENATE($E$32,"!L223")))</f>
        <v>N/A</v>
      </c>
      <c r="Y37" s="2790" t="str">
        <f ca="true">IF(ISERROR(INDIRECT(CONCATENATE($E$32,"!L224"))),"",INDIRECT(CONCATENATE($E$32,"!L224")))</f>
        <v>N/A</v>
      </c>
      <c r="Z37" s="108"/>
    </row>
    <row r="38" x14ac:dyDescent="0.2">
      <c r="F38" s="36"/>
      <c r="G38" s="2733"/>
      <c r="H38" s="2734"/>
      <c r="I38" s="2736"/>
      <c r="J38" s="2794"/>
      <c r="K38" s="2787"/>
      <c r="L38" s="2793"/>
      <c r="M38" s="2791"/>
      <c r="N38" s="2787"/>
      <c r="O38" s="2793"/>
      <c r="P38" s="2791"/>
      <c r="Q38" s="2787"/>
      <c r="R38" s="2793"/>
      <c r="S38" s="2791"/>
      <c r="T38" s="2787"/>
      <c r="U38" s="2793"/>
      <c r="V38" s="2791"/>
      <c r="W38" s="2787"/>
      <c r="X38" s="2793"/>
      <c r="Y38" s="2791"/>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731" t="s">
        <v>7</v>
      </c>
      <c r="H40" s="2732"/>
      <c r="I40" s="2735"/>
      <c r="J40" s="2788" t="str">
        <f ca="true">IF(ISERROR(INDIRECT(CONCATENATE(#REF!,"!A2"))),"",INDIRECT(CONCATENATE(#REF!,"!A210")))</f>
        <v/>
      </c>
      <c r="K40" s="2786" t="str">
        <f ca="true">IF(ISERROR(INDIRECT(CONCATENATE($E$32,"!M222"))),"",INDIRECT(CONCATENATE($E$32,"!M222")))</f>
        <v>N/A</v>
      </c>
      <c r="L40" s="2792" t="str">
        <f ca="true">IF(ISERROR(INDIRECT(CONCATENATE($E$32,"!M223"))),"",INDIRECT(CONCATENATE($E$32,"!M223")))</f>
        <v>N/A</v>
      </c>
      <c r="M40" s="2790" t="str">
        <f ca="true">IF(ISERROR(INDIRECT(CONCATENATE($E$32,"!M224"))),"",INDIRECT(CONCATENATE($E$32,"!M224")))</f>
        <v>N/A</v>
      </c>
      <c r="N40" s="2786" t="str">
        <f ca="true">IF(ISERROR(INDIRECT(CONCATENATE($E$32,"!N222"))),"",INDIRECT(CONCATENATE($E$32,"!N222")))</f>
        <v>N/A</v>
      </c>
      <c r="O40" s="2792" t="str">
        <f ca="true">IF(ISERROR(INDIRECT(CONCATENATE($E$32,"!N223"))),"",INDIRECT(CONCATENATE($E$32,"!N223")))</f>
        <v>N/A</v>
      </c>
      <c r="P40" s="2790" t="str">
        <f ca="true">IF(ISERROR(INDIRECT(CONCATENATE($E$32,"!N224"))),"",INDIRECT(CONCATENATE($E$32,"!N224")))</f>
        <v>N/A</v>
      </c>
      <c r="Q40" s="2786" t="str">
        <f ca="true">IF(ISERROR(INDIRECT(CONCATENATE($E$32,"!O222"))),"",INDIRECT(CONCATENATE($E$32,"!O222")))</f>
        <v>N/A</v>
      </c>
      <c r="R40" s="2792" t="str">
        <f ca="true">IF(ISERROR(INDIRECT(CONCATENATE($E$32,"!O223"))),"",INDIRECT(CONCATENATE($E$32,"!O223")))</f>
        <v>N/A</v>
      </c>
      <c r="S40" s="2790" t="str">
        <f ca="true">IF(ISERROR(INDIRECT(CONCATENATE($E$32,"!O224"))),"",INDIRECT(CONCATENATE($E$32,"!O224")))</f>
        <v>N/A</v>
      </c>
      <c r="T40" s="2786" t="str">
        <f ca="true">IF(ISERROR(INDIRECT(CONCATENATE($E$32,"!P222"))),"",INDIRECT(CONCATENATE($E$32,"!P222")))</f>
        <v>N/A</v>
      </c>
      <c r="U40" s="2792" t="str">
        <f ca="true">IF(ISERROR(INDIRECT(CONCATENATE($E$32,"!P223"))),"",INDIRECT(CONCATENATE($E$32,"!P223")))</f>
        <v>N/A</v>
      </c>
      <c r="V40" s="2790" t="str">
        <f ca="true">IF(ISERROR(INDIRECT(CONCATENATE($E$32,"!P224"))),"",INDIRECT(CONCATENATE($E$32,"!P224")))</f>
        <v>N/A</v>
      </c>
      <c r="W40" s="2786" t="str">
        <f ca="true">IF(ISERROR(INDIRECT(CONCATENATE($E$32,"!Q222"))),"",INDIRECT(CONCATENATE($E$32,"!Q222")))</f>
        <v>N/A</v>
      </c>
      <c r="X40" s="2792" t="str">
        <f ca="true">IF(ISERROR(INDIRECT(CONCATENATE($E$32,"!Q223"))),"",INDIRECT(CONCATENATE($E$32,"!Q223")))</f>
        <v>N/A</v>
      </c>
      <c r="Y40" s="2790" t="str">
        <f ca="true">IF(ISERROR(INDIRECT(CONCATENATE($E$32,"!Q224"))),"",INDIRECT(CONCATENATE($E$32,"!Q224")))</f>
        <v>N/A</v>
      </c>
      <c r="Z40" s="108"/>
    </row>
    <row r="41" x14ac:dyDescent="0.2">
      <c r="F41" s="36"/>
      <c r="G41" s="2733"/>
      <c r="H41" s="2734"/>
      <c r="I41" s="2736"/>
      <c r="J41" s="2794"/>
      <c r="K41" s="2787"/>
      <c r="L41" s="2793"/>
      <c r="M41" s="2791"/>
      <c r="N41" s="2787"/>
      <c r="O41" s="2793"/>
      <c r="P41" s="2791"/>
      <c r="Q41" s="2787"/>
      <c r="R41" s="2793"/>
      <c r="S41" s="2791"/>
      <c r="T41" s="2787"/>
      <c r="U41" s="2793"/>
      <c r="V41" s="2791"/>
      <c r="W41" s="2787"/>
      <c r="X41" s="2793"/>
      <c r="Y41" s="2791"/>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5</v>
      </c>
      <c r="B88" s="4" t="s">
        <v>179</v>
      </c>
    </row>
    <row r="89" hidden="true" x14ac:dyDescent="0.2">
      <c r="B89" s="4" t="s">
        <v>172</v>
      </c>
    </row>
    <row r="90" hidden="true" x14ac:dyDescent="0.2">
      <c r="B90" s="4" t="s">
        <v>267</v>
      </c>
    </row>
    <row r="91" hidden="true" x14ac:dyDescent="0.2">
      <c r="B91" s="4" t="s">
        <v>293</v>
      </c>
    </row>
    <row r="92" hidden="true" x14ac:dyDescent="0.2">
      <c r="B92" s="4" t="s">
        <v>398</v>
      </c>
    </row>
    <row r="93" hidden="true" x14ac:dyDescent="0.2">
      <c r="B93" s="4" t="s">
        <v>401</v>
      </c>
    </row>
    <row r="94" hidden="true" x14ac:dyDescent="0.2">
      <c r="B94" s="4" t="s">
        <v>138</v>
      </c>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B7FCE-F54D-4A50-916C-0AA5FA6A617F}">
  <sheetPr codeName="Feuil9"/>
  <dimension ref="A1:DA1200"/>
  <sheetViews>
    <sheetView showGridLines="false" workbookViewId="0"/>
  </sheetViews>
  <sheetFormatPr defaultColWidth="9.140625" defaultRowHeight="15" customHeight="true" x14ac:dyDescent="0.2"/>
  <cols>
    <col min="1" max="1" width="31.5703125" style="721" customWidth="true"/>
    <col min="2" max="2" width="41.5703125" style="721" customWidth="true"/>
    <col min="3" max="17" width="10.7109375" style="721" customWidth="true"/>
    <col min="18" max="20" width="12.5703125" style="721" customWidth="true"/>
    <col min="21" max="51" width="12.5703125" style="235" customWidth="true"/>
    <col min="52" max="52" width="12.5703125" style="721" customWidth="true"/>
    <col min="53" max="53" width="31.5703125" style="722" customWidth="true"/>
    <col min="54" max="54" width="41.5703125" style="268" customWidth="true"/>
    <col min="55" max="69" width="9.140625" style="722"/>
    <col min="70" max="72" width="12.5703125" style="722" customWidth="true"/>
    <col min="73" max="104" width="12.5703125" style="235" customWidth="true"/>
    <col min="105" max="105" width="9.140625" style="235"/>
    <col min="106" max="16384" width="9.140625" style="721"/>
  </cols>
  <sheetData>
    <row r="1" s="111" customFormat="true" ht="18" customHeight="true" x14ac:dyDescent="0.2">
      <c r="U1" s="235"/>
      <c r="V1" s="235"/>
      <c r="W1" s="235"/>
      <c r="X1" s="235"/>
      <c r="Y1" s="235"/>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BB1" s="134"/>
      <c r="BU1" s="235"/>
      <c r="BV1" s="235"/>
      <c r="BW1" s="235"/>
      <c r="BX1" s="235"/>
      <c r="BY1" s="235"/>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c r="DA1" s="235"/>
    </row>
    <row r="2" s="111" customFormat="true" ht="22.5" customHeight="true" x14ac:dyDescent="0.35">
      <c r="A2" s="255" t="str">
        <f>A1026</f>
        <v>Jordan</v>
      </c>
      <c r="B2" s="256"/>
      <c r="U2" s="235"/>
      <c r="V2" s="235"/>
      <c r="W2" s="235"/>
      <c r="X2" s="235"/>
      <c r="Y2" s="235"/>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BB2" s="134"/>
      <c r="BU2" s="235"/>
      <c r="BV2" s="235"/>
      <c r="BW2" s="235"/>
      <c r="BX2" s="235"/>
      <c r="BY2" s="235"/>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c r="DA2" s="235"/>
    </row>
    <row r="3" s="111" customFormat="true" ht="22.5" customHeight="true" x14ac:dyDescent="0.35">
      <c r="A3" s="138" t="str">
        <f>A1034</f>
        <v>2002</v>
      </c>
      <c r="B3" s="258"/>
      <c r="U3" s="235"/>
      <c r="V3" s="235"/>
      <c r="W3" s="235"/>
      <c r="X3" s="235"/>
      <c r="Y3" s="235"/>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BB3" s="134"/>
      <c r="BU3" s="235"/>
      <c r="BV3" s="235"/>
      <c r="BW3" s="235"/>
      <c r="BX3" s="235"/>
      <c r="BY3" s="235"/>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c r="DA3" s="235"/>
    </row>
    <row r="4" s="111" customFormat="true" ht="22.5" customHeight="true" x14ac:dyDescent="0.35">
      <c r="A4" s="257" t="s">
        <v>96</v>
      </c>
      <c r="B4" s="258"/>
      <c r="U4" s="235"/>
      <c r="V4" s="235"/>
      <c r="W4" s="235"/>
      <c r="X4" s="235"/>
      <c r="Y4" s="235"/>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BB4" s="134"/>
      <c r="BU4" s="235"/>
      <c r="BV4" s="235"/>
      <c r="BW4" s="235"/>
      <c r="BX4" s="235"/>
      <c r="BY4" s="235"/>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c r="DA4" s="235"/>
    </row>
    <row r="5" s="111" customFormat="true" ht="20.1" customHeight="true" x14ac:dyDescent="0.35">
      <c r="A5" s="257" t="s">
        <v>97</v>
      </c>
      <c r="B5" s="258"/>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BB5" s="134"/>
      <c r="BU5" s="235"/>
      <c r="BV5" s="235"/>
      <c r="BW5" s="235"/>
      <c r="BX5" s="235"/>
      <c r="BY5" s="235"/>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c r="DA5" s="235"/>
    </row>
    <row r="6" s="111" customFormat="true" ht="15" customHeight="true" x14ac:dyDescent="0.2">
      <c r="A6" s="259" t="s">
        <v>98</v>
      </c>
      <c r="B6" s="260"/>
      <c r="U6" s="235"/>
      <c r="V6" s="235"/>
      <c r="W6" s="235"/>
      <c r="X6" s="235"/>
      <c r="Y6" s="235"/>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BB6" s="134"/>
      <c r="BU6" s="235"/>
      <c r="BV6" s="235"/>
      <c r="BW6" s="235"/>
      <c r="BX6" s="235"/>
      <c r="BY6" s="235"/>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c r="DA6" s="235"/>
    </row>
    <row r="7" s="111" customFormat="true" ht="15" customHeight="true" x14ac:dyDescent="0.2">
      <c r="A7" s="261" t="s">
        <v>40</v>
      </c>
      <c r="B7" s="262"/>
      <c r="U7" s="235"/>
      <c r="V7" s="235"/>
      <c r="W7" s="235"/>
      <c r="X7" s="235"/>
      <c r="Y7" s="235"/>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BB7" s="134"/>
      <c r="BU7" s="235"/>
      <c r="BV7" s="235"/>
      <c r="BW7" s="235"/>
      <c r="BX7" s="235"/>
      <c r="BY7" s="235"/>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c r="DA7" s="235"/>
    </row>
    <row r="8" s="111" customFormat="true" ht="15" customHeight="true" x14ac:dyDescent="0.2">
      <c r="A8" s="261" t="s">
        <v>39</v>
      </c>
      <c r="B8" s="262"/>
      <c r="U8" s="235"/>
      <c r="V8" s="235"/>
      <c r="W8" s="235"/>
      <c r="X8" s="235"/>
      <c r="Y8" s="235"/>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BB8" s="134"/>
      <c r="BU8" s="235"/>
      <c r="BV8" s="235"/>
      <c r="BW8" s="235"/>
      <c r="BX8" s="235"/>
      <c r="BY8" s="235"/>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c r="DA8" s="235"/>
    </row>
    <row r="9" s="111" customFormat="true" ht="15" customHeight="true" x14ac:dyDescent="0.2">
      <c r="A9" s="261" t="s">
        <v>136</v>
      </c>
      <c r="B9" s="263" t="str">
        <f>A1025</f>
        <v>DHS02</v>
      </c>
      <c r="U9" s="235"/>
      <c r="V9" s="235"/>
      <c r="W9" s="235"/>
      <c r="X9" s="235"/>
      <c r="Y9" s="235"/>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BB9" s="134"/>
      <c r="BU9" s="235"/>
      <c r="BV9" s="235"/>
      <c r="BW9" s="235"/>
      <c r="BX9" s="235"/>
      <c r="BY9" s="235"/>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c r="DA9" s="235"/>
    </row>
    <row r="10" s="111" customFormat="true" ht="15" customHeight="true" x14ac:dyDescent="0.2">
      <c r="A10" s="1026" t="s">
        <v>156</v>
      </c>
      <c r="B10" s="1027" t="s">
        <v>157</v>
      </c>
      <c r="U10" s="235"/>
      <c r="V10" s="235"/>
      <c r="W10" s="235"/>
      <c r="X10" s="235"/>
      <c r="Y10" s="235"/>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BB10" s="134"/>
      <c r="BU10" s="235"/>
      <c r="BV10" s="235"/>
      <c r="BW10" s="235"/>
      <c r="BX10" s="235"/>
      <c r="BY10" s="235"/>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c r="DA10" s="235"/>
    </row>
    <row r="11" s="111" customFormat="true" ht="15" customHeight="true" x14ac:dyDescent="0.2">
      <c r="A11" s="1026" t="str">
        <f>B1027</f>
        <v>Time to improved source based on:</v>
      </c>
      <c r="B11" s="1028" t="s">
        <v>158</v>
      </c>
      <c r="U11" s="235"/>
      <c r="V11" s="235"/>
      <c r="W11" s="235"/>
      <c r="X11" s="235"/>
      <c r="Y11" s="235"/>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BB11" s="134"/>
      <c r="BU11" s="235"/>
      <c r="BV11" s="235"/>
      <c r="BW11" s="235"/>
      <c r="BX11" s="235"/>
      <c r="BY11" s="235"/>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c r="DA11" s="235"/>
    </row>
    <row r="12" s="111" customFormat="true" ht="18" customHeight="true" x14ac:dyDescent="0.2">
      <c r="A12" s="1029"/>
      <c r="B12" s="1027"/>
      <c r="U12" s="235"/>
      <c r="V12" s="235"/>
      <c r="W12" s="235"/>
      <c r="X12" s="235"/>
      <c r="Y12" s="235"/>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BB12" s="134"/>
      <c r="BU12" s="235"/>
      <c r="BV12" s="235"/>
      <c r="BW12" s="235"/>
      <c r="BX12" s="235"/>
      <c r="BY12" s="235"/>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c r="DA12" s="235"/>
    </row>
    <row r="13" s="111" customFormat="true" ht="18" customHeight="true" x14ac:dyDescent="0.2">
      <c r="A13" s="1030"/>
      <c r="B13" s="1031"/>
      <c r="U13" s="235"/>
      <c r="V13" s="235"/>
      <c r="W13" s="235"/>
      <c r="X13" s="235"/>
      <c r="Y13" s="235"/>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BB13" s="134"/>
      <c r="BU13" s="235"/>
      <c r="BV13" s="235"/>
      <c r="BW13" s="235"/>
      <c r="BX13" s="235"/>
      <c r="BY13" s="235"/>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c r="DA13" s="235"/>
    </row>
    <row r="14" s="135" customFormat="true" ht="15" customHeight="true" x14ac:dyDescent="0.2">
      <c r="A14" s="115" t="s">
        <v>96</v>
      </c>
      <c r="B14" s="232"/>
      <c r="C14" s="2885" t="s">
        <v>115</v>
      </c>
      <c r="D14" s="2886"/>
      <c r="E14" s="2886"/>
      <c r="F14" s="2886"/>
      <c r="G14" s="2887"/>
      <c r="H14" s="2888" t="s">
        <v>38</v>
      </c>
      <c r="I14" s="2889"/>
      <c r="J14" s="2889"/>
      <c r="K14" s="2889"/>
      <c r="L14" s="2890"/>
      <c r="M14" s="2879" t="s">
        <v>37</v>
      </c>
      <c r="N14" s="2880"/>
      <c r="O14" s="2880"/>
      <c r="P14" s="2880"/>
      <c r="Q14" s="2881"/>
      <c r="R14" s="2337" t="s">
        <v>142</v>
      </c>
      <c r="S14" s="2338"/>
      <c r="T14" s="2341"/>
      <c r="U14" s="450"/>
      <c r="V14" s="450"/>
      <c r="W14" s="450"/>
      <c r="X14" s="450"/>
      <c r="Y14" s="450"/>
      <c r="Z14" s="450"/>
      <c r="AA14" s="450"/>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BA14" s="241" t="s">
        <v>131</v>
      </c>
      <c r="BB14" s="115" t="s">
        <v>96</v>
      </c>
      <c r="BC14" s="2908" t="s">
        <v>115</v>
      </c>
      <c r="BD14" s="2909"/>
      <c r="BE14" s="2909"/>
      <c r="BF14" s="2909"/>
      <c r="BG14" s="2910"/>
      <c r="BH14" s="2911" t="s">
        <v>38</v>
      </c>
      <c r="BI14" s="2909"/>
      <c r="BJ14" s="2909"/>
      <c r="BK14" s="2909"/>
      <c r="BL14" s="2910"/>
      <c r="BM14" s="2911" t="s">
        <v>37</v>
      </c>
      <c r="BN14" s="2909"/>
      <c r="BO14" s="2909"/>
      <c r="BP14" s="2909"/>
      <c r="BQ14" s="2910"/>
      <c r="BR14" s="2337" t="s">
        <v>142</v>
      </c>
      <c r="BS14" s="2338"/>
      <c r="BT14" s="2341"/>
      <c r="BU14" s="2370"/>
      <c r="BV14" s="2370"/>
      <c r="BW14" s="2370"/>
      <c r="BX14" s="2370"/>
      <c r="BY14" s="2371"/>
      <c r="BZ14" s="239"/>
      <c r="CA14" s="239"/>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c r="DA14" s="1015"/>
    </row>
    <row r="15" s="135" customFormat="true" ht="12.75" x14ac:dyDescent="0.2">
      <c r="A15" s="201" t="s">
        <v>87</v>
      </c>
      <c r="B15" s="276"/>
      <c r="C15" s="401" t="s">
        <v>0</v>
      </c>
      <c r="D15" s="402" t="s">
        <v>1</v>
      </c>
      <c r="E15" s="402" t="s">
        <v>2</v>
      </c>
      <c r="F15" s="402" t="s">
        <v>3</v>
      </c>
      <c r="G15" s="403" t="s">
        <v>4</v>
      </c>
      <c r="H15" s="1140" t="s">
        <v>0</v>
      </c>
      <c r="I15" s="1081" t="s">
        <v>1</v>
      </c>
      <c r="J15" s="1081" t="s">
        <v>2</v>
      </c>
      <c r="K15" s="1081" t="s">
        <v>3</v>
      </c>
      <c r="L15" s="1082" t="s">
        <v>4</v>
      </c>
      <c r="M15" s="1126" t="s">
        <v>0</v>
      </c>
      <c r="N15" s="1081" t="s">
        <v>1</v>
      </c>
      <c r="O15" s="1081" t="s">
        <v>2</v>
      </c>
      <c r="P15" s="1081" t="s">
        <v>3</v>
      </c>
      <c r="Q15" s="1157" t="s">
        <v>4</v>
      </c>
      <c r="R15" s="2339" t="s">
        <v>160</v>
      </c>
      <c r="S15" s="2340" t="s">
        <v>161</v>
      </c>
      <c r="T15" s="2342" t="s">
        <v>162</v>
      </c>
      <c r="U15" s="450"/>
      <c r="V15" s="450"/>
      <c r="W15" s="450"/>
      <c r="X15" s="450"/>
      <c r="Y15" s="450"/>
      <c r="Z15" s="450"/>
      <c r="AA15" s="450"/>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2339" t="s">
        <v>160</v>
      </c>
      <c r="BS15" s="2340" t="s">
        <v>161</v>
      </c>
      <c r="BT15" s="2342" t="s">
        <v>162</v>
      </c>
      <c r="BU15" s="2372"/>
      <c r="BV15" s="2372"/>
      <c r="BW15" s="2372"/>
      <c r="BX15" s="2372"/>
      <c r="BY15" s="2373"/>
      <c r="BZ15" s="2373"/>
      <c r="CA15" s="2373"/>
      <c r="CB15" s="2373"/>
      <c r="CC15" s="2373"/>
      <c r="CD15" s="2373"/>
      <c r="CE15" s="2373"/>
      <c r="CF15" s="2373"/>
      <c r="CG15" s="2373"/>
      <c r="CH15" s="2373"/>
      <c r="CI15" s="2373"/>
      <c r="CJ15" s="2373"/>
      <c r="CK15" s="2373"/>
      <c r="CL15" s="2373"/>
      <c r="CM15" s="2373"/>
      <c r="CN15" s="2373"/>
      <c r="CO15" s="2373"/>
      <c r="CP15" s="2373"/>
      <c r="CQ15" s="2373"/>
      <c r="CR15" s="2373"/>
      <c r="CS15" s="2373"/>
      <c r="CT15" s="2373"/>
      <c r="CU15" s="2373"/>
      <c r="CV15" s="2373"/>
      <c r="CW15" s="2373"/>
      <c r="CX15" s="2373"/>
      <c r="CY15" s="2373"/>
      <c r="CZ15" s="2373"/>
      <c r="DA15" s="1015"/>
    </row>
    <row r="16" s="135" customFormat="true" ht="15" customHeight="true" x14ac:dyDescent="0.2">
      <c r="A16" s="2882" t="s">
        <v>13</v>
      </c>
      <c r="B16" s="1387" t="s">
        <v>14</v>
      </c>
      <c r="C16" s="1210">
        <f t="shared" ref="C16:T16" si="0">C58+C59+C60+C62+C63+C64</f>
        <v>99.18173763075248</v>
      </c>
      <c r="D16" s="1211">
        <f t="shared" si="0"/>
        <v>99.791939072787457</v>
      </c>
      <c r="E16" s="1211">
        <f t="shared" si="0"/>
        <v>99.962488990017292</v>
      </c>
      <c r="F16" s="1211">
        <f t="shared" si="0"/>
        <v>99.72206832412526</v>
      </c>
      <c r="G16" s="1212">
        <f t="shared" si="0"/>
        <v>99.632469218173838</v>
      </c>
      <c r="H16" s="1213">
        <f t="shared" si="0"/>
        <v>99.573862646736103</v>
      </c>
      <c r="I16" s="1211">
        <f t="shared" si="0"/>
        <v>99.989391709054416</v>
      </c>
      <c r="J16" s="1211">
        <f t="shared" si="0"/>
        <v>99.863947308208751</v>
      </c>
      <c r="K16" s="1211">
        <f t="shared" si="0"/>
        <v>99.962073573971921</v>
      </c>
      <c r="L16" s="1214">
        <f t="shared" si="0"/>
        <v>99.841617344707103</v>
      </c>
      <c r="M16" s="1210">
        <f t="shared" si="0"/>
        <v>98.197295947579576</v>
      </c>
      <c r="N16" s="1211">
        <f t="shared" si="0"/>
        <v>99.196130202184392</v>
      </c>
      <c r="O16" s="1211">
        <f t="shared" si="0"/>
        <v>99.439739824671577</v>
      </c>
      <c r="P16" s="1211">
        <f t="shared" si="0"/>
        <v>100</v>
      </c>
      <c r="Q16" s="1212">
        <f t="shared" si="0"/>
        <v>98.023303536207067</v>
      </c>
      <c r="R16" s="1213">
        <f t="shared" si="0"/>
        <v>99.758841674117335</v>
      </c>
      <c r="S16" s="1211">
        <f t="shared" si="0"/>
        <v>99.63214711406215</v>
      </c>
      <c r="T16" s="1214">
        <f t="shared" si="0"/>
        <v>99.08187658313193</v>
      </c>
      <c r="U16" s="450"/>
      <c r="V16" s="450"/>
      <c r="W16" s="450"/>
      <c r="X16" s="450"/>
      <c r="Y16" s="450"/>
      <c r="Z16" s="450"/>
      <c r="AA16" s="450"/>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BA16" s="2912" t="s">
        <v>13</v>
      </c>
      <c r="BB16" s="161" t="s">
        <v>14</v>
      </c>
      <c r="BC16" s="1484" t="s">
        <v>35</v>
      </c>
      <c r="BD16" s="1504" t="s">
        <v>35</v>
      </c>
      <c r="BE16" s="1504" t="s">
        <v>35</v>
      </c>
      <c r="BF16" s="1504" t="s">
        <v>35</v>
      </c>
      <c r="BG16" s="1525" t="s">
        <v>35</v>
      </c>
      <c r="BH16" s="1546" t="s">
        <v>35</v>
      </c>
      <c r="BI16" s="1504" t="s">
        <v>35</v>
      </c>
      <c r="BJ16" s="1504" t="s">
        <v>35</v>
      </c>
      <c r="BK16" s="1504" t="s">
        <v>35</v>
      </c>
      <c r="BL16" s="1525" t="s">
        <v>35</v>
      </c>
      <c r="BM16" s="1546" t="s">
        <v>35</v>
      </c>
      <c r="BN16" s="1504" t="s">
        <v>35</v>
      </c>
      <c r="BO16" s="1504" t="s">
        <v>35</v>
      </c>
      <c r="BP16" s="1504" t="s">
        <v>35</v>
      </c>
      <c r="BQ16" s="1525" t="s">
        <v>35</v>
      </c>
      <c r="BR16" s="1546" t="s">
        <v>35</v>
      </c>
      <c r="BS16" s="1504" t="s">
        <v>35</v>
      </c>
      <c r="BT16" s="2343" t="s">
        <v>35</v>
      </c>
      <c r="BU16" s="2374"/>
      <c r="BV16" s="2374"/>
      <c r="BW16" s="2374"/>
      <c r="BX16" s="2374"/>
      <c r="BY16" s="2375"/>
      <c r="BZ16" s="2375"/>
      <c r="CA16" s="2375"/>
      <c r="CB16" s="2375"/>
      <c r="CC16" s="2375"/>
      <c r="CD16" s="2375"/>
      <c r="CE16" s="2375"/>
      <c r="CF16" s="2375"/>
      <c r="CG16" s="2375"/>
      <c r="CH16" s="2375"/>
      <c r="CI16" s="2375"/>
      <c r="CJ16" s="2375"/>
      <c r="CK16" s="2375"/>
      <c r="CL16" s="2375"/>
      <c r="CM16" s="2375"/>
      <c r="CN16" s="2375"/>
      <c r="CO16" s="2375"/>
      <c r="CP16" s="2375"/>
      <c r="CQ16" s="2375"/>
      <c r="CR16" s="2375"/>
      <c r="CS16" s="2375"/>
      <c r="CT16" s="2375"/>
      <c r="CU16" s="2375"/>
      <c r="CV16" s="2375"/>
      <c r="CW16" s="2375"/>
      <c r="CX16" s="2375"/>
      <c r="CY16" s="2375"/>
      <c r="CZ16" s="2375"/>
      <c r="DA16" s="1015"/>
    </row>
    <row r="17" s="135" customFormat="true" ht="15" customHeight="true" x14ac:dyDescent="0.2">
      <c r="A17" s="2883"/>
      <c r="B17" s="1388" t="s">
        <v>51</v>
      </c>
      <c r="C17" s="1215">
        <f t="shared" ref="C17:T17" si="1">C61+C65</f>
        <v>0.81826236924742157</v>
      </c>
      <c r="D17" s="1216">
        <f t="shared" si="1"/>
        <v>0.20806092721253203</v>
      </c>
      <c r="E17" s="1216">
        <f t="shared" si="1"/>
        <v>3.7511009982657634E-2</v>
      </c>
      <c r="F17" s="1216">
        <f t="shared" si="1"/>
        <v>0.27793167587462037</v>
      </c>
      <c r="G17" s="1217">
        <f t="shared" si="1"/>
        <v>0.36753078182598359</v>
      </c>
      <c r="H17" s="1218">
        <f t="shared" si="1"/>
        <v>0.42613735326389246</v>
      </c>
      <c r="I17" s="1216">
        <f t="shared" si="1"/>
        <v>1.0608290945589009E-2</v>
      </c>
      <c r="J17" s="1216">
        <f t="shared" si="1"/>
        <v>0.13605269179125618</v>
      </c>
      <c r="K17" s="1216">
        <f t="shared" si="1"/>
        <v>3.7926426028148809E-2</v>
      </c>
      <c r="L17" s="1219">
        <f t="shared" si="1"/>
        <v>0.15838265529290427</v>
      </c>
      <c r="M17" s="1215">
        <f t="shared" si="1"/>
        <v>1.8027040524204698</v>
      </c>
      <c r="N17" s="1216">
        <f t="shared" si="1"/>
        <v>0.80386979781569412</v>
      </c>
      <c r="O17" s="1216">
        <f t="shared" si="1"/>
        <v>0.5602601753284111</v>
      </c>
      <c r="P17" s="1216">
        <f t="shared" si="1"/>
        <v>0</v>
      </c>
      <c r="Q17" s="1217">
        <f t="shared" si="1"/>
        <v>1.9766964637930036</v>
      </c>
      <c r="R17" s="1218">
        <f t="shared" si="1"/>
        <v>0.24115832588272509</v>
      </c>
      <c r="S17" s="1216">
        <f t="shared" si="1"/>
        <v>0.36785288593766097</v>
      </c>
      <c r="T17" s="1219">
        <f t="shared" si="1"/>
        <v>0.91812341686812804</v>
      </c>
      <c r="U17" s="450"/>
      <c r="V17" s="450"/>
      <c r="W17" s="450"/>
      <c r="X17" s="450"/>
      <c r="Y17" s="450"/>
      <c r="Z17" s="450"/>
      <c r="AA17" s="450"/>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BA17" s="2913"/>
      <c r="BB17" s="162" t="s">
        <v>51</v>
      </c>
      <c r="BC17" s="1485" t="s">
        <v>35</v>
      </c>
      <c r="BD17" s="1505" t="s">
        <v>35</v>
      </c>
      <c r="BE17" s="1505" t="s">
        <v>35</v>
      </c>
      <c r="BF17" s="1505" t="s">
        <v>35</v>
      </c>
      <c r="BG17" s="1526" t="s">
        <v>35</v>
      </c>
      <c r="BH17" s="1547" t="s">
        <v>35</v>
      </c>
      <c r="BI17" s="1505" t="s">
        <v>35</v>
      </c>
      <c r="BJ17" s="1505" t="s">
        <v>35</v>
      </c>
      <c r="BK17" s="1505" t="s">
        <v>35</v>
      </c>
      <c r="BL17" s="1526" t="s">
        <v>35</v>
      </c>
      <c r="BM17" s="1547" t="s">
        <v>35</v>
      </c>
      <c r="BN17" s="1505" t="s">
        <v>35</v>
      </c>
      <c r="BO17" s="1505" t="s">
        <v>35</v>
      </c>
      <c r="BP17" s="1505" t="s">
        <v>35</v>
      </c>
      <c r="BQ17" s="1526" t="s">
        <v>35</v>
      </c>
      <c r="BR17" s="1547" t="s">
        <v>35</v>
      </c>
      <c r="BS17" s="1505" t="s">
        <v>35</v>
      </c>
      <c r="BT17" s="2344" t="s">
        <v>35</v>
      </c>
      <c r="BU17" s="2376"/>
      <c r="BV17" s="2376"/>
      <c r="BW17" s="2376"/>
      <c r="BX17" s="2376"/>
      <c r="BY17" s="2377"/>
      <c r="BZ17" s="2377"/>
      <c r="CA17" s="2377"/>
      <c r="CB17" s="2377"/>
      <c r="CC17" s="2377"/>
      <c r="CD17" s="2377"/>
      <c r="CE17" s="2377"/>
      <c r="CF17" s="2377"/>
      <c r="CG17" s="2377"/>
      <c r="CH17" s="2377"/>
      <c r="CI17" s="2377"/>
      <c r="CJ17" s="2377"/>
      <c r="CK17" s="2377"/>
      <c r="CL17" s="2377"/>
      <c r="CM17" s="2377"/>
      <c r="CN17" s="2377"/>
      <c r="CO17" s="2377"/>
      <c r="CP17" s="2377"/>
      <c r="CQ17" s="2377"/>
      <c r="CR17" s="2377"/>
      <c r="CS17" s="2377"/>
      <c r="CT17" s="2377"/>
      <c r="CU17" s="2377"/>
      <c r="CV17" s="2377"/>
      <c r="CW17" s="2377"/>
      <c r="CX17" s="2377"/>
      <c r="CY17" s="2377"/>
      <c r="CZ17" s="2377"/>
      <c r="DA17" s="1015"/>
    </row>
    <row r="18" s="135" customFormat="true" ht="15" customHeight="true" x14ac:dyDescent="0.2">
      <c r="A18" s="2883" t="s">
        <v>60</v>
      </c>
      <c r="B18" s="1388" t="s">
        <v>15</v>
      </c>
      <c r="C18" s="1215">
        <f>C16</f>
        <v>99.18173763075248</v>
      </c>
      <c r="D18" s="1216">
        <f t="shared" ref="D18:T18" si="2">D16</f>
        <v>99.791939072787457</v>
      </c>
      <c r="E18" s="1216">
        <f t="shared" si="2"/>
        <v>99.962488990017292</v>
      </c>
      <c r="F18" s="1216">
        <f t="shared" si="2"/>
        <v>99.72206832412526</v>
      </c>
      <c r="G18" s="1217">
        <f t="shared" si="2"/>
        <v>99.632469218173838</v>
      </c>
      <c r="H18" s="1218">
        <f t="shared" si="2"/>
        <v>99.573862646736103</v>
      </c>
      <c r="I18" s="1216">
        <f t="shared" si="2"/>
        <v>99.989391709054416</v>
      </c>
      <c r="J18" s="1216">
        <f t="shared" si="2"/>
        <v>99.863947308208751</v>
      </c>
      <c r="K18" s="1216">
        <f t="shared" si="2"/>
        <v>99.962073573971921</v>
      </c>
      <c r="L18" s="1219">
        <f t="shared" si="2"/>
        <v>99.841617344707103</v>
      </c>
      <c r="M18" s="1215">
        <f t="shared" si="2"/>
        <v>98.197295947579576</v>
      </c>
      <c r="N18" s="1216">
        <f t="shared" si="2"/>
        <v>99.196130202184392</v>
      </c>
      <c r="O18" s="1216">
        <f t="shared" si="2"/>
        <v>99.439739824671577</v>
      </c>
      <c r="P18" s="1216">
        <f t="shared" si="2"/>
        <v>100</v>
      </c>
      <c r="Q18" s="1217">
        <f t="shared" si="2"/>
        <v>98.023303536207067</v>
      </c>
      <c r="R18" s="1218">
        <f t="shared" si="2"/>
        <v>99.758841674117335</v>
      </c>
      <c r="S18" s="1216">
        <f t="shared" si="2"/>
        <v>99.63214711406215</v>
      </c>
      <c r="T18" s="1219">
        <f t="shared" si="2"/>
        <v>99.08187658313193</v>
      </c>
      <c r="U18" s="450"/>
      <c r="V18" s="450"/>
      <c r="W18" s="450"/>
      <c r="X18" s="450"/>
      <c r="Y18" s="450"/>
      <c r="Z18" s="450"/>
      <c r="AA18" s="450"/>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BA18" s="2913" t="s">
        <v>60</v>
      </c>
      <c r="BB18" s="162" t="s">
        <v>15</v>
      </c>
      <c r="BC18" s="1485" t="s">
        <v>35</v>
      </c>
      <c r="BD18" s="1505" t="s">
        <v>35</v>
      </c>
      <c r="BE18" s="1505" t="s">
        <v>35</v>
      </c>
      <c r="BF18" s="1505" t="s">
        <v>35</v>
      </c>
      <c r="BG18" s="1526" t="s">
        <v>35</v>
      </c>
      <c r="BH18" s="1547" t="s">
        <v>35</v>
      </c>
      <c r="BI18" s="1505" t="s">
        <v>35</v>
      </c>
      <c r="BJ18" s="1505" t="s">
        <v>35</v>
      </c>
      <c r="BK18" s="1505" t="s">
        <v>35</v>
      </c>
      <c r="BL18" s="1526" t="s">
        <v>35</v>
      </c>
      <c r="BM18" s="1547" t="s">
        <v>35</v>
      </c>
      <c r="BN18" s="1505" t="s">
        <v>35</v>
      </c>
      <c r="BO18" s="1505" t="s">
        <v>35</v>
      </c>
      <c r="BP18" s="1505" t="s">
        <v>35</v>
      </c>
      <c r="BQ18" s="1526" t="s">
        <v>35</v>
      </c>
      <c r="BR18" s="1547" t="s">
        <v>35</v>
      </c>
      <c r="BS18" s="1505" t="s">
        <v>35</v>
      </c>
      <c r="BT18" s="2344" t="s">
        <v>35</v>
      </c>
      <c r="BU18" s="2376"/>
      <c r="BV18" s="2376"/>
      <c r="BW18" s="2376"/>
      <c r="BX18" s="2376"/>
      <c r="BY18" s="2377"/>
      <c r="BZ18" s="2377"/>
      <c r="CA18" s="2377"/>
      <c r="CB18" s="2377"/>
      <c r="CC18" s="2377"/>
      <c r="CD18" s="2377"/>
      <c r="CE18" s="2377"/>
      <c r="CF18" s="2377"/>
      <c r="CG18" s="2377"/>
      <c r="CH18" s="2377"/>
      <c r="CI18" s="2377"/>
      <c r="CJ18" s="2377"/>
      <c r="CK18" s="2377"/>
      <c r="CL18" s="2377"/>
      <c r="CM18" s="2377"/>
      <c r="CN18" s="2377"/>
      <c r="CO18" s="2377"/>
      <c r="CP18" s="2377"/>
      <c r="CQ18" s="2377"/>
      <c r="CR18" s="2377"/>
      <c r="CS18" s="2377"/>
      <c r="CT18" s="2377"/>
      <c r="CU18" s="2377"/>
      <c r="CV18" s="2377"/>
      <c r="CW18" s="2377"/>
      <c r="CX18" s="2377"/>
      <c r="CY18" s="2377"/>
      <c r="CZ18" s="2377"/>
      <c r="DA18" s="1015"/>
    </row>
    <row r="19" s="135" customFormat="true" ht="15" customHeight="true" x14ac:dyDescent="0.2">
      <c r="A19" s="2883"/>
      <c r="B19" s="1388" t="s">
        <v>16</v>
      </c>
      <c r="C19" s="1215">
        <v>0</v>
      </c>
      <c r="D19" s="1216">
        <v>0</v>
      </c>
      <c r="E19" s="1216">
        <v>0</v>
      </c>
      <c r="F19" s="1216">
        <v>0</v>
      </c>
      <c r="G19" s="1217">
        <v>0</v>
      </c>
      <c r="H19" s="1218">
        <v>0</v>
      </c>
      <c r="I19" s="1216">
        <v>0</v>
      </c>
      <c r="J19" s="1216">
        <v>0</v>
      </c>
      <c r="K19" s="1216">
        <v>0</v>
      </c>
      <c r="L19" s="1219">
        <v>0</v>
      </c>
      <c r="M19" s="1215">
        <v>0</v>
      </c>
      <c r="N19" s="1216">
        <v>0</v>
      </c>
      <c r="O19" s="1216">
        <v>0</v>
      </c>
      <c r="P19" s="1216">
        <v>0</v>
      </c>
      <c r="Q19" s="1217">
        <v>0</v>
      </c>
      <c r="R19" s="1218">
        <v>0</v>
      </c>
      <c r="S19" s="1216">
        <v>0</v>
      </c>
      <c r="T19" s="1219">
        <v>0</v>
      </c>
      <c r="U19" s="450"/>
      <c r="V19" s="450"/>
      <c r="W19" s="450"/>
      <c r="X19" s="450"/>
      <c r="Y19" s="450"/>
      <c r="Z19" s="450"/>
      <c r="AA19" s="450"/>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BA19" s="2913"/>
      <c r="BB19" s="162" t="s">
        <v>16</v>
      </c>
      <c r="BC19" s="1485" t="s">
        <v>35</v>
      </c>
      <c r="BD19" s="1505" t="s">
        <v>35</v>
      </c>
      <c r="BE19" s="1505" t="s">
        <v>35</v>
      </c>
      <c r="BF19" s="1505" t="s">
        <v>35</v>
      </c>
      <c r="BG19" s="1526" t="s">
        <v>35</v>
      </c>
      <c r="BH19" s="1547" t="s">
        <v>35</v>
      </c>
      <c r="BI19" s="1505" t="s">
        <v>35</v>
      </c>
      <c r="BJ19" s="1505" t="s">
        <v>35</v>
      </c>
      <c r="BK19" s="1505" t="s">
        <v>35</v>
      </c>
      <c r="BL19" s="1526" t="s">
        <v>35</v>
      </c>
      <c r="BM19" s="1547" t="s">
        <v>35</v>
      </c>
      <c r="BN19" s="1505" t="s">
        <v>35</v>
      </c>
      <c r="BO19" s="1505" t="s">
        <v>35</v>
      </c>
      <c r="BP19" s="1505" t="s">
        <v>35</v>
      </c>
      <c r="BQ19" s="1526" t="s">
        <v>35</v>
      </c>
      <c r="BR19" s="1547" t="s">
        <v>35</v>
      </c>
      <c r="BS19" s="1505" t="s">
        <v>35</v>
      </c>
      <c r="BT19" s="2344" t="s">
        <v>35</v>
      </c>
      <c r="BU19" s="2376"/>
      <c r="BV19" s="2376"/>
      <c r="BW19" s="2376"/>
      <c r="BX19" s="2376"/>
      <c r="BY19" s="2377"/>
      <c r="BZ19" s="2377"/>
      <c r="CA19" s="2377"/>
      <c r="CB19" s="2377"/>
      <c r="CC19" s="2377"/>
      <c r="CD19" s="2377"/>
      <c r="CE19" s="2377"/>
      <c r="CF19" s="2377"/>
      <c r="CG19" s="2377"/>
      <c r="CH19" s="2377"/>
      <c r="CI19" s="2377"/>
      <c r="CJ19" s="2377"/>
      <c r="CK19" s="2377"/>
      <c r="CL19" s="2377"/>
      <c r="CM19" s="2377"/>
      <c r="CN19" s="2377"/>
      <c r="CO19" s="2377"/>
      <c r="CP19" s="2377"/>
      <c r="CQ19" s="2377"/>
      <c r="CR19" s="2377"/>
      <c r="CS19" s="2377"/>
      <c r="CT19" s="2377"/>
      <c r="CU19" s="2377"/>
      <c r="CV19" s="2377"/>
      <c r="CW19" s="2377"/>
      <c r="CX19" s="2377"/>
      <c r="CY19" s="2377"/>
      <c r="CZ19" s="2377"/>
      <c r="DA19" s="1015"/>
    </row>
    <row r="20" s="135" customFormat="true" ht="15" customHeight="true" x14ac:dyDescent="0.2">
      <c r="A20" s="2883"/>
      <c r="B20" s="1388" t="s">
        <v>22</v>
      </c>
      <c r="C20" s="1215">
        <f>C17</f>
        <v>0.81826236924742157</v>
      </c>
      <c r="D20" s="1216">
        <f t="shared" ref="D20:T20" si="3">D17</f>
        <v>0.20806092721253203</v>
      </c>
      <c r="E20" s="1216">
        <f t="shared" si="3"/>
        <v>3.7511009982657634E-2</v>
      </c>
      <c r="F20" s="1216">
        <f t="shared" si="3"/>
        <v>0.27793167587462037</v>
      </c>
      <c r="G20" s="1217">
        <f t="shared" si="3"/>
        <v>0.36753078182598359</v>
      </c>
      <c r="H20" s="1218">
        <f t="shared" si="3"/>
        <v>0.42613735326389246</v>
      </c>
      <c r="I20" s="1216">
        <f t="shared" si="3"/>
        <v>1.0608290945589009E-2</v>
      </c>
      <c r="J20" s="1216">
        <f t="shared" si="3"/>
        <v>0.13605269179125618</v>
      </c>
      <c r="K20" s="1216">
        <f t="shared" si="3"/>
        <v>3.7926426028148809E-2</v>
      </c>
      <c r="L20" s="1219">
        <f t="shared" si="3"/>
        <v>0.15838265529290427</v>
      </c>
      <c r="M20" s="1215">
        <f t="shared" si="3"/>
        <v>1.8027040524204698</v>
      </c>
      <c r="N20" s="1216">
        <f t="shared" si="3"/>
        <v>0.80386979781569412</v>
      </c>
      <c r="O20" s="1216">
        <f t="shared" si="3"/>
        <v>0.5602601753284111</v>
      </c>
      <c r="P20" s="1216">
        <f t="shared" si="3"/>
        <v>0</v>
      </c>
      <c r="Q20" s="1217">
        <f t="shared" si="3"/>
        <v>1.9766964637930036</v>
      </c>
      <c r="R20" s="1218">
        <f t="shared" si="3"/>
        <v>0.24115832588272509</v>
      </c>
      <c r="S20" s="1216">
        <f t="shared" si="3"/>
        <v>0.36785288593766097</v>
      </c>
      <c r="T20" s="1219">
        <f t="shared" si="3"/>
        <v>0.91812341686812804</v>
      </c>
      <c r="U20" s="450"/>
      <c r="V20" s="450"/>
      <c r="W20" s="450"/>
      <c r="X20" s="450"/>
      <c r="Y20" s="450"/>
      <c r="Z20" s="450"/>
      <c r="AA20" s="450"/>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BA20" s="2913"/>
      <c r="BB20" s="162" t="s">
        <v>22</v>
      </c>
      <c r="BC20" s="1485" t="s">
        <v>35</v>
      </c>
      <c r="BD20" s="1505" t="s">
        <v>35</v>
      </c>
      <c r="BE20" s="1505" t="s">
        <v>35</v>
      </c>
      <c r="BF20" s="1505" t="s">
        <v>35</v>
      </c>
      <c r="BG20" s="1526" t="s">
        <v>35</v>
      </c>
      <c r="BH20" s="1547" t="s">
        <v>35</v>
      </c>
      <c r="BI20" s="1505" t="s">
        <v>35</v>
      </c>
      <c r="BJ20" s="1505" t="s">
        <v>35</v>
      </c>
      <c r="BK20" s="1505" t="s">
        <v>35</v>
      </c>
      <c r="BL20" s="1526" t="s">
        <v>35</v>
      </c>
      <c r="BM20" s="1547" t="s">
        <v>35</v>
      </c>
      <c r="BN20" s="1505" t="s">
        <v>35</v>
      </c>
      <c r="BO20" s="1505" t="s">
        <v>35</v>
      </c>
      <c r="BP20" s="1505" t="s">
        <v>35</v>
      </c>
      <c r="BQ20" s="1526" t="s">
        <v>35</v>
      </c>
      <c r="BR20" s="1547" t="s">
        <v>35</v>
      </c>
      <c r="BS20" s="1505" t="s">
        <v>35</v>
      </c>
      <c r="BT20" s="2344" t="s">
        <v>35</v>
      </c>
      <c r="BU20" s="2376"/>
      <c r="BV20" s="2376"/>
      <c r="BW20" s="2376"/>
      <c r="BX20" s="2376"/>
      <c r="BY20" s="2377"/>
      <c r="BZ20" s="2377"/>
      <c r="CA20" s="2377"/>
      <c r="CB20" s="2377"/>
      <c r="CC20" s="2377"/>
      <c r="CD20" s="2377"/>
      <c r="CE20" s="2377"/>
      <c r="CF20" s="2377"/>
      <c r="CG20" s="2377"/>
      <c r="CH20" s="2377"/>
      <c r="CI20" s="2377"/>
      <c r="CJ20" s="2377"/>
      <c r="CK20" s="2377"/>
      <c r="CL20" s="2377"/>
      <c r="CM20" s="2377"/>
      <c r="CN20" s="2377"/>
      <c r="CO20" s="2377"/>
      <c r="CP20" s="2377"/>
      <c r="CQ20" s="2377"/>
      <c r="CR20" s="2377"/>
      <c r="CS20" s="2377"/>
      <c r="CT20" s="2377"/>
      <c r="CU20" s="2377"/>
      <c r="CV20" s="2377"/>
      <c r="CW20" s="2377"/>
      <c r="CX20" s="2377"/>
      <c r="CY20" s="2377"/>
      <c r="CZ20" s="2377"/>
      <c r="DA20" s="1015"/>
    </row>
    <row r="21" s="135" customFormat="true" ht="15" customHeight="true" x14ac:dyDescent="0.2">
      <c r="A21" s="2883"/>
      <c r="B21" s="1388" t="s">
        <v>17</v>
      </c>
      <c r="C21" s="1215">
        <v>0</v>
      </c>
      <c r="D21" s="1216">
        <v>0</v>
      </c>
      <c r="E21" s="1216">
        <v>0</v>
      </c>
      <c r="F21" s="1216">
        <v>0</v>
      </c>
      <c r="G21" s="1217">
        <v>0</v>
      </c>
      <c r="H21" s="1218">
        <v>0</v>
      </c>
      <c r="I21" s="1216">
        <v>0</v>
      </c>
      <c r="J21" s="1216">
        <v>0</v>
      </c>
      <c r="K21" s="1216">
        <v>0</v>
      </c>
      <c r="L21" s="1219">
        <v>0</v>
      </c>
      <c r="M21" s="1215">
        <v>0</v>
      </c>
      <c r="N21" s="1216">
        <v>0</v>
      </c>
      <c r="O21" s="1216">
        <v>0</v>
      </c>
      <c r="P21" s="1216">
        <v>0</v>
      </c>
      <c r="Q21" s="1217">
        <v>0</v>
      </c>
      <c r="R21" s="1218">
        <v>0</v>
      </c>
      <c r="S21" s="1216">
        <v>0</v>
      </c>
      <c r="T21" s="1219">
        <v>0</v>
      </c>
      <c r="U21" s="450"/>
      <c r="V21" s="450"/>
      <c r="W21" s="450"/>
      <c r="X21" s="450"/>
      <c r="Y21" s="450"/>
      <c r="Z21" s="450"/>
      <c r="AA21" s="450"/>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BA21" s="2913"/>
      <c r="BB21" s="162" t="s">
        <v>17</v>
      </c>
      <c r="BC21" s="1485" t="s">
        <v>35</v>
      </c>
      <c r="BD21" s="1505" t="s">
        <v>35</v>
      </c>
      <c r="BE21" s="1505" t="s">
        <v>35</v>
      </c>
      <c r="BF21" s="1505" t="s">
        <v>35</v>
      </c>
      <c r="BG21" s="1526" t="s">
        <v>35</v>
      </c>
      <c r="BH21" s="1547" t="s">
        <v>35</v>
      </c>
      <c r="BI21" s="1505" t="s">
        <v>35</v>
      </c>
      <c r="BJ21" s="1505" t="s">
        <v>35</v>
      </c>
      <c r="BK21" s="1505" t="s">
        <v>35</v>
      </c>
      <c r="BL21" s="1526" t="s">
        <v>35</v>
      </c>
      <c r="BM21" s="1547" t="s">
        <v>35</v>
      </c>
      <c r="BN21" s="1505" t="s">
        <v>35</v>
      </c>
      <c r="BO21" s="1505" t="s">
        <v>35</v>
      </c>
      <c r="BP21" s="1505" t="s">
        <v>35</v>
      </c>
      <c r="BQ21" s="1526" t="s">
        <v>35</v>
      </c>
      <c r="BR21" s="1547" t="s">
        <v>35</v>
      </c>
      <c r="BS21" s="1505" t="s">
        <v>35</v>
      </c>
      <c r="BT21" s="2344" t="s">
        <v>35</v>
      </c>
      <c r="BU21" s="2376"/>
      <c r="BV21" s="2376"/>
      <c r="BW21" s="2376"/>
      <c r="BX21" s="2376"/>
      <c r="BY21" s="2377"/>
      <c r="BZ21" s="2377"/>
      <c r="CA21" s="2377"/>
      <c r="CB21" s="2377"/>
      <c r="CC21" s="2377"/>
      <c r="CD21" s="2377"/>
      <c r="CE21" s="2377"/>
      <c r="CF21" s="2377"/>
      <c r="CG21" s="2377"/>
      <c r="CH21" s="2377"/>
      <c r="CI21" s="2377"/>
      <c r="CJ21" s="2377"/>
      <c r="CK21" s="2377"/>
      <c r="CL21" s="2377"/>
      <c r="CM21" s="2377"/>
      <c r="CN21" s="2377"/>
      <c r="CO21" s="2377"/>
      <c r="CP21" s="2377"/>
      <c r="CQ21" s="2377"/>
      <c r="CR21" s="2377"/>
      <c r="CS21" s="2377"/>
      <c r="CT21" s="2377"/>
      <c r="CU21" s="2377"/>
      <c r="CV21" s="2377"/>
      <c r="CW21" s="2377"/>
      <c r="CX21" s="2377"/>
      <c r="CY21" s="2377"/>
      <c r="CZ21" s="2377"/>
      <c r="DA21" s="1015"/>
    </row>
    <row r="22" s="135" customFormat="true" ht="15" customHeight="true" x14ac:dyDescent="0.2">
      <c r="A22" s="2883" t="s">
        <v>54</v>
      </c>
      <c r="B22" s="1388" t="s">
        <v>49</v>
      </c>
      <c r="C22" s="1220">
        <v>0</v>
      </c>
      <c r="D22" s="1221">
        <v>0</v>
      </c>
      <c r="E22" s="1221">
        <v>0</v>
      </c>
      <c r="F22" s="1221">
        <v>0</v>
      </c>
      <c r="G22" s="1222">
        <v>0</v>
      </c>
      <c r="H22" s="1223">
        <v>0</v>
      </c>
      <c r="I22" s="1221">
        <v>0</v>
      </c>
      <c r="J22" s="1221">
        <v>0</v>
      </c>
      <c r="K22" s="1221">
        <v>0</v>
      </c>
      <c r="L22" s="1224">
        <v>0</v>
      </c>
      <c r="M22" s="1220">
        <v>0</v>
      </c>
      <c r="N22" s="1221">
        <v>0</v>
      </c>
      <c r="O22" s="1221">
        <v>0</v>
      </c>
      <c r="P22" s="1221">
        <v>0</v>
      </c>
      <c r="Q22" s="1222">
        <v>0</v>
      </c>
      <c r="R22" s="1223">
        <v>0</v>
      </c>
      <c r="S22" s="1221">
        <v>0</v>
      </c>
      <c r="T22" s="1224">
        <v>0</v>
      </c>
      <c r="U22" s="450"/>
      <c r="V22" s="450"/>
      <c r="W22" s="450"/>
      <c r="X22" s="450"/>
      <c r="Y22" s="450"/>
      <c r="Z22" s="450"/>
      <c r="AA22" s="450"/>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BA22" s="2913" t="s">
        <v>54</v>
      </c>
      <c r="BB22" s="162" t="s">
        <v>49</v>
      </c>
      <c r="BC22" s="1485" t="s">
        <v>35</v>
      </c>
      <c r="BD22" s="1505" t="s">
        <v>35</v>
      </c>
      <c r="BE22" s="1505" t="s">
        <v>35</v>
      </c>
      <c r="BF22" s="1505" t="s">
        <v>35</v>
      </c>
      <c r="BG22" s="1526" t="s">
        <v>35</v>
      </c>
      <c r="BH22" s="1547" t="s">
        <v>35</v>
      </c>
      <c r="BI22" s="1505" t="s">
        <v>35</v>
      </c>
      <c r="BJ22" s="1505" t="s">
        <v>35</v>
      </c>
      <c r="BK22" s="1505" t="s">
        <v>35</v>
      </c>
      <c r="BL22" s="1526" t="s">
        <v>35</v>
      </c>
      <c r="BM22" s="1547" t="s">
        <v>35</v>
      </c>
      <c r="BN22" s="1505" t="s">
        <v>35</v>
      </c>
      <c r="BO22" s="1505" t="s">
        <v>35</v>
      </c>
      <c r="BP22" s="1505" t="s">
        <v>35</v>
      </c>
      <c r="BQ22" s="1526" t="s">
        <v>35</v>
      </c>
      <c r="BR22" s="1547" t="s">
        <v>35</v>
      </c>
      <c r="BS22" s="1505" t="s">
        <v>35</v>
      </c>
      <c r="BT22" s="2344" t="s">
        <v>35</v>
      </c>
      <c r="BU22" s="2376"/>
      <c r="BV22" s="2376"/>
      <c r="BW22" s="2376"/>
      <c r="BX22" s="2376"/>
      <c r="BY22" s="2377"/>
      <c r="BZ22" s="2377"/>
      <c r="CA22" s="2377"/>
      <c r="CB22" s="2377"/>
      <c r="CC22" s="2377"/>
      <c r="CD22" s="2377"/>
      <c r="CE22" s="2377"/>
      <c r="CF22" s="2377"/>
      <c r="CG22" s="2377"/>
      <c r="CH22" s="2377"/>
      <c r="CI22" s="2377"/>
      <c r="CJ22" s="2377"/>
      <c r="CK22" s="2377"/>
      <c r="CL22" s="2377"/>
      <c r="CM22" s="2377"/>
      <c r="CN22" s="2377"/>
      <c r="CO22" s="2377"/>
      <c r="CP22" s="2377"/>
      <c r="CQ22" s="2377"/>
      <c r="CR22" s="2377"/>
      <c r="CS22" s="2377"/>
      <c r="CT22" s="2377"/>
      <c r="CU22" s="2377"/>
      <c r="CV22" s="2377"/>
      <c r="CW22" s="2377"/>
      <c r="CX22" s="2377"/>
      <c r="CY22" s="2377"/>
      <c r="CZ22" s="2377"/>
      <c r="DA22" s="1015"/>
    </row>
    <row r="23" s="135" customFormat="true" ht="15" customHeight="true" x14ac:dyDescent="0.2">
      <c r="A23" s="2884"/>
      <c r="B23" s="1389" t="s">
        <v>48</v>
      </c>
      <c r="C23" s="1225">
        <v>100</v>
      </c>
      <c r="D23" s="1226">
        <v>100</v>
      </c>
      <c r="E23" s="1226">
        <v>100</v>
      </c>
      <c r="F23" s="1226">
        <v>100</v>
      </c>
      <c r="G23" s="1227">
        <v>100</v>
      </c>
      <c r="H23" s="1228">
        <v>100</v>
      </c>
      <c r="I23" s="1226">
        <v>100</v>
      </c>
      <c r="J23" s="1226">
        <v>100</v>
      </c>
      <c r="K23" s="1226">
        <v>100</v>
      </c>
      <c r="L23" s="1229">
        <v>100</v>
      </c>
      <c r="M23" s="1225">
        <v>100</v>
      </c>
      <c r="N23" s="1226">
        <v>100</v>
      </c>
      <c r="O23" s="1226">
        <v>100</v>
      </c>
      <c r="P23" s="1226">
        <v>100</v>
      </c>
      <c r="Q23" s="1227">
        <v>100</v>
      </c>
      <c r="R23" s="1228">
        <v>100</v>
      </c>
      <c r="S23" s="1226">
        <v>100</v>
      </c>
      <c r="T23" s="1229">
        <v>100</v>
      </c>
      <c r="U23" s="450"/>
      <c r="V23" s="450"/>
      <c r="W23" s="450"/>
      <c r="X23" s="450"/>
      <c r="Y23" s="450"/>
      <c r="Z23" s="450"/>
      <c r="AA23" s="450"/>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BA23" s="2914"/>
      <c r="BB23" s="163" t="s">
        <v>48</v>
      </c>
      <c r="BC23" s="1486" t="s">
        <v>35</v>
      </c>
      <c r="BD23" s="1506" t="s">
        <v>35</v>
      </c>
      <c r="BE23" s="1506" t="s">
        <v>35</v>
      </c>
      <c r="BF23" s="1506" t="s">
        <v>35</v>
      </c>
      <c r="BG23" s="1527" t="s">
        <v>35</v>
      </c>
      <c r="BH23" s="1548" t="s">
        <v>35</v>
      </c>
      <c r="BI23" s="1506" t="s">
        <v>35</v>
      </c>
      <c r="BJ23" s="1506" t="s">
        <v>35</v>
      </c>
      <c r="BK23" s="1506" t="s">
        <v>35</v>
      </c>
      <c r="BL23" s="1527" t="s">
        <v>35</v>
      </c>
      <c r="BM23" s="1548" t="s">
        <v>35</v>
      </c>
      <c r="BN23" s="1506" t="s">
        <v>35</v>
      </c>
      <c r="BO23" s="1506" t="s">
        <v>35</v>
      </c>
      <c r="BP23" s="1506" t="s">
        <v>35</v>
      </c>
      <c r="BQ23" s="1527" t="s">
        <v>35</v>
      </c>
      <c r="BR23" s="1548" t="s">
        <v>35</v>
      </c>
      <c r="BS23" s="1506" t="s">
        <v>35</v>
      </c>
      <c r="BT23" s="2345" t="s">
        <v>35</v>
      </c>
      <c r="BU23" s="2378"/>
      <c r="BV23" s="2378"/>
      <c r="BW23" s="2378"/>
      <c r="BX23" s="2378"/>
      <c r="BY23" s="2379"/>
      <c r="BZ23" s="2379"/>
      <c r="CA23" s="2379"/>
      <c r="CB23" s="2379"/>
      <c r="CC23" s="2379"/>
      <c r="CD23" s="2379"/>
      <c r="CE23" s="2379"/>
      <c r="CF23" s="2379"/>
      <c r="CG23" s="2379"/>
      <c r="CH23" s="2379"/>
      <c r="CI23" s="2379"/>
      <c r="CJ23" s="2379"/>
      <c r="CK23" s="2379"/>
      <c r="CL23" s="2379"/>
      <c r="CM23" s="2379"/>
      <c r="CN23" s="2379"/>
      <c r="CO23" s="2379"/>
      <c r="CP23" s="2379"/>
      <c r="CQ23" s="2379"/>
      <c r="CR23" s="2379"/>
      <c r="CS23" s="2379"/>
      <c r="CT23" s="2379"/>
      <c r="CU23" s="2379"/>
      <c r="CV23" s="2379"/>
      <c r="CW23" s="2379"/>
      <c r="CX23" s="2379"/>
      <c r="CY23" s="2379"/>
      <c r="CZ23" s="2379"/>
      <c r="DA23" s="1015"/>
    </row>
    <row r="24" s="131" customFormat="true" ht="15" hidden="true" customHeight="true" x14ac:dyDescent="0.2">
      <c r="A24" s="2850" t="s">
        <v>47</v>
      </c>
      <c r="B24" s="282" t="s">
        <v>59</v>
      </c>
      <c r="C24" s="335"/>
      <c r="D24" s="336"/>
      <c r="E24" s="336"/>
      <c r="F24" s="336"/>
      <c r="G24" s="337"/>
      <c r="H24" s="338"/>
      <c r="I24" s="336"/>
      <c r="J24" s="336"/>
      <c r="K24" s="336"/>
      <c r="L24" s="339"/>
      <c r="M24" s="335"/>
      <c r="N24" s="336"/>
      <c r="O24" s="336"/>
      <c r="P24" s="336"/>
      <c r="Q24" s="337"/>
      <c r="R24" s="338"/>
      <c r="S24" s="336"/>
      <c r="T24" s="339"/>
      <c r="U24" s="989"/>
      <c r="V24" s="989"/>
      <c r="W24" s="989"/>
      <c r="X24" s="989"/>
      <c r="Y24" s="989"/>
      <c r="Z24" s="989"/>
      <c r="AA24" s="989"/>
      <c r="AB24" s="989"/>
      <c r="AC24" s="989"/>
      <c r="AD24" s="989"/>
      <c r="AE24" s="989"/>
      <c r="AF24" s="989"/>
      <c r="AG24" s="989"/>
      <c r="AH24" s="989"/>
      <c r="AI24" s="989"/>
      <c r="AJ24" s="989"/>
      <c r="AK24" s="989"/>
      <c r="AL24" s="989"/>
      <c r="AM24" s="989"/>
      <c r="AN24" s="989"/>
      <c r="AO24" s="989"/>
      <c r="AP24" s="989"/>
      <c r="AQ24" s="989"/>
      <c r="AR24" s="989"/>
      <c r="AS24" s="989"/>
      <c r="AT24" s="989"/>
      <c r="AU24" s="989"/>
      <c r="AV24" s="989"/>
      <c r="AW24" s="989"/>
      <c r="AX24" s="989"/>
      <c r="AY24" s="989"/>
      <c r="BB24" s="133"/>
      <c r="BU24" s="240"/>
      <c r="BV24" s="240"/>
      <c r="BW24" s="240"/>
      <c r="BX24" s="240"/>
      <c r="BY24" s="240"/>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c r="DA24" s="240"/>
    </row>
    <row r="25" s="131" customFormat="true" ht="15" hidden="true" customHeight="true" x14ac:dyDescent="0.2">
      <c r="A25" s="2851"/>
      <c r="B25" s="273" t="s">
        <v>58</v>
      </c>
      <c r="C25" s="340"/>
      <c r="D25" s="341"/>
      <c r="E25" s="341"/>
      <c r="F25" s="341"/>
      <c r="G25" s="342"/>
      <c r="H25" s="343"/>
      <c r="I25" s="341"/>
      <c r="J25" s="341"/>
      <c r="K25" s="341"/>
      <c r="L25" s="344"/>
      <c r="M25" s="340"/>
      <c r="N25" s="341"/>
      <c r="O25" s="341"/>
      <c r="P25" s="341"/>
      <c r="Q25" s="342"/>
      <c r="R25" s="343"/>
      <c r="S25" s="341"/>
      <c r="T25" s="344"/>
      <c r="U25" s="989"/>
      <c r="V25" s="989"/>
      <c r="W25" s="989"/>
      <c r="X25" s="989"/>
      <c r="Y25" s="989"/>
      <c r="Z25" s="989"/>
      <c r="AA25" s="989"/>
      <c r="AB25" s="989"/>
      <c r="AC25" s="989"/>
      <c r="AD25" s="989"/>
      <c r="AE25" s="989"/>
      <c r="AF25" s="989"/>
      <c r="AG25" s="989"/>
      <c r="AH25" s="989"/>
      <c r="AI25" s="989"/>
      <c r="AJ25" s="989"/>
      <c r="AK25" s="989"/>
      <c r="AL25" s="989"/>
      <c r="AM25" s="989"/>
      <c r="AN25" s="989"/>
      <c r="AO25" s="989"/>
      <c r="AP25" s="989"/>
      <c r="AQ25" s="989"/>
      <c r="AR25" s="989"/>
      <c r="AS25" s="989"/>
      <c r="AT25" s="989"/>
      <c r="AU25" s="989"/>
      <c r="AV25" s="989"/>
      <c r="AW25" s="989"/>
      <c r="AX25" s="989"/>
      <c r="AY25" s="989"/>
      <c r="BB25" s="133"/>
      <c r="BU25" s="240"/>
      <c r="BV25" s="240"/>
      <c r="BW25" s="240"/>
      <c r="BX25" s="240"/>
      <c r="BY25" s="240"/>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c r="DA25" s="240"/>
    </row>
    <row r="26" s="131" customFormat="true" ht="15" hidden="true" customHeight="true" x14ac:dyDescent="0.2">
      <c r="A26" s="2852"/>
      <c r="B26" s="274" t="s">
        <v>46</v>
      </c>
      <c r="C26" s="345"/>
      <c r="D26" s="346"/>
      <c r="E26" s="346"/>
      <c r="F26" s="346"/>
      <c r="G26" s="347"/>
      <c r="H26" s="348"/>
      <c r="I26" s="346"/>
      <c r="J26" s="346"/>
      <c r="K26" s="346"/>
      <c r="L26" s="349"/>
      <c r="M26" s="345"/>
      <c r="N26" s="346"/>
      <c r="O26" s="346"/>
      <c r="P26" s="346"/>
      <c r="Q26" s="347"/>
      <c r="R26" s="348"/>
      <c r="S26" s="346"/>
      <c r="T26" s="349"/>
      <c r="U26" s="989"/>
      <c r="V26" s="989"/>
      <c r="W26" s="989"/>
      <c r="X26" s="989"/>
      <c r="Y26" s="989"/>
      <c r="Z26" s="989"/>
      <c r="AA26" s="989"/>
      <c r="AB26" s="989"/>
      <c r="AC26" s="989"/>
      <c r="AD26" s="989"/>
      <c r="AE26" s="989"/>
      <c r="AF26" s="989"/>
      <c r="AG26" s="989"/>
      <c r="AH26" s="989"/>
      <c r="AI26" s="989"/>
      <c r="AJ26" s="989"/>
      <c r="AK26" s="989"/>
      <c r="AL26" s="989"/>
      <c r="AM26" s="989"/>
      <c r="AN26" s="989"/>
      <c r="AO26" s="989"/>
      <c r="AP26" s="989"/>
      <c r="AQ26" s="989"/>
      <c r="AR26" s="989"/>
      <c r="AS26" s="989"/>
      <c r="AT26" s="989"/>
      <c r="AU26" s="989"/>
      <c r="AV26" s="989"/>
      <c r="AW26" s="989"/>
      <c r="AX26" s="989"/>
      <c r="AY26" s="989"/>
      <c r="BB26" s="133"/>
      <c r="BU26" s="240"/>
      <c r="BV26" s="240"/>
      <c r="BW26" s="240"/>
      <c r="BX26" s="240"/>
      <c r="BY26" s="240"/>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c r="DA26" s="240"/>
    </row>
    <row r="27" s="135" customFormat="true" ht="15" customHeight="true" x14ac:dyDescent="0.2">
      <c r="A27" s="130"/>
      <c r="B27" s="202"/>
      <c r="C27" s="2893" t="s">
        <v>115</v>
      </c>
      <c r="D27" s="2894"/>
      <c r="E27" s="2894"/>
      <c r="F27" s="2894"/>
      <c r="G27" s="2895"/>
      <c r="H27" s="2896" t="s">
        <v>38</v>
      </c>
      <c r="I27" s="2897"/>
      <c r="J27" s="2897"/>
      <c r="K27" s="2897"/>
      <c r="L27" s="2898"/>
      <c r="M27" s="2899" t="s">
        <v>37</v>
      </c>
      <c r="N27" s="2897"/>
      <c r="O27" s="2897"/>
      <c r="P27" s="2897"/>
      <c r="Q27" s="2900"/>
      <c r="R27" s="2337" t="s">
        <v>142</v>
      </c>
      <c r="S27" s="2338"/>
      <c r="T27" s="2341"/>
      <c r="U27" s="450"/>
      <c r="V27" s="450"/>
      <c r="W27" s="450"/>
      <c r="X27" s="450"/>
      <c r="Y27" s="450"/>
      <c r="Z27" s="450"/>
      <c r="AA27" s="450"/>
      <c r="AB27" s="450"/>
      <c r="AC27" s="450"/>
      <c r="AD27" s="450"/>
      <c r="AE27" s="450"/>
      <c r="AF27" s="450"/>
      <c r="AG27" s="450"/>
      <c r="AH27" s="450"/>
      <c r="AI27" s="450"/>
      <c r="AJ27" s="450"/>
      <c r="AK27" s="450"/>
      <c r="AL27" s="450"/>
      <c r="AM27" s="450"/>
      <c r="AN27" s="450"/>
      <c r="AO27" s="450"/>
      <c r="AP27" s="450"/>
      <c r="AQ27" s="450"/>
      <c r="AR27" s="450"/>
      <c r="AS27" s="450"/>
      <c r="AT27" s="450"/>
      <c r="AU27" s="450"/>
      <c r="AV27" s="450"/>
      <c r="AW27" s="450"/>
      <c r="AX27" s="450"/>
      <c r="AY27" s="450"/>
      <c r="BA27" s="241" t="s">
        <v>131</v>
      </c>
      <c r="BB27" s="115" t="s">
        <v>96</v>
      </c>
      <c r="BC27" s="2915" t="s">
        <v>115</v>
      </c>
      <c r="BD27" s="2916"/>
      <c r="BE27" s="2916"/>
      <c r="BF27" s="2916"/>
      <c r="BG27" s="2917"/>
      <c r="BH27" s="2918" t="s">
        <v>38</v>
      </c>
      <c r="BI27" s="2916"/>
      <c r="BJ27" s="2916"/>
      <c r="BK27" s="2916"/>
      <c r="BL27" s="2917"/>
      <c r="BM27" s="2918" t="s">
        <v>37</v>
      </c>
      <c r="BN27" s="2916"/>
      <c r="BO27" s="2916"/>
      <c r="BP27" s="2916"/>
      <c r="BQ27" s="2917"/>
      <c r="BR27" s="2337" t="s">
        <v>142</v>
      </c>
      <c r="BS27" s="2338"/>
      <c r="BT27" s="2341"/>
      <c r="BU27" s="2380"/>
      <c r="BV27" s="2380"/>
      <c r="BW27" s="2380"/>
      <c r="BX27" s="2380"/>
      <c r="BY27" s="2381"/>
      <c r="BZ27" s="239"/>
      <c r="CA27" s="239"/>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c r="DA27" s="1015"/>
    </row>
    <row r="28" s="135" customFormat="true" ht="12.75" x14ac:dyDescent="0.2">
      <c r="A28" s="203" t="s">
        <v>69</v>
      </c>
      <c r="B28" s="277"/>
      <c r="C28" s="404" t="s">
        <v>0</v>
      </c>
      <c r="D28" s="405" t="s">
        <v>1</v>
      </c>
      <c r="E28" s="405" t="s">
        <v>2</v>
      </c>
      <c r="F28" s="405" t="s">
        <v>3</v>
      </c>
      <c r="G28" s="406" t="s">
        <v>4</v>
      </c>
      <c r="H28" s="1141" t="s">
        <v>0</v>
      </c>
      <c r="I28" s="1083" t="s">
        <v>1</v>
      </c>
      <c r="J28" s="1083" t="s">
        <v>2</v>
      </c>
      <c r="K28" s="1083" t="s">
        <v>3</v>
      </c>
      <c r="L28" s="1084" t="s">
        <v>4</v>
      </c>
      <c r="M28" s="1127" t="s">
        <v>0</v>
      </c>
      <c r="N28" s="1083" t="s">
        <v>1</v>
      </c>
      <c r="O28" s="1083" t="s">
        <v>2</v>
      </c>
      <c r="P28" s="1083" t="s">
        <v>3</v>
      </c>
      <c r="Q28" s="1158" t="s">
        <v>4</v>
      </c>
      <c r="R28" s="2339" t="s">
        <v>160</v>
      </c>
      <c r="S28" s="2340" t="s">
        <v>161</v>
      </c>
      <c r="T28" s="2342" t="s">
        <v>162</v>
      </c>
      <c r="U28" s="450"/>
      <c r="V28" s="450"/>
      <c r="W28" s="450"/>
      <c r="X28" s="450"/>
      <c r="Y28" s="450"/>
      <c r="Z28" s="450"/>
      <c r="AA28" s="450"/>
      <c r="AB28" s="450"/>
      <c r="AC28" s="450"/>
      <c r="AD28" s="450"/>
      <c r="AE28" s="450"/>
      <c r="AF28" s="450"/>
      <c r="AG28" s="450"/>
      <c r="AH28" s="450"/>
      <c r="AI28" s="450"/>
      <c r="AJ28" s="450"/>
      <c r="AK28" s="450"/>
      <c r="AL28" s="450"/>
      <c r="AM28" s="450"/>
      <c r="AN28" s="450"/>
      <c r="AO28" s="450"/>
      <c r="AP28" s="450"/>
      <c r="AQ28" s="450"/>
      <c r="AR28" s="450"/>
      <c r="AS28" s="450"/>
      <c r="AT28" s="450"/>
      <c r="AU28" s="450"/>
      <c r="AV28" s="450"/>
      <c r="AW28" s="450"/>
      <c r="AX28" s="450"/>
      <c r="AY28" s="450"/>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2339" t="s">
        <v>160</v>
      </c>
      <c r="BS28" s="2340" t="s">
        <v>161</v>
      </c>
      <c r="BT28" s="2342" t="s">
        <v>162</v>
      </c>
      <c r="BU28" s="2382"/>
      <c r="BV28" s="2382"/>
      <c r="BW28" s="2382"/>
      <c r="BX28" s="2382"/>
      <c r="BY28" s="2383"/>
      <c r="BZ28" s="2383"/>
      <c r="CA28" s="2383"/>
      <c r="CB28" s="2383"/>
      <c r="CC28" s="2383"/>
      <c r="CD28" s="2383"/>
      <c r="CE28" s="2383"/>
      <c r="CF28" s="2383"/>
      <c r="CG28" s="2383"/>
      <c r="CH28" s="2383"/>
      <c r="CI28" s="2383"/>
      <c r="CJ28" s="2383"/>
      <c r="CK28" s="2383"/>
      <c r="CL28" s="2383"/>
      <c r="CM28" s="2383"/>
      <c r="CN28" s="2383"/>
      <c r="CO28" s="2383"/>
      <c r="CP28" s="2383"/>
      <c r="CQ28" s="2383"/>
      <c r="CR28" s="2383"/>
      <c r="CS28" s="2383"/>
      <c r="CT28" s="2383"/>
      <c r="CU28" s="2383"/>
      <c r="CV28" s="2383"/>
      <c r="CW28" s="2383"/>
      <c r="CX28" s="2383"/>
      <c r="CY28" s="2383"/>
      <c r="CZ28" s="2383"/>
      <c r="DA28" s="1015"/>
    </row>
    <row r="29" s="135" customFormat="true" ht="15" customHeight="true" x14ac:dyDescent="0.2">
      <c r="A29" s="2875" t="s">
        <v>57</v>
      </c>
      <c r="B29" s="1390" t="s">
        <v>49</v>
      </c>
      <c r="C29" s="1232">
        <f t="shared" ref="C29:T29" si="4">C58+C59+C60</f>
        <v>88.549277570900585</v>
      </c>
      <c r="D29" s="1233">
        <f t="shared" si="4"/>
        <v>89.844617206483733</v>
      </c>
      <c r="E29" s="1233">
        <f t="shared" si="4"/>
        <v>89.463662124334675</v>
      </c>
      <c r="F29" s="1233">
        <f t="shared" si="4"/>
        <v>87.595847773499344</v>
      </c>
      <c r="G29" s="1234">
        <f t="shared" si="4"/>
        <v>78.852748984278207</v>
      </c>
      <c r="H29" s="1235">
        <f t="shared" si="4"/>
        <v>90.660832028682321</v>
      </c>
      <c r="I29" s="1233">
        <f t="shared" si="4"/>
        <v>92.18947148812434</v>
      </c>
      <c r="J29" s="1233">
        <f t="shared" si="4"/>
        <v>90.521627034544125</v>
      </c>
      <c r="K29" s="1233">
        <f t="shared" si="4"/>
        <v>87.345794361481509</v>
      </c>
      <c r="L29" s="1236">
        <f t="shared" si="4"/>
        <v>78.073947691028863</v>
      </c>
      <c r="M29" s="1232">
        <f t="shared" si="4"/>
        <v>83.995541860313054</v>
      </c>
      <c r="N29" s="1233">
        <f t="shared" si="4"/>
        <v>81.877446415486531</v>
      </c>
      <c r="O29" s="1233">
        <f t="shared" si="4"/>
        <v>89.228403753533726</v>
      </c>
      <c r="P29" s="1233">
        <f t="shared" si="4"/>
        <v>82.914077109060813</v>
      </c>
      <c r="Q29" s="1234">
        <f t="shared" si="4"/>
        <v>80.376786352101973</v>
      </c>
      <c r="R29" s="1235">
        <f t="shared" si="4"/>
        <v>88.68546593698386</v>
      </c>
      <c r="S29" s="1233">
        <f t="shared" si="4"/>
        <v>78.660944300291604</v>
      </c>
      <c r="T29" s="1236">
        <f t="shared" si="4"/>
        <v>97.902529539033949</v>
      </c>
      <c r="U29" s="450"/>
      <c r="V29" s="450"/>
      <c r="W29" s="450"/>
      <c r="X29" s="450"/>
      <c r="Y29" s="450"/>
      <c r="Z29" s="450"/>
      <c r="AA29" s="450"/>
      <c r="AB29" s="450"/>
      <c r="AC29" s="450"/>
      <c r="AD29" s="450"/>
      <c r="AE29" s="450"/>
      <c r="AF29" s="450"/>
      <c r="AG29" s="450"/>
      <c r="AH29" s="450"/>
      <c r="AI29" s="450"/>
      <c r="AJ29" s="450"/>
      <c r="AK29" s="450"/>
      <c r="AL29" s="450"/>
      <c r="AM29" s="450"/>
      <c r="AN29" s="450"/>
      <c r="AO29" s="450"/>
      <c r="AP29" s="450"/>
      <c r="AQ29" s="450"/>
      <c r="AR29" s="450"/>
      <c r="AS29" s="450"/>
      <c r="AT29" s="450"/>
      <c r="AU29" s="450"/>
      <c r="AV29" s="450"/>
      <c r="AW29" s="450"/>
      <c r="AX29" s="450"/>
      <c r="AY29" s="450"/>
      <c r="BA29" s="2891" t="s">
        <v>57</v>
      </c>
      <c r="BB29" s="164" t="s">
        <v>49</v>
      </c>
      <c r="BC29" s="1487" t="s">
        <v>35</v>
      </c>
      <c r="BD29" s="1507" t="s">
        <v>35</v>
      </c>
      <c r="BE29" s="1507" t="s">
        <v>35</v>
      </c>
      <c r="BF29" s="1507" t="s">
        <v>35</v>
      </c>
      <c r="BG29" s="1528" t="s">
        <v>35</v>
      </c>
      <c r="BH29" s="1549" t="s">
        <v>35</v>
      </c>
      <c r="BI29" s="1507" t="s">
        <v>35</v>
      </c>
      <c r="BJ29" s="1507" t="s">
        <v>35</v>
      </c>
      <c r="BK29" s="1507" t="s">
        <v>35</v>
      </c>
      <c r="BL29" s="1528" t="s">
        <v>35</v>
      </c>
      <c r="BM29" s="1549" t="s">
        <v>35</v>
      </c>
      <c r="BN29" s="1507" t="s">
        <v>35</v>
      </c>
      <c r="BO29" s="1507" t="s">
        <v>35</v>
      </c>
      <c r="BP29" s="1507" t="s">
        <v>35</v>
      </c>
      <c r="BQ29" s="1528" t="s">
        <v>35</v>
      </c>
      <c r="BR29" s="1549" t="s">
        <v>35</v>
      </c>
      <c r="BS29" s="1507" t="s">
        <v>35</v>
      </c>
      <c r="BT29" s="2346" t="s">
        <v>35</v>
      </c>
      <c r="BU29" s="2384"/>
      <c r="BV29" s="2384"/>
      <c r="BW29" s="2384"/>
      <c r="BX29" s="2384"/>
      <c r="BY29" s="2385"/>
      <c r="BZ29" s="2385"/>
      <c r="CA29" s="2385"/>
      <c r="CB29" s="2385"/>
      <c r="CC29" s="2385"/>
      <c r="CD29" s="2385"/>
      <c r="CE29" s="2385"/>
      <c r="CF29" s="2385"/>
      <c r="CG29" s="2385"/>
      <c r="CH29" s="2385"/>
      <c r="CI29" s="2385"/>
      <c r="CJ29" s="2385"/>
      <c r="CK29" s="2385"/>
      <c r="CL29" s="2385"/>
      <c r="CM29" s="2385"/>
      <c r="CN29" s="2385"/>
      <c r="CO29" s="2385"/>
      <c r="CP29" s="2385"/>
      <c r="CQ29" s="2385"/>
      <c r="CR29" s="2385"/>
      <c r="CS29" s="2385"/>
      <c r="CT29" s="2385"/>
      <c r="CU29" s="2385"/>
      <c r="CV29" s="2385"/>
      <c r="CW29" s="2385"/>
      <c r="CX29" s="2385"/>
      <c r="CY29" s="2385"/>
      <c r="CZ29" s="2385"/>
      <c r="DA29" s="1015"/>
    </row>
    <row r="30" s="135" customFormat="true" ht="15" customHeight="true" x14ac:dyDescent="0.2">
      <c r="A30" s="2876"/>
      <c r="B30" s="1391" t="s">
        <v>48</v>
      </c>
      <c r="C30" s="1237">
        <f>100-C29</f>
        <v>11.450722429099415</v>
      </c>
      <c r="D30" s="1238">
        <f t="shared" ref="D30:T30" si="5">100-D29</f>
        <v>10.155382793516267</v>
      </c>
      <c r="E30" s="1238">
        <f t="shared" si="5"/>
        <v>10.536337875665325</v>
      </c>
      <c r="F30" s="1238">
        <f t="shared" si="5"/>
        <v>12.404152226500656</v>
      </c>
      <c r="G30" s="1239">
        <f t="shared" si="5"/>
        <v>21.147251015721793</v>
      </c>
      <c r="H30" s="1240">
        <f t="shared" si="5"/>
        <v>9.3391679713176785</v>
      </c>
      <c r="I30" s="1238">
        <f t="shared" si="5"/>
        <v>7.8105285118756598</v>
      </c>
      <c r="J30" s="1238">
        <f t="shared" si="5"/>
        <v>9.4783729654558755</v>
      </c>
      <c r="K30" s="1238">
        <f t="shared" si="5"/>
        <v>12.654205638518491</v>
      </c>
      <c r="L30" s="1241">
        <f t="shared" si="5"/>
        <v>21.926052308971137</v>
      </c>
      <c r="M30" s="1237">
        <f t="shared" si="5"/>
        <v>16.004458139686946</v>
      </c>
      <c r="N30" s="1238">
        <f t="shared" si="5"/>
        <v>18.122553584513469</v>
      </c>
      <c r="O30" s="1238">
        <f t="shared" si="5"/>
        <v>10.771596246466274</v>
      </c>
      <c r="P30" s="1238">
        <f t="shared" si="5"/>
        <v>17.085922890939187</v>
      </c>
      <c r="Q30" s="1239">
        <f t="shared" si="5"/>
        <v>19.623213647898027</v>
      </c>
      <c r="R30" s="1240">
        <f t="shared" si="5"/>
        <v>11.31453406301614</v>
      </c>
      <c r="S30" s="1238">
        <f t="shared" si="5"/>
        <v>21.339055699708396</v>
      </c>
      <c r="T30" s="1241">
        <f t="shared" si="5"/>
        <v>2.0974704609660506</v>
      </c>
      <c r="U30" s="450"/>
      <c r="V30" s="450"/>
      <c r="W30" s="450"/>
      <c r="X30" s="450"/>
      <c r="Y30" s="450"/>
      <c r="Z30" s="450"/>
      <c r="AA30" s="450"/>
      <c r="AB30" s="450"/>
      <c r="AC30" s="450"/>
      <c r="AD30" s="450"/>
      <c r="AE30" s="450"/>
      <c r="AF30" s="450"/>
      <c r="AG30" s="450"/>
      <c r="AH30" s="450"/>
      <c r="AI30" s="450"/>
      <c r="AJ30" s="450"/>
      <c r="AK30" s="450"/>
      <c r="AL30" s="450"/>
      <c r="AM30" s="450"/>
      <c r="AN30" s="450"/>
      <c r="AO30" s="450"/>
      <c r="AP30" s="450"/>
      <c r="AQ30" s="450"/>
      <c r="AR30" s="450"/>
      <c r="AS30" s="450"/>
      <c r="AT30" s="450"/>
      <c r="AU30" s="450"/>
      <c r="AV30" s="450"/>
      <c r="AW30" s="450"/>
      <c r="AX30" s="450"/>
      <c r="AY30" s="450"/>
      <c r="BA30" s="2844"/>
      <c r="BB30" s="165" t="s">
        <v>48</v>
      </c>
      <c r="BC30" s="1488" t="s">
        <v>35</v>
      </c>
      <c r="BD30" s="1508" t="s">
        <v>35</v>
      </c>
      <c r="BE30" s="1508" t="s">
        <v>35</v>
      </c>
      <c r="BF30" s="1508" t="s">
        <v>35</v>
      </c>
      <c r="BG30" s="1529" t="s">
        <v>35</v>
      </c>
      <c r="BH30" s="1550" t="s">
        <v>35</v>
      </c>
      <c r="BI30" s="1508" t="s">
        <v>35</v>
      </c>
      <c r="BJ30" s="1508" t="s">
        <v>35</v>
      </c>
      <c r="BK30" s="1508" t="s">
        <v>35</v>
      </c>
      <c r="BL30" s="1529" t="s">
        <v>35</v>
      </c>
      <c r="BM30" s="1550" t="s">
        <v>35</v>
      </c>
      <c r="BN30" s="1508" t="s">
        <v>35</v>
      </c>
      <c r="BO30" s="1508" t="s">
        <v>35</v>
      </c>
      <c r="BP30" s="1508" t="s">
        <v>35</v>
      </c>
      <c r="BQ30" s="1529" t="s">
        <v>35</v>
      </c>
      <c r="BR30" s="1550" t="s">
        <v>35</v>
      </c>
      <c r="BS30" s="1508" t="s">
        <v>35</v>
      </c>
      <c r="BT30" s="2347" t="s">
        <v>35</v>
      </c>
      <c r="BU30" s="2386"/>
      <c r="BV30" s="2386"/>
      <c r="BW30" s="2386"/>
      <c r="BX30" s="2386"/>
      <c r="BY30" s="2387"/>
      <c r="BZ30" s="2387"/>
      <c r="CA30" s="2387"/>
      <c r="CB30" s="2387"/>
      <c r="CC30" s="2387"/>
      <c r="CD30" s="2387"/>
      <c r="CE30" s="2387"/>
      <c r="CF30" s="2387"/>
      <c r="CG30" s="2387"/>
      <c r="CH30" s="2387"/>
      <c r="CI30" s="2387"/>
      <c r="CJ30" s="2387"/>
      <c r="CK30" s="2387"/>
      <c r="CL30" s="2387"/>
      <c r="CM30" s="2387"/>
      <c r="CN30" s="2387"/>
      <c r="CO30" s="2387"/>
      <c r="CP30" s="2387"/>
      <c r="CQ30" s="2387"/>
      <c r="CR30" s="2387"/>
      <c r="CS30" s="2387"/>
      <c r="CT30" s="2387"/>
      <c r="CU30" s="2387"/>
      <c r="CV30" s="2387"/>
      <c r="CW30" s="2387"/>
      <c r="CX30" s="2387"/>
      <c r="CY30" s="2387"/>
      <c r="CZ30" s="2387"/>
      <c r="DA30" s="1015"/>
    </row>
    <row r="31" s="130" customFormat="true" ht="15" customHeight="true" x14ac:dyDescent="0.2">
      <c r="A31" s="2842" t="s">
        <v>104</v>
      </c>
      <c r="B31" s="290" t="s">
        <v>49</v>
      </c>
      <c r="C31" s="1242">
        <f t="shared" ref="C31:T31" si="6">C58+C59</f>
        <v>88.505760500895946</v>
      </c>
      <c r="D31" s="1243">
        <f t="shared" si="6"/>
        <v>89.827564845322641</v>
      </c>
      <c r="E31" s="1243">
        <f t="shared" si="6"/>
        <v>89.463662124334675</v>
      </c>
      <c r="F31" s="1243">
        <f t="shared" si="6"/>
        <v>87.595847773499344</v>
      </c>
      <c r="G31" s="1244">
        <f t="shared" si="6"/>
        <v>78.852748984278207</v>
      </c>
      <c r="H31" s="1245">
        <f t="shared" si="6"/>
        <v>90.660832028682321</v>
      </c>
      <c r="I31" s="1243">
        <f t="shared" si="6"/>
        <v>92.167875304003289</v>
      </c>
      <c r="J31" s="1243">
        <f t="shared" si="6"/>
        <v>90.521627034544125</v>
      </c>
      <c r="K31" s="1243">
        <f t="shared" si="6"/>
        <v>87.345794361481509</v>
      </c>
      <c r="L31" s="1246">
        <f t="shared" si="6"/>
        <v>78.073947691028863</v>
      </c>
      <c r="M31" s="1242">
        <f t="shared" si="6"/>
        <v>83.791866582414343</v>
      </c>
      <c r="N31" s="1243">
        <f t="shared" si="6"/>
        <v>81.877446415486531</v>
      </c>
      <c r="O31" s="1243">
        <f t="shared" si="6"/>
        <v>89.228403753533726</v>
      </c>
      <c r="P31" s="1243">
        <f t="shared" si="6"/>
        <v>82.914077109060813</v>
      </c>
      <c r="Q31" s="1244">
        <f t="shared" si="6"/>
        <v>80.376786352101973</v>
      </c>
      <c r="R31" s="1245">
        <f t="shared" si="6"/>
        <v>88.682559348533275</v>
      </c>
      <c r="S31" s="1243">
        <f t="shared" si="6"/>
        <v>78.660944300291604</v>
      </c>
      <c r="T31" s="1246">
        <f t="shared" si="6"/>
        <v>97.797634178241793</v>
      </c>
      <c r="U31" s="450"/>
      <c r="V31" s="450"/>
      <c r="W31" s="450"/>
      <c r="X31" s="450"/>
      <c r="Y31" s="450"/>
      <c r="Z31" s="450"/>
      <c r="AA31" s="450"/>
      <c r="AB31" s="450"/>
      <c r="AC31" s="450"/>
      <c r="AD31" s="450"/>
      <c r="AE31" s="450"/>
      <c r="AF31" s="450"/>
      <c r="AG31" s="450"/>
      <c r="AH31" s="450"/>
      <c r="AI31" s="450"/>
      <c r="AJ31" s="450"/>
      <c r="AK31" s="450"/>
      <c r="AL31" s="450"/>
      <c r="AM31" s="450"/>
      <c r="AN31" s="450"/>
      <c r="AO31" s="450"/>
      <c r="AP31" s="450"/>
      <c r="AQ31" s="450"/>
      <c r="AR31" s="450"/>
      <c r="AS31" s="450"/>
      <c r="AT31" s="450"/>
      <c r="AU31" s="450"/>
      <c r="AV31" s="450"/>
      <c r="AW31" s="450"/>
      <c r="AX31" s="450"/>
      <c r="AY31" s="450"/>
      <c r="AZ31" s="135"/>
      <c r="BA31" s="2844" t="s">
        <v>104</v>
      </c>
      <c r="BB31" s="165" t="s">
        <v>49</v>
      </c>
      <c r="BC31" s="1488" t="s">
        <v>35</v>
      </c>
      <c r="BD31" s="1508" t="s">
        <v>35</v>
      </c>
      <c r="BE31" s="1508" t="s">
        <v>35</v>
      </c>
      <c r="BF31" s="1508" t="s">
        <v>35</v>
      </c>
      <c r="BG31" s="1529" t="s">
        <v>35</v>
      </c>
      <c r="BH31" s="1550" t="s">
        <v>35</v>
      </c>
      <c r="BI31" s="1508" t="s">
        <v>35</v>
      </c>
      <c r="BJ31" s="1508" t="s">
        <v>35</v>
      </c>
      <c r="BK31" s="1508" t="s">
        <v>35</v>
      </c>
      <c r="BL31" s="1529" t="s">
        <v>35</v>
      </c>
      <c r="BM31" s="1550" t="s">
        <v>35</v>
      </c>
      <c r="BN31" s="1508" t="s">
        <v>35</v>
      </c>
      <c r="BO31" s="1508" t="s">
        <v>35</v>
      </c>
      <c r="BP31" s="1508" t="s">
        <v>35</v>
      </c>
      <c r="BQ31" s="1529" t="s">
        <v>35</v>
      </c>
      <c r="BR31" s="1550" t="s">
        <v>35</v>
      </c>
      <c r="BS31" s="1508" t="s">
        <v>35</v>
      </c>
      <c r="BT31" s="2347" t="s">
        <v>35</v>
      </c>
      <c r="BU31" s="2386"/>
      <c r="BV31" s="2386"/>
      <c r="BW31" s="2386"/>
      <c r="BX31" s="2386"/>
      <c r="BY31" s="2387"/>
      <c r="BZ31" s="2387"/>
      <c r="CA31" s="2387"/>
      <c r="CB31" s="2387"/>
      <c r="CC31" s="2387"/>
      <c r="CD31" s="2387"/>
      <c r="CE31" s="2387"/>
      <c r="CF31" s="2387"/>
      <c r="CG31" s="2387"/>
      <c r="CH31" s="2387"/>
      <c r="CI31" s="2387"/>
      <c r="CJ31" s="2387"/>
      <c r="CK31" s="2387"/>
      <c r="CL31" s="2387"/>
      <c r="CM31" s="2387"/>
      <c r="CN31" s="2387"/>
      <c r="CO31" s="2387"/>
      <c r="CP31" s="2387"/>
      <c r="CQ31" s="2387"/>
      <c r="CR31" s="2387"/>
      <c r="CS31" s="2387"/>
      <c r="CT31" s="2387"/>
      <c r="CU31" s="2387"/>
      <c r="CV31" s="2387"/>
      <c r="CW31" s="2387"/>
      <c r="CX31" s="2387"/>
      <c r="CY31" s="2387"/>
      <c r="CZ31" s="2387"/>
      <c r="DA31" s="239"/>
    </row>
    <row r="32" s="130" customFormat="true" ht="15" customHeight="true" x14ac:dyDescent="0.2">
      <c r="A32" s="2842"/>
      <c r="B32" s="290" t="s">
        <v>48</v>
      </c>
      <c r="C32" s="1237">
        <f>100-C31</f>
        <v>11.494239499104054</v>
      </c>
      <c r="D32" s="1238">
        <f t="shared" ref="D32:T32" si="7">100-D31</f>
        <v>10.172435154677359</v>
      </c>
      <c r="E32" s="1238">
        <f t="shared" si="7"/>
        <v>10.536337875665325</v>
      </c>
      <c r="F32" s="1238">
        <f t="shared" si="7"/>
        <v>12.404152226500656</v>
      </c>
      <c r="G32" s="1239">
        <f t="shared" si="7"/>
        <v>21.147251015721793</v>
      </c>
      <c r="H32" s="1240">
        <f t="shared" si="7"/>
        <v>9.3391679713176785</v>
      </c>
      <c r="I32" s="1238">
        <f t="shared" si="7"/>
        <v>7.8321246959967112</v>
      </c>
      <c r="J32" s="1238">
        <f t="shared" si="7"/>
        <v>9.4783729654558755</v>
      </c>
      <c r="K32" s="1238">
        <f t="shared" si="7"/>
        <v>12.654205638518491</v>
      </c>
      <c r="L32" s="1241">
        <f t="shared" si="7"/>
        <v>21.926052308971137</v>
      </c>
      <c r="M32" s="1237">
        <f t="shared" si="7"/>
        <v>16.208133417585657</v>
      </c>
      <c r="N32" s="1238">
        <f t="shared" si="7"/>
        <v>18.122553584513469</v>
      </c>
      <c r="O32" s="1238">
        <f t="shared" si="7"/>
        <v>10.771596246466274</v>
      </c>
      <c r="P32" s="1238">
        <f t="shared" si="7"/>
        <v>17.085922890939187</v>
      </c>
      <c r="Q32" s="1239">
        <f t="shared" si="7"/>
        <v>19.623213647898027</v>
      </c>
      <c r="R32" s="1240">
        <f t="shared" si="7"/>
        <v>11.317440651466725</v>
      </c>
      <c r="S32" s="1238">
        <f t="shared" si="7"/>
        <v>21.339055699708396</v>
      </c>
      <c r="T32" s="1241">
        <f t="shared" si="7"/>
        <v>2.2023658217582067</v>
      </c>
      <c r="U32" s="450"/>
      <c r="V32" s="450"/>
      <c r="W32" s="450"/>
      <c r="X32" s="450"/>
      <c r="Y32" s="450"/>
      <c r="Z32" s="450"/>
      <c r="AA32" s="450"/>
      <c r="AB32" s="450"/>
      <c r="AC32" s="450"/>
      <c r="AD32" s="450"/>
      <c r="AE32" s="450"/>
      <c r="AF32" s="450"/>
      <c r="AG32" s="450"/>
      <c r="AH32" s="450"/>
      <c r="AI32" s="450"/>
      <c r="AJ32" s="450"/>
      <c r="AK32" s="450"/>
      <c r="AL32" s="450"/>
      <c r="AM32" s="450"/>
      <c r="AN32" s="450"/>
      <c r="AO32" s="450"/>
      <c r="AP32" s="450"/>
      <c r="AQ32" s="450"/>
      <c r="AR32" s="450"/>
      <c r="AS32" s="450"/>
      <c r="AT32" s="450"/>
      <c r="AU32" s="450"/>
      <c r="AV32" s="450"/>
      <c r="AW32" s="450"/>
      <c r="AX32" s="450"/>
      <c r="AY32" s="450"/>
      <c r="AZ32" s="135"/>
      <c r="BA32" s="2844"/>
      <c r="BB32" s="165" t="s">
        <v>48</v>
      </c>
      <c r="BC32" s="1488" t="s">
        <v>35</v>
      </c>
      <c r="BD32" s="1508" t="s">
        <v>35</v>
      </c>
      <c r="BE32" s="1508" t="s">
        <v>35</v>
      </c>
      <c r="BF32" s="1508" t="s">
        <v>35</v>
      </c>
      <c r="BG32" s="1529" t="s">
        <v>35</v>
      </c>
      <c r="BH32" s="1550" t="s">
        <v>35</v>
      </c>
      <c r="BI32" s="1508" t="s">
        <v>35</v>
      </c>
      <c r="BJ32" s="1508" t="s">
        <v>35</v>
      </c>
      <c r="BK32" s="1508" t="s">
        <v>35</v>
      </c>
      <c r="BL32" s="1529" t="s">
        <v>35</v>
      </c>
      <c r="BM32" s="1550" t="s">
        <v>35</v>
      </c>
      <c r="BN32" s="1508" t="s">
        <v>35</v>
      </c>
      <c r="BO32" s="1508" t="s">
        <v>35</v>
      </c>
      <c r="BP32" s="1508" t="s">
        <v>35</v>
      </c>
      <c r="BQ32" s="1529" t="s">
        <v>35</v>
      </c>
      <c r="BR32" s="1550" t="s">
        <v>35</v>
      </c>
      <c r="BS32" s="1508" t="s">
        <v>35</v>
      </c>
      <c r="BT32" s="2347" t="s">
        <v>35</v>
      </c>
      <c r="BU32" s="2386"/>
      <c r="BV32" s="2386"/>
      <c r="BW32" s="2386"/>
      <c r="BX32" s="2386"/>
      <c r="BY32" s="2387"/>
      <c r="BZ32" s="2387"/>
      <c r="CA32" s="2387"/>
      <c r="CB32" s="2387"/>
      <c r="CC32" s="2387"/>
      <c r="CD32" s="2387"/>
      <c r="CE32" s="2387"/>
      <c r="CF32" s="2387"/>
      <c r="CG32" s="2387"/>
      <c r="CH32" s="2387"/>
      <c r="CI32" s="2387"/>
      <c r="CJ32" s="2387"/>
      <c r="CK32" s="2387"/>
      <c r="CL32" s="2387"/>
      <c r="CM32" s="2387"/>
      <c r="CN32" s="2387"/>
      <c r="CO32" s="2387"/>
      <c r="CP32" s="2387"/>
      <c r="CQ32" s="2387"/>
      <c r="CR32" s="2387"/>
      <c r="CS32" s="2387"/>
      <c r="CT32" s="2387"/>
      <c r="CU32" s="2387"/>
      <c r="CV32" s="2387"/>
      <c r="CW32" s="2387"/>
      <c r="CX32" s="2387"/>
      <c r="CY32" s="2387"/>
      <c r="CZ32" s="2387"/>
      <c r="DA32" s="239"/>
    </row>
    <row r="33" s="130" customFormat="true" ht="15" customHeight="true" x14ac:dyDescent="0.2">
      <c r="A33" s="2842" t="s">
        <v>105</v>
      </c>
      <c r="B33" s="290" t="s">
        <v>49</v>
      </c>
      <c r="C33" s="1418" t="s">
        <v>35</v>
      </c>
      <c r="D33" s="1430" t="s">
        <v>35</v>
      </c>
      <c r="E33" s="1430" t="s">
        <v>35</v>
      </c>
      <c r="F33" s="1430" t="s">
        <v>35</v>
      </c>
      <c r="G33" s="1442" t="s">
        <v>35</v>
      </c>
      <c r="H33" s="1454" t="s">
        <v>35</v>
      </c>
      <c r="I33" s="1430" t="s">
        <v>35</v>
      </c>
      <c r="J33" s="1430" t="s">
        <v>35</v>
      </c>
      <c r="K33" s="1430" t="s">
        <v>35</v>
      </c>
      <c r="L33" s="1466" t="s">
        <v>35</v>
      </c>
      <c r="M33" s="1478" t="s">
        <v>35</v>
      </c>
      <c r="N33" s="1430" t="s">
        <v>35</v>
      </c>
      <c r="O33" s="1430" t="s">
        <v>35</v>
      </c>
      <c r="P33" s="1430" t="s">
        <v>35</v>
      </c>
      <c r="Q33" s="1442" t="s">
        <v>35</v>
      </c>
      <c r="R33" s="1454" t="s">
        <v>35</v>
      </c>
      <c r="S33" s="1430" t="s">
        <v>35</v>
      </c>
      <c r="T33" s="2291" t="s">
        <v>35</v>
      </c>
      <c r="U33" s="2471"/>
      <c r="V33" s="2471"/>
      <c r="W33" s="2471"/>
      <c r="X33" s="2471"/>
      <c r="Y33" s="2472"/>
      <c r="Z33" s="2472"/>
      <c r="AA33" s="2472"/>
      <c r="AB33" s="2472"/>
      <c r="AC33" s="2472"/>
      <c r="AD33" s="2472"/>
      <c r="AE33" s="2472"/>
      <c r="AF33" s="2472"/>
      <c r="AG33" s="2472"/>
      <c r="AH33" s="2472"/>
      <c r="AI33" s="2472"/>
      <c r="AJ33" s="2472"/>
      <c r="AK33" s="2472"/>
      <c r="AL33" s="2472"/>
      <c r="AM33" s="2472"/>
      <c r="AN33" s="2472"/>
      <c r="AO33" s="2472"/>
      <c r="AP33" s="2472"/>
      <c r="AQ33" s="2472"/>
      <c r="AR33" s="2472"/>
      <c r="AS33" s="2472"/>
      <c r="AT33" s="2472"/>
      <c r="AU33" s="2472"/>
      <c r="AV33" s="2472"/>
      <c r="AW33" s="2472"/>
      <c r="AX33" s="2472"/>
      <c r="AY33" s="2472"/>
      <c r="AZ33" s="239"/>
      <c r="BA33" s="2844" t="s">
        <v>105</v>
      </c>
      <c r="BB33" s="165" t="s">
        <v>49</v>
      </c>
      <c r="BC33" s="1488" t="s">
        <v>35</v>
      </c>
      <c r="BD33" s="1508" t="s">
        <v>35</v>
      </c>
      <c r="BE33" s="1508" t="s">
        <v>35</v>
      </c>
      <c r="BF33" s="1508" t="s">
        <v>35</v>
      </c>
      <c r="BG33" s="1529" t="s">
        <v>35</v>
      </c>
      <c r="BH33" s="1550" t="s">
        <v>35</v>
      </c>
      <c r="BI33" s="1508" t="s">
        <v>35</v>
      </c>
      <c r="BJ33" s="1508" t="s">
        <v>35</v>
      </c>
      <c r="BK33" s="1508" t="s">
        <v>35</v>
      </c>
      <c r="BL33" s="1529" t="s">
        <v>35</v>
      </c>
      <c r="BM33" s="1550" t="s">
        <v>35</v>
      </c>
      <c r="BN33" s="1508" t="s">
        <v>35</v>
      </c>
      <c r="BO33" s="1508" t="s">
        <v>35</v>
      </c>
      <c r="BP33" s="1508" t="s">
        <v>35</v>
      </c>
      <c r="BQ33" s="1529" t="s">
        <v>35</v>
      </c>
      <c r="BR33" s="1550" t="s">
        <v>35</v>
      </c>
      <c r="BS33" s="1508" t="s">
        <v>35</v>
      </c>
      <c r="BT33" s="2347" t="s">
        <v>35</v>
      </c>
      <c r="BU33" s="2386"/>
      <c r="BV33" s="2386"/>
      <c r="BW33" s="2386"/>
      <c r="BX33" s="2386"/>
      <c r="BY33" s="2387"/>
      <c r="BZ33" s="2387"/>
      <c r="CA33" s="2387"/>
      <c r="CB33" s="2387"/>
      <c r="CC33" s="2387"/>
      <c r="CD33" s="2387"/>
      <c r="CE33" s="2387"/>
      <c r="CF33" s="2387"/>
      <c r="CG33" s="2387"/>
      <c r="CH33" s="2387"/>
      <c r="CI33" s="2387"/>
      <c r="CJ33" s="2387"/>
      <c r="CK33" s="2387"/>
      <c r="CL33" s="2387"/>
      <c r="CM33" s="2387"/>
      <c r="CN33" s="2387"/>
      <c r="CO33" s="2387"/>
      <c r="CP33" s="2387"/>
      <c r="CQ33" s="2387"/>
      <c r="CR33" s="2387"/>
      <c r="CS33" s="2387"/>
      <c r="CT33" s="2387"/>
      <c r="CU33" s="2387"/>
      <c r="CV33" s="2387"/>
      <c r="CW33" s="2387"/>
      <c r="CX33" s="2387"/>
      <c r="CY33" s="2387"/>
      <c r="CZ33" s="2387"/>
      <c r="DA33" s="239"/>
    </row>
    <row r="34" s="130" customFormat="true" ht="15" customHeight="true" x14ac:dyDescent="0.2">
      <c r="A34" s="2842"/>
      <c r="B34" s="290" t="s">
        <v>48</v>
      </c>
      <c r="C34" s="1418" t="s">
        <v>35</v>
      </c>
      <c r="D34" s="1430" t="s">
        <v>35</v>
      </c>
      <c r="E34" s="1430" t="s">
        <v>35</v>
      </c>
      <c r="F34" s="1430" t="s">
        <v>35</v>
      </c>
      <c r="G34" s="1442" t="s">
        <v>35</v>
      </c>
      <c r="H34" s="1454" t="s">
        <v>35</v>
      </c>
      <c r="I34" s="1430" t="s">
        <v>35</v>
      </c>
      <c r="J34" s="1430" t="s">
        <v>35</v>
      </c>
      <c r="K34" s="1430" t="s">
        <v>35</v>
      </c>
      <c r="L34" s="1466" t="s">
        <v>35</v>
      </c>
      <c r="M34" s="1478" t="s">
        <v>35</v>
      </c>
      <c r="N34" s="1430" t="s">
        <v>35</v>
      </c>
      <c r="O34" s="1430" t="s">
        <v>35</v>
      </c>
      <c r="P34" s="1430" t="s">
        <v>35</v>
      </c>
      <c r="Q34" s="1442" t="s">
        <v>35</v>
      </c>
      <c r="R34" s="1454" t="s">
        <v>35</v>
      </c>
      <c r="S34" s="1430" t="s">
        <v>35</v>
      </c>
      <c r="T34" s="2291" t="s">
        <v>35</v>
      </c>
      <c r="U34" s="2471"/>
      <c r="V34" s="2471"/>
      <c r="W34" s="2471"/>
      <c r="X34" s="2471"/>
      <c r="Y34" s="2472"/>
      <c r="Z34" s="2472"/>
      <c r="AA34" s="2472"/>
      <c r="AB34" s="2472"/>
      <c r="AC34" s="2472"/>
      <c r="AD34" s="2472"/>
      <c r="AE34" s="2472"/>
      <c r="AF34" s="2472"/>
      <c r="AG34" s="2472"/>
      <c r="AH34" s="2472"/>
      <c r="AI34" s="2472"/>
      <c r="AJ34" s="2472"/>
      <c r="AK34" s="2472"/>
      <c r="AL34" s="2472"/>
      <c r="AM34" s="2472"/>
      <c r="AN34" s="2472"/>
      <c r="AO34" s="2472"/>
      <c r="AP34" s="2472"/>
      <c r="AQ34" s="2472"/>
      <c r="AR34" s="2472"/>
      <c r="AS34" s="2472"/>
      <c r="AT34" s="2472"/>
      <c r="AU34" s="2472"/>
      <c r="AV34" s="2472"/>
      <c r="AW34" s="2472"/>
      <c r="AX34" s="2472"/>
      <c r="AY34" s="2472"/>
      <c r="AZ34" s="239"/>
      <c r="BA34" s="2844"/>
      <c r="BB34" s="165" t="s">
        <v>48</v>
      </c>
      <c r="BC34" s="1488" t="s">
        <v>35</v>
      </c>
      <c r="BD34" s="1508" t="s">
        <v>35</v>
      </c>
      <c r="BE34" s="1508" t="s">
        <v>35</v>
      </c>
      <c r="BF34" s="1508" t="s">
        <v>35</v>
      </c>
      <c r="BG34" s="1529" t="s">
        <v>35</v>
      </c>
      <c r="BH34" s="1550" t="s">
        <v>35</v>
      </c>
      <c r="BI34" s="1508" t="s">
        <v>35</v>
      </c>
      <c r="BJ34" s="1508" t="s">
        <v>35</v>
      </c>
      <c r="BK34" s="1508" t="s">
        <v>35</v>
      </c>
      <c r="BL34" s="1529" t="s">
        <v>35</v>
      </c>
      <c r="BM34" s="1550" t="s">
        <v>35</v>
      </c>
      <c r="BN34" s="1508" t="s">
        <v>35</v>
      </c>
      <c r="BO34" s="1508" t="s">
        <v>35</v>
      </c>
      <c r="BP34" s="1508" t="s">
        <v>35</v>
      </c>
      <c r="BQ34" s="1529" t="s">
        <v>35</v>
      </c>
      <c r="BR34" s="1550" t="s">
        <v>35</v>
      </c>
      <c r="BS34" s="1508" t="s">
        <v>35</v>
      </c>
      <c r="BT34" s="2347" t="s">
        <v>35</v>
      </c>
      <c r="BU34" s="2386"/>
      <c r="BV34" s="2386"/>
      <c r="BW34" s="2386"/>
      <c r="BX34" s="2386"/>
      <c r="BY34" s="2387"/>
      <c r="BZ34" s="2387"/>
      <c r="CA34" s="2387"/>
      <c r="CB34" s="2387"/>
      <c r="CC34" s="2387"/>
      <c r="CD34" s="2387"/>
      <c r="CE34" s="2387"/>
      <c r="CF34" s="2387"/>
      <c r="CG34" s="2387"/>
      <c r="CH34" s="2387"/>
      <c r="CI34" s="2387"/>
      <c r="CJ34" s="2387"/>
      <c r="CK34" s="2387"/>
      <c r="CL34" s="2387"/>
      <c r="CM34" s="2387"/>
      <c r="CN34" s="2387"/>
      <c r="CO34" s="2387"/>
      <c r="CP34" s="2387"/>
      <c r="CQ34" s="2387"/>
      <c r="CR34" s="2387"/>
      <c r="CS34" s="2387"/>
      <c r="CT34" s="2387"/>
      <c r="CU34" s="2387"/>
      <c r="CV34" s="2387"/>
      <c r="CW34" s="2387"/>
      <c r="CX34" s="2387"/>
      <c r="CY34" s="2387"/>
      <c r="CZ34" s="2387"/>
      <c r="DA34" s="239"/>
    </row>
    <row r="35" s="135" customFormat="true" ht="15" customHeight="true" x14ac:dyDescent="0.2">
      <c r="A35" s="2876" t="s">
        <v>55</v>
      </c>
      <c r="B35" s="1391" t="s">
        <v>49</v>
      </c>
      <c r="C35" s="1419" t="s">
        <v>35</v>
      </c>
      <c r="D35" s="1431" t="s">
        <v>35</v>
      </c>
      <c r="E35" s="1431" t="s">
        <v>35</v>
      </c>
      <c r="F35" s="1431" t="s">
        <v>35</v>
      </c>
      <c r="G35" s="1443" t="s">
        <v>35</v>
      </c>
      <c r="H35" s="1455" t="s">
        <v>35</v>
      </c>
      <c r="I35" s="1431" t="s">
        <v>35</v>
      </c>
      <c r="J35" s="1431" t="s">
        <v>35</v>
      </c>
      <c r="K35" s="1431" t="s">
        <v>35</v>
      </c>
      <c r="L35" s="1467" t="s">
        <v>35</v>
      </c>
      <c r="M35" s="1419" t="s">
        <v>35</v>
      </c>
      <c r="N35" s="1431" t="s">
        <v>35</v>
      </c>
      <c r="O35" s="1431" t="s">
        <v>35</v>
      </c>
      <c r="P35" s="1431" t="s">
        <v>35</v>
      </c>
      <c r="Q35" s="1443" t="s">
        <v>35</v>
      </c>
      <c r="R35" s="1455" t="s">
        <v>35</v>
      </c>
      <c r="S35" s="1431" t="s">
        <v>35</v>
      </c>
      <c r="T35" s="1467" t="s">
        <v>35</v>
      </c>
      <c r="U35" s="450"/>
      <c r="V35" s="450"/>
      <c r="W35" s="450"/>
      <c r="X35" s="450"/>
      <c r="Y35" s="450"/>
      <c r="Z35" s="450"/>
      <c r="AA35" s="450"/>
      <c r="AB35" s="450"/>
      <c r="AC35" s="450"/>
      <c r="AD35" s="450"/>
      <c r="AE35" s="450"/>
      <c r="AF35" s="450"/>
      <c r="AG35" s="450"/>
      <c r="AH35" s="450"/>
      <c r="AI35" s="450"/>
      <c r="AJ35" s="450"/>
      <c r="AK35" s="450"/>
      <c r="AL35" s="450"/>
      <c r="AM35" s="450"/>
      <c r="AN35" s="450"/>
      <c r="AO35" s="450"/>
      <c r="AP35" s="450"/>
      <c r="AQ35" s="450"/>
      <c r="AR35" s="450"/>
      <c r="AS35" s="450"/>
      <c r="AT35" s="450"/>
      <c r="AU35" s="450"/>
      <c r="AV35" s="450"/>
      <c r="AW35" s="450"/>
      <c r="AX35" s="450"/>
      <c r="AY35" s="450"/>
      <c r="BA35" s="2844" t="s">
        <v>55</v>
      </c>
      <c r="BB35" s="165" t="s">
        <v>49</v>
      </c>
      <c r="BC35" s="1488" t="s">
        <v>35</v>
      </c>
      <c r="BD35" s="1508" t="s">
        <v>35</v>
      </c>
      <c r="BE35" s="1508" t="s">
        <v>35</v>
      </c>
      <c r="BF35" s="1508" t="s">
        <v>35</v>
      </c>
      <c r="BG35" s="1529" t="s">
        <v>35</v>
      </c>
      <c r="BH35" s="1550" t="s">
        <v>35</v>
      </c>
      <c r="BI35" s="1508" t="s">
        <v>35</v>
      </c>
      <c r="BJ35" s="1508" t="s">
        <v>35</v>
      </c>
      <c r="BK35" s="1508" t="s">
        <v>35</v>
      </c>
      <c r="BL35" s="1529" t="s">
        <v>35</v>
      </c>
      <c r="BM35" s="1550" t="s">
        <v>35</v>
      </c>
      <c r="BN35" s="1508" t="s">
        <v>35</v>
      </c>
      <c r="BO35" s="1508" t="s">
        <v>35</v>
      </c>
      <c r="BP35" s="1508" t="s">
        <v>35</v>
      </c>
      <c r="BQ35" s="1529" t="s">
        <v>35</v>
      </c>
      <c r="BR35" s="1550" t="s">
        <v>35</v>
      </c>
      <c r="BS35" s="1508" t="s">
        <v>35</v>
      </c>
      <c r="BT35" s="2347" t="s">
        <v>35</v>
      </c>
      <c r="BU35" s="2386"/>
      <c r="BV35" s="2386"/>
      <c r="BW35" s="2386"/>
      <c r="BX35" s="2386"/>
      <c r="BY35" s="2387"/>
      <c r="BZ35" s="2387"/>
      <c r="CA35" s="2387"/>
      <c r="CB35" s="2387"/>
      <c r="CC35" s="2387"/>
      <c r="CD35" s="2387"/>
      <c r="CE35" s="2387"/>
      <c r="CF35" s="2387"/>
      <c r="CG35" s="2387"/>
      <c r="CH35" s="2387"/>
      <c r="CI35" s="2387"/>
      <c r="CJ35" s="2387"/>
      <c r="CK35" s="2387"/>
      <c r="CL35" s="2387"/>
      <c r="CM35" s="2387"/>
      <c r="CN35" s="2387"/>
      <c r="CO35" s="2387"/>
      <c r="CP35" s="2387"/>
      <c r="CQ35" s="2387"/>
      <c r="CR35" s="2387"/>
      <c r="CS35" s="2387"/>
      <c r="CT35" s="2387"/>
      <c r="CU35" s="2387"/>
      <c r="CV35" s="2387"/>
      <c r="CW35" s="2387"/>
      <c r="CX35" s="2387"/>
      <c r="CY35" s="2387"/>
      <c r="CZ35" s="2387"/>
      <c r="DA35" s="1015"/>
    </row>
    <row r="36" s="135" customFormat="true" ht="15" customHeight="true" x14ac:dyDescent="0.2">
      <c r="A36" s="2876"/>
      <c r="B36" s="1391" t="s">
        <v>48</v>
      </c>
      <c r="C36" s="1419" t="s">
        <v>35</v>
      </c>
      <c r="D36" s="1431" t="s">
        <v>35</v>
      </c>
      <c r="E36" s="1431" t="s">
        <v>35</v>
      </c>
      <c r="F36" s="1431" t="s">
        <v>35</v>
      </c>
      <c r="G36" s="1443" t="s">
        <v>35</v>
      </c>
      <c r="H36" s="1455" t="s">
        <v>35</v>
      </c>
      <c r="I36" s="1431" t="s">
        <v>35</v>
      </c>
      <c r="J36" s="1431" t="s">
        <v>35</v>
      </c>
      <c r="K36" s="1431" t="s">
        <v>35</v>
      </c>
      <c r="L36" s="1467" t="s">
        <v>35</v>
      </c>
      <c r="M36" s="1419" t="s">
        <v>35</v>
      </c>
      <c r="N36" s="1431" t="s">
        <v>35</v>
      </c>
      <c r="O36" s="1431" t="s">
        <v>35</v>
      </c>
      <c r="P36" s="1431" t="s">
        <v>35</v>
      </c>
      <c r="Q36" s="1443" t="s">
        <v>35</v>
      </c>
      <c r="R36" s="1455" t="s">
        <v>35</v>
      </c>
      <c r="S36" s="1431" t="s">
        <v>35</v>
      </c>
      <c r="T36" s="1467" t="s">
        <v>35</v>
      </c>
      <c r="U36" s="450"/>
      <c r="V36" s="450"/>
      <c r="W36" s="450"/>
      <c r="X36" s="450"/>
      <c r="Y36" s="450"/>
      <c r="Z36" s="450"/>
      <c r="AA36" s="450"/>
      <c r="AB36" s="450"/>
      <c r="AC36" s="450"/>
      <c r="AD36" s="450"/>
      <c r="AE36" s="450"/>
      <c r="AF36" s="450"/>
      <c r="AG36" s="450"/>
      <c r="AH36" s="450"/>
      <c r="AI36" s="450"/>
      <c r="AJ36" s="450"/>
      <c r="AK36" s="450"/>
      <c r="AL36" s="450"/>
      <c r="AM36" s="450"/>
      <c r="AN36" s="450"/>
      <c r="AO36" s="450"/>
      <c r="AP36" s="450"/>
      <c r="AQ36" s="450"/>
      <c r="AR36" s="450"/>
      <c r="AS36" s="450"/>
      <c r="AT36" s="450"/>
      <c r="AU36" s="450"/>
      <c r="AV36" s="450"/>
      <c r="AW36" s="450"/>
      <c r="AX36" s="450"/>
      <c r="AY36" s="450"/>
      <c r="BA36" s="2844"/>
      <c r="BB36" s="165" t="s">
        <v>48</v>
      </c>
      <c r="BC36" s="1488" t="s">
        <v>35</v>
      </c>
      <c r="BD36" s="1508" t="s">
        <v>35</v>
      </c>
      <c r="BE36" s="1508" t="s">
        <v>35</v>
      </c>
      <c r="BF36" s="1508" t="s">
        <v>35</v>
      </c>
      <c r="BG36" s="1529" t="s">
        <v>35</v>
      </c>
      <c r="BH36" s="1550" t="s">
        <v>35</v>
      </c>
      <c r="BI36" s="1508" t="s">
        <v>35</v>
      </c>
      <c r="BJ36" s="1508" t="s">
        <v>35</v>
      </c>
      <c r="BK36" s="1508" t="s">
        <v>35</v>
      </c>
      <c r="BL36" s="1529" t="s">
        <v>35</v>
      </c>
      <c r="BM36" s="1550" t="s">
        <v>35</v>
      </c>
      <c r="BN36" s="1508" t="s">
        <v>35</v>
      </c>
      <c r="BO36" s="1508" t="s">
        <v>35</v>
      </c>
      <c r="BP36" s="1508" t="s">
        <v>35</v>
      </c>
      <c r="BQ36" s="1529" t="s">
        <v>35</v>
      </c>
      <c r="BR36" s="1550" t="s">
        <v>35</v>
      </c>
      <c r="BS36" s="1508" t="s">
        <v>35</v>
      </c>
      <c r="BT36" s="2347" t="s">
        <v>35</v>
      </c>
      <c r="BU36" s="2386"/>
      <c r="BV36" s="2386"/>
      <c r="BW36" s="2386"/>
      <c r="BX36" s="2386"/>
      <c r="BY36" s="2387"/>
      <c r="BZ36" s="2387"/>
      <c r="CA36" s="2387"/>
      <c r="CB36" s="2387"/>
      <c r="CC36" s="2387"/>
      <c r="CD36" s="2387"/>
      <c r="CE36" s="2387"/>
      <c r="CF36" s="2387"/>
      <c r="CG36" s="2387"/>
      <c r="CH36" s="2387"/>
      <c r="CI36" s="2387"/>
      <c r="CJ36" s="2387"/>
      <c r="CK36" s="2387"/>
      <c r="CL36" s="2387"/>
      <c r="CM36" s="2387"/>
      <c r="CN36" s="2387"/>
      <c r="CO36" s="2387"/>
      <c r="CP36" s="2387"/>
      <c r="CQ36" s="2387"/>
      <c r="CR36" s="2387"/>
      <c r="CS36" s="2387"/>
      <c r="CT36" s="2387"/>
      <c r="CU36" s="2387"/>
      <c r="CV36" s="2387"/>
      <c r="CW36" s="2387"/>
      <c r="CX36" s="2387"/>
      <c r="CY36" s="2387"/>
      <c r="CZ36" s="2387"/>
      <c r="DA36" s="1015"/>
    </row>
    <row r="37" s="135" customFormat="true" ht="15" customHeight="true" x14ac:dyDescent="0.2">
      <c r="A37" s="2876" t="s">
        <v>163</v>
      </c>
      <c r="B37" s="1391" t="s">
        <v>49</v>
      </c>
      <c r="C37" s="1419" t="s">
        <v>35</v>
      </c>
      <c r="D37" s="1431" t="s">
        <v>35</v>
      </c>
      <c r="E37" s="1431" t="s">
        <v>35</v>
      </c>
      <c r="F37" s="1431" t="s">
        <v>35</v>
      </c>
      <c r="G37" s="1443" t="s">
        <v>35</v>
      </c>
      <c r="H37" s="1455" t="s">
        <v>35</v>
      </c>
      <c r="I37" s="1431" t="s">
        <v>35</v>
      </c>
      <c r="J37" s="1431" t="s">
        <v>35</v>
      </c>
      <c r="K37" s="1431" t="s">
        <v>35</v>
      </c>
      <c r="L37" s="1467" t="s">
        <v>35</v>
      </c>
      <c r="M37" s="1419" t="s">
        <v>35</v>
      </c>
      <c r="N37" s="1431" t="s">
        <v>35</v>
      </c>
      <c r="O37" s="1431" t="s">
        <v>35</v>
      </c>
      <c r="P37" s="1431" t="s">
        <v>35</v>
      </c>
      <c r="Q37" s="1443" t="s">
        <v>35</v>
      </c>
      <c r="R37" s="1455" t="s">
        <v>35</v>
      </c>
      <c r="S37" s="1431" t="s">
        <v>35</v>
      </c>
      <c r="T37" s="1467" t="s">
        <v>35</v>
      </c>
      <c r="U37" s="450"/>
      <c r="V37" s="450"/>
      <c r="W37" s="450"/>
      <c r="X37" s="450"/>
      <c r="Y37" s="450"/>
      <c r="Z37" s="450"/>
      <c r="AA37" s="450"/>
      <c r="AB37" s="450"/>
      <c r="AC37" s="450"/>
      <c r="AD37" s="450"/>
      <c r="AE37" s="450"/>
      <c r="AF37" s="450"/>
      <c r="AG37" s="450"/>
      <c r="AH37" s="450"/>
      <c r="AI37" s="450"/>
      <c r="AJ37" s="450"/>
      <c r="AK37" s="450"/>
      <c r="AL37" s="450"/>
      <c r="AM37" s="450"/>
      <c r="AN37" s="450"/>
      <c r="AO37" s="450"/>
      <c r="AP37" s="450"/>
      <c r="AQ37" s="450"/>
      <c r="AR37" s="450"/>
      <c r="AS37" s="450"/>
      <c r="AT37" s="450"/>
      <c r="AU37" s="450"/>
      <c r="AV37" s="450"/>
      <c r="AW37" s="450"/>
      <c r="AX37" s="450"/>
      <c r="AY37" s="450"/>
      <c r="BA37" s="2844" t="s">
        <v>126</v>
      </c>
      <c r="BB37" s="165" t="s">
        <v>49</v>
      </c>
      <c r="BC37" s="1488" t="s">
        <v>35</v>
      </c>
      <c r="BD37" s="1508" t="s">
        <v>35</v>
      </c>
      <c r="BE37" s="1508" t="s">
        <v>35</v>
      </c>
      <c r="BF37" s="1508" t="s">
        <v>35</v>
      </c>
      <c r="BG37" s="1529" t="s">
        <v>35</v>
      </c>
      <c r="BH37" s="1550" t="s">
        <v>35</v>
      </c>
      <c r="BI37" s="1508" t="s">
        <v>35</v>
      </c>
      <c r="BJ37" s="1508" t="s">
        <v>35</v>
      </c>
      <c r="BK37" s="1508" t="s">
        <v>35</v>
      </c>
      <c r="BL37" s="1529" t="s">
        <v>35</v>
      </c>
      <c r="BM37" s="1550" t="s">
        <v>35</v>
      </c>
      <c r="BN37" s="1508" t="s">
        <v>35</v>
      </c>
      <c r="BO37" s="1508" t="s">
        <v>35</v>
      </c>
      <c r="BP37" s="1508" t="s">
        <v>35</v>
      </c>
      <c r="BQ37" s="1529" t="s">
        <v>35</v>
      </c>
      <c r="BR37" s="1550" t="s">
        <v>35</v>
      </c>
      <c r="BS37" s="1508" t="s">
        <v>35</v>
      </c>
      <c r="BT37" s="2347" t="s">
        <v>35</v>
      </c>
      <c r="BU37" s="2386"/>
      <c r="BV37" s="2386"/>
      <c r="BW37" s="2386"/>
      <c r="BX37" s="2386"/>
      <c r="BY37" s="2387"/>
      <c r="BZ37" s="2387"/>
      <c r="CA37" s="2387"/>
      <c r="CB37" s="2387"/>
      <c r="CC37" s="2387"/>
      <c r="CD37" s="2387"/>
      <c r="CE37" s="2387"/>
      <c r="CF37" s="2387"/>
      <c r="CG37" s="2387"/>
      <c r="CH37" s="2387"/>
      <c r="CI37" s="2387"/>
      <c r="CJ37" s="2387"/>
      <c r="CK37" s="2387"/>
      <c r="CL37" s="2387"/>
      <c r="CM37" s="2387"/>
      <c r="CN37" s="2387"/>
      <c r="CO37" s="2387"/>
      <c r="CP37" s="2387"/>
      <c r="CQ37" s="2387"/>
      <c r="CR37" s="2387"/>
      <c r="CS37" s="2387"/>
      <c r="CT37" s="2387"/>
      <c r="CU37" s="2387"/>
      <c r="CV37" s="2387"/>
      <c r="CW37" s="2387"/>
      <c r="CX37" s="2387"/>
      <c r="CY37" s="2387"/>
      <c r="CZ37" s="2387"/>
      <c r="DA37" s="1015"/>
    </row>
    <row r="38" s="135" customFormat="true" ht="15" customHeight="true" x14ac:dyDescent="0.2">
      <c r="A38" s="2876"/>
      <c r="B38" s="1391" t="s">
        <v>48</v>
      </c>
      <c r="C38" s="1419" t="s">
        <v>35</v>
      </c>
      <c r="D38" s="1431" t="s">
        <v>35</v>
      </c>
      <c r="E38" s="1431" t="s">
        <v>35</v>
      </c>
      <c r="F38" s="1431" t="s">
        <v>35</v>
      </c>
      <c r="G38" s="1443" t="s">
        <v>35</v>
      </c>
      <c r="H38" s="1455" t="s">
        <v>35</v>
      </c>
      <c r="I38" s="1431" t="s">
        <v>35</v>
      </c>
      <c r="J38" s="1431" t="s">
        <v>35</v>
      </c>
      <c r="K38" s="1431" t="s">
        <v>35</v>
      </c>
      <c r="L38" s="1467" t="s">
        <v>35</v>
      </c>
      <c r="M38" s="1419" t="s">
        <v>35</v>
      </c>
      <c r="N38" s="1431" t="s">
        <v>35</v>
      </c>
      <c r="O38" s="1431" t="s">
        <v>35</v>
      </c>
      <c r="P38" s="1431" t="s">
        <v>35</v>
      </c>
      <c r="Q38" s="1443" t="s">
        <v>35</v>
      </c>
      <c r="R38" s="1455" t="s">
        <v>35</v>
      </c>
      <c r="S38" s="1431" t="s">
        <v>35</v>
      </c>
      <c r="T38" s="1467" t="s">
        <v>35</v>
      </c>
      <c r="U38" s="450"/>
      <c r="V38" s="450"/>
      <c r="W38" s="450"/>
      <c r="X38" s="450"/>
      <c r="Y38" s="450"/>
      <c r="Z38" s="450"/>
      <c r="AA38" s="450"/>
      <c r="AB38" s="450"/>
      <c r="AC38" s="450"/>
      <c r="AD38" s="450"/>
      <c r="AE38" s="450"/>
      <c r="AF38" s="450"/>
      <c r="AG38" s="450"/>
      <c r="AH38" s="450"/>
      <c r="AI38" s="450"/>
      <c r="AJ38" s="450"/>
      <c r="AK38" s="450"/>
      <c r="AL38" s="450"/>
      <c r="AM38" s="450"/>
      <c r="AN38" s="450"/>
      <c r="AO38" s="450"/>
      <c r="AP38" s="450"/>
      <c r="AQ38" s="450"/>
      <c r="AR38" s="450"/>
      <c r="AS38" s="450"/>
      <c r="AT38" s="450"/>
      <c r="AU38" s="450"/>
      <c r="AV38" s="450"/>
      <c r="AW38" s="450"/>
      <c r="AX38" s="450"/>
      <c r="AY38" s="450"/>
      <c r="BA38" s="2844"/>
      <c r="BB38" s="165" t="s">
        <v>48</v>
      </c>
      <c r="BC38" s="1488" t="s">
        <v>35</v>
      </c>
      <c r="BD38" s="1508" t="s">
        <v>35</v>
      </c>
      <c r="BE38" s="1508" t="s">
        <v>35</v>
      </c>
      <c r="BF38" s="1508" t="s">
        <v>35</v>
      </c>
      <c r="BG38" s="1529" t="s">
        <v>35</v>
      </c>
      <c r="BH38" s="1550" t="s">
        <v>35</v>
      </c>
      <c r="BI38" s="1508" t="s">
        <v>35</v>
      </c>
      <c r="BJ38" s="1508" t="s">
        <v>35</v>
      </c>
      <c r="BK38" s="1508" t="s">
        <v>35</v>
      </c>
      <c r="BL38" s="1529" t="s">
        <v>35</v>
      </c>
      <c r="BM38" s="1550" t="s">
        <v>35</v>
      </c>
      <c r="BN38" s="1508" t="s">
        <v>35</v>
      </c>
      <c r="BO38" s="1508" t="s">
        <v>35</v>
      </c>
      <c r="BP38" s="1508" t="s">
        <v>35</v>
      </c>
      <c r="BQ38" s="1529" t="s">
        <v>35</v>
      </c>
      <c r="BR38" s="1550" t="s">
        <v>35</v>
      </c>
      <c r="BS38" s="1508" t="s">
        <v>35</v>
      </c>
      <c r="BT38" s="2347" t="s">
        <v>35</v>
      </c>
      <c r="BU38" s="2386"/>
      <c r="BV38" s="2386"/>
      <c r="BW38" s="2386"/>
      <c r="BX38" s="2386"/>
      <c r="BY38" s="2387"/>
      <c r="BZ38" s="2387"/>
      <c r="CA38" s="2387"/>
      <c r="CB38" s="2387"/>
      <c r="CC38" s="2387"/>
      <c r="CD38" s="2387"/>
      <c r="CE38" s="2387"/>
      <c r="CF38" s="2387"/>
      <c r="CG38" s="2387"/>
      <c r="CH38" s="2387"/>
      <c r="CI38" s="2387"/>
      <c r="CJ38" s="2387"/>
      <c r="CK38" s="2387"/>
      <c r="CL38" s="2387"/>
      <c r="CM38" s="2387"/>
      <c r="CN38" s="2387"/>
      <c r="CO38" s="2387"/>
      <c r="CP38" s="2387"/>
      <c r="CQ38" s="2387"/>
      <c r="CR38" s="2387"/>
      <c r="CS38" s="2387"/>
      <c r="CT38" s="2387"/>
      <c r="CU38" s="2387"/>
      <c r="CV38" s="2387"/>
      <c r="CW38" s="2387"/>
      <c r="CX38" s="2387"/>
      <c r="CY38" s="2387"/>
      <c r="CZ38" s="2387"/>
      <c r="DA38" s="1015"/>
    </row>
    <row r="39" s="130" customFormat="true" ht="15" customHeight="true" x14ac:dyDescent="0.2">
      <c r="A39" s="2842" t="s">
        <v>123</v>
      </c>
      <c r="B39" s="290" t="s">
        <v>49</v>
      </c>
      <c r="C39" s="1418" t="s">
        <v>35</v>
      </c>
      <c r="D39" s="1430" t="s">
        <v>35</v>
      </c>
      <c r="E39" s="1430" t="s">
        <v>35</v>
      </c>
      <c r="F39" s="1430" t="s">
        <v>35</v>
      </c>
      <c r="G39" s="1442" t="s">
        <v>35</v>
      </c>
      <c r="H39" s="1454" t="s">
        <v>35</v>
      </c>
      <c r="I39" s="1430" t="s">
        <v>35</v>
      </c>
      <c r="J39" s="1430" t="s">
        <v>35</v>
      </c>
      <c r="K39" s="1430" t="s">
        <v>35</v>
      </c>
      <c r="L39" s="1466" t="s">
        <v>35</v>
      </c>
      <c r="M39" s="1478" t="s">
        <v>35</v>
      </c>
      <c r="N39" s="1430" t="s">
        <v>35</v>
      </c>
      <c r="O39" s="1430" t="s">
        <v>35</v>
      </c>
      <c r="P39" s="1430" t="s">
        <v>35</v>
      </c>
      <c r="Q39" s="1442" t="s">
        <v>35</v>
      </c>
      <c r="R39" s="1454" t="s">
        <v>35</v>
      </c>
      <c r="S39" s="1430" t="s">
        <v>35</v>
      </c>
      <c r="T39" s="2291" t="s">
        <v>35</v>
      </c>
      <c r="U39" s="2471"/>
      <c r="V39" s="2471"/>
      <c r="W39" s="2471"/>
      <c r="X39" s="2471"/>
      <c r="Y39" s="2472"/>
      <c r="Z39" s="2472"/>
      <c r="AA39" s="2472"/>
      <c r="AB39" s="2472"/>
      <c r="AC39" s="2472"/>
      <c r="AD39" s="2472"/>
      <c r="AE39" s="2472"/>
      <c r="AF39" s="2472"/>
      <c r="AG39" s="2472"/>
      <c r="AH39" s="2472"/>
      <c r="AI39" s="2472"/>
      <c r="AJ39" s="2472"/>
      <c r="AK39" s="2472"/>
      <c r="AL39" s="2472"/>
      <c r="AM39" s="2472"/>
      <c r="AN39" s="2472"/>
      <c r="AO39" s="2472"/>
      <c r="AP39" s="2472"/>
      <c r="AQ39" s="2472"/>
      <c r="AR39" s="2472"/>
      <c r="AS39" s="2472"/>
      <c r="AT39" s="2472"/>
      <c r="AU39" s="2472"/>
      <c r="AV39" s="2472"/>
      <c r="AW39" s="2472"/>
      <c r="AX39" s="2472"/>
      <c r="AY39" s="2472"/>
      <c r="AZ39" s="239"/>
      <c r="BA39" s="2844" t="s">
        <v>123</v>
      </c>
      <c r="BB39" s="165" t="s">
        <v>49</v>
      </c>
      <c r="BC39" s="1488" t="s">
        <v>35</v>
      </c>
      <c r="BD39" s="1508" t="s">
        <v>35</v>
      </c>
      <c r="BE39" s="1508" t="s">
        <v>35</v>
      </c>
      <c r="BF39" s="1508" t="s">
        <v>35</v>
      </c>
      <c r="BG39" s="1529" t="s">
        <v>35</v>
      </c>
      <c r="BH39" s="1550" t="s">
        <v>35</v>
      </c>
      <c r="BI39" s="1508" t="s">
        <v>35</v>
      </c>
      <c r="BJ39" s="1508" t="s">
        <v>35</v>
      </c>
      <c r="BK39" s="1508" t="s">
        <v>35</v>
      </c>
      <c r="BL39" s="1529" t="s">
        <v>35</v>
      </c>
      <c r="BM39" s="1550" t="s">
        <v>35</v>
      </c>
      <c r="BN39" s="1508" t="s">
        <v>35</v>
      </c>
      <c r="BO39" s="1508" t="s">
        <v>35</v>
      </c>
      <c r="BP39" s="1508" t="s">
        <v>35</v>
      </c>
      <c r="BQ39" s="1529" t="s">
        <v>35</v>
      </c>
      <c r="BR39" s="1550" t="s">
        <v>35</v>
      </c>
      <c r="BS39" s="1508" t="s">
        <v>35</v>
      </c>
      <c r="BT39" s="2347" t="s">
        <v>35</v>
      </c>
      <c r="BU39" s="2386"/>
      <c r="BV39" s="2386"/>
      <c r="BW39" s="2386"/>
      <c r="BX39" s="2386"/>
      <c r="BY39" s="2387"/>
      <c r="BZ39" s="2387"/>
      <c r="CA39" s="2387"/>
      <c r="CB39" s="2387"/>
      <c r="CC39" s="2387"/>
      <c r="CD39" s="2387"/>
      <c r="CE39" s="2387"/>
      <c r="CF39" s="2387"/>
      <c r="CG39" s="2387"/>
      <c r="CH39" s="2387"/>
      <c r="CI39" s="2387"/>
      <c r="CJ39" s="2387"/>
      <c r="CK39" s="2387"/>
      <c r="CL39" s="2387"/>
      <c r="CM39" s="2387"/>
      <c r="CN39" s="2387"/>
      <c r="CO39" s="2387"/>
      <c r="CP39" s="2387"/>
      <c r="CQ39" s="2387"/>
      <c r="CR39" s="2387"/>
      <c r="CS39" s="2387"/>
      <c r="CT39" s="2387"/>
      <c r="CU39" s="2387"/>
      <c r="CV39" s="2387"/>
      <c r="CW39" s="2387"/>
      <c r="CX39" s="2387"/>
      <c r="CY39" s="2387"/>
      <c r="CZ39" s="2387"/>
      <c r="DA39" s="239"/>
    </row>
    <row r="40" s="130" customFormat="true" ht="15" customHeight="true" x14ac:dyDescent="0.2">
      <c r="A40" s="2842"/>
      <c r="B40" s="290" t="s">
        <v>48</v>
      </c>
      <c r="C40" s="1418" t="s">
        <v>35</v>
      </c>
      <c r="D40" s="1430" t="s">
        <v>35</v>
      </c>
      <c r="E40" s="1430" t="s">
        <v>35</v>
      </c>
      <c r="F40" s="1430" t="s">
        <v>35</v>
      </c>
      <c r="G40" s="1442" t="s">
        <v>35</v>
      </c>
      <c r="H40" s="1454" t="s">
        <v>35</v>
      </c>
      <c r="I40" s="1430" t="s">
        <v>35</v>
      </c>
      <c r="J40" s="1430" t="s">
        <v>35</v>
      </c>
      <c r="K40" s="1430" t="s">
        <v>35</v>
      </c>
      <c r="L40" s="1466" t="s">
        <v>35</v>
      </c>
      <c r="M40" s="1478" t="s">
        <v>35</v>
      </c>
      <c r="N40" s="1430" t="s">
        <v>35</v>
      </c>
      <c r="O40" s="1430" t="s">
        <v>35</v>
      </c>
      <c r="P40" s="1430" t="s">
        <v>35</v>
      </c>
      <c r="Q40" s="1442" t="s">
        <v>35</v>
      </c>
      <c r="R40" s="1454" t="s">
        <v>35</v>
      </c>
      <c r="S40" s="1430" t="s">
        <v>35</v>
      </c>
      <c r="T40" s="2291" t="s">
        <v>35</v>
      </c>
      <c r="U40" s="2471"/>
      <c r="V40" s="2471"/>
      <c r="W40" s="2471"/>
      <c r="X40" s="2471"/>
      <c r="Y40" s="2472"/>
      <c r="Z40" s="2472"/>
      <c r="AA40" s="2472"/>
      <c r="AB40" s="2472"/>
      <c r="AC40" s="2472"/>
      <c r="AD40" s="2472"/>
      <c r="AE40" s="2472"/>
      <c r="AF40" s="2472"/>
      <c r="AG40" s="2472"/>
      <c r="AH40" s="2472"/>
      <c r="AI40" s="2472"/>
      <c r="AJ40" s="2472"/>
      <c r="AK40" s="2472"/>
      <c r="AL40" s="2472"/>
      <c r="AM40" s="2472"/>
      <c r="AN40" s="2472"/>
      <c r="AO40" s="2472"/>
      <c r="AP40" s="2472"/>
      <c r="AQ40" s="2472"/>
      <c r="AR40" s="2472"/>
      <c r="AS40" s="2472"/>
      <c r="AT40" s="2472"/>
      <c r="AU40" s="2472"/>
      <c r="AV40" s="2472"/>
      <c r="AW40" s="2472"/>
      <c r="AX40" s="2472"/>
      <c r="AY40" s="2472"/>
      <c r="AZ40" s="239"/>
      <c r="BA40" s="2844"/>
      <c r="BB40" s="165" t="s">
        <v>48</v>
      </c>
      <c r="BC40" s="1488" t="s">
        <v>35</v>
      </c>
      <c r="BD40" s="1508" t="s">
        <v>35</v>
      </c>
      <c r="BE40" s="1508" t="s">
        <v>35</v>
      </c>
      <c r="BF40" s="1508" t="s">
        <v>35</v>
      </c>
      <c r="BG40" s="1529" t="s">
        <v>35</v>
      </c>
      <c r="BH40" s="1550" t="s">
        <v>35</v>
      </c>
      <c r="BI40" s="1508" t="s">
        <v>35</v>
      </c>
      <c r="BJ40" s="1508" t="s">
        <v>35</v>
      </c>
      <c r="BK40" s="1508" t="s">
        <v>35</v>
      </c>
      <c r="BL40" s="1529" t="s">
        <v>35</v>
      </c>
      <c r="BM40" s="1550" t="s">
        <v>35</v>
      </c>
      <c r="BN40" s="1508" t="s">
        <v>35</v>
      </c>
      <c r="BO40" s="1508" t="s">
        <v>35</v>
      </c>
      <c r="BP40" s="1508" t="s">
        <v>35</v>
      </c>
      <c r="BQ40" s="1529" t="s">
        <v>35</v>
      </c>
      <c r="BR40" s="1550" t="s">
        <v>35</v>
      </c>
      <c r="BS40" s="1508" t="s">
        <v>35</v>
      </c>
      <c r="BT40" s="2347" t="s">
        <v>35</v>
      </c>
      <c r="BU40" s="2386"/>
      <c r="BV40" s="2386"/>
      <c r="BW40" s="2386"/>
      <c r="BX40" s="2386"/>
      <c r="BY40" s="2387"/>
      <c r="BZ40" s="2387"/>
      <c r="CA40" s="2387"/>
      <c r="CB40" s="2387"/>
      <c r="CC40" s="2387"/>
      <c r="CD40" s="2387"/>
      <c r="CE40" s="2387"/>
      <c r="CF40" s="2387"/>
      <c r="CG40" s="2387"/>
      <c r="CH40" s="2387"/>
      <c r="CI40" s="2387"/>
      <c r="CJ40" s="2387"/>
      <c r="CK40" s="2387"/>
      <c r="CL40" s="2387"/>
      <c r="CM40" s="2387"/>
      <c r="CN40" s="2387"/>
      <c r="CO40" s="2387"/>
      <c r="CP40" s="2387"/>
      <c r="CQ40" s="2387"/>
      <c r="CR40" s="2387"/>
      <c r="CS40" s="2387"/>
      <c r="CT40" s="2387"/>
      <c r="CU40" s="2387"/>
      <c r="CV40" s="2387"/>
      <c r="CW40" s="2387"/>
      <c r="CX40" s="2387"/>
      <c r="CY40" s="2387"/>
      <c r="CZ40" s="2387"/>
      <c r="DA40" s="239"/>
    </row>
    <row r="41" s="135" customFormat="true" ht="15" customHeight="true" x14ac:dyDescent="0.2">
      <c r="A41" s="2876" t="s">
        <v>56</v>
      </c>
      <c r="B41" s="1391" t="s">
        <v>49</v>
      </c>
      <c r="C41" s="1419" t="s">
        <v>35</v>
      </c>
      <c r="D41" s="1431" t="s">
        <v>35</v>
      </c>
      <c r="E41" s="1431" t="s">
        <v>35</v>
      </c>
      <c r="F41" s="1431" t="s">
        <v>35</v>
      </c>
      <c r="G41" s="1443" t="s">
        <v>35</v>
      </c>
      <c r="H41" s="1455" t="s">
        <v>35</v>
      </c>
      <c r="I41" s="1431" t="s">
        <v>35</v>
      </c>
      <c r="J41" s="1431" t="s">
        <v>35</v>
      </c>
      <c r="K41" s="1431" t="s">
        <v>35</v>
      </c>
      <c r="L41" s="1467" t="s">
        <v>35</v>
      </c>
      <c r="M41" s="1419" t="s">
        <v>35</v>
      </c>
      <c r="N41" s="1431" t="s">
        <v>35</v>
      </c>
      <c r="O41" s="1431" t="s">
        <v>35</v>
      </c>
      <c r="P41" s="1431" t="s">
        <v>35</v>
      </c>
      <c r="Q41" s="1443" t="s">
        <v>35</v>
      </c>
      <c r="R41" s="1455" t="s">
        <v>35</v>
      </c>
      <c r="S41" s="1431" t="s">
        <v>35</v>
      </c>
      <c r="T41" s="1467" t="s">
        <v>35</v>
      </c>
      <c r="U41" s="450"/>
      <c r="V41" s="450"/>
      <c r="W41" s="450"/>
      <c r="X41" s="450"/>
      <c r="Y41" s="450"/>
      <c r="Z41" s="450"/>
      <c r="AA41" s="450"/>
      <c r="AB41" s="450"/>
      <c r="AC41" s="450"/>
      <c r="AD41" s="450"/>
      <c r="AE41" s="450"/>
      <c r="AF41" s="450"/>
      <c r="AG41" s="450"/>
      <c r="AH41" s="450"/>
      <c r="AI41" s="450"/>
      <c r="AJ41" s="450"/>
      <c r="AK41" s="450"/>
      <c r="AL41" s="450"/>
      <c r="AM41" s="450"/>
      <c r="AN41" s="450"/>
      <c r="AO41" s="450"/>
      <c r="AP41" s="450"/>
      <c r="AQ41" s="450"/>
      <c r="AR41" s="450"/>
      <c r="AS41" s="450"/>
      <c r="AT41" s="450"/>
      <c r="AU41" s="450"/>
      <c r="AV41" s="450"/>
      <c r="AW41" s="450"/>
      <c r="AX41" s="450"/>
      <c r="AY41" s="450"/>
      <c r="BA41" s="2844" t="s">
        <v>56</v>
      </c>
      <c r="BB41" s="165" t="s">
        <v>49</v>
      </c>
      <c r="BC41" s="1488" t="s">
        <v>35</v>
      </c>
      <c r="BD41" s="1508" t="s">
        <v>35</v>
      </c>
      <c r="BE41" s="1508" t="s">
        <v>35</v>
      </c>
      <c r="BF41" s="1508" t="s">
        <v>35</v>
      </c>
      <c r="BG41" s="1529" t="s">
        <v>35</v>
      </c>
      <c r="BH41" s="1550" t="s">
        <v>35</v>
      </c>
      <c r="BI41" s="1508" t="s">
        <v>35</v>
      </c>
      <c r="BJ41" s="1508" t="s">
        <v>35</v>
      </c>
      <c r="BK41" s="1508" t="s">
        <v>35</v>
      </c>
      <c r="BL41" s="1529" t="s">
        <v>35</v>
      </c>
      <c r="BM41" s="1550" t="s">
        <v>35</v>
      </c>
      <c r="BN41" s="1508" t="s">
        <v>35</v>
      </c>
      <c r="BO41" s="1508" t="s">
        <v>35</v>
      </c>
      <c r="BP41" s="1508" t="s">
        <v>35</v>
      </c>
      <c r="BQ41" s="1529" t="s">
        <v>35</v>
      </c>
      <c r="BR41" s="1550" t="s">
        <v>35</v>
      </c>
      <c r="BS41" s="1508" t="s">
        <v>35</v>
      </c>
      <c r="BT41" s="2347" t="s">
        <v>35</v>
      </c>
      <c r="BU41" s="2386"/>
      <c r="BV41" s="2386"/>
      <c r="BW41" s="2386"/>
      <c r="BX41" s="2386"/>
      <c r="BY41" s="2387"/>
      <c r="BZ41" s="2387"/>
      <c r="CA41" s="2387"/>
      <c r="CB41" s="2387"/>
      <c r="CC41" s="2387"/>
      <c r="CD41" s="2387"/>
      <c r="CE41" s="2387"/>
      <c r="CF41" s="2387"/>
      <c r="CG41" s="2387"/>
      <c r="CH41" s="2387"/>
      <c r="CI41" s="2387"/>
      <c r="CJ41" s="2387"/>
      <c r="CK41" s="2387"/>
      <c r="CL41" s="2387"/>
      <c r="CM41" s="2387"/>
      <c r="CN41" s="2387"/>
      <c r="CO41" s="2387"/>
      <c r="CP41" s="2387"/>
      <c r="CQ41" s="2387"/>
      <c r="CR41" s="2387"/>
      <c r="CS41" s="2387"/>
      <c r="CT41" s="2387"/>
      <c r="CU41" s="2387"/>
      <c r="CV41" s="2387"/>
      <c r="CW41" s="2387"/>
      <c r="CX41" s="2387"/>
      <c r="CY41" s="2387"/>
      <c r="CZ41" s="2387"/>
      <c r="DA41" s="1015"/>
    </row>
    <row r="42" s="135" customFormat="true" ht="15" customHeight="true" x14ac:dyDescent="0.2">
      <c r="A42" s="2876"/>
      <c r="B42" s="1391" t="s">
        <v>48</v>
      </c>
      <c r="C42" s="1419" t="s">
        <v>35</v>
      </c>
      <c r="D42" s="1431" t="s">
        <v>35</v>
      </c>
      <c r="E42" s="1431" t="s">
        <v>35</v>
      </c>
      <c r="F42" s="1431" t="s">
        <v>35</v>
      </c>
      <c r="G42" s="1443" t="s">
        <v>35</v>
      </c>
      <c r="H42" s="1455" t="s">
        <v>35</v>
      </c>
      <c r="I42" s="1431" t="s">
        <v>35</v>
      </c>
      <c r="J42" s="1431" t="s">
        <v>35</v>
      </c>
      <c r="K42" s="1431" t="s">
        <v>35</v>
      </c>
      <c r="L42" s="1467" t="s">
        <v>35</v>
      </c>
      <c r="M42" s="1419" t="s">
        <v>35</v>
      </c>
      <c r="N42" s="1431" t="s">
        <v>35</v>
      </c>
      <c r="O42" s="1431" t="s">
        <v>35</v>
      </c>
      <c r="P42" s="1431" t="s">
        <v>35</v>
      </c>
      <c r="Q42" s="1443" t="s">
        <v>35</v>
      </c>
      <c r="R42" s="1455" t="s">
        <v>35</v>
      </c>
      <c r="S42" s="1431" t="s">
        <v>35</v>
      </c>
      <c r="T42" s="1467" t="s">
        <v>35</v>
      </c>
      <c r="U42" s="450"/>
      <c r="V42" s="450"/>
      <c r="W42" s="450"/>
      <c r="X42" s="450"/>
      <c r="Y42" s="450"/>
      <c r="Z42" s="450"/>
      <c r="AA42" s="450"/>
      <c r="AB42" s="450"/>
      <c r="AC42" s="450"/>
      <c r="AD42" s="450"/>
      <c r="AE42" s="450"/>
      <c r="AF42" s="450"/>
      <c r="AG42" s="450"/>
      <c r="AH42" s="450"/>
      <c r="AI42" s="450"/>
      <c r="AJ42" s="450"/>
      <c r="AK42" s="450"/>
      <c r="AL42" s="450"/>
      <c r="AM42" s="450"/>
      <c r="AN42" s="450"/>
      <c r="AO42" s="450"/>
      <c r="AP42" s="450"/>
      <c r="AQ42" s="450"/>
      <c r="AR42" s="450"/>
      <c r="AS42" s="450"/>
      <c r="AT42" s="450"/>
      <c r="AU42" s="450"/>
      <c r="AV42" s="450"/>
      <c r="AW42" s="450"/>
      <c r="AX42" s="450"/>
      <c r="AY42" s="450"/>
      <c r="BA42" s="2844"/>
      <c r="BB42" s="165" t="s">
        <v>48</v>
      </c>
      <c r="BC42" s="1488" t="s">
        <v>35</v>
      </c>
      <c r="BD42" s="1508" t="s">
        <v>35</v>
      </c>
      <c r="BE42" s="1508" t="s">
        <v>35</v>
      </c>
      <c r="BF42" s="1508" t="s">
        <v>35</v>
      </c>
      <c r="BG42" s="1529" t="s">
        <v>35</v>
      </c>
      <c r="BH42" s="1550" t="s">
        <v>35</v>
      </c>
      <c r="BI42" s="1508" t="s">
        <v>35</v>
      </c>
      <c r="BJ42" s="1508" t="s">
        <v>35</v>
      </c>
      <c r="BK42" s="1508" t="s">
        <v>35</v>
      </c>
      <c r="BL42" s="1529" t="s">
        <v>35</v>
      </c>
      <c r="BM42" s="1550" t="s">
        <v>35</v>
      </c>
      <c r="BN42" s="1508" t="s">
        <v>35</v>
      </c>
      <c r="BO42" s="1508" t="s">
        <v>35</v>
      </c>
      <c r="BP42" s="1508" t="s">
        <v>35</v>
      </c>
      <c r="BQ42" s="1529" t="s">
        <v>35</v>
      </c>
      <c r="BR42" s="1550" t="s">
        <v>35</v>
      </c>
      <c r="BS42" s="1508" t="s">
        <v>35</v>
      </c>
      <c r="BT42" s="2347" t="s">
        <v>35</v>
      </c>
      <c r="BU42" s="2386"/>
      <c r="BV42" s="2386"/>
      <c r="BW42" s="2386"/>
      <c r="BX42" s="2386"/>
      <c r="BY42" s="2387"/>
      <c r="BZ42" s="2387"/>
      <c r="CA42" s="2387"/>
      <c r="CB42" s="2387"/>
      <c r="CC42" s="2387"/>
      <c r="CD42" s="2387"/>
      <c r="CE42" s="2387"/>
      <c r="CF42" s="2387"/>
      <c r="CG42" s="2387"/>
      <c r="CH42" s="2387"/>
      <c r="CI42" s="2387"/>
      <c r="CJ42" s="2387"/>
      <c r="CK42" s="2387"/>
      <c r="CL42" s="2387"/>
      <c r="CM42" s="2387"/>
      <c r="CN42" s="2387"/>
      <c r="CO42" s="2387"/>
      <c r="CP42" s="2387"/>
      <c r="CQ42" s="2387"/>
      <c r="CR42" s="2387"/>
      <c r="CS42" s="2387"/>
      <c r="CT42" s="2387"/>
      <c r="CU42" s="2387"/>
      <c r="CV42" s="2387"/>
      <c r="CW42" s="2387"/>
      <c r="CX42" s="2387"/>
      <c r="CY42" s="2387"/>
      <c r="CZ42" s="2387"/>
      <c r="DA42" s="1015"/>
    </row>
    <row r="43" s="135" customFormat="true" ht="15" customHeight="true" x14ac:dyDescent="0.2">
      <c r="A43" s="2876" t="s">
        <v>53</v>
      </c>
      <c r="B43" s="1391" t="s">
        <v>49</v>
      </c>
      <c r="C43" s="1419" t="s">
        <v>35</v>
      </c>
      <c r="D43" s="1431" t="s">
        <v>35</v>
      </c>
      <c r="E43" s="1431" t="s">
        <v>35</v>
      </c>
      <c r="F43" s="1431" t="s">
        <v>35</v>
      </c>
      <c r="G43" s="1443" t="s">
        <v>35</v>
      </c>
      <c r="H43" s="1455" t="s">
        <v>35</v>
      </c>
      <c r="I43" s="1431" t="s">
        <v>35</v>
      </c>
      <c r="J43" s="1431" t="s">
        <v>35</v>
      </c>
      <c r="K43" s="1431" t="s">
        <v>35</v>
      </c>
      <c r="L43" s="1467" t="s">
        <v>35</v>
      </c>
      <c r="M43" s="1419" t="s">
        <v>35</v>
      </c>
      <c r="N43" s="1431" t="s">
        <v>35</v>
      </c>
      <c r="O43" s="1431" t="s">
        <v>35</v>
      </c>
      <c r="P43" s="1431" t="s">
        <v>35</v>
      </c>
      <c r="Q43" s="1443" t="s">
        <v>35</v>
      </c>
      <c r="R43" s="1455" t="s">
        <v>35</v>
      </c>
      <c r="S43" s="1431" t="s">
        <v>35</v>
      </c>
      <c r="T43" s="1467" t="s">
        <v>35</v>
      </c>
      <c r="U43" s="450"/>
      <c r="V43" s="450"/>
      <c r="W43" s="450"/>
      <c r="X43" s="450"/>
      <c r="Y43" s="450"/>
      <c r="Z43" s="450"/>
      <c r="AA43" s="450"/>
      <c r="AB43" s="450"/>
      <c r="AC43" s="450"/>
      <c r="AD43" s="450"/>
      <c r="AE43" s="450"/>
      <c r="AF43" s="450"/>
      <c r="AG43" s="450"/>
      <c r="AH43" s="450"/>
      <c r="AI43" s="450"/>
      <c r="AJ43" s="450"/>
      <c r="AK43" s="450"/>
      <c r="AL43" s="450"/>
      <c r="AM43" s="450"/>
      <c r="AN43" s="450"/>
      <c r="AO43" s="450"/>
      <c r="AP43" s="450"/>
      <c r="AQ43" s="450"/>
      <c r="AR43" s="450"/>
      <c r="AS43" s="450"/>
      <c r="AT43" s="450"/>
      <c r="AU43" s="450"/>
      <c r="AV43" s="450"/>
      <c r="AW43" s="450"/>
      <c r="AX43" s="450"/>
      <c r="AY43" s="450"/>
      <c r="BA43" s="2844" t="s">
        <v>53</v>
      </c>
      <c r="BB43" s="165" t="s">
        <v>49</v>
      </c>
      <c r="BC43" s="1488" t="s">
        <v>35</v>
      </c>
      <c r="BD43" s="1508" t="s">
        <v>35</v>
      </c>
      <c r="BE43" s="1508" t="s">
        <v>35</v>
      </c>
      <c r="BF43" s="1508" t="s">
        <v>35</v>
      </c>
      <c r="BG43" s="1529" t="s">
        <v>35</v>
      </c>
      <c r="BH43" s="1550" t="s">
        <v>35</v>
      </c>
      <c r="BI43" s="1508" t="s">
        <v>35</v>
      </c>
      <c r="BJ43" s="1508" t="s">
        <v>35</v>
      </c>
      <c r="BK43" s="1508" t="s">
        <v>35</v>
      </c>
      <c r="BL43" s="1529" t="s">
        <v>35</v>
      </c>
      <c r="BM43" s="1550" t="s">
        <v>35</v>
      </c>
      <c r="BN43" s="1508" t="s">
        <v>35</v>
      </c>
      <c r="BO43" s="1508" t="s">
        <v>35</v>
      </c>
      <c r="BP43" s="1508" t="s">
        <v>35</v>
      </c>
      <c r="BQ43" s="1529" t="s">
        <v>35</v>
      </c>
      <c r="BR43" s="1550" t="s">
        <v>35</v>
      </c>
      <c r="BS43" s="1508" t="s">
        <v>35</v>
      </c>
      <c r="BT43" s="2347" t="s">
        <v>35</v>
      </c>
      <c r="BU43" s="2386"/>
      <c r="BV43" s="2386"/>
      <c r="BW43" s="2386"/>
      <c r="BX43" s="2386"/>
      <c r="BY43" s="2387"/>
      <c r="BZ43" s="2387"/>
      <c r="CA43" s="2387"/>
      <c r="CB43" s="2387"/>
      <c r="CC43" s="2387"/>
      <c r="CD43" s="2387"/>
      <c r="CE43" s="2387"/>
      <c r="CF43" s="2387"/>
      <c r="CG43" s="2387"/>
      <c r="CH43" s="2387"/>
      <c r="CI43" s="2387"/>
      <c r="CJ43" s="2387"/>
      <c r="CK43" s="2387"/>
      <c r="CL43" s="2387"/>
      <c r="CM43" s="2387"/>
      <c r="CN43" s="2387"/>
      <c r="CO43" s="2387"/>
      <c r="CP43" s="2387"/>
      <c r="CQ43" s="2387"/>
      <c r="CR43" s="2387"/>
      <c r="CS43" s="2387"/>
      <c r="CT43" s="2387"/>
      <c r="CU43" s="2387"/>
      <c r="CV43" s="2387"/>
      <c r="CW43" s="2387"/>
      <c r="CX43" s="2387"/>
      <c r="CY43" s="2387"/>
      <c r="CZ43" s="2387"/>
      <c r="DA43" s="1015"/>
    </row>
    <row r="44" s="135" customFormat="true" ht="15" customHeight="true" x14ac:dyDescent="0.2">
      <c r="A44" s="2876"/>
      <c r="B44" s="1391" t="s">
        <v>48</v>
      </c>
      <c r="C44" s="1419" t="s">
        <v>35</v>
      </c>
      <c r="D44" s="1431" t="s">
        <v>35</v>
      </c>
      <c r="E44" s="1431" t="s">
        <v>35</v>
      </c>
      <c r="F44" s="1431" t="s">
        <v>35</v>
      </c>
      <c r="G44" s="1443" t="s">
        <v>35</v>
      </c>
      <c r="H44" s="1455" t="s">
        <v>35</v>
      </c>
      <c r="I44" s="1431" t="s">
        <v>35</v>
      </c>
      <c r="J44" s="1431" t="s">
        <v>35</v>
      </c>
      <c r="K44" s="1431" t="s">
        <v>35</v>
      </c>
      <c r="L44" s="1467" t="s">
        <v>35</v>
      </c>
      <c r="M44" s="1419" t="s">
        <v>35</v>
      </c>
      <c r="N44" s="1431" t="s">
        <v>35</v>
      </c>
      <c r="O44" s="1431" t="s">
        <v>35</v>
      </c>
      <c r="P44" s="1431" t="s">
        <v>35</v>
      </c>
      <c r="Q44" s="1443" t="s">
        <v>35</v>
      </c>
      <c r="R44" s="1455" t="s">
        <v>35</v>
      </c>
      <c r="S44" s="1431" t="s">
        <v>35</v>
      </c>
      <c r="T44" s="1467" t="s">
        <v>35</v>
      </c>
      <c r="U44" s="450"/>
      <c r="V44" s="450"/>
      <c r="W44" s="450"/>
      <c r="X44" s="450"/>
      <c r="Y44" s="450"/>
      <c r="Z44" s="450"/>
      <c r="AA44" s="450"/>
      <c r="AB44" s="450"/>
      <c r="AC44" s="450"/>
      <c r="AD44" s="450"/>
      <c r="AE44" s="450"/>
      <c r="AF44" s="450"/>
      <c r="AG44" s="450"/>
      <c r="AH44" s="450"/>
      <c r="AI44" s="450"/>
      <c r="AJ44" s="450"/>
      <c r="AK44" s="450"/>
      <c r="AL44" s="450"/>
      <c r="AM44" s="450"/>
      <c r="AN44" s="450"/>
      <c r="AO44" s="450"/>
      <c r="AP44" s="450"/>
      <c r="AQ44" s="450"/>
      <c r="AR44" s="450"/>
      <c r="AS44" s="450"/>
      <c r="AT44" s="450"/>
      <c r="AU44" s="450"/>
      <c r="AV44" s="450"/>
      <c r="AW44" s="450"/>
      <c r="AX44" s="450"/>
      <c r="AY44" s="450"/>
      <c r="BA44" s="2844"/>
      <c r="BB44" s="165" t="s">
        <v>48</v>
      </c>
      <c r="BC44" s="1488" t="s">
        <v>35</v>
      </c>
      <c r="BD44" s="1508" t="s">
        <v>35</v>
      </c>
      <c r="BE44" s="1508" t="s">
        <v>35</v>
      </c>
      <c r="BF44" s="1508" t="s">
        <v>35</v>
      </c>
      <c r="BG44" s="1529" t="s">
        <v>35</v>
      </c>
      <c r="BH44" s="1550" t="s">
        <v>35</v>
      </c>
      <c r="BI44" s="1508" t="s">
        <v>35</v>
      </c>
      <c r="BJ44" s="1508" t="s">
        <v>35</v>
      </c>
      <c r="BK44" s="1508" t="s">
        <v>35</v>
      </c>
      <c r="BL44" s="1529" t="s">
        <v>35</v>
      </c>
      <c r="BM44" s="1550" t="s">
        <v>35</v>
      </c>
      <c r="BN44" s="1508" t="s">
        <v>35</v>
      </c>
      <c r="BO44" s="1508" t="s">
        <v>35</v>
      </c>
      <c r="BP44" s="1508" t="s">
        <v>35</v>
      </c>
      <c r="BQ44" s="1529" t="s">
        <v>35</v>
      </c>
      <c r="BR44" s="1550" t="s">
        <v>35</v>
      </c>
      <c r="BS44" s="1508" t="s">
        <v>35</v>
      </c>
      <c r="BT44" s="2347" t="s">
        <v>35</v>
      </c>
      <c r="BU44" s="2386"/>
      <c r="BV44" s="2386"/>
      <c r="BW44" s="2386"/>
      <c r="BX44" s="2386"/>
      <c r="BY44" s="2387"/>
      <c r="BZ44" s="2387"/>
      <c r="CA44" s="2387"/>
      <c r="CB44" s="2387"/>
      <c r="CC44" s="2387"/>
      <c r="CD44" s="2387"/>
      <c r="CE44" s="2387"/>
      <c r="CF44" s="2387"/>
      <c r="CG44" s="2387"/>
      <c r="CH44" s="2387"/>
      <c r="CI44" s="2387"/>
      <c r="CJ44" s="2387"/>
      <c r="CK44" s="2387"/>
      <c r="CL44" s="2387"/>
      <c r="CM44" s="2387"/>
      <c r="CN44" s="2387"/>
      <c r="CO44" s="2387"/>
      <c r="CP44" s="2387"/>
      <c r="CQ44" s="2387"/>
      <c r="CR44" s="2387"/>
      <c r="CS44" s="2387"/>
      <c r="CT44" s="2387"/>
      <c r="CU44" s="2387"/>
      <c r="CV44" s="2387"/>
      <c r="CW44" s="2387"/>
      <c r="CX44" s="2387"/>
      <c r="CY44" s="2387"/>
      <c r="CZ44" s="2387"/>
      <c r="DA44" s="1015"/>
    </row>
    <row r="45" s="135" customFormat="true" ht="15" customHeight="true" x14ac:dyDescent="0.2">
      <c r="A45" s="2876" t="s">
        <v>52</v>
      </c>
      <c r="B45" s="1391" t="s">
        <v>49</v>
      </c>
      <c r="C45" s="1419" t="s">
        <v>35</v>
      </c>
      <c r="D45" s="1431" t="s">
        <v>35</v>
      </c>
      <c r="E45" s="1431" t="s">
        <v>35</v>
      </c>
      <c r="F45" s="1431" t="s">
        <v>35</v>
      </c>
      <c r="G45" s="1443" t="s">
        <v>35</v>
      </c>
      <c r="H45" s="1455" t="s">
        <v>35</v>
      </c>
      <c r="I45" s="1431" t="s">
        <v>35</v>
      </c>
      <c r="J45" s="1431" t="s">
        <v>35</v>
      </c>
      <c r="K45" s="1431" t="s">
        <v>35</v>
      </c>
      <c r="L45" s="1467" t="s">
        <v>35</v>
      </c>
      <c r="M45" s="1419" t="s">
        <v>35</v>
      </c>
      <c r="N45" s="1431" t="s">
        <v>35</v>
      </c>
      <c r="O45" s="1431" t="s">
        <v>35</v>
      </c>
      <c r="P45" s="1431" t="s">
        <v>35</v>
      </c>
      <c r="Q45" s="1443" t="s">
        <v>35</v>
      </c>
      <c r="R45" s="1455" t="s">
        <v>35</v>
      </c>
      <c r="S45" s="1431" t="s">
        <v>35</v>
      </c>
      <c r="T45" s="1467" t="s">
        <v>35</v>
      </c>
      <c r="U45" s="450"/>
      <c r="V45" s="450"/>
      <c r="W45" s="450"/>
      <c r="X45" s="450"/>
      <c r="Y45" s="450"/>
      <c r="Z45" s="450"/>
      <c r="AA45" s="450"/>
      <c r="AB45" s="450"/>
      <c r="AC45" s="450"/>
      <c r="AD45" s="450"/>
      <c r="AE45" s="450"/>
      <c r="AF45" s="450"/>
      <c r="AG45" s="450"/>
      <c r="AH45" s="450"/>
      <c r="AI45" s="450"/>
      <c r="AJ45" s="450"/>
      <c r="AK45" s="450"/>
      <c r="AL45" s="450"/>
      <c r="AM45" s="450"/>
      <c r="AN45" s="450"/>
      <c r="AO45" s="450"/>
      <c r="AP45" s="450"/>
      <c r="AQ45" s="450"/>
      <c r="AR45" s="450"/>
      <c r="AS45" s="450"/>
      <c r="AT45" s="450"/>
      <c r="AU45" s="450"/>
      <c r="AV45" s="450"/>
      <c r="AW45" s="450"/>
      <c r="AX45" s="450"/>
      <c r="AY45" s="450"/>
      <c r="BA45" s="2844" t="s">
        <v>52</v>
      </c>
      <c r="BB45" s="165" t="s">
        <v>49</v>
      </c>
      <c r="BC45" s="1488" t="s">
        <v>35</v>
      </c>
      <c r="BD45" s="1508" t="s">
        <v>35</v>
      </c>
      <c r="BE45" s="1508" t="s">
        <v>35</v>
      </c>
      <c r="BF45" s="1508" t="s">
        <v>35</v>
      </c>
      <c r="BG45" s="1529" t="s">
        <v>35</v>
      </c>
      <c r="BH45" s="1550" t="s">
        <v>35</v>
      </c>
      <c r="BI45" s="1508" t="s">
        <v>35</v>
      </c>
      <c r="BJ45" s="1508" t="s">
        <v>35</v>
      </c>
      <c r="BK45" s="1508" t="s">
        <v>35</v>
      </c>
      <c r="BL45" s="1529" t="s">
        <v>35</v>
      </c>
      <c r="BM45" s="1550" t="s">
        <v>35</v>
      </c>
      <c r="BN45" s="1508" t="s">
        <v>35</v>
      </c>
      <c r="BO45" s="1508" t="s">
        <v>35</v>
      </c>
      <c r="BP45" s="1508" t="s">
        <v>35</v>
      </c>
      <c r="BQ45" s="1529" t="s">
        <v>35</v>
      </c>
      <c r="BR45" s="1550" t="s">
        <v>35</v>
      </c>
      <c r="BS45" s="1508" t="s">
        <v>35</v>
      </c>
      <c r="BT45" s="2347" t="s">
        <v>35</v>
      </c>
      <c r="BU45" s="2386"/>
      <c r="BV45" s="2386"/>
      <c r="BW45" s="2386"/>
      <c r="BX45" s="2386"/>
      <c r="BY45" s="2387"/>
      <c r="BZ45" s="2387"/>
      <c r="CA45" s="2387"/>
      <c r="CB45" s="2387"/>
      <c r="CC45" s="2387"/>
      <c r="CD45" s="2387"/>
      <c r="CE45" s="2387"/>
      <c r="CF45" s="2387"/>
      <c r="CG45" s="2387"/>
      <c r="CH45" s="2387"/>
      <c r="CI45" s="2387"/>
      <c r="CJ45" s="2387"/>
      <c r="CK45" s="2387"/>
      <c r="CL45" s="2387"/>
      <c r="CM45" s="2387"/>
      <c r="CN45" s="2387"/>
      <c r="CO45" s="2387"/>
      <c r="CP45" s="2387"/>
      <c r="CQ45" s="2387"/>
      <c r="CR45" s="2387"/>
      <c r="CS45" s="2387"/>
      <c r="CT45" s="2387"/>
      <c r="CU45" s="2387"/>
      <c r="CV45" s="2387"/>
      <c r="CW45" s="2387"/>
      <c r="CX45" s="2387"/>
      <c r="CY45" s="2387"/>
      <c r="CZ45" s="2387"/>
      <c r="DA45" s="1015"/>
    </row>
    <row r="46" s="135" customFormat="true" ht="15" customHeight="true" x14ac:dyDescent="0.2">
      <c r="A46" s="2876"/>
      <c r="B46" s="1391" t="s">
        <v>48</v>
      </c>
      <c r="C46" s="1419" t="s">
        <v>35</v>
      </c>
      <c r="D46" s="1431" t="s">
        <v>35</v>
      </c>
      <c r="E46" s="1431" t="s">
        <v>35</v>
      </c>
      <c r="F46" s="1431" t="s">
        <v>35</v>
      </c>
      <c r="G46" s="1443" t="s">
        <v>35</v>
      </c>
      <c r="H46" s="1455" t="s">
        <v>35</v>
      </c>
      <c r="I46" s="1431" t="s">
        <v>35</v>
      </c>
      <c r="J46" s="1431" t="s">
        <v>35</v>
      </c>
      <c r="K46" s="1431" t="s">
        <v>35</v>
      </c>
      <c r="L46" s="1467" t="s">
        <v>35</v>
      </c>
      <c r="M46" s="1419" t="s">
        <v>35</v>
      </c>
      <c r="N46" s="1431" t="s">
        <v>35</v>
      </c>
      <c r="O46" s="1431" t="s">
        <v>35</v>
      </c>
      <c r="P46" s="1431" t="s">
        <v>35</v>
      </c>
      <c r="Q46" s="1443" t="s">
        <v>35</v>
      </c>
      <c r="R46" s="1455" t="s">
        <v>35</v>
      </c>
      <c r="S46" s="1431" t="s">
        <v>35</v>
      </c>
      <c r="T46" s="1467" t="s">
        <v>35</v>
      </c>
      <c r="U46" s="450"/>
      <c r="V46" s="450"/>
      <c r="W46" s="450"/>
      <c r="X46" s="450"/>
      <c r="Y46" s="450"/>
      <c r="Z46" s="450"/>
      <c r="AA46" s="450"/>
      <c r="AB46" s="450"/>
      <c r="AC46" s="450"/>
      <c r="AD46" s="450"/>
      <c r="AE46" s="450"/>
      <c r="AF46" s="450"/>
      <c r="AG46" s="450"/>
      <c r="AH46" s="450"/>
      <c r="AI46" s="450"/>
      <c r="AJ46" s="450"/>
      <c r="AK46" s="450"/>
      <c r="AL46" s="450"/>
      <c r="AM46" s="450"/>
      <c r="AN46" s="450"/>
      <c r="AO46" s="450"/>
      <c r="AP46" s="450"/>
      <c r="AQ46" s="450"/>
      <c r="AR46" s="450"/>
      <c r="AS46" s="450"/>
      <c r="AT46" s="450"/>
      <c r="AU46" s="450"/>
      <c r="AV46" s="450"/>
      <c r="AW46" s="450"/>
      <c r="AX46" s="450"/>
      <c r="AY46" s="450"/>
      <c r="BA46" s="2844"/>
      <c r="BB46" s="165" t="s">
        <v>48</v>
      </c>
      <c r="BC46" s="1488" t="s">
        <v>35</v>
      </c>
      <c r="BD46" s="1508" t="s">
        <v>35</v>
      </c>
      <c r="BE46" s="1508" t="s">
        <v>35</v>
      </c>
      <c r="BF46" s="1508" t="s">
        <v>35</v>
      </c>
      <c r="BG46" s="1529" t="s">
        <v>35</v>
      </c>
      <c r="BH46" s="1550" t="s">
        <v>35</v>
      </c>
      <c r="BI46" s="1508" t="s">
        <v>35</v>
      </c>
      <c r="BJ46" s="1508" t="s">
        <v>35</v>
      </c>
      <c r="BK46" s="1508" t="s">
        <v>35</v>
      </c>
      <c r="BL46" s="1529" t="s">
        <v>35</v>
      </c>
      <c r="BM46" s="1550" t="s">
        <v>35</v>
      </c>
      <c r="BN46" s="1508" t="s">
        <v>35</v>
      </c>
      <c r="BO46" s="1508" t="s">
        <v>35</v>
      </c>
      <c r="BP46" s="1508" t="s">
        <v>35</v>
      </c>
      <c r="BQ46" s="1529" t="s">
        <v>35</v>
      </c>
      <c r="BR46" s="1550" t="s">
        <v>35</v>
      </c>
      <c r="BS46" s="1508" t="s">
        <v>35</v>
      </c>
      <c r="BT46" s="2347" t="s">
        <v>35</v>
      </c>
      <c r="BU46" s="2386"/>
      <c r="BV46" s="2386"/>
      <c r="BW46" s="2386"/>
      <c r="BX46" s="2386"/>
      <c r="BY46" s="2387"/>
      <c r="BZ46" s="2387"/>
      <c r="CA46" s="2387"/>
      <c r="CB46" s="2387"/>
      <c r="CC46" s="2387"/>
      <c r="CD46" s="2387"/>
      <c r="CE46" s="2387"/>
      <c r="CF46" s="2387"/>
      <c r="CG46" s="2387"/>
      <c r="CH46" s="2387"/>
      <c r="CI46" s="2387"/>
      <c r="CJ46" s="2387"/>
      <c r="CK46" s="2387"/>
      <c r="CL46" s="2387"/>
      <c r="CM46" s="2387"/>
      <c r="CN46" s="2387"/>
      <c r="CO46" s="2387"/>
      <c r="CP46" s="2387"/>
      <c r="CQ46" s="2387"/>
      <c r="CR46" s="2387"/>
      <c r="CS46" s="2387"/>
      <c r="CT46" s="2387"/>
      <c r="CU46" s="2387"/>
      <c r="CV46" s="2387"/>
      <c r="CW46" s="2387"/>
      <c r="CX46" s="2387"/>
      <c r="CY46" s="2387"/>
      <c r="CZ46" s="2387"/>
      <c r="DA46" s="1015"/>
    </row>
    <row r="47" s="130" customFormat="true" ht="15" customHeight="true" x14ac:dyDescent="0.2">
      <c r="A47" s="2842" t="s">
        <v>102</v>
      </c>
      <c r="B47" s="291" t="s">
        <v>101</v>
      </c>
      <c r="C47" s="1418" t="s">
        <v>35</v>
      </c>
      <c r="D47" s="1430" t="s">
        <v>35</v>
      </c>
      <c r="E47" s="1430" t="s">
        <v>35</v>
      </c>
      <c r="F47" s="1430" t="s">
        <v>35</v>
      </c>
      <c r="G47" s="1442" t="s">
        <v>35</v>
      </c>
      <c r="H47" s="1454" t="s">
        <v>35</v>
      </c>
      <c r="I47" s="1430" t="s">
        <v>35</v>
      </c>
      <c r="J47" s="1430" t="s">
        <v>35</v>
      </c>
      <c r="K47" s="1430" t="s">
        <v>35</v>
      </c>
      <c r="L47" s="1466" t="s">
        <v>35</v>
      </c>
      <c r="M47" s="1478" t="s">
        <v>35</v>
      </c>
      <c r="N47" s="1430" t="s">
        <v>35</v>
      </c>
      <c r="O47" s="1430" t="s">
        <v>35</v>
      </c>
      <c r="P47" s="1430" t="s">
        <v>35</v>
      </c>
      <c r="Q47" s="1442" t="s">
        <v>35</v>
      </c>
      <c r="R47" s="1454" t="s">
        <v>35</v>
      </c>
      <c r="S47" s="1430" t="s">
        <v>35</v>
      </c>
      <c r="T47" s="2291" t="s">
        <v>35</v>
      </c>
      <c r="U47" s="2471"/>
      <c r="V47" s="2471"/>
      <c r="W47" s="2471"/>
      <c r="X47" s="2471"/>
      <c r="Y47" s="2472"/>
      <c r="Z47" s="2472"/>
      <c r="AA47" s="2472"/>
      <c r="AB47" s="2472"/>
      <c r="AC47" s="2472"/>
      <c r="AD47" s="2472"/>
      <c r="AE47" s="2472"/>
      <c r="AF47" s="2472"/>
      <c r="AG47" s="2472"/>
      <c r="AH47" s="2472"/>
      <c r="AI47" s="2472"/>
      <c r="AJ47" s="2472"/>
      <c r="AK47" s="2472"/>
      <c r="AL47" s="2472"/>
      <c r="AM47" s="2472"/>
      <c r="AN47" s="2472"/>
      <c r="AO47" s="2472"/>
      <c r="AP47" s="2472"/>
      <c r="AQ47" s="2472"/>
      <c r="AR47" s="2472"/>
      <c r="AS47" s="2472"/>
      <c r="AT47" s="2472"/>
      <c r="AU47" s="2472"/>
      <c r="AV47" s="2472"/>
      <c r="AW47" s="2472"/>
      <c r="AX47" s="2472"/>
      <c r="AY47" s="2472"/>
      <c r="AZ47" s="239"/>
      <c r="BA47" s="2844" t="s">
        <v>102</v>
      </c>
      <c r="BB47" s="165" t="s">
        <v>101</v>
      </c>
      <c r="BC47" s="1488" t="s">
        <v>35</v>
      </c>
      <c r="BD47" s="1508" t="s">
        <v>35</v>
      </c>
      <c r="BE47" s="1508" t="s">
        <v>35</v>
      </c>
      <c r="BF47" s="1508" t="s">
        <v>35</v>
      </c>
      <c r="BG47" s="1529" t="s">
        <v>35</v>
      </c>
      <c r="BH47" s="1550" t="s">
        <v>35</v>
      </c>
      <c r="BI47" s="1508" t="s">
        <v>35</v>
      </c>
      <c r="BJ47" s="1508" t="s">
        <v>35</v>
      </c>
      <c r="BK47" s="1508" t="s">
        <v>35</v>
      </c>
      <c r="BL47" s="1529" t="s">
        <v>35</v>
      </c>
      <c r="BM47" s="1550" t="s">
        <v>35</v>
      </c>
      <c r="BN47" s="1508" t="s">
        <v>35</v>
      </c>
      <c r="BO47" s="1508" t="s">
        <v>35</v>
      </c>
      <c r="BP47" s="1508" t="s">
        <v>35</v>
      </c>
      <c r="BQ47" s="1529" t="s">
        <v>35</v>
      </c>
      <c r="BR47" s="1550" t="s">
        <v>35</v>
      </c>
      <c r="BS47" s="1508" t="s">
        <v>35</v>
      </c>
      <c r="BT47" s="2347" t="s">
        <v>35</v>
      </c>
      <c r="BU47" s="2386"/>
      <c r="BV47" s="2386"/>
      <c r="BW47" s="2386"/>
      <c r="BX47" s="2386"/>
      <c r="BY47" s="2387"/>
      <c r="BZ47" s="2387"/>
      <c r="CA47" s="2387"/>
      <c r="CB47" s="2387"/>
      <c r="CC47" s="2387"/>
      <c r="CD47" s="2387"/>
      <c r="CE47" s="2387"/>
      <c r="CF47" s="2387"/>
      <c r="CG47" s="2387"/>
      <c r="CH47" s="2387"/>
      <c r="CI47" s="2387"/>
      <c r="CJ47" s="2387"/>
      <c r="CK47" s="2387"/>
      <c r="CL47" s="2387"/>
      <c r="CM47" s="2387"/>
      <c r="CN47" s="2387"/>
      <c r="CO47" s="2387"/>
      <c r="CP47" s="2387"/>
      <c r="CQ47" s="2387"/>
      <c r="CR47" s="2387"/>
      <c r="CS47" s="2387"/>
      <c r="CT47" s="2387"/>
      <c r="CU47" s="2387"/>
      <c r="CV47" s="2387"/>
      <c r="CW47" s="2387"/>
      <c r="CX47" s="2387"/>
      <c r="CY47" s="2387"/>
      <c r="CZ47" s="2387"/>
      <c r="DA47" s="239"/>
    </row>
    <row r="48" s="130" customFormat="true" ht="15" customHeight="true" x14ac:dyDescent="0.2">
      <c r="A48" s="2842"/>
      <c r="B48" s="291" t="s">
        <v>100</v>
      </c>
      <c r="C48" s="1418" t="s">
        <v>35</v>
      </c>
      <c r="D48" s="1430" t="s">
        <v>35</v>
      </c>
      <c r="E48" s="1430" t="s">
        <v>35</v>
      </c>
      <c r="F48" s="1430" t="s">
        <v>35</v>
      </c>
      <c r="G48" s="1442" t="s">
        <v>35</v>
      </c>
      <c r="H48" s="1454" t="s">
        <v>35</v>
      </c>
      <c r="I48" s="1430" t="s">
        <v>35</v>
      </c>
      <c r="J48" s="1430" t="s">
        <v>35</v>
      </c>
      <c r="K48" s="1430" t="s">
        <v>35</v>
      </c>
      <c r="L48" s="1466" t="s">
        <v>35</v>
      </c>
      <c r="M48" s="1478" t="s">
        <v>35</v>
      </c>
      <c r="N48" s="1430" t="s">
        <v>35</v>
      </c>
      <c r="O48" s="1430" t="s">
        <v>35</v>
      </c>
      <c r="P48" s="1430" t="s">
        <v>35</v>
      </c>
      <c r="Q48" s="1442" t="s">
        <v>35</v>
      </c>
      <c r="R48" s="1454" t="s">
        <v>35</v>
      </c>
      <c r="S48" s="1430" t="s">
        <v>35</v>
      </c>
      <c r="T48" s="2291" t="s">
        <v>35</v>
      </c>
      <c r="U48" s="2471"/>
      <c r="V48" s="2471"/>
      <c r="W48" s="2471"/>
      <c r="X48" s="2471"/>
      <c r="Y48" s="2472"/>
      <c r="Z48" s="2472"/>
      <c r="AA48" s="2472"/>
      <c r="AB48" s="2472"/>
      <c r="AC48" s="2472"/>
      <c r="AD48" s="2472"/>
      <c r="AE48" s="2472"/>
      <c r="AF48" s="2472"/>
      <c r="AG48" s="2472"/>
      <c r="AH48" s="2472"/>
      <c r="AI48" s="2472"/>
      <c r="AJ48" s="2472"/>
      <c r="AK48" s="2472"/>
      <c r="AL48" s="2472"/>
      <c r="AM48" s="2472"/>
      <c r="AN48" s="2472"/>
      <c r="AO48" s="2472"/>
      <c r="AP48" s="2472"/>
      <c r="AQ48" s="2472"/>
      <c r="AR48" s="2472"/>
      <c r="AS48" s="2472"/>
      <c r="AT48" s="2472"/>
      <c r="AU48" s="2472"/>
      <c r="AV48" s="2472"/>
      <c r="AW48" s="2472"/>
      <c r="AX48" s="2472"/>
      <c r="AY48" s="2472"/>
      <c r="AZ48" s="239"/>
      <c r="BA48" s="2844"/>
      <c r="BB48" s="165" t="s">
        <v>100</v>
      </c>
      <c r="BC48" s="1488" t="s">
        <v>35</v>
      </c>
      <c r="BD48" s="1508" t="s">
        <v>35</v>
      </c>
      <c r="BE48" s="1508" t="s">
        <v>35</v>
      </c>
      <c r="BF48" s="1508" t="s">
        <v>35</v>
      </c>
      <c r="BG48" s="1529" t="s">
        <v>35</v>
      </c>
      <c r="BH48" s="1550" t="s">
        <v>35</v>
      </c>
      <c r="BI48" s="1508" t="s">
        <v>35</v>
      </c>
      <c r="BJ48" s="1508" t="s">
        <v>35</v>
      </c>
      <c r="BK48" s="1508" t="s">
        <v>35</v>
      </c>
      <c r="BL48" s="1529" t="s">
        <v>35</v>
      </c>
      <c r="BM48" s="1550" t="s">
        <v>35</v>
      </c>
      <c r="BN48" s="1508" t="s">
        <v>35</v>
      </c>
      <c r="BO48" s="1508" t="s">
        <v>35</v>
      </c>
      <c r="BP48" s="1508" t="s">
        <v>35</v>
      </c>
      <c r="BQ48" s="1529" t="s">
        <v>35</v>
      </c>
      <c r="BR48" s="1550" t="s">
        <v>35</v>
      </c>
      <c r="BS48" s="1508" t="s">
        <v>35</v>
      </c>
      <c r="BT48" s="2347" t="s">
        <v>35</v>
      </c>
      <c r="BU48" s="2386"/>
      <c r="BV48" s="2386"/>
      <c r="BW48" s="2386"/>
      <c r="BX48" s="2386"/>
      <c r="BY48" s="2387"/>
      <c r="BZ48" s="2387"/>
      <c r="CA48" s="2387"/>
      <c r="CB48" s="2387"/>
      <c r="CC48" s="2387"/>
      <c r="CD48" s="2387"/>
      <c r="CE48" s="2387"/>
      <c r="CF48" s="2387"/>
      <c r="CG48" s="2387"/>
      <c r="CH48" s="2387"/>
      <c r="CI48" s="2387"/>
      <c r="CJ48" s="2387"/>
      <c r="CK48" s="2387"/>
      <c r="CL48" s="2387"/>
      <c r="CM48" s="2387"/>
      <c r="CN48" s="2387"/>
      <c r="CO48" s="2387"/>
      <c r="CP48" s="2387"/>
      <c r="CQ48" s="2387"/>
      <c r="CR48" s="2387"/>
      <c r="CS48" s="2387"/>
      <c r="CT48" s="2387"/>
      <c r="CU48" s="2387"/>
      <c r="CV48" s="2387"/>
      <c r="CW48" s="2387"/>
      <c r="CX48" s="2387"/>
      <c r="CY48" s="2387"/>
      <c r="CZ48" s="2387"/>
      <c r="DA48" s="239"/>
    </row>
    <row r="49" s="130" customFormat="true" ht="15" customHeight="true" x14ac:dyDescent="0.2">
      <c r="A49" s="2842"/>
      <c r="B49" s="291" t="s">
        <v>68</v>
      </c>
      <c r="C49" s="1418" t="s">
        <v>35</v>
      </c>
      <c r="D49" s="1430" t="s">
        <v>35</v>
      </c>
      <c r="E49" s="1430" t="s">
        <v>35</v>
      </c>
      <c r="F49" s="1430" t="s">
        <v>35</v>
      </c>
      <c r="G49" s="1442" t="s">
        <v>35</v>
      </c>
      <c r="H49" s="1454" t="s">
        <v>35</v>
      </c>
      <c r="I49" s="1430" t="s">
        <v>35</v>
      </c>
      <c r="J49" s="1430" t="s">
        <v>35</v>
      </c>
      <c r="K49" s="1430" t="s">
        <v>35</v>
      </c>
      <c r="L49" s="1466" t="s">
        <v>35</v>
      </c>
      <c r="M49" s="1478" t="s">
        <v>35</v>
      </c>
      <c r="N49" s="1430" t="s">
        <v>35</v>
      </c>
      <c r="O49" s="1430" t="s">
        <v>35</v>
      </c>
      <c r="P49" s="1430" t="s">
        <v>35</v>
      </c>
      <c r="Q49" s="1442" t="s">
        <v>35</v>
      </c>
      <c r="R49" s="1454" t="s">
        <v>35</v>
      </c>
      <c r="S49" s="1430" t="s">
        <v>35</v>
      </c>
      <c r="T49" s="2291" t="s">
        <v>35</v>
      </c>
      <c r="U49" s="2471"/>
      <c r="V49" s="2471"/>
      <c r="W49" s="2471"/>
      <c r="X49" s="2471"/>
      <c r="Y49" s="2472"/>
      <c r="Z49" s="2472"/>
      <c r="AA49" s="2472"/>
      <c r="AB49" s="2472"/>
      <c r="AC49" s="2472"/>
      <c r="AD49" s="2472"/>
      <c r="AE49" s="2472"/>
      <c r="AF49" s="2472"/>
      <c r="AG49" s="2472"/>
      <c r="AH49" s="2472"/>
      <c r="AI49" s="2472"/>
      <c r="AJ49" s="2472"/>
      <c r="AK49" s="2472"/>
      <c r="AL49" s="2472"/>
      <c r="AM49" s="2472"/>
      <c r="AN49" s="2472"/>
      <c r="AO49" s="2472"/>
      <c r="AP49" s="2472"/>
      <c r="AQ49" s="2472"/>
      <c r="AR49" s="2472"/>
      <c r="AS49" s="2472"/>
      <c r="AT49" s="2472"/>
      <c r="AU49" s="2472"/>
      <c r="AV49" s="2472"/>
      <c r="AW49" s="2472"/>
      <c r="AX49" s="2472"/>
      <c r="AY49" s="2472"/>
      <c r="AZ49" s="239"/>
      <c r="BA49" s="2844"/>
      <c r="BB49" s="165" t="s">
        <v>68</v>
      </c>
      <c r="BC49" s="1488" t="s">
        <v>35</v>
      </c>
      <c r="BD49" s="1508" t="s">
        <v>35</v>
      </c>
      <c r="BE49" s="1508" t="s">
        <v>35</v>
      </c>
      <c r="BF49" s="1508" t="s">
        <v>35</v>
      </c>
      <c r="BG49" s="1529" t="s">
        <v>35</v>
      </c>
      <c r="BH49" s="1550" t="s">
        <v>35</v>
      </c>
      <c r="BI49" s="1508" t="s">
        <v>35</v>
      </c>
      <c r="BJ49" s="1508" t="s">
        <v>35</v>
      </c>
      <c r="BK49" s="1508" t="s">
        <v>35</v>
      </c>
      <c r="BL49" s="1529" t="s">
        <v>35</v>
      </c>
      <c r="BM49" s="1550" t="s">
        <v>35</v>
      </c>
      <c r="BN49" s="1508" t="s">
        <v>35</v>
      </c>
      <c r="BO49" s="1508" t="s">
        <v>35</v>
      </c>
      <c r="BP49" s="1508" t="s">
        <v>35</v>
      </c>
      <c r="BQ49" s="1529" t="s">
        <v>35</v>
      </c>
      <c r="BR49" s="1550" t="s">
        <v>35</v>
      </c>
      <c r="BS49" s="1508" t="s">
        <v>35</v>
      </c>
      <c r="BT49" s="2347" t="s">
        <v>35</v>
      </c>
      <c r="BU49" s="2386"/>
      <c r="BV49" s="2386"/>
      <c r="BW49" s="2386"/>
      <c r="BX49" s="2386"/>
      <c r="BY49" s="2387"/>
      <c r="BZ49" s="2387"/>
      <c r="CA49" s="2387"/>
      <c r="CB49" s="2387"/>
      <c r="CC49" s="2387"/>
      <c r="CD49" s="2387"/>
      <c r="CE49" s="2387"/>
      <c r="CF49" s="2387"/>
      <c r="CG49" s="2387"/>
      <c r="CH49" s="2387"/>
      <c r="CI49" s="2387"/>
      <c r="CJ49" s="2387"/>
      <c r="CK49" s="2387"/>
      <c r="CL49" s="2387"/>
      <c r="CM49" s="2387"/>
      <c r="CN49" s="2387"/>
      <c r="CO49" s="2387"/>
      <c r="CP49" s="2387"/>
      <c r="CQ49" s="2387"/>
      <c r="CR49" s="2387"/>
      <c r="CS49" s="2387"/>
      <c r="CT49" s="2387"/>
      <c r="CU49" s="2387"/>
      <c r="CV49" s="2387"/>
      <c r="CW49" s="2387"/>
      <c r="CX49" s="2387"/>
      <c r="CY49" s="2387"/>
      <c r="CZ49" s="2387"/>
      <c r="DA49" s="239"/>
    </row>
    <row r="50" s="130" customFormat="true" ht="15" customHeight="true" x14ac:dyDescent="0.2">
      <c r="A50" s="2842" t="s">
        <v>103</v>
      </c>
      <c r="B50" s="291" t="s">
        <v>101</v>
      </c>
      <c r="C50" s="1418" t="s">
        <v>35</v>
      </c>
      <c r="D50" s="1430" t="s">
        <v>35</v>
      </c>
      <c r="E50" s="1430" t="s">
        <v>35</v>
      </c>
      <c r="F50" s="1430" t="s">
        <v>35</v>
      </c>
      <c r="G50" s="1442" t="s">
        <v>35</v>
      </c>
      <c r="H50" s="1454" t="s">
        <v>35</v>
      </c>
      <c r="I50" s="1430" t="s">
        <v>35</v>
      </c>
      <c r="J50" s="1430" t="s">
        <v>35</v>
      </c>
      <c r="K50" s="1430" t="s">
        <v>35</v>
      </c>
      <c r="L50" s="1466" t="s">
        <v>35</v>
      </c>
      <c r="M50" s="1478" t="s">
        <v>35</v>
      </c>
      <c r="N50" s="1430" t="s">
        <v>35</v>
      </c>
      <c r="O50" s="1430" t="s">
        <v>35</v>
      </c>
      <c r="P50" s="1430" t="s">
        <v>35</v>
      </c>
      <c r="Q50" s="1442" t="s">
        <v>35</v>
      </c>
      <c r="R50" s="1454" t="s">
        <v>35</v>
      </c>
      <c r="S50" s="1430" t="s">
        <v>35</v>
      </c>
      <c r="T50" s="2291" t="s">
        <v>35</v>
      </c>
      <c r="U50" s="2471"/>
      <c r="V50" s="2471"/>
      <c r="W50" s="2471"/>
      <c r="X50" s="2471"/>
      <c r="Y50" s="2472"/>
      <c r="Z50" s="2472"/>
      <c r="AA50" s="2472"/>
      <c r="AB50" s="2472"/>
      <c r="AC50" s="2472"/>
      <c r="AD50" s="2472"/>
      <c r="AE50" s="2472"/>
      <c r="AF50" s="2472"/>
      <c r="AG50" s="2472"/>
      <c r="AH50" s="2472"/>
      <c r="AI50" s="2472"/>
      <c r="AJ50" s="2472"/>
      <c r="AK50" s="2472"/>
      <c r="AL50" s="2472"/>
      <c r="AM50" s="2472"/>
      <c r="AN50" s="2472"/>
      <c r="AO50" s="2472"/>
      <c r="AP50" s="2472"/>
      <c r="AQ50" s="2472"/>
      <c r="AR50" s="2472"/>
      <c r="AS50" s="2472"/>
      <c r="AT50" s="2472"/>
      <c r="AU50" s="2472"/>
      <c r="AV50" s="2472"/>
      <c r="AW50" s="2472"/>
      <c r="AX50" s="2472"/>
      <c r="AY50" s="2472"/>
      <c r="AZ50" s="239"/>
      <c r="BA50" s="2844" t="s">
        <v>103</v>
      </c>
      <c r="BB50" s="165" t="s">
        <v>101</v>
      </c>
      <c r="BC50" s="1488" t="s">
        <v>35</v>
      </c>
      <c r="BD50" s="1508" t="s">
        <v>35</v>
      </c>
      <c r="BE50" s="1508" t="s">
        <v>35</v>
      </c>
      <c r="BF50" s="1508" t="s">
        <v>35</v>
      </c>
      <c r="BG50" s="1529" t="s">
        <v>35</v>
      </c>
      <c r="BH50" s="1550" t="s">
        <v>35</v>
      </c>
      <c r="BI50" s="1508" t="s">
        <v>35</v>
      </c>
      <c r="BJ50" s="1508" t="s">
        <v>35</v>
      </c>
      <c r="BK50" s="1508" t="s">
        <v>35</v>
      </c>
      <c r="BL50" s="1529" t="s">
        <v>35</v>
      </c>
      <c r="BM50" s="1550" t="s">
        <v>35</v>
      </c>
      <c r="BN50" s="1508" t="s">
        <v>35</v>
      </c>
      <c r="BO50" s="1508" t="s">
        <v>35</v>
      </c>
      <c r="BP50" s="1508" t="s">
        <v>35</v>
      </c>
      <c r="BQ50" s="1529" t="s">
        <v>35</v>
      </c>
      <c r="BR50" s="1550" t="s">
        <v>35</v>
      </c>
      <c r="BS50" s="1508" t="s">
        <v>35</v>
      </c>
      <c r="BT50" s="2347" t="s">
        <v>35</v>
      </c>
      <c r="BU50" s="2386"/>
      <c r="BV50" s="2386"/>
      <c r="BW50" s="2386"/>
      <c r="BX50" s="2386"/>
      <c r="BY50" s="2387"/>
      <c r="BZ50" s="2387"/>
      <c r="CA50" s="2387"/>
      <c r="CB50" s="2387"/>
      <c r="CC50" s="2387"/>
      <c r="CD50" s="2387"/>
      <c r="CE50" s="2387"/>
      <c r="CF50" s="2387"/>
      <c r="CG50" s="2387"/>
      <c r="CH50" s="2387"/>
      <c r="CI50" s="2387"/>
      <c r="CJ50" s="2387"/>
      <c r="CK50" s="2387"/>
      <c r="CL50" s="2387"/>
      <c r="CM50" s="2387"/>
      <c r="CN50" s="2387"/>
      <c r="CO50" s="2387"/>
      <c r="CP50" s="2387"/>
      <c r="CQ50" s="2387"/>
      <c r="CR50" s="2387"/>
      <c r="CS50" s="2387"/>
      <c r="CT50" s="2387"/>
      <c r="CU50" s="2387"/>
      <c r="CV50" s="2387"/>
      <c r="CW50" s="2387"/>
      <c r="CX50" s="2387"/>
      <c r="CY50" s="2387"/>
      <c r="CZ50" s="2387"/>
      <c r="DA50" s="239"/>
    </row>
    <row r="51" s="130" customFormat="true" ht="15" customHeight="true" x14ac:dyDescent="0.2">
      <c r="A51" s="2842"/>
      <c r="B51" s="291" t="s">
        <v>100</v>
      </c>
      <c r="C51" s="1418" t="s">
        <v>35</v>
      </c>
      <c r="D51" s="1430" t="s">
        <v>35</v>
      </c>
      <c r="E51" s="1430" t="s">
        <v>35</v>
      </c>
      <c r="F51" s="1430" t="s">
        <v>35</v>
      </c>
      <c r="G51" s="1442" t="s">
        <v>35</v>
      </c>
      <c r="H51" s="1454" t="s">
        <v>35</v>
      </c>
      <c r="I51" s="1430" t="s">
        <v>35</v>
      </c>
      <c r="J51" s="1430" t="s">
        <v>35</v>
      </c>
      <c r="K51" s="1430" t="s">
        <v>35</v>
      </c>
      <c r="L51" s="1466" t="s">
        <v>35</v>
      </c>
      <c r="M51" s="1478" t="s">
        <v>35</v>
      </c>
      <c r="N51" s="1430" t="s">
        <v>35</v>
      </c>
      <c r="O51" s="1430" t="s">
        <v>35</v>
      </c>
      <c r="P51" s="1430" t="s">
        <v>35</v>
      </c>
      <c r="Q51" s="1442" t="s">
        <v>35</v>
      </c>
      <c r="R51" s="1454" t="s">
        <v>35</v>
      </c>
      <c r="S51" s="1430" t="s">
        <v>35</v>
      </c>
      <c r="T51" s="2291" t="s">
        <v>35</v>
      </c>
      <c r="U51" s="2471"/>
      <c r="V51" s="2471"/>
      <c r="W51" s="2471"/>
      <c r="X51" s="2471"/>
      <c r="Y51" s="2472"/>
      <c r="Z51" s="2472"/>
      <c r="AA51" s="2472"/>
      <c r="AB51" s="2472"/>
      <c r="AC51" s="2472"/>
      <c r="AD51" s="2472"/>
      <c r="AE51" s="2472"/>
      <c r="AF51" s="2472"/>
      <c r="AG51" s="2472"/>
      <c r="AH51" s="2472"/>
      <c r="AI51" s="2472"/>
      <c r="AJ51" s="2472"/>
      <c r="AK51" s="2472"/>
      <c r="AL51" s="2472"/>
      <c r="AM51" s="2472"/>
      <c r="AN51" s="2472"/>
      <c r="AO51" s="2472"/>
      <c r="AP51" s="2472"/>
      <c r="AQ51" s="2472"/>
      <c r="AR51" s="2472"/>
      <c r="AS51" s="2472"/>
      <c r="AT51" s="2472"/>
      <c r="AU51" s="2472"/>
      <c r="AV51" s="2472"/>
      <c r="AW51" s="2472"/>
      <c r="AX51" s="2472"/>
      <c r="AY51" s="2472"/>
      <c r="AZ51" s="239"/>
      <c r="BA51" s="2844"/>
      <c r="BB51" s="165" t="s">
        <v>100</v>
      </c>
      <c r="BC51" s="1488" t="s">
        <v>35</v>
      </c>
      <c r="BD51" s="1508" t="s">
        <v>35</v>
      </c>
      <c r="BE51" s="1508" t="s">
        <v>35</v>
      </c>
      <c r="BF51" s="1508" t="s">
        <v>35</v>
      </c>
      <c r="BG51" s="1529" t="s">
        <v>35</v>
      </c>
      <c r="BH51" s="1550" t="s">
        <v>35</v>
      </c>
      <c r="BI51" s="1508" t="s">
        <v>35</v>
      </c>
      <c r="BJ51" s="1508" t="s">
        <v>35</v>
      </c>
      <c r="BK51" s="1508" t="s">
        <v>35</v>
      </c>
      <c r="BL51" s="1529" t="s">
        <v>35</v>
      </c>
      <c r="BM51" s="1550" t="s">
        <v>35</v>
      </c>
      <c r="BN51" s="1508" t="s">
        <v>35</v>
      </c>
      <c r="BO51" s="1508" t="s">
        <v>35</v>
      </c>
      <c r="BP51" s="1508" t="s">
        <v>35</v>
      </c>
      <c r="BQ51" s="1529" t="s">
        <v>35</v>
      </c>
      <c r="BR51" s="1550" t="s">
        <v>35</v>
      </c>
      <c r="BS51" s="1508" t="s">
        <v>35</v>
      </c>
      <c r="BT51" s="2347" t="s">
        <v>35</v>
      </c>
      <c r="BU51" s="2386"/>
      <c r="BV51" s="2386"/>
      <c r="BW51" s="2386"/>
      <c r="BX51" s="2386"/>
      <c r="BY51" s="2387"/>
      <c r="BZ51" s="2387"/>
      <c r="CA51" s="2387"/>
      <c r="CB51" s="2387"/>
      <c r="CC51" s="2387"/>
      <c r="CD51" s="2387"/>
      <c r="CE51" s="2387"/>
      <c r="CF51" s="2387"/>
      <c r="CG51" s="2387"/>
      <c r="CH51" s="2387"/>
      <c r="CI51" s="2387"/>
      <c r="CJ51" s="2387"/>
      <c r="CK51" s="2387"/>
      <c r="CL51" s="2387"/>
      <c r="CM51" s="2387"/>
      <c r="CN51" s="2387"/>
      <c r="CO51" s="2387"/>
      <c r="CP51" s="2387"/>
      <c r="CQ51" s="2387"/>
      <c r="CR51" s="2387"/>
      <c r="CS51" s="2387"/>
      <c r="CT51" s="2387"/>
      <c r="CU51" s="2387"/>
      <c r="CV51" s="2387"/>
      <c r="CW51" s="2387"/>
      <c r="CX51" s="2387"/>
      <c r="CY51" s="2387"/>
      <c r="CZ51" s="2387"/>
      <c r="DA51" s="239"/>
    </row>
    <row r="52" s="130" customFormat="true" ht="15" customHeight="true" x14ac:dyDescent="0.2">
      <c r="A52" s="2842"/>
      <c r="B52" s="291" t="s">
        <v>68</v>
      </c>
      <c r="C52" s="1418" t="s">
        <v>35</v>
      </c>
      <c r="D52" s="1430" t="s">
        <v>35</v>
      </c>
      <c r="E52" s="1430" t="s">
        <v>35</v>
      </c>
      <c r="F52" s="1430" t="s">
        <v>35</v>
      </c>
      <c r="G52" s="1442" t="s">
        <v>35</v>
      </c>
      <c r="H52" s="1454" t="s">
        <v>35</v>
      </c>
      <c r="I52" s="1430" t="s">
        <v>35</v>
      </c>
      <c r="J52" s="1430" t="s">
        <v>35</v>
      </c>
      <c r="K52" s="1430" t="s">
        <v>35</v>
      </c>
      <c r="L52" s="1466" t="s">
        <v>35</v>
      </c>
      <c r="M52" s="1478" t="s">
        <v>35</v>
      </c>
      <c r="N52" s="1430" t="s">
        <v>35</v>
      </c>
      <c r="O52" s="1430" t="s">
        <v>35</v>
      </c>
      <c r="P52" s="1430" t="s">
        <v>35</v>
      </c>
      <c r="Q52" s="1442" t="s">
        <v>35</v>
      </c>
      <c r="R52" s="1454" t="s">
        <v>35</v>
      </c>
      <c r="S52" s="1430" t="s">
        <v>35</v>
      </c>
      <c r="T52" s="2291" t="s">
        <v>35</v>
      </c>
      <c r="U52" s="2471"/>
      <c r="V52" s="2471"/>
      <c r="W52" s="2471"/>
      <c r="X52" s="2471"/>
      <c r="Y52" s="2472"/>
      <c r="Z52" s="2472"/>
      <c r="AA52" s="2472"/>
      <c r="AB52" s="2472"/>
      <c r="AC52" s="2472"/>
      <c r="AD52" s="2472"/>
      <c r="AE52" s="2472"/>
      <c r="AF52" s="2472"/>
      <c r="AG52" s="2472"/>
      <c r="AH52" s="2472"/>
      <c r="AI52" s="2472"/>
      <c r="AJ52" s="2472"/>
      <c r="AK52" s="2472"/>
      <c r="AL52" s="2472"/>
      <c r="AM52" s="2472"/>
      <c r="AN52" s="2472"/>
      <c r="AO52" s="2472"/>
      <c r="AP52" s="2472"/>
      <c r="AQ52" s="2472"/>
      <c r="AR52" s="2472"/>
      <c r="AS52" s="2472"/>
      <c r="AT52" s="2472"/>
      <c r="AU52" s="2472"/>
      <c r="AV52" s="2472"/>
      <c r="AW52" s="2472"/>
      <c r="AX52" s="2472"/>
      <c r="AY52" s="2472"/>
      <c r="AZ52" s="239"/>
      <c r="BA52" s="2844"/>
      <c r="BB52" s="165" t="s">
        <v>68</v>
      </c>
      <c r="BC52" s="1488" t="s">
        <v>35</v>
      </c>
      <c r="BD52" s="1508" t="s">
        <v>35</v>
      </c>
      <c r="BE52" s="1508" t="s">
        <v>35</v>
      </c>
      <c r="BF52" s="1508" t="s">
        <v>35</v>
      </c>
      <c r="BG52" s="1529" t="s">
        <v>35</v>
      </c>
      <c r="BH52" s="1550" t="s">
        <v>35</v>
      </c>
      <c r="BI52" s="1508" t="s">
        <v>35</v>
      </c>
      <c r="BJ52" s="1508" t="s">
        <v>35</v>
      </c>
      <c r="BK52" s="1508" t="s">
        <v>35</v>
      </c>
      <c r="BL52" s="1529" t="s">
        <v>35</v>
      </c>
      <c r="BM52" s="1550" t="s">
        <v>35</v>
      </c>
      <c r="BN52" s="1508" t="s">
        <v>35</v>
      </c>
      <c r="BO52" s="1508" t="s">
        <v>35</v>
      </c>
      <c r="BP52" s="1508" t="s">
        <v>35</v>
      </c>
      <c r="BQ52" s="1529" t="s">
        <v>35</v>
      </c>
      <c r="BR52" s="1550" t="s">
        <v>35</v>
      </c>
      <c r="BS52" s="1508" t="s">
        <v>35</v>
      </c>
      <c r="BT52" s="2347" t="s">
        <v>35</v>
      </c>
      <c r="BU52" s="2386"/>
      <c r="BV52" s="2386"/>
      <c r="BW52" s="2386"/>
      <c r="BX52" s="2386"/>
      <c r="BY52" s="2387"/>
      <c r="BZ52" s="2387"/>
      <c r="CA52" s="2387"/>
      <c r="CB52" s="2387"/>
      <c r="CC52" s="2387"/>
      <c r="CD52" s="2387"/>
      <c r="CE52" s="2387"/>
      <c r="CF52" s="2387"/>
      <c r="CG52" s="2387"/>
      <c r="CH52" s="2387"/>
      <c r="CI52" s="2387"/>
      <c r="CJ52" s="2387"/>
      <c r="CK52" s="2387"/>
      <c r="CL52" s="2387"/>
      <c r="CM52" s="2387"/>
      <c r="CN52" s="2387"/>
      <c r="CO52" s="2387"/>
      <c r="CP52" s="2387"/>
      <c r="CQ52" s="2387"/>
      <c r="CR52" s="2387"/>
      <c r="CS52" s="2387"/>
      <c r="CT52" s="2387"/>
      <c r="CU52" s="2387"/>
      <c r="CV52" s="2387"/>
      <c r="CW52" s="2387"/>
      <c r="CX52" s="2387"/>
      <c r="CY52" s="2387"/>
      <c r="CZ52" s="2387"/>
      <c r="DA52" s="239"/>
    </row>
    <row r="53" s="130" customFormat="true" ht="15" customHeight="true" x14ac:dyDescent="0.2">
      <c r="A53" s="2842" t="s">
        <v>106</v>
      </c>
      <c r="B53" s="291" t="s">
        <v>101</v>
      </c>
      <c r="C53" s="1418" t="s">
        <v>35</v>
      </c>
      <c r="D53" s="1430" t="s">
        <v>35</v>
      </c>
      <c r="E53" s="1430" t="s">
        <v>35</v>
      </c>
      <c r="F53" s="1430" t="s">
        <v>35</v>
      </c>
      <c r="G53" s="1442" t="s">
        <v>35</v>
      </c>
      <c r="H53" s="1454" t="s">
        <v>35</v>
      </c>
      <c r="I53" s="1430" t="s">
        <v>35</v>
      </c>
      <c r="J53" s="1430" t="s">
        <v>35</v>
      </c>
      <c r="K53" s="1430" t="s">
        <v>35</v>
      </c>
      <c r="L53" s="1466" t="s">
        <v>35</v>
      </c>
      <c r="M53" s="1478" t="s">
        <v>35</v>
      </c>
      <c r="N53" s="1430" t="s">
        <v>35</v>
      </c>
      <c r="O53" s="1430" t="s">
        <v>35</v>
      </c>
      <c r="P53" s="1430" t="s">
        <v>35</v>
      </c>
      <c r="Q53" s="1442" t="s">
        <v>35</v>
      </c>
      <c r="R53" s="1454" t="s">
        <v>35</v>
      </c>
      <c r="S53" s="1430" t="s">
        <v>35</v>
      </c>
      <c r="T53" s="2291" t="s">
        <v>35</v>
      </c>
      <c r="U53" s="2471"/>
      <c r="V53" s="2471"/>
      <c r="W53" s="2471"/>
      <c r="X53" s="2471"/>
      <c r="Y53" s="2472"/>
      <c r="Z53" s="2472"/>
      <c r="AA53" s="2472"/>
      <c r="AB53" s="2472"/>
      <c r="AC53" s="2472"/>
      <c r="AD53" s="2472"/>
      <c r="AE53" s="2472"/>
      <c r="AF53" s="2472"/>
      <c r="AG53" s="2472"/>
      <c r="AH53" s="2472"/>
      <c r="AI53" s="2472"/>
      <c r="AJ53" s="2472"/>
      <c r="AK53" s="2472"/>
      <c r="AL53" s="2472"/>
      <c r="AM53" s="2472"/>
      <c r="AN53" s="2472"/>
      <c r="AO53" s="2472"/>
      <c r="AP53" s="2472"/>
      <c r="AQ53" s="2472"/>
      <c r="AR53" s="2472"/>
      <c r="AS53" s="2472"/>
      <c r="AT53" s="2472"/>
      <c r="AU53" s="2472"/>
      <c r="AV53" s="2472"/>
      <c r="AW53" s="2472"/>
      <c r="AX53" s="2472"/>
      <c r="AY53" s="2472"/>
      <c r="AZ53" s="239"/>
      <c r="BA53" s="2844" t="s">
        <v>106</v>
      </c>
      <c r="BB53" s="165" t="s">
        <v>101</v>
      </c>
      <c r="BC53" s="1488" t="s">
        <v>35</v>
      </c>
      <c r="BD53" s="1508" t="s">
        <v>35</v>
      </c>
      <c r="BE53" s="1508" t="s">
        <v>35</v>
      </c>
      <c r="BF53" s="1508" t="s">
        <v>35</v>
      </c>
      <c r="BG53" s="1529" t="s">
        <v>35</v>
      </c>
      <c r="BH53" s="1550" t="s">
        <v>35</v>
      </c>
      <c r="BI53" s="1508" t="s">
        <v>35</v>
      </c>
      <c r="BJ53" s="1508" t="s">
        <v>35</v>
      </c>
      <c r="BK53" s="1508" t="s">
        <v>35</v>
      </c>
      <c r="BL53" s="1529" t="s">
        <v>35</v>
      </c>
      <c r="BM53" s="1550" t="s">
        <v>35</v>
      </c>
      <c r="BN53" s="1508" t="s">
        <v>35</v>
      </c>
      <c r="BO53" s="1508" t="s">
        <v>35</v>
      </c>
      <c r="BP53" s="1508" t="s">
        <v>35</v>
      </c>
      <c r="BQ53" s="1529" t="s">
        <v>35</v>
      </c>
      <c r="BR53" s="1550" t="s">
        <v>35</v>
      </c>
      <c r="BS53" s="1508" t="s">
        <v>35</v>
      </c>
      <c r="BT53" s="2347" t="s">
        <v>35</v>
      </c>
      <c r="BU53" s="2386"/>
      <c r="BV53" s="2386"/>
      <c r="BW53" s="2386"/>
      <c r="BX53" s="2386"/>
      <c r="BY53" s="2387"/>
      <c r="BZ53" s="2387"/>
      <c r="CA53" s="2387"/>
      <c r="CB53" s="2387"/>
      <c r="CC53" s="2387"/>
      <c r="CD53" s="2387"/>
      <c r="CE53" s="2387"/>
      <c r="CF53" s="2387"/>
      <c r="CG53" s="2387"/>
      <c r="CH53" s="2387"/>
      <c r="CI53" s="2387"/>
      <c r="CJ53" s="2387"/>
      <c r="CK53" s="2387"/>
      <c r="CL53" s="2387"/>
      <c r="CM53" s="2387"/>
      <c r="CN53" s="2387"/>
      <c r="CO53" s="2387"/>
      <c r="CP53" s="2387"/>
      <c r="CQ53" s="2387"/>
      <c r="CR53" s="2387"/>
      <c r="CS53" s="2387"/>
      <c r="CT53" s="2387"/>
      <c r="CU53" s="2387"/>
      <c r="CV53" s="2387"/>
      <c r="CW53" s="2387"/>
      <c r="CX53" s="2387"/>
      <c r="CY53" s="2387"/>
      <c r="CZ53" s="2387"/>
      <c r="DA53" s="239"/>
    </row>
    <row r="54" s="130" customFormat="true" ht="15" customHeight="true" x14ac:dyDescent="0.2">
      <c r="A54" s="2842"/>
      <c r="B54" s="291" t="s">
        <v>100</v>
      </c>
      <c r="C54" s="1418" t="s">
        <v>35</v>
      </c>
      <c r="D54" s="1430" t="s">
        <v>35</v>
      </c>
      <c r="E54" s="1430" t="s">
        <v>35</v>
      </c>
      <c r="F54" s="1430" t="s">
        <v>35</v>
      </c>
      <c r="G54" s="1442" t="s">
        <v>35</v>
      </c>
      <c r="H54" s="1454" t="s">
        <v>35</v>
      </c>
      <c r="I54" s="1430" t="s">
        <v>35</v>
      </c>
      <c r="J54" s="1430" t="s">
        <v>35</v>
      </c>
      <c r="K54" s="1430" t="s">
        <v>35</v>
      </c>
      <c r="L54" s="1466" t="s">
        <v>35</v>
      </c>
      <c r="M54" s="1478" t="s">
        <v>35</v>
      </c>
      <c r="N54" s="1430" t="s">
        <v>35</v>
      </c>
      <c r="O54" s="1430" t="s">
        <v>35</v>
      </c>
      <c r="P54" s="1430" t="s">
        <v>35</v>
      </c>
      <c r="Q54" s="1442" t="s">
        <v>35</v>
      </c>
      <c r="R54" s="1454" t="s">
        <v>35</v>
      </c>
      <c r="S54" s="1430" t="s">
        <v>35</v>
      </c>
      <c r="T54" s="2291" t="s">
        <v>35</v>
      </c>
      <c r="U54" s="2471"/>
      <c r="V54" s="2471"/>
      <c r="W54" s="2471"/>
      <c r="X54" s="2471"/>
      <c r="Y54" s="2472"/>
      <c r="Z54" s="2472"/>
      <c r="AA54" s="2472"/>
      <c r="AB54" s="2472"/>
      <c r="AC54" s="2472"/>
      <c r="AD54" s="2472"/>
      <c r="AE54" s="2472"/>
      <c r="AF54" s="2472"/>
      <c r="AG54" s="2472"/>
      <c r="AH54" s="2472"/>
      <c r="AI54" s="2472"/>
      <c r="AJ54" s="2472"/>
      <c r="AK54" s="2472"/>
      <c r="AL54" s="2472"/>
      <c r="AM54" s="2472"/>
      <c r="AN54" s="2472"/>
      <c r="AO54" s="2472"/>
      <c r="AP54" s="2472"/>
      <c r="AQ54" s="2472"/>
      <c r="AR54" s="2472"/>
      <c r="AS54" s="2472"/>
      <c r="AT54" s="2472"/>
      <c r="AU54" s="2472"/>
      <c r="AV54" s="2472"/>
      <c r="AW54" s="2472"/>
      <c r="AX54" s="2472"/>
      <c r="AY54" s="2472"/>
      <c r="AZ54" s="239"/>
      <c r="BA54" s="2844"/>
      <c r="BB54" s="165" t="s">
        <v>100</v>
      </c>
      <c r="BC54" s="1488" t="s">
        <v>35</v>
      </c>
      <c r="BD54" s="1508" t="s">
        <v>35</v>
      </c>
      <c r="BE54" s="1508" t="s">
        <v>35</v>
      </c>
      <c r="BF54" s="1508" t="s">
        <v>35</v>
      </c>
      <c r="BG54" s="1529" t="s">
        <v>35</v>
      </c>
      <c r="BH54" s="1550" t="s">
        <v>35</v>
      </c>
      <c r="BI54" s="1508" t="s">
        <v>35</v>
      </c>
      <c r="BJ54" s="1508" t="s">
        <v>35</v>
      </c>
      <c r="BK54" s="1508" t="s">
        <v>35</v>
      </c>
      <c r="BL54" s="1529" t="s">
        <v>35</v>
      </c>
      <c r="BM54" s="1550" t="s">
        <v>35</v>
      </c>
      <c r="BN54" s="1508" t="s">
        <v>35</v>
      </c>
      <c r="BO54" s="1508" t="s">
        <v>35</v>
      </c>
      <c r="BP54" s="1508" t="s">
        <v>35</v>
      </c>
      <c r="BQ54" s="1529" t="s">
        <v>35</v>
      </c>
      <c r="BR54" s="1550" t="s">
        <v>35</v>
      </c>
      <c r="BS54" s="1508" t="s">
        <v>35</v>
      </c>
      <c r="BT54" s="2347" t="s">
        <v>35</v>
      </c>
      <c r="BU54" s="2386"/>
      <c r="BV54" s="2386"/>
      <c r="BW54" s="2386"/>
      <c r="BX54" s="2386"/>
      <c r="BY54" s="2387"/>
      <c r="BZ54" s="2387"/>
      <c r="CA54" s="2387"/>
      <c r="CB54" s="2387"/>
      <c r="CC54" s="2387"/>
      <c r="CD54" s="2387"/>
      <c r="CE54" s="2387"/>
      <c r="CF54" s="2387"/>
      <c r="CG54" s="2387"/>
      <c r="CH54" s="2387"/>
      <c r="CI54" s="2387"/>
      <c r="CJ54" s="2387"/>
      <c r="CK54" s="2387"/>
      <c r="CL54" s="2387"/>
      <c r="CM54" s="2387"/>
      <c r="CN54" s="2387"/>
      <c r="CO54" s="2387"/>
      <c r="CP54" s="2387"/>
      <c r="CQ54" s="2387"/>
      <c r="CR54" s="2387"/>
      <c r="CS54" s="2387"/>
      <c r="CT54" s="2387"/>
      <c r="CU54" s="2387"/>
      <c r="CV54" s="2387"/>
      <c r="CW54" s="2387"/>
      <c r="CX54" s="2387"/>
      <c r="CY54" s="2387"/>
      <c r="CZ54" s="2387"/>
      <c r="DA54" s="239"/>
    </row>
    <row r="55" s="130" customFormat="true" ht="15" customHeight="true" x14ac:dyDescent="0.2">
      <c r="A55" s="2843"/>
      <c r="B55" s="292" t="s">
        <v>68</v>
      </c>
      <c r="C55" s="1420" t="s">
        <v>35</v>
      </c>
      <c r="D55" s="1432" t="s">
        <v>35</v>
      </c>
      <c r="E55" s="1432" t="s">
        <v>35</v>
      </c>
      <c r="F55" s="1432" t="s">
        <v>35</v>
      </c>
      <c r="G55" s="1444" t="s">
        <v>35</v>
      </c>
      <c r="H55" s="1456" t="s">
        <v>35</v>
      </c>
      <c r="I55" s="1432" t="s">
        <v>35</v>
      </c>
      <c r="J55" s="1432" t="s">
        <v>35</v>
      </c>
      <c r="K55" s="1432" t="s">
        <v>35</v>
      </c>
      <c r="L55" s="1468" t="s">
        <v>35</v>
      </c>
      <c r="M55" s="1479" t="s">
        <v>35</v>
      </c>
      <c r="N55" s="1432" t="s">
        <v>35</v>
      </c>
      <c r="O55" s="1432" t="s">
        <v>35</v>
      </c>
      <c r="P55" s="1432" t="s">
        <v>35</v>
      </c>
      <c r="Q55" s="1444" t="s">
        <v>35</v>
      </c>
      <c r="R55" s="1482" t="s">
        <v>35</v>
      </c>
      <c r="S55" s="1483" t="s">
        <v>35</v>
      </c>
      <c r="T55" s="2292" t="s">
        <v>35</v>
      </c>
      <c r="U55" s="2473"/>
      <c r="V55" s="2473"/>
      <c r="W55" s="2473"/>
      <c r="X55" s="2473"/>
      <c r="Y55" s="2473"/>
      <c r="Z55" s="2473"/>
      <c r="AA55" s="2473"/>
      <c r="AB55" s="2473"/>
      <c r="AC55" s="2473"/>
      <c r="AD55" s="2473"/>
      <c r="AE55" s="2473"/>
      <c r="AF55" s="2473"/>
      <c r="AG55" s="2473"/>
      <c r="AH55" s="2473"/>
      <c r="AI55" s="2473"/>
      <c r="AJ55" s="2473"/>
      <c r="AK55" s="2473"/>
      <c r="AL55" s="2473"/>
      <c r="AM55" s="2473"/>
      <c r="AN55" s="2473"/>
      <c r="AO55" s="2473"/>
      <c r="AP55" s="2473"/>
      <c r="AQ55" s="2473"/>
      <c r="AR55" s="2473"/>
      <c r="AS55" s="2473"/>
      <c r="AT55" s="2473"/>
      <c r="AU55" s="2473"/>
      <c r="AV55" s="2473"/>
      <c r="AW55" s="2473"/>
      <c r="AX55" s="2473"/>
      <c r="AY55" s="2473"/>
      <c r="AZ55" s="239"/>
      <c r="BA55" s="2845"/>
      <c r="BB55" s="166" t="s">
        <v>68</v>
      </c>
      <c r="BC55" s="1489" t="s">
        <v>35</v>
      </c>
      <c r="BD55" s="1509" t="s">
        <v>35</v>
      </c>
      <c r="BE55" s="1509" t="s">
        <v>35</v>
      </c>
      <c r="BF55" s="1509" t="s">
        <v>35</v>
      </c>
      <c r="BG55" s="1530" t="s">
        <v>35</v>
      </c>
      <c r="BH55" s="1551" t="s">
        <v>35</v>
      </c>
      <c r="BI55" s="1509" t="s">
        <v>35</v>
      </c>
      <c r="BJ55" s="1509" t="s">
        <v>35</v>
      </c>
      <c r="BK55" s="1509" t="s">
        <v>35</v>
      </c>
      <c r="BL55" s="1530" t="s">
        <v>35</v>
      </c>
      <c r="BM55" s="1551" t="s">
        <v>35</v>
      </c>
      <c r="BN55" s="1509" t="s">
        <v>35</v>
      </c>
      <c r="BO55" s="1509" t="s">
        <v>35</v>
      </c>
      <c r="BP55" s="1509" t="s">
        <v>35</v>
      </c>
      <c r="BQ55" s="1530" t="s">
        <v>35</v>
      </c>
      <c r="BR55" s="1566" t="s">
        <v>35</v>
      </c>
      <c r="BS55" s="1567" t="s">
        <v>35</v>
      </c>
      <c r="BT55" s="1567" t="s">
        <v>35</v>
      </c>
      <c r="BU55" s="2388"/>
      <c r="BV55" s="2388"/>
      <c r="BW55" s="2388"/>
      <c r="BX55" s="2388"/>
      <c r="BY55" s="2388"/>
      <c r="BZ55" s="2389"/>
      <c r="CA55" s="2389"/>
      <c r="CB55" s="2389"/>
      <c r="CC55" s="2389"/>
      <c r="CD55" s="2389"/>
      <c r="CE55" s="2389"/>
      <c r="CF55" s="2389"/>
      <c r="CG55" s="2389"/>
      <c r="CH55" s="2389"/>
      <c r="CI55" s="2389"/>
      <c r="CJ55" s="2389"/>
      <c r="CK55" s="2389"/>
      <c r="CL55" s="2389"/>
      <c r="CM55" s="2389"/>
      <c r="CN55" s="2389"/>
      <c r="CO55" s="2389"/>
      <c r="CP55" s="2389"/>
      <c r="CQ55" s="2389"/>
      <c r="CR55" s="2389"/>
      <c r="CS55" s="2389"/>
      <c r="CT55" s="2389"/>
      <c r="CU55" s="2389"/>
      <c r="CV55" s="2389"/>
      <c r="CW55" s="2389"/>
      <c r="CX55" s="2389"/>
      <c r="CY55" s="2389"/>
      <c r="CZ55" s="2389"/>
      <c r="DA55" s="239"/>
    </row>
    <row r="56" s="135" customFormat="true" ht="15" customHeight="true" x14ac:dyDescent="0.2">
      <c r="A56" s="132"/>
      <c r="B56" s="204"/>
      <c r="C56" s="2867" t="s">
        <v>115</v>
      </c>
      <c r="D56" s="2868"/>
      <c r="E56" s="2868"/>
      <c r="F56" s="2868"/>
      <c r="G56" s="2869"/>
      <c r="H56" s="2870" t="s">
        <v>38</v>
      </c>
      <c r="I56" s="2871"/>
      <c r="J56" s="2871"/>
      <c r="K56" s="2871"/>
      <c r="L56" s="2872"/>
      <c r="M56" s="2873" t="s">
        <v>37</v>
      </c>
      <c r="N56" s="2871"/>
      <c r="O56" s="2871"/>
      <c r="P56" s="2871"/>
      <c r="Q56" s="2874"/>
      <c r="R56" s="2337" t="s">
        <v>142</v>
      </c>
      <c r="S56" s="2338"/>
      <c r="T56" s="2341"/>
      <c r="U56" s="450"/>
      <c r="V56" s="450"/>
      <c r="W56" s="450"/>
      <c r="X56" s="450"/>
      <c r="Y56" s="450"/>
      <c r="Z56" s="450"/>
      <c r="AA56" s="450"/>
      <c r="AB56" s="450"/>
      <c r="AC56" s="450"/>
      <c r="AD56" s="450"/>
      <c r="AE56" s="450"/>
      <c r="AF56" s="450"/>
      <c r="AG56" s="450"/>
      <c r="AH56" s="450"/>
      <c r="AI56" s="450"/>
      <c r="AJ56" s="450"/>
      <c r="AK56" s="450"/>
      <c r="AL56" s="450"/>
      <c r="AM56" s="450"/>
      <c r="AN56" s="450"/>
      <c r="AO56" s="450"/>
      <c r="AP56" s="450"/>
      <c r="AQ56" s="450"/>
      <c r="AR56" s="450"/>
      <c r="AS56" s="450"/>
      <c r="AT56" s="450"/>
      <c r="AU56" s="450"/>
      <c r="AV56" s="450"/>
      <c r="AW56" s="450"/>
      <c r="AX56" s="450"/>
      <c r="AY56" s="450"/>
      <c r="BA56" s="241" t="s">
        <v>131</v>
      </c>
      <c r="BB56" s="115" t="s">
        <v>96</v>
      </c>
      <c r="BC56" s="2919" t="s">
        <v>115</v>
      </c>
      <c r="BD56" s="2920"/>
      <c r="BE56" s="2920"/>
      <c r="BF56" s="2920"/>
      <c r="BG56" s="2921"/>
      <c r="BH56" s="2922" t="s">
        <v>38</v>
      </c>
      <c r="BI56" s="2920"/>
      <c r="BJ56" s="2920"/>
      <c r="BK56" s="2920"/>
      <c r="BL56" s="2921"/>
      <c r="BM56" s="2922" t="s">
        <v>37</v>
      </c>
      <c r="BN56" s="2920"/>
      <c r="BO56" s="2920"/>
      <c r="BP56" s="2920"/>
      <c r="BQ56" s="2921"/>
      <c r="BR56" s="2337" t="s">
        <v>142</v>
      </c>
      <c r="BS56" s="2338"/>
      <c r="BT56" s="2341"/>
      <c r="BU56" s="2390"/>
      <c r="BV56" s="2390"/>
      <c r="BW56" s="2390"/>
      <c r="BX56" s="2390"/>
      <c r="BY56" s="2391"/>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c r="DA56" s="1015"/>
    </row>
    <row r="57" s="135" customFormat="true" ht="12.75" x14ac:dyDescent="0.2">
      <c r="A57" s="205" t="s">
        <v>69</v>
      </c>
      <c r="B57" s="278"/>
      <c r="C57" s="407" t="s">
        <v>0</v>
      </c>
      <c r="D57" s="408" t="s">
        <v>1</v>
      </c>
      <c r="E57" s="408" t="s">
        <v>2</v>
      </c>
      <c r="F57" s="408" t="s">
        <v>3</v>
      </c>
      <c r="G57" s="409" t="s">
        <v>4</v>
      </c>
      <c r="H57" s="1142" t="s">
        <v>0</v>
      </c>
      <c r="I57" s="1085" t="s">
        <v>1</v>
      </c>
      <c r="J57" s="1085" t="s">
        <v>2</v>
      </c>
      <c r="K57" s="1085" t="s">
        <v>3</v>
      </c>
      <c r="L57" s="1086" t="s">
        <v>4</v>
      </c>
      <c r="M57" s="1128" t="s">
        <v>0</v>
      </c>
      <c r="N57" s="1085" t="s">
        <v>1</v>
      </c>
      <c r="O57" s="1085" t="s">
        <v>2</v>
      </c>
      <c r="P57" s="1085" t="s">
        <v>3</v>
      </c>
      <c r="Q57" s="1159" t="s">
        <v>4</v>
      </c>
      <c r="R57" s="2339" t="s">
        <v>160</v>
      </c>
      <c r="S57" s="2340" t="s">
        <v>161</v>
      </c>
      <c r="T57" s="2342" t="s">
        <v>162</v>
      </c>
      <c r="U57" s="450"/>
      <c r="V57" s="450"/>
      <c r="W57" s="450"/>
      <c r="X57" s="450"/>
      <c r="Y57" s="450"/>
      <c r="Z57" s="450"/>
      <c r="AA57" s="450"/>
      <c r="AB57" s="450"/>
      <c r="AC57" s="450"/>
      <c r="AD57" s="450"/>
      <c r="AE57" s="450"/>
      <c r="AF57" s="450"/>
      <c r="AG57" s="450"/>
      <c r="AH57" s="450"/>
      <c r="AI57" s="450"/>
      <c r="AJ57" s="450"/>
      <c r="AK57" s="450"/>
      <c r="AL57" s="450"/>
      <c r="AM57" s="450"/>
      <c r="AN57" s="450"/>
      <c r="AO57" s="450"/>
      <c r="AP57" s="450"/>
      <c r="AQ57" s="450"/>
      <c r="AR57" s="450"/>
      <c r="AS57" s="450"/>
      <c r="AT57" s="450"/>
      <c r="AU57" s="450"/>
      <c r="AV57" s="450"/>
      <c r="AW57" s="450"/>
      <c r="AX57" s="450"/>
      <c r="AY57" s="450"/>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2339" t="s">
        <v>160</v>
      </c>
      <c r="BS57" s="2340" t="s">
        <v>161</v>
      </c>
      <c r="BT57" s="2342" t="s">
        <v>162</v>
      </c>
      <c r="BU57" s="2392"/>
      <c r="BV57" s="2392"/>
      <c r="BW57" s="2392"/>
      <c r="BX57" s="2392"/>
      <c r="BY57" s="2393"/>
      <c r="BZ57" s="2393"/>
      <c r="CA57" s="2393"/>
      <c r="CB57" s="2393"/>
      <c r="CC57" s="2393"/>
      <c r="CD57" s="2393"/>
      <c r="CE57" s="2393"/>
      <c r="CF57" s="2393"/>
      <c r="CG57" s="2393"/>
      <c r="CH57" s="2393"/>
      <c r="CI57" s="2393"/>
      <c r="CJ57" s="2393"/>
      <c r="CK57" s="2393"/>
      <c r="CL57" s="2393"/>
      <c r="CM57" s="2393"/>
      <c r="CN57" s="2393"/>
      <c r="CO57" s="2393"/>
      <c r="CP57" s="2393"/>
      <c r="CQ57" s="2393"/>
      <c r="CR57" s="2393"/>
      <c r="CS57" s="2393"/>
      <c r="CT57" s="2393"/>
      <c r="CU57" s="2393"/>
      <c r="CV57" s="2393"/>
      <c r="CW57" s="2393"/>
      <c r="CX57" s="2393"/>
      <c r="CY57" s="2393"/>
      <c r="CZ57" s="2393"/>
      <c r="DA57" s="1015"/>
    </row>
    <row r="58" s="135" customFormat="true" ht="15" customHeight="true" x14ac:dyDescent="0.2">
      <c r="A58" s="2856" t="s">
        <v>164</v>
      </c>
      <c r="B58" s="1392" t="s">
        <v>165</v>
      </c>
      <c r="C58" s="1247">
        <v>87.052004034871942</v>
      </c>
      <c r="D58" s="1248">
        <v>89.706102564145098</v>
      </c>
      <c r="E58" s="1248">
        <v>89.351339271458528</v>
      </c>
      <c r="F58" s="1248">
        <v>87.595847773499344</v>
      </c>
      <c r="G58" s="1249">
        <v>78.852748984278207</v>
      </c>
      <c r="H58" s="1250">
        <v>89.881731569236436</v>
      </c>
      <c r="I58" s="1248">
        <v>92.130081981791434</v>
      </c>
      <c r="J58" s="1248">
        <v>90.521627034544125</v>
      </c>
      <c r="K58" s="1248">
        <v>87.345794361481509</v>
      </c>
      <c r="L58" s="1251">
        <v>78.073947691028863</v>
      </c>
      <c r="M58" s="1252">
        <v>80.351732147623892</v>
      </c>
      <c r="N58" s="1248">
        <v>81.088519658335173</v>
      </c>
      <c r="O58" s="1248">
        <v>89.130048685465042</v>
      </c>
      <c r="P58" s="1248">
        <v>82.424002108493269</v>
      </c>
      <c r="Q58" s="1249">
        <v>80.376786352101973</v>
      </c>
      <c r="R58" s="1250">
        <v>88.367021231167627</v>
      </c>
      <c r="S58" s="1248">
        <v>78.562888079771128</v>
      </c>
      <c r="T58" s="2455">
        <v>96.65234315143654</v>
      </c>
      <c r="U58" s="450"/>
      <c r="V58" s="450"/>
      <c r="W58" s="450"/>
      <c r="X58" s="450"/>
      <c r="Y58" s="450"/>
      <c r="Z58" s="450"/>
      <c r="AA58" s="450"/>
      <c r="AB58" s="450"/>
      <c r="AC58" s="450"/>
      <c r="AD58" s="450"/>
      <c r="AE58" s="450"/>
      <c r="AF58" s="450"/>
      <c r="AG58" s="450"/>
      <c r="AH58" s="450"/>
      <c r="AI58" s="450"/>
      <c r="AJ58" s="450"/>
      <c r="AK58" s="450"/>
      <c r="AL58" s="450"/>
      <c r="AM58" s="450"/>
      <c r="AN58" s="450"/>
      <c r="AO58" s="450"/>
      <c r="AP58" s="450"/>
      <c r="AQ58" s="450"/>
      <c r="AR58" s="450"/>
      <c r="AS58" s="450"/>
      <c r="AT58" s="450"/>
      <c r="AU58" s="450"/>
      <c r="AV58" s="450"/>
      <c r="AW58" s="450"/>
      <c r="AX58" s="450"/>
      <c r="AY58" s="450"/>
      <c r="BA58" s="266"/>
      <c r="BB58" s="167"/>
      <c r="BC58" s="489"/>
      <c r="BD58" s="439"/>
      <c r="BE58" s="439"/>
      <c r="BF58" s="439"/>
      <c r="BG58" s="490"/>
      <c r="BH58" s="498"/>
      <c r="BI58" s="439"/>
      <c r="BJ58" s="439"/>
      <c r="BK58" s="439"/>
      <c r="BL58" s="490"/>
      <c r="BM58" s="498"/>
      <c r="BN58" s="439"/>
      <c r="BO58" s="439"/>
      <c r="BP58" s="439"/>
      <c r="BQ58" s="490"/>
      <c r="BR58" s="498"/>
      <c r="BS58" s="439"/>
      <c r="BT58" s="2348"/>
      <c r="BU58" s="2394"/>
      <c r="BV58" s="2394"/>
      <c r="BW58" s="2394"/>
      <c r="BX58" s="2394"/>
      <c r="BY58" s="2395"/>
      <c r="BZ58" s="2395"/>
      <c r="CA58" s="2395"/>
      <c r="CB58" s="2395"/>
      <c r="CC58" s="2395"/>
      <c r="CD58" s="2395"/>
      <c r="CE58" s="2395"/>
      <c r="CF58" s="2395"/>
      <c r="CG58" s="2395"/>
      <c r="CH58" s="2395"/>
      <c r="CI58" s="2395"/>
      <c r="CJ58" s="2395"/>
      <c r="CK58" s="2395"/>
      <c r="CL58" s="2395"/>
      <c r="CM58" s="2395"/>
      <c r="CN58" s="2395"/>
      <c r="CO58" s="2395"/>
      <c r="CP58" s="2395"/>
      <c r="CQ58" s="2395"/>
      <c r="CR58" s="2395"/>
      <c r="CS58" s="2395"/>
      <c r="CT58" s="2395"/>
      <c r="CU58" s="2395"/>
      <c r="CV58" s="2395"/>
      <c r="CW58" s="2395"/>
      <c r="CX58" s="2395"/>
      <c r="CY58" s="2395"/>
      <c r="CZ58" s="2395"/>
      <c r="DA58" s="1015"/>
    </row>
    <row r="59" s="135" customFormat="true" ht="15" customHeight="true" x14ac:dyDescent="0.2">
      <c r="A59" s="2857"/>
      <c r="B59" s="1393" t="s">
        <v>166</v>
      </c>
      <c r="C59" s="1253">
        <v>1.4537564660240037</v>
      </c>
      <c r="D59" s="1254">
        <v>0.12146228117753892</v>
      </c>
      <c r="E59" s="1254">
        <v>0.11232285287614177</v>
      </c>
      <c r="F59" s="1254">
        <v>0</v>
      </c>
      <c r="G59" s="1255">
        <v>0</v>
      </c>
      <c r="H59" s="1256">
        <v>0.77910045944588557</v>
      </c>
      <c r="I59" s="1254">
        <v>3.7793322211847419E-2</v>
      </c>
      <c r="J59" s="1254">
        <v>0</v>
      </c>
      <c r="K59" s="1254">
        <v>0</v>
      </c>
      <c r="L59" s="1257">
        <v>0</v>
      </c>
      <c r="M59" s="1258">
        <v>3.440134434790453</v>
      </c>
      <c r="N59" s="1254">
        <v>0.78892675715135541</v>
      </c>
      <c r="O59" s="1254">
        <v>9.8355068068684257E-2</v>
      </c>
      <c r="P59" s="1254">
        <v>0.49007500056754616</v>
      </c>
      <c r="Q59" s="1255">
        <v>0</v>
      </c>
      <c r="R59" s="1256">
        <v>0.3155381173656463</v>
      </c>
      <c r="S59" s="1254">
        <v>9.8056220520478771E-2</v>
      </c>
      <c r="T59" s="2456">
        <v>1.1452910268052463</v>
      </c>
      <c r="U59" s="450"/>
      <c r="V59" s="450"/>
      <c r="W59" s="450"/>
      <c r="X59" s="450"/>
      <c r="Y59" s="450"/>
      <c r="Z59" s="450"/>
      <c r="AA59" s="450"/>
      <c r="AB59" s="450"/>
      <c r="AC59" s="450"/>
      <c r="AD59" s="450"/>
      <c r="AE59" s="450"/>
      <c r="AF59" s="450"/>
      <c r="AG59" s="450"/>
      <c r="AH59" s="450"/>
      <c r="AI59" s="450"/>
      <c r="AJ59" s="450"/>
      <c r="AK59" s="450"/>
      <c r="AL59" s="450"/>
      <c r="AM59" s="450"/>
      <c r="AN59" s="450"/>
      <c r="AO59" s="450"/>
      <c r="AP59" s="450"/>
      <c r="AQ59" s="450"/>
      <c r="AR59" s="450"/>
      <c r="AS59" s="450"/>
      <c r="AT59" s="450"/>
      <c r="AU59" s="450"/>
      <c r="AV59" s="450"/>
      <c r="AW59" s="450"/>
      <c r="AX59" s="450"/>
      <c r="AY59" s="450"/>
      <c r="BA59" s="267"/>
      <c r="BB59" s="168"/>
      <c r="BC59" s="491"/>
      <c r="BD59" s="441"/>
      <c r="BE59" s="441"/>
      <c r="BF59" s="441"/>
      <c r="BG59" s="492"/>
      <c r="BH59" s="499"/>
      <c r="BI59" s="441"/>
      <c r="BJ59" s="441"/>
      <c r="BK59" s="441"/>
      <c r="BL59" s="492"/>
      <c r="BM59" s="499"/>
      <c r="BN59" s="441"/>
      <c r="BO59" s="441"/>
      <c r="BP59" s="441"/>
      <c r="BQ59" s="492"/>
      <c r="BR59" s="499"/>
      <c r="BS59" s="441"/>
      <c r="BT59" s="2349"/>
      <c r="BU59" s="2396"/>
      <c r="BV59" s="2396"/>
      <c r="BW59" s="2396"/>
      <c r="BX59" s="2396"/>
      <c r="BY59" s="2397"/>
      <c r="BZ59" s="2397"/>
      <c r="CA59" s="2397"/>
      <c r="CB59" s="2397"/>
      <c r="CC59" s="2397"/>
      <c r="CD59" s="2397"/>
      <c r="CE59" s="2397"/>
      <c r="CF59" s="2397"/>
      <c r="CG59" s="2397"/>
      <c r="CH59" s="2397"/>
      <c r="CI59" s="2397"/>
      <c r="CJ59" s="2397"/>
      <c r="CK59" s="2397"/>
      <c r="CL59" s="2397"/>
      <c r="CM59" s="2397"/>
      <c r="CN59" s="2397"/>
      <c r="CO59" s="2397"/>
      <c r="CP59" s="2397"/>
      <c r="CQ59" s="2397"/>
      <c r="CR59" s="2397"/>
      <c r="CS59" s="2397"/>
      <c r="CT59" s="2397"/>
      <c r="CU59" s="2397"/>
      <c r="CV59" s="2397"/>
      <c r="CW59" s="2397"/>
      <c r="CX59" s="2397"/>
      <c r="CY59" s="2397"/>
      <c r="CZ59" s="2397"/>
      <c r="DA59" s="1015"/>
    </row>
    <row r="60" s="135" customFormat="true" ht="15" customHeight="true" x14ac:dyDescent="0.2">
      <c r="A60" s="2857"/>
      <c r="B60" s="1393" t="s">
        <v>167</v>
      </c>
      <c r="C60" s="1253">
        <v>4.3517070004633833E-2</v>
      </c>
      <c r="D60" s="1254">
        <v>1.7052361161090015E-2</v>
      </c>
      <c r="E60" s="1254">
        <v>0</v>
      </c>
      <c r="F60" s="1254">
        <v>0</v>
      </c>
      <c r="G60" s="1255">
        <v>0</v>
      </c>
      <c r="H60" s="1256">
        <v>0</v>
      </c>
      <c r="I60" s="1254">
        <v>2.159618412105567E-2</v>
      </c>
      <c r="J60" s="1254">
        <v>0</v>
      </c>
      <c r="K60" s="1254">
        <v>0</v>
      </c>
      <c r="L60" s="1257">
        <v>0</v>
      </c>
      <c r="M60" s="1258">
        <v>0.20367527789870846</v>
      </c>
      <c r="N60" s="1254">
        <v>0</v>
      </c>
      <c r="O60" s="1254">
        <v>0</v>
      </c>
      <c r="P60" s="1254">
        <v>0</v>
      </c>
      <c r="Q60" s="1255">
        <v>0</v>
      </c>
      <c r="R60" s="1256">
        <v>2.9065884505830404E-3</v>
      </c>
      <c r="S60" s="1254">
        <v>0</v>
      </c>
      <c r="T60" s="2456">
        <v>0.10489536079215073</v>
      </c>
      <c r="U60" s="450"/>
      <c r="V60" s="450"/>
      <c r="W60" s="450"/>
      <c r="X60" s="450"/>
      <c r="Y60" s="450"/>
      <c r="Z60" s="450"/>
      <c r="AA60" s="450"/>
      <c r="AB60" s="450"/>
      <c r="AC60" s="450"/>
      <c r="AD60" s="450"/>
      <c r="AE60" s="450"/>
      <c r="AF60" s="450"/>
      <c r="AG60" s="450"/>
      <c r="AH60" s="450"/>
      <c r="AI60" s="450"/>
      <c r="AJ60" s="450"/>
      <c r="AK60" s="450"/>
      <c r="AL60" s="450"/>
      <c r="AM60" s="450"/>
      <c r="AN60" s="450"/>
      <c r="AO60" s="450"/>
      <c r="AP60" s="450"/>
      <c r="AQ60" s="450"/>
      <c r="AR60" s="450"/>
      <c r="AS60" s="450"/>
      <c r="AT60" s="450"/>
      <c r="AU60" s="450"/>
      <c r="AV60" s="450"/>
      <c r="AW60" s="450"/>
      <c r="AX60" s="450"/>
      <c r="AY60" s="450"/>
      <c r="BA60" s="267"/>
      <c r="BB60" s="168"/>
      <c r="BC60" s="491"/>
      <c r="BD60" s="441"/>
      <c r="BE60" s="441"/>
      <c r="BF60" s="441"/>
      <c r="BG60" s="492"/>
      <c r="BH60" s="499"/>
      <c r="BI60" s="441"/>
      <c r="BJ60" s="441"/>
      <c r="BK60" s="441"/>
      <c r="BL60" s="492"/>
      <c r="BM60" s="499"/>
      <c r="BN60" s="441"/>
      <c r="BO60" s="441"/>
      <c r="BP60" s="441"/>
      <c r="BQ60" s="492"/>
      <c r="BR60" s="499"/>
      <c r="BS60" s="441"/>
      <c r="BT60" s="2349"/>
      <c r="BU60" s="2396"/>
      <c r="BV60" s="2396"/>
      <c r="BW60" s="2396"/>
      <c r="BX60" s="2396"/>
      <c r="BY60" s="2397"/>
      <c r="BZ60" s="2397"/>
      <c r="CA60" s="2397"/>
      <c r="CB60" s="2397"/>
      <c r="CC60" s="2397"/>
      <c r="CD60" s="2397"/>
      <c r="CE60" s="2397"/>
      <c r="CF60" s="2397"/>
      <c r="CG60" s="2397"/>
      <c r="CH60" s="2397"/>
      <c r="CI60" s="2397"/>
      <c r="CJ60" s="2397"/>
      <c r="CK60" s="2397"/>
      <c r="CL60" s="2397"/>
      <c r="CM60" s="2397"/>
      <c r="CN60" s="2397"/>
      <c r="CO60" s="2397"/>
      <c r="CP60" s="2397"/>
      <c r="CQ60" s="2397"/>
      <c r="CR60" s="2397"/>
      <c r="CS60" s="2397"/>
      <c r="CT60" s="2397"/>
      <c r="CU60" s="2397"/>
      <c r="CV60" s="2397"/>
      <c r="CW60" s="2397"/>
      <c r="CX60" s="2397"/>
      <c r="CY60" s="2397"/>
      <c r="CZ60" s="2397"/>
      <c r="DA60" s="1015"/>
    </row>
    <row r="61" s="135" customFormat="true" ht="15" customHeight="true" x14ac:dyDescent="0.2">
      <c r="A61" s="2857"/>
      <c r="B61" s="1393" t="s">
        <v>168</v>
      </c>
      <c r="C61" s="1253">
        <v>0.7711513614132961</v>
      </c>
      <c r="D61" s="1254">
        <v>0.20806092721253203</v>
      </c>
      <c r="E61" s="1254">
        <v>3.7511009982657634E-2</v>
      </c>
      <c r="F61" s="1254">
        <v>0.27793167587462037</v>
      </c>
      <c r="G61" s="1255">
        <v>0.24301146556900077</v>
      </c>
      <c r="H61" s="1256">
        <v>0.42613735326389246</v>
      </c>
      <c r="I61" s="1254">
        <v>1.0608290945589009E-2</v>
      </c>
      <c r="J61" s="1254">
        <v>0.13605269179125618</v>
      </c>
      <c r="K61" s="1254">
        <v>3.7926426028148809E-2</v>
      </c>
      <c r="L61" s="1257">
        <v>0</v>
      </c>
      <c r="M61" s="1258">
        <v>1.5822078744452062</v>
      </c>
      <c r="N61" s="1254">
        <v>0.80386979781569412</v>
      </c>
      <c r="O61" s="1254">
        <v>0.5602601753284111</v>
      </c>
      <c r="P61" s="1254">
        <v>0</v>
      </c>
      <c r="Q61" s="1255">
        <v>1.9766964637930036</v>
      </c>
      <c r="R61" s="1256">
        <v>0.18663496478445135</v>
      </c>
      <c r="S61" s="1254">
        <v>0.36785288593766097</v>
      </c>
      <c r="T61" s="2456">
        <v>0.91812341686812804</v>
      </c>
      <c r="U61" s="450"/>
      <c r="V61" s="450"/>
      <c r="W61" s="450"/>
      <c r="X61" s="450"/>
      <c r="Y61" s="450"/>
      <c r="Z61" s="450"/>
      <c r="AA61" s="450"/>
      <c r="AB61" s="450"/>
      <c r="AC61" s="450"/>
      <c r="AD61" s="450"/>
      <c r="AE61" s="450"/>
      <c r="AF61" s="450"/>
      <c r="AG61" s="450"/>
      <c r="AH61" s="450"/>
      <c r="AI61" s="450"/>
      <c r="AJ61" s="450"/>
      <c r="AK61" s="450"/>
      <c r="AL61" s="450"/>
      <c r="AM61" s="450"/>
      <c r="AN61" s="450"/>
      <c r="AO61" s="450"/>
      <c r="AP61" s="450"/>
      <c r="AQ61" s="450"/>
      <c r="AR61" s="450"/>
      <c r="AS61" s="450"/>
      <c r="AT61" s="450"/>
      <c r="AU61" s="450"/>
      <c r="AV61" s="450"/>
      <c r="AW61" s="450"/>
      <c r="AX61" s="450"/>
      <c r="AY61" s="450"/>
      <c r="BA61" s="267"/>
      <c r="BB61" s="168"/>
      <c r="BC61" s="491"/>
      <c r="BD61" s="441"/>
      <c r="BE61" s="441"/>
      <c r="BF61" s="441"/>
      <c r="BG61" s="492"/>
      <c r="BH61" s="499"/>
      <c r="BI61" s="441"/>
      <c r="BJ61" s="441"/>
      <c r="BK61" s="441"/>
      <c r="BL61" s="492"/>
      <c r="BM61" s="499"/>
      <c r="BN61" s="441"/>
      <c r="BO61" s="441"/>
      <c r="BP61" s="441"/>
      <c r="BQ61" s="492"/>
      <c r="BR61" s="499"/>
      <c r="BS61" s="441"/>
      <c r="BT61" s="2349"/>
      <c r="BU61" s="2396"/>
      <c r="BV61" s="2396"/>
      <c r="BW61" s="2396"/>
      <c r="BX61" s="2396"/>
      <c r="BY61" s="2397"/>
      <c r="BZ61" s="2397"/>
      <c r="CA61" s="2397"/>
      <c r="CB61" s="2397"/>
      <c r="CC61" s="2397"/>
      <c r="CD61" s="2397"/>
      <c r="CE61" s="2397"/>
      <c r="CF61" s="2397"/>
      <c r="CG61" s="2397"/>
      <c r="CH61" s="2397"/>
      <c r="CI61" s="2397"/>
      <c r="CJ61" s="2397"/>
      <c r="CK61" s="2397"/>
      <c r="CL61" s="2397"/>
      <c r="CM61" s="2397"/>
      <c r="CN61" s="2397"/>
      <c r="CO61" s="2397"/>
      <c r="CP61" s="2397"/>
      <c r="CQ61" s="2397"/>
      <c r="CR61" s="2397"/>
      <c r="CS61" s="2397"/>
      <c r="CT61" s="2397"/>
      <c r="CU61" s="2397"/>
      <c r="CV61" s="2397"/>
      <c r="CW61" s="2397"/>
      <c r="CX61" s="2397"/>
      <c r="CY61" s="2397"/>
      <c r="CZ61" s="2397"/>
      <c r="DA61" s="1015"/>
    </row>
    <row r="62" s="135" customFormat="true" ht="15" customHeight="true" x14ac:dyDescent="0.2">
      <c r="A62" s="2857"/>
      <c r="B62" s="1393" t="s">
        <v>169</v>
      </c>
      <c r="C62" s="1253">
        <v>6.7068074421285981</v>
      </c>
      <c r="D62" s="1254">
        <v>6.1217112960877884</v>
      </c>
      <c r="E62" s="1254">
        <v>5.1321676077513434</v>
      </c>
      <c r="F62" s="1254">
        <v>3.4594502639326312</v>
      </c>
      <c r="G62" s="1255">
        <v>3.2790981385987958</v>
      </c>
      <c r="H62" s="1256">
        <v>6.2205586120581717</v>
      </c>
      <c r="I62" s="1254">
        <v>3.5642759137188729</v>
      </c>
      <c r="J62" s="1254">
        <v>2.4712322017890531</v>
      </c>
      <c r="K62" s="1254">
        <v>1.9456080817621026</v>
      </c>
      <c r="L62" s="1257">
        <v>2.6276461517846834</v>
      </c>
      <c r="M62" s="1258">
        <v>6.7239704392877879</v>
      </c>
      <c r="N62" s="1254">
        <v>13.335402529681003</v>
      </c>
      <c r="O62" s="1254">
        <v>6.2573902355667856</v>
      </c>
      <c r="P62" s="1254">
        <v>12.462954727473061</v>
      </c>
      <c r="Q62" s="1255">
        <v>14.10616905206947</v>
      </c>
      <c r="R62" s="1256">
        <v>0.83119599336013117</v>
      </c>
      <c r="S62" s="1254">
        <v>16.095305294212064</v>
      </c>
      <c r="T62" s="2456">
        <v>0.35353904227797123</v>
      </c>
      <c r="U62" s="450"/>
      <c r="V62" s="450"/>
      <c r="W62" s="450"/>
      <c r="X62" s="450"/>
      <c r="Y62" s="450"/>
      <c r="Z62" s="450"/>
      <c r="AA62" s="450"/>
      <c r="AB62" s="450"/>
      <c r="AC62" s="450"/>
      <c r="AD62" s="450"/>
      <c r="AE62" s="450"/>
      <c r="AF62" s="450"/>
      <c r="AG62" s="450"/>
      <c r="AH62" s="450"/>
      <c r="AI62" s="450"/>
      <c r="AJ62" s="450"/>
      <c r="AK62" s="450"/>
      <c r="AL62" s="450"/>
      <c r="AM62" s="450"/>
      <c r="AN62" s="450"/>
      <c r="AO62" s="450"/>
      <c r="AP62" s="450"/>
      <c r="AQ62" s="450"/>
      <c r="AR62" s="450"/>
      <c r="AS62" s="450"/>
      <c r="AT62" s="450"/>
      <c r="AU62" s="450"/>
      <c r="AV62" s="450"/>
      <c r="AW62" s="450"/>
      <c r="AX62" s="450"/>
      <c r="AY62" s="450"/>
      <c r="BA62" s="267"/>
      <c r="BB62" s="168"/>
      <c r="BC62" s="491"/>
      <c r="BD62" s="441"/>
      <c r="BE62" s="441"/>
      <c r="BF62" s="441"/>
      <c r="BG62" s="492"/>
      <c r="BH62" s="499"/>
      <c r="BI62" s="441"/>
      <c r="BJ62" s="441"/>
      <c r="BK62" s="441"/>
      <c r="BL62" s="492"/>
      <c r="BM62" s="499"/>
      <c r="BN62" s="441"/>
      <c r="BO62" s="441"/>
      <c r="BP62" s="441"/>
      <c r="BQ62" s="492"/>
      <c r="BR62" s="499"/>
      <c r="BS62" s="441"/>
      <c r="BT62" s="2349"/>
      <c r="BU62" s="2396"/>
      <c r="BV62" s="2396"/>
      <c r="BW62" s="2396"/>
      <c r="BX62" s="2396"/>
      <c r="BY62" s="2397"/>
      <c r="BZ62" s="2397"/>
      <c r="CA62" s="2397"/>
      <c r="CB62" s="2397"/>
      <c r="CC62" s="2397"/>
      <c r="CD62" s="2397"/>
      <c r="CE62" s="2397"/>
      <c r="CF62" s="2397"/>
      <c r="CG62" s="2397"/>
      <c r="CH62" s="2397"/>
      <c r="CI62" s="2397"/>
      <c r="CJ62" s="2397"/>
      <c r="CK62" s="2397"/>
      <c r="CL62" s="2397"/>
      <c r="CM62" s="2397"/>
      <c r="CN62" s="2397"/>
      <c r="CO62" s="2397"/>
      <c r="CP62" s="2397"/>
      <c r="CQ62" s="2397"/>
      <c r="CR62" s="2397"/>
      <c r="CS62" s="2397"/>
      <c r="CT62" s="2397"/>
      <c r="CU62" s="2397"/>
      <c r="CV62" s="2397"/>
      <c r="CW62" s="2397"/>
      <c r="CX62" s="2397"/>
      <c r="CY62" s="2397"/>
      <c r="CZ62" s="2397"/>
      <c r="DA62" s="1015"/>
    </row>
    <row r="63" s="135" customFormat="true" ht="15" customHeight="true" x14ac:dyDescent="0.2">
      <c r="A63" s="2857"/>
      <c r="B63" s="1393" t="s">
        <v>170</v>
      </c>
      <c r="C63" s="1253">
        <v>3.7687250719795657</v>
      </c>
      <c r="D63" s="1254">
        <v>1.9729058226122527</v>
      </c>
      <c r="E63" s="1254">
        <v>1.4182787950164819</v>
      </c>
      <c r="F63" s="1254">
        <v>0.90389739205441089</v>
      </c>
      <c r="G63" s="1255">
        <v>0.26393665707939484</v>
      </c>
      <c r="H63" s="1256">
        <v>2.3947371649257936</v>
      </c>
      <c r="I63" s="1254">
        <v>0.85149249331835619</v>
      </c>
      <c r="J63" s="1254">
        <v>0.89072553877072158</v>
      </c>
      <c r="K63" s="1254">
        <v>0.74500609670014151</v>
      </c>
      <c r="L63" s="1257">
        <v>0.33571489013876621</v>
      </c>
      <c r="M63" s="1258">
        <v>7.4282982657320584</v>
      </c>
      <c r="N63" s="1254">
        <v>3.9548753785581785</v>
      </c>
      <c r="O63" s="1254">
        <v>3.6808511648303481</v>
      </c>
      <c r="P63" s="1254">
        <v>4.1294106077263288</v>
      </c>
      <c r="Q63" s="1255">
        <v>0.51183699506569691</v>
      </c>
      <c r="R63" s="1256">
        <v>1.2843267183158542</v>
      </c>
      <c r="S63" s="1254">
        <v>3.0282030682782768</v>
      </c>
      <c r="T63" s="2456">
        <v>0.33432220689874725</v>
      </c>
      <c r="U63" s="450"/>
      <c r="V63" s="450"/>
      <c r="W63" s="450"/>
      <c r="X63" s="450"/>
      <c r="Y63" s="450"/>
      <c r="Z63" s="450"/>
      <c r="AA63" s="450"/>
      <c r="AB63" s="450"/>
      <c r="AC63" s="450"/>
      <c r="AD63" s="450"/>
      <c r="AE63" s="450"/>
      <c r="AF63" s="450"/>
      <c r="AG63" s="450"/>
      <c r="AH63" s="450"/>
      <c r="AI63" s="450"/>
      <c r="AJ63" s="450"/>
      <c r="AK63" s="450"/>
      <c r="AL63" s="450"/>
      <c r="AM63" s="450"/>
      <c r="AN63" s="450"/>
      <c r="AO63" s="450"/>
      <c r="AP63" s="450"/>
      <c r="AQ63" s="450"/>
      <c r="AR63" s="450"/>
      <c r="AS63" s="450"/>
      <c r="AT63" s="450"/>
      <c r="AU63" s="450"/>
      <c r="AV63" s="450"/>
      <c r="AW63" s="450"/>
      <c r="AX63" s="450"/>
      <c r="AY63" s="450"/>
      <c r="BA63" s="267"/>
      <c r="BB63" s="168"/>
      <c r="BC63" s="491"/>
      <c r="BD63" s="441"/>
      <c r="BE63" s="441"/>
      <c r="BF63" s="441"/>
      <c r="BG63" s="492"/>
      <c r="BH63" s="499"/>
      <c r="BI63" s="441"/>
      <c r="BJ63" s="441"/>
      <c r="BK63" s="441"/>
      <c r="BL63" s="492"/>
      <c r="BM63" s="499"/>
      <c r="BN63" s="441"/>
      <c r="BO63" s="441"/>
      <c r="BP63" s="441"/>
      <c r="BQ63" s="492"/>
      <c r="BR63" s="499"/>
      <c r="BS63" s="441"/>
      <c r="BT63" s="2349"/>
      <c r="BU63" s="2396"/>
      <c r="BV63" s="2396"/>
      <c r="BW63" s="2396"/>
      <c r="BX63" s="2396"/>
      <c r="BY63" s="2397"/>
      <c r="BZ63" s="2397"/>
      <c r="CA63" s="2397"/>
      <c r="CB63" s="2397"/>
      <c r="CC63" s="2397"/>
      <c r="CD63" s="2397"/>
      <c r="CE63" s="2397"/>
      <c r="CF63" s="2397"/>
      <c r="CG63" s="2397"/>
      <c r="CH63" s="2397"/>
      <c r="CI63" s="2397"/>
      <c r="CJ63" s="2397"/>
      <c r="CK63" s="2397"/>
      <c r="CL63" s="2397"/>
      <c r="CM63" s="2397"/>
      <c r="CN63" s="2397"/>
      <c r="CO63" s="2397"/>
      <c r="CP63" s="2397"/>
      <c r="CQ63" s="2397"/>
      <c r="CR63" s="2397"/>
      <c r="CS63" s="2397"/>
      <c r="CT63" s="2397"/>
      <c r="CU63" s="2397"/>
      <c r="CV63" s="2397"/>
      <c r="CW63" s="2397"/>
      <c r="CX63" s="2397"/>
      <c r="CY63" s="2397"/>
      <c r="CZ63" s="2397"/>
      <c r="DA63" s="1015"/>
    </row>
    <row r="64" s="135" customFormat="true" ht="15" customHeight="true" x14ac:dyDescent="0.2">
      <c r="A64" s="2857"/>
      <c r="B64" s="1393" t="s">
        <v>171</v>
      </c>
      <c r="C64" s="1253">
        <v>0.15692754574374176</v>
      </c>
      <c r="D64" s="1254">
        <v>1.8527047476037002</v>
      </c>
      <c r="E64" s="1254">
        <v>3.9483804629147961</v>
      </c>
      <c r="F64" s="1254">
        <v>7.7628728946388765</v>
      </c>
      <c r="G64" s="1255">
        <v>17.236685438217432</v>
      </c>
      <c r="H64" s="1256">
        <v>0.29773484106980902</v>
      </c>
      <c r="I64" s="1254">
        <v>3.3841518138928368</v>
      </c>
      <c r="J64" s="1254">
        <v>5.9803625331048469</v>
      </c>
      <c r="K64" s="1254">
        <v>9.9256650340281762</v>
      </c>
      <c r="L64" s="1257">
        <v>18.804308611754795</v>
      </c>
      <c r="M64" s="1258">
        <v>4.9485382246691453E-2</v>
      </c>
      <c r="N64" s="1254">
        <v>2.8405878458663481E-2</v>
      </c>
      <c r="O64" s="1254">
        <v>0.27309467074072002</v>
      </c>
      <c r="P64" s="1254">
        <v>0.49355755573980231</v>
      </c>
      <c r="Q64" s="1255">
        <v>3.0285111369699198</v>
      </c>
      <c r="R64" s="1256">
        <v>8.957853025457494</v>
      </c>
      <c r="S64" s="1254">
        <v>1.8476944512802118</v>
      </c>
      <c r="T64" s="2456">
        <v>0.49148579492125505</v>
      </c>
      <c r="U64" s="450"/>
      <c r="V64" s="450"/>
      <c r="W64" s="450"/>
      <c r="X64" s="450"/>
      <c r="Y64" s="450"/>
      <c r="Z64" s="450"/>
      <c r="AA64" s="450"/>
      <c r="AB64" s="450"/>
      <c r="AC64" s="450"/>
      <c r="AD64" s="450"/>
      <c r="AE64" s="450"/>
      <c r="AF64" s="450"/>
      <c r="AG64" s="450"/>
      <c r="AH64" s="450"/>
      <c r="AI64" s="450"/>
      <c r="AJ64" s="450"/>
      <c r="AK64" s="450"/>
      <c r="AL64" s="450"/>
      <c r="AM64" s="450"/>
      <c r="AN64" s="450"/>
      <c r="AO64" s="450"/>
      <c r="AP64" s="450"/>
      <c r="AQ64" s="450"/>
      <c r="AR64" s="450"/>
      <c r="AS64" s="450"/>
      <c r="AT64" s="450"/>
      <c r="AU64" s="450"/>
      <c r="AV64" s="450"/>
      <c r="AW64" s="450"/>
      <c r="AX64" s="450"/>
      <c r="AY64" s="450"/>
      <c r="BA64" s="267"/>
      <c r="BB64" s="168"/>
      <c r="BC64" s="491"/>
      <c r="BD64" s="441"/>
      <c r="BE64" s="441"/>
      <c r="BF64" s="441"/>
      <c r="BG64" s="492"/>
      <c r="BH64" s="499"/>
      <c r="BI64" s="441"/>
      <c r="BJ64" s="441"/>
      <c r="BK64" s="441"/>
      <c r="BL64" s="492"/>
      <c r="BM64" s="499"/>
      <c r="BN64" s="441"/>
      <c r="BO64" s="441"/>
      <c r="BP64" s="441"/>
      <c r="BQ64" s="492"/>
      <c r="BR64" s="499"/>
      <c r="BS64" s="441"/>
      <c r="BT64" s="2349"/>
      <c r="BU64" s="2396"/>
      <c r="BV64" s="2396"/>
      <c r="BW64" s="2396"/>
      <c r="BX64" s="2396"/>
      <c r="BY64" s="2397"/>
      <c r="BZ64" s="2397"/>
      <c r="CA64" s="2397"/>
      <c r="CB64" s="2397"/>
      <c r="CC64" s="2397"/>
      <c r="CD64" s="2397"/>
      <c r="CE64" s="2397"/>
      <c r="CF64" s="2397"/>
      <c r="CG64" s="2397"/>
      <c r="CH64" s="2397"/>
      <c r="CI64" s="2397"/>
      <c r="CJ64" s="2397"/>
      <c r="CK64" s="2397"/>
      <c r="CL64" s="2397"/>
      <c r="CM64" s="2397"/>
      <c r="CN64" s="2397"/>
      <c r="CO64" s="2397"/>
      <c r="CP64" s="2397"/>
      <c r="CQ64" s="2397"/>
      <c r="CR64" s="2397"/>
      <c r="CS64" s="2397"/>
      <c r="CT64" s="2397"/>
      <c r="CU64" s="2397"/>
      <c r="CV64" s="2397"/>
      <c r="CW64" s="2397"/>
      <c r="CX64" s="2397"/>
      <c r="CY64" s="2397"/>
      <c r="CZ64" s="2397"/>
      <c r="DA64" s="1015"/>
    </row>
    <row r="65" s="135" customFormat="true" ht="15" customHeight="true" x14ac:dyDescent="0.2">
      <c r="A65" s="2857"/>
      <c r="B65" s="1393" t="s">
        <v>46</v>
      </c>
      <c r="C65" s="1253">
        <v>4.7111007834125529E-2</v>
      </c>
      <c r="D65" s="1254">
        <v>0</v>
      </c>
      <c r="E65" s="1254">
        <v>0</v>
      </c>
      <c r="F65" s="1254">
        <v>0</v>
      </c>
      <c r="G65" s="1255">
        <v>0.12451931625698281</v>
      </c>
      <c r="H65" s="1256">
        <v>0</v>
      </c>
      <c r="I65" s="1254">
        <v>0</v>
      </c>
      <c r="J65" s="1254">
        <v>0</v>
      </c>
      <c r="K65" s="1254">
        <v>0</v>
      </c>
      <c r="L65" s="1257">
        <v>0.15838265529290427</v>
      </c>
      <c r="M65" s="1258">
        <v>0.22049617797526364</v>
      </c>
      <c r="N65" s="1254">
        <v>0</v>
      </c>
      <c r="O65" s="1254">
        <v>0</v>
      </c>
      <c r="P65" s="1254">
        <v>0</v>
      </c>
      <c r="Q65" s="1255">
        <v>0</v>
      </c>
      <c r="R65" s="1256">
        <v>5.4523361098273736E-2</v>
      </c>
      <c r="S65" s="1254">
        <v>0</v>
      </c>
      <c r="T65" s="2456">
        <v>0</v>
      </c>
      <c r="U65" s="450"/>
      <c r="V65" s="450"/>
      <c r="W65" s="450"/>
      <c r="X65" s="450"/>
      <c r="Y65" s="450"/>
      <c r="Z65" s="450"/>
      <c r="AA65" s="450"/>
      <c r="AB65" s="450"/>
      <c r="AC65" s="450"/>
      <c r="AD65" s="450"/>
      <c r="AE65" s="450"/>
      <c r="AF65" s="450"/>
      <c r="AG65" s="450"/>
      <c r="AH65" s="450"/>
      <c r="AI65" s="450"/>
      <c r="AJ65" s="450"/>
      <c r="AK65" s="450"/>
      <c r="AL65" s="450"/>
      <c r="AM65" s="450"/>
      <c r="AN65" s="450"/>
      <c r="AO65" s="450"/>
      <c r="AP65" s="450"/>
      <c r="AQ65" s="450"/>
      <c r="AR65" s="450"/>
      <c r="AS65" s="450"/>
      <c r="AT65" s="450"/>
      <c r="AU65" s="450"/>
      <c r="AV65" s="450"/>
      <c r="AW65" s="450"/>
      <c r="AX65" s="450"/>
      <c r="AY65" s="450"/>
      <c r="BA65" s="267"/>
      <c r="BB65" s="168"/>
      <c r="BC65" s="491"/>
      <c r="BD65" s="441"/>
      <c r="BE65" s="441"/>
      <c r="BF65" s="441"/>
      <c r="BG65" s="492"/>
      <c r="BH65" s="499"/>
      <c r="BI65" s="441"/>
      <c r="BJ65" s="441"/>
      <c r="BK65" s="441"/>
      <c r="BL65" s="492"/>
      <c r="BM65" s="499"/>
      <c r="BN65" s="441"/>
      <c r="BO65" s="441"/>
      <c r="BP65" s="441"/>
      <c r="BQ65" s="492"/>
      <c r="BR65" s="499"/>
      <c r="BS65" s="441"/>
      <c r="BT65" s="2349"/>
      <c r="BU65" s="2396"/>
      <c r="BV65" s="2396"/>
      <c r="BW65" s="2396"/>
      <c r="BX65" s="2396"/>
      <c r="BY65" s="2397"/>
      <c r="BZ65" s="2397"/>
      <c r="CA65" s="2397"/>
      <c r="CB65" s="2397"/>
      <c r="CC65" s="2397"/>
      <c r="CD65" s="2397"/>
      <c r="CE65" s="2397"/>
      <c r="CF65" s="2397"/>
      <c r="CG65" s="2397"/>
      <c r="CH65" s="2397"/>
      <c r="CI65" s="2397"/>
      <c r="CJ65" s="2397"/>
      <c r="CK65" s="2397"/>
      <c r="CL65" s="2397"/>
      <c r="CM65" s="2397"/>
      <c r="CN65" s="2397"/>
      <c r="CO65" s="2397"/>
      <c r="CP65" s="2397"/>
      <c r="CQ65" s="2397"/>
      <c r="CR65" s="2397"/>
      <c r="CS65" s="2397"/>
      <c r="CT65" s="2397"/>
      <c r="CU65" s="2397"/>
      <c r="CV65" s="2397"/>
      <c r="CW65" s="2397"/>
      <c r="CX65" s="2397"/>
      <c r="CY65" s="2397"/>
      <c r="CZ65" s="2397"/>
      <c r="DA65" s="1015"/>
    </row>
    <row r="66" s="135" customFormat="true" ht="15" customHeight="true" x14ac:dyDescent="0.2">
      <c r="A66" s="1171"/>
      <c r="B66" s="1394"/>
      <c r="C66" s="1253"/>
      <c r="D66" s="1254"/>
      <c r="E66" s="1254"/>
      <c r="F66" s="1254"/>
      <c r="G66" s="1255"/>
      <c r="H66" s="1256"/>
      <c r="I66" s="1254"/>
      <c r="J66" s="1254"/>
      <c r="K66" s="1254"/>
      <c r="L66" s="1257"/>
      <c r="M66" s="1258"/>
      <c r="N66" s="1254"/>
      <c r="O66" s="1254"/>
      <c r="P66" s="1254"/>
      <c r="Q66" s="1255"/>
      <c r="R66" s="1256"/>
      <c r="S66" s="1254"/>
      <c r="T66" s="2456"/>
      <c r="U66" s="450"/>
      <c r="V66" s="450"/>
      <c r="W66" s="450"/>
      <c r="X66" s="450"/>
      <c r="Y66" s="450"/>
      <c r="Z66" s="450"/>
      <c r="AA66" s="450"/>
      <c r="AB66" s="450"/>
      <c r="AC66" s="450"/>
      <c r="AD66" s="450"/>
      <c r="AE66" s="450"/>
      <c r="AF66" s="450"/>
      <c r="AG66" s="450"/>
      <c r="AH66" s="450"/>
      <c r="AI66" s="450"/>
      <c r="AJ66" s="450"/>
      <c r="AK66" s="450"/>
      <c r="AL66" s="450"/>
      <c r="AM66" s="450"/>
      <c r="AN66" s="450"/>
      <c r="AO66" s="450"/>
      <c r="AP66" s="450"/>
      <c r="AQ66" s="450"/>
      <c r="AR66" s="450"/>
      <c r="AS66" s="450"/>
      <c r="AT66" s="450"/>
      <c r="AU66" s="450"/>
      <c r="AV66" s="450"/>
      <c r="AW66" s="450"/>
      <c r="AX66" s="450"/>
      <c r="AY66" s="450"/>
      <c r="BA66" s="267"/>
      <c r="BB66" s="168"/>
      <c r="BC66" s="491"/>
      <c r="BD66" s="441"/>
      <c r="BE66" s="441"/>
      <c r="BF66" s="441"/>
      <c r="BG66" s="492"/>
      <c r="BH66" s="499"/>
      <c r="BI66" s="441"/>
      <c r="BJ66" s="441"/>
      <c r="BK66" s="441"/>
      <c r="BL66" s="492"/>
      <c r="BM66" s="499"/>
      <c r="BN66" s="441"/>
      <c r="BO66" s="441"/>
      <c r="BP66" s="441"/>
      <c r="BQ66" s="492"/>
      <c r="BR66" s="499"/>
      <c r="BS66" s="441"/>
      <c r="BT66" s="2349"/>
      <c r="BU66" s="2396"/>
      <c r="BV66" s="2396"/>
      <c r="BW66" s="2396"/>
      <c r="BX66" s="2396"/>
      <c r="BY66" s="2397"/>
      <c r="BZ66" s="2397"/>
      <c r="CA66" s="2397"/>
      <c r="CB66" s="2397"/>
      <c r="CC66" s="2397"/>
      <c r="CD66" s="2397"/>
      <c r="CE66" s="2397"/>
      <c r="CF66" s="2397"/>
      <c r="CG66" s="2397"/>
      <c r="CH66" s="2397"/>
      <c r="CI66" s="2397"/>
      <c r="CJ66" s="2397"/>
      <c r="CK66" s="2397"/>
      <c r="CL66" s="2397"/>
      <c r="CM66" s="2397"/>
      <c r="CN66" s="2397"/>
      <c r="CO66" s="2397"/>
      <c r="CP66" s="2397"/>
      <c r="CQ66" s="2397"/>
      <c r="CR66" s="2397"/>
      <c r="CS66" s="2397"/>
      <c r="CT66" s="2397"/>
      <c r="CU66" s="2397"/>
      <c r="CV66" s="2397"/>
      <c r="CW66" s="2397"/>
      <c r="CX66" s="2397"/>
      <c r="CY66" s="2397"/>
      <c r="CZ66" s="2397"/>
      <c r="DA66" s="1015"/>
    </row>
    <row r="67" s="135" customFormat="true" ht="15" customHeight="true" x14ac:dyDescent="0.2">
      <c r="A67" s="1171"/>
      <c r="B67" s="1394"/>
      <c r="C67" s="1253"/>
      <c r="D67" s="1254"/>
      <c r="E67" s="1254"/>
      <c r="F67" s="1254"/>
      <c r="G67" s="1255"/>
      <c r="H67" s="1256"/>
      <c r="I67" s="1254"/>
      <c r="J67" s="1254"/>
      <c r="K67" s="1254"/>
      <c r="L67" s="1257"/>
      <c r="M67" s="1258"/>
      <c r="N67" s="1254"/>
      <c r="O67" s="1254"/>
      <c r="P67" s="1254"/>
      <c r="Q67" s="1255"/>
      <c r="R67" s="1256"/>
      <c r="S67" s="1254"/>
      <c r="T67" s="2456"/>
      <c r="U67" s="450"/>
      <c r="V67" s="450"/>
      <c r="W67" s="450"/>
      <c r="X67" s="450"/>
      <c r="Y67" s="450"/>
      <c r="Z67" s="450"/>
      <c r="AA67" s="450"/>
      <c r="AB67" s="450"/>
      <c r="AC67" s="450"/>
      <c r="AD67" s="450"/>
      <c r="AE67" s="450"/>
      <c r="AF67" s="450"/>
      <c r="AG67" s="450"/>
      <c r="AH67" s="450"/>
      <c r="AI67" s="450"/>
      <c r="AJ67" s="450"/>
      <c r="AK67" s="450"/>
      <c r="AL67" s="450"/>
      <c r="AM67" s="450"/>
      <c r="AN67" s="450"/>
      <c r="AO67" s="450"/>
      <c r="AP67" s="450"/>
      <c r="AQ67" s="450"/>
      <c r="AR67" s="450"/>
      <c r="AS67" s="450"/>
      <c r="AT67" s="450"/>
      <c r="AU67" s="450"/>
      <c r="AV67" s="450"/>
      <c r="AW67" s="450"/>
      <c r="AX67" s="450"/>
      <c r="AY67" s="450"/>
      <c r="BA67" s="267"/>
      <c r="BB67" s="168"/>
      <c r="BC67" s="491"/>
      <c r="BD67" s="441"/>
      <c r="BE67" s="441"/>
      <c r="BF67" s="441"/>
      <c r="BG67" s="492"/>
      <c r="BH67" s="499"/>
      <c r="BI67" s="441"/>
      <c r="BJ67" s="441"/>
      <c r="BK67" s="441"/>
      <c r="BL67" s="492"/>
      <c r="BM67" s="499"/>
      <c r="BN67" s="441"/>
      <c r="BO67" s="441"/>
      <c r="BP67" s="441"/>
      <c r="BQ67" s="492"/>
      <c r="BR67" s="499"/>
      <c r="BS67" s="441"/>
      <c r="BT67" s="2349"/>
      <c r="BU67" s="2396"/>
      <c r="BV67" s="2396"/>
      <c r="BW67" s="2396"/>
      <c r="BX67" s="2396"/>
      <c r="BY67" s="2397"/>
      <c r="BZ67" s="2397"/>
      <c r="CA67" s="2397"/>
      <c r="CB67" s="2397"/>
      <c r="CC67" s="2397"/>
      <c r="CD67" s="2397"/>
      <c r="CE67" s="2397"/>
      <c r="CF67" s="2397"/>
      <c r="CG67" s="2397"/>
      <c r="CH67" s="2397"/>
      <c r="CI67" s="2397"/>
      <c r="CJ67" s="2397"/>
      <c r="CK67" s="2397"/>
      <c r="CL67" s="2397"/>
      <c r="CM67" s="2397"/>
      <c r="CN67" s="2397"/>
      <c r="CO67" s="2397"/>
      <c r="CP67" s="2397"/>
      <c r="CQ67" s="2397"/>
      <c r="CR67" s="2397"/>
      <c r="CS67" s="2397"/>
      <c r="CT67" s="2397"/>
      <c r="CU67" s="2397"/>
      <c r="CV67" s="2397"/>
      <c r="CW67" s="2397"/>
      <c r="CX67" s="2397"/>
      <c r="CY67" s="2397"/>
      <c r="CZ67" s="2397"/>
      <c r="DA67" s="1015"/>
    </row>
    <row r="68" s="135" customFormat="true" ht="15" customHeight="true" x14ac:dyDescent="0.2">
      <c r="A68" s="1171"/>
      <c r="B68" s="1394"/>
      <c r="C68" s="1253"/>
      <c r="D68" s="1254"/>
      <c r="E68" s="1254"/>
      <c r="F68" s="1254"/>
      <c r="G68" s="1255"/>
      <c r="H68" s="1256"/>
      <c r="I68" s="1254"/>
      <c r="J68" s="1254"/>
      <c r="K68" s="1254"/>
      <c r="L68" s="1257"/>
      <c r="M68" s="1258"/>
      <c r="N68" s="1254"/>
      <c r="O68" s="1254"/>
      <c r="P68" s="1254"/>
      <c r="Q68" s="1255"/>
      <c r="R68" s="1256"/>
      <c r="S68" s="1254"/>
      <c r="T68" s="2456"/>
      <c r="U68" s="450"/>
      <c r="V68" s="450"/>
      <c r="W68" s="450"/>
      <c r="X68" s="450"/>
      <c r="Y68" s="450"/>
      <c r="Z68" s="450"/>
      <c r="AA68" s="450"/>
      <c r="AB68" s="450"/>
      <c r="AC68" s="450"/>
      <c r="AD68" s="450"/>
      <c r="AE68" s="450"/>
      <c r="AF68" s="450"/>
      <c r="AG68" s="450"/>
      <c r="AH68" s="450"/>
      <c r="AI68" s="450"/>
      <c r="AJ68" s="450"/>
      <c r="AK68" s="450"/>
      <c r="AL68" s="450"/>
      <c r="AM68" s="450"/>
      <c r="AN68" s="450"/>
      <c r="AO68" s="450"/>
      <c r="AP68" s="450"/>
      <c r="AQ68" s="450"/>
      <c r="AR68" s="450"/>
      <c r="AS68" s="450"/>
      <c r="AT68" s="450"/>
      <c r="AU68" s="450"/>
      <c r="AV68" s="450"/>
      <c r="AW68" s="450"/>
      <c r="AX68" s="450"/>
      <c r="AY68" s="450"/>
      <c r="BA68" s="267"/>
      <c r="BB68" s="168"/>
      <c r="BC68" s="491"/>
      <c r="BD68" s="441"/>
      <c r="BE68" s="441"/>
      <c r="BF68" s="441"/>
      <c r="BG68" s="492"/>
      <c r="BH68" s="499"/>
      <c r="BI68" s="441"/>
      <c r="BJ68" s="441"/>
      <c r="BK68" s="441"/>
      <c r="BL68" s="492"/>
      <c r="BM68" s="499"/>
      <c r="BN68" s="441"/>
      <c r="BO68" s="441"/>
      <c r="BP68" s="441"/>
      <c r="BQ68" s="492"/>
      <c r="BR68" s="499"/>
      <c r="BS68" s="441"/>
      <c r="BT68" s="2349"/>
      <c r="BU68" s="2396"/>
      <c r="BV68" s="2396"/>
      <c r="BW68" s="2396"/>
      <c r="BX68" s="2396"/>
      <c r="BY68" s="2397"/>
      <c r="BZ68" s="2397"/>
      <c r="CA68" s="2397"/>
      <c r="CB68" s="2397"/>
      <c r="CC68" s="2397"/>
      <c r="CD68" s="2397"/>
      <c r="CE68" s="2397"/>
      <c r="CF68" s="2397"/>
      <c r="CG68" s="2397"/>
      <c r="CH68" s="2397"/>
      <c r="CI68" s="2397"/>
      <c r="CJ68" s="2397"/>
      <c r="CK68" s="2397"/>
      <c r="CL68" s="2397"/>
      <c r="CM68" s="2397"/>
      <c r="CN68" s="2397"/>
      <c r="CO68" s="2397"/>
      <c r="CP68" s="2397"/>
      <c r="CQ68" s="2397"/>
      <c r="CR68" s="2397"/>
      <c r="CS68" s="2397"/>
      <c r="CT68" s="2397"/>
      <c r="CU68" s="2397"/>
      <c r="CV68" s="2397"/>
      <c r="CW68" s="2397"/>
      <c r="CX68" s="2397"/>
      <c r="CY68" s="2397"/>
      <c r="CZ68" s="2397"/>
      <c r="DA68" s="1015"/>
    </row>
    <row r="69" s="135" customFormat="true" ht="15" customHeight="true" x14ac:dyDescent="0.2">
      <c r="A69" s="1171"/>
      <c r="B69" s="1394"/>
      <c r="C69" s="1253"/>
      <c r="D69" s="1254"/>
      <c r="E69" s="1254"/>
      <c r="F69" s="1254"/>
      <c r="G69" s="1255"/>
      <c r="H69" s="1256"/>
      <c r="I69" s="1254"/>
      <c r="J69" s="1254"/>
      <c r="K69" s="1254"/>
      <c r="L69" s="1257"/>
      <c r="M69" s="1258"/>
      <c r="N69" s="1254"/>
      <c r="O69" s="1254"/>
      <c r="P69" s="1254"/>
      <c r="Q69" s="1255"/>
      <c r="R69" s="1256"/>
      <c r="S69" s="1254"/>
      <c r="T69" s="2456"/>
      <c r="U69" s="450"/>
      <c r="V69" s="450"/>
      <c r="W69" s="450"/>
      <c r="X69" s="450"/>
      <c r="Y69" s="450"/>
      <c r="Z69" s="450"/>
      <c r="AA69" s="450"/>
      <c r="AB69" s="450"/>
      <c r="AC69" s="450"/>
      <c r="AD69" s="450"/>
      <c r="AE69" s="450"/>
      <c r="AF69" s="450"/>
      <c r="AG69" s="450"/>
      <c r="AH69" s="450"/>
      <c r="AI69" s="450"/>
      <c r="AJ69" s="450"/>
      <c r="AK69" s="450"/>
      <c r="AL69" s="450"/>
      <c r="AM69" s="450"/>
      <c r="AN69" s="450"/>
      <c r="AO69" s="450"/>
      <c r="AP69" s="450"/>
      <c r="AQ69" s="450"/>
      <c r="AR69" s="450"/>
      <c r="AS69" s="450"/>
      <c r="AT69" s="450"/>
      <c r="AU69" s="450"/>
      <c r="AV69" s="450"/>
      <c r="AW69" s="450"/>
      <c r="AX69" s="450"/>
      <c r="AY69" s="450"/>
      <c r="BA69" s="267"/>
      <c r="BB69" s="168"/>
      <c r="BC69" s="491"/>
      <c r="BD69" s="441"/>
      <c r="BE69" s="441"/>
      <c r="BF69" s="441"/>
      <c r="BG69" s="492"/>
      <c r="BH69" s="499"/>
      <c r="BI69" s="441"/>
      <c r="BJ69" s="441"/>
      <c r="BK69" s="441"/>
      <c r="BL69" s="492"/>
      <c r="BM69" s="499"/>
      <c r="BN69" s="441"/>
      <c r="BO69" s="441"/>
      <c r="BP69" s="441"/>
      <c r="BQ69" s="492"/>
      <c r="BR69" s="499"/>
      <c r="BS69" s="441"/>
      <c r="BT69" s="2349"/>
      <c r="BU69" s="2396"/>
      <c r="BV69" s="2396"/>
      <c r="BW69" s="2396"/>
      <c r="BX69" s="2396"/>
      <c r="BY69" s="2397"/>
      <c r="BZ69" s="2397"/>
      <c r="CA69" s="2397"/>
      <c r="CB69" s="2397"/>
      <c r="CC69" s="2397"/>
      <c r="CD69" s="2397"/>
      <c r="CE69" s="2397"/>
      <c r="CF69" s="2397"/>
      <c r="CG69" s="2397"/>
      <c r="CH69" s="2397"/>
      <c r="CI69" s="2397"/>
      <c r="CJ69" s="2397"/>
      <c r="CK69" s="2397"/>
      <c r="CL69" s="2397"/>
      <c r="CM69" s="2397"/>
      <c r="CN69" s="2397"/>
      <c r="CO69" s="2397"/>
      <c r="CP69" s="2397"/>
      <c r="CQ69" s="2397"/>
      <c r="CR69" s="2397"/>
      <c r="CS69" s="2397"/>
      <c r="CT69" s="2397"/>
      <c r="CU69" s="2397"/>
      <c r="CV69" s="2397"/>
      <c r="CW69" s="2397"/>
      <c r="CX69" s="2397"/>
      <c r="CY69" s="2397"/>
      <c r="CZ69" s="2397"/>
      <c r="DA69" s="1015"/>
    </row>
    <row r="70" s="135" customFormat="true" ht="15" customHeight="true" x14ac:dyDescent="0.2">
      <c r="A70" s="1171"/>
      <c r="B70" s="1394"/>
      <c r="C70" s="1253"/>
      <c r="D70" s="1254"/>
      <c r="E70" s="1254"/>
      <c r="F70" s="1254"/>
      <c r="G70" s="1255"/>
      <c r="H70" s="1256"/>
      <c r="I70" s="1254"/>
      <c r="J70" s="1254"/>
      <c r="K70" s="1254"/>
      <c r="L70" s="1257"/>
      <c r="M70" s="1258"/>
      <c r="N70" s="1254"/>
      <c r="O70" s="1254"/>
      <c r="P70" s="1254"/>
      <c r="Q70" s="1255"/>
      <c r="R70" s="1256"/>
      <c r="S70" s="1254"/>
      <c r="T70" s="2456"/>
      <c r="U70" s="450"/>
      <c r="V70" s="450"/>
      <c r="W70" s="450"/>
      <c r="X70" s="450"/>
      <c r="Y70" s="450"/>
      <c r="Z70" s="450"/>
      <c r="AA70" s="450"/>
      <c r="AB70" s="450"/>
      <c r="AC70" s="450"/>
      <c r="AD70" s="450"/>
      <c r="AE70" s="450"/>
      <c r="AF70" s="450"/>
      <c r="AG70" s="450"/>
      <c r="AH70" s="450"/>
      <c r="AI70" s="450"/>
      <c r="AJ70" s="450"/>
      <c r="AK70" s="450"/>
      <c r="AL70" s="450"/>
      <c r="AM70" s="450"/>
      <c r="AN70" s="450"/>
      <c r="AO70" s="450"/>
      <c r="AP70" s="450"/>
      <c r="AQ70" s="450"/>
      <c r="AR70" s="450"/>
      <c r="AS70" s="450"/>
      <c r="AT70" s="450"/>
      <c r="AU70" s="450"/>
      <c r="AV70" s="450"/>
      <c r="AW70" s="450"/>
      <c r="AX70" s="450"/>
      <c r="AY70" s="450"/>
      <c r="BA70" s="267"/>
      <c r="BB70" s="168"/>
      <c r="BC70" s="491"/>
      <c r="BD70" s="441"/>
      <c r="BE70" s="441"/>
      <c r="BF70" s="441"/>
      <c r="BG70" s="492"/>
      <c r="BH70" s="499"/>
      <c r="BI70" s="441"/>
      <c r="BJ70" s="441"/>
      <c r="BK70" s="441"/>
      <c r="BL70" s="492"/>
      <c r="BM70" s="499"/>
      <c r="BN70" s="441"/>
      <c r="BO70" s="441"/>
      <c r="BP70" s="441"/>
      <c r="BQ70" s="492"/>
      <c r="BR70" s="499"/>
      <c r="BS70" s="441"/>
      <c r="BT70" s="2349"/>
      <c r="BU70" s="2396"/>
      <c r="BV70" s="2396"/>
      <c r="BW70" s="2396"/>
      <c r="BX70" s="2396"/>
      <c r="BY70" s="2397"/>
      <c r="BZ70" s="2397"/>
      <c r="CA70" s="2397"/>
      <c r="CB70" s="2397"/>
      <c r="CC70" s="2397"/>
      <c r="CD70" s="2397"/>
      <c r="CE70" s="2397"/>
      <c r="CF70" s="2397"/>
      <c r="CG70" s="2397"/>
      <c r="CH70" s="2397"/>
      <c r="CI70" s="2397"/>
      <c r="CJ70" s="2397"/>
      <c r="CK70" s="2397"/>
      <c r="CL70" s="2397"/>
      <c r="CM70" s="2397"/>
      <c r="CN70" s="2397"/>
      <c r="CO70" s="2397"/>
      <c r="CP70" s="2397"/>
      <c r="CQ70" s="2397"/>
      <c r="CR70" s="2397"/>
      <c r="CS70" s="2397"/>
      <c r="CT70" s="2397"/>
      <c r="CU70" s="2397"/>
      <c r="CV70" s="2397"/>
      <c r="CW70" s="2397"/>
      <c r="CX70" s="2397"/>
      <c r="CY70" s="2397"/>
      <c r="CZ70" s="2397"/>
      <c r="DA70" s="1015"/>
    </row>
    <row r="71" s="135" customFormat="true" ht="15" customHeight="true" x14ac:dyDescent="0.2">
      <c r="A71" s="1171"/>
      <c r="B71" s="1394"/>
      <c r="C71" s="1253"/>
      <c r="D71" s="1254"/>
      <c r="E71" s="1254"/>
      <c r="F71" s="1254"/>
      <c r="G71" s="1255"/>
      <c r="H71" s="1256"/>
      <c r="I71" s="1254"/>
      <c r="J71" s="1254"/>
      <c r="K71" s="1254"/>
      <c r="L71" s="1257"/>
      <c r="M71" s="1258"/>
      <c r="N71" s="1254"/>
      <c r="O71" s="1254"/>
      <c r="P71" s="1254"/>
      <c r="Q71" s="1255"/>
      <c r="R71" s="1256"/>
      <c r="S71" s="1254"/>
      <c r="T71" s="2456"/>
      <c r="U71" s="450"/>
      <c r="V71" s="450"/>
      <c r="W71" s="450"/>
      <c r="X71" s="450"/>
      <c r="Y71" s="450"/>
      <c r="Z71" s="450"/>
      <c r="AA71" s="450"/>
      <c r="AB71" s="450"/>
      <c r="AC71" s="450"/>
      <c r="AD71" s="450"/>
      <c r="AE71" s="450"/>
      <c r="AF71" s="450"/>
      <c r="AG71" s="450"/>
      <c r="AH71" s="450"/>
      <c r="AI71" s="450"/>
      <c r="AJ71" s="450"/>
      <c r="AK71" s="450"/>
      <c r="AL71" s="450"/>
      <c r="AM71" s="450"/>
      <c r="AN71" s="450"/>
      <c r="AO71" s="450"/>
      <c r="AP71" s="450"/>
      <c r="AQ71" s="450"/>
      <c r="AR71" s="450"/>
      <c r="AS71" s="450"/>
      <c r="AT71" s="450"/>
      <c r="AU71" s="450"/>
      <c r="AV71" s="450"/>
      <c r="AW71" s="450"/>
      <c r="AX71" s="450"/>
      <c r="AY71" s="450"/>
      <c r="BA71" s="267"/>
      <c r="BB71" s="168"/>
      <c r="BC71" s="491"/>
      <c r="BD71" s="441"/>
      <c r="BE71" s="441"/>
      <c r="BF71" s="441"/>
      <c r="BG71" s="492"/>
      <c r="BH71" s="499"/>
      <c r="BI71" s="441"/>
      <c r="BJ71" s="441"/>
      <c r="BK71" s="441"/>
      <c r="BL71" s="492"/>
      <c r="BM71" s="499"/>
      <c r="BN71" s="441"/>
      <c r="BO71" s="441"/>
      <c r="BP71" s="441"/>
      <c r="BQ71" s="492"/>
      <c r="BR71" s="499"/>
      <c r="BS71" s="441"/>
      <c r="BT71" s="2349"/>
      <c r="BU71" s="2396"/>
      <c r="BV71" s="2396"/>
      <c r="BW71" s="2396"/>
      <c r="BX71" s="2396"/>
      <c r="BY71" s="2397"/>
      <c r="BZ71" s="2397"/>
      <c r="CA71" s="2397"/>
      <c r="CB71" s="2397"/>
      <c r="CC71" s="2397"/>
      <c r="CD71" s="2397"/>
      <c r="CE71" s="2397"/>
      <c r="CF71" s="2397"/>
      <c r="CG71" s="2397"/>
      <c r="CH71" s="2397"/>
      <c r="CI71" s="2397"/>
      <c r="CJ71" s="2397"/>
      <c r="CK71" s="2397"/>
      <c r="CL71" s="2397"/>
      <c r="CM71" s="2397"/>
      <c r="CN71" s="2397"/>
      <c r="CO71" s="2397"/>
      <c r="CP71" s="2397"/>
      <c r="CQ71" s="2397"/>
      <c r="CR71" s="2397"/>
      <c r="CS71" s="2397"/>
      <c r="CT71" s="2397"/>
      <c r="CU71" s="2397"/>
      <c r="CV71" s="2397"/>
      <c r="CW71" s="2397"/>
      <c r="CX71" s="2397"/>
      <c r="CY71" s="2397"/>
      <c r="CZ71" s="2397"/>
      <c r="DA71" s="1015"/>
    </row>
    <row r="72" s="135" customFormat="true" ht="15" customHeight="true" x14ac:dyDescent="0.2">
      <c r="A72" s="1171"/>
      <c r="B72" s="1394"/>
      <c r="C72" s="1253"/>
      <c r="D72" s="1254"/>
      <c r="E72" s="1254"/>
      <c r="F72" s="1254"/>
      <c r="G72" s="1255"/>
      <c r="H72" s="1256"/>
      <c r="I72" s="1254"/>
      <c r="J72" s="1254"/>
      <c r="K72" s="1254"/>
      <c r="L72" s="1257"/>
      <c r="M72" s="1258"/>
      <c r="N72" s="1254"/>
      <c r="O72" s="1254"/>
      <c r="P72" s="1254"/>
      <c r="Q72" s="1255"/>
      <c r="R72" s="1256"/>
      <c r="S72" s="1254"/>
      <c r="T72" s="2456"/>
      <c r="U72" s="450"/>
      <c r="V72" s="450"/>
      <c r="W72" s="450"/>
      <c r="X72" s="450"/>
      <c r="Y72" s="450"/>
      <c r="Z72" s="450"/>
      <c r="AA72" s="450"/>
      <c r="AB72" s="450"/>
      <c r="AC72" s="450"/>
      <c r="AD72" s="450"/>
      <c r="AE72" s="450"/>
      <c r="AF72" s="450"/>
      <c r="AG72" s="450"/>
      <c r="AH72" s="450"/>
      <c r="AI72" s="450"/>
      <c r="AJ72" s="450"/>
      <c r="AK72" s="450"/>
      <c r="AL72" s="450"/>
      <c r="AM72" s="450"/>
      <c r="AN72" s="450"/>
      <c r="AO72" s="450"/>
      <c r="AP72" s="450"/>
      <c r="AQ72" s="450"/>
      <c r="AR72" s="450"/>
      <c r="AS72" s="450"/>
      <c r="AT72" s="450"/>
      <c r="AU72" s="450"/>
      <c r="AV72" s="450"/>
      <c r="AW72" s="450"/>
      <c r="AX72" s="450"/>
      <c r="AY72" s="450"/>
      <c r="BA72" s="267"/>
      <c r="BB72" s="168"/>
      <c r="BC72" s="491"/>
      <c r="BD72" s="441"/>
      <c r="BE72" s="441"/>
      <c r="BF72" s="441"/>
      <c r="BG72" s="492"/>
      <c r="BH72" s="499"/>
      <c r="BI72" s="441"/>
      <c r="BJ72" s="441"/>
      <c r="BK72" s="441"/>
      <c r="BL72" s="492"/>
      <c r="BM72" s="499"/>
      <c r="BN72" s="441"/>
      <c r="BO72" s="441"/>
      <c r="BP72" s="441"/>
      <c r="BQ72" s="492"/>
      <c r="BR72" s="499"/>
      <c r="BS72" s="441"/>
      <c r="BT72" s="2349"/>
      <c r="BU72" s="2396"/>
      <c r="BV72" s="2396"/>
      <c r="BW72" s="2396"/>
      <c r="BX72" s="2396"/>
      <c r="BY72" s="2397"/>
      <c r="BZ72" s="2397"/>
      <c r="CA72" s="2397"/>
      <c r="CB72" s="2397"/>
      <c r="CC72" s="2397"/>
      <c r="CD72" s="2397"/>
      <c r="CE72" s="2397"/>
      <c r="CF72" s="2397"/>
      <c r="CG72" s="2397"/>
      <c r="CH72" s="2397"/>
      <c r="CI72" s="2397"/>
      <c r="CJ72" s="2397"/>
      <c r="CK72" s="2397"/>
      <c r="CL72" s="2397"/>
      <c r="CM72" s="2397"/>
      <c r="CN72" s="2397"/>
      <c r="CO72" s="2397"/>
      <c r="CP72" s="2397"/>
      <c r="CQ72" s="2397"/>
      <c r="CR72" s="2397"/>
      <c r="CS72" s="2397"/>
      <c r="CT72" s="2397"/>
      <c r="CU72" s="2397"/>
      <c r="CV72" s="2397"/>
      <c r="CW72" s="2397"/>
      <c r="CX72" s="2397"/>
      <c r="CY72" s="2397"/>
      <c r="CZ72" s="2397"/>
      <c r="DA72" s="1015"/>
    </row>
    <row r="73" s="135" customFormat="true" ht="15" customHeight="true" x14ac:dyDescent="0.2">
      <c r="A73" s="1172"/>
      <c r="B73" s="1395"/>
      <c r="C73" s="1259"/>
      <c r="D73" s="1260"/>
      <c r="E73" s="1260"/>
      <c r="F73" s="1260"/>
      <c r="G73" s="1261"/>
      <c r="H73" s="1262"/>
      <c r="I73" s="1260"/>
      <c r="J73" s="1260"/>
      <c r="K73" s="1260"/>
      <c r="L73" s="1263"/>
      <c r="M73" s="1264"/>
      <c r="N73" s="1260"/>
      <c r="O73" s="1260"/>
      <c r="P73" s="1260"/>
      <c r="Q73" s="1261"/>
      <c r="R73" s="1262"/>
      <c r="S73" s="1260"/>
      <c r="T73" s="2457"/>
      <c r="U73" s="450"/>
      <c r="V73" s="450"/>
      <c r="W73" s="450"/>
      <c r="X73" s="450"/>
      <c r="Y73" s="450"/>
      <c r="Z73" s="450"/>
      <c r="AA73" s="450"/>
      <c r="AB73" s="450"/>
      <c r="AC73" s="450"/>
      <c r="AD73" s="450"/>
      <c r="AE73" s="450"/>
      <c r="AF73" s="450"/>
      <c r="AG73" s="450"/>
      <c r="AH73" s="450"/>
      <c r="AI73" s="450"/>
      <c r="AJ73" s="450"/>
      <c r="AK73" s="450"/>
      <c r="AL73" s="450"/>
      <c r="AM73" s="450"/>
      <c r="AN73" s="450"/>
      <c r="AO73" s="450"/>
      <c r="AP73" s="450"/>
      <c r="AQ73" s="450"/>
      <c r="AR73" s="450"/>
      <c r="AS73" s="450"/>
      <c r="AT73" s="450"/>
      <c r="AU73" s="450"/>
      <c r="AV73" s="450"/>
      <c r="AW73" s="450"/>
      <c r="AX73" s="450"/>
      <c r="AY73" s="450"/>
      <c r="BA73" s="267"/>
      <c r="BB73" s="168"/>
      <c r="BC73" s="491"/>
      <c r="BD73" s="441"/>
      <c r="BE73" s="441"/>
      <c r="BF73" s="441"/>
      <c r="BG73" s="492"/>
      <c r="BH73" s="499"/>
      <c r="BI73" s="441"/>
      <c r="BJ73" s="441"/>
      <c r="BK73" s="441"/>
      <c r="BL73" s="492"/>
      <c r="BM73" s="499"/>
      <c r="BN73" s="441"/>
      <c r="BO73" s="441"/>
      <c r="BP73" s="441"/>
      <c r="BQ73" s="492"/>
      <c r="BR73" s="499"/>
      <c r="BS73" s="441"/>
      <c r="BT73" s="2349"/>
      <c r="BU73" s="2396"/>
      <c r="BV73" s="2396"/>
      <c r="BW73" s="2396"/>
      <c r="BX73" s="2396"/>
      <c r="BY73" s="2397"/>
      <c r="BZ73" s="2397"/>
      <c r="CA73" s="2397"/>
      <c r="CB73" s="2397"/>
      <c r="CC73" s="2397"/>
      <c r="CD73" s="2397"/>
      <c r="CE73" s="2397"/>
      <c r="CF73" s="2397"/>
      <c r="CG73" s="2397"/>
      <c r="CH73" s="2397"/>
      <c r="CI73" s="2397"/>
      <c r="CJ73" s="2397"/>
      <c r="CK73" s="2397"/>
      <c r="CL73" s="2397"/>
      <c r="CM73" s="2397"/>
      <c r="CN73" s="2397"/>
      <c r="CO73" s="2397"/>
      <c r="CP73" s="2397"/>
      <c r="CQ73" s="2397"/>
      <c r="CR73" s="2397"/>
      <c r="CS73" s="2397"/>
      <c r="CT73" s="2397"/>
      <c r="CU73" s="2397"/>
      <c r="CV73" s="2397"/>
      <c r="CW73" s="2397"/>
      <c r="CX73" s="2397"/>
      <c r="CY73" s="2397"/>
      <c r="CZ73" s="2397"/>
      <c r="DA73" s="1015"/>
    </row>
    <row r="74" s="726" customFormat="true" ht="15" customHeight="true" x14ac:dyDescent="0.2">
      <c r="A74" s="1173"/>
      <c r="B74" s="1192"/>
      <c r="C74" s="1265"/>
      <c r="D74" s="1266"/>
      <c r="E74" s="1266"/>
      <c r="F74" s="1266"/>
      <c r="G74" s="1267"/>
      <c r="H74" s="1268"/>
      <c r="I74" s="1266"/>
      <c r="J74" s="1266"/>
      <c r="K74" s="1266"/>
      <c r="L74" s="1269"/>
      <c r="M74" s="1270"/>
      <c r="N74" s="1266"/>
      <c r="O74" s="1266"/>
      <c r="P74" s="1266"/>
      <c r="Q74" s="1267"/>
      <c r="R74" s="1268"/>
      <c r="S74" s="1266"/>
      <c r="T74" s="2296"/>
      <c r="U74" s="989"/>
      <c r="V74" s="989"/>
      <c r="W74" s="989"/>
      <c r="X74" s="989"/>
      <c r="Y74" s="989"/>
      <c r="Z74" s="989"/>
      <c r="AA74" s="989"/>
      <c r="AB74" s="989"/>
      <c r="AC74" s="989"/>
      <c r="AD74" s="989"/>
      <c r="AE74" s="989"/>
      <c r="AF74" s="989"/>
      <c r="AG74" s="989"/>
      <c r="AH74" s="989"/>
      <c r="AI74" s="989"/>
      <c r="AJ74" s="989"/>
      <c r="AK74" s="989"/>
      <c r="AL74" s="989"/>
      <c r="AM74" s="989"/>
      <c r="AN74" s="989"/>
      <c r="AO74" s="989"/>
      <c r="AP74" s="989"/>
      <c r="AQ74" s="989"/>
      <c r="AR74" s="989"/>
      <c r="AS74" s="989"/>
      <c r="AT74" s="989"/>
      <c r="AU74" s="989"/>
      <c r="AV74" s="989"/>
      <c r="AW74" s="989"/>
      <c r="AX74" s="989"/>
      <c r="AY74" s="989"/>
      <c r="BA74" s="267"/>
      <c r="BB74" s="168"/>
      <c r="BC74" s="491"/>
      <c r="BD74" s="441"/>
      <c r="BE74" s="441"/>
      <c r="BF74" s="441"/>
      <c r="BG74" s="492"/>
      <c r="BH74" s="499"/>
      <c r="BI74" s="441"/>
      <c r="BJ74" s="441"/>
      <c r="BK74" s="441"/>
      <c r="BL74" s="492"/>
      <c r="BM74" s="499"/>
      <c r="BN74" s="441"/>
      <c r="BO74" s="441"/>
      <c r="BP74" s="441"/>
      <c r="BQ74" s="492"/>
      <c r="BR74" s="499"/>
      <c r="BS74" s="441"/>
      <c r="BT74" s="2349"/>
      <c r="BU74" s="2396"/>
      <c r="BV74" s="2396"/>
      <c r="BW74" s="2396"/>
      <c r="BX74" s="2396"/>
      <c r="BY74" s="2397"/>
      <c r="BZ74" s="2397"/>
      <c r="CA74" s="2397"/>
      <c r="CB74" s="2397"/>
      <c r="CC74" s="2397"/>
      <c r="CD74" s="2397"/>
      <c r="CE74" s="2397"/>
      <c r="CF74" s="2397"/>
      <c r="CG74" s="2397"/>
      <c r="CH74" s="2397"/>
      <c r="CI74" s="2397"/>
      <c r="CJ74" s="2397"/>
      <c r="CK74" s="2397"/>
      <c r="CL74" s="2397"/>
      <c r="CM74" s="2397"/>
      <c r="CN74" s="2397"/>
      <c r="CO74" s="2397"/>
      <c r="CP74" s="2397"/>
      <c r="CQ74" s="2397"/>
      <c r="CR74" s="2397"/>
      <c r="CS74" s="2397"/>
      <c r="CT74" s="2397"/>
      <c r="CU74" s="2397"/>
      <c r="CV74" s="2397"/>
      <c r="CW74" s="2397"/>
      <c r="CX74" s="2397"/>
      <c r="CY74" s="2397"/>
      <c r="CZ74" s="2397"/>
      <c r="DA74" s="240"/>
    </row>
    <row r="75" s="726" customFormat="true" ht="15" customHeight="true" x14ac:dyDescent="0.2">
      <c r="A75" s="1173"/>
      <c r="B75" s="1192"/>
      <c r="C75" s="1265"/>
      <c r="D75" s="1266"/>
      <c r="E75" s="1266"/>
      <c r="F75" s="1266"/>
      <c r="G75" s="1267"/>
      <c r="H75" s="1268"/>
      <c r="I75" s="1266"/>
      <c r="J75" s="1266"/>
      <c r="K75" s="1266"/>
      <c r="L75" s="1269"/>
      <c r="M75" s="1270"/>
      <c r="N75" s="1266"/>
      <c r="O75" s="1266"/>
      <c r="P75" s="1266"/>
      <c r="Q75" s="1267"/>
      <c r="R75" s="1268"/>
      <c r="S75" s="1266"/>
      <c r="T75" s="2296"/>
      <c r="U75" s="989"/>
      <c r="V75" s="989"/>
      <c r="W75" s="989"/>
      <c r="X75" s="989"/>
      <c r="Y75" s="989"/>
      <c r="Z75" s="989"/>
      <c r="AA75" s="989"/>
      <c r="AB75" s="989"/>
      <c r="AC75" s="989"/>
      <c r="AD75" s="989"/>
      <c r="AE75" s="989"/>
      <c r="AF75" s="989"/>
      <c r="AG75" s="989"/>
      <c r="AH75" s="989"/>
      <c r="AI75" s="989"/>
      <c r="AJ75" s="989"/>
      <c r="AK75" s="989"/>
      <c r="AL75" s="989"/>
      <c r="AM75" s="989"/>
      <c r="AN75" s="989"/>
      <c r="AO75" s="989"/>
      <c r="AP75" s="989"/>
      <c r="AQ75" s="989"/>
      <c r="AR75" s="989"/>
      <c r="AS75" s="989"/>
      <c r="AT75" s="989"/>
      <c r="AU75" s="989"/>
      <c r="AV75" s="989"/>
      <c r="AW75" s="989"/>
      <c r="AX75" s="989"/>
      <c r="AY75" s="989"/>
      <c r="BA75" s="267"/>
      <c r="BB75" s="168"/>
      <c r="BC75" s="491"/>
      <c r="BD75" s="441"/>
      <c r="BE75" s="441"/>
      <c r="BF75" s="441"/>
      <c r="BG75" s="492"/>
      <c r="BH75" s="499"/>
      <c r="BI75" s="441"/>
      <c r="BJ75" s="441"/>
      <c r="BK75" s="441"/>
      <c r="BL75" s="492"/>
      <c r="BM75" s="499"/>
      <c r="BN75" s="441"/>
      <c r="BO75" s="441"/>
      <c r="BP75" s="441"/>
      <c r="BQ75" s="492"/>
      <c r="BR75" s="499"/>
      <c r="BS75" s="441"/>
      <c r="BT75" s="2349"/>
      <c r="BU75" s="2396"/>
      <c r="BV75" s="2396"/>
      <c r="BW75" s="2396"/>
      <c r="BX75" s="2396"/>
      <c r="BY75" s="2397"/>
      <c r="BZ75" s="2397"/>
      <c r="CA75" s="2397"/>
      <c r="CB75" s="2397"/>
      <c r="CC75" s="2397"/>
      <c r="CD75" s="2397"/>
      <c r="CE75" s="2397"/>
      <c r="CF75" s="2397"/>
      <c r="CG75" s="2397"/>
      <c r="CH75" s="2397"/>
      <c r="CI75" s="2397"/>
      <c r="CJ75" s="2397"/>
      <c r="CK75" s="2397"/>
      <c r="CL75" s="2397"/>
      <c r="CM75" s="2397"/>
      <c r="CN75" s="2397"/>
      <c r="CO75" s="2397"/>
      <c r="CP75" s="2397"/>
      <c r="CQ75" s="2397"/>
      <c r="CR75" s="2397"/>
      <c r="CS75" s="2397"/>
      <c r="CT75" s="2397"/>
      <c r="CU75" s="2397"/>
      <c r="CV75" s="2397"/>
      <c r="CW75" s="2397"/>
      <c r="CX75" s="2397"/>
      <c r="CY75" s="2397"/>
      <c r="CZ75" s="2397"/>
      <c r="DA75" s="240"/>
    </row>
    <row r="76" s="726" customFormat="true" ht="15" customHeight="true" x14ac:dyDescent="0.2">
      <c r="A76" s="1173"/>
      <c r="B76" s="1192"/>
      <c r="C76" s="1265"/>
      <c r="D76" s="1266"/>
      <c r="E76" s="1266"/>
      <c r="F76" s="1266"/>
      <c r="G76" s="1267"/>
      <c r="H76" s="1268"/>
      <c r="I76" s="1266"/>
      <c r="J76" s="1266"/>
      <c r="K76" s="1266"/>
      <c r="L76" s="1269"/>
      <c r="M76" s="1270"/>
      <c r="N76" s="1266"/>
      <c r="O76" s="1266"/>
      <c r="P76" s="1266"/>
      <c r="Q76" s="1267"/>
      <c r="R76" s="1268"/>
      <c r="S76" s="1266"/>
      <c r="T76" s="2296"/>
      <c r="U76" s="989"/>
      <c r="V76" s="989"/>
      <c r="W76" s="989"/>
      <c r="X76" s="989"/>
      <c r="Y76" s="989"/>
      <c r="Z76" s="989"/>
      <c r="AA76" s="989"/>
      <c r="AB76" s="989"/>
      <c r="AC76" s="989"/>
      <c r="AD76" s="989"/>
      <c r="AE76" s="989"/>
      <c r="AF76" s="989"/>
      <c r="AG76" s="989"/>
      <c r="AH76" s="989"/>
      <c r="AI76" s="989"/>
      <c r="AJ76" s="989"/>
      <c r="AK76" s="989"/>
      <c r="AL76" s="989"/>
      <c r="AM76" s="989"/>
      <c r="AN76" s="989"/>
      <c r="AO76" s="989"/>
      <c r="AP76" s="989"/>
      <c r="AQ76" s="989"/>
      <c r="AR76" s="989"/>
      <c r="AS76" s="989"/>
      <c r="AT76" s="989"/>
      <c r="AU76" s="989"/>
      <c r="AV76" s="989"/>
      <c r="AW76" s="989"/>
      <c r="AX76" s="989"/>
      <c r="AY76" s="989"/>
      <c r="BA76" s="267"/>
      <c r="BB76" s="168"/>
      <c r="BC76" s="491"/>
      <c r="BD76" s="441"/>
      <c r="BE76" s="441"/>
      <c r="BF76" s="441"/>
      <c r="BG76" s="492"/>
      <c r="BH76" s="499"/>
      <c r="BI76" s="441"/>
      <c r="BJ76" s="441"/>
      <c r="BK76" s="441"/>
      <c r="BL76" s="492"/>
      <c r="BM76" s="499"/>
      <c r="BN76" s="441"/>
      <c r="BO76" s="441"/>
      <c r="BP76" s="441"/>
      <c r="BQ76" s="492"/>
      <c r="BR76" s="499"/>
      <c r="BS76" s="441"/>
      <c r="BT76" s="2349"/>
      <c r="BU76" s="2396"/>
      <c r="BV76" s="2396"/>
      <c r="BW76" s="2396"/>
      <c r="BX76" s="2396"/>
      <c r="BY76" s="2397"/>
      <c r="BZ76" s="2397"/>
      <c r="CA76" s="2397"/>
      <c r="CB76" s="2397"/>
      <c r="CC76" s="2397"/>
      <c r="CD76" s="2397"/>
      <c r="CE76" s="2397"/>
      <c r="CF76" s="2397"/>
      <c r="CG76" s="2397"/>
      <c r="CH76" s="2397"/>
      <c r="CI76" s="2397"/>
      <c r="CJ76" s="2397"/>
      <c r="CK76" s="2397"/>
      <c r="CL76" s="2397"/>
      <c r="CM76" s="2397"/>
      <c r="CN76" s="2397"/>
      <c r="CO76" s="2397"/>
      <c r="CP76" s="2397"/>
      <c r="CQ76" s="2397"/>
      <c r="CR76" s="2397"/>
      <c r="CS76" s="2397"/>
      <c r="CT76" s="2397"/>
      <c r="CU76" s="2397"/>
      <c r="CV76" s="2397"/>
      <c r="CW76" s="2397"/>
      <c r="CX76" s="2397"/>
      <c r="CY76" s="2397"/>
      <c r="CZ76" s="2397"/>
      <c r="DA76" s="240"/>
    </row>
    <row r="77" s="726" customFormat="true" ht="15" customHeight="true" x14ac:dyDescent="0.2">
      <c r="A77" s="1173"/>
      <c r="B77" s="1192"/>
      <c r="C77" s="1265"/>
      <c r="D77" s="1266"/>
      <c r="E77" s="1266"/>
      <c r="F77" s="1266"/>
      <c r="G77" s="1267"/>
      <c r="H77" s="1268"/>
      <c r="I77" s="1266"/>
      <c r="J77" s="1266"/>
      <c r="K77" s="1266"/>
      <c r="L77" s="1269"/>
      <c r="M77" s="1270"/>
      <c r="N77" s="1266"/>
      <c r="O77" s="1266"/>
      <c r="P77" s="1266"/>
      <c r="Q77" s="1267"/>
      <c r="R77" s="1268"/>
      <c r="S77" s="1266"/>
      <c r="T77" s="2296"/>
      <c r="U77" s="989"/>
      <c r="V77" s="989"/>
      <c r="W77" s="989"/>
      <c r="X77" s="989"/>
      <c r="Y77" s="989"/>
      <c r="Z77" s="989"/>
      <c r="AA77" s="989"/>
      <c r="AB77" s="989"/>
      <c r="AC77" s="989"/>
      <c r="AD77" s="989"/>
      <c r="AE77" s="989"/>
      <c r="AF77" s="989"/>
      <c r="AG77" s="989"/>
      <c r="AH77" s="989"/>
      <c r="AI77" s="989"/>
      <c r="AJ77" s="989"/>
      <c r="AK77" s="989"/>
      <c r="AL77" s="989"/>
      <c r="AM77" s="989"/>
      <c r="AN77" s="989"/>
      <c r="AO77" s="989"/>
      <c r="AP77" s="989"/>
      <c r="AQ77" s="989"/>
      <c r="AR77" s="989"/>
      <c r="AS77" s="989"/>
      <c r="AT77" s="989"/>
      <c r="AU77" s="989"/>
      <c r="AV77" s="989"/>
      <c r="AW77" s="989"/>
      <c r="AX77" s="989"/>
      <c r="AY77" s="989"/>
      <c r="BA77" s="267"/>
      <c r="BB77" s="168"/>
      <c r="BC77" s="491"/>
      <c r="BD77" s="441"/>
      <c r="BE77" s="441"/>
      <c r="BF77" s="441"/>
      <c r="BG77" s="492"/>
      <c r="BH77" s="499"/>
      <c r="BI77" s="441"/>
      <c r="BJ77" s="441"/>
      <c r="BK77" s="441"/>
      <c r="BL77" s="492"/>
      <c r="BM77" s="499"/>
      <c r="BN77" s="441"/>
      <c r="BO77" s="441"/>
      <c r="BP77" s="441"/>
      <c r="BQ77" s="492"/>
      <c r="BR77" s="499"/>
      <c r="BS77" s="441"/>
      <c r="BT77" s="2349"/>
      <c r="BU77" s="2396"/>
      <c r="BV77" s="2396"/>
      <c r="BW77" s="2396"/>
      <c r="BX77" s="2396"/>
      <c r="BY77" s="2397"/>
      <c r="BZ77" s="2397"/>
      <c r="CA77" s="2397"/>
      <c r="CB77" s="2397"/>
      <c r="CC77" s="2397"/>
      <c r="CD77" s="2397"/>
      <c r="CE77" s="2397"/>
      <c r="CF77" s="2397"/>
      <c r="CG77" s="2397"/>
      <c r="CH77" s="2397"/>
      <c r="CI77" s="2397"/>
      <c r="CJ77" s="2397"/>
      <c r="CK77" s="2397"/>
      <c r="CL77" s="2397"/>
      <c r="CM77" s="2397"/>
      <c r="CN77" s="2397"/>
      <c r="CO77" s="2397"/>
      <c r="CP77" s="2397"/>
      <c r="CQ77" s="2397"/>
      <c r="CR77" s="2397"/>
      <c r="CS77" s="2397"/>
      <c r="CT77" s="2397"/>
      <c r="CU77" s="2397"/>
      <c r="CV77" s="2397"/>
      <c r="CW77" s="2397"/>
      <c r="CX77" s="2397"/>
      <c r="CY77" s="2397"/>
      <c r="CZ77" s="2397"/>
      <c r="DA77" s="240"/>
    </row>
    <row r="78" s="726" customFormat="true" ht="15" customHeight="true" x14ac:dyDescent="0.2">
      <c r="A78" s="1173"/>
      <c r="B78" s="1192"/>
      <c r="C78" s="1265"/>
      <c r="D78" s="1266"/>
      <c r="E78" s="1266"/>
      <c r="F78" s="1266"/>
      <c r="G78" s="1267"/>
      <c r="H78" s="1268"/>
      <c r="I78" s="1266"/>
      <c r="J78" s="1266"/>
      <c r="K78" s="1266"/>
      <c r="L78" s="1269"/>
      <c r="M78" s="1270"/>
      <c r="N78" s="1266"/>
      <c r="O78" s="1266"/>
      <c r="P78" s="1266"/>
      <c r="Q78" s="1267"/>
      <c r="R78" s="1268"/>
      <c r="S78" s="1266"/>
      <c r="T78" s="2296"/>
      <c r="U78" s="989"/>
      <c r="V78" s="989"/>
      <c r="W78" s="989"/>
      <c r="X78" s="989"/>
      <c r="Y78" s="989"/>
      <c r="Z78" s="989"/>
      <c r="AA78" s="989"/>
      <c r="AB78" s="989"/>
      <c r="AC78" s="989"/>
      <c r="AD78" s="989"/>
      <c r="AE78" s="989"/>
      <c r="AF78" s="989"/>
      <c r="AG78" s="989"/>
      <c r="AH78" s="989"/>
      <c r="AI78" s="989"/>
      <c r="AJ78" s="989"/>
      <c r="AK78" s="989"/>
      <c r="AL78" s="989"/>
      <c r="AM78" s="989"/>
      <c r="AN78" s="989"/>
      <c r="AO78" s="989"/>
      <c r="AP78" s="989"/>
      <c r="AQ78" s="989"/>
      <c r="AR78" s="989"/>
      <c r="AS78" s="989"/>
      <c r="AT78" s="989"/>
      <c r="AU78" s="989"/>
      <c r="AV78" s="989"/>
      <c r="AW78" s="989"/>
      <c r="AX78" s="989"/>
      <c r="AY78" s="989"/>
      <c r="BA78" s="267"/>
      <c r="BB78" s="168"/>
      <c r="BC78" s="491"/>
      <c r="BD78" s="441"/>
      <c r="BE78" s="441"/>
      <c r="BF78" s="441"/>
      <c r="BG78" s="492"/>
      <c r="BH78" s="499"/>
      <c r="BI78" s="441"/>
      <c r="BJ78" s="441"/>
      <c r="BK78" s="441"/>
      <c r="BL78" s="492"/>
      <c r="BM78" s="499"/>
      <c r="BN78" s="441"/>
      <c r="BO78" s="441"/>
      <c r="BP78" s="441"/>
      <c r="BQ78" s="492"/>
      <c r="BR78" s="499"/>
      <c r="BS78" s="441"/>
      <c r="BT78" s="2349"/>
      <c r="BU78" s="2396"/>
      <c r="BV78" s="2396"/>
      <c r="BW78" s="2396"/>
      <c r="BX78" s="2396"/>
      <c r="BY78" s="2397"/>
      <c r="BZ78" s="2397"/>
      <c r="CA78" s="2397"/>
      <c r="CB78" s="2397"/>
      <c r="CC78" s="2397"/>
      <c r="CD78" s="2397"/>
      <c r="CE78" s="2397"/>
      <c r="CF78" s="2397"/>
      <c r="CG78" s="2397"/>
      <c r="CH78" s="2397"/>
      <c r="CI78" s="2397"/>
      <c r="CJ78" s="2397"/>
      <c r="CK78" s="2397"/>
      <c r="CL78" s="2397"/>
      <c r="CM78" s="2397"/>
      <c r="CN78" s="2397"/>
      <c r="CO78" s="2397"/>
      <c r="CP78" s="2397"/>
      <c r="CQ78" s="2397"/>
      <c r="CR78" s="2397"/>
      <c r="CS78" s="2397"/>
      <c r="CT78" s="2397"/>
      <c r="CU78" s="2397"/>
      <c r="CV78" s="2397"/>
      <c r="CW78" s="2397"/>
      <c r="CX78" s="2397"/>
      <c r="CY78" s="2397"/>
      <c r="CZ78" s="2397"/>
      <c r="DA78" s="240"/>
    </row>
    <row r="79" s="726" customFormat="true" ht="15" customHeight="true" x14ac:dyDescent="0.2">
      <c r="A79" s="1173"/>
      <c r="B79" s="1192"/>
      <c r="C79" s="1265"/>
      <c r="D79" s="1266"/>
      <c r="E79" s="1266"/>
      <c r="F79" s="1266"/>
      <c r="G79" s="1267"/>
      <c r="H79" s="1268"/>
      <c r="I79" s="1266"/>
      <c r="J79" s="1266"/>
      <c r="K79" s="1266"/>
      <c r="L79" s="1269"/>
      <c r="M79" s="1270"/>
      <c r="N79" s="1266"/>
      <c r="O79" s="1266"/>
      <c r="P79" s="1266"/>
      <c r="Q79" s="1267"/>
      <c r="R79" s="1268"/>
      <c r="S79" s="1266"/>
      <c r="T79" s="2296"/>
      <c r="U79" s="989"/>
      <c r="V79" s="989"/>
      <c r="W79" s="989"/>
      <c r="X79" s="989"/>
      <c r="Y79" s="989"/>
      <c r="Z79" s="989"/>
      <c r="AA79" s="989"/>
      <c r="AB79" s="989"/>
      <c r="AC79" s="989"/>
      <c r="AD79" s="989"/>
      <c r="AE79" s="989"/>
      <c r="AF79" s="989"/>
      <c r="AG79" s="989"/>
      <c r="AH79" s="989"/>
      <c r="AI79" s="989"/>
      <c r="AJ79" s="989"/>
      <c r="AK79" s="989"/>
      <c r="AL79" s="989"/>
      <c r="AM79" s="989"/>
      <c r="AN79" s="989"/>
      <c r="AO79" s="989"/>
      <c r="AP79" s="989"/>
      <c r="AQ79" s="989"/>
      <c r="AR79" s="989"/>
      <c r="AS79" s="989"/>
      <c r="AT79" s="989"/>
      <c r="AU79" s="989"/>
      <c r="AV79" s="989"/>
      <c r="AW79" s="989"/>
      <c r="AX79" s="989"/>
      <c r="AY79" s="989"/>
      <c r="BA79" s="267"/>
      <c r="BB79" s="168"/>
      <c r="BC79" s="491"/>
      <c r="BD79" s="441"/>
      <c r="BE79" s="441"/>
      <c r="BF79" s="441"/>
      <c r="BG79" s="492"/>
      <c r="BH79" s="499"/>
      <c r="BI79" s="441"/>
      <c r="BJ79" s="441"/>
      <c r="BK79" s="441"/>
      <c r="BL79" s="492"/>
      <c r="BM79" s="499"/>
      <c r="BN79" s="441"/>
      <c r="BO79" s="441"/>
      <c r="BP79" s="441"/>
      <c r="BQ79" s="492"/>
      <c r="BR79" s="499"/>
      <c r="BS79" s="441"/>
      <c r="BT79" s="2349"/>
      <c r="BU79" s="2396"/>
      <c r="BV79" s="2396"/>
      <c r="BW79" s="2396"/>
      <c r="BX79" s="2396"/>
      <c r="BY79" s="2397"/>
      <c r="BZ79" s="2397"/>
      <c r="CA79" s="2397"/>
      <c r="CB79" s="2397"/>
      <c r="CC79" s="2397"/>
      <c r="CD79" s="2397"/>
      <c r="CE79" s="2397"/>
      <c r="CF79" s="2397"/>
      <c r="CG79" s="2397"/>
      <c r="CH79" s="2397"/>
      <c r="CI79" s="2397"/>
      <c r="CJ79" s="2397"/>
      <c r="CK79" s="2397"/>
      <c r="CL79" s="2397"/>
      <c r="CM79" s="2397"/>
      <c r="CN79" s="2397"/>
      <c r="CO79" s="2397"/>
      <c r="CP79" s="2397"/>
      <c r="CQ79" s="2397"/>
      <c r="CR79" s="2397"/>
      <c r="CS79" s="2397"/>
      <c r="CT79" s="2397"/>
      <c r="CU79" s="2397"/>
      <c r="CV79" s="2397"/>
      <c r="CW79" s="2397"/>
      <c r="CX79" s="2397"/>
      <c r="CY79" s="2397"/>
      <c r="CZ79" s="2397"/>
      <c r="DA79" s="240"/>
    </row>
    <row r="80" s="726" customFormat="true" ht="15" customHeight="true" x14ac:dyDescent="0.2">
      <c r="A80" s="1173"/>
      <c r="B80" s="1192"/>
      <c r="C80" s="1265"/>
      <c r="D80" s="1266"/>
      <c r="E80" s="1266"/>
      <c r="F80" s="1266"/>
      <c r="G80" s="1267"/>
      <c r="H80" s="1268"/>
      <c r="I80" s="1266"/>
      <c r="J80" s="1266"/>
      <c r="K80" s="1266"/>
      <c r="L80" s="1269"/>
      <c r="M80" s="1270"/>
      <c r="N80" s="1266"/>
      <c r="O80" s="1266"/>
      <c r="P80" s="1266"/>
      <c r="Q80" s="1267"/>
      <c r="R80" s="1268"/>
      <c r="S80" s="1266"/>
      <c r="T80" s="2296"/>
      <c r="U80" s="989"/>
      <c r="V80" s="989"/>
      <c r="W80" s="989"/>
      <c r="X80" s="989"/>
      <c r="Y80" s="989"/>
      <c r="Z80" s="989"/>
      <c r="AA80" s="989"/>
      <c r="AB80" s="989"/>
      <c r="AC80" s="989"/>
      <c r="AD80" s="989"/>
      <c r="AE80" s="989"/>
      <c r="AF80" s="989"/>
      <c r="AG80" s="989"/>
      <c r="AH80" s="989"/>
      <c r="AI80" s="989"/>
      <c r="AJ80" s="989"/>
      <c r="AK80" s="989"/>
      <c r="AL80" s="989"/>
      <c r="AM80" s="989"/>
      <c r="AN80" s="989"/>
      <c r="AO80" s="989"/>
      <c r="AP80" s="989"/>
      <c r="AQ80" s="989"/>
      <c r="AR80" s="989"/>
      <c r="AS80" s="989"/>
      <c r="AT80" s="989"/>
      <c r="AU80" s="989"/>
      <c r="AV80" s="989"/>
      <c r="AW80" s="989"/>
      <c r="AX80" s="989"/>
      <c r="AY80" s="989"/>
      <c r="BA80" s="267"/>
      <c r="BB80" s="168"/>
      <c r="BC80" s="491"/>
      <c r="BD80" s="441"/>
      <c r="BE80" s="441"/>
      <c r="BF80" s="441"/>
      <c r="BG80" s="492"/>
      <c r="BH80" s="499"/>
      <c r="BI80" s="441"/>
      <c r="BJ80" s="441"/>
      <c r="BK80" s="441"/>
      <c r="BL80" s="492"/>
      <c r="BM80" s="499"/>
      <c r="BN80" s="441"/>
      <c r="BO80" s="441"/>
      <c r="BP80" s="441"/>
      <c r="BQ80" s="492"/>
      <c r="BR80" s="499"/>
      <c r="BS80" s="441"/>
      <c r="BT80" s="2349"/>
      <c r="BU80" s="2396"/>
      <c r="BV80" s="2396"/>
      <c r="BW80" s="2396"/>
      <c r="BX80" s="2396"/>
      <c r="BY80" s="2397"/>
      <c r="BZ80" s="2397"/>
      <c r="CA80" s="2397"/>
      <c r="CB80" s="2397"/>
      <c r="CC80" s="2397"/>
      <c r="CD80" s="2397"/>
      <c r="CE80" s="2397"/>
      <c r="CF80" s="2397"/>
      <c r="CG80" s="2397"/>
      <c r="CH80" s="2397"/>
      <c r="CI80" s="2397"/>
      <c r="CJ80" s="2397"/>
      <c r="CK80" s="2397"/>
      <c r="CL80" s="2397"/>
      <c r="CM80" s="2397"/>
      <c r="CN80" s="2397"/>
      <c r="CO80" s="2397"/>
      <c r="CP80" s="2397"/>
      <c r="CQ80" s="2397"/>
      <c r="CR80" s="2397"/>
      <c r="CS80" s="2397"/>
      <c r="CT80" s="2397"/>
      <c r="CU80" s="2397"/>
      <c r="CV80" s="2397"/>
      <c r="CW80" s="2397"/>
      <c r="CX80" s="2397"/>
      <c r="CY80" s="2397"/>
      <c r="CZ80" s="2397"/>
      <c r="DA80" s="240"/>
    </row>
    <row r="81" s="726" customFormat="true" ht="15" customHeight="true" x14ac:dyDescent="0.2">
      <c r="A81" s="1173"/>
      <c r="B81" s="1192"/>
      <c r="C81" s="1265"/>
      <c r="D81" s="1266"/>
      <c r="E81" s="1266"/>
      <c r="F81" s="1266"/>
      <c r="G81" s="1267"/>
      <c r="H81" s="1268"/>
      <c r="I81" s="1266"/>
      <c r="J81" s="1266"/>
      <c r="K81" s="1266"/>
      <c r="L81" s="1269"/>
      <c r="M81" s="1270"/>
      <c r="N81" s="1266"/>
      <c r="O81" s="1266"/>
      <c r="P81" s="1266"/>
      <c r="Q81" s="1267"/>
      <c r="R81" s="1268"/>
      <c r="S81" s="1266"/>
      <c r="T81" s="2296"/>
      <c r="U81" s="989"/>
      <c r="V81" s="989"/>
      <c r="W81" s="989"/>
      <c r="X81" s="989"/>
      <c r="Y81" s="989"/>
      <c r="Z81" s="989"/>
      <c r="AA81" s="989"/>
      <c r="AB81" s="989"/>
      <c r="AC81" s="989"/>
      <c r="AD81" s="989"/>
      <c r="AE81" s="989"/>
      <c r="AF81" s="989"/>
      <c r="AG81" s="989"/>
      <c r="AH81" s="989"/>
      <c r="AI81" s="989"/>
      <c r="AJ81" s="989"/>
      <c r="AK81" s="989"/>
      <c r="AL81" s="989"/>
      <c r="AM81" s="989"/>
      <c r="AN81" s="989"/>
      <c r="AO81" s="989"/>
      <c r="AP81" s="989"/>
      <c r="AQ81" s="989"/>
      <c r="AR81" s="989"/>
      <c r="AS81" s="989"/>
      <c r="AT81" s="989"/>
      <c r="AU81" s="989"/>
      <c r="AV81" s="989"/>
      <c r="AW81" s="989"/>
      <c r="AX81" s="989"/>
      <c r="AY81" s="989"/>
      <c r="BA81" s="267"/>
      <c r="BB81" s="168"/>
      <c r="BC81" s="491"/>
      <c r="BD81" s="441"/>
      <c r="BE81" s="441"/>
      <c r="BF81" s="441"/>
      <c r="BG81" s="492"/>
      <c r="BH81" s="499"/>
      <c r="BI81" s="441"/>
      <c r="BJ81" s="441"/>
      <c r="BK81" s="441"/>
      <c r="BL81" s="492"/>
      <c r="BM81" s="499"/>
      <c r="BN81" s="441"/>
      <c r="BO81" s="441"/>
      <c r="BP81" s="441"/>
      <c r="BQ81" s="492"/>
      <c r="BR81" s="499"/>
      <c r="BS81" s="441"/>
      <c r="BT81" s="2349"/>
      <c r="BU81" s="2396"/>
      <c r="BV81" s="2396"/>
      <c r="BW81" s="2396"/>
      <c r="BX81" s="2396"/>
      <c r="BY81" s="2397"/>
      <c r="BZ81" s="2397"/>
      <c r="CA81" s="2397"/>
      <c r="CB81" s="2397"/>
      <c r="CC81" s="2397"/>
      <c r="CD81" s="2397"/>
      <c r="CE81" s="2397"/>
      <c r="CF81" s="2397"/>
      <c r="CG81" s="2397"/>
      <c r="CH81" s="2397"/>
      <c r="CI81" s="2397"/>
      <c r="CJ81" s="2397"/>
      <c r="CK81" s="2397"/>
      <c r="CL81" s="2397"/>
      <c r="CM81" s="2397"/>
      <c r="CN81" s="2397"/>
      <c r="CO81" s="2397"/>
      <c r="CP81" s="2397"/>
      <c r="CQ81" s="2397"/>
      <c r="CR81" s="2397"/>
      <c r="CS81" s="2397"/>
      <c r="CT81" s="2397"/>
      <c r="CU81" s="2397"/>
      <c r="CV81" s="2397"/>
      <c r="CW81" s="2397"/>
      <c r="CX81" s="2397"/>
      <c r="CY81" s="2397"/>
      <c r="CZ81" s="2397"/>
      <c r="DA81" s="240"/>
    </row>
    <row r="82" s="726" customFormat="true" ht="15" customHeight="true" x14ac:dyDescent="0.2">
      <c r="A82" s="1173"/>
      <c r="B82" s="1192"/>
      <c r="C82" s="1265"/>
      <c r="D82" s="1266"/>
      <c r="E82" s="1266"/>
      <c r="F82" s="1266"/>
      <c r="G82" s="1267"/>
      <c r="H82" s="1268"/>
      <c r="I82" s="1266"/>
      <c r="J82" s="1266"/>
      <c r="K82" s="1266"/>
      <c r="L82" s="1269"/>
      <c r="M82" s="1270"/>
      <c r="N82" s="1266"/>
      <c r="O82" s="1266"/>
      <c r="P82" s="1266"/>
      <c r="Q82" s="1267"/>
      <c r="R82" s="1268"/>
      <c r="S82" s="1266"/>
      <c r="T82" s="2296"/>
      <c r="U82" s="989"/>
      <c r="V82" s="989"/>
      <c r="W82" s="989"/>
      <c r="X82" s="989"/>
      <c r="Y82" s="989"/>
      <c r="Z82" s="989"/>
      <c r="AA82" s="989"/>
      <c r="AB82" s="989"/>
      <c r="AC82" s="989"/>
      <c r="AD82" s="989"/>
      <c r="AE82" s="989"/>
      <c r="AF82" s="989"/>
      <c r="AG82" s="989"/>
      <c r="AH82" s="989"/>
      <c r="AI82" s="989"/>
      <c r="AJ82" s="989"/>
      <c r="AK82" s="989"/>
      <c r="AL82" s="989"/>
      <c r="AM82" s="989"/>
      <c r="AN82" s="989"/>
      <c r="AO82" s="989"/>
      <c r="AP82" s="989"/>
      <c r="AQ82" s="989"/>
      <c r="AR82" s="989"/>
      <c r="AS82" s="989"/>
      <c r="AT82" s="989"/>
      <c r="AU82" s="989"/>
      <c r="AV82" s="989"/>
      <c r="AW82" s="989"/>
      <c r="AX82" s="989"/>
      <c r="AY82" s="989"/>
      <c r="BA82" s="267"/>
      <c r="BB82" s="168"/>
      <c r="BC82" s="491"/>
      <c r="BD82" s="441"/>
      <c r="BE82" s="441"/>
      <c r="BF82" s="441"/>
      <c r="BG82" s="492"/>
      <c r="BH82" s="499"/>
      <c r="BI82" s="441"/>
      <c r="BJ82" s="441"/>
      <c r="BK82" s="441"/>
      <c r="BL82" s="492"/>
      <c r="BM82" s="499"/>
      <c r="BN82" s="441"/>
      <c r="BO82" s="441"/>
      <c r="BP82" s="441"/>
      <c r="BQ82" s="492"/>
      <c r="BR82" s="499"/>
      <c r="BS82" s="441"/>
      <c r="BT82" s="2349"/>
      <c r="BU82" s="2396"/>
      <c r="BV82" s="2396"/>
      <c r="BW82" s="2396"/>
      <c r="BX82" s="2396"/>
      <c r="BY82" s="2397"/>
      <c r="BZ82" s="2397"/>
      <c r="CA82" s="2397"/>
      <c r="CB82" s="2397"/>
      <c r="CC82" s="2397"/>
      <c r="CD82" s="2397"/>
      <c r="CE82" s="2397"/>
      <c r="CF82" s="2397"/>
      <c r="CG82" s="2397"/>
      <c r="CH82" s="2397"/>
      <c r="CI82" s="2397"/>
      <c r="CJ82" s="2397"/>
      <c r="CK82" s="2397"/>
      <c r="CL82" s="2397"/>
      <c r="CM82" s="2397"/>
      <c r="CN82" s="2397"/>
      <c r="CO82" s="2397"/>
      <c r="CP82" s="2397"/>
      <c r="CQ82" s="2397"/>
      <c r="CR82" s="2397"/>
      <c r="CS82" s="2397"/>
      <c r="CT82" s="2397"/>
      <c r="CU82" s="2397"/>
      <c r="CV82" s="2397"/>
      <c r="CW82" s="2397"/>
      <c r="CX82" s="2397"/>
      <c r="CY82" s="2397"/>
      <c r="CZ82" s="2397"/>
      <c r="DA82" s="240"/>
    </row>
    <row r="83" s="726" customFormat="true" ht="15" customHeight="true" x14ac:dyDescent="0.2">
      <c r="A83" s="1173"/>
      <c r="B83" s="1192"/>
      <c r="C83" s="1265"/>
      <c r="D83" s="1266"/>
      <c r="E83" s="1266"/>
      <c r="F83" s="1266"/>
      <c r="G83" s="1267"/>
      <c r="H83" s="1268"/>
      <c r="I83" s="1266"/>
      <c r="J83" s="1266"/>
      <c r="K83" s="1266"/>
      <c r="L83" s="1269"/>
      <c r="M83" s="1270"/>
      <c r="N83" s="1266"/>
      <c r="O83" s="1266"/>
      <c r="P83" s="1266"/>
      <c r="Q83" s="1267"/>
      <c r="R83" s="1268"/>
      <c r="S83" s="1266"/>
      <c r="T83" s="2296"/>
      <c r="U83" s="989"/>
      <c r="V83" s="989"/>
      <c r="W83" s="989"/>
      <c r="X83" s="989"/>
      <c r="Y83" s="989"/>
      <c r="Z83" s="989"/>
      <c r="AA83" s="989"/>
      <c r="AB83" s="989"/>
      <c r="AC83" s="989"/>
      <c r="AD83" s="989"/>
      <c r="AE83" s="989"/>
      <c r="AF83" s="989"/>
      <c r="AG83" s="989"/>
      <c r="AH83" s="989"/>
      <c r="AI83" s="989"/>
      <c r="AJ83" s="989"/>
      <c r="AK83" s="989"/>
      <c r="AL83" s="989"/>
      <c r="AM83" s="989"/>
      <c r="AN83" s="989"/>
      <c r="AO83" s="989"/>
      <c r="AP83" s="989"/>
      <c r="AQ83" s="989"/>
      <c r="AR83" s="989"/>
      <c r="AS83" s="989"/>
      <c r="AT83" s="989"/>
      <c r="AU83" s="989"/>
      <c r="AV83" s="989"/>
      <c r="AW83" s="989"/>
      <c r="AX83" s="989"/>
      <c r="AY83" s="989"/>
      <c r="BA83" s="267"/>
      <c r="BB83" s="168"/>
      <c r="BC83" s="491"/>
      <c r="BD83" s="441"/>
      <c r="BE83" s="441"/>
      <c r="BF83" s="441"/>
      <c r="BG83" s="492"/>
      <c r="BH83" s="499"/>
      <c r="BI83" s="441"/>
      <c r="BJ83" s="441"/>
      <c r="BK83" s="441"/>
      <c r="BL83" s="492"/>
      <c r="BM83" s="499"/>
      <c r="BN83" s="441"/>
      <c r="BO83" s="441"/>
      <c r="BP83" s="441"/>
      <c r="BQ83" s="492"/>
      <c r="BR83" s="499"/>
      <c r="BS83" s="441"/>
      <c r="BT83" s="2349"/>
      <c r="BU83" s="2396"/>
      <c r="BV83" s="2396"/>
      <c r="BW83" s="2396"/>
      <c r="BX83" s="2396"/>
      <c r="BY83" s="2397"/>
      <c r="BZ83" s="2397"/>
      <c r="CA83" s="2397"/>
      <c r="CB83" s="2397"/>
      <c r="CC83" s="2397"/>
      <c r="CD83" s="2397"/>
      <c r="CE83" s="2397"/>
      <c r="CF83" s="2397"/>
      <c r="CG83" s="2397"/>
      <c r="CH83" s="2397"/>
      <c r="CI83" s="2397"/>
      <c r="CJ83" s="2397"/>
      <c r="CK83" s="2397"/>
      <c r="CL83" s="2397"/>
      <c r="CM83" s="2397"/>
      <c r="CN83" s="2397"/>
      <c r="CO83" s="2397"/>
      <c r="CP83" s="2397"/>
      <c r="CQ83" s="2397"/>
      <c r="CR83" s="2397"/>
      <c r="CS83" s="2397"/>
      <c r="CT83" s="2397"/>
      <c r="CU83" s="2397"/>
      <c r="CV83" s="2397"/>
      <c r="CW83" s="2397"/>
      <c r="CX83" s="2397"/>
      <c r="CY83" s="2397"/>
      <c r="CZ83" s="2397"/>
      <c r="DA83" s="240"/>
    </row>
    <row r="84" s="726" customFormat="true" ht="15" customHeight="true" x14ac:dyDescent="0.2">
      <c r="A84" s="1173"/>
      <c r="B84" s="1192"/>
      <c r="C84" s="1265"/>
      <c r="D84" s="1266"/>
      <c r="E84" s="1266"/>
      <c r="F84" s="1266"/>
      <c r="G84" s="1267"/>
      <c r="H84" s="1268"/>
      <c r="I84" s="1266"/>
      <c r="J84" s="1266"/>
      <c r="K84" s="1266"/>
      <c r="L84" s="1269"/>
      <c r="M84" s="1270"/>
      <c r="N84" s="1266"/>
      <c r="O84" s="1266"/>
      <c r="P84" s="1266"/>
      <c r="Q84" s="1267"/>
      <c r="R84" s="1268"/>
      <c r="S84" s="1266"/>
      <c r="T84" s="2296"/>
      <c r="U84" s="989"/>
      <c r="V84" s="989"/>
      <c r="W84" s="989"/>
      <c r="X84" s="989"/>
      <c r="Y84" s="989"/>
      <c r="Z84" s="989"/>
      <c r="AA84" s="989"/>
      <c r="AB84" s="989"/>
      <c r="AC84" s="989"/>
      <c r="AD84" s="989"/>
      <c r="AE84" s="989"/>
      <c r="AF84" s="989"/>
      <c r="AG84" s="989"/>
      <c r="AH84" s="989"/>
      <c r="AI84" s="989"/>
      <c r="AJ84" s="989"/>
      <c r="AK84" s="989"/>
      <c r="AL84" s="989"/>
      <c r="AM84" s="989"/>
      <c r="AN84" s="989"/>
      <c r="AO84" s="989"/>
      <c r="AP84" s="989"/>
      <c r="AQ84" s="989"/>
      <c r="AR84" s="989"/>
      <c r="AS84" s="989"/>
      <c r="AT84" s="989"/>
      <c r="AU84" s="989"/>
      <c r="AV84" s="989"/>
      <c r="AW84" s="989"/>
      <c r="AX84" s="989"/>
      <c r="AY84" s="989"/>
      <c r="BA84" s="267"/>
      <c r="BB84" s="168"/>
      <c r="BC84" s="491"/>
      <c r="BD84" s="441"/>
      <c r="BE84" s="441"/>
      <c r="BF84" s="441"/>
      <c r="BG84" s="492"/>
      <c r="BH84" s="499"/>
      <c r="BI84" s="441"/>
      <c r="BJ84" s="441"/>
      <c r="BK84" s="441"/>
      <c r="BL84" s="492"/>
      <c r="BM84" s="499"/>
      <c r="BN84" s="441"/>
      <c r="BO84" s="441"/>
      <c r="BP84" s="441"/>
      <c r="BQ84" s="492"/>
      <c r="BR84" s="499"/>
      <c r="BS84" s="441"/>
      <c r="BT84" s="2349"/>
      <c r="BU84" s="2396"/>
      <c r="BV84" s="2396"/>
      <c r="BW84" s="2396"/>
      <c r="BX84" s="2396"/>
      <c r="BY84" s="2397"/>
      <c r="BZ84" s="2397"/>
      <c r="CA84" s="2397"/>
      <c r="CB84" s="2397"/>
      <c r="CC84" s="2397"/>
      <c r="CD84" s="2397"/>
      <c r="CE84" s="2397"/>
      <c r="CF84" s="2397"/>
      <c r="CG84" s="2397"/>
      <c r="CH84" s="2397"/>
      <c r="CI84" s="2397"/>
      <c r="CJ84" s="2397"/>
      <c r="CK84" s="2397"/>
      <c r="CL84" s="2397"/>
      <c r="CM84" s="2397"/>
      <c r="CN84" s="2397"/>
      <c r="CO84" s="2397"/>
      <c r="CP84" s="2397"/>
      <c r="CQ84" s="2397"/>
      <c r="CR84" s="2397"/>
      <c r="CS84" s="2397"/>
      <c r="CT84" s="2397"/>
      <c r="CU84" s="2397"/>
      <c r="CV84" s="2397"/>
      <c r="CW84" s="2397"/>
      <c r="CX84" s="2397"/>
      <c r="CY84" s="2397"/>
      <c r="CZ84" s="2397"/>
      <c r="DA84" s="240"/>
    </row>
    <row r="85" s="726" customFormat="true" ht="15" customHeight="true" x14ac:dyDescent="0.2">
      <c r="A85" s="1173"/>
      <c r="B85" s="1192"/>
      <c r="C85" s="1265"/>
      <c r="D85" s="1266"/>
      <c r="E85" s="1266"/>
      <c r="F85" s="1266"/>
      <c r="G85" s="1267"/>
      <c r="H85" s="1268"/>
      <c r="I85" s="1266"/>
      <c r="J85" s="1266"/>
      <c r="K85" s="1266"/>
      <c r="L85" s="1269"/>
      <c r="M85" s="1270"/>
      <c r="N85" s="1266"/>
      <c r="O85" s="1266"/>
      <c r="P85" s="1266"/>
      <c r="Q85" s="1267"/>
      <c r="R85" s="1268"/>
      <c r="S85" s="1266"/>
      <c r="T85" s="2296"/>
      <c r="U85" s="989"/>
      <c r="V85" s="989"/>
      <c r="W85" s="989"/>
      <c r="X85" s="989"/>
      <c r="Y85" s="989"/>
      <c r="Z85" s="989"/>
      <c r="AA85" s="989"/>
      <c r="AB85" s="989"/>
      <c r="AC85" s="989"/>
      <c r="AD85" s="989"/>
      <c r="AE85" s="989"/>
      <c r="AF85" s="989"/>
      <c r="AG85" s="989"/>
      <c r="AH85" s="989"/>
      <c r="AI85" s="989"/>
      <c r="AJ85" s="989"/>
      <c r="AK85" s="989"/>
      <c r="AL85" s="989"/>
      <c r="AM85" s="989"/>
      <c r="AN85" s="989"/>
      <c r="AO85" s="989"/>
      <c r="AP85" s="989"/>
      <c r="AQ85" s="989"/>
      <c r="AR85" s="989"/>
      <c r="AS85" s="989"/>
      <c r="AT85" s="989"/>
      <c r="AU85" s="989"/>
      <c r="AV85" s="989"/>
      <c r="AW85" s="989"/>
      <c r="AX85" s="989"/>
      <c r="AY85" s="989"/>
      <c r="BA85" s="267"/>
      <c r="BB85" s="168"/>
      <c r="BC85" s="491"/>
      <c r="BD85" s="441"/>
      <c r="BE85" s="441"/>
      <c r="BF85" s="441"/>
      <c r="BG85" s="492"/>
      <c r="BH85" s="499"/>
      <c r="BI85" s="441"/>
      <c r="BJ85" s="441"/>
      <c r="BK85" s="441"/>
      <c r="BL85" s="492"/>
      <c r="BM85" s="499"/>
      <c r="BN85" s="441"/>
      <c r="BO85" s="441"/>
      <c r="BP85" s="441"/>
      <c r="BQ85" s="492"/>
      <c r="BR85" s="499"/>
      <c r="BS85" s="441"/>
      <c r="BT85" s="2349"/>
      <c r="BU85" s="2396"/>
      <c r="BV85" s="2396"/>
      <c r="BW85" s="2396"/>
      <c r="BX85" s="2396"/>
      <c r="BY85" s="2397"/>
      <c r="BZ85" s="2397"/>
      <c r="CA85" s="2397"/>
      <c r="CB85" s="2397"/>
      <c r="CC85" s="2397"/>
      <c r="CD85" s="2397"/>
      <c r="CE85" s="2397"/>
      <c r="CF85" s="2397"/>
      <c r="CG85" s="2397"/>
      <c r="CH85" s="2397"/>
      <c r="CI85" s="2397"/>
      <c r="CJ85" s="2397"/>
      <c r="CK85" s="2397"/>
      <c r="CL85" s="2397"/>
      <c r="CM85" s="2397"/>
      <c r="CN85" s="2397"/>
      <c r="CO85" s="2397"/>
      <c r="CP85" s="2397"/>
      <c r="CQ85" s="2397"/>
      <c r="CR85" s="2397"/>
      <c r="CS85" s="2397"/>
      <c r="CT85" s="2397"/>
      <c r="CU85" s="2397"/>
      <c r="CV85" s="2397"/>
      <c r="CW85" s="2397"/>
      <c r="CX85" s="2397"/>
      <c r="CY85" s="2397"/>
      <c r="CZ85" s="2397"/>
      <c r="DA85" s="240"/>
    </row>
    <row r="86" s="726" customFormat="true" ht="15" customHeight="true" x14ac:dyDescent="0.2">
      <c r="A86" s="1173"/>
      <c r="B86" s="1192"/>
      <c r="C86" s="1265"/>
      <c r="D86" s="1266"/>
      <c r="E86" s="1266"/>
      <c r="F86" s="1266"/>
      <c r="G86" s="1267"/>
      <c r="H86" s="1268"/>
      <c r="I86" s="1266"/>
      <c r="J86" s="1266"/>
      <c r="K86" s="1266"/>
      <c r="L86" s="1269"/>
      <c r="M86" s="1270"/>
      <c r="N86" s="1266"/>
      <c r="O86" s="1266"/>
      <c r="P86" s="1266"/>
      <c r="Q86" s="1267"/>
      <c r="R86" s="1268"/>
      <c r="S86" s="1266"/>
      <c r="T86" s="2296"/>
      <c r="U86" s="989"/>
      <c r="V86" s="989"/>
      <c r="W86" s="989"/>
      <c r="X86" s="989"/>
      <c r="Y86" s="989"/>
      <c r="Z86" s="989"/>
      <c r="AA86" s="989"/>
      <c r="AB86" s="989"/>
      <c r="AC86" s="989"/>
      <c r="AD86" s="989"/>
      <c r="AE86" s="989"/>
      <c r="AF86" s="989"/>
      <c r="AG86" s="989"/>
      <c r="AH86" s="989"/>
      <c r="AI86" s="989"/>
      <c r="AJ86" s="989"/>
      <c r="AK86" s="989"/>
      <c r="AL86" s="989"/>
      <c r="AM86" s="989"/>
      <c r="AN86" s="989"/>
      <c r="AO86" s="989"/>
      <c r="AP86" s="989"/>
      <c r="AQ86" s="989"/>
      <c r="AR86" s="989"/>
      <c r="AS86" s="989"/>
      <c r="AT86" s="989"/>
      <c r="AU86" s="989"/>
      <c r="AV86" s="989"/>
      <c r="AW86" s="989"/>
      <c r="AX86" s="989"/>
      <c r="AY86" s="989"/>
      <c r="BA86" s="267"/>
      <c r="BB86" s="168"/>
      <c r="BC86" s="491"/>
      <c r="BD86" s="441"/>
      <c r="BE86" s="441"/>
      <c r="BF86" s="441"/>
      <c r="BG86" s="492"/>
      <c r="BH86" s="499"/>
      <c r="BI86" s="441"/>
      <c r="BJ86" s="441"/>
      <c r="BK86" s="441"/>
      <c r="BL86" s="492"/>
      <c r="BM86" s="499"/>
      <c r="BN86" s="441"/>
      <c r="BO86" s="441"/>
      <c r="BP86" s="441"/>
      <c r="BQ86" s="492"/>
      <c r="BR86" s="499"/>
      <c r="BS86" s="441"/>
      <c r="BT86" s="2349"/>
      <c r="BU86" s="2396"/>
      <c r="BV86" s="2396"/>
      <c r="BW86" s="2396"/>
      <c r="BX86" s="2396"/>
      <c r="BY86" s="2397"/>
      <c r="BZ86" s="2397"/>
      <c r="CA86" s="2397"/>
      <c r="CB86" s="2397"/>
      <c r="CC86" s="2397"/>
      <c r="CD86" s="2397"/>
      <c r="CE86" s="2397"/>
      <c r="CF86" s="2397"/>
      <c r="CG86" s="2397"/>
      <c r="CH86" s="2397"/>
      <c r="CI86" s="2397"/>
      <c r="CJ86" s="2397"/>
      <c r="CK86" s="2397"/>
      <c r="CL86" s="2397"/>
      <c r="CM86" s="2397"/>
      <c r="CN86" s="2397"/>
      <c r="CO86" s="2397"/>
      <c r="CP86" s="2397"/>
      <c r="CQ86" s="2397"/>
      <c r="CR86" s="2397"/>
      <c r="CS86" s="2397"/>
      <c r="CT86" s="2397"/>
      <c r="CU86" s="2397"/>
      <c r="CV86" s="2397"/>
      <c r="CW86" s="2397"/>
      <c r="CX86" s="2397"/>
      <c r="CY86" s="2397"/>
      <c r="CZ86" s="2397"/>
      <c r="DA86" s="240"/>
    </row>
    <row r="87" s="726" customFormat="true" ht="15" customHeight="true" x14ac:dyDescent="0.2">
      <c r="A87" s="1173"/>
      <c r="B87" s="1192"/>
      <c r="C87" s="1265"/>
      <c r="D87" s="1266"/>
      <c r="E87" s="1266"/>
      <c r="F87" s="1266"/>
      <c r="G87" s="1267"/>
      <c r="H87" s="1268"/>
      <c r="I87" s="1266"/>
      <c r="J87" s="1266"/>
      <c r="K87" s="1266"/>
      <c r="L87" s="1269"/>
      <c r="M87" s="1270"/>
      <c r="N87" s="1266"/>
      <c r="O87" s="1266"/>
      <c r="P87" s="1266"/>
      <c r="Q87" s="1267"/>
      <c r="R87" s="1268"/>
      <c r="S87" s="1266"/>
      <c r="T87" s="2296"/>
      <c r="U87" s="989"/>
      <c r="V87" s="989"/>
      <c r="W87" s="989"/>
      <c r="X87" s="989"/>
      <c r="Y87" s="989"/>
      <c r="Z87" s="989"/>
      <c r="AA87" s="989"/>
      <c r="AB87" s="989"/>
      <c r="AC87" s="989"/>
      <c r="AD87" s="989"/>
      <c r="AE87" s="989"/>
      <c r="AF87" s="989"/>
      <c r="AG87" s="989"/>
      <c r="AH87" s="989"/>
      <c r="AI87" s="989"/>
      <c r="AJ87" s="989"/>
      <c r="AK87" s="989"/>
      <c r="AL87" s="989"/>
      <c r="AM87" s="989"/>
      <c r="AN87" s="989"/>
      <c r="AO87" s="989"/>
      <c r="AP87" s="989"/>
      <c r="AQ87" s="989"/>
      <c r="AR87" s="989"/>
      <c r="AS87" s="989"/>
      <c r="AT87" s="989"/>
      <c r="AU87" s="989"/>
      <c r="AV87" s="989"/>
      <c r="AW87" s="989"/>
      <c r="AX87" s="989"/>
      <c r="AY87" s="989"/>
      <c r="BA87" s="267"/>
      <c r="BB87" s="168"/>
      <c r="BC87" s="491"/>
      <c r="BD87" s="441"/>
      <c r="BE87" s="441"/>
      <c r="BF87" s="441"/>
      <c r="BG87" s="492"/>
      <c r="BH87" s="499"/>
      <c r="BI87" s="441"/>
      <c r="BJ87" s="441"/>
      <c r="BK87" s="441"/>
      <c r="BL87" s="492"/>
      <c r="BM87" s="499"/>
      <c r="BN87" s="441"/>
      <c r="BO87" s="441"/>
      <c r="BP87" s="441"/>
      <c r="BQ87" s="492"/>
      <c r="BR87" s="499"/>
      <c r="BS87" s="441"/>
      <c r="BT87" s="2349"/>
      <c r="BU87" s="2396"/>
      <c r="BV87" s="2396"/>
      <c r="BW87" s="2396"/>
      <c r="BX87" s="2396"/>
      <c r="BY87" s="2397"/>
      <c r="BZ87" s="2397"/>
      <c r="CA87" s="2397"/>
      <c r="CB87" s="2397"/>
      <c r="CC87" s="2397"/>
      <c r="CD87" s="2397"/>
      <c r="CE87" s="2397"/>
      <c r="CF87" s="2397"/>
      <c r="CG87" s="2397"/>
      <c r="CH87" s="2397"/>
      <c r="CI87" s="2397"/>
      <c r="CJ87" s="2397"/>
      <c r="CK87" s="2397"/>
      <c r="CL87" s="2397"/>
      <c r="CM87" s="2397"/>
      <c r="CN87" s="2397"/>
      <c r="CO87" s="2397"/>
      <c r="CP87" s="2397"/>
      <c r="CQ87" s="2397"/>
      <c r="CR87" s="2397"/>
      <c r="CS87" s="2397"/>
      <c r="CT87" s="2397"/>
      <c r="CU87" s="2397"/>
      <c r="CV87" s="2397"/>
      <c r="CW87" s="2397"/>
      <c r="CX87" s="2397"/>
      <c r="CY87" s="2397"/>
      <c r="CZ87" s="2397"/>
      <c r="DA87" s="240"/>
    </row>
    <row r="88" s="726" customFormat="true" ht="15" customHeight="true" x14ac:dyDescent="0.2">
      <c r="A88" s="1173"/>
      <c r="B88" s="1192"/>
      <c r="C88" s="1265"/>
      <c r="D88" s="1266"/>
      <c r="E88" s="1266"/>
      <c r="F88" s="1266"/>
      <c r="G88" s="1267"/>
      <c r="H88" s="1268"/>
      <c r="I88" s="1266"/>
      <c r="J88" s="1266"/>
      <c r="K88" s="1266"/>
      <c r="L88" s="1269"/>
      <c r="M88" s="1270"/>
      <c r="N88" s="1266"/>
      <c r="O88" s="1266"/>
      <c r="P88" s="1266"/>
      <c r="Q88" s="1267"/>
      <c r="R88" s="1268"/>
      <c r="S88" s="1266"/>
      <c r="T88" s="2296"/>
      <c r="U88" s="989"/>
      <c r="V88" s="989"/>
      <c r="W88" s="989"/>
      <c r="X88" s="989"/>
      <c r="Y88" s="989"/>
      <c r="Z88" s="989"/>
      <c r="AA88" s="989"/>
      <c r="AB88" s="989"/>
      <c r="AC88" s="989"/>
      <c r="AD88" s="989"/>
      <c r="AE88" s="989"/>
      <c r="AF88" s="989"/>
      <c r="AG88" s="989"/>
      <c r="AH88" s="989"/>
      <c r="AI88" s="989"/>
      <c r="AJ88" s="989"/>
      <c r="AK88" s="989"/>
      <c r="AL88" s="989"/>
      <c r="AM88" s="989"/>
      <c r="AN88" s="989"/>
      <c r="AO88" s="989"/>
      <c r="AP88" s="989"/>
      <c r="AQ88" s="989"/>
      <c r="AR88" s="989"/>
      <c r="AS88" s="989"/>
      <c r="AT88" s="989"/>
      <c r="AU88" s="989"/>
      <c r="AV88" s="989"/>
      <c r="AW88" s="989"/>
      <c r="AX88" s="989"/>
      <c r="AY88" s="989"/>
      <c r="BA88" s="267"/>
      <c r="BB88" s="168"/>
      <c r="BC88" s="491"/>
      <c r="BD88" s="441"/>
      <c r="BE88" s="441"/>
      <c r="BF88" s="441"/>
      <c r="BG88" s="492"/>
      <c r="BH88" s="499"/>
      <c r="BI88" s="441"/>
      <c r="BJ88" s="441"/>
      <c r="BK88" s="441"/>
      <c r="BL88" s="492"/>
      <c r="BM88" s="499"/>
      <c r="BN88" s="441"/>
      <c r="BO88" s="441"/>
      <c r="BP88" s="441"/>
      <c r="BQ88" s="492"/>
      <c r="BR88" s="499"/>
      <c r="BS88" s="441"/>
      <c r="BT88" s="2349"/>
      <c r="BU88" s="2396"/>
      <c r="BV88" s="2396"/>
      <c r="BW88" s="2396"/>
      <c r="BX88" s="2396"/>
      <c r="BY88" s="2397"/>
      <c r="BZ88" s="2397"/>
      <c r="CA88" s="2397"/>
      <c r="CB88" s="2397"/>
      <c r="CC88" s="2397"/>
      <c r="CD88" s="2397"/>
      <c r="CE88" s="2397"/>
      <c r="CF88" s="2397"/>
      <c r="CG88" s="2397"/>
      <c r="CH88" s="2397"/>
      <c r="CI88" s="2397"/>
      <c r="CJ88" s="2397"/>
      <c r="CK88" s="2397"/>
      <c r="CL88" s="2397"/>
      <c r="CM88" s="2397"/>
      <c r="CN88" s="2397"/>
      <c r="CO88" s="2397"/>
      <c r="CP88" s="2397"/>
      <c r="CQ88" s="2397"/>
      <c r="CR88" s="2397"/>
      <c r="CS88" s="2397"/>
      <c r="CT88" s="2397"/>
      <c r="CU88" s="2397"/>
      <c r="CV88" s="2397"/>
      <c r="CW88" s="2397"/>
      <c r="CX88" s="2397"/>
      <c r="CY88" s="2397"/>
      <c r="CZ88" s="2397"/>
      <c r="DA88" s="240"/>
    </row>
    <row r="89" s="726" customFormat="true" ht="15" customHeight="true" x14ac:dyDescent="0.2">
      <c r="A89" s="1173"/>
      <c r="B89" s="1192"/>
      <c r="C89" s="1265"/>
      <c r="D89" s="1266"/>
      <c r="E89" s="1266"/>
      <c r="F89" s="1266"/>
      <c r="G89" s="1267"/>
      <c r="H89" s="1268"/>
      <c r="I89" s="1266"/>
      <c r="J89" s="1266"/>
      <c r="K89" s="1266"/>
      <c r="L89" s="1269"/>
      <c r="M89" s="1270"/>
      <c r="N89" s="1266"/>
      <c r="O89" s="1266"/>
      <c r="P89" s="1266"/>
      <c r="Q89" s="1267"/>
      <c r="R89" s="1268"/>
      <c r="S89" s="1266"/>
      <c r="T89" s="2296"/>
      <c r="U89" s="989"/>
      <c r="V89" s="989"/>
      <c r="W89" s="989"/>
      <c r="X89" s="989"/>
      <c r="Y89" s="989"/>
      <c r="Z89" s="989"/>
      <c r="AA89" s="989"/>
      <c r="AB89" s="989"/>
      <c r="AC89" s="989"/>
      <c r="AD89" s="989"/>
      <c r="AE89" s="989"/>
      <c r="AF89" s="989"/>
      <c r="AG89" s="989"/>
      <c r="AH89" s="989"/>
      <c r="AI89" s="989"/>
      <c r="AJ89" s="989"/>
      <c r="AK89" s="989"/>
      <c r="AL89" s="989"/>
      <c r="AM89" s="989"/>
      <c r="AN89" s="989"/>
      <c r="AO89" s="989"/>
      <c r="AP89" s="989"/>
      <c r="AQ89" s="989"/>
      <c r="AR89" s="989"/>
      <c r="AS89" s="989"/>
      <c r="AT89" s="989"/>
      <c r="AU89" s="989"/>
      <c r="AV89" s="989"/>
      <c r="AW89" s="989"/>
      <c r="AX89" s="989"/>
      <c r="AY89" s="989"/>
      <c r="BA89" s="267"/>
      <c r="BB89" s="168"/>
      <c r="BC89" s="491"/>
      <c r="BD89" s="441"/>
      <c r="BE89" s="441"/>
      <c r="BF89" s="441"/>
      <c r="BG89" s="492"/>
      <c r="BH89" s="499"/>
      <c r="BI89" s="441"/>
      <c r="BJ89" s="441"/>
      <c r="BK89" s="441"/>
      <c r="BL89" s="492"/>
      <c r="BM89" s="499"/>
      <c r="BN89" s="441"/>
      <c r="BO89" s="441"/>
      <c r="BP89" s="441"/>
      <c r="BQ89" s="492"/>
      <c r="BR89" s="499"/>
      <c r="BS89" s="441"/>
      <c r="BT89" s="2349"/>
      <c r="BU89" s="2396"/>
      <c r="BV89" s="2396"/>
      <c r="BW89" s="2396"/>
      <c r="BX89" s="2396"/>
      <c r="BY89" s="2397"/>
      <c r="BZ89" s="2397"/>
      <c r="CA89" s="2397"/>
      <c r="CB89" s="2397"/>
      <c r="CC89" s="2397"/>
      <c r="CD89" s="2397"/>
      <c r="CE89" s="2397"/>
      <c r="CF89" s="2397"/>
      <c r="CG89" s="2397"/>
      <c r="CH89" s="2397"/>
      <c r="CI89" s="2397"/>
      <c r="CJ89" s="2397"/>
      <c r="CK89" s="2397"/>
      <c r="CL89" s="2397"/>
      <c r="CM89" s="2397"/>
      <c r="CN89" s="2397"/>
      <c r="CO89" s="2397"/>
      <c r="CP89" s="2397"/>
      <c r="CQ89" s="2397"/>
      <c r="CR89" s="2397"/>
      <c r="CS89" s="2397"/>
      <c r="CT89" s="2397"/>
      <c r="CU89" s="2397"/>
      <c r="CV89" s="2397"/>
      <c r="CW89" s="2397"/>
      <c r="CX89" s="2397"/>
      <c r="CY89" s="2397"/>
      <c r="CZ89" s="2397"/>
      <c r="DA89" s="240"/>
    </row>
    <row r="90" s="726" customFormat="true" ht="15" customHeight="true" x14ac:dyDescent="0.2">
      <c r="A90" s="1174"/>
      <c r="B90" s="1193"/>
      <c r="C90" s="1273"/>
      <c r="D90" s="1274"/>
      <c r="E90" s="1274"/>
      <c r="F90" s="1274"/>
      <c r="G90" s="1275"/>
      <c r="H90" s="1276"/>
      <c r="I90" s="1274"/>
      <c r="J90" s="1274"/>
      <c r="K90" s="1274"/>
      <c r="L90" s="1277"/>
      <c r="M90" s="1278"/>
      <c r="N90" s="1274"/>
      <c r="O90" s="1274"/>
      <c r="P90" s="1274"/>
      <c r="Q90" s="1275"/>
      <c r="R90" s="1276"/>
      <c r="S90" s="1274"/>
      <c r="T90" s="2297"/>
      <c r="U90" s="989"/>
      <c r="V90" s="989"/>
      <c r="W90" s="989"/>
      <c r="X90" s="989"/>
      <c r="Y90" s="989"/>
      <c r="Z90" s="989"/>
      <c r="AA90" s="989"/>
      <c r="AB90" s="989"/>
      <c r="AC90" s="989"/>
      <c r="AD90" s="989"/>
      <c r="AE90" s="989"/>
      <c r="AF90" s="989"/>
      <c r="AG90" s="989"/>
      <c r="AH90" s="989"/>
      <c r="AI90" s="989"/>
      <c r="AJ90" s="989"/>
      <c r="AK90" s="989"/>
      <c r="AL90" s="989"/>
      <c r="AM90" s="989"/>
      <c r="AN90" s="989"/>
      <c r="AO90" s="989"/>
      <c r="AP90" s="989"/>
      <c r="AQ90" s="989"/>
      <c r="AR90" s="989"/>
      <c r="AS90" s="989"/>
      <c r="AT90" s="989"/>
      <c r="AU90" s="989"/>
      <c r="AV90" s="989"/>
      <c r="AW90" s="989"/>
      <c r="AX90" s="989"/>
      <c r="AY90" s="989"/>
      <c r="BA90" s="267"/>
      <c r="BB90" s="168"/>
      <c r="BC90" s="491"/>
      <c r="BD90" s="441"/>
      <c r="BE90" s="441"/>
      <c r="BF90" s="441"/>
      <c r="BG90" s="492"/>
      <c r="BH90" s="499"/>
      <c r="BI90" s="441"/>
      <c r="BJ90" s="441"/>
      <c r="BK90" s="441"/>
      <c r="BL90" s="492"/>
      <c r="BM90" s="499"/>
      <c r="BN90" s="441"/>
      <c r="BO90" s="441"/>
      <c r="BP90" s="441"/>
      <c r="BQ90" s="492"/>
      <c r="BR90" s="499"/>
      <c r="BS90" s="441"/>
      <c r="BT90" s="2349"/>
      <c r="BU90" s="2396"/>
      <c r="BV90" s="2396"/>
      <c r="BW90" s="2396"/>
      <c r="BX90" s="2396"/>
      <c r="BY90" s="2397"/>
      <c r="BZ90" s="2397"/>
      <c r="CA90" s="2397"/>
      <c r="CB90" s="2397"/>
      <c r="CC90" s="2397"/>
      <c r="CD90" s="2397"/>
      <c r="CE90" s="2397"/>
      <c r="CF90" s="2397"/>
      <c r="CG90" s="2397"/>
      <c r="CH90" s="2397"/>
      <c r="CI90" s="2397"/>
      <c r="CJ90" s="2397"/>
      <c r="CK90" s="2397"/>
      <c r="CL90" s="2397"/>
      <c r="CM90" s="2397"/>
      <c r="CN90" s="2397"/>
      <c r="CO90" s="2397"/>
      <c r="CP90" s="2397"/>
      <c r="CQ90" s="2397"/>
      <c r="CR90" s="2397"/>
      <c r="CS90" s="2397"/>
      <c r="CT90" s="2397"/>
      <c r="CU90" s="2397"/>
      <c r="CV90" s="2397"/>
      <c r="CW90" s="2397"/>
      <c r="CX90" s="2397"/>
      <c r="CY90" s="2397"/>
      <c r="CZ90" s="2397"/>
      <c r="DA90" s="240"/>
    </row>
    <row r="91" s="726" customFormat="true" ht="15" customHeight="true" x14ac:dyDescent="0.2">
      <c r="A91" s="1093"/>
      <c r="B91" s="1194"/>
      <c r="C91" s="1279"/>
      <c r="D91" s="1271"/>
      <c r="E91" s="1271"/>
      <c r="F91" s="1271"/>
      <c r="G91" s="1272"/>
      <c r="H91" s="1280"/>
      <c r="I91" s="1271"/>
      <c r="J91" s="1271"/>
      <c r="K91" s="1271"/>
      <c r="L91" s="1281"/>
      <c r="M91" s="1279"/>
      <c r="N91" s="1271"/>
      <c r="O91" s="1271"/>
      <c r="P91" s="1271"/>
      <c r="Q91" s="1272"/>
      <c r="R91" s="1280"/>
      <c r="S91" s="1271"/>
      <c r="T91" s="1281"/>
      <c r="U91" s="989"/>
      <c r="V91" s="989"/>
      <c r="W91" s="989"/>
      <c r="X91" s="989"/>
      <c r="Y91" s="989"/>
      <c r="Z91" s="989"/>
      <c r="AA91" s="989"/>
      <c r="AB91" s="989"/>
      <c r="AC91" s="989"/>
      <c r="AD91" s="989"/>
      <c r="AE91" s="989"/>
      <c r="AF91" s="989"/>
      <c r="AG91" s="989"/>
      <c r="AH91" s="989"/>
      <c r="AI91" s="989"/>
      <c r="AJ91" s="989"/>
      <c r="AK91" s="989"/>
      <c r="AL91" s="989"/>
      <c r="AM91" s="989"/>
      <c r="AN91" s="989"/>
      <c r="AO91" s="989"/>
      <c r="AP91" s="989"/>
      <c r="AQ91" s="989"/>
      <c r="AR91" s="989"/>
      <c r="AS91" s="989"/>
      <c r="AT91" s="989"/>
      <c r="AU91" s="989"/>
      <c r="AV91" s="989"/>
      <c r="AW91" s="989"/>
      <c r="AX91" s="989"/>
      <c r="AY91" s="989"/>
      <c r="BA91" s="267"/>
      <c r="BB91" s="168"/>
      <c r="BC91" s="491"/>
      <c r="BD91" s="441"/>
      <c r="BE91" s="441"/>
      <c r="BF91" s="441"/>
      <c r="BG91" s="492"/>
      <c r="BH91" s="499"/>
      <c r="BI91" s="441"/>
      <c r="BJ91" s="441"/>
      <c r="BK91" s="441"/>
      <c r="BL91" s="492"/>
      <c r="BM91" s="499"/>
      <c r="BN91" s="441"/>
      <c r="BO91" s="441"/>
      <c r="BP91" s="441"/>
      <c r="BQ91" s="492"/>
      <c r="BR91" s="499"/>
      <c r="BS91" s="441"/>
      <c r="BT91" s="2349"/>
      <c r="BU91" s="2396"/>
      <c r="BV91" s="2396"/>
      <c r="BW91" s="2396"/>
      <c r="BX91" s="2396"/>
      <c r="BY91" s="2397"/>
      <c r="BZ91" s="2397"/>
      <c r="CA91" s="2397"/>
      <c r="CB91" s="2397"/>
      <c r="CC91" s="2397"/>
      <c r="CD91" s="2397"/>
      <c r="CE91" s="2397"/>
      <c r="CF91" s="2397"/>
      <c r="CG91" s="2397"/>
      <c r="CH91" s="2397"/>
      <c r="CI91" s="2397"/>
      <c r="CJ91" s="2397"/>
      <c r="CK91" s="2397"/>
      <c r="CL91" s="2397"/>
      <c r="CM91" s="2397"/>
      <c r="CN91" s="2397"/>
      <c r="CO91" s="2397"/>
      <c r="CP91" s="2397"/>
      <c r="CQ91" s="2397"/>
      <c r="CR91" s="2397"/>
      <c r="CS91" s="2397"/>
      <c r="CT91" s="2397"/>
      <c r="CU91" s="2397"/>
      <c r="CV91" s="2397"/>
      <c r="CW91" s="2397"/>
      <c r="CX91" s="2397"/>
      <c r="CY91" s="2397"/>
      <c r="CZ91" s="2397"/>
      <c r="DA91" s="240"/>
    </row>
    <row r="92" s="726" customFormat="true" ht="15" customHeight="true" x14ac:dyDescent="0.2">
      <c r="A92" s="1093"/>
      <c r="B92" s="1194"/>
      <c r="C92" s="1279"/>
      <c r="D92" s="1271"/>
      <c r="E92" s="1271"/>
      <c r="F92" s="1271"/>
      <c r="G92" s="1272"/>
      <c r="H92" s="1280"/>
      <c r="I92" s="1271"/>
      <c r="J92" s="1271"/>
      <c r="K92" s="1271"/>
      <c r="L92" s="1281"/>
      <c r="M92" s="1279"/>
      <c r="N92" s="1271"/>
      <c r="O92" s="1271"/>
      <c r="P92" s="1271"/>
      <c r="Q92" s="1272"/>
      <c r="R92" s="1280"/>
      <c r="S92" s="1271"/>
      <c r="T92" s="1281"/>
      <c r="U92" s="989"/>
      <c r="V92" s="989"/>
      <c r="W92" s="989"/>
      <c r="X92" s="989"/>
      <c r="Y92" s="989"/>
      <c r="Z92" s="989"/>
      <c r="AA92" s="989"/>
      <c r="AB92" s="989"/>
      <c r="AC92" s="989"/>
      <c r="AD92" s="989"/>
      <c r="AE92" s="989"/>
      <c r="AF92" s="989"/>
      <c r="AG92" s="989"/>
      <c r="AH92" s="989"/>
      <c r="AI92" s="989"/>
      <c r="AJ92" s="989"/>
      <c r="AK92" s="989"/>
      <c r="AL92" s="989"/>
      <c r="AM92" s="989"/>
      <c r="AN92" s="989"/>
      <c r="AO92" s="989"/>
      <c r="AP92" s="989"/>
      <c r="AQ92" s="989"/>
      <c r="AR92" s="989"/>
      <c r="AS92" s="989"/>
      <c r="AT92" s="989"/>
      <c r="AU92" s="989"/>
      <c r="AV92" s="989"/>
      <c r="AW92" s="989"/>
      <c r="AX92" s="989"/>
      <c r="AY92" s="989"/>
      <c r="BA92" s="267"/>
      <c r="BB92" s="168"/>
      <c r="BC92" s="491"/>
      <c r="BD92" s="441"/>
      <c r="BE92" s="441"/>
      <c r="BF92" s="441"/>
      <c r="BG92" s="492"/>
      <c r="BH92" s="499"/>
      <c r="BI92" s="441"/>
      <c r="BJ92" s="441"/>
      <c r="BK92" s="441"/>
      <c r="BL92" s="492"/>
      <c r="BM92" s="499"/>
      <c r="BN92" s="441"/>
      <c r="BO92" s="441"/>
      <c r="BP92" s="441"/>
      <c r="BQ92" s="492"/>
      <c r="BR92" s="499"/>
      <c r="BS92" s="441"/>
      <c r="BT92" s="2349"/>
      <c r="BU92" s="2396"/>
      <c r="BV92" s="2396"/>
      <c r="BW92" s="2396"/>
      <c r="BX92" s="2396"/>
      <c r="BY92" s="2397"/>
      <c r="BZ92" s="2397"/>
      <c r="CA92" s="2397"/>
      <c r="CB92" s="2397"/>
      <c r="CC92" s="2397"/>
      <c r="CD92" s="2397"/>
      <c r="CE92" s="2397"/>
      <c r="CF92" s="2397"/>
      <c r="CG92" s="2397"/>
      <c r="CH92" s="2397"/>
      <c r="CI92" s="2397"/>
      <c r="CJ92" s="2397"/>
      <c r="CK92" s="2397"/>
      <c r="CL92" s="2397"/>
      <c r="CM92" s="2397"/>
      <c r="CN92" s="2397"/>
      <c r="CO92" s="2397"/>
      <c r="CP92" s="2397"/>
      <c r="CQ92" s="2397"/>
      <c r="CR92" s="2397"/>
      <c r="CS92" s="2397"/>
      <c r="CT92" s="2397"/>
      <c r="CU92" s="2397"/>
      <c r="CV92" s="2397"/>
      <c r="CW92" s="2397"/>
      <c r="CX92" s="2397"/>
      <c r="CY92" s="2397"/>
      <c r="CZ92" s="2397"/>
      <c r="DA92" s="240"/>
    </row>
    <row r="93" s="726" customFormat="true" ht="15" customHeight="true" x14ac:dyDescent="0.2">
      <c r="A93" s="1175"/>
      <c r="B93" s="1195"/>
      <c r="C93" s="1097"/>
      <c r="D93" s="1098"/>
      <c r="E93" s="1098"/>
      <c r="F93" s="1098"/>
      <c r="G93" s="1155"/>
      <c r="H93" s="1143"/>
      <c r="I93" s="1098"/>
      <c r="J93" s="1098"/>
      <c r="K93" s="1098"/>
      <c r="L93" s="1116"/>
      <c r="M93" s="1097"/>
      <c r="N93" s="1098"/>
      <c r="O93" s="1098"/>
      <c r="P93" s="1098"/>
      <c r="Q93" s="1155"/>
      <c r="R93" s="1143"/>
      <c r="S93" s="1098"/>
      <c r="T93" s="1116"/>
      <c r="U93" s="989"/>
      <c r="V93" s="989"/>
      <c r="W93" s="989"/>
      <c r="X93" s="989"/>
      <c r="Y93" s="989"/>
      <c r="Z93" s="989"/>
      <c r="AA93" s="989"/>
      <c r="AB93" s="989"/>
      <c r="AC93" s="989"/>
      <c r="AD93" s="989"/>
      <c r="AE93" s="989"/>
      <c r="AF93" s="989"/>
      <c r="AG93" s="989"/>
      <c r="AH93" s="989"/>
      <c r="AI93" s="989"/>
      <c r="AJ93" s="989"/>
      <c r="AK93" s="989"/>
      <c r="AL93" s="989"/>
      <c r="AM93" s="989"/>
      <c r="AN93" s="989"/>
      <c r="AO93" s="989"/>
      <c r="AP93" s="989"/>
      <c r="AQ93" s="989"/>
      <c r="AR93" s="989"/>
      <c r="AS93" s="989"/>
      <c r="AT93" s="989"/>
      <c r="AU93" s="989"/>
      <c r="AV93" s="989"/>
      <c r="AW93" s="989"/>
      <c r="AX93" s="989"/>
      <c r="AY93" s="989"/>
      <c r="BA93" s="267"/>
      <c r="BB93" s="168"/>
      <c r="BC93" s="491"/>
      <c r="BD93" s="441"/>
      <c r="BE93" s="441"/>
      <c r="BF93" s="441"/>
      <c r="BG93" s="492"/>
      <c r="BH93" s="499"/>
      <c r="BI93" s="441"/>
      <c r="BJ93" s="441"/>
      <c r="BK93" s="441"/>
      <c r="BL93" s="492"/>
      <c r="BM93" s="499"/>
      <c r="BN93" s="441"/>
      <c r="BO93" s="441"/>
      <c r="BP93" s="441"/>
      <c r="BQ93" s="492"/>
      <c r="BR93" s="499"/>
      <c r="BS93" s="441"/>
      <c r="BT93" s="2349"/>
      <c r="BU93" s="2396"/>
      <c r="BV93" s="2396"/>
      <c r="BW93" s="2396"/>
      <c r="BX93" s="2396"/>
      <c r="BY93" s="2397"/>
      <c r="BZ93" s="2397"/>
      <c r="CA93" s="2397"/>
      <c r="CB93" s="2397"/>
      <c r="CC93" s="2397"/>
      <c r="CD93" s="2397"/>
      <c r="CE93" s="2397"/>
      <c r="CF93" s="2397"/>
      <c r="CG93" s="2397"/>
      <c r="CH93" s="2397"/>
      <c r="CI93" s="2397"/>
      <c r="CJ93" s="2397"/>
      <c r="CK93" s="2397"/>
      <c r="CL93" s="2397"/>
      <c r="CM93" s="2397"/>
      <c r="CN93" s="2397"/>
      <c r="CO93" s="2397"/>
      <c r="CP93" s="2397"/>
      <c r="CQ93" s="2397"/>
      <c r="CR93" s="2397"/>
      <c r="CS93" s="2397"/>
      <c r="CT93" s="2397"/>
      <c r="CU93" s="2397"/>
      <c r="CV93" s="2397"/>
      <c r="CW93" s="2397"/>
      <c r="CX93" s="2397"/>
      <c r="CY93" s="2397"/>
      <c r="CZ93" s="2397"/>
      <c r="DA93" s="240"/>
    </row>
    <row r="94" s="726" customFormat="true" ht="15" customHeight="true" x14ac:dyDescent="0.2">
      <c r="A94" s="1386"/>
      <c r="B94" s="1195"/>
      <c r="C94" s="1097"/>
      <c r="D94" s="1099"/>
      <c r="E94" s="1099"/>
      <c r="F94" s="1099"/>
      <c r="G94" s="1156"/>
      <c r="H94" s="1143"/>
      <c r="I94" s="1099"/>
      <c r="J94" s="1099"/>
      <c r="K94" s="1099"/>
      <c r="L94" s="1117"/>
      <c r="M94" s="1097"/>
      <c r="N94" s="1099"/>
      <c r="O94" s="1099"/>
      <c r="P94" s="1099"/>
      <c r="Q94" s="1156"/>
      <c r="R94" s="1143"/>
      <c r="S94" s="1099"/>
      <c r="T94" s="1117"/>
      <c r="U94" s="989"/>
      <c r="V94" s="989"/>
      <c r="W94" s="989"/>
      <c r="X94" s="989"/>
      <c r="Y94" s="989"/>
      <c r="Z94" s="989"/>
      <c r="AA94" s="989"/>
      <c r="AB94" s="989"/>
      <c r="AC94" s="989"/>
      <c r="AD94" s="989"/>
      <c r="AE94" s="989"/>
      <c r="AF94" s="989"/>
      <c r="AG94" s="989"/>
      <c r="AH94" s="989"/>
      <c r="AI94" s="989"/>
      <c r="AJ94" s="989"/>
      <c r="AK94" s="989"/>
      <c r="AL94" s="989"/>
      <c r="AM94" s="989"/>
      <c r="AN94" s="989"/>
      <c r="AO94" s="989"/>
      <c r="AP94" s="989"/>
      <c r="AQ94" s="989"/>
      <c r="AR94" s="989"/>
      <c r="AS94" s="989"/>
      <c r="AT94" s="989"/>
      <c r="AU94" s="989"/>
      <c r="AV94" s="989"/>
      <c r="AW94" s="989"/>
      <c r="AX94" s="989"/>
      <c r="AY94" s="989"/>
      <c r="BA94" s="267"/>
      <c r="BB94" s="168"/>
      <c r="BC94" s="491"/>
      <c r="BD94" s="441"/>
      <c r="BE94" s="441"/>
      <c r="BF94" s="441"/>
      <c r="BG94" s="492"/>
      <c r="BH94" s="499"/>
      <c r="BI94" s="441"/>
      <c r="BJ94" s="441"/>
      <c r="BK94" s="441"/>
      <c r="BL94" s="492"/>
      <c r="BM94" s="499"/>
      <c r="BN94" s="441"/>
      <c r="BO94" s="441"/>
      <c r="BP94" s="441"/>
      <c r="BQ94" s="492"/>
      <c r="BR94" s="499"/>
      <c r="BS94" s="441"/>
      <c r="BT94" s="2349"/>
      <c r="BU94" s="2396"/>
      <c r="BV94" s="2396"/>
      <c r="BW94" s="2396"/>
      <c r="BX94" s="2396"/>
      <c r="BY94" s="2397"/>
      <c r="BZ94" s="2397"/>
      <c r="CA94" s="2397"/>
      <c r="CB94" s="2397"/>
      <c r="CC94" s="2397"/>
      <c r="CD94" s="2397"/>
      <c r="CE94" s="2397"/>
      <c r="CF94" s="2397"/>
      <c r="CG94" s="2397"/>
      <c r="CH94" s="2397"/>
      <c r="CI94" s="2397"/>
      <c r="CJ94" s="2397"/>
      <c r="CK94" s="2397"/>
      <c r="CL94" s="2397"/>
      <c r="CM94" s="2397"/>
      <c r="CN94" s="2397"/>
      <c r="CO94" s="2397"/>
      <c r="CP94" s="2397"/>
      <c r="CQ94" s="2397"/>
      <c r="CR94" s="2397"/>
      <c r="CS94" s="2397"/>
      <c r="CT94" s="2397"/>
      <c r="CU94" s="2397"/>
      <c r="CV94" s="2397"/>
      <c r="CW94" s="2397"/>
      <c r="CX94" s="2397"/>
      <c r="CY94" s="2397"/>
      <c r="CZ94" s="2397"/>
      <c r="DA94" s="240"/>
    </row>
    <row r="95" s="726" customFormat="true" ht="15" customHeight="true" x14ac:dyDescent="0.2">
      <c r="A95" s="1175"/>
      <c r="B95" s="1196"/>
      <c r="C95" s="1282"/>
      <c r="D95" s="1283"/>
      <c r="E95" s="1283"/>
      <c r="F95" s="1283"/>
      <c r="G95" s="1284"/>
      <c r="H95" s="1285"/>
      <c r="I95" s="1283"/>
      <c r="J95" s="1283"/>
      <c r="K95" s="1283"/>
      <c r="L95" s="1286"/>
      <c r="M95" s="1282"/>
      <c r="N95" s="1283"/>
      <c r="O95" s="1283"/>
      <c r="P95" s="1283"/>
      <c r="Q95" s="1284"/>
      <c r="R95" s="1285"/>
      <c r="S95" s="1283"/>
      <c r="T95" s="1286"/>
      <c r="U95" s="989"/>
      <c r="V95" s="989"/>
      <c r="W95" s="989"/>
      <c r="X95" s="989"/>
      <c r="Y95" s="989"/>
      <c r="Z95" s="989"/>
      <c r="AA95" s="989"/>
      <c r="AB95" s="989"/>
      <c r="AC95" s="989"/>
      <c r="AD95" s="989"/>
      <c r="AE95" s="989"/>
      <c r="AF95" s="989"/>
      <c r="AG95" s="989"/>
      <c r="AH95" s="989"/>
      <c r="AI95" s="989"/>
      <c r="AJ95" s="989"/>
      <c r="AK95" s="989"/>
      <c r="AL95" s="989"/>
      <c r="AM95" s="989"/>
      <c r="AN95" s="989"/>
      <c r="AO95" s="989"/>
      <c r="AP95" s="989"/>
      <c r="AQ95" s="989"/>
      <c r="AR95" s="989"/>
      <c r="AS95" s="989"/>
      <c r="AT95" s="989"/>
      <c r="AU95" s="989"/>
      <c r="AV95" s="989"/>
      <c r="AW95" s="989"/>
      <c r="AX95" s="989"/>
      <c r="AY95" s="989"/>
      <c r="BA95" s="267"/>
      <c r="BB95" s="168"/>
      <c r="BC95" s="491"/>
      <c r="BD95" s="441"/>
      <c r="BE95" s="441"/>
      <c r="BF95" s="441"/>
      <c r="BG95" s="492"/>
      <c r="BH95" s="499"/>
      <c r="BI95" s="441"/>
      <c r="BJ95" s="441"/>
      <c r="BK95" s="441"/>
      <c r="BL95" s="492"/>
      <c r="BM95" s="499"/>
      <c r="BN95" s="441"/>
      <c r="BO95" s="441"/>
      <c r="BP95" s="441"/>
      <c r="BQ95" s="492"/>
      <c r="BR95" s="499"/>
      <c r="BS95" s="441"/>
      <c r="BT95" s="2349"/>
      <c r="BU95" s="2396"/>
      <c r="BV95" s="2396"/>
      <c r="BW95" s="2396"/>
      <c r="BX95" s="2396"/>
      <c r="BY95" s="2397"/>
      <c r="BZ95" s="2397"/>
      <c r="CA95" s="2397"/>
      <c r="CB95" s="2397"/>
      <c r="CC95" s="2397"/>
      <c r="CD95" s="2397"/>
      <c r="CE95" s="2397"/>
      <c r="CF95" s="2397"/>
      <c r="CG95" s="2397"/>
      <c r="CH95" s="2397"/>
      <c r="CI95" s="2397"/>
      <c r="CJ95" s="2397"/>
      <c r="CK95" s="2397"/>
      <c r="CL95" s="2397"/>
      <c r="CM95" s="2397"/>
      <c r="CN95" s="2397"/>
      <c r="CO95" s="2397"/>
      <c r="CP95" s="2397"/>
      <c r="CQ95" s="2397"/>
      <c r="CR95" s="2397"/>
      <c r="CS95" s="2397"/>
      <c r="CT95" s="2397"/>
      <c r="CU95" s="2397"/>
      <c r="CV95" s="2397"/>
      <c r="CW95" s="2397"/>
      <c r="CX95" s="2397"/>
      <c r="CY95" s="2397"/>
      <c r="CZ95" s="2397"/>
      <c r="DA95" s="240"/>
    </row>
    <row r="96" s="131" customFormat="true" ht="15" customHeight="true" x14ac:dyDescent="0.2">
      <c r="A96" s="1386"/>
      <c r="B96" s="1196"/>
      <c r="C96" s="1282"/>
      <c r="D96" s="1283"/>
      <c r="E96" s="1283"/>
      <c r="F96" s="1283"/>
      <c r="G96" s="1284"/>
      <c r="H96" s="1285"/>
      <c r="I96" s="1283"/>
      <c r="J96" s="1283"/>
      <c r="K96" s="1283"/>
      <c r="L96" s="1286"/>
      <c r="M96" s="1282"/>
      <c r="N96" s="1283"/>
      <c r="O96" s="1283"/>
      <c r="P96" s="1283"/>
      <c r="Q96" s="1284"/>
      <c r="R96" s="1285"/>
      <c r="S96" s="1283"/>
      <c r="T96" s="1286"/>
      <c r="U96" s="989"/>
      <c r="V96" s="989"/>
      <c r="W96" s="989"/>
      <c r="X96" s="989"/>
      <c r="Y96" s="989"/>
      <c r="Z96" s="989"/>
      <c r="AA96" s="989"/>
      <c r="AB96" s="989"/>
      <c r="AC96" s="989"/>
      <c r="AD96" s="989"/>
      <c r="AE96" s="989"/>
      <c r="AF96" s="989"/>
      <c r="AG96" s="989"/>
      <c r="AH96" s="989"/>
      <c r="AI96" s="989"/>
      <c r="AJ96" s="989"/>
      <c r="AK96" s="989"/>
      <c r="AL96" s="989"/>
      <c r="AM96" s="989"/>
      <c r="AN96" s="989"/>
      <c r="AO96" s="989"/>
      <c r="AP96" s="989"/>
      <c r="AQ96" s="989"/>
      <c r="AR96" s="989"/>
      <c r="AS96" s="989"/>
      <c r="AT96" s="989"/>
      <c r="AU96" s="989"/>
      <c r="AV96" s="989"/>
      <c r="AW96" s="989"/>
      <c r="AX96" s="989"/>
      <c r="AY96" s="989"/>
      <c r="BA96" s="267"/>
      <c r="BB96" s="168"/>
      <c r="BC96" s="491"/>
      <c r="BD96" s="441"/>
      <c r="BE96" s="441"/>
      <c r="BF96" s="441"/>
      <c r="BG96" s="492"/>
      <c r="BH96" s="499"/>
      <c r="BI96" s="441"/>
      <c r="BJ96" s="441"/>
      <c r="BK96" s="441"/>
      <c r="BL96" s="492"/>
      <c r="BM96" s="499"/>
      <c r="BN96" s="441"/>
      <c r="BO96" s="441"/>
      <c r="BP96" s="441"/>
      <c r="BQ96" s="492"/>
      <c r="BR96" s="499"/>
      <c r="BS96" s="441"/>
      <c r="BT96" s="2349"/>
      <c r="BU96" s="2396"/>
      <c r="BV96" s="2396"/>
      <c r="BW96" s="2396"/>
      <c r="BX96" s="2396"/>
      <c r="BY96" s="2397"/>
      <c r="BZ96" s="2397"/>
      <c r="CA96" s="2397"/>
      <c r="CB96" s="2397"/>
      <c r="CC96" s="2397"/>
      <c r="CD96" s="2397"/>
      <c r="CE96" s="2397"/>
      <c r="CF96" s="2397"/>
      <c r="CG96" s="2397"/>
      <c r="CH96" s="2397"/>
      <c r="CI96" s="2397"/>
      <c r="CJ96" s="2397"/>
      <c r="CK96" s="2397"/>
      <c r="CL96" s="2397"/>
      <c r="CM96" s="2397"/>
      <c r="CN96" s="2397"/>
      <c r="CO96" s="2397"/>
      <c r="CP96" s="2397"/>
      <c r="CQ96" s="2397"/>
      <c r="CR96" s="2397"/>
      <c r="CS96" s="2397"/>
      <c r="CT96" s="2397"/>
      <c r="CU96" s="2397"/>
      <c r="CV96" s="2397"/>
      <c r="CW96" s="2397"/>
      <c r="CX96" s="2397"/>
      <c r="CY96" s="2397"/>
      <c r="CZ96" s="2397"/>
      <c r="DA96" s="240"/>
    </row>
    <row r="97" s="131" customFormat="true" ht="15" customHeight="true" x14ac:dyDescent="0.2">
      <c r="A97" s="1175"/>
      <c r="B97" s="1196"/>
      <c r="C97" s="1282"/>
      <c r="D97" s="1283"/>
      <c r="E97" s="1283"/>
      <c r="F97" s="1283"/>
      <c r="G97" s="1284"/>
      <c r="H97" s="1285"/>
      <c r="I97" s="1283"/>
      <c r="J97" s="1283"/>
      <c r="K97" s="1283"/>
      <c r="L97" s="1286"/>
      <c r="M97" s="1282"/>
      <c r="N97" s="1283"/>
      <c r="O97" s="1283"/>
      <c r="P97" s="1283"/>
      <c r="Q97" s="1284"/>
      <c r="R97" s="1285"/>
      <c r="S97" s="1283"/>
      <c r="T97" s="1286"/>
      <c r="U97" s="989"/>
      <c r="V97" s="989"/>
      <c r="W97" s="989"/>
      <c r="X97" s="989"/>
      <c r="Y97" s="989"/>
      <c r="Z97" s="989"/>
      <c r="AA97" s="989"/>
      <c r="AB97" s="989"/>
      <c r="AC97" s="989"/>
      <c r="AD97" s="989"/>
      <c r="AE97" s="989"/>
      <c r="AF97" s="989"/>
      <c r="AG97" s="989"/>
      <c r="AH97" s="989"/>
      <c r="AI97" s="989"/>
      <c r="AJ97" s="989"/>
      <c r="AK97" s="989"/>
      <c r="AL97" s="989"/>
      <c r="AM97" s="989"/>
      <c r="AN97" s="989"/>
      <c r="AO97" s="989"/>
      <c r="AP97" s="989"/>
      <c r="AQ97" s="989"/>
      <c r="AR97" s="989"/>
      <c r="AS97" s="989"/>
      <c r="AT97" s="989"/>
      <c r="AU97" s="989"/>
      <c r="AV97" s="989"/>
      <c r="AW97" s="989"/>
      <c r="AX97" s="989"/>
      <c r="AY97" s="989"/>
      <c r="BA97" s="267"/>
      <c r="BB97" s="168"/>
      <c r="BC97" s="491"/>
      <c r="BD97" s="441"/>
      <c r="BE97" s="441"/>
      <c r="BF97" s="441"/>
      <c r="BG97" s="492"/>
      <c r="BH97" s="499"/>
      <c r="BI97" s="441"/>
      <c r="BJ97" s="441"/>
      <c r="BK97" s="441"/>
      <c r="BL97" s="492"/>
      <c r="BM97" s="499"/>
      <c r="BN97" s="441"/>
      <c r="BO97" s="441"/>
      <c r="BP97" s="441"/>
      <c r="BQ97" s="492"/>
      <c r="BR97" s="499"/>
      <c r="BS97" s="441"/>
      <c r="BT97" s="2349"/>
      <c r="BU97" s="2396"/>
      <c r="BV97" s="2396"/>
      <c r="BW97" s="2396"/>
      <c r="BX97" s="2396"/>
      <c r="BY97" s="2397"/>
      <c r="BZ97" s="2397"/>
      <c r="CA97" s="2397"/>
      <c r="CB97" s="2397"/>
      <c r="CC97" s="2397"/>
      <c r="CD97" s="2397"/>
      <c r="CE97" s="2397"/>
      <c r="CF97" s="2397"/>
      <c r="CG97" s="2397"/>
      <c r="CH97" s="2397"/>
      <c r="CI97" s="2397"/>
      <c r="CJ97" s="2397"/>
      <c r="CK97" s="2397"/>
      <c r="CL97" s="2397"/>
      <c r="CM97" s="2397"/>
      <c r="CN97" s="2397"/>
      <c r="CO97" s="2397"/>
      <c r="CP97" s="2397"/>
      <c r="CQ97" s="2397"/>
      <c r="CR97" s="2397"/>
      <c r="CS97" s="2397"/>
      <c r="CT97" s="2397"/>
      <c r="CU97" s="2397"/>
      <c r="CV97" s="2397"/>
      <c r="CW97" s="2397"/>
      <c r="CX97" s="2397"/>
      <c r="CY97" s="2397"/>
      <c r="CZ97" s="2397"/>
      <c r="DA97" s="240"/>
    </row>
    <row r="98" s="131" customFormat="true" ht="15" customHeight="true" x14ac:dyDescent="0.2">
      <c r="A98" s="1386"/>
      <c r="B98" s="1196"/>
      <c r="C98" s="1282"/>
      <c r="D98" s="1283"/>
      <c r="E98" s="1283"/>
      <c r="F98" s="1283"/>
      <c r="G98" s="1284"/>
      <c r="H98" s="1285"/>
      <c r="I98" s="1283"/>
      <c r="J98" s="1283"/>
      <c r="K98" s="1283"/>
      <c r="L98" s="1286"/>
      <c r="M98" s="1282"/>
      <c r="N98" s="1283"/>
      <c r="O98" s="1283"/>
      <c r="P98" s="1283"/>
      <c r="Q98" s="1284"/>
      <c r="R98" s="1285"/>
      <c r="S98" s="1283"/>
      <c r="T98" s="1286"/>
      <c r="U98" s="989"/>
      <c r="V98" s="989"/>
      <c r="W98" s="989"/>
      <c r="X98" s="989"/>
      <c r="Y98" s="989"/>
      <c r="Z98" s="989"/>
      <c r="AA98" s="989"/>
      <c r="AB98" s="989"/>
      <c r="AC98" s="989"/>
      <c r="AD98" s="989"/>
      <c r="AE98" s="989"/>
      <c r="AF98" s="989"/>
      <c r="AG98" s="989"/>
      <c r="AH98" s="989"/>
      <c r="AI98" s="989"/>
      <c r="AJ98" s="989"/>
      <c r="AK98" s="989"/>
      <c r="AL98" s="989"/>
      <c r="AM98" s="989"/>
      <c r="AN98" s="989"/>
      <c r="AO98" s="989"/>
      <c r="AP98" s="989"/>
      <c r="AQ98" s="989"/>
      <c r="AR98" s="989"/>
      <c r="AS98" s="989"/>
      <c r="AT98" s="989"/>
      <c r="AU98" s="989"/>
      <c r="AV98" s="989"/>
      <c r="AW98" s="989"/>
      <c r="AX98" s="989"/>
      <c r="AY98" s="989"/>
      <c r="BA98" s="267"/>
      <c r="BB98" s="168"/>
      <c r="BC98" s="491"/>
      <c r="BD98" s="441"/>
      <c r="BE98" s="441"/>
      <c r="BF98" s="441"/>
      <c r="BG98" s="492"/>
      <c r="BH98" s="499"/>
      <c r="BI98" s="441"/>
      <c r="BJ98" s="441"/>
      <c r="BK98" s="441"/>
      <c r="BL98" s="492"/>
      <c r="BM98" s="499"/>
      <c r="BN98" s="441"/>
      <c r="BO98" s="441"/>
      <c r="BP98" s="441"/>
      <c r="BQ98" s="492"/>
      <c r="BR98" s="499"/>
      <c r="BS98" s="441"/>
      <c r="BT98" s="2349"/>
      <c r="BU98" s="2396"/>
      <c r="BV98" s="2396"/>
      <c r="BW98" s="2396"/>
      <c r="BX98" s="2396"/>
      <c r="BY98" s="2397"/>
      <c r="BZ98" s="2397"/>
      <c r="CA98" s="2397"/>
      <c r="CB98" s="2397"/>
      <c r="CC98" s="2397"/>
      <c r="CD98" s="2397"/>
      <c r="CE98" s="2397"/>
      <c r="CF98" s="2397"/>
      <c r="CG98" s="2397"/>
      <c r="CH98" s="2397"/>
      <c r="CI98" s="2397"/>
      <c r="CJ98" s="2397"/>
      <c r="CK98" s="2397"/>
      <c r="CL98" s="2397"/>
      <c r="CM98" s="2397"/>
      <c r="CN98" s="2397"/>
      <c r="CO98" s="2397"/>
      <c r="CP98" s="2397"/>
      <c r="CQ98" s="2397"/>
      <c r="CR98" s="2397"/>
      <c r="CS98" s="2397"/>
      <c r="CT98" s="2397"/>
      <c r="CU98" s="2397"/>
      <c r="CV98" s="2397"/>
      <c r="CW98" s="2397"/>
      <c r="CX98" s="2397"/>
      <c r="CY98" s="2397"/>
      <c r="CZ98" s="2397"/>
      <c r="DA98" s="240"/>
    </row>
    <row r="99" s="131" customFormat="true" ht="15" customHeight="true" x14ac:dyDescent="0.2">
      <c r="A99" s="1386"/>
      <c r="B99" s="1196"/>
      <c r="C99" s="1282"/>
      <c r="D99" s="1283"/>
      <c r="E99" s="1283"/>
      <c r="F99" s="1283"/>
      <c r="G99" s="1284"/>
      <c r="H99" s="1285"/>
      <c r="I99" s="1283"/>
      <c r="J99" s="1283"/>
      <c r="K99" s="1283"/>
      <c r="L99" s="1286"/>
      <c r="M99" s="1282"/>
      <c r="N99" s="1283"/>
      <c r="O99" s="1283"/>
      <c r="P99" s="1283"/>
      <c r="Q99" s="1284"/>
      <c r="R99" s="1285"/>
      <c r="S99" s="1283"/>
      <c r="T99" s="1286"/>
      <c r="U99" s="989"/>
      <c r="V99" s="989"/>
      <c r="W99" s="989"/>
      <c r="X99" s="989"/>
      <c r="Y99" s="989"/>
      <c r="Z99" s="989"/>
      <c r="AA99" s="989"/>
      <c r="AB99" s="989"/>
      <c r="AC99" s="989"/>
      <c r="AD99" s="989"/>
      <c r="AE99" s="989"/>
      <c r="AF99" s="989"/>
      <c r="AG99" s="989"/>
      <c r="AH99" s="989"/>
      <c r="AI99" s="989"/>
      <c r="AJ99" s="989"/>
      <c r="AK99" s="989"/>
      <c r="AL99" s="989"/>
      <c r="AM99" s="989"/>
      <c r="AN99" s="989"/>
      <c r="AO99" s="989"/>
      <c r="AP99" s="989"/>
      <c r="AQ99" s="989"/>
      <c r="AR99" s="989"/>
      <c r="AS99" s="989"/>
      <c r="AT99" s="989"/>
      <c r="AU99" s="989"/>
      <c r="AV99" s="989"/>
      <c r="AW99" s="989"/>
      <c r="AX99" s="989"/>
      <c r="AY99" s="989"/>
      <c r="BA99" s="267"/>
      <c r="BB99" s="168"/>
      <c r="BC99" s="491"/>
      <c r="BD99" s="441"/>
      <c r="BE99" s="441"/>
      <c r="BF99" s="441"/>
      <c r="BG99" s="492"/>
      <c r="BH99" s="499"/>
      <c r="BI99" s="441"/>
      <c r="BJ99" s="441"/>
      <c r="BK99" s="441"/>
      <c r="BL99" s="492"/>
      <c r="BM99" s="499"/>
      <c r="BN99" s="441"/>
      <c r="BO99" s="441"/>
      <c r="BP99" s="441"/>
      <c r="BQ99" s="492"/>
      <c r="BR99" s="499"/>
      <c r="BS99" s="441"/>
      <c r="BT99" s="2349"/>
      <c r="BU99" s="2396"/>
      <c r="BV99" s="2396"/>
      <c r="BW99" s="2396"/>
      <c r="BX99" s="2396"/>
      <c r="BY99" s="2397"/>
      <c r="BZ99" s="2397"/>
      <c r="CA99" s="2397"/>
      <c r="CB99" s="2397"/>
      <c r="CC99" s="2397"/>
      <c r="CD99" s="2397"/>
      <c r="CE99" s="2397"/>
      <c r="CF99" s="2397"/>
      <c r="CG99" s="2397"/>
      <c r="CH99" s="2397"/>
      <c r="CI99" s="2397"/>
      <c r="CJ99" s="2397"/>
      <c r="CK99" s="2397"/>
      <c r="CL99" s="2397"/>
      <c r="CM99" s="2397"/>
      <c r="CN99" s="2397"/>
      <c r="CO99" s="2397"/>
      <c r="CP99" s="2397"/>
      <c r="CQ99" s="2397"/>
      <c r="CR99" s="2397"/>
      <c r="CS99" s="2397"/>
      <c r="CT99" s="2397"/>
      <c r="CU99" s="2397"/>
      <c r="CV99" s="2397"/>
      <c r="CW99" s="2397"/>
      <c r="CX99" s="2397"/>
      <c r="CY99" s="2397"/>
      <c r="CZ99" s="2397"/>
      <c r="DA99" s="240"/>
    </row>
    <row r="100" s="131" customFormat="true" ht="15" customHeight="true" x14ac:dyDescent="0.2">
      <c r="A100" s="1386"/>
      <c r="B100" s="1196"/>
      <c r="C100" s="1282"/>
      <c r="D100" s="1283"/>
      <c r="E100" s="1283"/>
      <c r="F100" s="1283"/>
      <c r="G100" s="1284"/>
      <c r="H100" s="1285"/>
      <c r="I100" s="1283"/>
      <c r="J100" s="1283"/>
      <c r="K100" s="1283"/>
      <c r="L100" s="1286"/>
      <c r="M100" s="1282"/>
      <c r="N100" s="1283"/>
      <c r="O100" s="1283"/>
      <c r="P100" s="1283"/>
      <c r="Q100" s="1284"/>
      <c r="R100" s="1285"/>
      <c r="S100" s="1283"/>
      <c r="T100" s="1286"/>
      <c r="U100" s="989"/>
      <c r="V100" s="989"/>
      <c r="W100" s="989"/>
      <c r="X100" s="989"/>
      <c r="Y100" s="989"/>
      <c r="Z100" s="989"/>
      <c r="AA100" s="989"/>
      <c r="AB100" s="989"/>
      <c r="AC100" s="989"/>
      <c r="AD100" s="989"/>
      <c r="AE100" s="989"/>
      <c r="AF100" s="989"/>
      <c r="AG100" s="989"/>
      <c r="AH100" s="989"/>
      <c r="AI100" s="989"/>
      <c r="AJ100" s="989"/>
      <c r="AK100" s="989"/>
      <c r="AL100" s="989"/>
      <c r="AM100" s="989"/>
      <c r="AN100" s="989"/>
      <c r="AO100" s="989"/>
      <c r="AP100" s="989"/>
      <c r="AQ100" s="989"/>
      <c r="AR100" s="989"/>
      <c r="AS100" s="989"/>
      <c r="AT100" s="989"/>
      <c r="AU100" s="989"/>
      <c r="AV100" s="989"/>
      <c r="AW100" s="989"/>
      <c r="AX100" s="989"/>
      <c r="AY100" s="989"/>
      <c r="BA100" s="267"/>
      <c r="BB100" s="168"/>
      <c r="BC100" s="491"/>
      <c r="BD100" s="441"/>
      <c r="BE100" s="441"/>
      <c r="BF100" s="441"/>
      <c r="BG100" s="492"/>
      <c r="BH100" s="499"/>
      <c r="BI100" s="441"/>
      <c r="BJ100" s="441"/>
      <c r="BK100" s="441"/>
      <c r="BL100" s="492"/>
      <c r="BM100" s="499"/>
      <c r="BN100" s="441"/>
      <c r="BO100" s="441"/>
      <c r="BP100" s="441"/>
      <c r="BQ100" s="492"/>
      <c r="BR100" s="499"/>
      <c r="BS100" s="441"/>
      <c r="BT100" s="2349"/>
      <c r="BU100" s="2396"/>
      <c r="BV100" s="2396"/>
      <c r="BW100" s="2396"/>
      <c r="BX100" s="2396"/>
      <c r="BY100" s="2397"/>
      <c r="BZ100" s="2397"/>
      <c r="CA100" s="2397"/>
      <c r="CB100" s="2397"/>
      <c r="CC100" s="2397"/>
      <c r="CD100" s="2397"/>
      <c r="CE100" s="2397"/>
      <c r="CF100" s="2397"/>
      <c r="CG100" s="2397"/>
      <c r="CH100" s="2397"/>
      <c r="CI100" s="2397"/>
      <c r="CJ100" s="2397"/>
      <c r="CK100" s="2397"/>
      <c r="CL100" s="2397"/>
      <c r="CM100" s="2397"/>
      <c r="CN100" s="2397"/>
      <c r="CO100" s="2397"/>
      <c r="CP100" s="2397"/>
      <c r="CQ100" s="2397"/>
      <c r="CR100" s="2397"/>
      <c r="CS100" s="2397"/>
      <c r="CT100" s="2397"/>
      <c r="CU100" s="2397"/>
      <c r="CV100" s="2397"/>
      <c r="CW100" s="2397"/>
      <c r="CX100" s="2397"/>
      <c r="CY100" s="2397"/>
      <c r="CZ100" s="2397"/>
      <c r="DA100" s="240"/>
    </row>
    <row r="101" s="131" customFormat="true" ht="15" customHeight="true" x14ac:dyDescent="0.2">
      <c r="A101" s="1175"/>
      <c r="B101" s="1196"/>
      <c r="C101" s="1282"/>
      <c r="D101" s="1283"/>
      <c r="E101" s="1283"/>
      <c r="F101" s="1283"/>
      <c r="G101" s="1284"/>
      <c r="H101" s="1285"/>
      <c r="I101" s="1283"/>
      <c r="J101" s="1283"/>
      <c r="K101" s="1283"/>
      <c r="L101" s="1286"/>
      <c r="M101" s="1282"/>
      <c r="N101" s="1283"/>
      <c r="O101" s="1283"/>
      <c r="P101" s="1283"/>
      <c r="Q101" s="1284"/>
      <c r="R101" s="1285"/>
      <c r="S101" s="1283"/>
      <c r="T101" s="1286"/>
      <c r="U101" s="989"/>
      <c r="V101" s="989"/>
      <c r="W101" s="989"/>
      <c r="X101" s="989"/>
      <c r="Y101" s="989"/>
      <c r="Z101" s="989"/>
      <c r="AA101" s="989"/>
      <c r="AB101" s="989"/>
      <c r="AC101" s="989"/>
      <c r="AD101" s="989"/>
      <c r="AE101" s="989"/>
      <c r="AF101" s="989"/>
      <c r="AG101" s="989"/>
      <c r="AH101" s="989"/>
      <c r="AI101" s="989"/>
      <c r="AJ101" s="989"/>
      <c r="AK101" s="989"/>
      <c r="AL101" s="989"/>
      <c r="AM101" s="989"/>
      <c r="AN101" s="989"/>
      <c r="AO101" s="989"/>
      <c r="AP101" s="989"/>
      <c r="AQ101" s="989"/>
      <c r="AR101" s="989"/>
      <c r="AS101" s="989"/>
      <c r="AT101" s="989"/>
      <c r="AU101" s="989"/>
      <c r="AV101" s="989"/>
      <c r="AW101" s="989"/>
      <c r="AX101" s="989"/>
      <c r="AY101" s="989"/>
      <c r="BA101" s="267"/>
      <c r="BB101" s="168"/>
      <c r="BC101" s="491"/>
      <c r="BD101" s="441"/>
      <c r="BE101" s="441"/>
      <c r="BF101" s="441"/>
      <c r="BG101" s="492"/>
      <c r="BH101" s="499"/>
      <c r="BI101" s="441"/>
      <c r="BJ101" s="441"/>
      <c r="BK101" s="441"/>
      <c r="BL101" s="492"/>
      <c r="BM101" s="499"/>
      <c r="BN101" s="441"/>
      <c r="BO101" s="441"/>
      <c r="BP101" s="441"/>
      <c r="BQ101" s="492"/>
      <c r="BR101" s="499"/>
      <c r="BS101" s="441"/>
      <c r="BT101" s="2349"/>
      <c r="BU101" s="2396"/>
      <c r="BV101" s="2396"/>
      <c r="BW101" s="2396"/>
      <c r="BX101" s="2396"/>
      <c r="BY101" s="2397"/>
      <c r="BZ101" s="2397"/>
      <c r="CA101" s="2397"/>
      <c r="CB101" s="2397"/>
      <c r="CC101" s="2397"/>
      <c r="CD101" s="2397"/>
      <c r="CE101" s="2397"/>
      <c r="CF101" s="2397"/>
      <c r="CG101" s="2397"/>
      <c r="CH101" s="2397"/>
      <c r="CI101" s="2397"/>
      <c r="CJ101" s="2397"/>
      <c r="CK101" s="2397"/>
      <c r="CL101" s="2397"/>
      <c r="CM101" s="2397"/>
      <c r="CN101" s="2397"/>
      <c r="CO101" s="2397"/>
      <c r="CP101" s="2397"/>
      <c r="CQ101" s="2397"/>
      <c r="CR101" s="2397"/>
      <c r="CS101" s="2397"/>
      <c r="CT101" s="2397"/>
      <c r="CU101" s="2397"/>
      <c r="CV101" s="2397"/>
      <c r="CW101" s="2397"/>
      <c r="CX101" s="2397"/>
      <c r="CY101" s="2397"/>
      <c r="CZ101" s="2397"/>
      <c r="DA101" s="240"/>
    </row>
    <row r="102" s="131" customFormat="true" ht="15" customHeight="true" x14ac:dyDescent="0.2">
      <c r="A102" s="1386"/>
      <c r="B102" s="1196"/>
      <c r="C102" s="1282"/>
      <c r="D102" s="1283"/>
      <c r="E102" s="1283"/>
      <c r="F102" s="1283"/>
      <c r="G102" s="1284"/>
      <c r="H102" s="1285"/>
      <c r="I102" s="1283"/>
      <c r="J102" s="1283"/>
      <c r="K102" s="1283"/>
      <c r="L102" s="1286"/>
      <c r="M102" s="1282"/>
      <c r="N102" s="1283"/>
      <c r="O102" s="1283"/>
      <c r="P102" s="1283"/>
      <c r="Q102" s="1284"/>
      <c r="R102" s="1285"/>
      <c r="S102" s="1283"/>
      <c r="T102" s="1286"/>
      <c r="U102" s="989"/>
      <c r="V102" s="989"/>
      <c r="W102" s="989"/>
      <c r="X102" s="989"/>
      <c r="Y102" s="989"/>
      <c r="Z102" s="989"/>
      <c r="AA102" s="989"/>
      <c r="AB102" s="989"/>
      <c r="AC102" s="989"/>
      <c r="AD102" s="989"/>
      <c r="AE102" s="989"/>
      <c r="AF102" s="989"/>
      <c r="AG102" s="989"/>
      <c r="AH102" s="989"/>
      <c r="AI102" s="989"/>
      <c r="AJ102" s="989"/>
      <c r="AK102" s="989"/>
      <c r="AL102" s="989"/>
      <c r="AM102" s="989"/>
      <c r="AN102" s="989"/>
      <c r="AO102" s="989"/>
      <c r="AP102" s="989"/>
      <c r="AQ102" s="989"/>
      <c r="AR102" s="989"/>
      <c r="AS102" s="989"/>
      <c r="AT102" s="989"/>
      <c r="AU102" s="989"/>
      <c r="AV102" s="989"/>
      <c r="AW102" s="989"/>
      <c r="AX102" s="989"/>
      <c r="AY102" s="989"/>
      <c r="BA102" s="267"/>
      <c r="BB102" s="168"/>
      <c r="BC102" s="491"/>
      <c r="BD102" s="441"/>
      <c r="BE102" s="441"/>
      <c r="BF102" s="441"/>
      <c r="BG102" s="492"/>
      <c r="BH102" s="499"/>
      <c r="BI102" s="441"/>
      <c r="BJ102" s="441"/>
      <c r="BK102" s="441"/>
      <c r="BL102" s="492"/>
      <c r="BM102" s="499"/>
      <c r="BN102" s="441"/>
      <c r="BO102" s="441"/>
      <c r="BP102" s="441"/>
      <c r="BQ102" s="492"/>
      <c r="BR102" s="499"/>
      <c r="BS102" s="441"/>
      <c r="BT102" s="2349"/>
      <c r="BU102" s="2396"/>
      <c r="BV102" s="2396"/>
      <c r="BW102" s="2396"/>
      <c r="BX102" s="2396"/>
      <c r="BY102" s="2397"/>
      <c r="BZ102" s="2397"/>
      <c r="CA102" s="2397"/>
      <c r="CB102" s="2397"/>
      <c r="CC102" s="2397"/>
      <c r="CD102" s="2397"/>
      <c r="CE102" s="2397"/>
      <c r="CF102" s="2397"/>
      <c r="CG102" s="2397"/>
      <c r="CH102" s="2397"/>
      <c r="CI102" s="2397"/>
      <c r="CJ102" s="2397"/>
      <c r="CK102" s="2397"/>
      <c r="CL102" s="2397"/>
      <c r="CM102" s="2397"/>
      <c r="CN102" s="2397"/>
      <c r="CO102" s="2397"/>
      <c r="CP102" s="2397"/>
      <c r="CQ102" s="2397"/>
      <c r="CR102" s="2397"/>
      <c r="CS102" s="2397"/>
      <c r="CT102" s="2397"/>
      <c r="CU102" s="2397"/>
      <c r="CV102" s="2397"/>
      <c r="CW102" s="2397"/>
      <c r="CX102" s="2397"/>
      <c r="CY102" s="2397"/>
      <c r="CZ102" s="2397"/>
      <c r="DA102" s="240"/>
    </row>
    <row r="103" s="131" customFormat="true" ht="15" customHeight="true" x14ac:dyDescent="0.2">
      <c r="A103" s="1386"/>
      <c r="B103" s="1196"/>
      <c r="C103" s="1282"/>
      <c r="D103" s="1283"/>
      <c r="E103" s="1283"/>
      <c r="F103" s="1283"/>
      <c r="G103" s="1284"/>
      <c r="H103" s="1285"/>
      <c r="I103" s="1283"/>
      <c r="J103" s="1283"/>
      <c r="K103" s="1283"/>
      <c r="L103" s="1286"/>
      <c r="M103" s="1282"/>
      <c r="N103" s="1283"/>
      <c r="O103" s="1283"/>
      <c r="P103" s="1283"/>
      <c r="Q103" s="1284"/>
      <c r="R103" s="1285"/>
      <c r="S103" s="1283"/>
      <c r="T103" s="1286"/>
      <c r="U103" s="989"/>
      <c r="V103" s="989"/>
      <c r="W103" s="989"/>
      <c r="X103" s="989"/>
      <c r="Y103" s="989"/>
      <c r="Z103" s="989"/>
      <c r="AA103" s="989"/>
      <c r="AB103" s="989"/>
      <c r="AC103" s="989"/>
      <c r="AD103" s="989"/>
      <c r="AE103" s="989"/>
      <c r="AF103" s="989"/>
      <c r="AG103" s="989"/>
      <c r="AH103" s="989"/>
      <c r="AI103" s="989"/>
      <c r="AJ103" s="989"/>
      <c r="AK103" s="989"/>
      <c r="AL103" s="989"/>
      <c r="AM103" s="989"/>
      <c r="AN103" s="989"/>
      <c r="AO103" s="989"/>
      <c r="AP103" s="989"/>
      <c r="AQ103" s="989"/>
      <c r="AR103" s="989"/>
      <c r="AS103" s="989"/>
      <c r="AT103" s="989"/>
      <c r="AU103" s="989"/>
      <c r="AV103" s="989"/>
      <c r="AW103" s="989"/>
      <c r="AX103" s="989"/>
      <c r="AY103" s="989"/>
      <c r="BA103" s="267"/>
      <c r="BB103" s="168"/>
      <c r="BC103" s="491"/>
      <c r="BD103" s="441"/>
      <c r="BE103" s="441"/>
      <c r="BF103" s="441"/>
      <c r="BG103" s="492"/>
      <c r="BH103" s="499"/>
      <c r="BI103" s="441"/>
      <c r="BJ103" s="441"/>
      <c r="BK103" s="441"/>
      <c r="BL103" s="492"/>
      <c r="BM103" s="499"/>
      <c r="BN103" s="441"/>
      <c r="BO103" s="441"/>
      <c r="BP103" s="441"/>
      <c r="BQ103" s="492"/>
      <c r="BR103" s="499"/>
      <c r="BS103" s="441"/>
      <c r="BT103" s="2349"/>
      <c r="BU103" s="2396"/>
      <c r="BV103" s="2396"/>
      <c r="BW103" s="2396"/>
      <c r="BX103" s="2396"/>
      <c r="BY103" s="2397"/>
      <c r="BZ103" s="2397"/>
      <c r="CA103" s="2397"/>
      <c r="CB103" s="2397"/>
      <c r="CC103" s="2397"/>
      <c r="CD103" s="2397"/>
      <c r="CE103" s="2397"/>
      <c r="CF103" s="2397"/>
      <c r="CG103" s="2397"/>
      <c r="CH103" s="2397"/>
      <c r="CI103" s="2397"/>
      <c r="CJ103" s="2397"/>
      <c r="CK103" s="2397"/>
      <c r="CL103" s="2397"/>
      <c r="CM103" s="2397"/>
      <c r="CN103" s="2397"/>
      <c r="CO103" s="2397"/>
      <c r="CP103" s="2397"/>
      <c r="CQ103" s="2397"/>
      <c r="CR103" s="2397"/>
      <c r="CS103" s="2397"/>
      <c r="CT103" s="2397"/>
      <c r="CU103" s="2397"/>
      <c r="CV103" s="2397"/>
      <c r="CW103" s="2397"/>
      <c r="CX103" s="2397"/>
      <c r="CY103" s="2397"/>
      <c r="CZ103" s="2397"/>
      <c r="DA103" s="240"/>
    </row>
    <row r="104" s="131" customFormat="true" ht="15" customHeight="true" x14ac:dyDescent="0.2">
      <c r="A104" s="1386"/>
      <c r="B104" s="1196"/>
      <c r="C104" s="1282"/>
      <c r="D104" s="1283"/>
      <c r="E104" s="1283"/>
      <c r="F104" s="1283"/>
      <c r="G104" s="1284"/>
      <c r="H104" s="1285"/>
      <c r="I104" s="1283"/>
      <c r="J104" s="1283"/>
      <c r="K104" s="1283"/>
      <c r="L104" s="1286"/>
      <c r="M104" s="1282"/>
      <c r="N104" s="1283"/>
      <c r="O104" s="1283"/>
      <c r="P104" s="1283"/>
      <c r="Q104" s="1284"/>
      <c r="R104" s="1285"/>
      <c r="S104" s="1283"/>
      <c r="T104" s="1286"/>
      <c r="U104" s="989"/>
      <c r="V104" s="989"/>
      <c r="W104" s="989"/>
      <c r="X104" s="989"/>
      <c r="Y104" s="989"/>
      <c r="Z104" s="989"/>
      <c r="AA104" s="989"/>
      <c r="AB104" s="989"/>
      <c r="AC104" s="989"/>
      <c r="AD104" s="989"/>
      <c r="AE104" s="989"/>
      <c r="AF104" s="989"/>
      <c r="AG104" s="989"/>
      <c r="AH104" s="989"/>
      <c r="AI104" s="989"/>
      <c r="AJ104" s="989"/>
      <c r="AK104" s="989"/>
      <c r="AL104" s="989"/>
      <c r="AM104" s="989"/>
      <c r="AN104" s="989"/>
      <c r="AO104" s="989"/>
      <c r="AP104" s="989"/>
      <c r="AQ104" s="989"/>
      <c r="AR104" s="989"/>
      <c r="AS104" s="989"/>
      <c r="AT104" s="989"/>
      <c r="AU104" s="989"/>
      <c r="AV104" s="989"/>
      <c r="AW104" s="989"/>
      <c r="AX104" s="989"/>
      <c r="AY104" s="989"/>
      <c r="BA104" s="267"/>
      <c r="BB104" s="168"/>
      <c r="BC104" s="491"/>
      <c r="BD104" s="441"/>
      <c r="BE104" s="441"/>
      <c r="BF104" s="441"/>
      <c r="BG104" s="492"/>
      <c r="BH104" s="499"/>
      <c r="BI104" s="441"/>
      <c r="BJ104" s="441"/>
      <c r="BK104" s="441"/>
      <c r="BL104" s="492"/>
      <c r="BM104" s="499"/>
      <c r="BN104" s="441"/>
      <c r="BO104" s="441"/>
      <c r="BP104" s="441"/>
      <c r="BQ104" s="492"/>
      <c r="BR104" s="499"/>
      <c r="BS104" s="441"/>
      <c r="BT104" s="2349"/>
      <c r="BU104" s="2396"/>
      <c r="BV104" s="2396"/>
      <c r="BW104" s="2396"/>
      <c r="BX104" s="2396"/>
      <c r="BY104" s="2397"/>
      <c r="BZ104" s="2397"/>
      <c r="CA104" s="2397"/>
      <c r="CB104" s="2397"/>
      <c r="CC104" s="2397"/>
      <c r="CD104" s="2397"/>
      <c r="CE104" s="2397"/>
      <c r="CF104" s="2397"/>
      <c r="CG104" s="2397"/>
      <c r="CH104" s="2397"/>
      <c r="CI104" s="2397"/>
      <c r="CJ104" s="2397"/>
      <c r="CK104" s="2397"/>
      <c r="CL104" s="2397"/>
      <c r="CM104" s="2397"/>
      <c r="CN104" s="2397"/>
      <c r="CO104" s="2397"/>
      <c r="CP104" s="2397"/>
      <c r="CQ104" s="2397"/>
      <c r="CR104" s="2397"/>
      <c r="CS104" s="2397"/>
      <c r="CT104" s="2397"/>
      <c r="CU104" s="2397"/>
      <c r="CV104" s="2397"/>
      <c r="CW104" s="2397"/>
      <c r="CX104" s="2397"/>
      <c r="CY104" s="2397"/>
      <c r="CZ104" s="2397"/>
      <c r="DA104" s="240"/>
    </row>
    <row r="105" s="131" customFormat="true" ht="15" customHeight="true" x14ac:dyDescent="0.2">
      <c r="A105" s="1191"/>
      <c r="B105" s="1197"/>
      <c r="C105" s="1287"/>
      <c r="D105" s="1288"/>
      <c r="E105" s="1288"/>
      <c r="F105" s="1288"/>
      <c r="G105" s="1289"/>
      <c r="H105" s="1290"/>
      <c r="I105" s="1288"/>
      <c r="J105" s="1288"/>
      <c r="K105" s="1288"/>
      <c r="L105" s="1291"/>
      <c r="M105" s="1287"/>
      <c r="N105" s="1288"/>
      <c r="O105" s="1288"/>
      <c r="P105" s="1288"/>
      <c r="Q105" s="1289"/>
      <c r="R105" s="1290"/>
      <c r="S105" s="1288"/>
      <c r="T105" s="1291"/>
      <c r="U105" s="989"/>
      <c r="V105" s="989"/>
      <c r="W105" s="989"/>
      <c r="X105" s="989"/>
      <c r="Y105" s="989"/>
      <c r="Z105" s="989"/>
      <c r="AA105" s="989"/>
      <c r="AB105" s="989"/>
      <c r="AC105" s="989"/>
      <c r="AD105" s="989"/>
      <c r="AE105" s="989"/>
      <c r="AF105" s="989"/>
      <c r="AG105" s="989"/>
      <c r="AH105" s="989"/>
      <c r="AI105" s="989"/>
      <c r="AJ105" s="989"/>
      <c r="AK105" s="989"/>
      <c r="AL105" s="989"/>
      <c r="AM105" s="989"/>
      <c r="AN105" s="989"/>
      <c r="AO105" s="989"/>
      <c r="AP105" s="989"/>
      <c r="AQ105" s="989"/>
      <c r="AR105" s="989"/>
      <c r="AS105" s="989"/>
      <c r="AT105" s="989"/>
      <c r="AU105" s="989"/>
      <c r="AV105" s="989"/>
      <c r="AW105" s="989"/>
      <c r="AX105" s="989"/>
      <c r="AY105" s="989"/>
      <c r="BA105" s="267"/>
      <c r="BB105" s="168"/>
      <c r="BC105" s="493"/>
      <c r="BD105" s="494"/>
      <c r="BE105" s="494"/>
      <c r="BF105" s="494"/>
      <c r="BG105" s="495"/>
      <c r="BH105" s="500"/>
      <c r="BI105" s="494"/>
      <c r="BJ105" s="494"/>
      <c r="BK105" s="494"/>
      <c r="BL105" s="495"/>
      <c r="BM105" s="500"/>
      <c r="BN105" s="494"/>
      <c r="BO105" s="494"/>
      <c r="BP105" s="494"/>
      <c r="BQ105" s="495"/>
      <c r="BR105" s="500"/>
      <c r="BS105" s="494"/>
      <c r="BT105" s="2350"/>
      <c r="BU105" s="2396"/>
      <c r="BV105" s="2396"/>
      <c r="BW105" s="2396"/>
      <c r="BX105" s="2396"/>
      <c r="BY105" s="2397"/>
      <c r="BZ105" s="2397"/>
      <c r="CA105" s="2397"/>
      <c r="CB105" s="2397"/>
      <c r="CC105" s="2397"/>
      <c r="CD105" s="2397"/>
      <c r="CE105" s="2397"/>
      <c r="CF105" s="2397"/>
      <c r="CG105" s="2397"/>
      <c r="CH105" s="2397"/>
      <c r="CI105" s="2397"/>
      <c r="CJ105" s="2397"/>
      <c r="CK105" s="2397"/>
      <c r="CL105" s="2397"/>
      <c r="CM105" s="2397"/>
      <c r="CN105" s="2397"/>
      <c r="CO105" s="2397"/>
      <c r="CP105" s="2397"/>
      <c r="CQ105" s="2397"/>
      <c r="CR105" s="2397"/>
      <c r="CS105" s="2397"/>
      <c r="CT105" s="2397"/>
      <c r="CU105" s="2397"/>
      <c r="CV105" s="2397"/>
      <c r="CW105" s="2397"/>
      <c r="CX105" s="2397"/>
      <c r="CY105" s="2397"/>
      <c r="CZ105" s="2397"/>
      <c r="DA105" s="240"/>
    </row>
    <row r="106" s="131" customFormat="true" ht="250.15" customHeight="true" x14ac:dyDescent="0.2">
      <c r="A106" s="725"/>
      <c r="B106" s="1032"/>
      <c r="C106" s="1033"/>
      <c r="D106" s="1033"/>
      <c r="E106" s="1033"/>
      <c r="F106" s="1033"/>
      <c r="G106" s="1033"/>
      <c r="H106" s="1033"/>
      <c r="I106" s="1033"/>
      <c r="J106" s="1033"/>
      <c r="K106" s="1033"/>
      <c r="L106" s="1033"/>
      <c r="M106" s="1033"/>
      <c r="N106" s="1033"/>
      <c r="O106" s="1033"/>
      <c r="P106" s="1033"/>
      <c r="Q106" s="1033"/>
      <c r="R106" s="1033"/>
      <c r="S106" s="1033"/>
      <c r="T106" s="1033"/>
      <c r="U106" s="240"/>
      <c r="V106" s="240"/>
      <c r="W106" s="240"/>
      <c r="X106" s="240"/>
      <c r="Y106" s="240"/>
      <c r="Z106" s="240"/>
      <c r="AA106" s="240"/>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6"/>
      <c r="BU106" s="239"/>
      <c r="BV106" s="239"/>
      <c r="BW106" s="239"/>
      <c r="BX106" s="239"/>
      <c r="BY106" s="239"/>
      <c r="BZ106" s="239"/>
      <c r="CA106" s="239"/>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c r="DA106" s="240"/>
    </row>
    <row r="107" s="111" customFormat="true" ht="18" customHeight="true" x14ac:dyDescent="0.2">
      <c r="A107" s="725"/>
      <c r="B107" s="112"/>
      <c r="C107" s="410"/>
      <c r="D107" s="410"/>
      <c r="E107" s="410"/>
      <c r="F107" s="410"/>
      <c r="G107" s="410"/>
      <c r="H107" s="410"/>
      <c r="I107" s="410"/>
      <c r="J107" s="410"/>
      <c r="K107" s="410"/>
      <c r="L107" s="410"/>
      <c r="M107" s="410"/>
      <c r="N107" s="410"/>
      <c r="O107" s="410"/>
      <c r="P107" s="410"/>
      <c r="Q107" s="410"/>
      <c r="R107" s="410"/>
      <c r="S107" s="410"/>
      <c r="T107" s="410"/>
      <c r="U107" s="235"/>
      <c r="V107" s="235"/>
      <c r="W107" s="235"/>
      <c r="X107" s="235"/>
      <c r="Y107" s="235"/>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BB107" s="134"/>
      <c r="BU107" s="235"/>
      <c r="BV107" s="235"/>
      <c r="BW107" s="235"/>
      <c r="BX107" s="235"/>
      <c r="BY107" s="235"/>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c r="DA107" s="235"/>
    </row>
    <row r="108" s="111" customFormat="true" ht="22.5" customHeight="true" x14ac:dyDescent="0.35">
      <c r="A108" s="2831" t="str">
        <f>A1026</f>
        <v>Jordan</v>
      </c>
      <c r="B108" s="2832"/>
      <c r="C108" s="113"/>
      <c r="D108" s="113"/>
      <c r="E108" s="113"/>
      <c r="F108" s="113"/>
      <c r="G108" s="113"/>
      <c r="H108" s="113"/>
      <c r="I108" s="113"/>
      <c r="J108" s="113"/>
      <c r="K108" s="113"/>
      <c r="L108" s="113"/>
      <c r="M108" s="113"/>
      <c r="N108" s="113"/>
      <c r="O108" s="113"/>
      <c r="P108" s="113"/>
      <c r="Q108" s="113"/>
      <c r="R108" s="113"/>
      <c r="S108" s="113"/>
      <c r="T108" s="113"/>
      <c r="U108" s="235"/>
      <c r="V108" s="235"/>
      <c r="W108" s="235"/>
      <c r="X108" s="235"/>
      <c r="Y108" s="235"/>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BB108" s="134"/>
      <c r="BU108" s="235"/>
      <c r="BV108" s="235"/>
      <c r="BW108" s="235"/>
      <c r="BX108" s="235"/>
      <c r="BY108" s="235"/>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c r="DA108" s="235"/>
    </row>
    <row r="109" s="111" customFormat="true" ht="22.5" customHeight="true" x14ac:dyDescent="0.35">
      <c r="A109" s="138" t="str">
        <f>A1034</f>
        <v>2002</v>
      </c>
      <c r="B109" s="139"/>
      <c r="C109" s="113"/>
      <c r="D109" s="113"/>
      <c r="E109" s="113"/>
      <c r="F109" s="113"/>
      <c r="G109" s="113"/>
      <c r="H109" s="113"/>
      <c r="I109" s="113"/>
      <c r="J109" s="113"/>
      <c r="K109" s="113"/>
      <c r="L109" s="113"/>
      <c r="M109" s="113"/>
      <c r="N109" s="113"/>
      <c r="O109" s="113"/>
      <c r="P109" s="113"/>
      <c r="Q109" s="113"/>
      <c r="R109" s="113"/>
      <c r="S109" s="113"/>
      <c r="T109" s="113"/>
      <c r="U109" s="235"/>
      <c r="V109" s="235"/>
      <c r="W109" s="235"/>
      <c r="X109" s="235"/>
      <c r="Y109" s="235"/>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BB109" s="134"/>
      <c r="BU109" s="235"/>
      <c r="BV109" s="235"/>
      <c r="BW109" s="235"/>
      <c r="BX109" s="235"/>
      <c r="BY109" s="235"/>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c r="DA109" s="235"/>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235"/>
      <c r="V110" s="235"/>
      <c r="W110" s="235"/>
      <c r="X110" s="235"/>
      <c r="Y110" s="235"/>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BB110" s="134"/>
      <c r="BU110" s="235"/>
      <c r="BV110" s="235"/>
      <c r="BW110" s="235"/>
      <c r="BX110" s="235"/>
      <c r="BY110" s="235"/>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c r="DA110" s="235"/>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235"/>
      <c r="V111" s="235"/>
      <c r="W111" s="235"/>
      <c r="X111" s="235"/>
      <c r="Y111" s="235"/>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BB111" s="134"/>
      <c r="BU111" s="235"/>
      <c r="BV111" s="235"/>
      <c r="BW111" s="235"/>
      <c r="BX111" s="235"/>
      <c r="BY111" s="235"/>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c r="DA111" s="235"/>
    </row>
    <row r="112" s="111" customFormat="true" ht="15" customHeight="true" x14ac:dyDescent="0.2">
      <c r="A112" s="806" t="s">
        <v>98</v>
      </c>
      <c r="B112" s="248"/>
      <c r="C112" s="113"/>
      <c r="D112" s="113"/>
      <c r="E112" s="113"/>
      <c r="F112" s="113"/>
      <c r="G112" s="113"/>
      <c r="H112" s="113"/>
      <c r="I112" s="113"/>
      <c r="J112" s="113"/>
      <c r="K112" s="113"/>
      <c r="L112" s="113"/>
      <c r="M112" s="113"/>
      <c r="N112" s="113"/>
      <c r="O112" s="113"/>
      <c r="P112" s="113"/>
      <c r="Q112" s="113"/>
      <c r="R112" s="113"/>
      <c r="S112" s="113"/>
      <c r="T112" s="113"/>
      <c r="U112" s="235"/>
      <c r="V112" s="235"/>
      <c r="W112" s="235"/>
      <c r="X112" s="235"/>
      <c r="Y112" s="235"/>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BB112" s="134"/>
      <c r="BU112" s="235"/>
      <c r="BV112" s="235"/>
      <c r="BW112" s="235"/>
      <c r="BX112" s="235"/>
      <c r="BY112" s="235"/>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c r="DA112" s="235"/>
    </row>
    <row r="113" s="111" customFormat="true" ht="15" customHeight="true" x14ac:dyDescent="0.2">
      <c r="A113" s="152" t="s">
        <v>40</v>
      </c>
      <c r="B113" s="151"/>
      <c r="C113" s="113"/>
      <c r="D113" s="113"/>
      <c r="E113" s="113"/>
      <c r="F113" s="113"/>
      <c r="G113" s="113"/>
      <c r="H113" s="113"/>
      <c r="I113" s="113"/>
      <c r="J113" s="113"/>
      <c r="K113" s="113"/>
      <c r="L113" s="113"/>
      <c r="M113" s="113"/>
      <c r="N113" s="113"/>
      <c r="O113" s="113"/>
      <c r="P113" s="113"/>
      <c r="Q113" s="113"/>
      <c r="R113" s="113"/>
      <c r="S113" s="113"/>
      <c r="T113" s="113"/>
      <c r="U113" s="235"/>
      <c r="V113" s="235"/>
      <c r="W113" s="235"/>
      <c r="X113" s="235"/>
      <c r="Y113" s="235"/>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BB113" s="134"/>
      <c r="BU113" s="235"/>
      <c r="BV113" s="235"/>
      <c r="BW113" s="235"/>
      <c r="BX113" s="235"/>
      <c r="BY113" s="235"/>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c r="DA113" s="235"/>
    </row>
    <row r="114" s="111" customFormat="true" ht="15" customHeight="true" x14ac:dyDescent="0.2">
      <c r="A114" s="150" t="s">
        <v>39</v>
      </c>
      <c r="B114" s="151"/>
      <c r="C114" s="113"/>
      <c r="D114" s="113"/>
      <c r="E114" s="113"/>
      <c r="F114" s="113"/>
      <c r="G114" s="113"/>
      <c r="H114" s="113"/>
      <c r="I114" s="113"/>
      <c r="J114" s="113"/>
      <c r="K114" s="113"/>
      <c r="L114" s="113"/>
      <c r="M114" s="113"/>
      <c r="N114" s="113"/>
      <c r="O114" s="113"/>
      <c r="P114" s="113"/>
      <c r="Q114" s="113"/>
      <c r="R114" s="113"/>
      <c r="S114" s="113"/>
      <c r="T114" s="113"/>
      <c r="U114" s="235"/>
      <c r="V114" s="235"/>
      <c r="W114" s="235"/>
      <c r="X114" s="235"/>
      <c r="Y114" s="235"/>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BB114" s="134"/>
      <c r="BU114" s="235"/>
      <c r="BV114" s="235"/>
      <c r="BW114" s="235"/>
      <c r="BX114" s="235"/>
      <c r="BY114" s="235"/>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c r="DA114" s="235"/>
    </row>
    <row r="115" s="111" customFormat="true" ht="15" customHeight="true" x14ac:dyDescent="0.2">
      <c r="A115" s="150" t="s">
        <v>136</v>
      </c>
      <c r="B115" s="247" t="str">
        <f>A1025</f>
        <v>DHS02</v>
      </c>
      <c r="C115" s="113"/>
      <c r="D115" s="113"/>
      <c r="E115" s="113"/>
      <c r="F115" s="113"/>
      <c r="G115" s="113"/>
      <c r="H115" s="113"/>
      <c r="I115" s="113"/>
      <c r="J115" s="113"/>
      <c r="K115" s="113"/>
      <c r="L115" s="113"/>
      <c r="M115" s="113"/>
      <c r="N115" s="113"/>
      <c r="O115" s="113"/>
      <c r="P115" s="113"/>
      <c r="Q115" s="113"/>
      <c r="R115" s="113"/>
      <c r="S115" s="113"/>
      <c r="T115" s="113"/>
      <c r="U115" s="235"/>
      <c r="V115" s="235"/>
      <c r="W115" s="235"/>
      <c r="X115" s="235"/>
      <c r="Y115" s="235"/>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BB115" s="134"/>
      <c r="BU115" s="235"/>
      <c r="BV115" s="235"/>
      <c r="BW115" s="235"/>
      <c r="BX115" s="235"/>
      <c r="BY115" s="235"/>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c r="DA115" s="235"/>
    </row>
    <row r="116" s="111" customFormat="true" ht="15" customHeight="true" x14ac:dyDescent="0.2">
      <c r="A116" s="1026" t="str">
        <f>B1030</f>
        <v>Ratio of Improved latrines based on:</v>
      </c>
      <c r="B116" s="1027" t="s">
        <v>172</v>
      </c>
      <c r="C116" s="113"/>
      <c r="D116" s="113"/>
      <c r="E116" s="113"/>
      <c r="F116" s="113"/>
      <c r="G116" s="113"/>
      <c r="H116" s="113"/>
      <c r="I116" s="113"/>
      <c r="J116" s="113"/>
      <c r="K116" s="113"/>
      <c r="L116" s="113"/>
      <c r="M116" s="113"/>
      <c r="N116" s="113"/>
      <c r="O116" s="113"/>
      <c r="P116" s="113"/>
      <c r="Q116" s="113"/>
      <c r="R116" s="113"/>
      <c r="S116" s="113"/>
      <c r="T116" s="113"/>
      <c r="U116" s="235"/>
      <c r="V116" s="235"/>
      <c r="W116" s="235"/>
      <c r="X116" s="235"/>
      <c r="Y116" s="235"/>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BB116" s="134"/>
      <c r="BU116" s="235"/>
      <c r="BV116" s="235"/>
      <c r="BW116" s="235"/>
      <c r="BX116" s="235"/>
      <c r="BY116" s="235"/>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c r="DA116" s="235"/>
    </row>
    <row r="117" s="111" customFormat="true" ht="15" customHeight="true" x14ac:dyDescent="0.2">
      <c r="A117" s="1026" t="str">
        <f>B1029</f>
        <v>Ratio of Shared improved based on:</v>
      </c>
      <c r="B117" s="1028" t="s">
        <v>172</v>
      </c>
      <c r="C117" s="113"/>
      <c r="D117" s="113"/>
      <c r="E117" s="113"/>
      <c r="F117" s="113"/>
      <c r="G117" s="113"/>
      <c r="H117" s="113"/>
      <c r="I117" s="113"/>
      <c r="J117" s="113"/>
      <c r="K117" s="113"/>
      <c r="L117" s="113"/>
      <c r="M117" s="113"/>
      <c r="N117" s="113"/>
      <c r="O117" s="113"/>
      <c r="P117" s="113"/>
      <c r="Q117" s="113"/>
      <c r="R117" s="113"/>
      <c r="S117" s="113"/>
      <c r="T117" s="113"/>
      <c r="U117" s="235"/>
      <c r="V117" s="235"/>
      <c r="W117" s="235"/>
      <c r="X117" s="235"/>
      <c r="Y117" s="235"/>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BB117" s="134"/>
      <c r="BU117" s="235"/>
      <c r="BV117" s="235"/>
      <c r="BW117" s="235"/>
      <c r="BX117" s="235"/>
      <c r="BY117" s="235"/>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c r="DA117" s="235"/>
    </row>
    <row r="118" s="111" customFormat="true" ht="21" customHeight="true" x14ac:dyDescent="0.2">
      <c r="A118" s="1029"/>
      <c r="B118" s="1027"/>
      <c r="C118" s="113"/>
      <c r="D118" s="113"/>
      <c r="E118" s="113"/>
      <c r="F118" s="113"/>
      <c r="G118" s="113"/>
      <c r="H118" s="113"/>
      <c r="I118" s="113"/>
      <c r="J118" s="113"/>
      <c r="K118" s="113"/>
      <c r="L118" s="113"/>
      <c r="M118" s="113"/>
      <c r="N118" s="113"/>
      <c r="O118" s="113"/>
      <c r="P118" s="113"/>
      <c r="Q118" s="113"/>
      <c r="R118" s="113"/>
      <c r="S118" s="113"/>
      <c r="T118" s="113"/>
      <c r="U118" s="235"/>
      <c r="V118" s="235"/>
      <c r="W118" s="235"/>
      <c r="X118" s="235"/>
      <c r="Y118" s="235"/>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BB118" s="134"/>
      <c r="BU118" s="235"/>
      <c r="BV118" s="235"/>
      <c r="BW118" s="235"/>
      <c r="BX118" s="235"/>
      <c r="BY118" s="235"/>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c r="DA118" s="235"/>
    </row>
    <row r="119" s="111" customFormat="true" ht="15" customHeight="true" x14ac:dyDescent="0.2">
      <c r="A119" s="1030"/>
      <c r="B119" s="1031"/>
      <c r="C119" s="113"/>
      <c r="D119" s="113"/>
      <c r="E119" s="113"/>
      <c r="F119" s="113"/>
      <c r="G119" s="113"/>
      <c r="H119" s="113"/>
      <c r="I119" s="113"/>
      <c r="J119" s="113"/>
      <c r="K119" s="113"/>
      <c r="L119" s="113"/>
      <c r="M119" s="113"/>
      <c r="N119" s="113"/>
      <c r="O119" s="113"/>
      <c r="P119" s="113"/>
      <c r="Q119" s="113"/>
      <c r="R119" s="113"/>
      <c r="S119" s="113"/>
      <c r="T119" s="113"/>
      <c r="U119" s="235"/>
      <c r="V119" s="235"/>
      <c r="W119" s="235"/>
      <c r="X119" s="235"/>
      <c r="Y119" s="235"/>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BB119" s="134"/>
      <c r="BU119" s="235"/>
      <c r="BV119" s="235"/>
      <c r="BW119" s="235"/>
      <c r="BX119" s="235"/>
      <c r="BY119" s="235"/>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c r="DA119" s="235"/>
    </row>
    <row r="120" s="135" customFormat="true" ht="15" customHeight="true" x14ac:dyDescent="0.2">
      <c r="A120" s="116" t="s">
        <v>99</v>
      </c>
      <c r="B120" s="231"/>
      <c r="C120" s="2858" t="s">
        <v>115</v>
      </c>
      <c r="D120" s="2859"/>
      <c r="E120" s="2859"/>
      <c r="F120" s="2859"/>
      <c r="G120" s="2860"/>
      <c r="H120" s="2861" t="s">
        <v>38</v>
      </c>
      <c r="I120" s="2862"/>
      <c r="J120" s="2862"/>
      <c r="K120" s="2862"/>
      <c r="L120" s="2863"/>
      <c r="M120" s="2864" t="s">
        <v>37</v>
      </c>
      <c r="N120" s="2865"/>
      <c r="O120" s="2865"/>
      <c r="P120" s="2865"/>
      <c r="Q120" s="2866"/>
      <c r="R120" s="2337" t="s">
        <v>142</v>
      </c>
      <c r="S120" s="2338"/>
      <c r="T120" s="2341"/>
      <c r="U120" s="450"/>
      <c r="V120" s="450"/>
      <c r="W120" s="450"/>
      <c r="X120" s="450"/>
      <c r="Y120" s="450"/>
      <c r="Z120" s="450"/>
      <c r="AA120" s="450"/>
      <c r="AB120" s="450"/>
      <c r="AC120" s="450"/>
      <c r="AD120" s="450"/>
      <c r="AE120" s="450"/>
      <c r="AF120" s="450"/>
      <c r="AG120" s="450"/>
      <c r="AH120" s="450"/>
      <c r="AI120" s="450"/>
      <c r="AJ120" s="450"/>
      <c r="AK120" s="450"/>
      <c r="AL120" s="450"/>
      <c r="AM120" s="450"/>
      <c r="AN120" s="450"/>
      <c r="AO120" s="450"/>
      <c r="AP120" s="450"/>
      <c r="AQ120" s="450"/>
      <c r="AR120" s="450"/>
      <c r="AS120" s="450"/>
      <c r="AT120" s="450"/>
      <c r="AU120" s="450"/>
      <c r="AV120" s="450"/>
      <c r="AW120" s="450"/>
      <c r="AX120" s="450"/>
      <c r="AY120" s="450"/>
      <c r="BA120" s="241" t="s">
        <v>131</v>
      </c>
      <c r="BB120" s="116" t="s">
        <v>99</v>
      </c>
      <c r="BC120" s="2923" t="s">
        <v>115</v>
      </c>
      <c r="BD120" s="2924"/>
      <c r="BE120" s="2924"/>
      <c r="BF120" s="2924"/>
      <c r="BG120" s="2925"/>
      <c r="BH120" s="2926" t="s">
        <v>38</v>
      </c>
      <c r="BI120" s="2924"/>
      <c r="BJ120" s="2924"/>
      <c r="BK120" s="2924"/>
      <c r="BL120" s="2925"/>
      <c r="BM120" s="2926" t="s">
        <v>37</v>
      </c>
      <c r="BN120" s="2924"/>
      <c r="BO120" s="2924"/>
      <c r="BP120" s="2924"/>
      <c r="BQ120" s="2925"/>
      <c r="BR120" s="2337" t="s">
        <v>142</v>
      </c>
      <c r="BS120" s="2338"/>
      <c r="BT120" s="2341"/>
      <c r="BU120" s="2398"/>
      <c r="BV120" s="2398"/>
      <c r="BW120" s="2398"/>
      <c r="BX120" s="2398"/>
      <c r="BY120" s="2399"/>
      <c r="BZ120" s="239"/>
      <c r="CA120" s="239"/>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c r="DA120" s="1015"/>
    </row>
    <row r="121" s="135" customFormat="true" ht="12.75" x14ac:dyDescent="0.2">
      <c r="A121" s="206" t="s">
        <v>87</v>
      </c>
      <c r="B121" s="279"/>
      <c r="C121" s="411" t="s">
        <v>0</v>
      </c>
      <c r="D121" s="412" t="s">
        <v>1</v>
      </c>
      <c r="E121" s="412" t="s">
        <v>2</v>
      </c>
      <c r="F121" s="412" t="s">
        <v>3</v>
      </c>
      <c r="G121" s="413" t="s">
        <v>4</v>
      </c>
      <c r="H121" s="1144" t="s">
        <v>0</v>
      </c>
      <c r="I121" s="1087" t="s">
        <v>1</v>
      </c>
      <c r="J121" s="1087" t="s">
        <v>2</v>
      </c>
      <c r="K121" s="1087" t="s">
        <v>3</v>
      </c>
      <c r="L121" s="1088" t="s">
        <v>4</v>
      </c>
      <c r="M121" s="1129" t="s">
        <v>0</v>
      </c>
      <c r="N121" s="1087" t="s">
        <v>1</v>
      </c>
      <c r="O121" s="1087" t="s">
        <v>2</v>
      </c>
      <c r="P121" s="1087" t="s">
        <v>3</v>
      </c>
      <c r="Q121" s="1166" t="s">
        <v>4</v>
      </c>
      <c r="R121" s="2339" t="s">
        <v>160</v>
      </c>
      <c r="S121" s="2340" t="s">
        <v>161</v>
      </c>
      <c r="T121" s="2342" t="s">
        <v>162</v>
      </c>
      <c r="U121" s="450"/>
      <c r="V121" s="450"/>
      <c r="W121" s="450"/>
      <c r="X121" s="450"/>
      <c r="Y121" s="450"/>
      <c r="Z121" s="450"/>
      <c r="AA121" s="450"/>
      <c r="AB121" s="450"/>
      <c r="AC121" s="450"/>
      <c r="AD121" s="450"/>
      <c r="AE121" s="450"/>
      <c r="AF121" s="450"/>
      <c r="AG121" s="450"/>
      <c r="AH121" s="450"/>
      <c r="AI121" s="450"/>
      <c r="AJ121" s="450"/>
      <c r="AK121" s="450"/>
      <c r="AL121" s="450"/>
      <c r="AM121" s="450"/>
      <c r="AN121" s="450"/>
      <c r="AO121" s="450"/>
      <c r="AP121" s="450"/>
      <c r="AQ121" s="450"/>
      <c r="AR121" s="450"/>
      <c r="AS121" s="450"/>
      <c r="AT121" s="450"/>
      <c r="AU121" s="450"/>
      <c r="AV121" s="450"/>
      <c r="AW121" s="450"/>
      <c r="AX121" s="450"/>
      <c r="AY121" s="450"/>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2339" t="s">
        <v>160</v>
      </c>
      <c r="BS121" s="2340" t="s">
        <v>161</v>
      </c>
      <c r="BT121" s="2342" t="s">
        <v>162</v>
      </c>
      <c r="BU121" s="2400"/>
      <c r="BV121" s="2400"/>
      <c r="BW121" s="2400"/>
      <c r="BX121" s="2400"/>
      <c r="BY121" s="2401"/>
      <c r="BZ121" s="2401"/>
      <c r="CA121" s="2401"/>
      <c r="CB121" s="2401"/>
      <c r="CC121" s="2401"/>
      <c r="CD121" s="2401"/>
      <c r="CE121" s="2401"/>
      <c r="CF121" s="2401"/>
      <c r="CG121" s="2401"/>
      <c r="CH121" s="2401"/>
      <c r="CI121" s="2401"/>
      <c r="CJ121" s="2401"/>
      <c r="CK121" s="2401"/>
      <c r="CL121" s="2401"/>
      <c r="CM121" s="2401"/>
      <c r="CN121" s="2401"/>
      <c r="CO121" s="2401"/>
      <c r="CP121" s="2401"/>
      <c r="CQ121" s="2401"/>
      <c r="CR121" s="2401"/>
      <c r="CS121" s="2401"/>
      <c r="CT121" s="2401"/>
      <c r="CU121" s="2401"/>
      <c r="CV121" s="2401"/>
      <c r="CW121" s="2401"/>
      <c r="CX121" s="2401"/>
      <c r="CY121" s="2401"/>
      <c r="CZ121" s="2401"/>
      <c r="DA121" s="1015"/>
    </row>
    <row r="122" s="135" customFormat="true" ht="15" customHeight="true" x14ac:dyDescent="0.2">
      <c r="A122" s="2847" t="s">
        <v>18</v>
      </c>
      <c r="B122" s="1396" t="s">
        <v>14</v>
      </c>
      <c r="C122" s="1294">
        <f>C153+C154+(C155+C156)*'DHS07'!C130/100</f>
        <v>98.050333380500504</v>
      </c>
      <c r="D122" s="1295">
        <f>D153+D154+(D155+D156)*'DHS07'!D130/100</f>
        <v>99.926273558246052</v>
      </c>
      <c r="E122" s="1295">
        <f>E153+E154+(E155+E156)*'DHS07'!E130/100</f>
        <v>99.945055584241175</v>
      </c>
      <c r="F122" s="1295">
        <f>F153+F154+(F155+F156)*'DHS07'!F130/100</f>
        <v>99.979519818888889</v>
      </c>
      <c r="G122" s="1296">
        <f>G153+G154+(G155+G156)*'DHS07'!G130/100</f>
        <v>99.999999999999957</v>
      </c>
      <c r="H122" s="1297">
        <f>H153+H154+(H155+H156)*'DHS07'!H130/100</f>
        <v>99.096067877574825</v>
      </c>
      <c r="I122" s="1295">
        <f>I153+I154+(I155+I156)*'DHS07'!I130/100</f>
        <v>99.989662295139112</v>
      </c>
      <c r="J122" s="1295">
        <f>J153+J154+(J155+J156)*'DHS07'!J130/100</f>
        <v>99.980438914199624</v>
      </c>
      <c r="K122" s="1295">
        <f>K153+K154+(K155+K156)*'DHS07'!K130/100</f>
        <v>99.981567145023249</v>
      </c>
      <c r="L122" s="1298">
        <f>L153+L154+(L155+L156)*'DHS07'!L130/100</f>
        <v>100</v>
      </c>
      <c r="M122" s="1294">
        <f>M153+M154+(M155+M156)*'DHS07'!M130/100</f>
        <v>94.20812074355365</v>
      </c>
      <c r="N122" s="1295">
        <f>N153+N154+(N155+N156)*'DHS07'!N130/100</f>
        <v>99.363155191101953</v>
      </c>
      <c r="O122" s="1295">
        <f>O153+O154+(O155+O156)*'DHS07'!O130/100</f>
        <v>99.867120490963643</v>
      </c>
      <c r="P122" s="1295">
        <f>P153+P154+(P155+P156)*'DHS07'!P130/100</f>
        <v>99.71105921295927</v>
      </c>
      <c r="Q122" s="1296">
        <f>Q153+Q154+(Q155+Q156)*'DHS07'!Q130/100</f>
        <v>100.00000000000006</v>
      </c>
      <c r="R122" s="1297">
        <f>R153+R154+(R155+R156)*'DHS07'!R130/100</f>
        <v>99.762553612015992</v>
      </c>
      <c r="S122" s="1295">
        <f>S153+S154+(S155+S156)*'DHS07'!S130/100</f>
        <v>99.716808761144861</v>
      </c>
      <c r="T122" s="1298">
        <f>T153+T154+(T155+T156)*'DHS07'!T130/100</f>
        <v>98.845427399069237</v>
      </c>
      <c r="U122" s="450"/>
      <c r="V122" s="450"/>
      <c r="W122" s="450"/>
      <c r="X122" s="450"/>
      <c r="Y122" s="450"/>
      <c r="Z122" s="450"/>
      <c r="AA122" s="450"/>
      <c r="AB122" s="450"/>
      <c r="AC122" s="450"/>
      <c r="AD122" s="450"/>
      <c r="AE122" s="450"/>
      <c r="AF122" s="450"/>
      <c r="AG122" s="450"/>
      <c r="AH122" s="450"/>
      <c r="AI122" s="450"/>
      <c r="AJ122" s="450"/>
      <c r="AK122" s="450"/>
      <c r="AL122" s="450"/>
      <c r="AM122" s="450"/>
      <c r="AN122" s="450"/>
      <c r="AO122" s="450"/>
      <c r="AP122" s="450"/>
      <c r="AQ122" s="450"/>
      <c r="AR122" s="450"/>
      <c r="AS122" s="450"/>
      <c r="AT122" s="450"/>
      <c r="AU122" s="450"/>
      <c r="AV122" s="450"/>
      <c r="AW122" s="450"/>
      <c r="AX122" s="450"/>
      <c r="AY122" s="450"/>
      <c r="BA122" s="2927" t="s">
        <v>18</v>
      </c>
      <c r="BB122" s="169" t="s">
        <v>14</v>
      </c>
      <c r="BC122" s="1490" t="s">
        <v>35</v>
      </c>
      <c r="BD122" s="1510" t="s">
        <v>35</v>
      </c>
      <c r="BE122" s="1510" t="s">
        <v>35</v>
      </c>
      <c r="BF122" s="1510" t="s">
        <v>35</v>
      </c>
      <c r="BG122" s="1531" t="s">
        <v>35</v>
      </c>
      <c r="BH122" s="1552" t="s">
        <v>35</v>
      </c>
      <c r="BI122" s="1510" t="s">
        <v>35</v>
      </c>
      <c r="BJ122" s="1510" t="s">
        <v>35</v>
      </c>
      <c r="BK122" s="1510" t="s">
        <v>35</v>
      </c>
      <c r="BL122" s="1531" t="s">
        <v>35</v>
      </c>
      <c r="BM122" s="1552" t="s">
        <v>35</v>
      </c>
      <c r="BN122" s="1510" t="s">
        <v>35</v>
      </c>
      <c r="BO122" s="1510" t="s">
        <v>35</v>
      </c>
      <c r="BP122" s="1510" t="s">
        <v>35</v>
      </c>
      <c r="BQ122" s="1531" t="s">
        <v>35</v>
      </c>
      <c r="BR122" s="1552" t="s">
        <v>35</v>
      </c>
      <c r="BS122" s="1510" t="s">
        <v>35</v>
      </c>
      <c r="BT122" s="2351" t="s">
        <v>35</v>
      </c>
      <c r="BU122" s="2402"/>
      <c r="BV122" s="2402"/>
      <c r="BW122" s="2402"/>
      <c r="BX122" s="2402"/>
      <c r="BY122" s="2403"/>
      <c r="BZ122" s="2403"/>
      <c r="CA122" s="2403"/>
      <c r="CB122" s="2403"/>
      <c r="CC122" s="2403"/>
      <c r="CD122" s="2403"/>
      <c r="CE122" s="2403"/>
      <c r="CF122" s="2403"/>
      <c r="CG122" s="2403"/>
      <c r="CH122" s="2403"/>
      <c r="CI122" s="2403"/>
      <c r="CJ122" s="2403"/>
      <c r="CK122" s="2403"/>
      <c r="CL122" s="2403"/>
      <c r="CM122" s="2403"/>
      <c r="CN122" s="2403"/>
      <c r="CO122" s="2403"/>
      <c r="CP122" s="2403"/>
      <c r="CQ122" s="2403"/>
      <c r="CR122" s="2403"/>
      <c r="CS122" s="2403"/>
      <c r="CT122" s="2403"/>
      <c r="CU122" s="2403"/>
      <c r="CV122" s="2403"/>
      <c r="CW122" s="2403"/>
      <c r="CX122" s="2403"/>
      <c r="CY122" s="2403"/>
      <c r="CZ122" s="2403"/>
      <c r="DA122" s="1015"/>
    </row>
    <row r="123" s="135" customFormat="true" ht="15" customHeight="true" x14ac:dyDescent="0.2">
      <c r="A123" s="2848"/>
      <c r="B123" s="1397" t="s">
        <v>51</v>
      </c>
      <c r="C123" s="1299">
        <f>100-C122</f>
        <v>1.9496666194994958</v>
      </c>
      <c r="D123" s="1300">
        <f t="shared" ref="D123:T123" si="8">100-D122</f>
        <v>7.3726441753947825E-2</v>
      </c>
      <c r="E123" s="1300">
        <f t="shared" si="8"/>
        <v>5.4944415758825471E-2</v>
      </c>
      <c r="F123" s="1300">
        <f t="shared" si="8"/>
        <v>2.0480181111111051E-2</v>
      </c>
      <c r="G123" s="1301">
        <f t="shared" si="8"/>
        <v>0</v>
      </c>
      <c r="H123" s="1302">
        <f t="shared" si="8"/>
        <v>0.90393212242517507</v>
      </c>
      <c r="I123" s="1300">
        <f t="shared" si="8"/>
        <v>1.0337704860887698E-2</v>
      </c>
      <c r="J123" s="1300">
        <f t="shared" si="8"/>
        <v>1.9561085800376077E-2</v>
      </c>
      <c r="K123" s="1300">
        <f t="shared" si="8"/>
        <v>1.84328549767514E-2</v>
      </c>
      <c r="L123" s="1303">
        <f t="shared" si="8"/>
        <v>0</v>
      </c>
      <c r="M123" s="1299">
        <f t="shared" si="8"/>
        <v>5.7918792564463502</v>
      </c>
      <c r="N123" s="1300">
        <f t="shared" si="8"/>
        <v>0.63684480889804718</v>
      </c>
      <c r="O123" s="1300">
        <f t="shared" si="8"/>
        <v>0.13287950903635704</v>
      </c>
      <c r="P123" s="1300">
        <f t="shared" si="8"/>
        <v>0.28894078704072967</v>
      </c>
      <c r="Q123" s="1301">
        <f t="shared" si="8"/>
        <v>0</v>
      </c>
      <c r="R123" s="1302">
        <f t="shared" si="8"/>
        <v>0.23744638798400786</v>
      </c>
      <c r="S123" s="1300">
        <f t="shared" si="8"/>
        <v>0.28319123885513875</v>
      </c>
      <c r="T123" s="1303">
        <f t="shared" si="8"/>
        <v>1.1545726009307629</v>
      </c>
      <c r="U123" s="450"/>
      <c r="V123" s="450"/>
      <c r="W123" s="450"/>
      <c r="X123" s="450"/>
      <c r="Y123" s="450"/>
      <c r="Z123" s="450"/>
      <c r="AA123" s="450"/>
      <c r="AB123" s="450"/>
      <c r="AC123" s="450"/>
      <c r="AD123" s="450"/>
      <c r="AE123" s="450"/>
      <c r="AF123" s="450"/>
      <c r="AG123" s="450"/>
      <c r="AH123" s="450"/>
      <c r="AI123" s="450"/>
      <c r="AJ123" s="450"/>
      <c r="AK123" s="450"/>
      <c r="AL123" s="450"/>
      <c r="AM123" s="450"/>
      <c r="AN123" s="450"/>
      <c r="AO123" s="450"/>
      <c r="AP123" s="450"/>
      <c r="AQ123" s="450"/>
      <c r="AR123" s="450"/>
      <c r="AS123" s="450"/>
      <c r="AT123" s="450"/>
      <c r="AU123" s="450"/>
      <c r="AV123" s="450"/>
      <c r="AW123" s="450"/>
      <c r="AX123" s="450"/>
      <c r="AY123" s="450"/>
      <c r="BA123" s="2928"/>
      <c r="BB123" s="170" t="s">
        <v>51</v>
      </c>
      <c r="BC123" s="1491" t="s">
        <v>35</v>
      </c>
      <c r="BD123" s="1511" t="s">
        <v>35</v>
      </c>
      <c r="BE123" s="1511" t="s">
        <v>35</v>
      </c>
      <c r="BF123" s="1511" t="s">
        <v>35</v>
      </c>
      <c r="BG123" s="1532" t="s">
        <v>35</v>
      </c>
      <c r="BH123" s="1553" t="s">
        <v>35</v>
      </c>
      <c r="BI123" s="1511" t="s">
        <v>35</v>
      </c>
      <c r="BJ123" s="1511" t="s">
        <v>35</v>
      </c>
      <c r="BK123" s="1511" t="s">
        <v>35</v>
      </c>
      <c r="BL123" s="1532" t="s">
        <v>35</v>
      </c>
      <c r="BM123" s="1553" t="s">
        <v>35</v>
      </c>
      <c r="BN123" s="1511" t="s">
        <v>35</v>
      </c>
      <c r="BO123" s="1511" t="s">
        <v>35</v>
      </c>
      <c r="BP123" s="1511" t="s">
        <v>35</v>
      </c>
      <c r="BQ123" s="1532" t="s">
        <v>35</v>
      </c>
      <c r="BR123" s="1553" t="s">
        <v>35</v>
      </c>
      <c r="BS123" s="1511" t="s">
        <v>35</v>
      </c>
      <c r="BT123" s="2352" t="s">
        <v>35</v>
      </c>
      <c r="BU123" s="2404"/>
      <c r="BV123" s="2404"/>
      <c r="BW123" s="2404"/>
      <c r="BX123" s="2404"/>
      <c r="BY123" s="2405"/>
      <c r="BZ123" s="2405"/>
      <c r="CA123" s="2405"/>
      <c r="CB123" s="2405"/>
      <c r="CC123" s="2405"/>
      <c r="CD123" s="2405"/>
      <c r="CE123" s="2405"/>
      <c r="CF123" s="2405"/>
      <c r="CG123" s="2405"/>
      <c r="CH123" s="2405"/>
      <c r="CI123" s="2405"/>
      <c r="CJ123" s="2405"/>
      <c r="CK123" s="2405"/>
      <c r="CL123" s="2405"/>
      <c r="CM123" s="2405"/>
      <c r="CN123" s="2405"/>
      <c r="CO123" s="2405"/>
      <c r="CP123" s="2405"/>
      <c r="CQ123" s="2405"/>
      <c r="CR123" s="2405"/>
      <c r="CS123" s="2405"/>
      <c r="CT123" s="2405"/>
      <c r="CU123" s="2405"/>
      <c r="CV123" s="2405"/>
      <c r="CW123" s="2405"/>
      <c r="CX123" s="2405"/>
      <c r="CY123" s="2405"/>
      <c r="CZ123" s="2405"/>
      <c r="DA123" s="1015"/>
    </row>
    <row r="124" s="135" customFormat="true" ht="15" customHeight="true" x14ac:dyDescent="0.2">
      <c r="A124" s="2848" t="s">
        <v>50</v>
      </c>
      <c r="B124" s="1397" t="s">
        <v>15</v>
      </c>
      <c r="C124" s="1299">
        <f>C122*'DHS07'!C129/100</f>
        <v>94.525443993397403</v>
      </c>
      <c r="D124" s="1300">
        <f>D122*'DHS07'!D129/100</f>
        <v>97.451063637047696</v>
      </c>
      <c r="E124" s="1300">
        <f>E122*'DHS07'!E129/100</f>
        <v>97.794946055805738</v>
      </c>
      <c r="F124" s="1300">
        <f>F122*'DHS07'!F129/100</f>
        <v>96.847299537481192</v>
      </c>
      <c r="G124" s="1301">
        <f>G122*'DHS07'!G129/100</f>
        <v>97.012125845657678</v>
      </c>
      <c r="H124" s="1302">
        <f>H122*'DHS07'!H129/100</f>
        <v>95.608277142169058</v>
      </c>
      <c r="I124" s="1300">
        <f>I122*'DHS07'!I129/100</f>
        <v>97.18945359502672</v>
      </c>
      <c r="J124" s="1300">
        <f>J122*'DHS07'!J129/100</f>
        <v>97.74758542820453</v>
      </c>
      <c r="K124" s="1300">
        <f>K122*'DHS07'!K129/100</f>
        <v>96.821507314772987</v>
      </c>
      <c r="L124" s="1303">
        <f>L122*'DHS07'!L129/100</f>
        <v>96.633521743289492</v>
      </c>
      <c r="M124" s="1299">
        <f>M122*'DHS07'!M129/100</f>
        <v>91.067928398452693</v>
      </c>
      <c r="N124" s="1300">
        <f>N122*'DHS07'!N129/100</f>
        <v>97.931964350572031</v>
      </c>
      <c r="O124" s="1300">
        <f>O122*'DHS07'!O129/100</f>
        <v>97.701697500668899</v>
      </c>
      <c r="P124" s="1300">
        <f>P122*'DHS07'!P129/100</f>
        <v>97.515603261081893</v>
      </c>
      <c r="Q124" s="1301">
        <f>Q122*'DHS07'!Q129/100</f>
        <v>98.431111207311403</v>
      </c>
      <c r="R124" s="1302">
        <f>R122*'DHS07'!R129/100</f>
        <v>96.562527360181647</v>
      </c>
      <c r="S124" s="1300">
        <f>S122*'DHS07'!S129/100</f>
        <v>97.506898114867965</v>
      </c>
      <c r="T124" s="1303">
        <f>T122*'DHS07'!T129/100</f>
        <v>96.302452599637562</v>
      </c>
      <c r="U124" s="450"/>
      <c r="V124" s="450"/>
      <c r="W124" s="450"/>
      <c r="X124" s="450"/>
      <c r="Y124" s="450"/>
      <c r="Z124" s="450"/>
      <c r="AA124" s="450"/>
      <c r="AB124" s="450"/>
      <c r="AC124" s="450"/>
      <c r="AD124" s="450"/>
      <c r="AE124" s="450"/>
      <c r="AF124" s="450"/>
      <c r="AG124" s="450"/>
      <c r="AH124" s="450"/>
      <c r="AI124" s="450"/>
      <c r="AJ124" s="450"/>
      <c r="AK124" s="450"/>
      <c r="AL124" s="450"/>
      <c r="AM124" s="450"/>
      <c r="AN124" s="450"/>
      <c r="AO124" s="450"/>
      <c r="AP124" s="450"/>
      <c r="AQ124" s="450"/>
      <c r="AR124" s="450"/>
      <c r="AS124" s="450"/>
      <c r="AT124" s="450"/>
      <c r="AU124" s="450"/>
      <c r="AV124" s="450"/>
      <c r="AW124" s="450"/>
      <c r="AX124" s="450"/>
      <c r="AY124" s="450"/>
      <c r="BA124" s="2928" t="s">
        <v>50</v>
      </c>
      <c r="BB124" s="170" t="s">
        <v>15</v>
      </c>
      <c r="BC124" s="1491" t="s">
        <v>35</v>
      </c>
      <c r="BD124" s="1511" t="s">
        <v>35</v>
      </c>
      <c r="BE124" s="1511" t="s">
        <v>35</v>
      </c>
      <c r="BF124" s="1511" t="s">
        <v>35</v>
      </c>
      <c r="BG124" s="1532" t="s">
        <v>35</v>
      </c>
      <c r="BH124" s="1553" t="s">
        <v>35</v>
      </c>
      <c r="BI124" s="1511" t="s">
        <v>35</v>
      </c>
      <c r="BJ124" s="1511" t="s">
        <v>35</v>
      </c>
      <c r="BK124" s="1511" t="s">
        <v>35</v>
      </c>
      <c r="BL124" s="1532" t="s">
        <v>35</v>
      </c>
      <c r="BM124" s="1553" t="s">
        <v>35</v>
      </c>
      <c r="BN124" s="1511" t="s">
        <v>35</v>
      </c>
      <c r="BO124" s="1511" t="s">
        <v>35</v>
      </c>
      <c r="BP124" s="1511" t="s">
        <v>35</v>
      </c>
      <c r="BQ124" s="1532" t="s">
        <v>35</v>
      </c>
      <c r="BR124" s="1553" t="s">
        <v>35</v>
      </c>
      <c r="BS124" s="1511" t="s">
        <v>35</v>
      </c>
      <c r="BT124" s="2352" t="s">
        <v>35</v>
      </c>
      <c r="BU124" s="2404"/>
      <c r="BV124" s="2404"/>
      <c r="BW124" s="2404"/>
      <c r="BX124" s="2404"/>
      <c r="BY124" s="2405"/>
      <c r="BZ124" s="2405"/>
      <c r="CA124" s="2405"/>
      <c r="CB124" s="2405"/>
      <c r="CC124" s="2405"/>
      <c r="CD124" s="2405"/>
      <c r="CE124" s="2405"/>
      <c r="CF124" s="2405"/>
      <c r="CG124" s="2405"/>
      <c r="CH124" s="2405"/>
      <c r="CI124" s="2405"/>
      <c r="CJ124" s="2405"/>
      <c r="CK124" s="2405"/>
      <c r="CL124" s="2405"/>
      <c r="CM124" s="2405"/>
      <c r="CN124" s="2405"/>
      <c r="CO124" s="2405"/>
      <c r="CP124" s="2405"/>
      <c r="CQ124" s="2405"/>
      <c r="CR124" s="2405"/>
      <c r="CS124" s="2405"/>
      <c r="CT124" s="2405"/>
      <c r="CU124" s="2405"/>
      <c r="CV124" s="2405"/>
      <c r="CW124" s="2405"/>
      <c r="CX124" s="2405"/>
      <c r="CY124" s="2405"/>
      <c r="CZ124" s="2405"/>
      <c r="DA124" s="1015"/>
    </row>
    <row r="125" s="135" customFormat="true" ht="15" customHeight="true" x14ac:dyDescent="0.2">
      <c r="A125" s="2848"/>
      <c r="B125" s="1397" t="s">
        <v>16</v>
      </c>
      <c r="C125" s="1299">
        <f>C122*'DHS07'!C128/100</f>
        <v>3.5248893871030074</v>
      </c>
      <c r="D125" s="1300">
        <f>D122*'DHS07'!D128/100</f>
        <v>2.4752099211983492</v>
      </c>
      <c r="E125" s="1300">
        <f>E122*'DHS07'!E128/100</f>
        <v>2.1501095284354017</v>
      </c>
      <c r="F125" s="1300">
        <f>F122*'DHS07'!F128/100</f>
        <v>3.1322202814077134</v>
      </c>
      <c r="G125" s="1301">
        <f>G122*'DHS07'!G128/100</f>
        <v>2.9878741543422596</v>
      </c>
      <c r="H125" s="1302">
        <f>H122*'DHS07'!H128/100</f>
        <v>3.4877907354057078</v>
      </c>
      <c r="I125" s="1300">
        <f>I122*'DHS07'!I128/100</f>
        <v>2.8002087001123788</v>
      </c>
      <c r="J125" s="1300">
        <f>J122*'DHS07'!J128/100</f>
        <v>2.232853485995077</v>
      </c>
      <c r="K125" s="1300">
        <f>K122*'DHS07'!K128/100</f>
        <v>3.1600598302502818</v>
      </c>
      <c r="L125" s="1303">
        <f>L122*'DHS07'!L128/100</f>
        <v>3.3664782567105234</v>
      </c>
      <c r="M125" s="1299">
        <f>M122*'DHS07'!M128/100</f>
        <v>3.1401923451008775</v>
      </c>
      <c r="N125" s="1300">
        <f>N122*'DHS07'!N128/100</f>
        <v>1.4311908405299421</v>
      </c>
      <c r="O125" s="1300">
        <f>O122*'DHS07'!O128/100</f>
        <v>2.1654229902947124</v>
      </c>
      <c r="P125" s="1300">
        <f>P122*'DHS07'!P128/100</f>
        <v>2.1954559518773835</v>
      </c>
      <c r="Q125" s="1301">
        <f>Q122*'DHS07'!Q128/100</f>
        <v>1.5688887926886848</v>
      </c>
      <c r="R125" s="1302">
        <f>R122*'DHS07'!R128/100</f>
        <v>3.2000262518343727</v>
      </c>
      <c r="S125" s="1300">
        <f>S122*'DHS07'!S128/100</f>
        <v>2.2099106462769016</v>
      </c>
      <c r="T125" s="1303">
        <f>T122*'DHS07'!T128/100</f>
        <v>2.5429747994315628</v>
      </c>
      <c r="U125" s="450"/>
      <c r="V125" s="450"/>
      <c r="W125" s="450"/>
      <c r="X125" s="450"/>
      <c r="Y125" s="450"/>
      <c r="Z125" s="450"/>
      <c r="AA125" s="450"/>
      <c r="AB125" s="450"/>
      <c r="AC125" s="450"/>
      <c r="AD125" s="450"/>
      <c r="AE125" s="450"/>
      <c r="AF125" s="450"/>
      <c r="AG125" s="450"/>
      <c r="AH125" s="450"/>
      <c r="AI125" s="450"/>
      <c r="AJ125" s="450"/>
      <c r="AK125" s="450"/>
      <c r="AL125" s="450"/>
      <c r="AM125" s="450"/>
      <c r="AN125" s="450"/>
      <c r="AO125" s="450"/>
      <c r="AP125" s="450"/>
      <c r="AQ125" s="450"/>
      <c r="AR125" s="450"/>
      <c r="AS125" s="450"/>
      <c r="AT125" s="450"/>
      <c r="AU125" s="450"/>
      <c r="AV125" s="450"/>
      <c r="AW125" s="450"/>
      <c r="AX125" s="450"/>
      <c r="AY125" s="450"/>
      <c r="BA125" s="2928"/>
      <c r="BB125" s="170" t="s">
        <v>16</v>
      </c>
      <c r="BC125" s="1491" t="s">
        <v>35</v>
      </c>
      <c r="BD125" s="1511" t="s">
        <v>35</v>
      </c>
      <c r="BE125" s="1511" t="s">
        <v>35</v>
      </c>
      <c r="BF125" s="1511" t="s">
        <v>35</v>
      </c>
      <c r="BG125" s="1532" t="s">
        <v>35</v>
      </c>
      <c r="BH125" s="1553" t="s">
        <v>35</v>
      </c>
      <c r="BI125" s="1511" t="s">
        <v>35</v>
      </c>
      <c r="BJ125" s="1511" t="s">
        <v>35</v>
      </c>
      <c r="BK125" s="1511" t="s">
        <v>35</v>
      </c>
      <c r="BL125" s="1532" t="s">
        <v>35</v>
      </c>
      <c r="BM125" s="1553" t="s">
        <v>35</v>
      </c>
      <c r="BN125" s="1511" t="s">
        <v>35</v>
      </c>
      <c r="BO125" s="1511" t="s">
        <v>35</v>
      </c>
      <c r="BP125" s="1511" t="s">
        <v>35</v>
      </c>
      <c r="BQ125" s="1532" t="s">
        <v>35</v>
      </c>
      <c r="BR125" s="1553" t="s">
        <v>35</v>
      </c>
      <c r="BS125" s="1511" t="s">
        <v>35</v>
      </c>
      <c r="BT125" s="2352" t="s">
        <v>35</v>
      </c>
      <c r="BU125" s="2404"/>
      <c r="BV125" s="2404"/>
      <c r="BW125" s="2404"/>
      <c r="BX125" s="2404"/>
      <c r="BY125" s="2405"/>
      <c r="BZ125" s="2405"/>
      <c r="CA125" s="2405"/>
      <c r="CB125" s="2405"/>
      <c r="CC125" s="2405"/>
      <c r="CD125" s="2405"/>
      <c r="CE125" s="2405"/>
      <c r="CF125" s="2405"/>
      <c r="CG125" s="2405"/>
      <c r="CH125" s="2405"/>
      <c r="CI125" s="2405"/>
      <c r="CJ125" s="2405"/>
      <c r="CK125" s="2405"/>
      <c r="CL125" s="2405"/>
      <c r="CM125" s="2405"/>
      <c r="CN125" s="2405"/>
      <c r="CO125" s="2405"/>
      <c r="CP125" s="2405"/>
      <c r="CQ125" s="2405"/>
      <c r="CR125" s="2405"/>
      <c r="CS125" s="2405"/>
      <c r="CT125" s="2405"/>
      <c r="CU125" s="2405"/>
      <c r="CV125" s="2405"/>
      <c r="CW125" s="2405"/>
      <c r="CX125" s="2405"/>
      <c r="CY125" s="2405"/>
      <c r="CZ125" s="2405"/>
      <c r="DA125" s="1015"/>
    </row>
    <row r="126" s="135" customFormat="true" ht="15" customHeight="true" x14ac:dyDescent="0.2">
      <c r="A126" s="2848"/>
      <c r="B126" s="1397" t="s">
        <v>22</v>
      </c>
      <c r="C126" s="1299">
        <f>100-(C124+C125+C127)</f>
        <v>1.6794957401203874</v>
      </c>
      <c r="D126" s="1300">
        <f t="shared" ref="D126:T126" si="9">100-(D124+D125+D127)</f>
        <v>6.2051180692307639E-2</v>
      </c>
      <c r="E126" s="1300">
        <f t="shared" si="9"/>
        <v>5.4944415758853893E-2</v>
      </c>
      <c r="F126" s="1300">
        <f t="shared" si="9"/>
        <v>2.048018111109684E-2</v>
      </c>
      <c r="G126" s="1301">
        <f t="shared" si="9"/>
        <v>0</v>
      </c>
      <c r="H126" s="1302">
        <f t="shared" si="9"/>
        <v>0.8477960133785416</v>
      </c>
      <c r="I126" s="1300">
        <f t="shared" si="9"/>
        <v>1.0337704860901908E-2</v>
      </c>
      <c r="J126" s="1300">
        <f t="shared" si="9"/>
        <v>1.9561085800390288E-2</v>
      </c>
      <c r="K126" s="1300">
        <f t="shared" si="9"/>
        <v>1.843285497673719E-2</v>
      </c>
      <c r="L126" s="1303">
        <f t="shared" si="9"/>
        <v>0</v>
      </c>
      <c r="M126" s="1299">
        <f t="shared" si="9"/>
        <v>5.1308792280227635</v>
      </c>
      <c r="N126" s="1300">
        <f t="shared" si="9"/>
        <v>0.27306278249041327</v>
      </c>
      <c r="O126" s="1300">
        <f t="shared" si="9"/>
        <v>7.310525161794601E-2</v>
      </c>
      <c r="P126" s="1300">
        <f t="shared" si="9"/>
        <v>0.28894078704072967</v>
      </c>
      <c r="Q126" s="1301">
        <f t="shared" si="9"/>
        <v>0</v>
      </c>
      <c r="R126" s="1302">
        <f t="shared" si="9"/>
        <v>0.23744638798397943</v>
      </c>
      <c r="S126" s="1300">
        <f t="shared" si="9"/>
        <v>0.11322575451443129</v>
      </c>
      <c r="T126" s="1303">
        <f t="shared" si="9"/>
        <v>1.0510944182589981</v>
      </c>
      <c r="U126" s="450"/>
      <c r="V126" s="450"/>
      <c r="W126" s="450"/>
      <c r="X126" s="450"/>
      <c r="Y126" s="450"/>
      <c r="Z126" s="450"/>
      <c r="AA126" s="450"/>
      <c r="AB126" s="450"/>
      <c r="AC126" s="450"/>
      <c r="AD126" s="450"/>
      <c r="AE126" s="450"/>
      <c r="AF126" s="450"/>
      <c r="AG126" s="450"/>
      <c r="AH126" s="450"/>
      <c r="AI126" s="450"/>
      <c r="AJ126" s="450"/>
      <c r="AK126" s="450"/>
      <c r="AL126" s="450"/>
      <c r="AM126" s="450"/>
      <c r="AN126" s="450"/>
      <c r="AO126" s="450"/>
      <c r="AP126" s="450"/>
      <c r="AQ126" s="450"/>
      <c r="AR126" s="450"/>
      <c r="AS126" s="450"/>
      <c r="AT126" s="450"/>
      <c r="AU126" s="450"/>
      <c r="AV126" s="450"/>
      <c r="AW126" s="450"/>
      <c r="AX126" s="450"/>
      <c r="AY126" s="450"/>
      <c r="BA126" s="2928"/>
      <c r="BB126" s="170" t="s">
        <v>22</v>
      </c>
      <c r="BC126" s="1491" t="s">
        <v>35</v>
      </c>
      <c r="BD126" s="1511" t="s">
        <v>35</v>
      </c>
      <c r="BE126" s="1511" t="s">
        <v>35</v>
      </c>
      <c r="BF126" s="1511" t="s">
        <v>35</v>
      </c>
      <c r="BG126" s="1532" t="s">
        <v>35</v>
      </c>
      <c r="BH126" s="1553" t="s">
        <v>35</v>
      </c>
      <c r="BI126" s="1511" t="s">
        <v>35</v>
      </c>
      <c r="BJ126" s="1511" t="s">
        <v>35</v>
      </c>
      <c r="BK126" s="1511" t="s">
        <v>35</v>
      </c>
      <c r="BL126" s="1532" t="s">
        <v>35</v>
      </c>
      <c r="BM126" s="1553" t="s">
        <v>35</v>
      </c>
      <c r="BN126" s="1511" t="s">
        <v>35</v>
      </c>
      <c r="BO126" s="1511" t="s">
        <v>35</v>
      </c>
      <c r="BP126" s="1511" t="s">
        <v>35</v>
      </c>
      <c r="BQ126" s="1532" t="s">
        <v>35</v>
      </c>
      <c r="BR126" s="1553" t="s">
        <v>35</v>
      </c>
      <c r="BS126" s="1511" t="s">
        <v>35</v>
      </c>
      <c r="BT126" s="2352" t="s">
        <v>35</v>
      </c>
      <c r="BU126" s="2404"/>
      <c r="BV126" s="2404"/>
      <c r="BW126" s="2404"/>
      <c r="BX126" s="2404"/>
      <c r="BY126" s="2405"/>
      <c r="BZ126" s="2405"/>
      <c r="CA126" s="2405"/>
      <c r="CB126" s="2405"/>
      <c r="CC126" s="2405"/>
      <c r="CD126" s="2405"/>
      <c r="CE126" s="2405"/>
      <c r="CF126" s="2405"/>
      <c r="CG126" s="2405"/>
      <c r="CH126" s="2405"/>
      <c r="CI126" s="2405"/>
      <c r="CJ126" s="2405"/>
      <c r="CK126" s="2405"/>
      <c r="CL126" s="2405"/>
      <c r="CM126" s="2405"/>
      <c r="CN126" s="2405"/>
      <c r="CO126" s="2405"/>
      <c r="CP126" s="2405"/>
      <c r="CQ126" s="2405"/>
      <c r="CR126" s="2405"/>
      <c r="CS126" s="2405"/>
      <c r="CT126" s="2405"/>
      <c r="CU126" s="2405"/>
      <c r="CV126" s="2405"/>
      <c r="CW126" s="2405"/>
      <c r="CX126" s="2405"/>
      <c r="CY126" s="2405"/>
      <c r="CZ126" s="2405"/>
      <c r="DA126" s="1015"/>
    </row>
    <row r="127" s="135" customFormat="true" ht="15" customHeight="true" x14ac:dyDescent="0.2">
      <c r="A127" s="2848"/>
      <c r="B127" s="1397" t="s">
        <v>19</v>
      </c>
      <c r="C127" s="1299">
        <f>C157</f>
        <v>0.27017087937921208</v>
      </c>
      <c r="D127" s="1300">
        <f t="shared" ref="D127:T127" si="10">D157</f>
        <v>1.1675261061653845E-2</v>
      </c>
      <c r="E127" s="1300">
        <f t="shared" si="10"/>
        <v>0</v>
      </c>
      <c r="F127" s="1300">
        <f t="shared" si="10"/>
        <v>0</v>
      </c>
      <c r="G127" s="1301">
        <f t="shared" si="10"/>
        <v>0</v>
      </c>
      <c r="H127" s="1302">
        <f t="shared" si="10"/>
        <v>5.6136109046686491E-2</v>
      </c>
      <c r="I127" s="1300">
        <f t="shared" si="10"/>
        <v>0</v>
      </c>
      <c r="J127" s="1300">
        <f t="shared" si="10"/>
        <v>0</v>
      </c>
      <c r="K127" s="1300">
        <f t="shared" si="10"/>
        <v>0</v>
      </c>
      <c r="L127" s="1303">
        <f t="shared" si="10"/>
        <v>0</v>
      </c>
      <c r="M127" s="1299">
        <f t="shared" si="10"/>
        <v>0.661000028423674</v>
      </c>
      <c r="N127" s="1300">
        <f t="shared" si="10"/>
        <v>0.36378202640761265</v>
      </c>
      <c r="O127" s="1300">
        <f t="shared" si="10"/>
        <v>5.9774257418443139E-2</v>
      </c>
      <c r="P127" s="1300">
        <f t="shared" si="10"/>
        <v>0</v>
      </c>
      <c r="Q127" s="1301">
        <f t="shared" si="10"/>
        <v>0</v>
      </c>
      <c r="R127" s="1302">
        <f t="shared" si="10"/>
        <v>0</v>
      </c>
      <c r="S127" s="1300">
        <f t="shared" si="10"/>
        <v>0.16996548434070474</v>
      </c>
      <c r="T127" s="1303">
        <f t="shared" si="10"/>
        <v>0.10347818267187926</v>
      </c>
      <c r="U127" s="450"/>
      <c r="V127" s="450"/>
      <c r="W127" s="450"/>
      <c r="X127" s="450"/>
      <c r="Y127" s="450"/>
      <c r="Z127" s="450"/>
      <c r="AA127" s="450"/>
      <c r="AB127" s="450"/>
      <c r="AC127" s="450"/>
      <c r="AD127" s="450"/>
      <c r="AE127" s="450"/>
      <c r="AF127" s="450"/>
      <c r="AG127" s="450"/>
      <c r="AH127" s="450"/>
      <c r="AI127" s="450"/>
      <c r="AJ127" s="450"/>
      <c r="AK127" s="450"/>
      <c r="AL127" s="450"/>
      <c r="AM127" s="450"/>
      <c r="AN127" s="450"/>
      <c r="AO127" s="450"/>
      <c r="AP127" s="450"/>
      <c r="AQ127" s="450"/>
      <c r="AR127" s="450"/>
      <c r="AS127" s="450"/>
      <c r="AT127" s="450"/>
      <c r="AU127" s="450"/>
      <c r="AV127" s="450"/>
      <c r="AW127" s="450"/>
      <c r="AX127" s="450"/>
      <c r="AY127" s="450"/>
      <c r="BA127" s="2928"/>
      <c r="BB127" s="170" t="s">
        <v>19</v>
      </c>
      <c r="BC127" s="1491" t="s">
        <v>35</v>
      </c>
      <c r="BD127" s="1511" t="s">
        <v>35</v>
      </c>
      <c r="BE127" s="1511" t="s">
        <v>35</v>
      </c>
      <c r="BF127" s="1511" t="s">
        <v>35</v>
      </c>
      <c r="BG127" s="1532" t="s">
        <v>35</v>
      </c>
      <c r="BH127" s="1553" t="s">
        <v>35</v>
      </c>
      <c r="BI127" s="1511" t="s">
        <v>35</v>
      </c>
      <c r="BJ127" s="1511" t="s">
        <v>35</v>
      </c>
      <c r="BK127" s="1511" t="s">
        <v>35</v>
      </c>
      <c r="BL127" s="1532" t="s">
        <v>35</v>
      </c>
      <c r="BM127" s="1553" t="s">
        <v>35</v>
      </c>
      <c r="BN127" s="1511" t="s">
        <v>35</v>
      </c>
      <c r="BO127" s="1511" t="s">
        <v>35</v>
      </c>
      <c r="BP127" s="1511" t="s">
        <v>35</v>
      </c>
      <c r="BQ127" s="1532" t="s">
        <v>35</v>
      </c>
      <c r="BR127" s="1553" t="s">
        <v>35</v>
      </c>
      <c r="BS127" s="1511" t="s">
        <v>35</v>
      </c>
      <c r="BT127" s="2352" t="s">
        <v>35</v>
      </c>
      <c r="BU127" s="2404"/>
      <c r="BV127" s="2404"/>
      <c r="BW127" s="2404"/>
      <c r="BX127" s="2404"/>
      <c r="BY127" s="2405"/>
      <c r="BZ127" s="2405"/>
      <c r="CA127" s="2405"/>
      <c r="CB127" s="2405"/>
      <c r="CC127" s="2405"/>
      <c r="CD127" s="2405"/>
      <c r="CE127" s="2405"/>
      <c r="CF127" s="2405"/>
      <c r="CG127" s="2405"/>
      <c r="CH127" s="2405"/>
      <c r="CI127" s="2405"/>
      <c r="CJ127" s="2405"/>
      <c r="CK127" s="2405"/>
      <c r="CL127" s="2405"/>
      <c r="CM127" s="2405"/>
      <c r="CN127" s="2405"/>
      <c r="CO127" s="2405"/>
      <c r="CP127" s="2405"/>
      <c r="CQ127" s="2405"/>
      <c r="CR127" s="2405"/>
      <c r="CS127" s="2405"/>
      <c r="CT127" s="2405"/>
      <c r="CU127" s="2405"/>
      <c r="CV127" s="2405"/>
      <c r="CW127" s="2405"/>
      <c r="CX127" s="2405"/>
      <c r="CY127" s="2405"/>
      <c r="CZ127" s="2405"/>
      <c r="DA127" s="1015"/>
    </row>
    <row r="128" s="135" customFormat="true" ht="15" customHeight="true" x14ac:dyDescent="0.2">
      <c r="A128" s="2848" t="s">
        <v>173</v>
      </c>
      <c r="B128" s="1397" t="s">
        <v>49</v>
      </c>
      <c r="C128" s="1421" t="s">
        <v>35</v>
      </c>
      <c r="D128" s="1433" t="s">
        <v>35</v>
      </c>
      <c r="E128" s="1433" t="s">
        <v>35</v>
      </c>
      <c r="F128" s="1433" t="s">
        <v>35</v>
      </c>
      <c r="G128" s="1445" t="s">
        <v>35</v>
      </c>
      <c r="H128" s="1457" t="s">
        <v>35</v>
      </c>
      <c r="I128" s="1433" t="s">
        <v>35</v>
      </c>
      <c r="J128" s="1433" t="s">
        <v>35</v>
      </c>
      <c r="K128" s="1433" t="s">
        <v>35</v>
      </c>
      <c r="L128" s="1469" t="s">
        <v>35</v>
      </c>
      <c r="M128" s="1421" t="s">
        <v>35</v>
      </c>
      <c r="N128" s="1433" t="s">
        <v>35</v>
      </c>
      <c r="O128" s="1433" t="s">
        <v>35</v>
      </c>
      <c r="P128" s="1433" t="s">
        <v>35</v>
      </c>
      <c r="Q128" s="1445" t="s">
        <v>35</v>
      </c>
      <c r="R128" s="1457" t="s">
        <v>35</v>
      </c>
      <c r="S128" s="1433" t="s">
        <v>35</v>
      </c>
      <c r="T128" s="1469" t="s">
        <v>35</v>
      </c>
      <c r="U128" s="450"/>
      <c r="V128" s="450"/>
      <c r="W128" s="450"/>
      <c r="X128" s="450"/>
      <c r="Y128" s="450"/>
      <c r="Z128" s="450"/>
      <c r="AA128" s="450"/>
      <c r="AB128" s="450"/>
      <c r="AC128" s="450"/>
      <c r="AD128" s="450"/>
      <c r="AE128" s="450"/>
      <c r="AF128" s="450"/>
      <c r="AG128" s="450"/>
      <c r="AH128" s="450"/>
      <c r="AI128" s="450"/>
      <c r="AJ128" s="450"/>
      <c r="AK128" s="450"/>
      <c r="AL128" s="450"/>
      <c r="AM128" s="450"/>
      <c r="AN128" s="450"/>
      <c r="AO128" s="450"/>
      <c r="AP128" s="450"/>
      <c r="AQ128" s="450"/>
      <c r="AR128" s="450"/>
      <c r="AS128" s="450"/>
      <c r="AT128" s="450"/>
      <c r="AU128" s="450"/>
      <c r="AV128" s="450"/>
      <c r="AW128" s="450"/>
      <c r="AX128" s="450"/>
      <c r="AY128" s="450"/>
      <c r="BA128" s="2928" t="s">
        <v>109</v>
      </c>
      <c r="BB128" s="170" t="s">
        <v>49</v>
      </c>
      <c r="BC128" s="1491" t="s">
        <v>35</v>
      </c>
      <c r="BD128" s="1511" t="s">
        <v>35</v>
      </c>
      <c r="BE128" s="1511" t="s">
        <v>35</v>
      </c>
      <c r="BF128" s="1511" t="s">
        <v>35</v>
      </c>
      <c r="BG128" s="1532" t="s">
        <v>35</v>
      </c>
      <c r="BH128" s="1553" t="s">
        <v>35</v>
      </c>
      <c r="BI128" s="1511" t="s">
        <v>35</v>
      </c>
      <c r="BJ128" s="1511" t="s">
        <v>35</v>
      </c>
      <c r="BK128" s="1511" t="s">
        <v>35</v>
      </c>
      <c r="BL128" s="1532" t="s">
        <v>35</v>
      </c>
      <c r="BM128" s="1553" t="s">
        <v>35</v>
      </c>
      <c r="BN128" s="1511" t="s">
        <v>35</v>
      </c>
      <c r="BO128" s="1511" t="s">
        <v>35</v>
      </c>
      <c r="BP128" s="1511" t="s">
        <v>35</v>
      </c>
      <c r="BQ128" s="1532" t="s">
        <v>35</v>
      </c>
      <c r="BR128" s="1553" t="s">
        <v>35</v>
      </c>
      <c r="BS128" s="1511" t="s">
        <v>35</v>
      </c>
      <c r="BT128" s="2352" t="s">
        <v>35</v>
      </c>
      <c r="BU128" s="2404"/>
      <c r="BV128" s="2404"/>
      <c r="BW128" s="2404"/>
      <c r="BX128" s="2404"/>
      <c r="BY128" s="2405"/>
      <c r="BZ128" s="2405"/>
      <c r="CA128" s="2405"/>
      <c r="CB128" s="2405"/>
      <c r="CC128" s="2405"/>
      <c r="CD128" s="2405"/>
      <c r="CE128" s="2405"/>
      <c r="CF128" s="2405"/>
      <c r="CG128" s="2405"/>
      <c r="CH128" s="2405"/>
      <c r="CI128" s="2405"/>
      <c r="CJ128" s="2405"/>
      <c r="CK128" s="2405"/>
      <c r="CL128" s="2405"/>
      <c r="CM128" s="2405"/>
      <c r="CN128" s="2405"/>
      <c r="CO128" s="2405"/>
      <c r="CP128" s="2405"/>
      <c r="CQ128" s="2405"/>
      <c r="CR128" s="2405"/>
      <c r="CS128" s="2405"/>
      <c r="CT128" s="2405"/>
      <c r="CU128" s="2405"/>
      <c r="CV128" s="2405"/>
      <c r="CW128" s="2405"/>
      <c r="CX128" s="2405"/>
      <c r="CY128" s="2405"/>
      <c r="CZ128" s="2405"/>
      <c r="DA128" s="1015"/>
    </row>
    <row r="129" s="135" customFormat="true" ht="15" customHeight="true" x14ac:dyDescent="0.2">
      <c r="A129" s="2849"/>
      <c r="B129" s="1398" t="s">
        <v>48</v>
      </c>
      <c r="C129" s="1422" t="s">
        <v>35</v>
      </c>
      <c r="D129" s="1434" t="s">
        <v>35</v>
      </c>
      <c r="E129" s="1434" t="s">
        <v>35</v>
      </c>
      <c r="F129" s="1434" t="s">
        <v>35</v>
      </c>
      <c r="G129" s="1446" t="s">
        <v>35</v>
      </c>
      <c r="H129" s="1458" t="s">
        <v>35</v>
      </c>
      <c r="I129" s="1434" t="s">
        <v>35</v>
      </c>
      <c r="J129" s="1434" t="s">
        <v>35</v>
      </c>
      <c r="K129" s="1434" t="s">
        <v>35</v>
      </c>
      <c r="L129" s="1470" t="s">
        <v>35</v>
      </c>
      <c r="M129" s="1422" t="s">
        <v>35</v>
      </c>
      <c r="N129" s="1434" t="s">
        <v>35</v>
      </c>
      <c r="O129" s="1434" t="s">
        <v>35</v>
      </c>
      <c r="P129" s="1434" t="s">
        <v>35</v>
      </c>
      <c r="Q129" s="1446" t="s">
        <v>35</v>
      </c>
      <c r="R129" s="1458" t="s">
        <v>35</v>
      </c>
      <c r="S129" s="1434" t="s">
        <v>35</v>
      </c>
      <c r="T129" s="1470" t="s">
        <v>35</v>
      </c>
      <c r="U129" s="450"/>
      <c r="V129" s="450"/>
      <c r="W129" s="450"/>
      <c r="X129" s="450"/>
      <c r="Y129" s="450"/>
      <c r="Z129" s="450"/>
      <c r="AA129" s="450"/>
      <c r="AB129" s="450"/>
      <c r="AC129" s="450"/>
      <c r="AD129" s="450"/>
      <c r="AE129" s="450"/>
      <c r="AF129" s="450"/>
      <c r="AG129" s="450"/>
      <c r="AH129" s="450"/>
      <c r="AI129" s="450"/>
      <c r="AJ129" s="450"/>
      <c r="AK129" s="450"/>
      <c r="AL129" s="450"/>
      <c r="AM129" s="450"/>
      <c r="AN129" s="450"/>
      <c r="AO129" s="450"/>
      <c r="AP129" s="450"/>
      <c r="AQ129" s="450"/>
      <c r="AR129" s="450"/>
      <c r="AS129" s="450"/>
      <c r="AT129" s="450"/>
      <c r="AU129" s="450"/>
      <c r="AV129" s="450"/>
      <c r="AW129" s="450"/>
      <c r="AX129" s="450"/>
      <c r="AY129" s="450"/>
      <c r="BA129" s="2929"/>
      <c r="BB129" s="171" t="s">
        <v>48</v>
      </c>
      <c r="BC129" s="1492" t="s">
        <v>35</v>
      </c>
      <c r="BD129" s="1512" t="s">
        <v>35</v>
      </c>
      <c r="BE129" s="1512" t="s">
        <v>35</v>
      </c>
      <c r="BF129" s="1512" t="s">
        <v>35</v>
      </c>
      <c r="BG129" s="1533" t="s">
        <v>35</v>
      </c>
      <c r="BH129" s="1554" t="s">
        <v>35</v>
      </c>
      <c r="BI129" s="1512" t="s">
        <v>35</v>
      </c>
      <c r="BJ129" s="1512" t="s">
        <v>35</v>
      </c>
      <c r="BK129" s="1512" t="s">
        <v>35</v>
      </c>
      <c r="BL129" s="1533" t="s">
        <v>35</v>
      </c>
      <c r="BM129" s="1554" t="s">
        <v>35</v>
      </c>
      <c r="BN129" s="1512" t="s">
        <v>35</v>
      </c>
      <c r="BO129" s="1512" t="s">
        <v>35</v>
      </c>
      <c r="BP129" s="1512" t="s">
        <v>35</v>
      </c>
      <c r="BQ129" s="1533" t="s">
        <v>35</v>
      </c>
      <c r="BR129" s="1554" t="s">
        <v>35</v>
      </c>
      <c r="BS129" s="1512" t="s">
        <v>35</v>
      </c>
      <c r="BT129" s="2353" t="s">
        <v>35</v>
      </c>
      <c r="BU129" s="2406"/>
      <c r="BV129" s="2406"/>
      <c r="BW129" s="2406"/>
      <c r="BX129" s="2406"/>
      <c r="BY129" s="2407"/>
      <c r="BZ129" s="2407"/>
      <c r="CA129" s="2407"/>
      <c r="CB129" s="2407"/>
      <c r="CC129" s="2407"/>
      <c r="CD129" s="2407"/>
      <c r="CE129" s="2407"/>
      <c r="CF129" s="2407"/>
      <c r="CG129" s="2407"/>
      <c r="CH129" s="2407"/>
      <c r="CI129" s="2407"/>
      <c r="CJ129" s="2407"/>
      <c r="CK129" s="2407"/>
      <c r="CL129" s="2407"/>
      <c r="CM129" s="2407"/>
      <c r="CN129" s="2407"/>
      <c r="CO129" s="2407"/>
      <c r="CP129" s="2407"/>
      <c r="CQ129" s="2407"/>
      <c r="CR129" s="2407"/>
      <c r="CS129" s="2407"/>
      <c r="CT129" s="2407"/>
      <c r="CU129" s="2407"/>
      <c r="CV129" s="2407"/>
      <c r="CW129" s="2407"/>
      <c r="CX129" s="2407"/>
      <c r="CY129" s="2407"/>
      <c r="CZ129" s="2407"/>
      <c r="DA129" s="1015"/>
    </row>
    <row r="130" s="131" customFormat="true" ht="15" hidden="true" customHeight="true" x14ac:dyDescent="0.2">
      <c r="A130" s="2850" t="s">
        <v>47</v>
      </c>
      <c r="B130" s="282" t="s">
        <v>42</v>
      </c>
      <c r="C130" s="335"/>
      <c r="D130" s="336"/>
      <c r="E130" s="336"/>
      <c r="F130" s="336"/>
      <c r="G130" s="337"/>
      <c r="H130" s="338"/>
      <c r="I130" s="336"/>
      <c r="J130" s="336"/>
      <c r="K130" s="336"/>
      <c r="L130" s="339"/>
      <c r="M130" s="335"/>
      <c r="N130" s="336"/>
      <c r="O130" s="336"/>
      <c r="P130" s="336"/>
      <c r="Q130" s="337"/>
      <c r="R130" s="338"/>
      <c r="S130" s="336"/>
      <c r="T130" s="339"/>
      <c r="U130" s="989"/>
      <c r="V130" s="989"/>
      <c r="W130" s="989"/>
      <c r="X130" s="989"/>
      <c r="Y130" s="989"/>
      <c r="Z130" s="989"/>
      <c r="AA130" s="989"/>
      <c r="AB130" s="989"/>
      <c r="AC130" s="989"/>
      <c r="AD130" s="989"/>
      <c r="AE130" s="989"/>
      <c r="AF130" s="989"/>
      <c r="AG130" s="989"/>
      <c r="AH130" s="989"/>
      <c r="AI130" s="989"/>
      <c r="AJ130" s="989"/>
      <c r="AK130" s="989"/>
      <c r="AL130" s="989"/>
      <c r="AM130" s="989"/>
      <c r="AN130" s="989"/>
      <c r="AO130" s="989"/>
      <c r="AP130" s="989"/>
      <c r="AQ130" s="989"/>
      <c r="AR130" s="989"/>
      <c r="AS130" s="989"/>
      <c r="AT130" s="989"/>
      <c r="AU130" s="989"/>
      <c r="AV130" s="989"/>
      <c r="AW130" s="989"/>
      <c r="AX130" s="989"/>
      <c r="AY130" s="989"/>
      <c r="BB130" s="133"/>
      <c r="BU130" s="240"/>
      <c r="BV130" s="240"/>
      <c r="BW130" s="240"/>
      <c r="BX130" s="240"/>
      <c r="BY130" s="240"/>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c r="DA130" s="240"/>
    </row>
    <row r="131" s="131" customFormat="true" ht="15" hidden="true" customHeight="true" x14ac:dyDescent="0.2">
      <c r="A131" s="2851"/>
      <c r="B131" s="273" t="s">
        <v>46</v>
      </c>
      <c r="C131" s="340"/>
      <c r="D131" s="341"/>
      <c r="E131" s="341"/>
      <c r="F131" s="341"/>
      <c r="G131" s="342"/>
      <c r="H131" s="343"/>
      <c r="I131" s="341"/>
      <c r="J131" s="341"/>
      <c r="K131" s="341"/>
      <c r="L131" s="344"/>
      <c r="M131" s="340"/>
      <c r="N131" s="341"/>
      <c r="O131" s="341"/>
      <c r="P131" s="341"/>
      <c r="Q131" s="342"/>
      <c r="R131" s="343"/>
      <c r="S131" s="341"/>
      <c r="T131" s="344"/>
      <c r="U131" s="989"/>
      <c r="V131" s="989"/>
      <c r="W131" s="989"/>
      <c r="X131" s="989"/>
      <c r="Y131" s="989"/>
      <c r="Z131" s="989"/>
      <c r="AA131" s="989"/>
      <c r="AB131" s="989"/>
      <c r="AC131" s="989"/>
      <c r="AD131" s="989"/>
      <c r="AE131" s="989"/>
      <c r="AF131" s="989"/>
      <c r="AG131" s="989"/>
      <c r="AH131" s="989"/>
      <c r="AI131" s="989"/>
      <c r="AJ131" s="989"/>
      <c r="AK131" s="989"/>
      <c r="AL131" s="989"/>
      <c r="AM131" s="989"/>
      <c r="AN131" s="989"/>
      <c r="AO131" s="989"/>
      <c r="AP131" s="989"/>
      <c r="AQ131" s="989"/>
      <c r="AR131" s="989"/>
      <c r="AS131" s="989"/>
      <c r="AT131" s="989"/>
      <c r="AU131" s="989"/>
      <c r="AV131" s="989"/>
      <c r="AW131" s="989"/>
      <c r="AX131" s="989"/>
      <c r="AY131" s="989"/>
      <c r="BB131" s="133"/>
      <c r="BU131" s="240"/>
      <c r="BV131" s="240"/>
      <c r="BW131" s="240"/>
      <c r="BX131" s="240"/>
      <c r="BY131" s="240"/>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c r="DA131" s="240"/>
    </row>
    <row r="132" s="131" customFormat="true" ht="15" hidden="true" customHeight="true" x14ac:dyDescent="0.2">
      <c r="A132" s="2852"/>
      <c r="B132" s="274" t="s">
        <v>46</v>
      </c>
      <c r="C132" s="345"/>
      <c r="D132" s="346"/>
      <c r="E132" s="346"/>
      <c r="F132" s="346"/>
      <c r="G132" s="347"/>
      <c r="H132" s="348"/>
      <c r="I132" s="346"/>
      <c r="J132" s="346"/>
      <c r="K132" s="346"/>
      <c r="L132" s="349"/>
      <c r="M132" s="345"/>
      <c r="N132" s="346"/>
      <c r="O132" s="346"/>
      <c r="P132" s="346"/>
      <c r="Q132" s="347"/>
      <c r="R132" s="348"/>
      <c r="S132" s="346"/>
      <c r="T132" s="349"/>
      <c r="U132" s="989"/>
      <c r="V132" s="989"/>
      <c r="W132" s="989"/>
      <c r="X132" s="989"/>
      <c r="Y132" s="989"/>
      <c r="Z132" s="989"/>
      <c r="AA132" s="989"/>
      <c r="AB132" s="989"/>
      <c r="AC132" s="989"/>
      <c r="AD132" s="989"/>
      <c r="AE132" s="989"/>
      <c r="AF132" s="989"/>
      <c r="AG132" s="989"/>
      <c r="AH132" s="989"/>
      <c r="AI132" s="989"/>
      <c r="AJ132" s="989"/>
      <c r="AK132" s="989"/>
      <c r="AL132" s="989"/>
      <c r="AM132" s="989"/>
      <c r="AN132" s="989"/>
      <c r="AO132" s="989"/>
      <c r="AP132" s="989"/>
      <c r="AQ132" s="989"/>
      <c r="AR132" s="989"/>
      <c r="AS132" s="989"/>
      <c r="AT132" s="989"/>
      <c r="AU132" s="989"/>
      <c r="AV132" s="989"/>
      <c r="AW132" s="989"/>
      <c r="AX132" s="989"/>
      <c r="AY132" s="989"/>
      <c r="BB132" s="133"/>
      <c r="BU132" s="240"/>
      <c r="BV132" s="240"/>
      <c r="BW132" s="240"/>
      <c r="BX132" s="240"/>
      <c r="BY132" s="240"/>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c r="DA132" s="240"/>
    </row>
    <row r="133" s="135" customFormat="true" ht="15" customHeight="true" x14ac:dyDescent="0.2">
      <c r="A133" s="130"/>
      <c r="B133" s="207"/>
      <c r="C133" s="2853" t="s">
        <v>115</v>
      </c>
      <c r="D133" s="2854"/>
      <c r="E133" s="2854"/>
      <c r="F133" s="2854"/>
      <c r="G133" s="2855"/>
      <c r="H133" s="2901" t="s">
        <v>38</v>
      </c>
      <c r="I133" s="2902"/>
      <c r="J133" s="2902"/>
      <c r="K133" s="2902"/>
      <c r="L133" s="2903"/>
      <c r="M133" s="2904" t="s">
        <v>37</v>
      </c>
      <c r="N133" s="2902"/>
      <c r="O133" s="2902"/>
      <c r="P133" s="2902"/>
      <c r="Q133" s="2905"/>
      <c r="R133" s="2337" t="s">
        <v>142</v>
      </c>
      <c r="S133" s="2338"/>
      <c r="T133" s="2341"/>
      <c r="U133" s="450"/>
      <c r="V133" s="450"/>
      <c r="W133" s="450"/>
      <c r="X133" s="450"/>
      <c r="Y133" s="450"/>
      <c r="Z133" s="450"/>
      <c r="AA133" s="450"/>
      <c r="AB133" s="450"/>
      <c r="AC133" s="450"/>
      <c r="AD133" s="450"/>
      <c r="AE133" s="450"/>
      <c r="AF133" s="450"/>
      <c r="AG133" s="450"/>
      <c r="AH133" s="450"/>
      <c r="AI133" s="450"/>
      <c r="AJ133" s="450"/>
      <c r="AK133" s="450"/>
      <c r="AL133" s="450"/>
      <c r="AM133" s="450"/>
      <c r="AN133" s="450"/>
      <c r="AO133" s="450"/>
      <c r="AP133" s="450"/>
      <c r="AQ133" s="450"/>
      <c r="AR133" s="450"/>
      <c r="AS133" s="450"/>
      <c r="AT133" s="450"/>
      <c r="AU133" s="450"/>
      <c r="AV133" s="450"/>
      <c r="AW133" s="450"/>
      <c r="AX133" s="450"/>
      <c r="AY133" s="450"/>
      <c r="BA133" s="241" t="s">
        <v>131</v>
      </c>
      <c r="BB133" s="116" t="s">
        <v>99</v>
      </c>
      <c r="BC133" s="2930" t="s">
        <v>115</v>
      </c>
      <c r="BD133" s="2931"/>
      <c r="BE133" s="2931"/>
      <c r="BF133" s="2931"/>
      <c r="BG133" s="2932"/>
      <c r="BH133" s="2933" t="s">
        <v>38</v>
      </c>
      <c r="BI133" s="2931"/>
      <c r="BJ133" s="2931"/>
      <c r="BK133" s="2931"/>
      <c r="BL133" s="2932"/>
      <c r="BM133" s="2933" t="s">
        <v>37</v>
      </c>
      <c r="BN133" s="2931"/>
      <c r="BO133" s="2931"/>
      <c r="BP133" s="2931"/>
      <c r="BQ133" s="2932"/>
      <c r="BR133" s="2337" t="s">
        <v>142</v>
      </c>
      <c r="BS133" s="2338"/>
      <c r="BT133" s="2341"/>
      <c r="BU133" s="2408"/>
      <c r="BV133" s="2408"/>
      <c r="BW133" s="2408"/>
      <c r="BX133" s="2408"/>
      <c r="BY133" s="2409"/>
      <c r="BZ133" s="239"/>
      <c r="CA133" s="239"/>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c r="DA133" s="1015"/>
    </row>
    <row r="134" s="135" customFormat="true" ht="12.75" x14ac:dyDescent="0.2">
      <c r="A134" s="208" t="s">
        <v>69</v>
      </c>
      <c r="B134" s="280"/>
      <c r="C134" s="414" t="s">
        <v>0</v>
      </c>
      <c r="D134" s="415" t="s">
        <v>1</v>
      </c>
      <c r="E134" s="415" t="s">
        <v>2</v>
      </c>
      <c r="F134" s="415" t="s">
        <v>3</v>
      </c>
      <c r="G134" s="416" t="s">
        <v>4</v>
      </c>
      <c r="H134" s="1145" t="s">
        <v>0</v>
      </c>
      <c r="I134" s="1089" t="s">
        <v>1</v>
      </c>
      <c r="J134" s="1089" t="s">
        <v>2</v>
      </c>
      <c r="K134" s="1089" t="s">
        <v>3</v>
      </c>
      <c r="L134" s="1090" t="s">
        <v>4</v>
      </c>
      <c r="M134" s="1130" t="s">
        <v>0</v>
      </c>
      <c r="N134" s="1089" t="s">
        <v>1</v>
      </c>
      <c r="O134" s="1089" t="s">
        <v>2</v>
      </c>
      <c r="P134" s="1089" t="s">
        <v>3</v>
      </c>
      <c r="Q134" s="1167" t="s">
        <v>4</v>
      </c>
      <c r="R134" s="2339" t="s">
        <v>160</v>
      </c>
      <c r="S134" s="2340" t="s">
        <v>161</v>
      </c>
      <c r="T134" s="2342" t="s">
        <v>162</v>
      </c>
      <c r="U134" s="450"/>
      <c r="V134" s="450"/>
      <c r="W134" s="450"/>
      <c r="X134" s="450"/>
      <c r="Y134" s="450"/>
      <c r="Z134" s="450"/>
      <c r="AA134" s="450"/>
      <c r="AB134" s="450"/>
      <c r="AC134" s="450"/>
      <c r="AD134" s="450"/>
      <c r="AE134" s="450"/>
      <c r="AF134" s="450"/>
      <c r="AG134" s="450"/>
      <c r="AH134" s="450"/>
      <c r="AI134" s="450"/>
      <c r="AJ134" s="450"/>
      <c r="AK134" s="450"/>
      <c r="AL134" s="450"/>
      <c r="AM134" s="450"/>
      <c r="AN134" s="450"/>
      <c r="AO134" s="450"/>
      <c r="AP134" s="450"/>
      <c r="AQ134" s="450"/>
      <c r="AR134" s="450"/>
      <c r="AS134" s="450"/>
      <c r="AT134" s="450"/>
      <c r="AU134" s="450"/>
      <c r="AV134" s="450"/>
      <c r="AW134" s="450"/>
      <c r="AX134" s="450"/>
      <c r="AY134" s="450"/>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2339" t="s">
        <v>160</v>
      </c>
      <c r="BS134" s="2340" t="s">
        <v>161</v>
      </c>
      <c r="BT134" s="2342" t="s">
        <v>162</v>
      </c>
      <c r="BU134" s="2410"/>
      <c r="BV134" s="2410"/>
      <c r="BW134" s="2410"/>
      <c r="BX134" s="2410"/>
      <c r="BY134" s="2411"/>
      <c r="BZ134" s="2411"/>
      <c r="CA134" s="2411"/>
      <c r="CB134" s="2411"/>
      <c r="CC134" s="2411"/>
      <c r="CD134" s="2411"/>
      <c r="CE134" s="2411"/>
      <c r="CF134" s="2411"/>
      <c r="CG134" s="2411"/>
      <c r="CH134" s="2411"/>
      <c r="CI134" s="2411"/>
      <c r="CJ134" s="2411"/>
      <c r="CK134" s="2411"/>
      <c r="CL134" s="2411"/>
      <c r="CM134" s="2411"/>
      <c r="CN134" s="2411"/>
      <c r="CO134" s="2411"/>
      <c r="CP134" s="2411"/>
      <c r="CQ134" s="2411"/>
      <c r="CR134" s="2411"/>
      <c r="CS134" s="2411"/>
      <c r="CT134" s="2411"/>
      <c r="CU134" s="2411"/>
      <c r="CV134" s="2411"/>
      <c r="CW134" s="2411"/>
      <c r="CX134" s="2411"/>
      <c r="CY134" s="2411"/>
      <c r="CZ134" s="2411"/>
      <c r="DA134" s="1015"/>
    </row>
    <row r="135" s="135" customFormat="true" ht="15" customHeight="true" x14ac:dyDescent="0.2">
      <c r="A135" s="2906" t="s">
        <v>45</v>
      </c>
      <c r="B135" s="1399" t="s">
        <v>44</v>
      </c>
      <c r="C135" s="1423" t="s">
        <v>35</v>
      </c>
      <c r="D135" s="1435" t="s">
        <v>35</v>
      </c>
      <c r="E135" s="1435" t="s">
        <v>35</v>
      </c>
      <c r="F135" s="1435" t="s">
        <v>35</v>
      </c>
      <c r="G135" s="1447" t="s">
        <v>35</v>
      </c>
      <c r="H135" s="1459" t="s">
        <v>35</v>
      </c>
      <c r="I135" s="1435" t="s">
        <v>35</v>
      </c>
      <c r="J135" s="1435" t="s">
        <v>35</v>
      </c>
      <c r="K135" s="1435" t="s">
        <v>35</v>
      </c>
      <c r="L135" s="1471" t="s">
        <v>35</v>
      </c>
      <c r="M135" s="1423" t="s">
        <v>35</v>
      </c>
      <c r="N135" s="1435" t="s">
        <v>35</v>
      </c>
      <c r="O135" s="1435" t="s">
        <v>35</v>
      </c>
      <c r="P135" s="1435" t="s">
        <v>35</v>
      </c>
      <c r="Q135" s="1447" t="s">
        <v>35</v>
      </c>
      <c r="R135" s="1459" t="s">
        <v>35</v>
      </c>
      <c r="S135" s="1435" t="s">
        <v>35</v>
      </c>
      <c r="T135" s="1471" t="s">
        <v>35</v>
      </c>
      <c r="U135" s="450"/>
      <c r="V135" s="450"/>
      <c r="W135" s="450"/>
      <c r="X135" s="450"/>
      <c r="Y135" s="450"/>
      <c r="Z135" s="450"/>
      <c r="AA135" s="450"/>
      <c r="AB135" s="450"/>
      <c r="AC135" s="450"/>
      <c r="AD135" s="450"/>
      <c r="AE135" s="450"/>
      <c r="AF135" s="450"/>
      <c r="AG135" s="450"/>
      <c r="AH135" s="450"/>
      <c r="AI135" s="450"/>
      <c r="AJ135" s="450"/>
      <c r="AK135" s="450"/>
      <c r="AL135" s="450"/>
      <c r="AM135" s="450"/>
      <c r="AN135" s="450"/>
      <c r="AO135" s="450"/>
      <c r="AP135" s="450"/>
      <c r="AQ135" s="450"/>
      <c r="AR135" s="450"/>
      <c r="AS135" s="450"/>
      <c r="AT135" s="450"/>
      <c r="AU135" s="450"/>
      <c r="AV135" s="450"/>
      <c r="AW135" s="450"/>
      <c r="AX135" s="450"/>
      <c r="AY135" s="450"/>
      <c r="BA135" s="2934" t="s">
        <v>45</v>
      </c>
      <c r="BB135" s="172" t="s">
        <v>44</v>
      </c>
      <c r="BC135" s="1493" t="s">
        <v>35</v>
      </c>
      <c r="BD135" s="1513" t="s">
        <v>35</v>
      </c>
      <c r="BE135" s="1513" t="s">
        <v>35</v>
      </c>
      <c r="BF135" s="1513" t="s">
        <v>35</v>
      </c>
      <c r="BG135" s="1534" t="s">
        <v>35</v>
      </c>
      <c r="BH135" s="1555" t="s">
        <v>35</v>
      </c>
      <c r="BI135" s="1513" t="s">
        <v>35</v>
      </c>
      <c r="BJ135" s="1513" t="s">
        <v>35</v>
      </c>
      <c r="BK135" s="1513" t="s">
        <v>35</v>
      </c>
      <c r="BL135" s="1534" t="s">
        <v>35</v>
      </c>
      <c r="BM135" s="1555" t="s">
        <v>35</v>
      </c>
      <c r="BN135" s="1513" t="s">
        <v>35</v>
      </c>
      <c r="BO135" s="1513" t="s">
        <v>35</v>
      </c>
      <c r="BP135" s="1513" t="s">
        <v>35</v>
      </c>
      <c r="BQ135" s="1534" t="s">
        <v>35</v>
      </c>
      <c r="BR135" s="1555" t="s">
        <v>35</v>
      </c>
      <c r="BS135" s="1513" t="s">
        <v>35</v>
      </c>
      <c r="BT135" s="2354" t="s">
        <v>35</v>
      </c>
      <c r="BU135" s="2412"/>
      <c r="BV135" s="2412"/>
      <c r="BW135" s="2412"/>
      <c r="BX135" s="2412"/>
      <c r="BY135" s="2413"/>
      <c r="BZ135" s="2413"/>
      <c r="CA135" s="2413"/>
      <c r="CB135" s="2413"/>
      <c r="CC135" s="2413"/>
      <c r="CD135" s="2413"/>
      <c r="CE135" s="2413"/>
      <c r="CF135" s="2413"/>
      <c r="CG135" s="2413"/>
      <c r="CH135" s="2413"/>
      <c r="CI135" s="2413"/>
      <c r="CJ135" s="2413"/>
      <c r="CK135" s="2413"/>
      <c r="CL135" s="2413"/>
      <c r="CM135" s="2413"/>
      <c r="CN135" s="2413"/>
      <c r="CO135" s="2413"/>
      <c r="CP135" s="2413"/>
      <c r="CQ135" s="2413"/>
      <c r="CR135" s="2413"/>
      <c r="CS135" s="2413"/>
      <c r="CT135" s="2413"/>
      <c r="CU135" s="2413"/>
      <c r="CV135" s="2413"/>
      <c r="CW135" s="2413"/>
      <c r="CX135" s="2413"/>
      <c r="CY135" s="2413"/>
      <c r="CZ135" s="2413"/>
      <c r="DA135" s="1015"/>
    </row>
    <row r="136" s="135" customFormat="true" ht="15" customHeight="true" x14ac:dyDescent="0.2">
      <c r="A136" s="2846"/>
      <c r="B136" s="1400" t="s">
        <v>43</v>
      </c>
      <c r="C136" s="1424" t="s">
        <v>35</v>
      </c>
      <c r="D136" s="1436" t="s">
        <v>35</v>
      </c>
      <c r="E136" s="1436" t="s">
        <v>35</v>
      </c>
      <c r="F136" s="1436" t="s">
        <v>35</v>
      </c>
      <c r="G136" s="1448" t="s">
        <v>35</v>
      </c>
      <c r="H136" s="1460" t="s">
        <v>35</v>
      </c>
      <c r="I136" s="1436" t="s">
        <v>35</v>
      </c>
      <c r="J136" s="1436" t="s">
        <v>35</v>
      </c>
      <c r="K136" s="1436" t="s">
        <v>35</v>
      </c>
      <c r="L136" s="1472" t="s">
        <v>35</v>
      </c>
      <c r="M136" s="1424" t="s">
        <v>35</v>
      </c>
      <c r="N136" s="1436" t="s">
        <v>35</v>
      </c>
      <c r="O136" s="1436" t="s">
        <v>35</v>
      </c>
      <c r="P136" s="1436" t="s">
        <v>35</v>
      </c>
      <c r="Q136" s="1448" t="s">
        <v>35</v>
      </c>
      <c r="R136" s="1460" t="s">
        <v>35</v>
      </c>
      <c r="S136" s="1436" t="s">
        <v>35</v>
      </c>
      <c r="T136" s="1472" t="s">
        <v>35</v>
      </c>
      <c r="U136" s="450"/>
      <c r="V136" s="450"/>
      <c r="W136" s="450"/>
      <c r="X136" s="450"/>
      <c r="Y136" s="450"/>
      <c r="Z136" s="450"/>
      <c r="AA136" s="450"/>
      <c r="AB136" s="450"/>
      <c r="AC136" s="450"/>
      <c r="AD136" s="450"/>
      <c r="AE136" s="450"/>
      <c r="AF136" s="450"/>
      <c r="AG136" s="450"/>
      <c r="AH136" s="450"/>
      <c r="AI136" s="450"/>
      <c r="AJ136" s="450"/>
      <c r="AK136" s="450"/>
      <c r="AL136" s="450"/>
      <c r="AM136" s="450"/>
      <c r="AN136" s="450"/>
      <c r="AO136" s="450"/>
      <c r="AP136" s="450"/>
      <c r="AQ136" s="450"/>
      <c r="AR136" s="450"/>
      <c r="AS136" s="450"/>
      <c r="AT136" s="450"/>
      <c r="AU136" s="450"/>
      <c r="AV136" s="450"/>
      <c r="AW136" s="450"/>
      <c r="AX136" s="450"/>
      <c r="AY136" s="450"/>
      <c r="BA136" s="2892"/>
      <c r="BB136" s="173" t="s">
        <v>43</v>
      </c>
      <c r="BC136" s="1494" t="s">
        <v>35</v>
      </c>
      <c r="BD136" s="1514" t="s">
        <v>35</v>
      </c>
      <c r="BE136" s="1514" t="s">
        <v>35</v>
      </c>
      <c r="BF136" s="1514" t="s">
        <v>35</v>
      </c>
      <c r="BG136" s="1535" t="s">
        <v>35</v>
      </c>
      <c r="BH136" s="1556" t="s">
        <v>35</v>
      </c>
      <c r="BI136" s="1514" t="s">
        <v>35</v>
      </c>
      <c r="BJ136" s="1514" t="s">
        <v>35</v>
      </c>
      <c r="BK136" s="1514" t="s">
        <v>35</v>
      </c>
      <c r="BL136" s="1535" t="s">
        <v>35</v>
      </c>
      <c r="BM136" s="1556" t="s">
        <v>35</v>
      </c>
      <c r="BN136" s="1514" t="s">
        <v>35</v>
      </c>
      <c r="BO136" s="1514" t="s">
        <v>35</v>
      </c>
      <c r="BP136" s="1514" t="s">
        <v>35</v>
      </c>
      <c r="BQ136" s="1535" t="s">
        <v>35</v>
      </c>
      <c r="BR136" s="1556" t="s">
        <v>35</v>
      </c>
      <c r="BS136" s="1514" t="s">
        <v>35</v>
      </c>
      <c r="BT136" s="2355" t="s">
        <v>35</v>
      </c>
      <c r="BU136" s="2414"/>
      <c r="BV136" s="2414"/>
      <c r="BW136" s="2414"/>
      <c r="BX136" s="2414"/>
      <c r="BY136" s="2415"/>
      <c r="BZ136" s="2415"/>
      <c r="CA136" s="2415"/>
      <c r="CB136" s="2415"/>
      <c r="CC136" s="2415"/>
      <c r="CD136" s="2415"/>
      <c r="CE136" s="2415"/>
      <c r="CF136" s="2415"/>
      <c r="CG136" s="2415"/>
      <c r="CH136" s="2415"/>
      <c r="CI136" s="2415"/>
      <c r="CJ136" s="2415"/>
      <c r="CK136" s="2415"/>
      <c r="CL136" s="2415"/>
      <c r="CM136" s="2415"/>
      <c r="CN136" s="2415"/>
      <c r="CO136" s="2415"/>
      <c r="CP136" s="2415"/>
      <c r="CQ136" s="2415"/>
      <c r="CR136" s="2415"/>
      <c r="CS136" s="2415"/>
      <c r="CT136" s="2415"/>
      <c r="CU136" s="2415"/>
      <c r="CV136" s="2415"/>
      <c r="CW136" s="2415"/>
      <c r="CX136" s="2415"/>
      <c r="CY136" s="2415"/>
      <c r="CZ136" s="2415"/>
      <c r="DA136" s="1015"/>
    </row>
    <row r="137" s="135" customFormat="true" ht="15" customHeight="true" x14ac:dyDescent="0.2">
      <c r="A137" s="2846"/>
      <c r="B137" s="1400" t="s">
        <v>42</v>
      </c>
      <c r="C137" s="1424" t="s">
        <v>35</v>
      </c>
      <c r="D137" s="1436" t="s">
        <v>35</v>
      </c>
      <c r="E137" s="1436" t="s">
        <v>35</v>
      </c>
      <c r="F137" s="1436" t="s">
        <v>35</v>
      </c>
      <c r="G137" s="1448" t="s">
        <v>35</v>
      </c>
      <c r="H137" s="1460" t="s">
        <v>35</v>
      </c>
      <c r="I137" s="1436" t="s">
        <v>35</v>
      </c>
      <c r="J137" s="1436" t="s">
        <v>35</v>
      </c>
      <c r="K137" s="1436" t="s">
        <v>35</v>
      </c>
      <c r="L137" s="1472" t="s">
        <v>35</v>
      </c>
      <c r="M137" s="1424" t="s">
        <v>35</v>
      </c>
      <c r="N137" s="1436" t="s">
        <v>35</v>
      </c>
      <c r="O137" s="1436" t="s">
        <v>35</v>
      </c>
      <c r="P137" s="1436" t="s">
        <v>35</v>
      </c>
      <c r="Q137" s="1448" t="s">
        <v>35</v>
      </c>
      <c r="R137" s="1460" t="s">
        <v>35</v>
      </c>
      <c r="S137" s="1436" t="s">
        <v>35</v>
      </c>
      <c r="T137" s="1472" t="s">
        <v>35</v>
      </c>
      <c r="U137" s="450"/>
      <c r="V137" s="450"/>
      <c r="W137" s="450"/>
      <c r="X137" s="450"/>
      <c r="Y137" s="450"/>
      <c r="Z137" s="450"/>
      <c r="AA137" s="450"/>
      <c r="AB137" s="450"/>
      <c r="AC137" s="450"/>
      <c r="AD137" s="450"/>
      <c r="AE137" s="450"/>
      <c r="AF137" s="450"/>
      <c r="AG137" s="450"/>
      <c r="AH137" s="450"/>
      <c r="AI137" s="450"/>
      <c r="AJ137" s="450"/>
      <c r="AK137" s="450"/>
      <c r="AL137" s="450"/>
      <c r="AM137" s="450"/>
      <c r="AN137" s="450"/>
      <c r="AO137" s="450"/>
      <c r="AP137" s="450"/>
      <c r="AQ137" s="450"/>
      <c r="AR137" s="450"/>
      <c r="AS137" s="450"/>
      <c r="AT137" s="450"/>
      <c r="AU137" s="450"/>
      <c r="AV137" s="450"/>
      <c r="AW137" s="450"/>
      <c r="AX137" s="450"/>
      <c r="AY137" s="450"/>
      <c r="BA137" s="2892"/>
      <c r="BB137" s="173" t="s">
        <v>42</v>
      </c>
      <c r="BC137" s="1494" t="s">
        <v>35</v>
      </c>
      <c r="BD137" s="1514" t="s">
        <v>35</v>
      </c>
      <c r="BE137" s="1514" t="s">
        <v>35</v>
      </c>
      <c r="BF137" s="1514" t="s">
        <v>35</v>
      </c>
      <c r="BG137" s="1535" t="s">
        <v>35</v>
      </c>
      <c r="BH137" s="1556" t="s">
        <v>35</v>
      </c>
      <c r="BI137" s="1514" t="s">
        <v>35</v>
      </c>
      <c r="BJ137" s="1514" t="s">
        <v>35</v>
      </c>
      <c r="BK137" s="1514" t="s">
        <v>35</v>
      </c>
      <c r="BL137" s="1535" t="s">
        <v>35</v>
      </c>
      <c r="BM137" s="1556" t="s">
        <v>35</v>
      </c>
      <c r="BN137" s="1514" t="s">
        <v>35</v>
      </c>
      <c r="BO137" s="1514" t="s">
        <v>35</v>
      </c>
      <c r="BP137" s="1514" t="s">
        <v>35</v>
      </c>
      <c r="BQ137" s="1535" t="s">
        <v>35</v>
      </c>
      <c r="BR137" s="1556" t="s">
        <v>35</v>
      </c>
      <c r="BS137" s="1514" t="s">
        <v>35</v>
      </c>
      <c r="BT137" s="2355" t="s">
        <v>35</v>
      </c>
      <c r="BU137" s="2414"/>
      <c r="BV137" s="2414"/>
      <c r="BW137" s="2414"/>
      <c r="BX137" s="2414"/>
      <c r="BY137" s="2415"/>
      <c r="BZ137" s="2415"/>
      <c r="CA137" s="2415"/>
      <c r="CB137" s="2415"/>
      <c r="CC137" s="2415"/>
      <c r="CD137" s="2415"/>
      <c r="CE137" s="2415"/>
      <c r="CF137" s="2415"/>
      <c r="CG137" s="2415"/>
      <c r="CH137" s="2415"/>
      <c r="CI137" s="2415"/>
      <c r="CJ137" s="2415"/>
      <c r="CK137" s="2415"/>
      <c r="CL137" s="2415"/>
      <c r="CM137" s="2415"/>
      <c r="CN137" s="2415"/>
      <c r="CO137" s="2415"/>
      <c r="CP137" s="2415"/>
      <c r="CQ137" s="2415"/>
      <c r="CR137" s="2415"/>
      <c r="CS137" s="2415"/>
      <c r="CT137" s="2415"/>
      <c r="CU137" s="2415"/>
      <c r="CV137" s="2415"/>
      <c r="CW137" s="2415"/>
      <c r="CX137" s="2415"/>
      <c r="CY137" s="2415"/>
      <c r="CZ137" s="2415"/>
      <c r="DA137" s="1015"/>
    </row>
    <row r="138" s="135" customFormat="true" ht="15" customHeight="true" x14ac:dyDescent="0.2">
      <c r="A138" s="2846"/>
      <c r="B138" s="1400" t="s">
        <v>41</v>
      </c>
      <c r="C138" s="1424" t="s">
        <v>35</v>
      </c>
      <c r="D138" s="1436" t="s">
        <v>35</v>
      </c>
      <c r="E138" s="1436" t="s">
        <v>35</v>
      </c>
      <c r="F138" s="1436" t="s">
        <v>35</v>
      </c>
      <c r="G138" s="1448" t="s">
        <v>35</v>
      </c>
      <c r="H138" s="1460" t="s">
        <v>35</v>
      </c>
      <c r="I138" s="1436" t="s">
        <v>35</v>
      </c>
      <c r="J138" s="1436" t="s">
        <v>35</v>
      </c>
      <c r="K138" s="1436" t="s">
        <v>35</v>
      </c>
      <c r="L138" s="1472" t="s">
        <v>35</v>
      </c>
      <c r="M138" s="1424" t="s">
        <v>35</v>
      </c>
      <c r="N138" s="1436" t="s">
        <v>35</v>
      </c>
      <c r="O138" s="1436" t="s">
        <v>35</v>
      </c>
      <c r="P138" s="1436" t="s">
        <v>35</v>
      </c>
      <c r="Q138" s="1448" t="s">
        <v>35</v>
      </c>
      <c r="R138" s="1460" t="s">
        <v>35</v>
      </c>
      <c r="S138" s="1436" t="s">
        <v>35</v>
      </c>
      <c r="T138" s="1472" t="s">
        <v>35</v>
      </c>
      <c r="U138" s="450"/>
      <c r="V138" s="450"/>
      <c r="W138" s="450"/>
      <c r="X138" s="450"/>
      <c r="Y138" s="450"/>
      <c r="Z138" s="450"/>
      <c r="AA138" s="450"/>
      <c r="AB138" s="450"/>
      <c r="AC138" s="450"/>
      <c r="AD138" s="450"/>
      <c r="AE138" s="450"/>
      <c r="AF138" s="450"/>
      <c r="AG138" s="450"/>
      <c r="AH138" s="450"/>
      <c r="AI138" s="450"/>
      <c r="AJ138" s="450"/>
      <c r="AK138" s="450"/>
      <c r="AL138" s="450"/>
      <c r="AM138" s="450"/>
      <c r="AN138" s="450"/>
      <c r="AO138" s="450"/>
      <c r="AP138" s="450"/>
      <c r="AQ138" s="450"/>
      <c r="AR138" s="450"/>
      <c r="AS138" s="450"/>
      <c r="AT138" s="450"/>
      <c r="AU138" s="450"/>
      <c r="AV138" s="450"/>
      <c r="AW138" s="450"/>
      <c r="AX138" s="450"/>
      <c r="AY138" s="450"/>
      <c r="BA138" s="2892"/>
      <c r="BB138" s="173" t="s">
        <v>41</v>
      </c>
      <c r="BC138" s="1494" t="s">
        <v>35</v>
      </c>
      <c r="BD138" s="1514" t="s">
        <v>35</v>
      </c>
      <c r="BE138" s="1514" t="s">
        <v>35</v>
      </c>
      <c r="BF138" s="1514" t="s">
        <v>35</v>
      </c>
      <c r="BG138" s="1535" t="s">
        <v>35</v>
      </c>
      <c r="BH138" s="1556" t="s">
        <v>35</v>
      </c>
      <c r="BI138" s="1514" t="s">
        <v>35</v>
      </c>
      <c r="BJ138" s="1514" t="s">
        <v>35</v>
      </c>
      <c r="BK138" s="1514" t="s">
        <v>35</v>
      </c>
      <c r="BL138" s="1535" t="s">
        <v>35</v>
      </c>
      <c r="BM138" s="1556" t="s">
        <v>35</v>
      </c>
      <c r="BN138" s="1514" t="s">
        <v>35</v>
      </c>
      <c r="BO138" s="1514" t="s">
        <v>35</v>
      </c>
      <c r="BP138" s="1514" t="s">
        <v>35</v>
      </c>
      <c r="BQ138" s="1535" t="s">
        <v>35</v>
      </c>
      <c r="BR138" s="1556" t="s">
        <v>35</v>
      </c>
      <c r="BS138" s="1514" t="s">
        <v>35</v>
      </c>
      <c r="BT138" s="2355" t="s">
        <v>35</v>
      </c>
      <c r="BU138" s="2414"/>
      <c r="BV138" s="2414"/>
      <c r="BW138" s="2414"/>
      <c r="BX138" s="2414"/>
      <c r="BY138" s="2415"/>
      <c r="BZ138" s="2415"/>
      <c r="CA138" s="2415"/>
      <c r="CB138" s="2415"/>
      <c r="CC138" s="2415"/>
      <c r="CD138" s="2415"/>
      <c r="CE138" s="2415"/>
      <c r="CF138" s="2415"/>
      <c r="CG138" s="2415"/>
      <c r="CH138" s="2415"/>
      <c r="CI138" s="2415"/>
      <c r="CJ138" s="2415"/>
      <c r="CK138" s="2415"/>
      <c r="CL138" s="2415"/>
      <c r="CM138" s="2415"/>
      <c r="CN138" s="2415"/>
      <c r="CO138" s="2415"/>
      <c r="CP138" s="2415"/>
      <c r="CQ138" s="2415"/>
      <c r="CR138" s="2415"/>
      <c r="CS138" s="2415"/>
      <c r="CT138" s="2415"/>
      <c r="CU138" s="2415"/>
      <c r="CV138" s="2415"/>
      <c r="CW138" s="2415"/>
      <c r="CX138" s="2415"/>
      <c r="CY138" s="2415"/>
      <c r="CZ138" s="2415"/>
      <c r="DA138" s="1015"/>
    </row>
    <row r="139" s="135" customFormat="true" ht="15" customHeight="true" x14ac:dyDescent="0.2">
      <c r="A139" s="2846"/>
      <c r="B139" s="1400" t="s">
        <v>19</v>
      </c>
      <c r="C139" s="1304">
        <f>C157</f>
        <v>0.27017087937921208</v>
      </c>
      <c r="D139" s="1305">
        <f t="shared" ref="D139:T139" si="11">D157</f>
        <v>1.1675261061653845E-2</v>
      </c>
      <c r="E139" s="1305">
        <f t="shared" si="11"/>
        <v>0</v>
      </c>
      <c r="F139" s="1305">
        <f t="shared" si="11"/>
        <v>0</v>
      </c>
      <c r="G139" s="1306">
        <f t="shared" si="11"/>
        <v>0</v>
      </c>
      <c r="H139" s="1307">
        <f t="shared" si="11"/>
        <v>5.6136109046686491E-2</v>
      </c>
      <c r="I139" s="1305">
        <f t="shared" si="11"/>
        <v>0</v>
      </c>
      <c r="J139" s="1305">
        <f t="shared" si="11"/>
        <v>0</v>
      </c>
      <c r="K139" s="1305">
        <f t="shared" si="11"/>
        <v>0</v>
      </c>
      <c r="L139" s="1308">
        <f t="shared" si="11"/>
        <v>0</v>
      </c>
      <c r="M139" s="1304">
        <f t="shared" si="11"/>
        <v>0.661000028423674</v>
      </c>
      <c r="N139" s="1305">
        <f t="shared" si="11"/>
        <v>0.36378202640761265</v>
      </c>
      <c r="O139" s="1305">
        <f t="shared" si="11"/>
        <v>5.9774257418443139E-2</v>
      </c>
      <c r="P139" s="1305">
        <f t="shared" si="11"/>
        <v>0</v>
      </c>
      <c r="Q139" s="1306">
        <f t="shared" si="11"/>
        <v>0</v>
      </c>
      <c r="R139" s="1307">
        <f t="shared" si="11"/>
        <v>0</v>
      </c>
      <c r="S139" s="1305">
        <f t="shared" si="11"/>
        <v>0.16996548434070474</v>
      </c>
      <c r="T139" s="1308">
        <f t="shared" si="11"/>
        <v>0.10347818267187926</v>
      </c>
      <c r="U139" s="450"/>
      <c r="V139" s="450"/>
      <c r="W139" s="450"/>
      <c r="X139" s="450"/>
      <c r="Y139" s="450"/>
      <c r="Z139" s="450"/>
      <c r="AA139" s="450"/>
      <c r="AB139" s="450"/>
      <c r="AC139" s="450"/>
      <c r="AD139" s="450"/>
      <c r="AE139" s="450"/>
      <c r="AF139" s="450"/>
      <c r="AG139" s="450"/>
      <c r="AH139" s="450"/>
      <c r="AI139" s="450"/>
      <c r="AJ139" s="450"/>
      <c r="AK139" s="450"/>
      <c r="AL139" s="450"/>
      <c r="AM139" s="450"/>
      <c r="AN139" s="450"/>
      <c r="AO139" s="450"/>
      <c r="AP139" s="450"/>
      <c r="AQ139" s="450"/>
      <c r="AR139" s="450"/>
      <c r="AS139" s="450"/>
      <c r="AT139" s="450"/>
      <c r="AU139" s="450"/>
      <c r="AV139" s="450"/>
      <c r="AW139" s="450"/>
      <c r="AX139" s="450"/>
      <c r="AY139" s="450"/>
      <c r="BA139" s="2892"/>
      <c r="BB139" s="173" t="s">
        <v>19</v>
      </c>
      <c r="BC139" s="1494" t="s">
        <v>35</v>
      </c>
      <c r="BD139" s="1514" t="s">
        <v>35</v>
      </c>
      <c r="BE139" s="1514" t="s">
        <v>35</v>
      </c>
      <c r="BF139" s="1514" t="s">
        <v>35</v>
      </c>
      <c r="BG139" s="1535" t="s">
        <v>35</v>
      </c>
      <c r="BH139" s="1556" t="s">
        <v>35</v>
      </c>
      <c r="BI139" s="1514" t="s">
        <v>35</v>
      </c>
      <c r="BJ139" s="1514" t="s">
        <v>35</v>
      </c>
      <c r="BK139" s="1514" t="s">
        <v>35</v>
      </c>
      <c r="BL139" s="1535" t="s">
        <v>35</v>
      </c>
      <c r="BM139" s="1556" t="s">
        <v>35</v>
      </c>
      <c r="BN139" s="1514" t="s">
        <v>35</v>
      </c>
      <c r="BO139" s="1514" t="s">
        <v>35</v>
      </c>
      <c r="BP139" s="1514" t="s">
        <v>35</v>
      </c>
      <c r="BQ139" s="1535" t="s">
        <v>35</v>
      </c>
      <c r="BR139" s="1556" t="s">
        <v>35</v>
      </c>
      <c r="BS139" s="1514" t="s">
        <v>35</v>
      </c>
      <c r="BT139" s="2355" t="s">
        <v>35</v>
      </c>
      <c r="BU139" s="2414"/>
      <c r="BV139" s="2414"/>
      <c r="BW139" s="2414"/>
      <c r="BX139" s="2414"/>
      <c r="BY139" s="2415"/>
      <c r="BZ139" s="2415"/>
      <c r="CA139" s="2415"/>
      <c r="CB139" s="2415"/>
      <c r="CC139" s="2415"/>
      <c r="CD139" s="2415"/>
      <c r="CE139" s="2415"/>
      <c r="CF139" s="2415"/>
      <c r="CG139" s="2415"/>
      <c r="CH139" s="2415"/>
      <c r="CI139" s="2415"/>
      <c r="CJ139" s="2415"/>
      <c r="CK139" s="2415"/>
      <c r="CL139" s="2415"/>
      <c r="CM139" s="2415"/>
      <c r="CN139" s="2415"/>
      <c r="CO139" s="2415"/>
      <c r="CP139" s="2415"/>
      <c r="CQ139" s="2415"/>
      <c r="CR139" s="2415"/>
      <c r="CS139" s="2415"/>
      <c r="CT139" s="2415"/>
      <c r="CU139" s="2415"/>
      <c r="CV139" s="2415"/>
      <c r="CW139" s="2415"/>
      <c r="CX139" s="2415"/>
      <c r="CY139" s="2415"/>
      <c r="CZ139" s="2415"/>
      <c r="DA139" s="1015"/>
    </row>
    <row r="140" s="130" customFormat="true" ht="15" customHeight="true" x14ac:dyDescent="0.2">
      <c r="A140" s="2877" t="s">
        <v>107</v>
      </c>
      <c r="B140" s="300" t="s">
        <v>64</v>
      </c>
      <c r="C140" s="1425" t="s">
        <v>35</v>
      </c>
      <c r="D140" s="1437" t="s">
        <v>35</v>
      </c>
      <c r="E140" s="1437" t="s">
        <v>35</v>
      </c>
      <c r="F140" s="1437" t="s">
        <v>35</v>
      </c>
      <c r="G140" s="1449" t="s">
        <v>35</v>
      </c>
      <c r="H140" s="1461" t="s">
        <v>35</v>
      </c>
      <c r="I140" s="1437" t="s">
        <v>35</v>
      </c>
      <c r="J140" s="1437" t="s">
        <v>35</v>
      </c>
      <c r="K140" s="1437" t="s">
        <v>35</v>
      </c>
      <c r="L140" s="1473" t="s">
        <v>35</v>
      </c>
      <c r="M140" s="1480" t="s">
        <v>35</v>
      </c>
      <c r="N140" s="1437" t="s">
        <v>35</v>
      </c>
      <c r="O140" s="1437" t="s">
        <v>35</v>
      </c>
      <c r="P140" s="1437" t="s">
        <v>35</v>
      </c>
      <c r="Q140" s="1449" t="s">
        <v>35</v>
      </c>
      <c r="R140" s="1461" t="s">
        <v>35</v>
      </c>
      <c r="S140" s="1437" t="s">
        <v>35</v>
      </c>
      <c r="T140" s="2303" t="s">
        <v>35</v>
      </c>
      <c r="U140" s="2474"/>
      <c r="V140" s="2474"/>
      <c r="W140" s="2474"/>
      <c r="X140" s="2474"/>
      <c r="Y140" s="2475"/>
      <c r="Z140" s="2475"/>
      <c r="AA140" s="2475"/>
      <c r="AB140" s="2475"/>
      <c r="AC140" s="2475"/>
      <c r="AD140" s="2475"/>
      <c r="AE140" s="2475"/>
      <c r="AF140" s="2475"/>
      <c r="AG140" s="2475"/>
      <c r="AH140" s="2475"/>
      <c r="AI140" s="2475"/>
      <c r="AJ140" s="2475"/>
      <c r="AK140" s="2475"/>
      <c r="AL140" s="2475"/>
      <c r="AM140" s="2475"/>
      <c r="AN140" s="2475"/>
      <c r="AO140" s="2475"/>
      <c r="AP140" s="2475"/>
      <c r="AQ140" s="2475"/>
      <c r="AR140" s="2475"/>
      <c r="AS140" s="2475"/>
      <c r="AT140" s="2475"/>
      <c r="AU140" s="2475"/>
      <c r="AV140" s="2475"/>
      <c r="AW140" s="2475"/>
      <c r="AX140" s="2475"/>
      <c r="AY140" s="2475"/>
      <c r="AZ140" s="239"/>
      <c r="BA140" s="2892" t="s">
        <v>107</v>
      </c>
      <c r="BB140" s="173" t="s">
        <v>64</v>
      </c>
      <c r="BC140" s="1494" t="s">
        <v>35</v>
      </c>
      <c r="BD140" s="1514" t="s">
        <v>35</v>
      </c>
      <c r="BE140" s="1514" t="s">
        <v>35</v>
      </c>
      <c r="BF140" s="1514" t="s">
        <v>35</v>
      </c>
      <c r="BG140" s="1535" t="s">
        <v>35</v>
      </c>
      <c r="BH140" s="1556" t="s">
        <v>35</v>
      </c>
      <c r="BI140" s="1514" t="s">
        <v>35</v>
      </c>
      <c r="BJ140" s="1514" t="s">
        <v>35</v>
      </c>
      <c r="BK140" s="1514" t="s">
        <v>35</v>
      </c>
      <c r="BL140" s="1535" t="s">
        <v>35</v>
      </c>
      <c r="BM140" s="1556" t="s">
        <v>35</v>
      </c>
      <c r="BN140" s="1514" t="s">
        <v>35</v>
      </c>
      <c r="BO140" s="1514" t="s">
        <v>35</v>
      </c>
      <c r="BP140" s="1514" t="s">
        <v>35</v>
      </c>
      <c r="BQ140" s="1535" t="s">
        <v>35</v>
      </c>
      <c r="BR140" s="1556" t="s">
        <v>35</v>
      </c>
      <c r="BS140" s="1514" t="s">
        <v>35</v>
      </c>
      <c r="BT140" s="2355" t="s">
        <v>35</v>
      </c>
      <c r="BU140" s="2414"/>
      <c r="BV140" s="2414"/>
      <c r="BW140" s="2414"/>
      <c r="BX140" s="2414"/>
      <c r="BY140" s="2415"/>
      <c r="BZ140" s="2415"/>
      <c r="CA140" s="2415"/>
      <c r="CB140" s="2415"/>
      <c r="CC140" s="2415"/>
      <c r="CD140" s="2415"/>
      <c r="CE140" s="2415"/>
      <c r="CF140" s="2415"/>
      <c r="CG140" s="2415"/>
      <c r="CH140" s="2415"/>
      <c r="CI140" s="2415"/>
      <c r="CJ140" s="2415"/>
      <c r="CK140" s="2415"/>
      <c r="CL140" s="2415"/>
      <c r="CM140" s="2415"/>
      <c r="CN140" s="2415"/>
      <c r="CO140" s="2415"/>
      <c r="CP140" s="2415"/>
      <c r="CQ140" s="2415"/>
      <c r="CR140" s="2415"/>
      <c r="CS140" s="2415"/>
      <c r="CT140" s="2415"/>
      <c r="CU140" s="2415"/>
      <c r="CV140" s="2415"/>
      <c r="CW140" s="2415"/>
      <c r="CX140" s="2415"/>
      <c r="CY140" s="2415"/>
      <c r="CZ140" s="2415"/>
      <c r="DA140" s="239"/>
    </row>
    <row r="141" s="130" customFormat="true" ht="15" customHeight="true" x14ac:dyDescent="0.2">
      <c r="A141" s="2877"/>
      <c r="B141" s="300" t="s">
        <v>65</v>
      </c>
      <c r="C141" s="1425" t="s">
        <v>35</v>
      </c>
      <c r="D141" s="1437" t="s">
        <v>35</v>
      </c>
      <c r="E141" s="1437" t="s">
        <v>35</v>
      </c>
      <c r="F141" s="1437" t="s">
        <v>35</v>
      </c>
      <c r="G141" s="1449" t="s">
        <v>35</v>
      </c>
      <c r="H141" s="1461" t="s">
        <v>35</v>
      </c>
      <c r="I141" s="1437" t="s">
        <v>35</v>
      </c>
      <c r="J141" s="1437" t="s">
        <v>35</v>
      </c>
      <c r="K141" s="1437" t="s">
        <v>35</v>
      </c>
      <c r="L141" s="1473" t="s">
        <v>35</v>
      </c>
      <c r="M141" s="1480" t="s">
        <v>35</v>
      </c>
      <c r="N141" s="1437" t="s">
        <v>35</v>
      </c>
      <c r="O141" s="1437" t="s">
        <v>35</v>
      </c>
      <c r="P141" s="1437" t="s">
        <v>35</v>
      </c>
      <c r="Q141" s="1449" t="s">
        <v>35</v>
      </c>
      <c r="R141" s="1461" t="s">
        <v>35</v>
      </c>
      <c r="S141" s="1437" t="s">
        <v>35</v>
      </c>
      <c r="T141" s="2303" t="s">
        <v>35</v>
      </c>
      <c r="U141" s="2474"/>
      <c r="V141" s="2474"/>
      <c r="W141" s="2474"/>
      <c r="X141" s="2474"/>
      <c r="Y141" s="2475"/>
      <c r="Z141" s="2475"/>
      <c r="AA141" s="2475"/>
      <c r="AB141" s="2475"/>
      <c r="AC141" s="2475"/>
      <c r="AD141" s="2475"/>
      <c r="AE141" s="2475"/>
      <c r="AF141" s="2475"/>
      <c r="AG141" s="2475"/>
      <c r="AH141" s="2475"/>
      <c r="AI141" s="2475"/>
      <c r="AJ141" s="2475"/>
      <c r="AK141" s="2475"/>
      <c r="AL141" s="2475"/>
      <c r="AM141" s="2475"/>
      <c r="AN141" s="2475"/>
      <c r="AO141" s="2475"/>
      <c r="AP141" s="2475"/>
      <c r="AQ141" s="2475"/>
      <c r="AR141" s="2475"/>
      <c r="AS141" s="2475"/>
      <c r="AT141" s="2475"/>
      <c r="AU141" s="2475"/>
      <c r="AV141" s="2475"/>
      <c r="AW141" s="2475"/>
      <c r="AX141" s="2475"/>
      <c r="AY141" s="2475"/>
      <c r="AZ141" s="239"/>
      <c r="BA141" s="2892"/>
      <c r="BB141" s="173" t="s">
        <v>65</v>
      </c>
      <c r="BC141" s="1494" t="s">
        <v>35</v>
      </c>
      <c r="BD141" s="1514" t="s">
        <v>35</v>
      </c>
      <c r="BE141" s="1514" t="s">
        <v>35</v>
      </c>
      <c r="BF141" s="1514" t="s">
        <v>35</v>
      </c>
      <c r="BG141" s="1535" t="s">
        <v>35</v>
      </c>
      <c r="BH141" s="1556" t="s">
        <v>35</v>
      </c>
      <c r="BI141" s="1514" t="s">
        <v>35</v>
      </c>
      <c r="BJ141" s="1514" t="s">
        <v>35</v>
      </c>
      <c r="BK141" s="1514" t="s">
        <v>35</v>
      </c>
      <c r="BL141" s="1535" t="s">
        <v>35</v>
      </c>
      <c r="BM141" s="1556" t="s">
        <v>35</v>
      </c>
      <c r="BN141" s="1514" t="s">
        <v>35</v>
      </c>
      <c r="BO141" s="1514" t="s">
        <v>35</v>
      </c>
      <c r="BP141" s="1514" t="s">
        <v>35</v>
      </c>
      <c r="BQ141" s="1535" t="s">
        <v>35</v>
      </c>
      <c r="BR141" s="1556" t="s">
        <v>35</v>
      </c>
      <c r="BS141" s="1514" t="s">
        <v>35</v>
      </c>
      <c r="BT141" s="2355" t="s">
        <v>35</v>
      </c>
      <c r="BU141" s="2414"/>
      <c r="BV141" s="2414"/>
      <c r="BW141" s="2414"/>
      <c r="BX141" s="2414"/>
      <c r="BY141" s="2415"/>
      <c r="BZ141" s="2415"/>
      <c r="CA141" s="2415"/>
      <c r="CB141" s="2415"/>
      <c r="CC141" s="2415"/>
      <c r="CD141" s="2415"/>
      <c r="CE141" s="2415"/>
      <c r="CF141" s="2415"/>
      <c r="CG141" s="2415"/>
      <c r="CH141" s="2415"/>
      <c r="CI141" s="2415"/>
      <c r="CJ141" s="2415"/>
      <c r="CK141" s="2415"/>
      <c r="CL141" s="2415"/>
      <c r="CM141" s="2415"/>
      <c r="CN141" s="2415"/>
      <c r="CO141" s="2415"/>
      <c r="CP141" s="2415"/>
      <c r="CQ141" s="2415"/>
      <c r="CR141" s="2415"/>
      <c r="CS141" s="2415"/>
      <c r="CT141" s="2415"/>
      <c r="CU141" s="2415"/>
      <c r="CV141" s="2415"/>
      <c r="CW141" s="2415"/>
      <c r="CX141" s="2415"/>
      <c r="CY141" s="2415"/>
      <c r="CZ141" s="2415"/>
      <c r="DA141" s="239"/>
    </row>
    <row r="142" s="130" customFormat="true" ht="15" customHeight="true" x14ac:dyDescent="0.2">
      <c r="A142" s="2877"/>
      <c r="B142" s="300" t="s">
        <v>66</v>
      </c>
      <c r="C142" s="1425" t="s">
        <v>35</v>
      </c>
      <c r="D142" s="1437" t="s">
        <v>35</v>
      </c>
      <c r="E142" s="1437" t="s">
        <v>35</v>
      </c>
      <c r="F142" s="1437" t="s">
        <v>35</v>
      </c>
      <c r="G142" s="1449" t="s">
        <v>35</v>
      </c>
      <c r="H142" s="1461" t="s">
        <v>35</v>
      </c>
      <c r="I142" s="1437" t="s">
        <v>35</v>
      </c>
      <c r="J142" s="1437" t="s">
        <v>35</v>
      </c>
      <c r="K142" s="1437" t="s">
        <v>35</v>
      </c>
      <c r="L142" s="1473" t="s">
        <v>35</v>
      </c>
      <c r="M142" s="1480" t="s">
        <v>35</v>
      </c>
      <c r="N142" s="1437" t="s">
        <v>35</v>
      </c>
      <c r="O142" s="1437" t="s">
        <v>35</v>
      </c>
      <c r="P142" s="1437" t="s">
        <v>35</v>
      </c>
      <c r="Q142" s="1449" t="s">
        <v>35</v>
      </c>
      <c r="R142" s="1461" t="s">
        <v>35</v>
      </c>
      <c r="S142" s="1437" t="s">
        <v>35</v>
      </c>
      <c r="T142" s="2303" t="s">
        <v>35</v>
      </c>
      <c r="U142" s="2474"/>
      <c r="V142" s="2474"/>
      <c r="W142" s="2474"/>
      <c r="X142" s="2474"/>
      <c r="Y142" s="2475"/>
      <c r="Z142" s="2475"/>
      <c r="AA142" s="2475"/>
      <c r="AB142" s="2475"/>
      <c r="AC142" s="2475"/>
      <c r="AD142" s="2475"/>
      <c r="AE142" s="2475"/>
      <c r="AF142" s="2475"/>
      <c r="AG142" s="2475"/>
      <c r="AH142" s="2475"/>
      <c r="AI142" s="2475"/>
      <c r="AJ142" s="2475"/>
      <c r="AK142" s="2475"/>
      <c r="AL142" s="2475"/>
      <c r="AM142" s="2475"/>
      <c r="AN142" s="2475"/>
      <c r="AO142" s="2475"/>
      <c r="AP142" s="2475"/>
      <c r="AQ142" s="2475"/>
      <c r="AR142" s="2475"/>
      <c r="AS142" s="2475"/>
      <c r="AT142" s="2475"/>
      <c r="AU142" s="2475"/>
      <c r="AV142" s="2475"/>
      <c r="AW142" s="2475"/>
      <c r="AX142" s="2475"/>
      <c r="AY142" s="2475"/>
      <c r="AZ142" s="239"/>
      <c r="BA142" s="2892"/>
      <c r="BB142" s="173" t="s">
        <v>66</v>
      </c>
      <c r="BC142" s="1494" t="s">
        <v>35</v>
      </c>
      <c r="BD142" s="1514" t="s">
        <v>35</v>
      </c>
      <c r="BE142" s="1514" t="s">
        <v>35</v>
      </c>
      <c r="BF142" s="1514" t="s">
        <v>35</v>
      </c>
      <c r="BG142" s="1535" t="s">
        <v>35</v>
      </c>
      <c r="BH142" s="1556" t="s">
        <v>35</v>
      </c>
      <c r="BI142" s="1514" t="s">
        <v>35</v>
      </c>
      <c r="BJ142" s="1514" t="s">
        <v>35</v>
      </c>
      <c r="BK142" s="1514" t="s">
        <v>35</v>
      </c>
      <c r="BL142" s="1535" t="s">
        <v>35</v>
      </c>
      <c r="BM142" s="1556" t="s">
        <v>35</v>
      </c>
      <c r="BN142" s="1514" t="s">
        <v>35</v>
      </c>
      <c r="BO142" s="1514" t="s">
        <v>35</v>
      </c>
      <c r="BP142" s="1514" t="s">
        <v>35</v>
      </c>
      <c r="BQ142" s="1535" t="s">
        <v>35</v>
      </c>
      <c r="BR142" s="1556" t="s">
        <v>35</v>
      </c>
      <c r="BS142" s="1514" t="s">
        <v>35</v>
      </c>
      <c r="BT142" s="2355" t="s">
        <v>35</v>
      </c>
      <c r="BU142" s="2414"/>
      <c r="BV142" s="2414"/>
      <c r="BW142" s="2414"/>
      <c r="BX142" s="2414"/>
      <c r="BY142" s="2415"/>
      <c r="BZ142" s="2415"/>
      <c r="CA142" s="2415"/>
      <c r="CB142" s="2415"/>
      <c r="CC142" s="2415"/>
      <c r="CD142" s="2415"/>
      <c r="CE142" s="2415"/>
      <c r="CF142" s="2415"/>
      <c r="CG142" s="2415"/>
      <c r="CH142" s="2415"/>
      <c r="CI142" s="2415"/>
      <c r="CJ142" s="2415"/>
      <c r="CK142" s="2415"/>
      <c r="CL142" s="2415"/>
      <c r="CM142" s="2415"/>
      <c r="CN142" s="2415"/>
      <c r="CO142" s="2415"/>
      <c r="CP142" s="2415"/>
      <c r="CQ142" s="2415"/>
      <c r="CR142" s="2415"/>
      <c r="CS142" s="2415"/>
      <c r="CT142" s="2415"/>
      <c r="CU142" s="2415"/>
      <c r="CV142" s="2415"/>
      <c r="CW142" s="2415"/>
      <c r="CX142" s="2415"/>
      <c r="CY142" s="2415"/>
      <c r="CZ142" s="2415"/>
      <c r="DA142" s="239"/>
    </row>
    <row r="143" s="130" customFormat="true" ht="15" customHeight="true" x14ac:dyDescent="0.2">
      <c r="A143" s="2877"/>
      <c r="B143" s="300" t="s">
        <v>67</v>
      </c>
      <c r="C143" s="1425" t="s">
        <v>35</v>
      </c>
      <c r="D143" s="1437" t="s">
        <v>35</v>
      </c>
      <c r="E143" s="1437" t="s">
        <v>35</v>
      </c>
      <c r="F143" s="1437" t="s">
        <v>35</v>
      </c>
      <c r="G143" s="1449" t="s">
        <v>35</v>
      </c>
      <c r="H143" s="1461" t="s">
        <v>35</v>
      </c>
      <c r="I143" s="1437" t="s">
        <v>35</v>
      </c>
      <c r="J143" s="1437" t="s">
        <v>35</v>
      </c>
      <c r="K143" s="1437" t="s">
        <v>35</v>
      </c>
      <c r="L143" s="1473" t="s">
        <v>35</v>
      </c>
      <c r="M143" s="1480" t="s">
        <v>35</v>
      </c>
      <c r="N143" s="1437" t="s">
        <v>35</v>
      </c>
      <c r="O143" s="1437" t="s">
        <v>35</v>
      </c>
      <c r="P143" s="1437" t="s">
        <v>35</v>
      </c>
      <c r="Q143" s="1449" t="s">
        <v>35</v>
      </c>
      <c r="R143" s="1461" t="s">
        <v>35</v>
      </c>
      <c r="S143" s="1437" t="s">
        <v>35</v>
      </c>
      <c r="T143" s="2303" t="s">
        <v>35</v>
      </c>
      <c r="U143" s="2474"/>
      <c r="V143" s="2474"/>
      <c r="W143" s="2474"/>
      <c r="X143" s="2474"/>
      <c r="Y143" s="2475"/>
      <c r="Z143" s="2475"/>
      <c r="AA143" s="2475"/>
      <c r="AB143" s="2475"/>
      <c r="AC143" s="2475"/>
      <c r="AD143" s="2475"/>
      <c r="AE143" s="2475"/>
      <c r="AF143" s="2475"/>
      <c r="AG143" s="2475"/>
      <c r="AH143" s="2475"/>
      <c r="AI143" s="2475"/>
      <c r="AJ143" s="2475"/>
      <c r="AK143" s="2475"/>
      <c r="AL143" s="2475"/>
      <c r="AM143" s="2475"/>
      <c r="AN143" s="2475"/>
      <c r="AO143" s="2475"/>
      <c r="AP143" s="2475"/>
      <c r="AQ143" s="2475"/>
      <c r="AR143" s="2475"/>
      <c r="AS143" s="2475"/>
      <c r="AT143" s="2475"/>
      <c r="AU143" s="2475"/>
      <c r="AV143" s="2475"/>
      <c r="AW143" s="2475"/>
      <c r="AX143" s="2475"/>
      <c r="AY143" s="2475"/>
      <c r="AZ143" s="239"/>
      <c r="BA143" s="2892"/>
      <c r="BB143" s="173" t="s">
        <v>67</v>
      </c>
      <c r="BC143" s="1494" t="s">
        <v>35</v>
      </c>
      <c r="BD143" s="1514" t="s">
        <v>35</v>
      </c>
      <c r="BE143" s="1514" t="s">
        <v>35</v>
      </c>
      <c r="BF143" s="1514" t="s">
        <v>35</v>
      </c>
      <c r="BG143" s="1535" t="s">
        <v>35</v>
      </c>
      <c r="BH143" s="1556" t="s">
        <v>35</v>
      </c>
      <c r="BI143" s="1514" t="s">
        <v>35</v>
      </c>
      <c r="BJ143" s="1514" t="s">
        <v>35</v>
      </c>
      <c r="BK143" s="1514" t="s">
        <v>35</v>
      </c>
      <c r="BL143" s="1535" t="s">
        <v>35</v>
      </c>
      <c r="BM143" s="1556" t="s">
        <v>35</v>
      </c>
      <c r="BN143" s="1514" t="s">
        <v>35</v>
      </c>
      <c r="BO143" s="1514" t="s">
        <v>35</v>
      </c>
      <c r="BP143" s="1514" t="s">
        <v>35</v>
      </c>
      <c r="BQ143" s="1535" t="s">
        <v>35</v>
      </c>
      <c r="BR143" s="1556" t="s">
        <v>35</v>
      </c>
      <c r="BS143" s="1514" t="s">
        <v>35</v>
      </c>
      <c r="BT143" s="2355" t="s">
        <v>35</v>
      </c>
      <c r="BU143" s="2414"/>
      <c r="BV143" s="2414"/>
      <c r="BW143" s="2414"/>
      <c r="BX143" s="2414"/>
      <c r="BY143" s="2415"/>
      <c r="BZ143" s="2415"/>
      <c r="CA143" s="2415"/>
      <c r="CB143" s="2415"/>
      <c r="CC143" s="2415"/>
      <c r="CD143" s="2415"/>
      <c r="CE143" s="2415"/>
      <c r="CF143" s="2415"/>
      <c r="CG143" s="2415"/>
      <c r="CH143" s="2415"/>
      <c r="CI143" s="2415"/>
      <c r="CJ143" s="2415"/>
      <c r="CK143" s="2415"/>
      <c r="CL143" s="2415"/>
      <c r="CM143" s="2415"/>
      <c r="CN143" s="2415"/>
      <c r="CO143" s="2415"/>
      <c r="CP143" s="2415"/>
      <c r="CQ143" s="2415"/>
      <c r="CR143" s="2415"/>
      <c r="CS143" s="2415"/>
      <c r="CT143" s="2415"/>
      <c r="CU143" s="2415"/>
      <c r="CV143" s="2415"/>
      <c r="CW143" s="2415"/>
      <c r="CX143" s="2415"/>
      <c r="CY143" s="2415"/>
      <c r="CZ143" s="2415"/>
      <c r="DA143" s="239"/>
    </row>
    <row r="144" s="130" customFormat="true" ht="15" customHeight="true" x14ac:dyDescent="0.2">
      <c r="A144" s="2877" t="s">
        <v>108</v>
      </c>
      <c r="B144" s="300" t="s">
        <v>64</v>
      </c>
      <c r="C144" s="1425" t="s">
        <v>35</v>
      </c>
      <c r="D144" s="1437" t="s">
        <v>35</v>
      </c>
      <c r="E144" s="1437" t="s">
        <v>35</v>
      </c>
      <c r="F144" s="1437" t="s">
        <v>35</v>
      </c>
      <c r="G144" s="1449" t="s">
        <v>35</v>
      </c>
      <c r="H144" s="1461" t="s">
        <v>35</v>
      </c>
      <c r="I144" s="1437" t="s">
        <v>35</v>
      </c>
      <c r="J144" s="1437" t="s">
        <v>35</v>
      </c>
      <c r="K144" s="1437" t="s">
        <v>35</v>
      </c>
      <c r="L144" s="1473" t="s">
        <v>35</v>
      </c>
      <c r="M144" s="1480" t="s">
        <v>35</v>
      </c>
      <c r="N144" s="1437" t="s">
        <v>35</v>
      </c>
      <c r="O144" s="1437" t="s">
        <v>35</v>
      </c>
      <c r="P144" s="1437" t="s">
        <v>35</v>
      </c>
      <c r="Q144" s="1449" t="s">
        <v>35</v>
      </c>
      <c r="R144" s="1461" t="s">
        <v>35</v>
      </c>
      <c r="S144" s="1437" t="s">
        <v>35</v>
      </c>
      <c r="T144" s="2303" t="s">
        <v>35</v>
      </c>
      <c r="U144" s="2474"/>
      <c r="V144" s="2474"/>
      <c r="W144" s="2474"/>
      <c r="X144" s="2474"/>
      <c r="Y144" s="2475"/>
      <c r="Z144" s="2475"/>
      <c r="AA144" s="2475"/>
      <c r="AB144" s="2475"/>
      <c r="AC144" s="2475"/>
      <c r="AD144" s="2475"/>
      <c r="AE144" s="2475"/>
      <c r="AF144" s="2475"/>
      <c r="AG144" s="2475"/>
      <c r="AH144" s="2475"/>
      <c r="AI144" s="2475"/>
      <c r="AJ144" s="2475"/>
      <c r="AK144" s="2475"/>
      <c r="AL144" s="2475"/>
      <c r="AM144" s="2475"/>
      <c r="AN144" s="2475"/>
      <c r="AO144" s="2475"/>
      <c r="AP144" s="2475"/>
      <c r="AQ144" s="2475"/>
      <c r="AR144" s="2475"/>
      <c r="AS144" s="2475"/>
      <c r="AT144" s="2475"/>
      <c r="AU144" s="2475"/>
      <c r="AV144" s="2475"/>
      <c r="AW144" s="2475"/>
      <c r="AX144" s="2475"/>
      <c r="AY144" s="2475"/>
      <c r="AZ144" s="239"/>
      <c r="BA144" s="2892" t="s">
        <v>108</v>
      </c>
      <c r="BB144" s="173" t="s">
        <v>64</v>
      </c>
      <c r="BC144" s="1494" t="s">
        <v>35</v>
      </c>
      <c r="BD144" s="1514" t="s">
        <v>35</v>
      </c>
      <c r="BE144" s="1514" t="s">
        <v>35</v>
      </c>
      <c r="BF144" s="1514" t="s">
        <v>35</v>
      </c>
      <c r="BG144" s="1535" t="s">
        <v>35</v>
      </c>
      <c r="BH144" s="1556" t="s">
        <v>35</v>
      </c>
      <c r="BI144" s="1514" t="s">
        <v>35</v>
      </c>
      <c r="BJ144" s="1514" t="s">
        <v>35</v>
      </c>
      <c r="BK144" s="1514" t="s">
        <v>35</v>
      </c>
      <c r="BL144" s="1535" t="s">
        <v>35</v>
      </c>
      <c r="BM144" s="1556" t="s">
        <v>35</v>
      </c>
      <c r="BN144" s="1514" t="s">
        <v>35</v>
      </c>
      <c r="BO144" s="1514" t="s">
        <v>35</v>
      </c>
      <c r="BP144" s="1514" t="s">
        <v>35</v>
      </c>
      <c r="BQ144" s="1535" t="s">
        <v>35</v>
      </c>
      <c r="BR144" s="1556" t="s">
        <v>35</v>
      </c>
      <c r="BS144" s="1514" t="s">
        <v>35</v>
      </c>
      <c r="BT144" s="2355" t="s">
        <v>35</v>
      </c>
      <c r="BU144" s="2414"/>
      <c r="BV144" s="2414"/>
      <c r="BW144" s="2414"/>
      <c r="BX144" s="2414"/>
      <c r="BY144" s="2415"/>
      <c r="BZ144" s="2415"/>
      <c r="CA144" s="2415"/>
      <c r="CB144" s="2415"/>
      <c r="CC144" s="2415"/>
      <c r="CD144" s="2415"/>
      <c r="CE144" s="2415"/>
      <c r="CF144" s="2415"/>
      <c r="CG144" s="2415"/>
      <c r="CH144" s="2415"/>
      <c r="CI144" s="2415"/>
      <c r="CJ144" s="2415"/>
      <c r="CK144" s="2415"/>
      <c r="CL144" s="2415"/>
      <c r="CM144" s="2415"/>
      <c r="CN144" s="2415"/>
      <c r="CO144" s="2415"/>
      <c r="CP144" s="2415"/>
      <c r="CQ144" s="2415"/>
      <c r="CR144" s="2415"/>
      <c r="CS144" s="2415"/>
      <c r="CT144" s="2415"/>
      <c r="CU144" s="2415"/>
      <c r="CV144" s="2415"/>
      <c r="CW144" s="2415"/>
      <c r="CX144" s="2415"/>
      <c r="CY144" s="2415"/>
      <c r="CZ144" s="2415"/>
      <c r="DA144" s="239"/>
    </row>
    <row r="145" s="130" customFormat="true" ht="15" customHeight="true" x14ac:dyDescent="0.2">
      <c r="A145" s="2877"/>
      <c r="B145" s="300" t="s">
        <v>65</v>
      </c>
      <c r="C145" s="1425" t="s">
        <v>35</v>
      </c>
      <c r="D145" s="1437" t="s">
        <v>35</v>
      </c>
      <c r="E145" s="1437" t="s">
        <v>35</v>
      </c>
      <c r="F145" s="1437" t="s">
        <v>35</v>
      </c>
      <c r="G145" s="1449" t="s">
        <v>35</v>
      </c>
      <c r="H145" s="1461" t="s">
        <v>35</v>
      </c>
      <c r="I145" s="1437" t="s">
        <v>35</v>
      </c>
      <c r="J145" s="1437" t="s">
        <v>35</v>
      </c>
      <c r="K145" s="1437" t="s">
        <v>35</v>
      </c>
      <c r="L145" s="1473" t="s">
        <v>35</v>
      </c>
      <c r="M145" s="1480" t="s">
        <v>35</v>
      </c>
      <c r="N145" s="1437" t="s">
        <v>35</v>
      </c>
      <c r="O145" s="1437" t="s">
        <v>35</v>
      </c>
      <c r="P145" s="1437" t="s">
        <v>35</v>
      </c>
      <c r="Q145" s="1449" t="s">
        <v>35</v>
      </c>
      <c r="R145" s="1461" t="s">
        <v>35</v>
      </c>
      <c r="S145" s="1437" t="s">
        <v>35</v>
      </c>
      <c r="T145" s="2303" t="s">
        <v>35</v>
      </c>
      <c r="U145" s="2474"/>
      <c r="V145" s="2474"/>
      <c r="W145" s="2474"/>
      <c r="X145" s="2474"/>
      <c r="Y145" s="2475"/>
      <c r="Z145" s="2475"/>
      <c r="AA145" s="2475"/>
      <c r="AB145" s="2475"/>
      <c r="AC145" s="2475"/>
      <c r="AD145" s="2475"/>
      <c r="AE145" s="2475"/>
      <c r="AF145" s="2475"/>
      <c r="AG145" s="2475"/>
      <c r="AH145" s="2475"/>
      <c r="AI145" s="2475"/>
      <c r="AJ145" s="2475"/>
      <c r="AK145" s="2475"/>
      <c r="AL145" s="2475"/>
      <c r="AM145" s="2475"/>
      <c r="AN145" s="2475"/>
      <c r="AO145" s="2475"/>
      <c r="AP145" s="2475"/>
      <c r="AQ145" s="2475"/>
      <c r="AR145" s="2475"/>
      <c r="AS145" s="2475"/>
      <c r="AT145" s="2475"/>
      <c r="AU145" s="2475"/>
      <c r="AV145" s="2475"/>
      <c r="AW145" s="2475"/>
      <c r="AX145" s="2475"/>
      <c r="AY145" s="2475"/>
      <c r="AZ145" s="239"/>
      <c r="BA145" s="2892"/>
      <c r="BB145" s="173" t="s">
        <v>65</v>
      </c>
      <c r="BC145" s="1494" t="s">
        <v>35</v>
      </c>
      <c r="BD145" s="1514" t="s">
        <v>35</v>
      </c>
      <c r="BE145" s="1514" t="s">
        <v>35</v>
      </c>
      <c r="BF145" s="1514" t="s">
        <v>35</v>
      </c>
      <c r="BG145" s="1535" t="s">
        <v>35</v>
      </c>
      <c r="BH145" s="1556" t="s">
        <v>35</v>
      </c>
      <c r="BI145" s="1514" t="s">
        <v>35</v>
      </c>
      <c r="BJ145" s="1514" t="s">
        <v>35</v>
      </c>
      <c r="BK145" s="1514" t="s">
        <v>35</v>
      </c>
      <c r="BL145" s="1535" t="s">
        <v>35</v>
      </c>
      <c r="BM145" s="1556" t="s">
        <v>35</v>
      </c>
      <c r="BN145" s="1514" t="s">
        <v>35</v>
      </c>
      <c r="BO145" s="1514" t="s">
        <v>35</v>
      </c>
      <c r="BP145" s="1514" t="s">
        <v>35</v>
      </c>
      <c r="BQ145" s="1535" t="s">
        <v>35</v>
      </c>
      <c r="BR145" s="1556" t="s">
        <v>35</v>
      </c>
      <c r="BS145" s="1514" t="s">
        <v>35</v>
      </c>
      <c r="BT145" s="2355" t="s">
        <v>35</v>
      </c>
      <c r="BU145" s="2414"/>
      <c r="BV145" s="2414"/>
      <c r="BW145" s="2414"/>
      <c r="BX145" s="2414"/>
      <c r="BY145" s="2415"/>
      <c r="BZ145" s="2415"/>
      <c r="CA145" s="2415"/>
      <c r="CB145" s="2415"/>
      <c r="CC145" s="2415"/>
      <c r="CD145" s="2415"/>
      <c r="CE145" s="2415"/>
      <c r="CF145" s="2415"/>
      <c r="CG145" s="2415"/>
      <c r="CH145" s="2415"/>
      <c r="CI145" s="2415"/>
      <c r="CJ145" s="2415"/>
      <c r="CK145" s="2415"/>
      <c r="CL145" s="2415"/>
      <c r="CM145" s="2415"/>
      <c r="CN145" s="2415"/>
      <c r="CO145" s="2415"/>
      <c r="CP145" s="2415"/>
      <c r="CQ145" s="2415"/>
      <c r="CR145" s="2415"/>
      <c r="CS145" s="2415"/>
      <c r="CT145" s="2415"/>
      <c r="CU145" s="2415"/>
      <c r="CV145" s="2415"/>
      <c r="CW145" s="2415"/>
      <c r="CX145" s="2415"/>
      <c r="CY145" s="2415"/>
      <c r="CZ145" s="2415"/>
      <c r="DA145" s="239"/>
    </row>
    <row r="146" s="130" customFormat="true" ht="15" customHeight="true" x14ac:dyDescent="0.2">
      <c r="A146" s="2877"/>
      <c r="B146" s="300" t="s">
        <v>66</v>
      </c>
      <c r="C146" s="1425" t="s">
        <v>35</v>
      </c>
      <c r="D146" s="1437" t="s">
        <v>35</v>
      </c>
      <c r="E146" s="1437" t="s">
        <v>35</v>
      </c>
      <c r="F146" s="1437" t="s">
        <v>35</v>
      </c>
      <c r="G146" s="1449" t="s">
        <v>35</v>
      </c>
      <c r="H146" s="1461" t="s">
        <v>35</v>
      </c>
      <c r="I146" s="1437" t="s">
        <v>35</v>
      </c>
      <c r="J146" s="1437" t="s">
        <v>35</v>
      </c>
      <c r="K146" s="1437" t="s">
        <v>35</v>
      </c>
      <c r="L146" s="1473" t="s">
        <v>35</v>
      </c>
      <c r="M146" s="1480" t="s">
        <v>35</v>
      </c>
      <c r="N146" s="1437" t="s">
        <v>35</v>
      </c>
      <c r="O146" s="1437" t="s">
        <v>35</v>
      </c>
      <c r="P146" s="1437" t="s">
        <v>35</v>
      </c>
      <c r="Q146" s="1449" t="s">
        <v>35</v>
      </c>
      <c r="R146" s="1461" t="s">
        <v>35</v>
      </c>
      <c r="S146" s="1437" t="s">
        <v>35</v>
      </c>
      <c r="T146" s="2303" t="s">
        <v>35</v>
      </c>
      <c r="U146" s="2474"/>
      <c r="V146" s="2474"/>
      <c r="W146" s="2474"/>
      <c r="X146" s="2474"/>
      <c r="Y146" s="2475"/>
      <c r="Z146" s="2475"/>
      <c r="AA146" s="2475"/>
      <c r="AB146" s="2475"/>
      <c r="AC146" s="2475"/>
      <c r="AD146" s="2475"/>
      <c r="AE146" s="2475"/>
      <c r="AF146" s="2475"/>
      <c r="AG146" s="2475"/>
      <c r="AH146" s="2475"/>
      <c r="AI146" s="2475"/>
      <c r="AJ146" s="2475"/>
      <c r="AK146" s="2475"/>
      <c r="AL146" s="2475"/>
      <c r="AM146" s="2475"/>
      <c r="AN146" s="2475"/>
      <c r="AO146" s="2475"/>
      <c r="AP146" s="2475"/>
      <c r="AQ146" s="2475"/>
      <c r="AR146" s="2475"/>
      <c r="AS146" s="2475"/>
      <c r="AT146" s="2475"/>
      <c r="AU146" s="2475"/>
      <c r="AV146" s="2475"/>
      <c r="AW146" s="2475"/>
      <c r="AX146" s="2475"/>
      <c r="AY146" s="2475"/>
      <c r="AZ146" s="239"/>
      <c r="BA146" s="2892"/>
      <c r="BB146" s="173" t="s">
        <v>66</v>
      </c>
      <c r="BC146" s="1494" t="s">
        <v>35</v>
      </c>
      <c r="BD146" s="1514" t="s">
        <v>35</v>
      </c>
      <c r="BE146" s="1514" t="s">
        <v>35</v>
      </c>
      <c r="BF146" s="1514" t="s">
        <v>35</v>
      </c>
      <c r="BG146" s="1535" t="s">
        <v>35</v>
      </c>
      <c r="BH146" s="1556" t="s">
        <v>35</v>
      </c>
      <c r="BI146" s="1514" t="s">
        <v>35</v>
      </c>
      <c r="BJ146" s="1514" t="s">
        <v>35</v>
      </c>
      <c r="BK146" s="1514" t="s">
        <v>35</v>
      </c>
      <c r="BL146" s="1535" t="s">
        <v>35</v>
      </c>
      <c r="BM146" s="1556" t="s">
        <v>35</v>
      </c>
      <c r="BN146" s="1514" t="s">
        <v>35</v>
      </c>
      <c r="BO146" s="1514" t="s">
        <v>35</v>
      </c>
      <c r="BP146" s="1514" t="s">
        <v>35</v>
      </c>
      <c r="BQ146" s="1535" t="s">
        <v>35</v>
      </c>
      <c r="BR146" s="1556" t="s">
        <v>35</v>
      </c>
      <c r="BS146" s="1514" t="s">
        <v>35</v>
      </c>
      <c r="BT146" s="2355" t="s">
        <v>35</v>
      </c>
      <c r="BU146" s="2414"/>
      <c r="BV146" s="2414"/>
      <c r="BW146" s="2414"/>
      <c r="BX146" s="2414"/>
      <c r="BY146" s="2415"/>
      <c r="BZ146" s="2415"/>
      <c r="CA146" s="2415"/>
      <c r="CB146" s="2415"/>
      <c r="CC146" s="2415"/>
      <c r="CD146" s="2415"/>
      <c r="CE146" s="2415"/>
      <c r="CF146" s="2415"/>
      <c r="CG146" s="2415"/>
      <c r="CH146" s="2415"/>
      <c r="CI146" s="2415"/>
      <c r="CJ146" s="2415"/>
      <c r="CK146" s="2415"/>
      <c r="CL146" s="2415"/>
      <c r="CM146" s="2415"/>
      <c r="CN146" s="2415"/>
      <c r="CO146" s="2415"/>
      <c r="CP146" s="2415"/>
      <c r="CQ146" s="2415"/>
      <c r="CR146" s="2415"/>
      <c r="CS146" s="2415"/>
      <c r="CT146" s="2415"/>
      <c r="CU146" s="2415"/>
      <c r="CV146" s="2415"/>
      <c r="CW146" s="2415"/>
      <c r="CX146" s="2415"/>
      <c r="CY146" s="2415"/>
      <c r="CZ146" s="2415"/>
      <c r="DA146" s="239"/>
    </row>
    <row r="147" s="130" customFormat="true" ht="15" customHeight="true" x14ac:dyDescent="0.2">
      <c r="A147" s="2877"/>
      <c r="B147" s="300" t="s">
        <v>67</v>
      </c>
      <c r="C147" s="1425" t="s">
        <v>35</v>
      </c>
      <c r="D147" s="1437" t="s">
        <v>35</v>
      </c>
      <c r="E147" s="1437" t="s">
        <v>35</v>
      </c>
      <c r="F147" s="1437" t="s">
        <v>35</v>
      </c>
      <c r="G147" s="1449" t="s">
        <v>35</v>
      </c>
      <c r="H147" s="1461" t="s">
        <v>35</v>
      </c>
      <c r="I147" s="1437" t="s">
        <v>35</v>
      </c>
      <c r="J147" s="1437" t="s">
        <v>35</v>
      </c>
      <c r="K147" s="1437" t="s">
        <v>35</v>
      </c>
      <c r="L147" s="1473" t="s">
        <v>35</v>
      </c>
      <c r="M147" s="1480" t="s">
        <v>35</v>
      </c>
      <c r="N147" s="1437" t="s">
        <v>35</v>
      </c>
      <c r="O147" s="1437" t="s">
        <v>35</v>
      </c>
      <c r="P147" s="1437" t="s">
        <v>35</v>
      </c>
      <c r="Q147" s="1449" t="s">
        <v>35</v>
      </c>
      <c r="R147" s="1461" t="s">
        <v>35</v>
      </c>
      <c r="S147" s="1437" t="s">
        <v>35</v>
      </c>
      <c r="T147" s="2303" t="s">
        <v>35</v>
      </c>
      <c r="U147" s="2474"/>
      <c r="V147" s="2474"/>
      <c r="W147" s="2474"/>
      <c r="X147" s="2474"/>
      <c r="Y147" s="2475"/>
      <c r="Z147" s="2475"/>
      <c r="AA147" s="2475"/>
      <c r="AB147" s="2475"/>
      <c r="AC147" s="2475"/>
      <c r="AD147" s="2475"/>
      <c r="AE147" s="2475"/>
      <c r="AF147" s="2475"/>
      <c r="AG147" s="2475"/>
      <c r="AH147" s="2475"/>
      <c r="AI147" s="2475"/>
      <c r="AJ147" s="2475"/>
      <c r="AK147" s="2475"/>
      <c r="AL147" s="2475"/>
      <c r="AM147" s="2475"/>
      <c r="AN147" s="2475"/>
      <c r="AO147" s="2475"/>
      <c r="AP147" s="2475"/>
      <c r="AQ147" s="2475"/>
      <c r="AR147" s="2475"/>
      <c r="AS147" s="2475"/>
      <c r="AT147" s="2475"/>
      <c r="AU147" s="2475"/>
      <c r="AV147" s="2475"/>
      <c r="AW147" s="2475"/>
      <c r="AX147" s="2475"/>
      <c r="AY147" s="2475"/>
      <c r="AZ147" s="239"/>
      <c r="BA147" s="2892"/>
      <c r="BB147" s="173" t="s">
        <v>67</v>
      </c>
      <c r="BC147" s="1494" t="s">
        <v>35</v>
      </c>
      <c r="BD147" s="1514" t="s">
        <v>35</v>
      </c>
      <c r="BE147" s="1514" t="s">
        <v>35</v>
      </c>
      <c r="BF147" s="1514" t="s">
        <v>35</v>
      </c>
      <c r="BG147" s="1535" t="s">
        <v>35</v>
      </c>
      <c r="BH147" s="1556" t="s">
        <v>35</v>
      </c>
      <c r="BI147" s="1514" t="s">
        <v>35</v>
      </c>
      <c r="BJ147" s="1514" t="s">
        <v>35</v>
      </c>
      <c r="BK147" s="1514" t="s">
        <v>35</v>
      </c>
      <c r="BL147" s="1535" t="s">
        <v>35</v>
      </c>
      <c r="BM147" s="1556" t="s">
        <v>35</v>
      </c>
      <c r="BN147" s="1514" t="s">
        <v>35</v>
      </c>
      <c r="BO147" s="1514" t="s">
        <v>35</v>
      </c>
      <c r="BP147" s="1514" t="s">
        <v>35</v>
      </c>
      <c r="BQ147" s="1535" t="s">
        <v>35</v>
      </c>
      <c r="BR147" s="1556" t="s">
        <v>35</v>
      </c>
      <c r="BS147" s="1514" t="s">
        <v>35</v>
      </c>
      <c r="BT147" s="2355" t="s">
        <v>35</v>
      </c>
      <c r="BU147" s="2414"/>
      <c r="BV147" s="2414"/>
      <c r="BW147" s="2414"/>
      <c r="BX147" s="2414"/>
      <c r="BY147" s="2415"/>
      <c r="BZ147" s="2415"/>
      <c r="CA147" s="2415"/>
      <c r="CB147" s="2415"/>
      <c r="CC147" s="2415"/>
      <c r="CD147" s="2415"/>
      <c r="CE147" s="2415"/>
      <c r="CF147" s="2415"/>
      <c r="CG147" s="2415"/>
      <c r="CH147" s="2415"/>
      <c r="CI147" s="2415"/>
      <c r="CJ147" s="2415"/>
      <c r="CK147" s="2415"/>
      <c r="CL147" s="2415"/>
      <c r="CM147" s="2415"/>
      <c r="CN147" s="2415"/>
      <c r="CO147" s="2415"/>
      <c r="CP147" s="2415"/>
      <c r="CQ147" s="2415"/>
      <c r="CR147" s="2415"/>
      <c r="CS147" s="2415"/>
      <c r="CT147" s="2415"/>
      <c r="CU147" s="2415"/>
      <c r="CV147" s="2415"/>
      <c r="CW147" s="2415"/>
      <c r="CX147" s="2415"/>
      <c r="CY147" s="2415"/>
      <c r="CZ147" s="2415"/>
      <c r="DA147" s="239"/>
    </row>
    <row r="148" s="130" customFormat="true" ht="15" customHeight="true" x14ac:dyDescent="0.2">
      <c r="A148" s="2877" t="s">
        <v>109</v>
      </c>
      <c r="B148" s="300" t="s">
        <v>49</v>
      </c>
      <c r="C148" s="1425" t="s">
        <v>35</v>
      </c>
      <c r="D148" s="1437" t="s">
        <v>35</v>
      </c>
      <c r="E148" s="1437" t="s">
        <v>35</v>
      </c>
      <c r="F148" s="1437" t="s">
        <v>35</v>
      </c>
      <c r="G148" s="1449" t="s">
        <v>35</v>
      </c>
      <c r="H148" s="1461" t="s">
        <v>35</v>
      </c>
      <c r="I148" s="1437" t="s">
        <v>35</v>
      </c>
      <c r="J148" s="1437" t="s">
        <v>35</v>
      </c>
      <c r="K148" s="1437" t="s">
        <v>35</v>
      </c>
      <c r="L148" s="1473" t="s">
        <v>35</v>
      </c>
      <c r="M148" s="1480" t="s">
        <v>35</v>
      </c>
      <c r="N148" s="1437" t="s">
        <v>35</v>
      </c>
      <c r="O148" s="1437" t="s">
        <v>35</v>
      </c>
      <c r="P148" s="1437" t="s">
        <v>35</v>
      </c>
      <c r="Q148" s="1449" t="s">
        <v>35</v>
      </c>
      <c r="R148" s="1461" t="s">
        <v>35</v>
      </c>
      <c r="S148" s="1437" t="s">
        <v>35</v>
      </c>
      <c r="T148" s="2303" t="s">
        <v>35</v>
      </c>
      <c r="U148" s="2474"/>
      <c r="V148" s="2474"/>
      <c r="W148" s="2474"/>
      <c r="X148" s="2474"/>
      <c r="Y148" s="2475"/>
      <c r="Z148" s="2475"/>
      <c r="AA148" s="2475"/>
      <c r="AB148" s="2475"/>
      <c r="AC148" s="2475"/>
      <c r="AD148" s="2475"/>
      <c r="AE148" s="2475"/>
      <c r="AF148" s="2475"/>
      <c r="AG148" s="2475"/>
      <c r="AH148" s="2475"/>
      <c r="AI148" s="2475"/>
      <c r="AJ148" s="2475"/>
      <c r="AK148" s="2475"/>
      <c r="AL148" s="2475"/>
      <c r="AM148" s="2475"/>
      <c r="AN148" s="2475"/>
      <c r="AO148" s="2475"/>
      <c r="AP148" s="2475"/>
      <c r="AQ148" s="2475"/>
      <c r="AR148" s="2475"/>
      <c r="AS148" s="2475"/>
      <c r="AT148" s="2475"/>
      <c r="AU148" s="2475"/>
      <c r="AV148" s="2475"/>
      <c r="AW148" s="2475"/>
      <c r="AX148" s="2475"/>
      <c r="AY148" s="2475"/>
      <c r="AZ148" s="239"/>
      <c r="BA148" s="2892" t="s">
        <v>109</v>
      </c>
      <c r="BB148" s="173" t="s">
        <v>49</v>
      </c>
      <c r="BC148" s="1494" t="s">
        <v>35</v>
      </c>
      <c r="BD148" s="1514" t="s">
        <v>35</v>
      </c>
      <c r="BE148" s="1514" t="s">
        <v>35</v>
      </c>
      <c r="BF148" s="1514" t="s">
        <v>35</v>
      </c>
      <c r="BG148" s="1535" t="s">
        <v>35</v>
      </c>
      <c r="BH148" s="1556" t="s">
        <v>35</v>
      </c>
      <c r="BI148" s="1514" t="s">
        <v>35</v>
      </c>
      <c r="BJ148" s="1514" t="s">
        <v>35</v>
      </c>
      <c r="BK148" s="1514" t="s">
        <v>35</v>
      </c>
      <c r="BL148" s="1535" t="s">
        <v>35</v>
      </c>
      <c r="BM148" s="1556" t="s">
        <v>35</v>
      </c>
      <c r="BN148" s="1514" t="s">
        <v>35</v>
      </c>
      <c r="BO148" s="1514" t="s">
        <v>35</v>
      </c>
      <c r="BP148" s="1514" t="s">
        <v>35</v>
      </c>
      <c r="BQ148" s="1535" t="s">
        <v>35</v>
      </c>
      <c r="BR148" s="1556" t="s">
        <v>35</v>
      </c>
      <c r="BS148" s="1514" t="s">
        <v>35</v>
      </c>
      <c r="BT148" s="2355" t="s">
        <v>35</v>
      </c>
      <c r="BU148" s="2414"/>
      <c r="BV148" s="2414"/>
      <c r="BW148" s="2414"/>
      <c r="BX148" s="2414"/>
      <c r="BY148" s="2415"/>
      <c r="BZ148" s="2415"/>
      <c r="CA148" s="2415"/>
      <c r="CB148" s="2415"/>
      <c r="CC148" s="2415"/>
      <c r="CD148" s="2415"/>
      <c r="CE148" s="2415"/>
      <c r="CF148" s="2415"/>
      <c r="CG148" s="2415"/>
      <c r="CH148" s="2415"/>
      <c r="CI148" s="2415"/>
      <c r="CJ148" s="2415"/>
      <c r="CK148" s="2415"/>
      <c r="CL148" s="2415"/>
      <c r="CM148" s="2415"/>
      <c r="CN148" s="2415"/>
      <c r="CO148" s="2415"/>
      <c r="CP148" s="2415"/>
      <c r="CQ148" s="2415"/>
      <c r="CR148" s="2415"/>
      <c r="CS148" s="2415"/>
      <c r="CT148" s="2415"/>
      <c r="CU148" s="2415"/>
      <c r="CV148" s="2415"/>
      <c r="CW148" s="2415"/>
      <c r="CX148" s="2415"/>
      <c r="CY148" s="2415"/>
      <c r="CZ148" s="2415"/>
      <c r="DA148" s="239"/>
    </row>
    <row r="149" s="130" customFormat="true" ht="15" customHeight="true" x14ac:dyDescent="0.2">
      <c r="A149" s="2877"/>
      <c r="B149" s="300" t="s">
        <v>48</v>
      </c>
      <c r="C149" s="1425" t="s">
        <v>35</v>
      </c>
      <c r="D149" s="1437" t="s">
        <v>35</v>
      </c>
      <c r="E149" s="1437" t="s">
        <v>35</v>
      </c>
      <c r="F149" s="1437" t="s">
        <v>35</v>
      </c>
      <c r="G149" s="1449" t="s">
        <v>35</v>
      </c>
      <c r="H149" s="1461" t="s">
        <v>35</v>
      </c>
      <c r="I149" s="1437" t="s">
        <v>35</v>
      </c>
      <c r="J149" s="1437" t="s">
        <v>35</v>
      </c>
      <c r="K149" s="1437" t="s">
        <v>35</v>
      </c>
      <c r="L149" s="1473" t="s">
        <v>35</v>
      </c>
      <c r="M149" s="1480" t="s">
        <v>35</v>
      </c>
      <c r="N149" s="1437" t="s">
        <v>35</v>
      </c>
      <c r="O149" s="1437" t="s">
        <v>35</v>
      </c>
      <c r="P149" s="1437" t="s">
        <v>35</v>
      </c>
      <c r="Q149" s="1449" t="s">
        <v>35</v>
      </c>
      <c r="R149" s="1461" t="s">
        <v>35</v>
      </c>
      <c r="S149" s="1437" t="s">
        <v>35</v>
      </c>
      <c r="T149" s="2303" t="s">
        <v>35</v>
      </c>
      <c r="U149" s="2474"/>
      <c r="V149" s="2474"/>
      <c r="W149" s="2474"/>
      <c r="X149" s="2474"/>
      <c r="Y149" s="2475"/>
      <c r="Z149" s="2475"/>
      <c r="AA149" s="2475"/>
      <c r="AB149" s="2475"/>
      <c r="AC149" s="2475"/>
      <c r="AD149" s="2475"/>
      <c r="AE149" s="2475"/>
      <c r="AF149" s="2475"/>
      <c r="AG149" s="2475"/>
      <c r="AH149" s="2475"/>
      <c r="AI149" s="2475"/>
      <c r="AJ149" s="2475"/>
      <c r="AK149" s="2475"/>
      <c r="AL149" s="2475"/>
      <c r="AM149" s="2475"/>
      <c r="AN149" s="2475"/>
      <c r="AO149" s="2475"/>
      <c r="AP149" s="2475"/>
      <c r="AQ149" s="2475"/>
      <c r="AR149" s="2475"/>
      <c r="AS149" s="2475"/>
      <c r="AT149" s="2475"/>
      <c r="AU149" s="2475"/>
      <c r="AV149" s="2475"/>
      <c r="AW149" s="2475"/>
      <c r="AX149" s="2475"/>
      <c r="AY149" s="2475"/>
      <c r="AZ149" s="239"/>
      <c r="BA149" s="2892"/>
      <c r="BB149" s="173" t="s">
        <v>48</v>
      </c>
      <c r="BC149" s="1494" t="s">
        <v>35</v>
      </c>
      <c r="BD149" s="1514" t="s">
        <v>35</v>
      </c>
      <c r="BE149" s="1514" t="s">
        <v>35</v>
      </c>
      <c r="BF149" s="1514" t="s">
        <v>35</v>
      </c>
      <c r="BG149" s="1535" t="s">
        <v>35</v>
      </c>
      <c r="BH149" s="1556" t="s">
        <v>35</v>
      </c>
      <c r="BI149" s="1514" t="s">
        <v>35</v>
      </c>
      <c r="BJ149" s="1514" t="s">
        <v>35</v>
      </c>
      <c r="BK149" s="1514" t="s">
        <v>35</v>
      </c>
      <c r="BL149" s="1535" t="s">
        <v>35</v>
      </c>
      <c r="BM149" s="1556" t="s">
        <v>35</v>
      </c>
      <c r="BN149" s="1514" t="s">
        <v>35</v>
      </c>
      <c r="BO149" s="1514" t="s">
        <v>35</v>
      </c>
      <c r="BP149" s="1514" t="s">
        <v>35</v>
      </c>
      <c r="BQ149" s="1535" t="s">
        <v>35</v>
      </c>
      <c r="BR149" s="1556" t="s">
        <v>35</v>
      </c>
      <c r="BS149" s="1514" t="s">
        <v>35</v>
      </c>
      <c r="BT149" s="2355" t="s">
        <v>35</v>
      </c>
      <c r="BU149" s="2414"/>
      <c r="BV149" s="2414"/>
      <c r="BW149" s="2414"/>
      <c r="BX149" s="2414"/>
      <c r="BY149" s="2415"/>
      <c r="BZ149" s="2415"/>
      <c r="CA149" s="2415"/>
      <c r="CB149" s="2415"/>
      <c r="CC149" s="2415"/>
      <c r="CD149" s="2415"/>
      <c r="CE149" s="2415"/>
      <c r="CF149" s="2415"/>
      <c r="CG149" s="2415"/>
      <c r="CH149" s="2415"/>
      <c r="CI149" s="2415"/>
      <c r="CJ149" s="2415"/>
      <c r="CK149" s="2415"/>
      <c r="CL149" s="2415"/>
      <c r="CM149" s="2415"/>
      <c r="CN149" s="2415"/>
      <c r="CO149" s="2415"/>
      <c r="CP149" s="2415"/>
      <c r="CQ149" s="2415"/>
      <c r="CR149" s="2415"/>
      <c r="CS149" s="2415"/>
      <c r="CT149" s="2415"/>
      <c r="CU149" s="2415"/>
      <c r="CV149" s="2415"/>
      <c r="CW149" s="2415"/>
      <c r="CX149" s="2415"/>
      <c r="CY149" s="2415"/>
      <c r="CZ149" s="2415"/>
      <c r="DA149" s="239"/>
    </row>
    <row r="150" s="130" customFormat="true" ht="15" customHeight="true" x14ac:dyDescent="0.2">
      <c r="A150" s="2877"/>
      <c r="B150" s="300" t="s">
        <v>111</v>
      </c>
      <c r="C150" s="1425" t="s">
        <v>35</v>
      </c>
      <c r="D150" s="1437" t="s">
        <v>35</v>
      </c>
      <c r="E150" s="1437" t="s">
        <v>35</v>
      </c>
      <c r="F150" s="1437" t="s">
        <v>35</v>
      </c>
      <c r="G150" s="1449" t="s">
        <v>35</v>
      </c>
      <c r="H150" s="1461" t="s">
        <v>35</v>
      </c>
      <c r="I150" s="1437" t="s">
        <v>35</v>
      </c>
      <c r="J150" s="1437" t="s">
        <v>35</v>
      </c>
      <c r="K150" s="1437" t="s">
        <v>35</v>
      </c>
      <c r="L150" s="1473" t="s">
        <v>35</v>
      </c>
      <c r="M150" s="1480" t="s">
        <v>35</v>
      </c>
      <c r="N150" s="1437" t="s">
        <v>35</v>
      </c>
      <c r="O150" s="1437" t="s">
        <v>35</v>
      </c>
      <c r="P150" s="1437" t="s">
        <v>35</v>
      </c>
      <c r="Q150" s="1449" t="s">
        <v>35</v>
      </c>
      <c r="R150" s="1461" t="s">
        <v>35</v>
      </c>
      <c r="S150" s="1437" t="s">
        <v>35</v>
      </c>
      <c r="T150" s="2303" t="s">
        <v>35</v>
      </c>
      <c r="U150" s="2474"/>
      <c r="V150" s="2474"/>
      <c r="W150" s="2474"/>
      <c r="X150" s="2474"/>
      <c r="Y150" s="2475"/>
      <c r="Z150" s="2475"/>
      <c r="AA150" s="2475"/>
      <c r="AB150" s="2475"/>
      <c r="AC150" s="2475"/>
      <c r="AD150" s="2475"/>
      <c r="AE150" s="2475"/>
      <c r="AF150" s="2475"/>
      <c r="AG150" s="2475"/>
      <c r="AH150" s="2475"/>
      <c r="AI150" s="2475"/>
      <c r="AJ150" s="2475"/>
      <c r="AK150" s="2475"/>
      <c r="AL150" s="2475"/>
      <c r="AM150" s="2475"/>
      <c r="AN150" s="2475"/>
      <c r="AO150" s="2475"/>
      <c r="AP150" s="2475"/>
      <c r="AQ150" s="2475"/>
      <c r="AR150" s="2475"/>
      <c r="AS150" s="2475"/>
      <c r="AT150" s="2475"/>
      <c r="AU150" s="2475"/>
      <c r="AV150" s="2475"/>
      <c r="AW150" s="2475"/>
      <c r="AX150" s="2475"/>
      <c r="AY150" s="2475"/>
      <c r="AZ150" s="239"/>
      <c r="BA150" s="2892"/>
      <c r="BB150" s="173" t="s">
        <v>111</v>
      </c>
      <c r="BC150" s="1494" t="s">
        <v>35</v>
      </c>
      <c r="BD150" s="1514" t="s">
        <v>35</v>
      </c>
      <c r="BE150" s="1514" t="s">
        <v>35</v>
      </c>
      <c r="BF150" s="1514" t="s">
        <v>35</v>
      </c>
      <c r="BG150" s="1535" t="s">
        <v>35</v>
      </c>
      <c r="BH150" s="1556" t="s">
        <v>35</v>
      </c>
      <c r="BI150" s="1514" t="s">
        <v>35</v>
      </c>
      <c r="BJ150" s="1514" t="s">
        <v>35</v>
      </c>
      <c r="BK150" s="1514" t="s">
        <v>35</v>
      </c>
      <c r="BL150" s="1535" t="s">
        <v>35</v>
      </c>
      <c r="BM150" s="1556" t="s">
        <v>35</v>
      </c>
      <c r="BN150" s="1514" t="s">
        <v>35</v>
      </c>
      <c r="BO150" s="1514" t="s">
        <v>35</v>
      </c>
      <c r="BP150" s="1514" t="s">
        <v>35</v>
      </c>
      <c r="BQ150" s="1535" t="s">
        <v>35</v>
      </c>
      <c r="BR150" s="1556" t="s">
        <v>35</v>
      </c>
      <c r="BS150" s="1514" t="s">
        <v>35</v>
      </c>
      <c r="BT150" s="2355" t="s">
        <v>35</v>
      </c>
      <c r="BU150" s="2414"/>
      <c r="BV150" s="2414"/>
      <c r="BW150" s="2414"/>
      <c r="BX150" s="2414"/>
      <c r="BY150" s="2415"/>
      <c r="BZ150" s="2415"/>
      <c r="CA150" s="2415"/>
      <c r="CB150" s="2415"/>
      <c r="CC150" s="2415"/>
      <c r="CD150" s="2415"/>
      <c r="CE150" s="2415"/>
      <c r="CF150" s="2415"/>
      <c r="CG150" s="2415"/>
      <c r="CH150" s="2415"/>
      <c r="CI150" s="2415"/>
      <c r="CJ150" s="2415"/>
      <c r="CK150" s="2415"/>
      <c r="CL150" s="2415"/>
      <c r="CM150" s="2415"/>
      <c r="CN150" s="2415"/>
      <c r="CO150" s="2415"/>
      <c r="CP150" s="2415"/>
      <c r="CQ150" s="2415"/>
      <c r="CR150" s="2415"/>
      <c r="CS150" s="2415"/>
      <c r="CT150" s="2415"/>
      <c r="CU150" s="2415"/>
      <c r="CV150" s="2415"/>
      <c r="CW150" s="2415"/>
      <c r="CX150" s="2415"/>
      <c r="CY150" s="2415"/>
      <c r="CZ150" s="2415"/>
      <c r="DA150" s="239"/>
    </row>
    <row r="151" s="130" customFormat="true" ht="15" customHeight="true" x14ac:dyDescent="0.2">
      <c r="A151" s="2877" t="s">
        <v>110</v>
      </c>
      <c r="B151" s="300" t="s">
        <v>49</v>
      </c>
      <c r="C151" s="1425" t="s">
        <v>35</v>
      </c>
      <c r="D151" s="1437" t="s">
        <v>35</v>
      </c>
      <c r="E151" s="1437" t="s">
        <v>35</v>
      </c>
      <c r="F151" s="1437" t="s">
        <v>35</v>
      </c>
      <c r="G151" s="1449" t="s">
        <v>35</v>
      </c>
      <c r="H151" s="1461" t="s">
        <v>35</v>
      </c>
      <c r="I151" s="1437" t="s">
        <v>35</v>
      </c>
      <c r="J151" s="1437" t="s">
        <v>35</v>
      </c>
      <c r="K151" s="1437" t="s">
        <v>35</v>
      </c>
      <c r="L151" s="1473" t="s">
        <v>35</v>
      </c>
      <c r="M151" s="1480" t="s">
        <v>35</v>
      </c>
      <c r="N151" s="1437" t="s">
        <v>35</v>
      </c>
      <c r="O151" s="1437" t="s">
        <v>35</v>
      </c>
      <c r="P151" s="1437" t="s">
        <v>35</v>
      </c>
      <c r="Q151" s="1449" t="s">
        <v>35</v>
      </c>
      <c r="R151" s="1461" t="s">
        <v>35</v>
      </c>
      <c r="S151" s="1437" t="s">
        <v>35</v>
      </c>
      <c r="T151" s="2303" t="s">
        <v>35</v>
      </c>
      <c r="U151" s="2474"/>
      <c r="V151" s="2474"/>
      <c r="W151" s="2474"/>
      <c r="X151" s="2474"/>
      <c r="Y151" s="2475"/>
      <c r="Z151" s="2475"/>
      <c r="AA151" s="2475"/>
      <c r="AB151" s="2475"/>
      <c r="AC151" s="2475"/>
      <c r="AD151" s="2475"/>
      <c r="AE151" s="2475"/>
      <c r="AF151" s="2475"/>
      <c r="AG151" s="2475"/>
      <c r="AH151" s="2475"/>
      <c r="AI151" s="2475"/>
      <c r="AJ151" s="2475"/>
      <c r="AK151" s="2475"/>
      <c r="AL151" s="2475"/>
      <c r="AM151" s="2475"/>
      <c r="AN151" s="2475"/>
      <c r="AO151" s="2475"/>
      <c r="AP151" s="2475"/>
      <c r="AQ151" s="2475"/>
      <c r="AR151" s="2475"/>
      <c r="AS151" s="2475"/>
      <c r="AT151" s="2475"/>
      <c r="AU151" s="2475"/>
      <c r="AV151" s="2475"/>
      <c r="AW151" s="2475"/>
      <c r="AX151" s="2475"/>
      <c r="AY151" s="2475"/>
      <c r="AZ151" s="239"/>
      <c r="BA151" s="2892" t="s">
        <v>110</v>
      </c>
      <c r="BB151" s="173" t="s">
        <v>49</v>
      </c>
      <c r="BC151" s="1494" t="s">
        <v>35</v>
      </c>
      <c r="BD151" s="1514" t="s">
        <v>35</v>
      </c>
      <c r="BE151" s="1514" t="s">
        <v>35</v>
      </c>
      <c r="BF151" s="1514" t="s">
        <v>35</v>
      </c>
      <c r="BG151" s="1535" t="s">
        <v>35</v>
      </c>
      <c r="BH151" s="1556" t="s">
        <v>35</v>
      </c>
      <c r="BI151" s="1514" t="s">
        <v>35</v>
      </c>
      <c r="BJ151" s="1514" t="s">
        <v>35</v>
      </c>
      <c r="BK151" s="1514" t="s">
        <v>35</v>
      </c>
      <c r="BL151" s="1535" t="s">
        <v>35</v>
      </c>
      <c r="BM151" s="1556" t="s">
        <v>35</v>
      </c>
      <c r="BN151" s="1514" t="s">
        <v>35</v>
      </c>
      <c r="BO151" s="1514" t="s">
        <v>35</v>
      </c>
      <c r="BP151" s="1514" t="s">
        <v>35</v>
      </c>
      <c r="BQ151" s="1535" t="s">
        <v>35</v>
      </c>
      <c r="BR151" s="1556" t="s">
        <v>35</v>
      </c>
      <c r="BS151" s="1514" t="s">
        <v>35</v>
      </c>
      <c r="BT151" s="2355" t="s">
        <v>35</v>
      </c>
      <c r="BU151" s="2414"/>
      <c r="BV151" s="2414"/>
      <c r="BW151" s="2414"/>
      <c r="BX151" s="2414"/>
      <c r="BY151" s="2415"/>
      <c r="BZ151" s="2415"/>
      <c r="CA151" s="2415"/>
      <c r="CB151" s="2415"/>
      <c r="CC151" s="2415"/>
      <c r="CD151" s="2415"/>
      <c r="CE151" s="2415"/>
      <c r="CF151" s="2415"/>
      <c r="CG151" s="2415"/>
      <c r="CH151" s="2415"/>
      <c r="CI151" s="2415"/>
      <c r="CJ151" s="2415"/>
      <c r="CK151" s="2415"/>
      <c r="CL151" s="2415"/>
      <c r="CM151" s="2415"/>
      <c r="CN151" s="2415"/>
      <c r="CO151" s="2415"/>
      <c r="CP151" s="2415"/>
      <c r="CQ151" s="2415"/>
      <c r="CR151" s="2415"/>
      <c r="CS151" s="2415"/>
      <c r="CT151" s="2415"/>
      <c r="CU151" s="2415"/>
      <c r="CV151" s="2415"/>
      <c r="CW151" s="2415"/>
      <c r="CX151" s="2415"/>
      <c r="CY151" s="2415"/>
      <c r="CZ151" s="2415"/>
      <c r="DA151" s="239"/>
    </row>
    <row r="152" s="130" customFormat="true" ht="15" customHeight="true" x14ac:dyDescent="0.2">
      <c r="A152" s="2878"/>
      <c r="B152" s="301" t="s">
        <v>48</v>
      </c>
      <c r="C152" s="1426" t="s">
        <v>35</v>
      </c>
      <c r="D152" s="1438" t="s">
        <v>35</v>
      </c>
      <c r="E152" s="1438" t="s">
        <v>35</v>
      </c>
      <c r="F152" s="1438" t="s">
        <v>35</v>
      </c>
      <c r="G152" s="1450" t="s">
        <v>35</v>
      </c>
      <c r="H152" s="1462" t="s">
        <v>35</v>
      </c>
      <c r="I152" s="1438" t="s">
        <v>35</v>
      </c>
      <c r="J152" s="1438" t="s">
        <v>35</v>
      </c>
      <c r="K152" s="1438" t="s">
        <v>35</v>
      </c>
      <c r="L152" s="1474" t="s">
        <v>35</v>
      </c>
      <c r="M152" s="1481" t="s">
        <v>35</v>
      </c>
      <c r="N152" s="1438" t="s">
        <v>35</v>
      </c>
      <c r="O152" s="1438" t="s">
        <v>35</v>
      </c>
      <c r="P152" s="1438" t="s">
        <v>35</v>
      </c>
      <c r="Q152" s="1450" t="s">
        <v>35</v>
      </c>
      <c r="R152" s="1462" t="s">
        <v>35</v>
      </c>
      <c r="S152" s="1438" t="s">
        <v>35</v>
      </c>
      <c r="T152" s="2458" t="s">
        <v>35</v>
      </c>
      <c r="U152" s="2476"/>
      <c r="V152" s="2476"/>
      <c r="W152" s="2476"/>
      <c r="X152" s="2476"/>
      <c r="Y152" s="2477"/>
      <c r="Z152" s="2477"/>
      <c r="AA152" s="2477"/>
      <c r="AB152" s="2477"/>
      <c r="AC152" s="2477"/>
      <c r="AD152" s="2477"/>
      <c r="AE152" s="2477"/>
      <c r="AF152" s="2477"/>
      <c r="AG152" s="2477"/>
      <c r="AH152" s="2477"/>
      <c r="AI152" s="2477"/>
      <c r="AJ152" s="2477"/>
      <c r="AK152" s="2477"/>
      <c r="AL152" s="2477"/>
      <c r="AM152" s="2477"/>
      <c r="AN152" s="2477"/>
      <c r="AO152" s="2477"/>
      <c r="AP152" s="2477"/>
      <c r="AQ152" s="2477"/>
      <c r="AR152" s="2477"/>
      <c r="AS152" s="2477"/>
      <c r="AT152" s="2477"/>
      <c r="AU152" s="2477"/>
      <c r="AV152" s="2477"/>
      <c r="AW152" s="2477"/>
      <c r="AX152" s="2477"/>
      <c r="AY152" s="2477"/>
      <c r="AZ152" s="239"/>
      <c r="BA152" s="2907"/>
      <c r="BB152" s="265" t="s">
        <v>48</v>
      </c>
      <c r="BC152" s="1495" t="s">
        <v>35</v>
      </c>
      <c r="BD152" s="1515" t="s">
        <v>35</v>
      </c>
      <c r="BE152" s="1515" t="s">
        <v>35</v>
      </c>
      <c r="BF152" s="1515" t="s">
        <v>35</v>
      </c>
      <c r="BG152" s="1536" t="s">
        <v>35</v>
      </c>
      <c r="BH152" s="1557" t="s">
        <v>35</v>
      </c>
      <c r="BI152" s="1515" t="s">
        <v>35</v>
      </c>
      <c r="BJ152" s="1515" t="s">
        <v>35</v>
      </c>
      <c r="BK152" s="1515" t="s">
        <v>35</v>
      </c>
      <c r="BL152" s="1536" t="s">
        <v>35</v>
      </c>
      <c r="BM152" s="1557" t="s">
        <v>35</v>
      </c>
      <c r="BN152" s="1515" t="s">
        <v>35</v>
      </c>
      <c r="BO152" s="1515" t="s">
        <v>35</v>
      </c>
      <c r="BP152" s="1515" t="s">
        <v>35</v>
      </c>
      <c r="BQ152" s="1536" t="s">
        <v>35</v>
      </c>
      <c r="BR152" s="1557" t="s">
        <v>35</v>
      </c>
      <c r="BS152" s="1515" t="s">
        <v>35</v>
      </c>
      <c r="BT152" s="2356" t="s">
        <v>35</v>
      </c>
      <c r="BU152" s="2416"/>
      <c r="BV152" s="2416"/>
      <c r="BW152" s="2416"/>
      <c r="BX152" s="2416"/>
      <c r="BY152" s="2417"/>
      <c r="BZ152" s="2417"/>
      <c r="CA152" s="2417"/>
      <c r="CB152" s="2417"/>
      <c r="CC152" s="2417"/>
      <c r="CD152" s="2417"/>
      <c r="CE152" s="2417"/>
      <c r="CF152" s="2417"/>
      <c r="CG152" s="2417"/>
      <c r="CH152" s="2417"/>
      <c r="CI152" s="2417"/>
      <c r="CJ152" s="2417"/>
      <c r="CK152" s="2417"/>
      <c r="CL152" s="2417"/>
      <c r="CM152" s="2417"/>
      <c r="CN152" s="2417"/>
      <c r="CO152" s="2417"/>
      <c r="CP152" s="2417"/>
      <c r="CQ152" s="2417"/>
      <c r="CR152" s="2417"/>
      <c r="CS152" s="2417"/>
      <c r="CT152" s="2417"/>
      <c r="CU152" s="2417"/>
      <c r="CV152" s="2417"/>
      <c r="CW152" s="2417"/>
      <c r="CX152" s="2417"/>
      <c r="CY152" s="2417"/>
      <c r="CZ152" s="2417"/>
      <c r="DA152" s="239"/>
    </row>
    <row r="153" s="135" customFormat="true" ht="15" customHeight="true" x14ac:dyDescent="0.2">
      <c r="A153" s="2846" t="s">
        <v>62</v>
      </c>
      <c r="B153" s="1400" t="s">
        <v>174</v>
      </c>
      <c r="C153" s="1304">
        <v>71.104914852713904</v>
      </c>
      <c r="D153" s="1309">
        <v>87.308494022335239</v>
      </c>
      <c r="E153" s="1309">
        <v>92.373732897815188</v>
      </c>
      <c r="F153" s="1309">
        <v>92.914398937926208</v>
      </c>
      <c r="G153" s="1310">
        <v>97.467397284708483</v>
      </c>
      <c r="H153" s="1311">
        <v>80.045966549740982</v>
      </c>
      <c r="I153" s="1309">
        <v>90.593812419720479</v>
      </c>
      <c r="J153" s="1309">
        <v>94.79700683373045</v>
      </c>
      <c r="K153" s="1309">
        <v>93.79562268927512</v>
      </c>
      <c r="L153" s="1312">
        <v>97.958943470284595</v>
      </c>
      <c r="M153" s="1313">
        <v>48.175921145798014</v>
      </c>
      <c r="N153" s="1309">
        <v>78.887594070457681</v>
      </c>
      <c r="O153" s="1309">
        <v>80.140169897579781</v>
      </c>
      <c r="P153" s="1309">
        <v>85.281635980127291</v>
      </c>
      <c r="Q153" s="1310">
        <v>90.143599552912136</v>
      </c>
      <c r="R153" s="1311">
        <v>88.693308923274145</v>
      </c>
      <c r="S153" s="1309">
        <v>91.732781378250721</v>
      </c>
      <c r="T153" s="2459">
        <v>75.536592368631801</v>
      </c>
      <c r="U153" s="450"/>
      <c r="V153" s="450"/>
      <c r="W153" s="450"/>
      <c r="X153" s="450"/>
      <c r="Y153" s="450"/>
      <c r="Z153" s="450"/>
      <c r="AA153" s="450"/>
      <c r="AB153" s="450"/>
      <c r="AC153" s="450"/>
      <c r="AD153" s="450"/>
      <c r="AE153" s="450"/>
      <c r="AF153" s="450"/>
      <c r="AG153" s="450"/>
      <c r="AH153" s="450"/>
      <c r="AI153" s="450"/>
      <c r="AJ153" s="450"/>
      <c r="AK153" s="450"/>
      <c r="AL153" s="450"/>
      <c r="AM153" s="450"/>
      <c r="AN153" s="450"/>
      <c r="AO153" s="450"/>
      <c r="AP153" s="450"/>
      <c r="AQ153" s="450"/>
      <c r="AR153" s="450"/>
      <c r="AS153" s="450"/>
      <c r="AT153" s="450"/>
      <c r="AU153" s="450"/>
      <c r="AV153" s="450"/>
      <c r="AW153" s="450"/>
      <c r="AX153" s="450"/>
      <c r="AY153" s="450"/>
      <c r="BA153" s="2939" t="s">
        <v>62</v>
      </c>
      <c r="BB153" s="1415" t="s">
        <v>174</v>
      </c>
      <c r="BC153" s="511">
        <v>6504.6096969999926</v>
      </c>
      <c r="BD153" s="443">
        <v>7976.5873900000079</v>
      </c>
      <c r="BE153" s="443">
        <v>8424.858479999999</v>
      </c>
      <c r="BF153" s="443">
        <v>8504.328469</v>
      </c>
      <c r="BG153" s="512">
        <v>8906.1096310000121</v>
      </c>
      <c r="BH153" s="523">
        <v>5776.379845999998</v>
      </c>
      <c r="BI153" s="443">
        <v>6535.3171399999992</v>
      </c>
      <c r="BJ153" s="443">
        <v>6776.8199750000103</v>
      </c>
      <c r="BK153" s="443">
        <v>6709.0345660000003</v>
      </c>
      <c r="BL153" s="512">
        <v>7037.2319829999969</v>
      </c>
      <c r="BM153" s="523">
        <v>941.61415400000021</v>
      </c>
      <c r="BN153" s="443">
        <v>1679.4359169999987</v>
      </c>
      <c r="BO153" s="443">
        <v>1430.0897699999998</v>
      </c>
      <c r="BP153" s="443">
        <v>1669.093736999999</v>
      </c>
      <c r="BQ153" s="512">
        <v>1761.476578999999</v>
      </c>
      <c r="BR153" s="523">
        <v>25519.155309999915</v>
      </c>
      <c r="BS153" s="443">
        <v>11410.984691000014</v>
      </c>
      <c r="BT153" s="2357">
        <v>3386.3536660000027</v>
      </c>
      <c r="BU153" s="2418"/>
      <c r="BV153" s="2418"/>
      <c r="BW153" s="2418"/>
      <c r="BX153" s="2418"/>
      <c r="BY153" s="2419"/>
      <c r="BZ153" s="2419"/>
      <c r="CA153" s="2419"/>
      <c r="CB153" s="2419"/>
      <c r="CC153" s="2419"/>
      <c r="CD153" s="2419"/>
      <c r="CE153" s="2419"/>
      <c r="CF153" s="2419"/>
      <c r="CG153" s="2419"/>
      <c r="CH153" s="2419"/>
      <c r="CI153" s="2419"/>
      <c r="CJ153" s="2419"/>
      <c r="CK153" s="2419"/>
      <c r="CL153" s="2419"/>
      <c r="CM153" s="2419"/>
      <c r="CN153" s="2419"/>
      <c r="CO153" s="2419"/>
      <c r="CP153" s="2419"/>
      <c r="CQ153" s="2419"/>
      <c r="CR153" s="2419"/>
      <c r="CS153" s="2419"/>
      <c r="CT153" s="2419"/>
      <c r="CU153" s="2419"/>
      <c r="CV153" s="2419"/>
      <c r="CW153" s="2419"/>
      <c r="CX153" s="2419"/>
      <c r="CY153" s="2419"/>
      <c r="CZ153" s="2419"/>
      <c r="DA153" s="1015"/>
    </row>
    <row r="154" s="135" customFormat="true" ht="15" customHeight="true" x14ac:dyDescent="0.2">
      <c r="A154" s="2846"/>
      <c r="B154" s="1400" t="s">
        <v>175</v>
      </c>
      <c r="C154" s="1304">
        <v>0.51081356458517513</v>
      </c>
      <c r="D154" s="1309">
        <v>0.36620948209930981</v>
      </c>
      <c r="E154" s="1309">
        <v>0.32752521693960035</v>
      </c>
      <c r="F154" s="1309">
        <v>0.24958035293147987</v>
      </c>
      <c r="G154" s="1310">
        <v>0.35376321631473862</v>
      </c>
      <c r="H154" s="1311">
        <v>0.69757100783931236</v>
      </c>
      <c r="I154" s="1309">
        <v>0.24675948413056126</v>
      </c>
      <c r="J154" s="1309">
        <v>0.4306640729436394</v>
      </c>
      <c r="K154" s="1309">
        <v>0.10204905578818901</v>
      </c>
      <c r="L154" s="1312">
        <v>0.44997000649483015</v>
      </c>
      <c r="M154" s="1313">
        <v>0.1503132146297198</v>
      </c>
      <c r="N154" s="1309">
        <v>0.21569654133614136</v>
      </c>
      <c r="O154" s="1309">
        <v>1.0728578751025859</v>
      </c>
      <c r="P154" s="1309">
        <v>0</v>
      </c>
      <c r="Q154" s="1310">
        <v>0</v>
      </c>
      <c r="R154" s="1311">
        <v>0.34240872810863893</v>
      </c>
      <c r="S154" s="1309">
        <v>0.48872005150695397</v>
      </c>
      <c r="T154" s="2459">
        <v>0.13191400341085882</v>
      </c>
      <c r="U154" s="450"/>
      <c r="V154" s="450"/>
      <c r="W154" s="450"/>
      <c r="X154" s="450"/>
      <c r="Y154" s="450"/>
      <c r="Z154" s="450"/>
      <c r="AA154" s="450"/>
      <c r="AB154" s="450"/>
      <c r="AC154" s="450"/>
      <c r="AD154" s="450"/>
      <c r="AE154" s="450"/>
      <c r="AF154" s="450"/>
      <c r="AG154" s="450"/>
      <c r="AH154" s="450"/>
      <c r="AI154" s="450"/>
      <c r="AJ154" s="450"/>
      <c r="AK154" s="450"/>
      <c r="AL154" s="450"/>
      <c r="AM154" s="450"/>
      <c r="AN154" s="450"/>
      <c r="AO154" s="450"/>
      <c r="AP154" s="450"/>
      <c r="AQ154" s="450"/>
      <c r="AR154" s="450"/>
      <c r="AS154" s="450"/>
      <c r="AT154" s="450"/>
      <c r="AU154" s="450"/>
      <c r="AV154" s="450"/>
      <c r="AW154" s="450"/>
      <c r="AX154" s="450"/>
      <c r="AY154" s="450"/>
      <c r="BA154" s="2940"/>
      <c r="BB154" s="1416" t="s">
        <v>175</v>
      </c>
      <c r="BC154" s="513">
        <v>46.728737000000002</v>
      </c>
      <c r="BD154" s="445">
        <v>33.457248000000007</v>
      </c>
      <c r="BE154" s="445">
        <v>29.871625999999999</v>
      </c>
      <c r="BF154" s="445">
        <v>22.84375</v>
      </c>
      <c r="BG154" s="514">
        <v>32.325209000000001</v>
      </c>
      <c r="BH154" s="524">
        <v>50.339015000000003</v>
      </c>
      <c r="BI154" s="445">
        <v>17.800901</v>
      </c>
      <c r="BJ154" s="445">
        <v>30.787184</v>
      </c>
      <c r="BK154" s="445">
        <v>7.2993880000000004</v>
      </c>
      <c r="BL154" s="514">
        <v>32.325209000000001</v>
      </c>
      <c r="BM154" s="524">
        <v>2.9379210000000002</v>
      </c>
      <c r="BN154" s="445">
        <v>4.591958</v>
      </c>
      <c r="BO154" s="445">
        <v>19.144994000000001</v>
      </c>
      <c r="BP154" s="445">
        <v>0</v>
      </c>
      <c r="BQ154" s="514">
        <v>0</v>
      </c>
      <c r="BR154" s="524">
        <v>98.519061000000008</v>
      </c>
      <c r="BS154" s="445">
        <v>60.793720000000008</v>
      </c>
      <c r="BT154" s="2358">
        <v>5.9137889999999995</v>
      </c>
      <c r="BU154" s="2418"/>
      <c r="BV154" s="2418"/>
      <c r="BW154" s="2418"/>
      <c r="BX154" s="2418"/>
      <c r="BY154" s="2419"/>
      <c r="BZ154" s="2419"/>
      <c r="CA154" s="2419"/>
      <c r="CB154" s="2419"/>
      <c r="CC154" s="2419"/>
      <c r="CD154" s="2419"/>
      <c r="CE154" s="2419"/>
      <c r="CF154" s="2419"/>
      <c r="CG154" s="2419"/>
      <c r="CH154" s="2419"/>
      <c r="CI154" s="2419"/>
      <c r="CJ154" s="2419"/>
      <c r="CK154" s="2419"/>
      <c r="CL154" s="2419"/>
      <c r="CM154" s="2419"/>
      <c r="CN154" s="2419"/>
      <c r="CO154" s="2419"/>
      <c r="CP154" s="2419"/>
      <c r="CQ154" s="2419"/>
      <c r="CR154" s="2419"/>
      <c r="CS154" s="2419"/>
      <c r="CT154" s="2419"/>
      <c r="CU154" s="2419"/>
      <c r="CV154" s="2419"/>
      <c r="CW154" s="2419"/>
      <c r="CX154" s="2419"/>
      <c r="CY154" s="2419"/>
      <c r="CZ154" s="2419"/>
      <c r="DA154" s="1015"/>
    </row>
    <row r="155" s="135" customFormat="true" ht="15" customHeight="true" x14ac:dyDescent="0.2">
      <c r="A155" s="2846"/>
      <c r="B155" s="1400" t="s">
        <v>176</v>
      </c>
      <c r="C155" s="1304">
        <v>26.700845687710295</v>
      </c>
      <c r="D155" s="1309">
        <v>12.29630858709665</v>
      </c>
      <c r="E155" s="1309">
        <v>7.2522015722082607</v>
      </c>
      <c r="F155" s="1309">
        <v>6.8360207091422094</v>
      </c>
      <c r="G155" s="1310">
        <v>2.1788394989767479</v>
      </c>
      <c r="H155" s="1311">
        <v>18.461983012769874</v>
      </c>
      <c r="I155" s="1309">
        <v>9.1005877405001758</v>
      </c>
      <c r="J155" s="1309">
        <v>4.7723290933259239</v>
      </c>
      <c r="K155" s="1309">
        <v>6.1023282549367348</v>
      </c>
      <c r="L155" s="1312">
        <v>1.5910865232205682</v>
      </c>
      <c r="M155" s="1313">
        <v>47.0720864285137</v>
      </c>
      <c r="N155" s="1309">
        <v>20.506539288451936</v>
      </c>
      <c r="O155" s="1309">
        <v>18.727197969899194</v>
      </c>
      <c r="P155" s="1309">
        <v>14.718364019872759</v>
      </c>
      <c r="Q155" s="1310">
        <v>9.8564004470879159</v>
      </c>
      <c r="R155" s="1311">
        <v>10.759658158847957</v>
      </c>
      <c r="S155" s="1309">
        <v>7.1640772276647642</v>
      </c>
      <c r="T155" s="2459">
        <v>23.760771352832666</v>
      </c>
      <c r="U155" s="450"/>
      <c r="V155" s="450"/>
      <c r="W155" s="450"/>
      <c r="X155" s="450"/>
      <c r="Y155" s="450"/>
      <c r="Z155" s="450"/>
      <c r="AA155" s="450"/>
      <c r="AB155" s="450"/>
      <c r="AC155" s="450"/>
      <c r="AD155" s="450"/>
      <c r="AE155" s="450"/>
      <c r="AF155" s="450"/>
      <c r="AG155" s="450"/>
      <c r="AH155" s="450"/>
      <c r="AI155" s="450"/>
      <c r="AJ155" s="450"/>
      <c r="AK155" s="450"/>
      <c r="AL155" s="450"/>
      <c r="AM155" s="450"/>
      <c r="AN155" s="450"/>
      <c r="AO155" s="450"/>
      <c r="AP155" s="450"/>
      <c r="AQ155" s="450"/>
      <c r="AR155" s="450"/>
      <c r="AS155" s="450"/>
      <c r="AT155" s="450"/>
      <c r="AU155" s="450"/>
      <c r="AV155" s="450"/>
      <c r="AW155" s="450"/>
      <c r="AX155" s="450"/>
      <c r="AY155" s="450"/>
      <c r="BA155" s="2940"/>
      <c r="BB155" s="1416" t="s">
        <v>176</v>
      </c>
      <c r="BC155" s="513">
        <v>2442.5678610000041</v>
      </c>
      <c r="BD155" s="445">
        <v>1123.4024949999996</v>
      </c>
      <c r="BE155" s="445">
        <v>661.43014899999991</v>
      </c>
      <c r="BF155" s="445">
        <v>625.69167099999993</v>
      </c>
      <c r="BG155" s="514">
        <v>199.09204499999998</v>
      </c>
      <c r="BH155" s="524">
        <v>1332.2773299999999</v>
      </c>
      <c r="BI155" s="445">
        <v>656.50429600000007</v>
      </c>
      <c r="BJ155" s="445">
        <v>341.16282999999987</v>
      </c>
      <c r="BK155" s="445">
        <v>436.48871899999983</v>
      </c>
      <c r="BL155" s="514">
        <v>114.301406</v>
      </c>
      <c r="BM155" s="524">
        <v>920.03934300000003</v>
      </c>
      <c r="BN155" s="445">
        <v>436.56317600000011</v>
      </c>
      <c r="BO155" s="445">
        <v>334.18414599999994</v>
      </c>
      <c r="BP155" s="445">
        <v>288.06118600000013</v>
      </c>
      <c r="BQ155" s="514">
        <v>192.60178900000005</v>
      </c>
      <c r="BR155" s="524">
        <v>3095.807237</v>
      </c>
      <c r="BS155" s="445">
        <v>891.16643299999919</v>
      </c>
      <c r="BT155" s="2358">
        <v>1065.210551000001</v>
      </c>
      <c r="BU155" s="2418"/>
      <c r="BV155" s="2418"/>
      <c r="BW155" s="2418"/>
      <c r="BX155" s="2418"/>
      <c r="BY155" s="2419"/>
      <c r="BZ155" s="2419"/>
      <c r="CA155" s="2419"/>
      <c r="CB155" s="2419"/>
      <c r="CC155" s="2419"/>
      <c r="CD155" s="2419"/>
      <c r="CE155" s="2419"/>
      <c r="CF155" s="2419"/>
      <c r="CG155" s="2419"/>
      <c r="CH155" s="2419"/>
      <c r="CI155" s="2419"/>
      <c r="CJ155" s="2419"/>
      <c r="CK155" s="2419"/>
      <c r="CL155" s="2419"/>
      <c r="CM155" s="2419"/>
      <c r="CN155" s="2419"/>
      <c r="CO155" s="2419"/>
      <c r="CP155" s="2419"/>
      <c r="CQ155" s="2419"/>
      <c r="CR155" s="2419"/>
      <c r="CS155" s="2419"/>
      <c r="CT155" s="2419"/>
      <c r="CU155" s="2419"/>
      <c r="CV155" s="2419"/>
      <c r="CW155" s="2419"/>
      <c r="CX155" s="2419"/>
      <c r="CY155" s="2419"/>
      <c r="CZ155" s="2419"/>
      <c r="DA155" s="1015"/>
    </row>
    <row r="156" s="135" customFormat="true" ht="15" customHeight="true" x14ac:dyDescent="0.2">
      <c r="A156" s="2846"/>
      <c r="B156" s="1400" t="s">
        <v>177</v>
      </c>
      <c r="C156" s="1304">
        <v>1.4132550156113961</v>
      </c>
      <c r="D156" s="1309">
        <v>1.7312647407117233E-2</v>
      </c>
      <c r="E156" s="1309">
        <v>4.6540313036890893E-2</v>
      </c>
      <c r="F156" s="1309">
        <v>0</v>
      </c>
      <c r="G156" s="1310">
        <v>0</v>
      </c>
      <c r="H156" s="1311">
        <v>0.73834332060326524</v>
      </c>
      <c r="I156" s="1309">
        <v>5.8840355648685921E-2</v>
      </c>
      <c r="J156" s="1309">
        <v>0</v>
      </c>
      <c r="K156" s="1309">
        <v>0</v>
      </c>
      <c r="L156" s="1312">
        <v>0</v>
      </c>
      <c r="M156" s="1313">
        <v>3.9406791826350345</v>
      </c>
      <c r="N156" s="1309">
        <v>2.6388073346731572E-2</v>
      </c>
      <c r="O156" s="1309">
        <v>0</v>
      </c>
      <c r="P156" s="1309">
        <v>0</v>
      </c>
      <c r="Q156" s="1310">
        <v>0</v>
      </c>
      <c r="R156" s="1311">
        <v>0.20462418976931979</v>
      </c>
      <c r="S156" s="1309">
        <v>0.4444558582368755</v>
      </c>
      <c r="T156" s="2459">
        <v>0.4672440924525294</v>
      </c>
      <c r="U156" s="450"/>
      <c r="V156" s="450"/>
      <c r="W156" s="450"/>
      <c r="X156" s="450"/>
      <c r="Y156" s="450"/>
      <c r="Z156" s="450"/>
      <c r="AA156" s="450"/>
      <c r="AB156" s="450"/>
      <c r="AC156" s="450"/>
      <c r="AD156" s="450"/>
      <c r="AE156" s="450"/>
      <c r="AF156" s="450"/>
      <c r="AG156" s="450"/>
      <c r="AH156" s="450"/>
      <c r="AI156" s="450"/>
      <c r="AJ156" s="450"/>
      <c r="AK156" s="450"/>
      <c r="AL156" s="450"/>
      <c r="AM156" s="450"/>
      <c r="AN156" s="450"/>
      <c r="AO156" s="450"/>
      <c r="AP156" s="450"/>
      <c r="AQ156" s="450"/>
      <c r="AR156" s="450"/>
      <c r="AS156" s="450"/>
      <c r="AT156" s="450"/>
      <c r="AU156" s="450"/>
      <c r="AV156" s="450"/>
      <c r="AW156" s="450"/>
      <c r="AX156" s="450"/>
      <c r="AY156" s="450"/>
      <c r="BA156" s="2940"/>
      <c r="BB156" s="1416" t="s">
        <v>177</v>
      </c>
      <c r="BC156" s="513">
        <v>129.28321899999997</v>
      </c>
      <c r="BD156" s="445">
        <v>1.5817000000000001</v>
      </c>
      <c r="BE156" s="445">
        <v>4.2446650000000004</v>
      </c>
      <c r="BF156" s="445">
        <v>0</v>
      </c>
      <c r="BG156" s="514">
        <v>0</v>
      </c>
      <c r="BH156" s="524">
        <v>53.281278999999998</v>
      </c>
      <c r="BI156" s="445">
        <v>4.2446650000000004</v>
      </c>
      <c r="BJ156" s="445">
        <v>0</v>
      </c>
      <c r="BK156" s="445">
        <v>0</v>
      </c>
      <c r="BL156" s="514">
        <v>0</v>
      </c>
      <c r="BM156" s="524">
        <v>77.021865000000005</v>
      </c>
      <c r="BN156" s="445">
        <v>0.56177500000000002</v>
      </c>
      <c r="BO156" s="445">
        <v>0</v>
      </c>
      <c r="BP156" s="445">
        <v>0</v>
      </c>
      <c r="BQ156" s="514">
        <v>0</v>
      </c>
      <c r="BR156" s="524">
        <v>58.875202000000002</v>
      </c>
      <c r="BS156" s="445">
        <v>55.287530999999994</v>
      </c>
      <c r="BT156" s="2358">
        <v>20.946850999999999</v>
      </c>
      <c r="BU156" s="2418"/>
      <c r="BV156" s="2418"/>
      <c r="BW156" s="2418"/>
      <c r="BX156" s="2418"/>
      <c r="BY156" s="2419"/>
      <c r="BZ156" s="2419"/>
      <c r="CA156" s="2419"/>
      <c r="CB156" s="2419"/>
      <c r="CC156" s="2419"/>
      <c r="CD156" s="2419"/>
      <c r="CE156" s="2419"/>
      <c r="CF156" s="2419"/>
      <c r="CG156" s="2419"/>
      <c r="CH156" s="2419"/>
      <c r="CI156" s="2419"/>
      <c r="CJ156" s="2419"/>
      <c r="CK156" s="2419"/>
      <c r="CL156" s="2419"/>
      <c r="CM156" s="2419"/>
      <c r="CN156" s="2419"/>
      <c r="CO156" s="2419"/>
      <c r="CP156" s="2419"/>
      <c r="CQ156" s="2419"/>
      <c r="CR156" s="2419"/>
      <c r="CS156" s="2419"/>
      <c r="CT156" s="2419"/>
      <c r="CU156" s="2419"/>
      <c r="CV156" s="2419"/>
      <c r="CW156" s="2419"/>
      <c r="CX156" s="2419"/>
      <c r="CY156" s="2419"/>
      <c r="CZ156" s="2419"/>
      <c r="DA156" s="1015"/>
    </row>
    <row r="157" s="135" customFormat="true" ht="15" customHeight="true" x14ac:dyDescent="0.2">
      <c r="A157" s="2846"/>
      <c r="B157" s="1400" t="s">
        <v>20</v>
      </c>
      <c r="C157" s="1304">
        <v>0.27017087937921208</v>
      </c>
      <c r="D157" s="1309">
        <v>1.1675261061653845E-2</v>
      </c>
      <c r="E157" s="1309">
        <v>0</v>
      </c>
      <c r="F157" s="1309">
        <v>0</v>
      </c>
      <c r="G157" s="1310">
        <v>0</v>
      </c>
      <c r="H157" s="1311">
        <v>5.6136109046686491E-2</v>
      </c>
      <c r="I157" s="1309">
        <v>0</v>
      </c>
      <c r="J157" s="1309">
        <v>0</v>
      </c>
      <c r="K157" s="1309">
        <v>0</v>
      </c>
      <c r="L157" s="1312">
        <v>0</v>
      </c>
      <c r="M157" s="1313">
        <v>0.661000028423674</v>
      </c>
      <c r="N157" s="1309">
        <v>0.36378202640761265</v>
      </c>
      <c r="O157" s="1309">
        <v>5.9774257418443139E-2</v>
      </c>
      <c r="P157" s="1309">
        <v>0</v>
      </c>
      <c r="Q157" s="1310">
        <v>0</v>
      </c>
      <c r="R157" s="1311">
        <v>0</v>
      </c>
      <c r="S157" s="1309">
        <v>0.16996548434070474</v>
      </c>
      <c r="T157" s="2459">
        <v>0.10347818267187926</v>
      </c>
      <c r="U157" s="450"/>
      <c r="V157" s="450"/>
      <c r="W157" s="450"/>
      <c r="X157" s="450"/>
      <c r="Y157" s="450"/>
      <c r="Z157" s="450"/>
      <c r="AA157" s="450"/>
      <c r="AB157" s="450"/>
      <c r="AC157" s="450"/>
      <c r="AD157" s="450"/>
      <c r="AE157" s="450"/>
      <c r="AF157" s="450"/>
      <c r="AG157" s="450"/>
      <c r="AH157" s="450"/>
      <c r="AI157" s="450"/>
      <c r="AJ157" s="450"/>
      <c r="AK157" s="450"/>
      <c r="AL157" s="450"/>
      <c r="AM157" s="450"/>
      <c r="AN157" s="450"/>
      <c r="AO157" s="450"/>
      <c r="AP157" s="450"/>
      <c r="AQ157" s="450"/>
      <c r="AR157" s="450"/>
      <c r="AS157" s="450"/>
      <c r="AT157" s="450"/>
      <c r="AU157" s="450"/>
      <c r="AV157" s="450"/>
      <c r="AW157" s="450"/>
      <c r="AX157" s="450"/>
      <c r="AY157" s="450"/>
      <c r="BA157" s="2940"/>
      <c r="BB157" s="1416" t="s">
        <v>20</v>
      </c>
      <c r="BC157" s="513">
        <v>24.714974000000005</v>
      </c>
      <c r="BD157" s="445">
        <v>1.0666629999999999</v>
      </c>
      <c r="BE157" s="445">
        <v>0</v>
      </c>
      <c r="BF157" s="445">
        <v>0</v>
      </c>
      <c r="BG157" s="514">
        <v>0</v>
      </c>
      <c r="BH157" s="524">
        <v>4.0509659999999998</v>
      </c>
      <c r="BI157" s="445">
        <v>0</v>
      </c>
      <c r="BJ157" s="445">
        <v>0</v>
      </c>
      <c r="BK157" s="445">
        <v>0</v>
      </c>
      <c r="BL157" s="514">
        <v>0</v>
      </c>
      <c r="BM157" s="524">
        <v>12.919461999999998</v>
      </c>
      <c r="BN157" s="445">
        <v>7.7445459999999997</v>
      </c>
      <c r="BO157" s="445">
        <v>1.0666629999999999</v>
      </c>
      <c r="BP157" s="445">
        <v>0</v>
      </c>
      <c r="BQ157" s="514">
        <v>0</v>
      </c>
      <c r="BR157" s="524">
        <v>0</v>
      </c>
      <c r="BS157" s="445">
        <v>21.142644000000001</v>
      </c>
      <c r="BT157" s="2358">
        <v>4.6389930000000001</v>
      </c>
      <c r="BU157" s="2418"/>
      <c r="BV157" s="2418"/>
      <c r="BW157" s="2418"/>
      <c r="BX157" s="2418"/>
      <c r="BY157" s="2419"/>
      <c r="BZ157" s="2419"/>
      <c r="CA157" s="2419"/>
      <c r="CB157" s="2419"/>
      <c r="CC157" s="2419"/>
      <c r="CD157" s="2419"/>
      <c r="CE157" s="2419"/>
      <c r="CF157" s="2419"/>
      <c r="CG157" s="2419"/>
      <c r="CH157" s="2419"/>
      <c r="CI157" s="2419"/>
      <c r="CJ157" s="2419"/>
      <c r="CK157" s="2419"/>
      <c r="CL157" s="2419"/>
      <c r="CM157" s="2419"/>
      <c r="CN157" s="2419"/>
      <c r="CO157" s="2419"/>
      <c r="CP157" s="2419"/>
      <c r="CQ157" s="2419"/>
      <c r="CR157" s="2419"/>
      <c r="CS157" s="2419"/>
      <c r="CT157" s="2419"/>
      <c r="CU157" s="2419"/>
      <c r="CV157" s="2419"/>
      <c r="CW157" s="2419"/>
      <c r="CX157" s="2419"/>
      <c r="CY157" s="2419"/>
      <c r="CZ157" s="2419"/>
      <c r="DA157" s="1015"/>
    </row>
    <row r="158" s="135" customFormat="true" ht="15" customHeight="true" x14ac:dyDescent="0.2">
      <c r="A158" s="1385"/>
      <c r="B158" s="1198"/>
      <c r="C158" s="1314"/>
      <c r="D158" s="1098"/>
      <c r="E158" s="1098"/>
      <c r="F158" s="1098"/>
      <c r="G158" s="1155"/>
      <c r="H158" s="1315"/>
      <c r="I158" s="1098"/>
      <c r="J158" s="1098"/>
      <c r="K158" s="1098"/>
      <c r="L158" s="1116"/>
      <c r="M158" s="1314"/>
      <c r="N158" s="1098"/>
      <c r="O158" s="1098"/>
      <c r="P158" s="1098"/>
      <c r="Q158" s="1155"/>
      <c r="R158" s="1315"/>
      <c r="S158" s="1098"/>
      <c r="T158" s="1116"/>
      <c r="U158" s="450"/>
      <c r="V158" s="450"/>
      <c r="W158" s="450"/>
      <c r="X158" s="450"/>
      <c r="Y158" s="450"/>
      <c r="Z158" s="450"/>
      <c r="AA158" s="450"/>
      <c r="AB158" s="450"/>
      <c r="AC158" s="450"/>
      <c r="AD158" s="450"/>
      <c r="AE158" s="450"/>
      <c r="AF158" s="450"/>
      <c r="AG158" s="450"/>
      <c r="AH158" s="450"/>
      <c r="AI158" s="450"/>
      <c r="AJ158" s="450"/>
      <c r="AK158" s="450"/>
      <c r="AL158" s="450"/>
      <c r="AM158" s="450"/>
      <c r="AN158" s="450"/>
      <c r="AO158" s="450"/>
      <c r="AP158" s="450"/>
      <c r="AQ158" s="450"/>
      <c r="AR158" s="450"/>
      <c r="AS158" s="450"/>
      <c r="AT158" s="450"/>
      <c r="AU158" s="450"/>
      <c r="AV158" s="450"/>
      <c r="AW158" s="450"/>
      <c r="AX158" s="450"/>
      <c r="AY158" s="450"/>
      <c r="AZ158" s="1015"/>
      <c r="BA158" s="2941"/>
      <c r="BB158" s="1417" t="s">
        <v>178</v>
      </c>
      <c r="BC158" s="513">
        <v>9147.9044879999983</v>
      </c>
      <c r="BD158" s="445">
        <v>9136.0954960000108</v>
      </c>
      <c r="BE158" s="445">
        <v>9120.4049200000045</v>
      </c>
      <c r="BF158" s="445">
        <v>9152.8638900000096</v>
      </c>
      <c r="BG158" s="514">
        <v>9137.5268850000157</v>
      </c>
      <c r="BH158" s="524">
        <v>7216.3284359999889</v>
      </c>
      <c r="BI158" s="445">
        <v>7213.8670020000063</v>
      </c>
      <c r="BJ158" s="445">
        <v>7148.7699890000094</v>
      </c>
      <c r="BK158" s="445">
        <v>7152.8226729999969</v>
      </c>
      <c r="BL158" s="514">
        <v>7183.8585979999971</v>
      </c>
      <c r="BM158" s="524">
        <v>1954.5327449999975</v>
      </c>
      <c r="BN158" s="445">
        <v>2128.8973719999967</v>
      </c>
      <c r="BO158" s="445">
        <v>1784.4855729999997</v>
      </c>
      <c r="BP158" s="445">
        <v>1957.1549229999982</v>
      </c>
      <c r="BQ158" s="514">
        <v>1954.0783679999981</v>
      </c>
      <c r="BR158" s="524">
        <v>28772.356809999899</v>
      </c>
      <c r="BS158" s="445">
        <v>12439.37501900001</v>
      </c>
      <c r="BT158" s="2358">
        <v>4483.0638500000159</v>
      </c>
      <c r="BU158" s="2418"/>
      <c r="BV158" s="2418"/>
      <c r="BW158" s="2418"/>
      <c r="BX158" s="2418"/>
      <c r="BY158" s="2419"/>
      <c r="BZ158" s="2419"/>
      <c r="CA158" s="2419"/>
      <c r="CB158" s="2419"/>
      <c r="CC158" s="2419"/>
      <c r="CD158" s="2419"/>
      <c r="CE158" s="2419"/>
      <c r="CF158" s="2419"/>
      <c r="CG158" s="2419"/>
      <c r="CH158" s="2419"/>
      <c r="CI158" s="2419"/>
      <c r="CJ158" s="2419"/>
      <c r="CK158" s="2419"/>
      <c r="CL158" s="2419"/>
      <c r="CM158" s="2419"/>
      <c r="CN158" s="2419"/>
      <c r="CO158" s="2419"/>
      <c r="CP158" s="2419"/>
      <c r="CQ158" s="2419"/>
      <c r="CR158" s="2419"/>
      <c r="CS158" s="2419"/>
      <c r="CT158" s="2419"/>
      <c r="CU158" s="2419"/>
      <c r="CV158" s="2419"/>
      <c r="CW158" s="2419"/>
      <c r="CX158" s="2419"/>
      <c r="CY158" s="2419"/>
      <c r="CZ158" s="2419"/>
      <c r="DA158" s="1015"/>
    </row>
    <row r="159" s="135" customFormat="true" ht="15" customHeight="true" x14ac:dyDescent="0.2">
      <c r="A159" s="1034"/>
      <c r="B159" s="1401"/>
      <c r="C159" s="1104"/>
      <c r="D159" s="1105"/>
      <c r="E159" s="1105"/>
      <c r="F159" s="1105"/>
      <c r="G159" s="1162"/>
      <c r="H159" s="1148"/>
      <c r="I159" s="1105"/>
      <c r="J159" s="1105"/>
      <c r="K159" s="1105"/>
      <c r="L159" s="1120"/>
      <c r="M159" s="1133"/>
      <c r="N159" s="1105"/>
      <c r="O159" s="1105"/>
      <c r="P159" s="1105"/>
      <c r="Q159" s="1162"/>
      <c r="R159" s="1148"/>
      <c r="S159" s="1105"/>
      <c r="T159" s="2460"/>
      <c r="U159" s="450"/>
      <c r="V159" s="450"/>
      <c r="W159" s="450"/>
      <c r="X159" s="450"/>
      <c r="Y159" s="450"/>
      <c r="Z159" s="450"/>
      <c r="AA159" s="450"/>
      <c r="AB159" s="450"/>
      <c r="AC159" s="450"/>
      <c r="AD159" s="450"/>
      <c r="AE159" s="450"/>
      <c r="AF159" s="450"/>
      <c r="AG159" s="450"/>
      <c r="AH159" s="450"/>
      <c r="AI159" s="450"/>
      <c r="AJ159" s="450"/>
      <c r="AK159" s="450"/>
      <c r="AL159" s="450"/>
      <c r="AM159" s="450"/>
      <c r="AN159" s="450"/>
      <c r="AO159" s="450"/>
      <c r="AP159" s="450"/>
      <c r="AQ159" s="450"/>
      <c r="AR159" s="450"/>
      <c r="AS159" s="450"/>
      <c r="AT159" s="450"/>
      <c r="AU159" s="450"/>
      <c r="AV159" s="450"/>
      <c r="AW159" s="450"/>
      <c r="AX159" s="450"/>
      <c r="AY159" s="450"/>
      <c r="AZ159" s="1015"/>
      <c r="BA159" s="803"/>
      <c r="BB159" s="173"/>
      <c r="BC159" s="513"/>
      <c r="BD159" s="445"/>
      <c r="BE159" s="445"/>
      <c r="BF159" s="445"/>
      <c r="BG159" s="514"/>
      <c r="BH159" s="524"/>
      <c r="BI159" s="445"/>
      <c r="BJ159" s="445"/>
      <c r="BK159" s="445"/>
      <c r="BL159" s="514"/>
      <c r="BM159" s="524"/>
      <c r="BN159" s="445"/>
      <c r="BO159" s="445"/>
      <c r="BP159" s="445"/>
      <c r="BQ159" s="514"/>
      <c r="BR159" s="524"/>
      <c r="BS159" s="445"/>
      <c r="BT159" s="2358"/>
      <c r="BU159" s="2418"/>
      <c r="BV159" s="2418"/>
      <c r="BW159" s="2418"/>
      <c r="BX159" s="2418"/>
      <c r="BY159" s="2419"/>
      <c r="BZ159" s="2419"/>
      <c r="CA159" s="2419"/>
      <c r="CB159" s="2419"/>
      <c r="CC159" s="2419"/>
      <c r="CD159" s="2419"/>
      <c r="CE159" s="2419"/>
      <c r="CF159" s="2419"/>
      <c r="CG159" s="2419"/>
      <c r="CH159" s="2419"/>
      <c r="CI159" s="2419"/>
      <c r="CJ159" s="2419"/>
      <c r="CK159" s="2419"/>
      <c r="CL159" s="2419"/>
      <c r="CM159" s="2419"/>
      <c r="CN159" s="2419"/>
      <c r="CO159" s="2419"/>
      <c r="CP159" s="2419"/>
      <c r="CQ159" s="2419"/>
      <c r="CR159" s="2419"/>
      <c r="CS159" s="2419"/>
      <c r="CT159" s="2419"/>
      <c r="CU159" s="2419"/>
      <c r="CV159" s="2419"/>
      <c r="CW159" s="2419"/>
      <c r="CX159" s="2419"/>
      <c r="CY159" s="2419"/>
      <c r="CZ159" s="2419"/>
      <c r="DA159" s="1015"/>
    </row>
    <row r="160" s="135" customFormat="true" ht="15" customHeight="true" x14ac:dyDescent="0.2">
      <c r="A160" s="1035"/>
      <c r="B160" s="1402"/>
      <c r="C160" s="1106"/>
      <c r="D160" s="1107"/>
      <c r="E160" s="1107"/>
      <c r="F160" s="1107"/>
      <c r="G160" s="1163"/>
      <c r="H160" s="1149"/>
      <c r="I160" s="1107"/>
      <c r="J160" s="1107"/>
      <c r="K160" s="1107"/>
      <c r="L160" s="1121"/>
      <c r="M160" s="1134"/>
      <c r="N160" s="1107"/>
      <c r="O160" s="1107"/>
      <c r="P160" s="1107"/>
      <c r="Q160" s="1163"/>
      <c r="R160" s="1149"/>
      <c r="S160" s="1107"/>
      <c r="T160" s="2461"/>
      <c r="U160" s="450"/>
      <c r="V160" s="450"/>
      <c r="W160" s="450"/>
      <c r="X160" s="450"/>
      <c r="Y160" s="450"/>
      <c r="Z160" s="450"/>
      <c r="AA160" s="450"/>
      <c r="AB160" s="450"/>
      <c r="AC160" s="450"/>
      <c r="AD160" s="450"/>
      <c r="AE160" s="450"/>
      <c r="AF160" s="450"/>
      <c r="AG160" s="450"/>
      <c r="AH160" s="450"/>
      <c r="AI160" s="450"/>
      <c r="AJ160" s="450"/>
      <c r="AK160" s="450"/>
      <c r="AL160" s="450"/>
      <c r="AM160" s="450"/>
      <c r="AN160" s="450"/>
      <c r="AO160" s="450"/>
      <c r="AP160" s="450"/>
      <c r="AQ160" s="450"/>
      <c r="AR160" s="450"/>
      <c r="AS160" s="450"/>
      <c r="AT160" s="450"/>
      <c r="AU160" s="450"/>
      <c r="AV160" s="450"/>
      <c r="AW160" s="450"/>
      <c r="AX160" s="450"/>
      <c r="AY160" s="450"/>
      <c r="AZ160" s="1015"/>
      <c r="BA160" s="803"/>
      <c r="BB160" s="173"/>
      <c r="BC160" s="513"/>
      <c r="BD160" s="445"/>
      <c r="BE160" s="445"/>
      <c r="BF160" s="445"/>
      <c r="BG160" s="514"/>
      <c r="BH160" s="524"/>
      <c r="BI160" s="445"/>
      <c r="BJ160" s="445"/>
      <c r="BK160" s="445"/>
      <c r="BL160" s="514"/>
      <c r="BM160" s="524"/>
      <c r="BN160" s="445"/>
      <c r="BO160" s="445"/>
      <c r="BP160" s="445"/>
      <c r="BQ160" s="514"/>
      <c r="BR160" s="524"/>
      <c r="BS160" s="445"/>
      <c r="BT160" s="2358"/>
      <c r="BU160" s="2418"/>
      <c r="BV160" s="2418"/>
      <c r="BW160" s="2418"/>
      <c r="BX160" s="2418"/>
      <c r="BY160" s="2419"/>
      <c r="BZ160" s="2419"/>
      <c r="CA160" s="2419"/>
      <c r="CB160" s="2419"/>
      <c r="CC160" s="2419"/>
      <c r="CD160" s="2419"/>
      <c r="CE160" s="2419"/>
      <c r="CF160" s="2419"/>
      <c r="CG160" s="2419"/>
      <c r="CH160" s="2419"/>
      <c r="CI160" s="2419"/>
      <c r="CJ160" s="2419"/>
      <c r="CK160" s="2419"/>
      <c r="CL160" s="2419"/>
      <c r="CM160" s="2419"/>
      <c r="CN160" s="2419"/>
      <c r="CO160" s="2419"/>
      <c r="CP160" s="2419"/>
      <c r="CQ160" s="2419"/>
      <c r="CR160" s="2419"/>
      <c r="CS160" s="2419"/>
      <c r="CT160" s="2419"/>
      <c r="CU160" s="2419"/>
      <c r="CV160" s="2419"/>
      <c r="CW160" s="2419"/>
      <c r="CX160" s="2419"/>
      <c r="CY160" s="2419"/>
      <c r="CZ160" s="2419"/>
      <c r="DA160" s="1015"/>
    </row>
    <row r="161" s="135" customFormat="true" ht="15" customHeight="true" x14ac:dyDescent="0.2">
      <c r="A161" s="1036"/>
      <c r="B161" s="1403"/>
      <c r="C161" s="1316"/>
      <c r="D161" s="1317"/>
      <c r="E161" s="1317"/>
      <c r="F161" s="1317"/>
      <c r="G161" s="1318"/>
      <c r="H161" s="1319"/>
      <c r="I161" s="1317"/>
      <c r="J161" s="1317"/>
      <c r="K161" s="1317"/>
      <c r="L161" s="1320"/>
      <c r="M161" s="1321"/>
      <c r="N161" s="1317"/>
      <c r="O161" s="1317"/>
      <c r="P161" s="1317"/>
      <c r="Q161" s="1318"/>
      <c r="R161" s="1319"/>
      <c r="S161" s="1317"/>
      <c r="T161" s="2462"/>
      <c r="U161" s="450"/>
      <c r="V161" s="450"/>
      <c r="W161" s="450"/>
      <c r="X161" s="450"/>
      <c r="Y161" s="450"/>
      <c r="Z161" s="450"/>
      <c r="AA161" s="450"/>
      <c r="AB161" s="450"/>
      <c r="AC161" s="450"/>
      <c r="AD161" s="450"/>
      <c r="AE161" s="450"/>
      <c r="AF161" s="450"/>
      <c r="AG161" s="450"/>
      <c r="AH161" s="450"/>
      <c r="AI161" s="450"/>
      <c r="AJ161" s="450"/>
      <c r="AK161" s="450"/>
      <c r="AL161" s="450"/>
      <c r="AM161" s="450"/>
      <c r="AN161" s="450"/>
      <c r="AO161" s="450"/>
      <c r="AP161" s="450"/>
      <c r="AQ161" s="450"/>
      <c r="AR161" s="450"/>
      <c r="AS161" s="450"/>
      <c r="AT161" s="450"/>
      <c r="AU161" s="450"/>
      <c r="AV161" s="450"/>
      <c r="AW161" s="450"/>
      <c r="AX161" s="450"/>
      <c r="AY161" s="450"/>
      <c r="AZ161" s="1015"/>
      <c r="BA161" s="803"/>
      <c r="BB161" s="173"/>
      <c r="BC161" s="513"/>
      <c r="BD161" s="445"/>
      <c r="BE161" s="445"/>
      <c r="BF161" s="445"/>
      <c r="BG161" s="514"/>
      <c r="BH161" s="524"/>
      <c r="BI161" s="445"/>
      <c r="BJ161" s="445"/>
      <c r="BK161" s="445"/>
      <c r="BL161" s="514"/>
      <c r="BM161" s="524"/>
      <c r="BN161" s="445"/>
      <c r="BO161" s="445"/>
      <c r="BP161" s="445"/>
      <c r="BQ161" s="514"/>
      <c r="BR161" s="524"/>
      <c r="BS161" s="445"/>
      <c r="BT161" s="2358"/>
      <c r="BU161" s="2418"/>
      <c r="BV161" s="2418"/>
      <c r="BW161" s="2418"/>
      <c r="BX161" s="2418"/>
      <c r="BY161" s="2419"/>
      <c r="BZ161" s="2419"/>
      <c r="CA161" s="2419"/>
      <c r="CB161" s="2419"/>
      <c r="CC161" s="2419"/>
      <c r="CD161" s="2419"/>
      <c r="CE161" s="2419"/>
      <c r="CF161" s="2419"/>
      <c r="CG161" s="2419"/>
      <c r="CH161" s="2419"/>
      <c r="CI161" s="2419"/>
      <c r="CJ161" s="2419"/>
      <c r="CK161" s="2419"/>
      <c r="CL161" s="2419"/>
      <c r="CM161" s="2419"/>
      <c r="CN161" s="2419"/>
      <c r="CO161" s="2419"/>
      <c r="CP161" s="2419"/>
      <c r="CQ161" s="2419"/>
      <c r="CR161" s="2419"/>
      <c r="CS161" s="2419"/>
      <c r="CT161" s="2419"/>
      <c r="CU161" s="2419"/>
      <c r="CV161" s="2419"/>
      <c r="CW161" s="2419"/>
      <c r="CX161" s="2419"/>
      <c r="CY161" s="2419"/>
      <c r="CZ161" s="2419"/>
      <c r="DA161" s="1015"/>
    </row>
    <row r="162" s="135" customFormat="true" ht="15" customHeight="true" x14ac:dyDescent="0.2">
      <c r="A162" s="1190"/>
      <c r="B162" s="1404"/>
      <c r="C162" s="1322"/>
      <c r="D162" s="1323"/>
      <c r="E162" s="1323"/>
      <c r="F162" s="1323"/>
      <c r="G162" s="1324"/>
      <c r="H162" s="1325"/>
      <c r="I162" s="1323"/>
      <c r="J162" s="1323"/>
      <c r="K162" s="1323"/>
      <c r="L162" s="1326"/>
      <c r="M162" s="1327"/>
      <c r="N162" s="1323"/>
      <c r="O162" s="1323"/>
      <c r="P162" s="1323"/>
      <c r="Q162" s="1324"/>
      <c r="R162" s="1325"/>
      <c r="S162" s="1323"/>
      <c r="T162" s="2463"/>
      <c r="U162" s="450"/>
      <c r="V162" s="450"/>
      <c r="W162" s="450"/>
      <c r="X162" s="450"/>
      <c r="Y162" s="450"/>
      <c r="Z162" s="450"/>
      <c r="AA162" s="450"/>
      <c r="AB162" s="450"/>
      <c r="AC162" s="450"/>
      <c r="AD162" s="450"/>
      <c r="AE162" s="450"/>
      <c r="AF162" s="450"/>
      <c r="AG162" s="450"/>
      <c r="AH162" s="450"/>
      <c r="AI162" s="450"/>
      <c r="AJ162" s="450"/>
      <c r="AK162" s="450"/>
      <c r="AL162" s="450"/>
      <c r="AM162" s="450"/>
      <c r="AN162" s="450"/>
      <c r="AO162" s="450"/>
      <c r="AP162" s="450"/>
      <c r="AQ162" s="450"/>
      <c r="AR162" s="450"/>
      <c r="AS162" s="450"/>
      <c r="AT162" s="450"/>
      <c r="AU162" s="450"/>
      <c r="AV162" s="450"/>
      <c r="AW162" s="450"/>
      <c r="AX162" s="450"/>
      <c r="AY162" s="450"/>
      <c r="AZ162" s="1015"/>
      <c r="BA162" s="803"/>
      <c r="BB162" s="173"/>
      <c r="BC162" s="513"/>
      <c r="BD162" s="445"/>
      <c r="BE162" s="445"/>
      <c r="BF162" s="445"/>
      <c r="BG162" s="514"/>
      <c r="BH162" s="524"/>
      <c r="BI162" s="445"/>
      <c r="BJ162" s="445"/>
      <c r="BK162" s="445"/>
      <c r="BL162" s="514"/>
      <c r="BM162" s="524"/>
      <c r="BN162" s="445"/>
      <c r="BO162" s="445"/>
      <c r="BP162" s="445"/>
      <c r="BQ162" s="514"/>
      <c r="BR162" s="524"/>
      <c r="BS162" s="445"/>
      <c r="BT162" s="2358"/>
      <c r="BU162" s="2418"/>
      <c r="BV162" s="2418"/>
      <c r="BW162" s="2418"/>
      <c r="BX162" s="2418"/>
      <c r="BY162" s="2419"/>
      <c r="BZ162" s="2419"/>
      <c r="CA162" s="2419"/>
      <c r="CB162" s="2419"/>
      <c r="CC162" s="2419"/>
      <c r="CD162" s="2419"/>
      <c r="CE162" s="2419"/>
      <c r="CF162" s="2419"/>
      <c r="CG162" s="2419"/>
      <c r="CH162" s="2419"/>
      <c r="CI162" s="2419"/>
      <c r="CJ162" s="2419"/>
      <c r="CK162" s="2419"/>
      <c r="CL162" s="2419"/>
      <c r="CM162" s="2419"/>
      <c r="CN162" s="2419"/>
      <c r="CO162" s="2419"/>
      <c r="CP162" s="2419"/>
      <c r="CQ162" s="2419"/>
      <c r="CR162" s="2419"/>
      <c r="CS162" s="2419"/>
      <c r="CT162" s="2419"/>
      <c r="CU162" s="2419"/>
      <c r="CV162" s="2419"/>
      <c r="CW162" s="2419"/>
      <c r="CX162" s="2419"/>
      <c r="CY162" s="2419"/>
      <c r="CZ162" s="2419"/>
      <c r="DA162" s="1015"/>
    </row>
    <row r="163" s="135" customFormat="true" ht="15" customHeight="true" x14ac:dyDescent="0.2">
      <c r="A163" s="1176"/>
      <c r="B163" s="1405"/>
      <c r="C163" s="1322"/>
      <c r="D163" s="1323"/>
      <c r="E163" s="1323"/>
      <c r="F163" s="1323"/>
      <c r="G163" s="1324"/>
      <c r="H163" s="1325"/>
      <c r="I163" s="1323"/>
      <c r="J163" s="1323"/>
      <c r="K163" s="1323"/>
      <c r="L163" s="1326"/>
      <c r="M163" s="1327"/>
      <c r="N163" s="1323"/>
      <c r="O163" s="1323"/>
      <c r="P163" s="1323"/>
      <c r="Q163" s="1324"/>
      <c r="R163" s="1325"/>
      <c r="S163" s="1323"/>
      <c r="T163" s="2463"/>
      <c r="U163" s="450"/>
      <c r="V163" s="450"/>
      <c r="W163" s="450"/>
      <c r="X163" s="450"/>
      <c r="Y163" s="450"/>
      <c r="Z163" s="450"/>
      <c r="AA163" s="450"/>
      <c r="AB163" s="450"/>
      <c r="AC163" s="450"/>
      <c r="AD163" s="450"/>
      <c r="AE163" s="450"/>
      <c r="AF163" s="450"/>
      <c r="AG163" s="450"/>
      <c r="AH163" s="450"/>
      <c r="AI163" s="450"/>
      <c r="AJ163" s="450"/>
      <c r="AK163" s="450"/>
      <c r="AL163" s="450"/>
      <c r="AM163" s="450"/>
      <c r="AN163" s="450"/>
      <c r="AO163" s="450"/>
      <c r="AP163" s="450"/>
      <c r="AQ163" s="450"/>
      <c r="AR163" s="450"/>
      <c r="AS163" s="450"/>
      <c r="AT163" s="450"/>
      <c r="AU163" s="450"/>
      <c r="AV163" s="450"/>
      <c r="AW163" s="450"/>
      <c r="AX163" s="450"/>
      <c r="AY163" s="450"/>
      <c r="AZ163" s="1015"/>
      <c r="BA163" s="803"/>
      <c r="BB163" s="173"/>
      <c r="BC163" s="513"/>
      <c r="BD163" s="445"/>
      <c r="BE163" s="445"/>
      <c r="BF163" s="445"/>
      <c r="BG163" s="514"/>
      <c r="BH163" s="524"/>
      <c r="BI163" s="445"/>
      <c r="BJ163" s="445"/>
      <c r="BK163" s="445"/>
      <c r="BL163" s="514"/>
      <c r="BM163" s="524"/>
      <c r="BN163" s="445"/>
      <c r="BO163" s="445"/>
      <c r="BP163" s="445"/>
      <c r="BQ163" s="514"/>
      <c r="BR163" s="524"/>
      <c r="BS163" s="445"/>
      <c r="BT163" s="2358"/>
      <c r="BU163" s="2418"/>
      <c r="BV163" s="2418"/>
      <c r="BW163" s="2418"/>
      <c r="BX163" s="2418"/>
      <c r="BY163" s="2419"/>
      <c r="BZ163" s="2419"/>
      <c r="CA163" s="2419"/>
      <c r="CB163" s="2419"/>
      <c r="CC163" s="2419"/>
      <c r="CD163" s="2419"/>
      <c r="CE163" s="2419"/>
      <c r="CF163" s="2419"/>
      <c r="CG163" s="2419"/>
      <c r="CH163" s="2419"/>
      <c r="CI163" s="2419"/>
      <c r="CJ163" s="2419"/>
      <c r="CK163" s="2419"/>
      <c r="CL163" s="2419"/>
      <c r="CM163" s="2419"/>
      <c r="CN163" s="2419"/>
      <c r="CO163" s="2419"/>
      <c r="CP163" s="2419"/>
      <c r="CQ163" s="2419"/>
      <c r="CR163" s="2419"/>
      <c r="CS163" s="2419"/>
      <c r="CT163" s="2419"/>
      <c r="CU163" s="2419"/>
      <c r="CV163" s="2419"/>
      <c r="CW163" s="2419"/>
      <c r="CX163" s="2419"/>
      <c r="CY163" s="2419"/>
      <c r="CZ163" s="2419"/>
      <c r="DA163" s="1015"/>
    </row>
    <row r="164" s="135" customFormat="true" ht="15" customHeight="true" x14ac:dyDescent="0.2">
      <c r="A164" s="1176"/>
      <c r="B164" s="1405"/>
      <c r="C164" s="1322"/>
      <c r="D164" s="1323"/>
      <c r="E164" s="1323"/>
      <c r="F164" s="1323"/>
      <c r="G164" s="1324"/>
      <c r="H164" s="1325"/>
      <c r="I164" s="1323"/>
      <c r="J164" s="1323"/>
      <c r="K164" s="1323"/>
      <c r="L164" s="1326"/>
      <c r="M164" s="1327"/>
      <c r="N164" s="1323"/>
      <c r="O164" s="1323"/>
      <c r="P164" s="1323"/>
      <c r="Q164" s="1324"/>
      <c r="R164" s="1325"/>
      <c r="S164" s="1323"/>
      <c r="T164" s="2463"/>
      <c r="U164" s="450"/>
      <c r="V164" s="450"/>
      <c r="W164" s="450"/>
      <c r="X164" s="450"/>
      <c r="Y164" s="450"/>
      <c r="Z164" s="450"/>
      <c r="AA164" s="450"/>
      <c r="AB164" s="450"/>
      <c r="AC164" s="450"/>
      <c r="AD164" s="450"/>
      <c r="AE164" s="450"/>
      <c r="AF164" s="450"/>
      <c r="AG164" s="450"/>
      <c r="AH164" s="450"/>
      <c r="AI164" s="450"/>
      <c r="AJ164" s="450"/>
      <c r="AK164" s="450"/>
      <c r="AL164" s="450"/>
      <c r="AM164" s="450"/>
      <c r="AN164" s="450"/>
      <c r="AO164" s="450"/>
      <c r="AP164" s="450"/>
      <c r="AQ164" s="450"/>
      <c r="AR164" s="450"/>
      <c r="AS164" s="450"/>
      <c r="AT164" s="450"/>
      <c r="AU164" s="450"/>
      <c r="AV164" s="450"/>
      <c r="AW164" s="450"/>
      <c r="AX164" s="450"/>
      <c r="AY164" s="450"/>
      <c r="AZ164" s="1015"/>
      <c r="BA164" s="803"/>
      <c r="BB164" s="173"/>
      <c r="BC164" s="513"/>
      <c r="BD164" s="445"/>
      <c r="BE164" s="445"/>
      <c r="BF164" s="445"/>
      <c r="BG164" s="514"/>
      <c r="BH164" s="524"/>
      <c r="BI164" s="445"/>
      <c r="BJ164" s="445"/>
      <c r="BK164" s="445"/>
      <c r="BL164" s="514"/>
      <c r="BM164" s="524"/>
      <c r="BN164" s="445"/>
      <c r="BO164" s="445"/>
      <c r="BP164" s="445"/>
      <c r="BQ164" s="514"/>
      <c r="BR164" s="524"/>
      <c r="BS164" s="445"/>
      <c r="BT164" s="2358"/>
      <c r="BU164" s="2418"/>
      <c r="BV164" s="2418"/>
      <c r="BW164" s="2418"/>
      <c r="BX164" s="2418"/>
      <c r="BY164" s="2419"/>
      <c r="BZ164" s="2419"/>
      <c r="CA164" s="2419"/>
      <c r="CB164" s="2419"/>
      <c r="CC164" s="2419"/>
      <c r="CD164" s="2419"/>
      <c r="CE164" s="2419"/>
      <c r="CF164" s="2419"/>
      <c r="CG164" s="2419"/>
      <c r="CH164" s="2419"/>
      <c r="CI164" s="2419"/>
      <c r="CJ164" s="2419"/>
      <c r="CK164" s="2419"/>
      <c r="CL164" s="2419"/>
      <c r="CM164" s="2419"/>
      <c r="CN164" s="2419"/>
      <c r="CO164" s="2419"/>
      <c r="CP164" s="2419"/>
      <c r="CQ164" s="2419"/>
      <c r="CR164" s="2419"/>
      <c r="CS164" s="2419"/>
      <c r="CT164" s="2419"/>
      <c r="CU164" s="2419"/>
      <c r="CV164" s="2419"/>
      <c r="CW164" s="2419"/>
      <c r="CX164" s="2419"/>
      <c r="CY164" s="2419"/>
      <c r="CZ164" s="2419"/>
      <c r="DA164" s="1015"/>
    </row>
    <row r="165" s="135" customFormat="true" ht="15" customHeight="true" x14ac:dyDescent="0.2">
      <c r="A165" s="1176"/>
      <c r="B165" s="1405"/>
      <c r="C165" s="1322"/>
      <c r="D165" s="1323"/>
      <c r="E165" s="1323"/>
      <c r="F165" s="1323"/>
      <c r="G165" s="1324"/>
      <c r="H165" s="1325"/>
      <c r="I165" s="1323"/>
      <c r="J165" s="1323"/>
      <c r="K165" s="1323"/>
      <c r="L165" s="1326"/>
      <c r="M165" s="1327"/>
      <c r="N165" s="1323"/>
      <c r="O165" s="1323"/>
      <c r="P165" s="1323"/>
      <c r="Q165" s="1324"/>
      <c r="R165" s="1325"/>
      <c r="S165" s="1323"/>
      <c r="T165" s="2463"/>
      <c r="U165" s="450"/>
      <c r="V165" s="450"/>
      <c r="W165" s="450"/>
      <c r="X165" s="450"/>
      <c r="Y165" s="450"/>
      <c r="Z165" s="450"/>
      <c r="AA165" s="450"/>
      <c r="AB165" s="450"/>
      <c r="AC165" s="450"/>
      <c r="AD165" s="450"/>
      <c r="AE165" s="450"/>
      <c r="AF165" s="450"/>
      <c r="AG165" s="450"/>
      <c r="AH165" s="450"/>
      <c r="AI165" s="450"/>
      <c r="AJ165" s="450"/>
      <c r="AK165" s="450"/>
      <c r="AL165" s="450"/>
      <c r="AM165" s="450"/>
      <c r="AN165" s="450"/>
      <c r="AO165" s="450"/>
      <c r="AP165" s="450"/>
      <c r="AQ165" s="450"/>
      <c r="AR165" s="450"/>
      <c r="AS165" s="450"/>
      <c r="AT165" s="450"/>
      <c r="AU165" s="450"/>
      <c r="AV165" s="450"/>
      <c r="AW165" s="450"/>
      <c r="AX165" s="450"/>
      <c r="AY165" s="450"/>
      <c r="AZ165" s="1015"/>
      <c r="BA165" s="803"/>
      <c r="BB165" s="173"/>
      <c r="BC165" s="513"/>
      <c r="BD165" s="445"/>
      <c r="BE165" s="445"/>
      <c r="BF165" s="445"/>
      <c r="BG165" s="514"/>
      <c r="BH165" s="524"/>
      <c r="BI165" s="445"/>
      <c r="BJ165" s="445"/>
      <c r="BK165" s="445"/>
      <c r="BL165" s="514"/>
      <c r="BM165" s="524"/>
      <c r="BN165" s="445"/>
      <c r="BO165" s="445"/>
      <c r="BP165" s="445"/>
      <c r="BQ165" s="514"/>
      <c r="BR165" s="524"/>
      <c r="BS165" s="445"/>
      <c r="BT165" s="2358"/>
      <c r="BU165" s="2418"/>
      <c r="BV165" s="2418"/>
      <c r="BW165" s="2418"/>
      <c r="BX165" s="2418"/>
      <c r="BY165" s="2419"/>
      <c r="BZ165" s="2419"/>
      <c r="CA165" s="2419"/>
      <c r="CB165" s="2419"/>
      <c r="CC165" s="2419"/>
      <c r="CD165" s="2419"/>
      <c r="CE165" s="2419"/>
      <c r="CF165" s="2419"/>
      <c r="CG165" s="2419"/>
      <c r="CH165" s="2419"/>
      <c r="CI165" s="2419"/>
      <c r="CJ165" s="2419"/>
      <c r="CK165" s="2419"/>
      <c r="CL165" s="2419"/>
      <c r="CM165" s="2419"/>
      <c r="CN165" s="2419"/>
      <c r="CO165" s="2419"/>
      <c r="CP165" s="2419"/>
      <c r="CQ165" s="2419"/>
      <c r="CR165" s="2419"/>
      <c r="CS165" s="2419"/>
      <c r="CT165" s="2419"/>
      <c r="CU165" s="2419"/>
      <c r="CV165" s="2419"/>
      <c r="CW165" s="2419"/>
      <c r="CX165" s="2419"/>
      <c r="CY165" s="2419"/>
      <c r="CZ165" s="2419"/>
      <c r="DA165" s="1015"/>
    </row>
    <row r="166" s="135" customFormat="true" ht="15" customHeight="true" x14ac:dyDescent="0.2">
      <c r="A166" s="1177"/>
      <c r="B166" s="1406"/>
      <c r="C166" s="1328"/>
      <c r="D166" s="1329"/>
      <c r="E166" s="1329"/>
      <c r="F166" s="1329"/>
      <c r="G166" s="1330"/>
      <c r="H166" s="1331"/>
      <c r="I166" s="1329"/>
      <c r="J166" s="1329"/>
      <c r="K166" s="1329"/>
      <c r="L166" s="1332"/>
      <c r="M166" s="1333"/>
      <c r="N166" s="1329"/>
      <c r="O166" s="1329"/>
      <c r="P166" s="1329"/>
      <c r="Q166" s="1330"/>
      <c r="R166" s="1331"/>
      <c r="S166" s="1329"/>
      <c r="T166" s="2464"/>
      <c r="U166" s="450"/>
      <c r="V166" s="450"/>
      <c r="W166" s="450"/>
      <c r="X166" s="450"/>
      <c r="Y166" s="450"/>
      <c r="Z166" s="450"/>
      <c r="AA166" s="450"/>
      <c r="AB166" s="450"/>
      <c r="AC166" s="450"/>
      <c r="AD166" s="450"/>
      <c r="AE166" s="450"/>
      <c r="AF166" s="450"/>
      <c r="AG166" s="450"/>
      <c r="AH166" s="450"/>
      <c r="AI166" s="450"/>
      <c r="AJ166" s="450"/>
      <c r="AK166" s="450"/>
      <c r="AL166" s="450"/>
      <c r="AM166" s="450"/>
      <c r="AN166" s="450"/>
      <c r="AO166" s="450"/>
      <c r="AP166" s="450"/>
      <c r="AQ166" s="450"/>
      <c r="AR166" s="450"/>
      <c r="AS166" s="450"/>
      <c r="AT166" s="450"/>
      <c r="AU166" s="450"/>
      <c r="AV166" s="450"/>
      <c r="AW166" s="450"/>
      <c r="AX166" s="450"/>
      <c r="AY166" s="450"/>
      <c r="AZ166" s="1015"/>
      <c r="BA166" s="803"/>
      <c r="BB166" s="173"/>
      <c r="BC166" s="513"/>
      <c r="BD166" s="445"/>
      <c r="BE166" s="445"/>
      <c r="BF166" s="445"/>
      <c r="BG166" s="514"/>
      <c r="BH166" s="524"/>
      <c r="BI166" s="445"/>
      <c r="BJ166" s="445"/>
      <c r="BK166" s="445"/>
      <c r="BL166" s="514"/>
      <c r="BM166" s="524"/>
      <c r="BN166" s="445"/>
      <c r="BO166" s="445"/>
      <c r="BP166" s="445"/>
      <c r="BQ166" s="514"/>
      <c r="BR166" s="524"/>
      <c r="BS166" s="445"/>
      <c r="BT166" s="2358"/>
      <c r="BU166" s="2418"/>
      <c r="BV166" s="2418"/>
      <c r="BW166" s="2418"/>
      <c r="BX166" s="2418"/>
      <c r="BY166" s="2419"/>
      <c r="BZ166" s="2419"/>
      <c r="CA166" s="2419"/>
      <c r="CB166" s="2419"/>
      <c r="CC166" s="2419"/>
      <c r="CD166" s="2419"/>
      <c r="CE166" s="2419"/>
      <c r="CF166" s="2419"/>
      <c r="CG166" s="2419"/>
      <c r="CH166" s="2419"/>
      <c r="CI166" s="2419"/>
      <c r="CJ166" s="2419"/>
      <c r="CK166" s="2419"/>
      <c r="CL166" s="2419"/>
      <c r="CM166" s="2419"/>
      <c r="CN166" s="2419"/>
      <c r="CO166" s="2419"/>
      <c r="CP166" s="2419"/>
      <c r="CQ166" s="2419"/>
      <c r="CR166" s="2419"/>
      <c r="CS166" s="2419"/>
      <c r="CT166" s="2419"/>
      <c r="CU166" s="2419"/>
      <c r="CV166" s="2419"/>
      <c r="CW166" s="2419"/>
      <c r="CX166" s="2419"/>
      <c r="CY166" s="2419"/>
      <c r="CZ166" s="2419"/>
      <c r="DA166" s="1015"/>
    </row>
    <row r="167" s="726" customFormat="true" ht="15" customHeight="true" x14ac:dyDescent="0.2">
      <c r="A167" s="1178"/>
      <c r="B167" s="1199"/>
      <c r="C167" s="1334"/>
      <c r="D167" s="1335"/>
      <c r="E167" s="1335"/>
      <c r="F167" s="1335"/>
      <c r="G167" s="1336"/>
      <c r="H167" s="1337"/>
      <c r="I167" s="1335"/>
      <c r="J167" s="1335"/>
      <c r="K167" s="1335"/>
      <c r="L167" s="1338"/>
      <c r="M167" s="1339"/>
      <c r="N167" s="1335"/>
      <c r="O167" s="1335"/>
      <c r="P167" s="1335"/>
      <c r="Q167" s="1336"/>
      <c r="R167" s="1337"/>
      <c r="S167" s="1335"/>
      <c r="T167" s="2465"/>
      <c r="U167" s="989"/>
      <c r="V167" s="989"/>
      <c r="W167" s="989"/>
      <c r="X167" s="989"/>
      <c r="Y167" s="989"/>
      <c r="Z167" s="989"/>
      <c r="AA167" s="989"/>
      <c r="AB167" s="989"/>
      <c r="AC167" s="989"/>
      <c r="AD167" s="989"/>
      <c r="AE167" s="989"/>
      <c r="AF167" s="989"/>
      <c r="AG167" s="989"/>
      <c r="AH167" s="989"/>
      <c r="AI167" s="989"/>
      <c r="AJ167" s="989"/>
      <c r="AK167" s="989"/>
      <c r="AL167" s="989"/>
      <c r="AM167" s="989"/>
      <c r="AN167" s="989"/>
      <c r="AO167" s="989"/>
      <c r="AP167" s="989"/>
      <c r="AQ167" s="989"/>
      <c r="AR167" s="989"/>
      <c r="AS167" s="989"/>
      <c r="AT167" s="989"/>
      <c r="AU167" s="989"/>
      <c r="AV167" s="989"/>
      <c r="AW167" s="989"/>
      <c r="AX167" s="989"/>
      <c r="AY167" s="989"/>
      <c r="AZ167" s="240"/>
      <c r="BA167" s="803"/>
      <c r="BB167" s="173"/>
      <c r="BC167" s="513"/>
      <c r="BD167" s="445"/>
      <c r="BE167" s="445"/>
      <c r="BF167" s="445"/>
      <c r="BG167" s="514"/>
      <c r="BH167" s="524"/>
      <c r="BI167" s="445"/>
      <c r="BJ167" s="445"/>
      <c r="BK167" s="445"/>
      <c r="BL167" s="514"/>
      <c r="BM167" s="524"/>
      <c r="BN167" s="445"/>
      <c r="BO167" s="445"/>
      <c r="BP167" s="445"/>
      <c r="BQ167" s="514"/>
      <c r="BR167" s="524"/>
      <c r="BS167" s="445"/>
      <c r="BT167" s="2358"/>
      <c r="BU167" s="2418"/>
      <c r="BV167" s="2418"/>
      <c r="BW167" s="2418"/>
      <c r="BX167" s="2418"/>
      <c r="BY167" s="2419"/>
      <c r="BZ167" s="2419"/>
      <c r="CA167" s="2419"/>
      <c r="CB167" s="2419"/>
      <c r="CC167" s="2419"/>
      <c r="CD167" s="2419"/>
      <c r="CE167" s="2419"/>
      <c r="CF167" s="2419"/>
      <c r="CG167" s="2419"/>
      <c r="CH167" s="2419"/>
      <c r="CI167" s="2419"/>
      <c r="CJ167" s="2419"/>
      <c r="CK167" s="2419"/>
      <c r="CL167" s="2419"/>
      <c r="CM167" s="2419"/>
      <c r="CN167" s="2419"/>
      <c r="CO167" s="2419"/>
      <c r="CP167" s="2419"/>
      <c r="CQ167" s="2419"/>
      <c r="CR167" s="2419"/>
      <c r="CS167" s="2419"/>
      <c r="CT167" s="2419"/>
      <c r="CU167" s="2419"/>
      <c r="CV167" s="2419"/>
      <c r="CW167" s="2419"/>
      <c r="CX167" s="2419"/>
      <c r="CY167" s="2419"/>
      <c r="CZ167" s="2419"/>
      <c r="DA167" s="240"/>
    </row>
    <row r="168" s="726" customFormat="true" ht="15" customHeight="true" x14ac:dyDescent="0.2">
      <c r="A168" s="1175"/>
      <c r="B168" s="1196"/>
      <c r="C168" s="1340"/>
      <c r="D168" s="1341"/>
      <c r="E168" s="1341"/>
      <c r="F168" s="1341"/>
      <c r="G168" s="1342"/>
      <c r="H168" s="1343"/>
      <c r="I168" s="1341"/>
      <c r="J168" s="1341"/>
      <c r="K168" s="1341"/>
      <c r="L168" s="1344"/>
      <c r="M168" s="1340"/>
      <c r="N168" s="1341"/>
      <c r="O168" s="1341"/>
      <c r="P168" s="1341"/>
      <c r="Q168" s="1342"/>
      <c r="R168" s="1343"/>
      <c r="S168" s="1341"/>
      <c r="T168" s="1344"/>
      <c r="U168" s="989"/>
      <c r="V168" s="989"/>
      <c r="W168" s="989"/>
      <c r="X168" s="989"/>
      <c r="Y168" s="989"/>
      <c r="Z168" s="989"/>
      <c r="AA168" s="989"/>
      <c r="AB168" s="989"/>
      <c r="AC168" s="989"/>
      <c r="AD168" s="989"/>
      <c r="AE168" s="989"/>
      <c r="AF168" s="989"/>
      <c r="AG168" s="989"/>
      <c r="AH168" s="989"/>
      <c r="AI168" s="989"/>
      <c r="AJ168" s="989"/>
      <c r="AK168" s="989"/>
      <c r="AL168" s="989"/>
      <c r="AM168" s="989"/>
      <c r="AN168" s="989"/>
      <c r="AO168" s="989"/>
      <c r="AP168" s="989"/>
      <c r="AQ168" s="989"/>
      <c r="AR168" s="989"/>
      <c r="AS168" s="989"/>
      <c r="AT168" s="989"/>
      <c r="AU168" s="989"/>
      <c r="AV168" s="989"/>
      <c r="AW168" s="989"/>
      <c r="AX168" s="989"/>
      <c r="AY168" s="989"/>
      <c r="AZ168" s="240"/>
      <c r="BA168" s="803"/>
      <c r="BB168" s="173"/>
      <c r="BC168" s="513"/>
      <c r="BD168" s="445"/>
      <c r="BE168" s="445"/>
      <c r="BF168" s="445"/>
      <c r="BG168" s="514"/>
      <c r="BH168" s="524"/>
      <c r="BI168" s="445"/>
      <c r="BJ168" s="445"/>
      <c r="BK168" s="445"/>
      <c r="BL168" s="514"/>
      <c r="BM168" s="524"/>
      <c r="BN168" s="445"/>
      <c r="BO168" s="445"/>
      <c r="BP168" s="445"/>
      <c r="BQ168" s="514"/>
      <c r="BR168" s="524"/>
      <c r="BS168" s="445"/>
      <c r="BT168" s="2358"/>
      <c r="BU168" s="2418"/>
      <c r="BV168" s="2418"/>
      <c r="BW168" s="2418"/>
      <c r="BX168" s="2418"/>
      <c r="BY168" s="2419"/>
      <c r="BZ168" s="2419"/>
      <c r="CA168" s="2419"/>
      <c r="CB168" s="2419"/>
      <c r="CC168" s="2419"/>
      <c r="CD168" s="2419"/>
      <c r="CE168" s="2419"/>
      <c r="CF168" s="2419"/>
      <c r="CG168" s="2419"/>
      <c r="CH168" s="2419"/>
      <c r="CI168" s="2419"/>
      <c r="CJ168" s="2419"/>
      <c r="CK168" s="2419"/>
      <c r="CL168" s="2419"/>
      <c r="CM168" s="2419"/>
      <c r="CN168" s="2419"/>
      <c r="CO168" s="2419"/>
      <c r="CP168" s="2419"/>
      <c r="CQ168" s="2419"/>
      <c r="CR168" s="2419"/>
      <c r="CS168" s="2419"/>
      <c r="CT168" s="2419"/>
      <c r="CU168" s="2419"/>
      <c r="CV168" s="2419"/>
      <c r="CW168" s="2419"/>
      <c r="CX168" s="2419"/>
      <c r="CY168" s="2419"/>
      <c r="CZ168" s="2419"/>
      <c r="DA168" s="240"/>
    </row>
    <row r="169" s="726" customFormat="true" ht="15" customHeight="true" x14ac:dyDescent="0.2">
      <c r="A169" s="1179"/>
      <c r="B169" s="1200"/>
      <c r="C169" s="1108"/>
      <c r="D169" s="1109"/>
      <c r="E169" s="1109"/>
      <c r="F169" s="1109"/>
      <c r="G169" s="1164"/>
      <c r="H169" s="1150"/>
      <c r="I169" s="1109"/>
      <c r="J169" s="1109"/>
      <c r="K169" s="1109"/>
      <c r="L169" s="1122"/>
      <c r="M169" s="1135"/>
      <c r="N169" s="1109"/>
      <c r="O169" s="1109"/>
      <c r="P169" s="1109"/>
      <c r="Q169" s="1164"/>
      <c r="R169" s="1150"/>
      <c r="S169" s="1109"/>
      <c r="T169" s="2466"/>
      <c r="U169" s="989"/>
      <c r="V169" s="989"/>
      <c r="W169" s="989"/>
      <c r="X169" s="989"/>
      <c r="Y169" s="989"/>
      <c r="Z169" s="989"/>
      <c r="AA169" s="989"/>
      <c r="AB169" s="989"/>
      <c r="AC169" s="989"/>
      <c r="AD169" s="989"/>
      <c r="AE169" s="989"/>
      <c r="AF169" s="989"/>
      <c r="AG169" s="989"/>
      <c r="AH169" s="989"/>
      <c r="AI169" s="989"/>
      <c r="AJ169" s="989"/>
      <c r="AK169" s="989"/>
      <c r="AL169" s="989"/>
      <c r="AM169" s="989"/>
      <c r="AN169" s="989"/>
      <c r="AO169" s="989"/>
      <c r="AP169" s="989"/>
      <c r="AQ169" s="989"/>
      <c r="AR169" s="989"/>
      <c r="AS169" s="989"/>
      <c r="AT169" s="989"/>
      <c r="AU169" s="989"/>
      <c r="AV169" s="989"/>
      <c r="AW169" s="989"/>
      <c r="AX169" s="989"/>
      <c r="AY169" s="989"/>
      <c r="BA169" s="803"/>
      <c r="BB169" s="173"/>
      <c r="BC169" s="513"/>
      <c r="BD169" s="445"/>
      <c r="BE169" s="445"/>
      <c r="BF169" s="445"/>
      <c r="BG169" s="514"/>
      <c r="BH169" s="524"/>
      <c r="BI169" s="445"/>
      <c r="BJ169" s="445"/>
      <c r="BK169" s="445"/>
      <c r="BL169" s="514"/>
      <c r="BM169" s="524"/>
      <c r="BN169" s="445"/>
      <c r="BO169" s="445"/>
      <c r="BP169" s="445"/>
      <c r="BQ169" s="514"/>
      <c r="BR169" s="524"/>
      <c r="BS169" s="445"/>
      <c r="BT169" s="2358"/>
      <c r="BU169" s="2418"/>
      <c r="BV169" s="2418"/>
      <c r="BW169" s="2418"/>
      <c r="BX169" s="2418"/>
      <c r="BY169" s="2419"/>
      <c r="BZ169" s="2419"/>
      <c r="CA169" s="2419"/>
      <c r="CB169" s="2419"/>
      <c r="CC169" s="2419"/>
      <c r="CD169" s="2419"/>
      <c r="CE169" s="2419"/>
      <c r="CF169" s="2419"/>
      <c r="CG169" s="2419"/>
      <c r="CH169" s="2419"/>
      <c r="CI169" s="2419"/>
      <c r="CJ169" s="2419"/>
      <c r="CK169" s="2419"/>
      <c r="CL169" s="2419"/>
      <c r="CM169" s="2419"/>
      <c r="CN169" s="2419"/>
      <c r="CO169" s="2419"/>
      <c r="CP169" s="2419"/>
      <c r="CQ169" s="2419"/>
      <c r="CR169" s="2419"/>
      <c r="CS169" s="2419"/>
      <c r="CT169" s="2419"/>
      <c r="CU169" s="2419"/>
      <c r="CV169" s="2419"/>
      <c r="CW169" s="2419"/>
      <c r="CX169" s="2419"/>
      <c r="CY169" s="2419"/>
      <c r="CZ169" s="2419"/>
      <c r="DA169" s="240"/>
    </row>
    <row r="170" s="726" customFormat="true" ht="15" customHeight="true" x14ac:dyDescent="0.2">
      <c r="A170" s="1180"/>
      <c r="B170" s="1201"/>
      <c r="C170" s="1110"/>
      <c r="D170" s="1111"/>
      <c r="E170" s="1111"/>
      <c r="F170" s="1111"/>
      <c r="G170" s="1165"/>
      <c r="H170" s="1151"/>
      <c r="I170" s="1111"/>
      <c r="J170" s="1111"/>
      <c r="K170" s="1111"/>
      <c r="L170" s="1123"/>
      <c r="M170" s="1136"/>
      <c r="N170" s="1111"/>
      <c r="O170" s="1111"/>
      <c r="P170" s="1111"/>
      <c r="Q170" s="1165"/>
      <c r="R170" s="1151"/>
      <c r="S170" s="1111"/>
      <c r="T170" s="2467"/>
      <c r="U170" s="989"/>
      <c r="V170" s="989"/>
      <c r="W170" s="989"/>
      <c r="X170" s="989"/>
      <c r="Y170" s="989"/>
      <c r="Z170" s="989"/>
      <c r="AA170" s="989"/>
      <c r="AB170" s="989"/>
      <c r="AC170" s="989"/>
      <c r="AD170" s="989"/>
      <c r="AE170" s="989"/>
      <c r="AF170" s="989"/>
      <c r="AG170" s="989"/>
      <c r="AH170" s="989"/>
      <c r="AI170" s="989"/>
      <c r="AJ170" s="989"/>
      <c r="AK170" s="989"/>
      <c r="AL170" s="989"/>
      <c r="AM170" s="989"/>
      <c r="AN170" s="989"/>
      <c r="AO170" s="989"/>
      <c r="AP170" s="989"/>
      <c r="AQ170" s="989"/>
      <c r="AR170" s="989"/>
      <c r="AS170" s="989"/>
      <c r="AT170" s="989"/>
      <c r="AU170" s="989"/>
      <c r="AV170" s="989"/>
      <c r="AW170" s="989"/>
      <c r="AX170" s="989"/>
      <c r="AY170" s="989"/>
      <c r="BA170" s="803"/>
      <c r="BB170" s="173"/>
      <c r="BC170" s="513"/>
      <c r="BD170" s="445"/>
      <c r="BE170" s="445"/>
      <c r="BF170" s="445"/>
      <c r="BG170" s="514"/>
      <c r="BH170" s="524"/>
      <c r="BI170" s="445"/>
      <c r="BJ170" s="445"/>
      <c r="BK170" s="445"/>
      <c r="BL170" s="514"/>
      <c r="BM170" s="524"/>
      <c r="BN170" s="445"/>
      <c r="BO170" s="445"/>
      <c r="BP170" s="445"/>
      <c r="BQ170" s="514"/>
      <c r="BR170" s="524"/>
      <c r="BS170" s="445"/>
      <c r="BT170" s="2358"/>
      <c r="BU170" s="2418"/>
      <c r="BV170" s="2418"/>
      <c r="BW170" s="2418"/>
      <c r="BX170" s="2418"/>
      <c r="BY170" s="2419"/>
      <c r="BZ170" s="2419"/>
      <c r="CA170" s="2419"/>
      <c r="CB170" s="2419"/>
      <c r="CC170" s="2419"/>
      <c r="CD170" s="2419"/>
      <c r="CE170" s="2419"/>
      <c r="CF170" s="2419"/>
      <c r="CG170" s="2419"/>
      <c r="CH170" s="2419"/>
      <c r="CI170" s="2419"/>
      <c r="CJ170" s="2419"/>
      <c r="CK170" s="2419"/>
      <c r="CL170" s="2419"/>
      <c r="CM170" s="2419"/>
      <c r="CN170" s="2419"/>
      <c r="CO170" s="2419"/>
      <c r="CP170" s="2419"/>
      <c r="CQ170" s="2419"/>
      <c r="CR170" s="2419"/>
      <c r="CS170" s="2419"/>
      <c r="CT170" s="2419"/>
      <c r="CU170" s="2419"/>
      <c r="CV170" s="2419"/>
      <c r="CW170" s="2419"/>
      <c r="CX170" s="2419"/>
      <c r="CY170" s="2419"/>
      <c r="CZ170" s="2419"/>
      <c r="DA170" s="240"/>
    </row>
    <row r="171" s="726" customFormat="true" ht="15" customHeight="true" x14ac:dyDescent="0.2">
      <c r="A171" s="1181"/>
      <c r="B171" s="1202"/>
      <c r="C171" s="1345"/>
      <c r="D171" s="1346"/>
      <c r="E171" s="1346"/>
      <c r="F171" s="1346"/>
      <c r="G171" s="1347"/>
      <c r="H171" s="1348"/>
      <c r="I171" s="1346"/>
      <c r="J171" s="1346"/>
      <c r="K171" s="1346"/>
      <c r="L171" s="1349"/>
      <c r="M171" s="1350"/>
      <c r="N171" s="1346"/>
      <c r="O171" s="1346"/>
      <c r="P171" s="1346"/>
      <c r="Q171" s="1347"/>
      <c r="R171" s="1348"/>
      <c r="S171" s="1346"/>
      <c r="T171" s="2468"/>
      <c r="U171" s="989"/>
      <c r="V171" s="989"/>
      <c r="W171" s="989"/>
      <c r="X171" s="989"/>
      <c r="Y171" s="989"/>
      <c r="Z171" s="989"/>
      <c r="AA171" s="989"/>
      <c r="AB171" s="989"/>
      <c r="AC171" s="989"/>
      <c r="AD171" s="989"/>
      <c r="AE171" s="989"/>
      <c r="AF171" s="989"/>
      <c r="AG171" s="989"/>
      <c r="AH171" s="989"/>
      <c r="AI171" s="989"/>
      <c r="AJ171" s="989"/>
      <c r="AK171" s="989"/>
      <c r="AL171" s="989"/>
      <c r="AM171" s="989"/>
      <c r="AN171" s="989"/>
      <c r="AO171" s="989"/>
      <c r="AP171" s="989"/>
      <c r="AQ171" s="989"/>
      <c r="AR171" s="989"/>
      <c r="AS171" s="989"/>
      <c r="AT171" s="989"/>
      <c r="AU171" s="989"/>
      <c r="AV171" s="989"/>
      <c r="AW171" s="989"/>
      <c r="AX171" s="989"/>
      <c r="AY171" s="989"/>
      <c r="BA171" s="803"/>
      <c r="BB171" s="173"/>
      <c r="BC171" s="513"/>
      <c r="BD171" s="445"/>
      <c r="BE171" s="445"/>
      <c r="BF171" s="445"/>
      <c r="BG171" s="514"/>
      <c r="BH171" s="524"/>
      <c r="BI171" s="445"/>
      <c r="BJ171" s="445"/>
      <c r="BK171" s="445"/>
      <c r="BL171" s="514"/>
      <c r="BM171" s="524"/>
      <c r="BN171" s="445"/>
      <c r="BO171" s="445"/>
      <c r="BP171" s="445"/>
      <c r="BQ171" s="514"/>
      <c r="BR171" s="524"/>
      <c r="BS171" s="445"/>
      <c r="BT171" s="2358"/>
      <c r="BU171" s="2418"/>
      <c r="BV171" s="2418"/>
      <c r="BW171" s="2418"/>
      <c r="BX171" s="2418"/>
      <c r="BY171" s="2419"/>
      <c r="BZ171" s="2419"/>
      <c r="CA171" s="2419"/>
      <c r="CB171" s="2419"/>
      <c r="CC171" s="2419"/>
      <c r="CD171" s="2419"/>
      <c r="CE171" s="2419"/>
      <c r="CF171" s="2419"/>
      <c r="CG171" s="2419"/>
      <c r="CH171" s="2419"/>
      <c r="CI171" s="2419"/>
      <c r="CJ171" s="2419"/>
      <c r="CK171" s="2419"/>
      <c r="CL171" s="2419"/>
      <c r="CM171" s="2419"/>
      <c r="CN171" s="2419"/>
      <c r="CO171" s="2419"/>
      <c r="CP171" s="2419"/>
      <c r="CQ171" s="2419"/>
      <c r="CR171" s="2419"/>
      <c r="CS171" s="2419"/>
      <c r="CT171" s="2419"/>
      <c r="CU171" s="2419"/>
      <c r="CV171" s="2419"/>
      <c r="CW171" s="2419"/>
      <c r="CX171" s="2419"/>
      <c r="CY171" s="2419"/>
      <c r="CZ171" s="2419"/>
      <c r="DA171" s="240"/>
    </row>
    <row r="172" s="726" customFormat="true" ht="15" customHeight="true" x14ac:dyDescent="0.2">
      <c r="A172" s="1182"/>
      <c r="B172" s="1203"/>
      <c r="C172" s="1351"/>
      <c r="D172" s="1352"/>
      <c r="E172" s="1352"/>
      <c r="F172" s="1352"/>
      <c r="G172" s="1353"/>
      <c r="H172" s="1354"/>
      <c r="I172" s="1352"/>
      <c r="J172" s="1352"/>
      <c r="K172" s="1352"/>
      <c r="L172" s="1355"/>
      <c r="M172" s="1356"/>
      <c r="N172" s="1352"/>
      <c r="O172" s="1352"/>
      <c r="P172" s="1352"/>
      <c r="Q172" s="1353"/>
      <c r="R172" s="1354"/>
      <c r="S172" s="1352"/>
      <c r="T172" s="2312"/>
      <c r="U172" s="989"/>
      <c r="V172" s="989"/>
      <c r="W172" s="989"/>
      <c r="X172" s="989"/>
      <c r="Y172" s="989"/>
      <c r="Z172" s="989"/>
      <c r="AA172" s="989"/>
      <c r="AB172" s="989"/>
      <c r="AC172" s="989"/>
      <c r="AD172" s="989"/>
      <c r="AE172" s="989"/>
      <c r="AF172" s="989"/>
      <c r="AG172" s="989"/>
      <c r="AH172" s="989"/>
      <c r="AI172" s="989"/>
      <c r="AJ172" s="989"/>
      <c r="AK172" s="989"/>
      <c r="AL172" s="989"/>
      <c r="AM172" s="989"/>
      <c r="AN172" s="989"/>
      <c r="AO172" s="989"/>
      <c r="AP172" s="989"/>
      <c r="AQ172" s="989"/>
      <c r="AR172" s="989"/>
      <c r="AS172" s="989"/>
      <c r="AT172" s="989"/>
      <c r="AU172" s="989"/>
      <c r="AV172" s="989"/>
      <c r="AW172" s="989"/>
      <c r="AX172" s="989"/>
      <c r="AY172" s="989"/>
      <c r="BA172" s="803"/>
      <c r="BB172" s="173"/>
      <c r="BC172" s="513"/>
      <c r="BD172" s="445"/>
      <c r="BE172" s="445"/>
      <c r="BF172" s="445"/>
      <c r="BG172" s="514"/>
      <c r="BH172" s="524"/>
      <c r="BI172" s="445"/>
      <c r="BJ172" s="445"/>
      <c r="BK172" s="445"/>
      <c r="BL172" s="514"/>
      <c r="BM172" s="524"/>
      <c r="BN172" s="445"/>
      <c r="BO172" s="445"/>
      <c r="BP172" s="445"/>
      <c r="BQ172" s="514"/>
      <c r="BR172" s="524"/>
      <c r="BS172" s="445"/>
      <c r="BT172" s="2358"/>
      <c r="BU172" s="2418"/>
      <c r="BV172" s="2418"/>
      <c r="BW172" s="2418"/>
      <c r="BX172" s="2418"/>
      <c r="BY172" s="2419"/>
      <c r="BZ172" s="2419"/>
      <c r="CA172" s="2419"/>
      <c r="CB172" s="2419"/>
      <c r="CC172" s="2419"/>
      <c r="CD172" s="2419"/>
      <c r="CE172" s="2419"/>
      <c r="CF172" s="2419"/>
      <c r="CG172" s="2419"/>
      <c r="CH172" s="2419"/>
      <c r="CI172" s="2419"/>
      <c r="CJ172" s="2419"/>
      <c r="CK172" s="2419"/>
      <c r="CL172" s="2419"/>
      <c r="CM172" s="2419"/>
      <c r="CN172" s="2419"/>
      <c r="CO172" s="2419"/>
      <c r="CP172" s="2419"/>
      <c r="CQ172" s="2419"/>
      <c r="CR172" s="2419"/>
      <c r="CS172" s="2419"/>
      <c r="CT172" s="2419"/>
      <c r="CU172" s="2419"/>
      <c r="CV172" s="2419"/>
      <c r="CW172" s="2419"/>
      <c r="CX172" s="2419"/>
      <c r="CY172" s="2419"/>
      <c r="CZ172" s="2419"/>
      <c r="DA172" s="240"/>
    </row>
    <row r="173" s="726" customFormat="true" ht="15" customHeight="true" x14ac:dyDescent="0.2">
      <c r="A173" s="1182"/>
      <c r="B173" s="1203"/>
      <c r="C173" s="1351"/>
      <c r="D173" s="1352"/>
      <c r="E173" s="1352"/>
      <c r="F173" s="1352"/>
      <c r="G173" s="1353"/>
      <c r="H173" s="1354"/>
      <c r="I173" s="1352"/>
      <c r="J173" s="1352"/>
      <c r="K173" s="1352"/>
      <c r="L173" s="1355"/>
      <c r="M173" s="1356"/>
      <c r="N173" s="1352"/>
      <c r="O173" s="1352"/>
      <c r="P173" s="1352"/>
      <c r="Q173" s="1353"/>
      <c r="R173" s="1354"/>
      <c r="S173" s="1352"/>
      <c r="T173" s="2312"/>
      <c r="U173" s="989"/>
      <c r="V173" s="989"/>
      <c r="W173" s="989"/>
      <c r="X173" s="989"/>
      <c r="Y173" s="989"/>
      <c r="Z173" s="989"/>
      <c r="AA173" s="989"/>
      <c r="AB173" s="989"/>
      <c r="AC173" s="989"/>
      <c r="AD173" s="989"/>
      <c r="AE173" s="989"/>
      <c r="AF173" s="989"/>
      <c r="AG173" s="989"/>
      <c r="AH173" s="989"/>
      <c r="AI173" s="989"/>
      <c r="AJ173" s="989"/>
      <c r="AK173" s="989"/>
      <c r="AL173" s="989"/>
      <c r="AM173" s="989"/>
      <c r="AN173" s="989"/>
      <c r="AO173" s="989"/>
      <c r="AP173" s="989"/>
      <c r="AQ173" s="989"/>
      <c r="AR173" s="989"/>
      <c r="AS173" s="989"/>
      <c r="AT173" s="989"/>
      <c r="AU173" s="989"/>
      <c r="AV173" s="989"/>
      <c r="AW173" s="989"/>
      <c r="AX173" s="989"/>
      <c r="AY173" s="989"/>
      <c r="BA173" s="803"/>
      <c r="BB173" s="173"/>
      <c r="BC173" s="513"/>
      <c r="BD173" s="445"/>
      <c r="BE173" s="445"/>
      <c r="BF173" s="445"/>
      <c r="BG173" s="514"/>
      <c r="BH173" s="524"/>
      <c r="BI173" s="445"/>
      <c r="BJ173" s="445"/>
      <c r="BK173" s="445"/>
      <c r="BL173" s="514"/>
      <c r="BM173" s="524"/>
      <c r="BN173" s="445"/>
      <c r="BO173" s="445"/>
      <c r="BP173" s="445"/>
      <c r="BQ173" s="514"/>
      <c r="BR173" s="524"/>
      <c r="BS173" s="445"/>
      <c r="BT173" s="2358"/>
      <c r="BU173" s="2418"/>
      <c r="BV173" s="2418"/>
      <c r="BW173" s="2418"/>
      <c r="BX173" s="2418"/>
      <c r="BY173" s="2419"/>
      <c r="BZ173" s="2419"/>
      <c r="CA173" s="2419"/>
      <c r="CB173" s="2419"/>
      <c r="CC173" s="2419"/>
      <c r="CD173" s="2419"/>
      <c r="CE173" s="2419"/>
      <c r="CF173" s="2419"/>
      <c r="CG173" s="2419"/>
      <c r="CH173" s="2419"/>
      <c r="CI173" s="2419"/>
      <c r="CJ173" s="2419"/>
      <c r="CK173" s="2419"/>
      <c r="CL173" s="2419"/>
      <c r="CM173" s="2419"/>
      <c r="CN173" s="2419"/>
      <c r="CO173" s="2419"/>
      <c r="CP173" s="2419"/>
      <c r="CQ173" s="2419"/>
      <c r="CR173" s="2419"/>
      <c r="CS173" s="2419"/>
      <c r="CT173" s="2419"/>
      <c r="CU173" s="2419"/>
      <c r="CV173" s="2419"/>
      <c r="CW173" s="2419"/>
      <c r="CX173" s="2419"/>
      <c r="CY173" s="2419"/>
      <c r="CZ173" s="2419"/>
      <c r="DA173" s="240"/>
    </row>
    <row r="174" s="726" customFormat="true" ht="15" customHeight="true" x14ac:dyDescent="0.2">
      <c r="A174" s="1182"/>
      <c r="B174" s="1203"/>
      <c r="C174" s="1351"/>
      <c r="D174" s="1352"/>
      <c r="E174" s="1352"/>
      <c r="F174" s="1352"/>
      <c r="G174" s="1353"/>
      <c r="H174" s="1354"/>
      <c r="I174" s="1352"/>
      <c r="J174" s="1352"/>
      <c r="K174" s="1352"/>
      <c r="L174" s="1355"/>
      <c r="M174" s="1356"/>
      <c r="N174" s="1352"/>
      <c r="O174" s="1352"/>
      <c r="P174" s="1352"/>
      <c r="Q174" s="1353"/>
      <c r="R174" s="1354"/>
      <c r="S174" s="1352"/>
      <c r="T174" s="2312"/>
      <c r="U174" s="989"/>
      <c r="V174" s="989"/>
      <c r="W174" s="989"/>
      <c r="X174" s="989"/>
      <c r="Y174" s="989"/>
      <c r="Z174" s="989"/>
      <c r="AA174" s="989"/>
      <c r="AB174" s="989"/>
      <c r="AC174" s="989"/>
      <c r="AD174" s="989"/>
      <c r="AE174" s="989"/>
      <c r="AF174" s="989"/>
      <c r="AG174" s="989"/>
      <c r="AH174" s="989"/>
      <c r="AI174" s="989"/>
      <c r="AJ174" s="989"/>
      <c r="AK174" s="989"/>
      <c r="AL174" s="989"/>
      <c r="AM174" s="989"/>
      <c r="AN174" s="989"/>
      <c r="AO174" s="989"/>
      <c r="AP174" s="989"/>
      <c r="AQ174" s="989"/>
      <c r="AR174" s="989"/>
      <c r="AS174" s="989"/>
      <c r="AT174" s="989"/>
      <c r="AU174" s="989"/>
      <c r="AV174" s="989"/>
      <c r="AW174" s="989"/>
      <c r="AX174" s="989"/>
      <c r="AY174" s="989"/>
      <c r="BA174" s="803"/>
      <c r="BB174" s="173"/>
      <c r="BC174" s="513"/>
      <c r="BD174" s="445"/>
      <c r="BE174" s="445"/>
      <c r="BF174" s="445"/>
      <c r="BG174" s="514"/>
      <c r="BH174" s="524"/>
      <c r="BI174" s="445"/>
      <c r="BJ174" s="445"/>
      <c r="BK174" s="445"/>
      <c r="BL174" s="514"/>
      <c r="BM174" s="524"/>
      <c r="BN174" s="445"/>
      <c r="BO174" s="445"/>
      <c r="BP174" s="445"/>
      <c r="BQ174" s="514"/>
      <c r="BR174" s="524"/>
      <c r="BS174" s="445"/>
      <c r="BT174" s="2358"/>
      <c r="BU174" s="2418"/>
      <c r="BV174" s="2418"/>
      <c r="BW174" s="2418"/>
      <c r="BX174" s="2418"/>
      <c r="BY174" s="2419"/>
      <c r="BZ174" s="2419"/>
      <c r="CA174" s="2419"/>
      <c r="CB174" s="2419"/>
      <c r="CC174" s="2419"/>
      <c r="CD174" s="2419"/>
      <c r="CE174" s="2419"/>
      <c r="CF174" s="2419"/>
      <c r="CG174" s="2419"/>
      <c r="CH174" s="2419"/>
      <c r="CI174" s="2419"/>
      <c r="CJ174" s="2419"/>
      <c r="CK174" s="2419"/>
      <c r="CL174" s="2419"/>
      <c r="CM174" s="2419"/>
      <c r="CN174" s="2419"/>
      <c r="CO174" s="2419"/>
      <c r="CP174" s="2419"/>
      <c r="CQ174" s="2419"/>
      <c r="CR174" s="2419"/>
      <c r="CS174" s="2419"/>
      <c r="CT174" s="2419"/>
      <c r="CU174" s="2419"/>
      <c r="CV174" s="2419"/>
      <c r="CW174" s="2419"/>
      <c r="CX174" s="2419"/>
      <c r="CY174" s="2419"/>
      <c r="CZ174" s="2419"/>
      <c r="DA174" s="240"/>
    </row>
    <row r="175" s="726" customFormat="true" ht="15" customHeight="true" x14ac:dyDescent="0.2">
      <c r="A175" s="1182"/>
      <c r="B175" s="1203"/>
      <c r="C175" s="1351"/>
      <c r="D175" s="1352"/>
      <c r="E175" s="1352"/>
      <c r="F175" s="1352"/>
      <c r="G175" s="1353"/>
      <c r="H175" s="1354"/>
      <c r="I175" s="1352"/>
      <c r="J175" s="1352"/>
      <c r="K175" s="1352"/>
      <c r="L175" s="1355"/>
      <c r="M175" s="1356"/>
      <c r="N175" s="1352"/>
      <c r="O175" s="1352"/>
      <c r="P175" s="1352"/>
      <c r="Q175" s="1353"/>
      <c r="R175" s="1354"/>
      <c r="S175" s="1352"/>
      <c r="T175" s="2312"/>
      <c r="U175" s="989"/>
      <c r="V175" s="989"/>
      <c r="W175" s="989"/>
      <c r="X175" s="989"/>
      <c r="Y175" s="989"/>
      <c r="Z175" s="989"/>
      <c r="AA175" s="989"/>
      <c r="AB175" s="989"/>
      <c r="AC175" s="989"/>
      <c r="AD175" s="989"/>
      <c r="AE175" s="989"/>
      <c r="AF175" s="989"/>
      <c r="AG175" s="989"/>
      <c r="AH175" s="989"/>
      <c r="AI175" s="989"/>
      <c r="AJ175" s="989"/>
      <c r="AK175" s="989"/>
      <c r="AL175" s="989"/>
      <c r="AM175" s="989"/>
      <c r="AN175" s="989"/>
      <c r="AO175" s="989"/>
      <c r="AP175" s="989"/>
      <c r="AQ175" s="989"/>
      <c r="AR175" s="989"/>
      <c r="AS175" s="989"/>
      <c r="AT175" s="989"/>
      <c r="AU175" s="989"/>
      <c r="AV175" s="989"/>
      <c r="AW175" s="989"/>
      <c r="AX175" s="989"/>
      <c r="AY175" s="989"/>
      <c r="BA175" s="803"/>
      <c r="BB175" s="173"/>
      <c r="BC175" s="513"/>
      <c r="BD175" s="445"/>
      <c r="BE175" s="445"/>
      <c r="BF175" s="445"/>
      <c r="BG175" s="514"/>
      <c r="BH175" s="524"/>
      <c r="BI175" s="445"/>
      <c r="BJ175" s="445"/>
      <c r="BK175" s="445"/>
      <c r="BL175" s="514"/>
      <c r="BM175" s="524"/>
      <c r="BN175" s="445"/>
      <c r="BO175" s="445"/>
      <c r="BP175" s="445"/>
      <c r="BQ175" s="514"/>
      <c r="BR175" s="524"/>
      <c r="BS175" s="445"/>
      <c r="BT175" s="2358"/>
      <c r="BU175" s="2418"/>
      <c r="BV175" s="2418"/>
      <c r="BW175" s="2418"/>
      <c r="BX175" s="2418"/>
      <c r="BY175" s="2419"/>
      <c r="BZ175" s="2419"/>
      <c r="CA175" s="2419"/>
      <c r="CB175" s="2419"/>
      <c r="CC175" s="2419"/>
      <c r="CD175" s="2419"/>
      <c r="CE175" s="2419"/>
      <c r="CF175" s="2419"/>
      <c r="CG175" s="2419"/>
      <c r="CH175" s="2419"/>
      <c r="CI175" s="2419"/>
      <c r="CJ175" s="2419"/>
      <c r="CK175" s="2419"/>
      <c r="CL175" s="2419"/>
      <c r="CM175" s="2419"/>
      <c r="CN175" s="2419"/>
      <c r="CO175" s="2419"/>
      <c r="CP175" s="2419"/>
      <c r="CQ175" s="2419"/>
      <c r="CR175" s="2419"/>
      <c r="CS175" s="2419"/>
      <c r="CT175" s="2419"/>
      <c r="CU175" s="2419"/>
      <c r="CV175" s="2419"/>
      <c r="CW175" s="2419"/>
      <c r="CX175" s="2419"/>
      <c r="CY175" s="2419"/>
      <c r="CZ175" s="2419"/>
      <c r="DA175" s="240"/>
    </row>
    <row r="176" s="726" customFormat="true" ht="15" customHeight="true" x14ac:dyDescent="0.2">
      <c r="A176" s="1182"/>
      <c r="B176" s="1203"/>
      <c r="C176" s="1351"/>
      <c r="D176" s="1352"/>
      <c r="E176" s="1352"/>
      <c r="F176" s="1352"/>
      <c r="G176" s="1353"/>
      <c r="H176" s="1354"/>
      <c r="I176" s="1352"/>
      <c r="J176" s="1352"/>
      <c r="K176" s="1352"/>
      <c r="L176" s="1355"/>
      <c r="M176" s="1356"/>
      <c r="N176" s="1352"/>
      <c r="O176" s="1352"/>
      <c r="P176" s="1352"/>
      <c r="Q176" s="1353"/>
      <c r="R176" s="1354"/>
      <c r="S176" s="1352"/>
      <c r="T176" s="2312"/>
      <c r="U176" s="989"/>
      <c r="V176" s="989"/>
      <c r="W176" s="989"/>
      <c r="X176" s="989"/>
      <c r="Y176" s="989"/>
      <c r="Z176" s="989"/>
      <c r="AA176" s="989"/>
      <c r="AB176" s="989"/>
      <c r="AC176" s="989"/>
      <c r="AD176" s="989"/>
      <c r="AE176" s="989"/>
      <c r="AF176" s="989"/>
      <c r="AG176" s="989"/>
      <c r="AH176" s="989"/>
      <c r="AI176" s="989"/>
      <c r="AJ176" s="989"/>
      <c r="AK176" s="989"/>
      <c r="AL176" s="989"/>
      <c r="AM176" s="989"/>
      <c r="AN176" s="989"/>
      <c r="AO176" s="989"/>
      <c r="AP176" s="989"/>
      <c r="AQ176" s="989"/>
      <c r="AR176" s="989"/>
      <c r="AS176" s="989"/>
      <c r="AT176" s="989"/>
      <c r="AU176" s="989"/>
      <c r="AV176" s="989"/>
      <c r="AW176" s="989"/>
      <c r="AX176" s="989"/>
      <c r="AY176" s="989"/>
      <c r="BA176" s="803"/>
      <c r="BB176" s="173"/>
      <c r="BC176" s="513"/>
      <c r="BD176" s="445"/>
      <c r="BE176" s="445"/>
      <c r="BF176" s="445"/>
      <c r="BG176" s="514"/>
      <c r="BH176" s="524"/>
      <c r="BI176" s="445"/>
      <c r="BJ176" s="445"/>
      <c r="BK176" s="445"/>
      <c r="BL176" s="514"/>
      <c r="BM176" s="524"/>
      <c r="BN176" s="445"/>
      <c r="BO176" s="445"/>
      <c r="BP176" s="445"/>
      <c r="BQ176" s="514"/>
      <c r="BR176" s="524"/>
      <c r="BS176" s="445"/>
      <c r="BT176" s="2358"/>
      <c r="BU176" s="2418"/>
      <c r="BV176" s="2418"/>
      <c r="BW176" s="2418"/>
      <c r="BX176" s="2418"/>
      <c r="BY176" s="2419"/>
      <c r="BZ176" s="2419"/>
      <c r="CA176" s="2419"/>
      <c r="CB176" s="2419"/>
      <c r="CC176" s="2419"/>
      <c r="CD176" s="2419"/>
      <c r="CE176" s="2419"/>
      <c r="CF176" s="2419"/>
      <c r="CG176" s="2419"/>
      <c r="CH176" s="2419"/>
      <c r="CI176" s="2419"/>
      <c r="CJ176" s="2419"/>
      <c r="CK176" s="2419"/>
      <c r="CL176" s="2419"/>
      <c r="CM176" s="2419"/>
      <c r="CN176" s="2419"/>
      <c r="CO176" s="2419"/>
      <c r="CP176" s="2419"/>
      <c r="CQ176" s="2419"/>
      <c r="CR176" s="2419"/>
      <c r="CS176" s="2419"/>
      <c r="CT176" s="2419"/>
      <c r="CU176" s="2419"/>
      <c r="CV176" s="2419"/>
      <c r="CW176" s="2419"/>
      <c r="CX176" s="2419"/>
      <c r="CY176" s="2419"/>
      <c r="CZ176" s="2419"/>
      <c r="DA176" s="240"/>
    </row>
    <row r="177" s="726" customFormat="true" ht="15" customHeight="true" x14ac:dyDescent="0.2">
      <c r="A177" s="1182"/>
      <c r="B177" s="1203"/>
      <c r="C177" s="1351"/>
      <c r="D177" s="1352"/>
      <c r="E177" s="1352"/>
      <c r="F177" s="1352"/>
      <c r="G177" s="1353"/>
      <c r="H177" s="1354"/>
      <c r="I177" s="1352"/>
      <c r="J177" s="1352"/>
      <c r="K177" s="1352"/>
      <c r="L177" s="1355"/>
      <c r="M177" s="1356"/>
      <c r="N177" s="1352"/>
      <c r="O177" s="1352"/>
      <c r="P177" s="1352"/>
      <c r="Q177" s="1353"/>
      <c r="R177" s="1354"/>
      <c r="S177" s="1352"/>
      <c r="T177" s="2312"/>
      <c r="U177" s="989"/>
      <c r="V177" s="989"/>
      <c r="W177" s="989"/>
      <c r="X177" s="989"/>
      <c r="Y177" s="989"/>
      <c r="Z177" s="989"/>
      <c r="AA177" s="989"/>
      <c r="AB177" s="989"/>
      <c r="AC177" s="989"/>
      <c r="AD177" s="989"/>
      <c r="AE177" s="989"/>
      <c r="AF177" s="989"/>
      <c r="AG177" s="989"/>
      <c r="AH177" s="989"/>
      <c r="AI177" s="989"/>
      <c r="AJ177" s="989"/>
      <c r="AK177" s="989"/>
      <c r="AL177" s="989"/>
      <c r="AM177" s="989"/>
      <c r="AN177" s="989"/>
      <c r="AO177" s="989"/>
      <c r="AP177" s="989"/>
      <c r="AQ177" s="989"/>
      <c r="AR177" s="989"/>
      <c r="AS177" s="989"/>
      <c r="AT177" s="989"/>
      <c r="AU177" s="989"/>
      <c r="AV177" s="989"/>
      <c r="AW177" s="989"/>
      <c r="AX177" s="989"/>
      <c r="AY177" s="989"/>
      <c r="BA177" s="803"/>
      <c r="BB177" s="173"/>
      <c r="BC177" s="513"/>
      <c r="BD177" s="445"/>
      <c r="BE177" s="445"/>
      <c r="BF177" s="445"/>
      <c r="BG177" s="514"/>
      <c r="BH177" s="524"/>
      <c r="BI177" s="445"/>
      <c r="BJ177" s="445"/>
      <c r="BK177" s="445"/>
      <c r="BL177" s="514"/>
      <c r="BM177" s="524"/>
      <c r="BN177" s="445"/>
      <c r="BO177" s="445"/>
      <c r="BP177" s="445"/>
      <c r="BQ177" s="514"/>
      <c r="BR177" s="524"/>
      <c r="BS177" s="445"/>
      <c r="BT177" s="2358"/>
      <c r="BU177" s="2418"/>
      <c r="BV177" s="2418"/>
      <c r="BW177" s="2418"/>
      <c r="BX177" s="2418"/>
      <c r="BY177" s="2419"/>
      <c r="BZ177" s="2419"/>
      <c r="CA177" s="2419"/>
      <c r="CB177" s="2419"/>
      <c r="CC177" s="2419"/>
      <c r="CD177" s="2419"/>
      <c r="CE177" s="2419"/>
      <c r="CF177" s="2419"/>
      <c r="CG177" s="2419"/>
      <c r="CH177" s="2419"/>
      <c r="CI177" s="2419"/>
      <c r="CJ177" s="2419"/>
      <c r="CK177" s="2419"/>
      <c r="CL177" s="2419"/>
      <c r="CM177" s="2419"/>
      <c r="CN177" s="2419"/>
      <c r="CO177" s="2419"/>
      <c r="CP177" s="2419"/>
      <c r="CQ177" s="2419"/>
      <c r="CR177" s="2419"/>
      <c r="CS177" s="2419"/>
      <c r="CT177" s="2419"/>
      <c r="CU177" s="2419"/>
      <c r="CV177" s="2419"/>
      <c r="CW177" s="2419"/>
      <c r="CX177" s="2419"/>
      <c r="CY177" s="2419"/>
      <c r="CZ177" s="2419"/>
      <c r="DA177" s="240"/>
    </row>
    <row r="178" s="726" customFormat="true" ht="15" customHeight="true" x14ac:dyDescent="0.2">
      <c r="A178" s="1182"/>
      <c r="B178" s="1203"/>
      <c r="C178" s="1351"/>
      <c r="D178" s="1352"/>
      <c r="E178" s="1352"/>
      <c r="F178" s="1352"/>
      <c r="G178" s="1353"/>
      <c r="H178" s="1354"/>
      <c r="I178" s="1352"/>
      <c r="J178" s="1352"/>
      <c r="K178" s="1352"/>
      <c r="L178" s="1355"/>
      <c r="M178" s="1356"/>
      <c r="N178" s="1352"/>
      <c r="O178" s="1352"/>
      <c r="P178" s="1352"/>
      <c r="Q178" s="1353"/>
      <c r="R178" s="1354"/>
      <c r="S178" s="1352"/>
      <c r="T178" s="2312"/>
      <c r="U178" s="989"/>
      <c r="V178" s="989"/>
      <c r="W178" s="989"/>
      <c r="X178" s="989"/>
      <c r="Y178" s="989"/>
      <c r="Z178" s="989"/>
      <c r="AA178" s="989"/>
      <c r="AB178" s="989"/>
      <c r="AC178" s="989"/>
      <c r="AD178" s="989"/>
      <c r="AE178" s="989"/>
      <c r="AF178" s="989"/>
      <c r="AG178" s="989"/>
      <c r="AH178" s="989"/>
      <c r="AI178" s="989"/>
      <c r="AJ178" s="989"/>
      <c r="AK178" s="989"/>
      <c r="AL178" s="989"/>
      <c r="AM178" s="989"/>
      <c r="AN178" s="989"/>
      <c r="AO178" s="989"/>
      <c r="AP178" s="989"/>
      <c r="AQ178" s="989"/>
      <c r="AR178" s="989"/>
      <c r="AS178" s="989"/>
      <c r="AT178" s="989"/>
      <c r="AU178" s="989"/>
      <c r="AV178" s="989"/>
      <c r="AW178" s="989"/>
      <c r="AX178" s="989"/>
      <c r="AY178" s="989"/>
      <c r="BA178" s="803"/>
      <c r="BB178" s="173"/>
      <c r="BC178" s="513"/>
      <c r="BD178" s="445"/>
      <c r="BE178" s="445"/>
      <c r="BF178" s="445"/>
      <c r="BG178" s="514"/>
      <c r="BH178" s="524"/>
      <c r="BI178" s="445"/>
      <c r="BJ178" s="445"/>
      <c r="BK178" s="445"/>
      <c r="BL178" s="514"/>
      <c r="BM178" s="524"/>
      <c r="BN178" s="445"/>
      <c r="BO178" s="445"/>
      <c r="BP178" s="445"/>
      <c r="BQ178" s="514"/>
      <c r="BR178" s="524"/>
      <c r="BS178" s="445"/>
      <c r="BT178" s="2358"/>
      <c r="BU178" s="2418"/>
      <c r="BV178" s="2418"/>
      <c r="BW178" s="2418"/>
      <c r="BX178" s="2418"/>
      <c r="BY178" s="2419"/>
      <c r="BZ178" s="2419"/>
      <c r="CA178" s="2419"/>
      <c r="CB178" s="2419"/>
      <c r="CC178" s="2419"/>
      <c r="CD178" s="2419"/>
      <c r="CE178" s="2419"/>
      <c r="CF178" s="2419"/>
      <c r="CG178" s="2419"/>
      <c r="CH178" s="2419"/>
      <c r="CI178" s="2419"/>
      <c r="CJ178" s="2419"/>
      <c r="CK178" s="2419"/>
      <c r="CL178" s="2419"/>
      <c r="CM178" s="2419"/>
      <c r="CN178" s="2419"/>
      <c r="CO178" s="2419"/>
      <c r="CP178" s="2419"/>
      <c r="CQ178" s="2419"/>
      <c r="CR178" s="2419"/>
      <c r="CS178" s="2419"/>
      <c r="CT178" s="2419"/>
      <c r="CU178" s="2419"/>
      <c r="CV178" s="2419"/>
      <c r="CW178" s="2419"/>
      <c r="CX178" s="2419"/>
      <c r="CY178" s="2419"/>
      <c r="CZ178" s="2419"/>
      <c r="DA178" s="240"/>
    </row>
    <row r="179" s="726" customFormat="true" ht="15" customHeight="true" x14ac:dyDescent="0.2">
      <c r="A179" s="1182"/>
      <c r="B179" s="1203"/>
      <c r="C179" s="1351"/>
      <c r="D179" s="1352"/>
      <c r="E179" s="1352"/>
      <c r="F179" s="1352"/>
      <c r="G179" s="1353"/>
      <c r="H179" s="1354"/>
      <c r="I179" s="1352"/>
      <c r="J179" s="1352"/>
      <c r="K179" s="1352"/>
      <c r="L179" s="1355"/>
      <c r="M179" s="1356"/>
      <c r="N179" s="1352"/>
      <c r="O179" s="1352"/>
      <c r="P179" s="1352"/>
      <c r="Q179" s="1353"/>
      <c r="R179" s="1354"/>
      <c r="S179" s="1352"/>
      <c r="T179" s="2312"/>
      <c r="U179" s="989"/>
      <c r="V179" s="989"/>
      <c r="W179" s="989"/>
      <c r="X179" s="989"/>
      <c r="Y179" s="989"/>
      <c r="Z179" s="989"/>
      <c r="AA179" s="989"/>
      <c r="AB179" s="989"/>
      <c r="AC179" s="989"/>
      <c r="AD179" s="989"/>
      <c r="AE179" s="989"/>
      <c r="AF179" s="989"/>
      <c r="AG179" s="989"/>
      <c r="AH179" s="989"/>
      <c r="AI179" s="989"/>
      <c r="AJ179" s="989"/>
      <c r="AK179" s="989"/>
      <c r="AL179" s="989"/>
      <c r="AM179" s="989"/>
      <c r="AN179" s="989"/>
      <c r="AO179" s="989"/>
      <c r="AP179" s="989"/>
      <c r="AQ179" s="989"/>
      <c r="AR179" s="989"/>
      <c r="AS179" s="989"/>
      <c r="AT179" s="989"/>
      <c r="AU179" s="989"/>
      <c r="AV179" s="989"/>
      <c r="AW179" s="989"/>
      <c r="AX179" s="989"/>
      <c r="AY179" s="989"/>
      <c r="BA179" s="803"/>
      <c r="BB179" s="173"/>
      <c r="BC179" s="513"/>
      <c r="BD179" s="445"/>
      <c r="BE179" s="445"/>
      <c r="BF179" s="445"/>
      <c r="BG179" s="514"/>
      <c r="BH179" s="524"/>
      <c r="BI179" s="445"/>
      <c r="BJ179" s="445"/>
      <c r="BK179" s="445"/>
      <c r="BL179" s="514"/>
      <c r="BM179" s="524"/>
      <c r="BN179" s="445"/>
      <c r="BO179" s="445"/>
      <c r="BP179" s="445"/>
      <c r="BQ179" s="514"/>
      <c r="BR179" s="524"/>
      <c r="BS179" s="445"/>
      <c r="BT179" s="2358"/>
      <c r="BU179" s="2418"/>
      <c r="BV179" s="2418"/>
      <c r="BW179" s="2418"/>
      <c r="BX179" s="2418"/>
      <c r="BY179" s="2419"/>
      <c r="BZ179" s="2419"/>
      <c r="CA179" s="2419"/>
      <c r="CB179" s="2419"/>
      <c r="CC179" s="2419"/>
      <c r="CD179" s="2419"/>
      <c r="CE179" s="2419"/>
      <c r="CF179" s="2419"/>
      <c r="CG179" s="2419"/>
      <c r="CH179" s="2419"/>
      <c r="CI179" s="2419"/>
      <c r="CJ179" s="2419"/>
      <c r="CK179" s="2419"/>
      <c r="CL179" s="2419"/>
      <c r="CM179" s="2419"/>
      <c r="CN179" s="2419"/>
      <c r="CO179" s="2419"/>
      <c r="CP179" s="2419"/>
      <c r="CQ179" s="2419"/>
      <c r="CR179" s="2419"/>
      <c r="CS179" s="2419"/>
      <c r="CT179" s="2419"/>
      <c r="CU179" s="2419"/>
      <c r="CV179" s="2419"/>
      <c r="CW179" s="2419"/>
      <c r="CX179" s="2419"/>
      <c r="CY179" s="2419"/>
      <c r="CZ179" s="2419"/>
      <c r="DA179" s="240"/>
    </row>
    <row r="180" s="726" customFormat="true" ht="15" customHeight="true" x14ac:dyDescent="0.2">
      <c r="A180" s="1182"/>
      <c r="B180" s="1203"/>
      <c r="C180" s="1351"/>
      <c r="D180" s="1352"/>
      <c r="E180" s="1352"/>
      <c r="F180" s="1352"/>
      <c r="G180" s="1353"/>
      <c r="H180" s="1354"/>
      <c r="I180" s="1352"/>
      <c r="J180" s="1352"/>
      <c r="K180" s="1352"/>
      <c r="L180" s="1355"/>
      <c r="M180" s="1356"/>
      <c r="N180" s="1352"/>
      <c r="O180" s="1352"/>
      <c r="P180" s="1352"/>
      <c r="Q180" s="1353"/>
      <c r="R180" s="1354"/>
      <c r="S180" s="1352"/>
      <c r="T180" s="2312"/>
      <c r="U180" s="989"/>
      <c r="V180" s="989"/>
      <c r="W180" s="989"/>
      <c r="X180" s="989"/>
      <c r="Y180" s="989"/>
      <c r="Z180" s="989"/>
      <c r="AA180" s="989"/>
      <c r="AB180" s="989"/>
      <c r="AC180" s="989"/>
      <c r="AD180" s="989"/>
      <c r="AE180" s="989"/>
      <c r="AF180" s="989"/>
      <c r="AG180" s="989"/>
      <c r="AH180" s="989"/>
      <c r="AI180" s="989"/>
      <c r="AJ180" s="989"/>
      <c r="AK180" s="989"/>
      <c r="AL180" s="989"/>
      <c r="AM180" s="989"/>
      <c r="AN180" s="989"/>
      <c r="AO180" s="989"/>
      <c r="AP180" s="989"/>
      <c r="AQ180" s="989"/>
      <c r="AR180" s="989"/>
      <c r="AS180" s="989"/>
      <c r="AT180" s="989"/>
      <c r="AU180" s="989"/>
      <c r="AV180" s="989"/>
      <c r="AW180" s="989"/>
      <c r="AX180" s="989"/>
      <c r="AY180" s="989"/>
      <c r="BA180" s="803"/>
      <c r="BB180" s="173"/>
      <c r="BC180" s="513"/>
      <c r="BD180" s="445"/>
      <c r="BE180" s="445"/>
      <c r="BF180" s="445"/>
      <c r="BG180" s="514"/>
      <c r="BH180" s="524"/>
      <c r="BI180" s="445"/>
      <c r="BJ180" s="445"/>
      <c r="BK180" s="445"/>
      <c r="BL180" s="514"/>
      <c r="BM180" s="524"/>
      <c r="BN180" s="445"/>
      <c r="BO180" s="445"/>
      <c r="BP180" s="445"/>
      <c r="BQ180" s="514"/>
      <c r="BR180" s="524"/>
      <c r="BS180" s="445"/>
      <c r="BT180" s="2358"/>
      <c r="BU180" s="2418"/>
      <c r="BV180" s="2418"/>
      <c r="BW180" s="2418"/>
      <c r="BX180" s="2418"/>
      <c r="BY180" s="2419"/>
      <c r="BZ180" s="2419"/>
      <c r="CA180" s="2419"/>
      <c r="CB180" s="2419"/>
      <c r="CC180" s="2419"/>
      <c r="CD180" s="2419"/>
      <c r="CE180" s="2419"/>
      <c r="CF180" s="2419"/>
      <c r="CG180" s="2419"/>
      <c r="CH180" s="2419"/>
      <c r="CI180" s="2419"/>
      <c r="CJ180" s="2419"/>
      <c r="CK180" s="2419"/>
      <c r="CL180" s="2419"/>
      <c r="CM180" s="2419"/>
      <c r="CN180" s="2419"/>
      <c r="CO180" s="2419"/>
      <c r="CP180" s="2419"/>
      <c r="CQ180" s="2419"/>
      <c r="CR180" s="2419"/>
      <c r="CS180" s="2419"/>
      <c r="CT180" s="2419"/>
      <c r="CU180" s="2419"/>
      <c r="CV180" s="2419"/>
      <c r="CW180" s="2419"/>
      <c r="CX180" s="2419"/>
      <c r="CY180" s="2419"/>
      <c r="CZ180" s="2419"/>
      <c r="DA180" s="240"/>
    </row>
    <row r="181" s="726" customFormat="true" ht="15" customHeight="true" x14ac:dyDescent="0.2">
      <c r="A181" s="1182"/>
      <c r="B181" s="1203"/>
      <c r="C181" s="1351"/>
      <c r="D181" s="1352"/>
      <c r="E181" s="1352"/>
      <c r="F181" s="1352"/>
      <c r="G181" s="1353"/>
      <c r="H181" s="1354"/>
      <c r="I181" s="1352"/>
      <c r="J181" s="1352"/>
      <c r="K181" s="1352"/>
      <c r="L181" s="1355"/>
      <c r="M181" s="1356"/>
      <c r="N181" s="1352"/>
      <c r="O181" s="1352"/>
      <c r="P181" s="1352"/>
      <c r="Q181" s="1353"/>
      <c r="R181" s="1354"/>
      <c r="S181" s="1352"/>
      <c r="T181" s="2312"/>
      <c r="U181" s="989"/>
      <c r="V181" s="989"/>
      <c r="W181" s="989"/>
      <c r="X181" s="989"/>
      <c r="Y181" s="989"/>
      <c r="Z181" s="989"/>
      <c r="AA181" s="989"/>
      <c r="AB181" s="989"/>
      <c r="AC181" s="989"/>
      <c r="AD181" s="989"/>
      <c r="AE181" s="989"/>
      <c r="AF181" s="989"/>
      <c r="AG181" s="989"/>
      <c r="AH181" s="989"/>
      <c r="AI181" s="989"/>
      <c r="AJ181" s="989"/>
      <c r="AK181" s="989"/>
      <c r="AL181" s="989"/>
      <c r="AM181" s="989"/>
      <c r="AN181" s="989"/>
      <c r="AO181" s="989"/>
      <c r="AP181" s="989"/>
      <c r="AQ181" s="989"/>
      <c r="AR181" s="989"/>
      <c r="AS181" s="989"/>
      <c r="AT181" s="989"/>
      <c r="AU181" s="989"/>
      <c r="AV181" s="989"/>
      <c r="AW181" s="989"/>
      <c r="AX181" s="989"/>
      <c r="AY181" s="989"/>
      <c r="BA181" s="803"/>
      <c r="BB181" s="173"/>
      <c r="BC181" s="513"/>
      <c r="BD181" s="445"/>
      <c r="BE181" s="445"/>
      <c r="BF181" s="445"/>
      <c r="BG181" s="514"/>
      <c r="BH181" s="524"/>
      <c r="BI181" s="445"/>
      <c r="BJ181" s="445"/>
      <c r="BK181" s="445"/>
      <c r="BL181" s="514"/>
      <c r="BM181" s="524"/>
      <c r="BN181" s="445"/>
      <c r="BO181" s="445"/>
      <c r="BP181" s="445"/>
      <c r="BQ181" s="514"/>
      <c r="BR181" s="524"/>
      <c r="BS181" s="445"/>
      <c r="BT181" s="2358"/>
      <c r="BU181" s="2418"/>
      <c r="BV181" s="2418"/>
      <c r="BW181" s="2418"/>
      <c r="BX181" s="2418"/>
      <c r="BY181" s="2419"/>
      <c r="BZ181" s="2419"/>
      <c r="CA181" s="2419"/>
      <c r="CB181" s="2419"/>
      <c r="CC181" s="2419"/>
      <c r="CD181" s="2419"/>
      <c r="CE181" s="2419"/>
      <c r="CF181" s="2419"/>
      <c r="CG181" s="2419"/>
      <c r="CH181" s="2419"/>
      <c r="CI181" s="2419"/>
      <c r="CJ181" s="2419"/>
      <c r="CK181" s="2419"/>
      <c r="CL181" s="2419"/>
      <c r="CM181" s="2419"/>
      <c r="CN181" s="2419"/>
      <c r="CO181" s="2419"/>
      <c r="CP181" s="2419"/>
      <c r="CQ181" s="2419"/>
      <c r="CR181" s="2419"/>
      <c r="CS181" s="2419"/>
      <c r="CT181" s="2419"/>
      <c r="CU181" s="2419"/>
      <c r="CV181" s="2419"/>
      <c r="CW181" s="2419"/>
      <c r="CX181" s="2419"/>
      <c r="CY181" s="2419"/>
      <c r="CZ181" s="2419"/>
      <c r="DA181" s="240"/>
    </row>
    <row r="182" s="726" customFormat="true" ht="15" customHeight="true" x14ac:dyDescent="0.2">
      <c r="A182" s="1182"/>
      <c r="B182" s="1203"/>
      <c r="C182" s="1351"/>
      <c r="D182" s="1352"/>
      <c r="E182" s="1352"/>
      <c r="F182" s="1352"/>
      <c r="G182" s="1353"/>
      <c r="H182" s="1354"/>
      <c r="I182" s="1352"/>
      <c r="J182" s="1352"/>
      <c r="K182" s="1352"/>
      <c r="L182" s="1355"/>
      <c r="M182" s="1356"/>
      <c r="N182" s="1352"/>
      <c r="O182" s="1352"/>
      <c r="P182" s="1352"/>
      <c r="Q182" s="1353"/>
      <c r="R182" s="1354"/>
      <c r="S182" s="1352"/>
      <c r="T182" s="2312"/>
      <c r="U182" s="989"/>
      <c r="V182" s="989"/>
      <c r="W182" s="989"/>
      <c r="X182" s="989"/>
      <c r="Y182" s="989"/>
      <c r="Z182" s="989"/>
      <c r="AA182" s="989"/>
      <c r="AB182" s="989"/>
      <c r="AC182" s="989"/>
      <c r="AD182" s="989"/>
      <c r="AE182" s="989"/>
      <c r="AF182" s="989"/>
      <c r="AG182" s="989"/>
      <c r="AH182" s="989"/>
      <c r="AI182" s="989"/>
      <c r="AJ182" s="989"/>
      <c r="AK182" s="989"/>
      <c r="AL182" s="989"/>
      <c r="AM182" s="989"/>
      <c r="AN182" s="989"/>
      <c r="AO182" s="989"/>
      <c r="AP182" s="989"/>
      <c r="AQ182" s="989"/>
      <c r="AR182" s="989"/>
      <c r="AS182" s="989"/>
      <c r="AT182" s="989"/>
      <c r="AU182" s="989"/>
      <c r="AV182" s="989"/>
      <c r="AW182" s="989"/>
      <c r="AX182" s="989"/>
      <c r="AY182" s="989"/>
      <c r="BA182" s="803"/>
      <c r="BB182" s="173"/>
      <c r="BC182" s="513"/>
      <c r="BD182" s="445"/>
      <c r="BE182" s="445"/>
      <c r="BF182" s="445"/>
      <c r="BG182" s="514"/>
      <c r="BH182" s="524"/>
      <c r="BI182" s="445"/>
      <c r="BJ182" s="445"/>
      <c r="BK182" s="445"/>
      <c r="BL182" s="514"/>
      <c r="BM182" s="524"/>
      <c r="BN182" s="445"/>
      <c r="BO182" s="445"/>
      <c r="BP182" s="445"/>
      <c r="BQ182" s="514"/>
      <c r="BR182" s="524"/>
      <c r="BS182" s="445"/>
      <c r="BT182" s="2358"/>
      <c r="BU182" s="2418"/>
      <c r="BV182" s="2418"/>
      <c r="BW182" s="2418"/>
      <c r="BX182" s="2418"/>
      <c r="BY182" s="2419"/>
      <c r="BZ182" s="2419"/>
      <c r="CA182" s="2419"/>
      <c r="CB182" s="2419"/>
      <c r="CC182" s="2419"/>
      <c r="CD182" s="2419"/>
      <c r="CE182" s="2419"/>
      <c r="CF182" s="2419"/>
      <c r="CG182" s="2419"/>
      <c r="CH182" s="2419"/>
      <c r="CI182" s="2419"/>
      <c r="CJ182" s="2419"/>
      <c r="CK182" s="2419"/>
      <c r="CL182" s="2419"/>
      <c r="CM182" s="2419"/>
      <c r="CN182" s="2419"/>
      <c r="CO182" s="2419"/>
      <c r="CP182" s="2419"/>
      <c r="CQ182" s="2419"/>
      <c r="CR182" s="2419"/>
      <c r="CS182" s="2419"/>
      <c r="CT182" s="2419"/>
      <c r="CU182" s="2419"/>
      <c r="CV182" s="2419"/>
      <c r="CW182" s="2419"/>
      <c r="CX182" s="2419"/>
      <c r="CY182" s="2419"/>
      <c r="CZ182" s="2419"/>
      <c r="DA182" s="240"/>
    </row>
    <row r="183" s="726" customFormat="true" ht="15" customHeight="true" x14ac:dyDescent="0.2">
      <c r="A183" s="1182"/>
      <c r="B183" s="1203"/>
      <c r="C183" s="1351"/>
      <c r="D183" s="1352"/>
      <c r="E183" s="1352"/>
      <c r="F183" s="1352"/>
      <c r="G183" s="1353"/>
      <c r="H183" s="1354"/>
      <c r="I183" s="1352"/>
      <c r="J183" s="1352"/>
      <c r="K183" s="1352"/>
      <c r="L183" s="1355"/>
      <c r="M183" s="1356"/>
      <c r="N183" s="1352"/>
      <c r="O183" s="1352"/>
      <c r="P183" s="1352"/>
      <c r="Q183" s="1353"/>
      <c r="R183" s="1354"/>
      <c r="S183" s="1352"/>
      <c r="T183" s="2312"/>
      <c r="U183" s="989"/>
      <c r="V183" s="989"/>
      <c r="W183" s="989"/>
      <c r="X183" s="989"/>
      <c r="Y183" s="989"/>
      <c r="Z183" s="989"/>
      <c r="AA183" s="989"/>
      <c r="AB183" s="989"/>
      <c r="AC183" s="989"/>
      <c r="AD183" s="989"/>
      <c r="AE183" s="989"/>
      <c r="AF183" s="989"/>
      <c r="AG183" s="989"/>
      <c r="AH183" s="989"/>
      <c r="AI183" s="989"/>
      <c r="AJ183" s="989"/>
      <c r="AK183" s="989"/>
      <c r="AL183" s="989"/>
      <c r="AM183" s="989"/>
      <c r="AN183" s="989"/>
      <c r="AO183" s="989"/>
      <c r="AP183" s="989"/>
      <c r="AQ183" s="989"/>
      <c r="AR183" s="989"/>
      <c r="AS183" s="989"/>
      <c r="AT183" s="989"/>
      <c r="AU183" s="989"/>
      <c r="AV183" s="989"/>
      <c r="AW183" s="989"/>
      <c r="AX183" s="989"/>
      <c r="AY183" s="989"/>
      <c r="BA183" s="803"/>
      <c r="BB183" s="173"/>
      <c r="BC183" s="513"/>
      <c r="BD183" s="445"/>
      <c r="BE183" s="445"/>
      <c r="BF183" s="445"/>
      <c r="BG183" s="514"/>
      <c r="BH183" s="524"/>
      <c r="BI183" s="445"/>
      <c r="BJ183" s="445"/>
      <c r="BK183" s="445"/>
      <c r="BL183" s="514"/>
      <c r="BM183" s="524"/>
      <c r="BN183" s="445"/>
      <c r="BO183" s="445"/>
      <c r="BP183" s="445"/>
      <c r="BQ183" s="514"/>
      <c r="BR183" s="524"/>
      <c r="BS183" s="445"/>
      <c r="BT183" s="2358"/>
      <c r="BU183" s="2418"/>
      <c r="BV183" s="2418"/>
      <c r="BW183" s="2418"/>
      <c r="BX183" s="2418"/>
      <c r="BY183" s="2419"/>
      <c r="BZ183" s="2419"/>
      <c r="CA183" s="2419"/>
      <c r="CB183" s="2419"/>
      <c r="CC183" s="2419"/>
      <c r="CD183" s="2419"/>
      <c r="CE183" s="2419"/>
      <c r="CF183" s="2419"/>
      <c r="CG183" s="2419"/>
      <c r="CH183" s="2419"/>
      <c r="CI183" s="2419"/>
      <c r="CJ183" s="2419"/>
      <c r="CK183" s="2419"/>
      <c r="CL183" s="2419"/>
      <c r="CM183" s="2419"/>
      <c r="CN183" s="2419"/>
      <c r="CO183" s="2419"/>
      <c r="CP183" s="2419"/>
      <c r="CQ183" s="2419"/>
      <c r="CR183" s="2419"/>
      <c r="CS183" s="2419"/>
      <c r="CT183" s="2419"/>
      <c r="CU183" s="2419"/>
      <c r="CV183" s="2419"/>
      <c r="CW183" s="2419"/>
      <c r="CX183" s="2419"/>
      <c r="CY183" s="2419"/>
      <c r="CZ183" s="2419"/>
      <c r="DA183" s="240"/>
    </row>
    <row r="184" s="726" customFormat="true" ht="15" customHeight="true" x14ac:dyDescent="0.2">
      <c r="A184" s="1182"/>
      <c r="B184" s="1203"/>
      <c r="C184" s="1351"/>
      <c r="D184" s="1352"/>
      <c r="E184" s="1352"/>
      <c r="F184" s="1352"/>
      <c r="G184" s="1353"/>
      <c r="H184" s="1354"/>
      <c r="I184" s="1352"/>
      <c r="J184" s="1352"/>
      <c r="K184" s="1352"/>
      <c r="L184" s="1355"/>
      <c r="M184" s="1356"/>
      <c r="N184" s="1352"/>
      <c r="O184" s="1352"/>
      <c r="P184" s="1352"/>
      <c r="Q184" s="1353"/>
      <c r="R184" s="1354"/>
      <c r="S184" s="1352"/>
      <c r="T184" s="2312"/>
      <c r="U184" s="989"/>
      <c r="V184" s="989"/>
      <c r="W184" s="989"/>
      <c r="X184" s="989"/>
      <c r="Y184" s="989"/>
      <c r="Z184" s="989"/>
      <c r="AA184" s="989"/>
      <c r="AB184" s="989"/>
      <c r="AC184" s="989"/>
      <c r="AD184" s="989"/>
      <c r="AE184" s="989"/>
      <c r="AF184" s="989"/>
      <c r="AG184" s="989"/>
      <c r="AH184" s="989"/>
      <c r="AI184" s="989"/>
      <c r="AJ184" s="989"/>
      <c r="AK184" s="989"/>
      <c r="AL184" s="989"/>
      <c r="AM184" s="989"/>
      <c r="AN184" s="989"/>
      <c r="AO184" s="989"/>
      <c r="AP184" s="989"/>
      <c r="AQ184" s="989"/>
      <c r="AR184" s="989"/>
      <c r="AS184" s="989"/>
      <c r="AT184" s="989"/>
      <c r="AU184" s="989"/>
      <c r="AV184" s="989"/>
      <c r="AW184" s="989"/>
      <c r="AX184" s="989"/>
      <c r="AY184" s="989"/>
      <c r="BA184" s="803"/>
      <c r="BB184" s="173"/>
      <c r="BC184" s="513"/>
      <c r="BD184" s="445"/>
      <c r="BE184" s="445"/>
      <c r="BF184" s="445"/>
      <c r="BG184" s="514"/>
      <c r="BH184" s="524"/>
      <c r="BI184" s="445"/>
      <c r="BJ184" s="445"/>
      <c r="BK184" s="445"/>
      <c r="BL184" s="514"/>
      <c r="BM184" s="524"/>
      <c r="BN184" s="445"/>
      <c r="BO184" s="445"/>
      <c r="BP184" s="445"/>
      <c r="BQ184" s="514"/>
      <c r="BR184" s="524"/>
      <c r="BS184" s="445"/>
      <c r="BT184" s="2358"/>
      <c r="BU184" s="2418"/>
      <c r="BV184" s="2418"/>
      <c r="BW184" s="2418"/>
      <c r="BX184" s="2418"/>
      <c r="BY184" s="2419"/>
      <c r="BZ184" s="2419"/>
      <c r="CA184" s="2419"/>
      <c r="CB184" s="2419"/>
      <c r="CC184" s="2419"/>
      <c r="CD184" s="2419"/>
      <c r="CE184" s="2419"/>
      <c r="CF184" s="2419"/>
      <c r="CG184" s="2419"/>
      <c r="CH184" s="2419"/>
      <c r="CI184" s="2419"/>
      <c r="CJ184" s="2419"/>
      <c r="CK184" s="2419"/>
      <c r="CL184" s="2419"/>
      <c r="CM184" s="2419"/>
      <c r="CN184" s="2419"/>
      <c r="CO184" s="2419"/>
      <c r="CP184" s="2419"/>
      <c r="CQ184" s="2419"/>
      <c r="CR184" s="2419"/>
      <c r="CS184" s="2419"/>
      <c r="CT184" s="2419"/>
      <c r="CU184" s="2419"/>
      <c r="CV184" s="2419"/>
      <c r="CW184" s="2419"/>
      <c r="CX184" s="2419"/>
      <c r="CY184" s="2419"/>
      <c r="CZ184" s="2419"/>
      <c r="DA184" s="240"/>
    </row>
    <row r="185" s="726" customFormat="true" ht="15" customHeight="true" x14ac:dyDescent="0.2">
      <c r="A185" s="1182"/>
      <c r="B185" s="1203"/>
      <c r="C185" s="1351"/>
      <c r="D185" s="1352"/>
      <c r="E185" s="1352"/>
      <c r="F185" s="1352"/>
      <c r="G185" s="1353"/>
      <c r="H185" s="1354"/>
      <c r="I185" s="1352"/>
      <c r="J185" s="1352"/>
      <c r="K185" s="1352"/>
      <c r="L185" s="1355"/>
      <c r="M185" s="1356"/>
      <c r="N185" s="1352"/>
      <c r="O185" s="1352"/>
      <c r="P185" s="1352"/>
      <c r="Q185" s="1353"/>
      <c r="R185" s="1354"/>
      <c r="S185" s="1352"/>
      <c r="T185" s="2312"/>
      <c r="U185" s="989"/>
      <c r="V185" s="989"/>
      <c r="W185" s="989"/>
      <c r="X185" s="989"/>
      <c r="Y185" s="989"/>
      <c r="Z185" s="989"/>
      <c r="AA185" s="989"/>
      <c r="AB185" s="989"/>
      <c r="AC185" s="989"/>
      <c r="AD185" s="989"/>
      <c r="AE185" s="989"/>
      <c r="AF185" s="989"/>
      <c r="AG185" s="989"/>
      <c r="AH185" s="989"/>
      <c r="AI185" s="989"/>
      <c r="AJ185" s="989"/>
      <c r="AK185" s="989"/>
      <c r="AL185" s="989"/>
      <c r="AM185" s="989"/>
      <c r="AN185" s="989"/>
      <c r="AO185" s="989"/>
      <c r="AP185" s="989"/>
      <c r="AQ185" s="989"/>
      <c r="AR185" s="989"/>
      <c r="AS185" s="989"/>
      <c r="AT185" s="989"/>
      <c r="AU185" s="989"/>
      <c r="AV185" s="989"/>
      <c r="AW185" s="989"/>
      <c r="AX185" s="989"/>
      <c r="AY185" s="989"/>
      <c r="BA185" s="803"/>
      <c r="BB185" s="173"/>
      <c r="BC185" s="513"/>
      <c r="BD185" s="445"/>
      <c r="BE185" s="445"/>
      <c r="BF185" s="445"/>
      <c r="BG185" s="514"/>
      <c r="BH185" s="524"/>
      <c r="BI185" s="445"/>
      <c r="BJ185" s="445"/>
      <c r="BK185" s="445"/>
      <c r="BL185" s="514"/>
      <c r="BM185" s="524"/>
      <c r="BN185" s="445"/>
      <c r="BO185" s="445"/>
      <c r="BP185" s="445"/>
      <c r="BQ185" s="514"/>
      <c r="BR185" s="524"/>
      <c r="BS185" s="445"/>
      <c r="BT185" s="2358"/>
      <c r="BU185" s="2418"/>
      <c r="BV185" s="2418"/>
      <c r="BW185" s="2418"/>
      <c r="BX185" s="2418"/>
      <c r="BY185" s="2419"/>
      <c r="BZ185" s="2419"/>
      <c r="CA185" s="2419"/>
      <c r="CB185" s="2419"/>
      <c r="CC185" s="2419"/>
      <c r="CD185" s="2419"/>
      <c r="CE185" s="2419"/>
      <c r="CF185" s="2419"/>
      <c r="CG185" s="2419"/>
      <c r="CH185" s="2419"/>
      <c r="CI185" s="2419"/>
      <c r="CJ185" s="2419"/>
      <c r="CK185" s="2419"/>
      <c r="CL185" s="2419"/>
      <c r="CM185" s="2419"/>
      <c r="CN185" s="2419"/>
      <c r="CO185" s="2419"/>
      <c r="CP185" s="2419"/>
      <c r="CQ185" s="2419"/>
      <c r="CR185" s="2419"/>
      <c r="CS185" s="2419"/>
      <c r="CT185" s="2419"/>
      <c r="CU185" s="2419"/>
      <c r="CV185" s="2419"/>
      <c r="CW185" s="2419"/>
      <c r="CX185" s="2419"/>
      <c r="CY185" s="2419"/>
      <c r="CZ185" s="2419"/>
      <c r="DA185" s="240"/>
    </row>
    <row r="186" s="726" customFormat="true" ht="15" customHeight="true" x14ac:dyDescent="0.2">
      <c r="A186" s="1182"/>
      <c r="B186" s="1203"/>
      <c r="C186" s="1351"/>
      <c r="D186" s="1352"/>
      <c r="E186" s="1352"/>
      <c r="F186" s="1352"/>
      <c r="G186" s="1353"/>
      <c r="H186" s="1354"/>
      <c r="I186" s="1352"/>
      <c r="J186" s="1352"/>
      <c r="K186" s="1352"/>
      <c r="L186" s="1355"/>
      <c r="M186" s="1356"/>
      <c r="N186" s="1352"/>
      <c r="O186" s="1352"/>
      <c r="P186" s="1352"/>
      <c r="Q186" s="1353"/>
      <c r="R186" s="1354"/>
      <c r="S186" s="1352"/>
      <c r="T186" s="2312"/>
      <c r="U186" s="989"/>
      <c r="V186" s="989"/>
      <c r="W186" s="989"/>
      <c r="X186" s="989"/>
      <c r="Y186" s="989"/>
      <c r="Z186" s="989"/>
      <c r="AA186" s="989"/>
      <c r="AB186" s="989"/>
      <c r="AC186" s="989"/>
      <c r="AD186" s="989"/>
      <c r="AE186" s="989"/>
      <c r="AF186" s="989"/>
      <c r="AG186" s="989"/>
      <c r="AH186" s="989"/>
      <c r="AI186" s="989"/>
      <c r="AJ186" s="989"/>
      <c r="AK186" s="989"/>
      <c r="AL186" s="989"/>
      <c r="AM186" s="989"/>
      <c r="AN186" s="989"/>
      <c r="AO186" s="989"/>
      <c r="AP186" s="989"/>
      <c r="AQ186" s="989"/>
      <c r="AR186" s="989"/>
      <c r="AS186" s="989"/>
      <c r="AT186" s="989"/>
      <c r="AU186" s="989"/>
      <c r="AV186" s="989"/>
      <c r="AW186" s="989"/>
      <c r="AX186" s="989"/>
      <c r="AY186" s="989"/>
      <c r="BA186" s="803"/>
      <c r="BB186" s="173"/>
      <c r="BC186" s="513"/>
      <c r="BD186" s="445"/>
      <c r="BE186" s="445"/>
      <c r="BF186" s="445"/>
      <c r="BG186" s="514"/>
      <c r="BH186" s="524"/>
      <c r="BI186" s="445"/>
      <c r="BJ186" s="445"/>
      <c r="BK186" s="445"/>
      <c r="BL186" s="514"/>
      <c r="BM186" s="524"/>
      <c r="BN186" s="445"/>
      <c r="BO186" s="445"/>
      <c r="BP186" s="445"/>
      <c r="BQ186" s="514"/>
      <c r="BR186" s="524"/>
      <c r="BS186" s="445"/>
      <c r="BT186" s="2358"/>
      <c r="BU186" s="2418"/>
      <c r="BV186" s="2418"/>
      <c r="BW186" s="2418"/>
      <c r="BX186" s="2418"/>
      <c r="BY186" s="2419"/>
      <c r="BZ186" s="2419"/>
      <c r="CA186" s="2419"/>
      <c r="CB186" s="2419"/>
      <c r="CC186" s="2419"/>
      <c r="CD186" s="2419"/>
      <c r="CE186" s="2419"/>
      <c r="CF186" s="2419"/>
      <c r="CG186" s="2419"/>
      <c r="CH186" s="2419"/>
      <c r="CI186" s="2419"/>
      <c r="CJ186" s="2419"/>
      <c r="CK186" s="2419"/>
      <c r="CL186" s="2419"/>
      <c r="CM186" s="2419"/>
      <c r="CN186" s="2419"/>
      <c r="CO186" s="2419"/>
      <c r="CP186" s="2419"/>
      <c r="CQ186" s="2419"/>
      <c r="CR186" s="2419"/>
      <c r="CS186" s="2419"/>
      <c r="CT186" s="2419"/>
      <c r="CU186" s="2419"/>
      <c r="CV186" s="2419"/>
      <c r="CW186" s="2419"/>
      <c r="CX186" s="2419"/>
      <c r="CY186" s="2419"/>
      <c r="CZ186" s="2419"/>
      <c r="DA186" s="240"/>
    </row>
    <row r="187" s="726" customFormat="true" ht="15" customHeight="true" x14ac:dyDescent="0.2">
      <c r="A187" s="1182"/>
      <c r="B187" s="1203"/>
      <c r="C187" s="1351"/>
      <c r="D187" s="1352"/>
      <c r="E187" s="1352"/>
      <c r="F187" s="1352"/>
      <c r="G187" s="1353"/>
      <c r="H187" s="1354"/>
      <c r="I187" s="1352"/>
      <c r="J187" s="1352"/>
      <c r="K187" s="1352"/>
      <c r="L187" s="1355"/>
      <c r="M187" s="1356"/>
      <c r="N187" s="1352"/>
      <c r="O187" s="1352"/>
      <c r="P187" s="1352"/>
      <c r="Q187" s="1353"/>
      <c r="R187" s="1354"/>
      <c r="S187" s="1352"/>
      <c r="T187" s="2312"/>
      <c r="U187" s="989"/>
      <c r="V187" s="989"/>
      <c r="W187" s="989"/>
      <c r="X187" s="989"/>
      <c r="Y187" s="989"/>
      <c r="Z187" s="989"/>
      <c r="AA187" s="989"/>
      <c r="AB187" s="989"/>
      <c r="AC187" s="989"/>
      <c r="AD187" s="989"/>
      <c r="AE187" s="989"/>
      <c r="AF187" s="989"/>
      <c r="AG187" s="989"/>
      <c r="AH187" s="989"/>
      <c r="AI187" s="989"/>
      <c r="AJ187" s="989"/>
      <c r="AK187" s="989"/>
      <c r="AL187" s="989"/>
      <c r="AM187" s="989"/>
      <c r="AN187" s="989"/>
      <c r="AO187" s="989"/>
      <c r="AP187" s="989"/>
      <c r="AQ187" s="989"/>
      <c r="AR187" s="989"/>
      <c r="AS187" s="989"/>
      <c r="AT187" s="989"/>
      <c r="AU187" s="989"/>
      <c r="AV187" s="989"/>
      <c r="AW187" s="989"/>
      <c r="AX187" s="989"/>
      <c r="AY187" s="989"/>
      <c r="BA187" s="803"/>
      <c r="BB187" s="173"/>
      <c r="BC187" s="513"/>
      <c r="BD187" s="445"/>
      <c r="BE187" s="445"/>
      <c r="BF187" s="445"/>
      <c r="BG187" s="514"/>
      <c r="BH187" s="524"/>
      <c r="BI187" s="445"/>
      <c r="BJ187" s="445"/>
      <c r="BK187" s="445"/>
      <c r="BL187" s="514"/>
      <c r="BM187" s="524"/>
      <c r="BN187" s="445"/>
      <c r="BO187" s="445"/>
      <c r="BP187" s="445"/>
      <c r="BQ187" s="514"/>
      <c r="BR187" s="524"/>
      <c r="BS187" s="445"/>
      <c r="BT187" s="2358"/>
      <c r="BU187" s="2418"/>
      <c r="BV187" s="2418"/>
      <c r="BW187" s="2418"/>
      <c r="BX187" s="2418"/>
      <c r="BY187" s="2419"/>
      <c r="BZ187" s="2419"/>
      <c r="CA187" s="2419"/>
      <c r="CB187" s="2419"/>
      <c r="CC187" s="2419"/>
      <c r="CD187" s="2419"/>
      <c r="CE187" s="2419"/>
      <c r="CF187" s="2419"/>
      <c r="CG187" s="2419"/>
      <c r="CH187" s="2419"/>
      <c r="CI187" s="2419"/>
      <c r="CJ187" s="2419"/>
      <c r="CK187" s="2419"/>
      <c r="CL187" s="2419"/>
      <c r="CM187" s="2419"/>
      <c r="CN187" s="2419"/>
      <c r="CO187" s="2419"/>
      <c r="CP187" s="2419"/>
      <c r="CQ187" s="2419"/>
      <c r="CR187" s="2419"/>
      <c r="CS187" s="2419"/>
      <c r="CT187" s="2419"/>
      <c r="CU187" s="2419"/>
      <c r="CV187" s="2419"/>
      <c r="CW187" s="2419"/>
      <c r="CX187" s="2419"/>
      <c r="CY187" s="2419"/>
      <c r="CZ187" s="2419"/>
      <c r="DA187" s="240"/>
    </row>
    <row r="188" s="726" customFormat="true" ht="15" customHeight="true" x14ac:dyDescent="0.2">
      <c r="A188" s="1182"/>
      <c r="B188" s="1203"/>
      <c r="C188" s="1351"/>
      <c r="D188" s="1352"/>
      <c r="E188" s="1352"/>
      <c r="F188" s="1352"/>
      <c r="G188" s="1353"/>
      <c r="H188" s="1354"/>
      <c r="I188" s="1352"/>
      <c r="J188" s="1352"/>
      <c r="K188" s="1352"/>
      <c r="L188" s="1355"/>
      <c r="M188" s="1356"/>
      <c r="N188" s="1352"/>
      <c r="O188" s="1352"/>
      <c r="P188" s="1352"/>
      <c r="Q188" s="1353"/>
      <c r="R188" s="1354"/>
      <c r="S188" s="1352"/>
      <c r="T188" s="2312"/>
      <c r="U188" s="989"/>
      <c r="V188" s="989"/>
      <c r="W188" s="989"/>
      <c r="X188" s="989"/>
      <c r="Y188" s="989"/>
      <c r="Z188" s="989"/>
      <c r="AA188" s="989"/>
      <c r="AB188" s="989"/>
      <c r="AC188" s="989"/>
      <c r="AD188" s="989"/>
      <c r="AE188" s="989"/>
      <c r="AF188" s="989"/>
      <c r="AG188" s="989"/>
      <c r="AH188" s="989"/>
      <c r="AI188" s="989"/>
      <c r="AJ188" s="989"/>
      <c r="AK188" s="989"/>
      <c r="AL188" s="989"/>
      <c r="AM188" s="989"/>
      <c r="AN188" s="989"/>
      <c r="AO188" s="989"/>
      <c r="AP188" s="989"/>
      <c r="AQ188" s="989"/>
      <c r="AR188" s="989"/>
      <c r="AS188" s="989"/>
      <c r="AT188" s="989"/>
      <c r="AU188" s="989"/>
      <c r="AV188" s="989"/>
      <c r="AW188" s="989"/>
      <c r="AX188" s="989"/>
      <c r="AY188" s="989"/>
      <c r="BA188" s="803"/>
      <c r="BB188" s="173"/>
      <c r="BC188" s="513"/>
      <c r="BD188" s="445"/>
      <c r="BE188" s="445"/>
      <c r="BF188" s="445"/>
      <c r="BG188" s="514"/>
      <c r="BH188" s="524"/>
      <c r="BI188" s="445"/>
      <c r="BJ188" s="445"/>
      <c r="BK188" s="445"/>
      <c r="BL188" s="514"/>
      <c r="BM188" s="524"/>
      <c r="BN188" s="445"/>
      <c r="BO188" s="445"/>
      <c r="BP188" s="445"/>
      <c r="BQ188" s="514"/>
      <c r="BR188" s="524"/>
      <c r="BS188" s="445"/>
      <c r="BT188" s="2358"/>
      <c r="BU188" s="2418"/>
      <c r="BV188" s="2418"/>
      <c r="BW188" s="2418"/>
      <c r="BX188" s="2418"/>
      <c r="BY188" s="2419"/>
      <c r="BZ188" s="2419"/>
      <c r="CA188" s="2419"/>
      <c r="CB188" s="2419"/>
      <c r="CC188" s="2419"/>
      <c r="CD188" s="2419"/>
      <c r="CE188" s="2419"/>
      <c r="CF188" s="2419"/>
      <c r="CG188" s="2419"/>
      <c r="CH188" s="2419"/>
      <c r="CI188" s="2419"/>
      <c r="CJ188" s="2419"/>
      <c r="CK188" s="2419"/>
      <c r="CL188" s="2419"/>
      <c r="CM188" s="2419"/>
      <c r="CN188" s="2419"/>
      <c r="CO188" s="2419"/>
      <c r="CP188" s="2419"/>
      <c r="CQ188" s="2419"/>
      <c r="CR188" s="2419"/>
      <c r="CS188" s="2419"/>
      <c r="CT188" s="2419"/>
      <c r="CU188" s="2419"/>
      <c r="CV188" s="2419"/>
      <c r="CW188" s="2419"/>
      <c r="CX188" s="2419"/>
      <c r="CY188" s="2419"/>
      <c r="CZ188" s="2419"/>
      <c r="DA188" s="240"/>
    </row>
    <row r="189" s="726" customFormat="true" ht="15" customHeight="true" x14ac:dyDescent="0.2">
      <c r="A189" s="1182"/>
      <c r="B189" s="1203"/>
      <c r="C189" s="1351"/>
      <c r="D189" s="1352"/>
      <c r="E189" s="1352"/>
      <c r="F189" s="1352"/>
      <c r="G189" s="1353"/>
      <c r="H189" s="1354"/>
      <c r="I189" s="1352"/>
      <c r="J189" s="1352"/>
      <c r="K189" s="1352"/>
      <c r="L189" s="1355"/>
      <c r="M189" s="1356"/>
      <c r="N189" s="1352"/>
      <c r="O189" s="1352"/>
      <c r="P189" s="1352"/>
      <c r="Q189" s="1353"/>
      <c r="R189" s="1354"/>
      <c r="S189" s="1352"/>
      <c r="T189" s="2312"/>
      <c r="U189" s="989"/>
      <c r="V189" s="989"/>
      <c r="W189" s="989"/>
      <c r="X189" s="989"/>
      <c r="Y189" s="989"/>
      <c r="Z189" s="989"/>
      <c r="AA189" s="989"/>
      <c r="AB189" s="989"/>
      <c r="AC189" s="989"/>
      <c r="AD189" s="989"/>
      <c r="AE189" s="989"/>
      <c r="AF189" s="989"/>
      <c r="AG189" s="989"/>
      <c r="AH189" s="989"/>
      <c r="AI189" s="989"/>
      <c r="AJ189" s="989"/>
      <c r="AK189" s="989"/>
      <c r="AL189" s="989"/>
      <c r="AM189" s="989"/>
      <c r="AN189" s="989"/>
      <c r="AO189" s="989"/>
      <c r="AP189" s="989"/>
      <c r="AQ189" s="989"/>
      <c r="AR189" s="989"/>
      <c r="AS189" s="989"/>
      <c r="AT189" s="989"/>
      <c r="AU189" s="989"/>
      <c r="AV189" s="989"/>
      <c r="AW189" s="989"/>
      <c r="AX189" s="989"/>
      <c r="AY189" s="989"/>
      <c r="BA189" s="803"/>
      <c r="BB189" s="173"/>
      <c r="BC189" s="513"/>
      <c r="BD189" s="445"/>
      <c r="BE189" s="445"/>
      <c r="BF189" s="445"/>
      <c r="BG189" s="514"/>
      <c r="BH189" s="524"/>
      <c r="BI189" s="445"/>
      <c r="BJ189" s="445"/>
      <c r="BK189" s="445"/>
      <c r="BL189" s="514"/>
      <c r="BM189" s="524"/>
      <c r="BN189" s="445"/>
      <c r="BO189" s="445"/>
      <c r="BP189" s="445"/>
      <c r="BQ189" s="514"/>
      <c r="BR189" s="524"/>
      <c r="BS189" s="445"/>
      <c r="BT189" s="2358"/>
      <c r="BU189" s="2418"/>
      <c r="BV189" s="2418"/>
      <c r="BW189" s="2418"/>
      <c r="BX189" s="2418"/>
      <c r="BY189" s="2419"/>
      <c r="BZ189" s="2419"/>
      <c r="CA189" s="2419"/>
      <c r="CB189" s="2419"/>
      <c r="CC189" s="2419"/>
      <c r="CD189" s="2419"/>
      <c r="CE189" s="2419"/>
      <c r="CF189" s="2419"/>
      <c r="CG189" s="2419"/>
      <c r="CH189" s="2419"/>
      <c r="CI189" s="2419"/>
      <c r="CJ189" s="2419"/>
      <c r="CK189" s="2419"/>
      <c r="CL189" s="2419"/>
      <c r="CM189" s="2419"/>
      <c r="CN189" s="2419"/>
      <c r="CO189" s="2419"/>
      <c r="CP189" s="2419"/>
      <c r="CQ189" s="2419"/>
      <c r="CR189" s="2419"/>
      <c r="CS189" s="2419"/>
      <c r="CT189" s="2419"/>
      <c r="CU189" s="2419"/>
      <c r="CV189" s="2419"/>
      <c r="CW189" s="2419"/>
      <c r="CX189" s="2419"/>
      <c r="CY189" s="2419"/>
      <c r="CZ189" s="2419"/>
      <c r="DA189" s="240"/>
    </row>
    <row r="190" s="726" customFormat="true" ht="15" customHeight="true" x14ac:dyDescent="0.2">
      <c r="A190" s="1182"/>
      <c r="B190" s="1203"/>
      <c r="C190" s="1351"/>
      <c r="D190" s="1352"/>
      <c r="E190" s="1352"/>
      <c r="F190" s="1352"/>
      <c r="G190" s="1353"/>
      <c r="H190" s="1354"/>
      <c r="I190" s="1352"/>
      <c r="J190" s="1352"/>
      <c r="K190" s="1352"/>
      <c r="L190" s="1355"/>
      <c r="M190" s="1356"/>
      <c r="N190" s="1352"/>
      <c r="O190" s="1352"/>
      <c r="P190" s="1352"/>
      <c r="Q190" s="1353"/>
      <c r="R190" s="1354"/>
      <c r="S190" s="1352"/>
      <c r="T190" s="2312"/>
      <c r="U190" s="989"/>
      <c r="V190" s="989"/>
      <c r="W190" s="989"/>
      <c r="X190" s="989"/>
      <c r="Y190" s="989"/>
      <c r="Z190" s="989"/>
      <c r="AA190" s="989"/>
      <c r="AB190" s="989"/>
      <c r="AC190" s="989"/>
      <c r="AD190" s="989"/>
      <c r="AE190" s="989"/>
      <c r="AF190" s="989"/>
      <c r="AG190" s="989"/>
      <c r="AH190" s="989"/>
      <c r="AI190" s="989"/>
      <c r="AJ190" s="989"/>
      <c r="AK190" s="989"/>
      <c r="AL190" s="989"/>
      <c r="AM190" s="989"/>
      <c r="AN190" s="989"/>
      <c r="AO190" s="989"/>
      <c r="AP190" s="989"/>
      <c r="AQ190" s="989"/>
      <c r="AR190" s="989"/>
      <c r="AS190" s="989"/>
      <c r="AT190" s="989"/>
      <c r="AU190" s="989"/>
      <c r="AV190" s="989"/>
      <c r="AW190" s="989"/>
      <c r="AX190" s="989"/>
      <c r="AY190" s="989"/>
      <c r="BA190" s="803"/>
      <c r="BB190" s="173"/>
      <c r="BC190" s="513"/>
      <c r="BD190" s="445"/>
      <c r="BE190" s="445"/>
      <c r="BF190" s="445"/>
      <c r="BG190" s="514"/>
      <c r="BH190" s="524"/>
      <c r="BI190" s="445"/>
      <c r="BJ190" s="445"/>
      <c r="BK190" s="445"/>
      <c r="BL190" s="514"/>
      <c r="BM190" s="524"/>
      <c r="BN190" s="445"/>
      <c r="BO190" s="445"/>
      <c r="BP190" s="445"/>
      <c r="BQ190" s="514"/>
      <c r="BR190" s="524"/>
      <c r="BS190" s="445"/>
      <c r="BT190" s="2358"/>
      <c r="BU190" s="2418"/>
      <c r="BV190" s="2418"/>
      <c r="BW190" s="2418"/>
      <c r="BX190" s="2418"/>
      <c r="BY190" s="2419"/>
      <c r="BZ190" s="2419"/>
      <c r="CA190" s="2419"/>
      <c r="CB190" s="2419"/>
      <c r="CC190" s="2419"/>
      <c r="CD190" s="2419"/>
      <c r="CE190" s="2419"/>
      <c r="CF190" s="2419"/>
      <c r="CG190" s="2419"/>
      <c r="CH190" s="2419"/>
      <c r="CI190" s="2419"/>
      <c r="CJ190" s="2419"/>
      <c r="CK190" s="2419"/>
      <c r="CL190" s="2419"/>
      <c r="CM190" s="2419"/>
      <c r="CN190" s="2419"/>
      <c r="CO190" s="2419"/>
      <c r="CP190" s="2419"/>
      <c r="CQ190" s="2419"/>
      <c r="CR190" s="2419"/>
      <c r="CS190" s="2419"/>
      <c r="CT190" s="2419"/>
      <c r="CU190" s="2419"/>
      <c r="CV190" s="2419"/>
      <c r="CW190" s="2419"/>
      <c r="CX190" s="2419"/>
      <c r="CY190" s="2419"/>
      <c r="CZ190" s="2419"/>
      <c r="DA190" s="240"/>
    </row>
    <row r="191" s="726" customFormat="true" ht="15" customHeight="true" x14ac:dyDescent="0.2">
      <c r="A191" s="1182"/>
      <c r="B191" s="1203"/>
      <c r="C191" s="1351"/>
      <c r="D191" s="1352"/>
      <c r="E191" s="1352"/>
      <c r="F191" s="1352"/>
      <c r="G191" s="1353"/>
      <c r="H191" s="1354"/>
      <c r="I191" s="1352"/>
      <c r="J191" s="1352"/>
      <c r="K191" s="1352"/>
      <c r="L191" s="1355"/>
      <c r="M191" s="1356"/>
      <c r="N191" s="1352"/>
      <c r="O191" s="1352"/>
      <c r="P191" s="1352"/>
      <c r="Q191" s="1353"/>
      <c r="R191" s="1354"/>
      <c r="S191" s="1352"/>
      <c r="T191" s="2312"/>
      <c r="U191" s="989"/>
      <c r="V191" s="989"/>
      <c r="W191" s="989"/>
      <c r="X191" s="989"/>
      <c r="Y191" s="989"/>
      <c r="Z191" s="989"/>
      <c r="AA191" s="989"/>
      <c r="AB191" s="989"/>
      <c r="AC191" s="989"/>
      <c r="AD191" s="989"/>
      <c r="AE191" s="989"/>
      <c r="AF191" s="989"/>
      <c r="AG191" s="989"/>
      <c r="AH191" s="989"/>
      <c r="AI191" s="989"/>
      <c r="AJ191" s="989"/>
      <c r="AK191" s="989"/>
      <c r="AL191" s="989"/>
      <c r="AM191" s="989"/>
      <c r="AN191" s="989"/>
      <c r="AO191" s="989"/>
      <c r="AP191" s="989"/>
      <c r="AQ191" s="989"/>
      <c r="AR191" s="989"/>
      <c r="AS191" s="989"/>
      <c r="AT191" s="989"/>
      <c r="AU191" s="989"/>
      <c r="AV191" s="989"/>
      <c r="AW191" s="989"/>
      <c r="AX191" s="989"/>
      <c r="AY191" s="989"/>
      <c r="BA191" s="803"/>
      <c r="BB191" s="173"/>
      <c r="BC191" s="513"/>
      <c r="BD191" s="445"/>
      <c r="BE191" s="445"/>
      <c r="BF191" s="445"/>
      <c r="BG191" s="514"/>
      <c r="BH191" s="524"/>
      <c r="BI191" s="445"/>
      <c r="BJ191" s="445"/>
      <c r="BK191" s="445"/>
      <c r="BL191" s="514"/>
      <c r="BM191" s="524"/>
      <c r="BN191" s="445"/>
      <c r="BO191" s="445"/>
      <c r="BP191" s="445"/>
      <c r="BQ191" s="514"/>
      <c r="BR191" s="524"/>
      <c r="BS191" s="445"/>
      <c r="BT191" s="2358"/>
      <c r="BU191" s="2418"/>
      <c r="BV191" s="2418"/>
      <c r="BW191" s="2418"/>
      <c r="BX191" s="2418"/>
      <c r="BY191" s="2419"/>
      <c r="BZ191" s="2419"/>
      <c r="CA191" s="2419"/>
      <c r="CB191" s="2419"/>
      <c r="CC191" s="2419"/>
      <c r="CD191" s="2419"/>
      <c r="CE191" s="2419"/>
      <c r="CF191" s="2419"/>
      <c r="CG191" s="2419"/>
      <c r="CH191" s="2419"/>
      <c r="CI191" s="2419"/>
      <c r="CJ191" s="2419"/>
      <c r="CK191" s="2419"/>
      <c r="CL191" s="2419"/>
      <c r="CM191" s="2419"/>
      <c r="CN191" s="2419"/>
      <c r="CO191" s="2419"/>
      <c r="CP191" s="2419"/>
      <c r="CQ191" s="2419"/>
      <c r="CR191" s="2419"/>
      <c r="CS191" s="2419"/>
      <c r="CT191" s="2419"/>
      <c r="CU191" s="2419"/>
      <c r="CV191" s="2419"/>
      <c r="CW191" s="2419"/>
      <c r="CX191" s="2419"/>
      <c r="CY191" s="2419"/>
      <c r="CZ191" s="2419"/>
      <c r="DA191" s="240"/>
    </row>
    <row r="192" s="726" customFormat="true" ht="15" customHeight="true" x14ac:dyDescent="0.2">
      <c r="A192" s="1183"/>
      <c r="B192" s="1204"/>
      <c r="C192" s="1357"/>
      <c r="D192" s="1358"/>
      <c r="E192" s="1358"/>
      <c r="F192" s="1358"/>
      <c r="G192" s="1359"/>
      <c r="H192" s="1360"/>
      <c r="I192" s="1358"/>
      <c r="J192" s="1358"/>
      <c r="K192" s="1358"/>
      <c r="L192" s="1361"/>
      <c r="M192" s="1362"/>
      <c r="N192" s="1358"/>
      <c r="O192" s="1358"/>
      <c r="P192" s="1358"/>
      <c r="Q192" s="1359"/>
      <c r="R192" s="1360"/>
      <c r="S192" s="1358"/>
      <c r="T192" s="2313"/>
      <c r="U192" s="989"/>
      <c r="V192" s="989"/>
      <c r="W192" s="989"/>
      <c r="X192" s="989"/>
      <c r="Y192" s="989"/>
      <c r="Z192" s="989"/>
      <c r="AA192" s="989"/>
      <c r="AB192" s="989"/>
      <c r="AC192" s="989"/>
      <c r="AD192" s="989"/>
      <c r="AE192" s="989"/>
      <c r="AF192" s="989"/>
      <c r="AG192" s="989"/>
      <c r="AH192" s="989"/>
      <c r="AI192" s="989"/>
      <c r="AJ192" s="989"/>
      <c r="AK192" s="989"/>
      <c r="AL192" s="989"/>
      <c r="AM192" s="989"/>
      <c r="AN192" s="989"/>
      <c r="AO192" s="989"/>
      <c r="AP192" s="989"/>
      <c r="AQ192" s="989"/>
      <c r="AR192" s="989"/>
      <c r="AS192" s="989"/>
      <c r="AT192" s="989"/>
      <c r="AU192" s="989"/>
      <c r="AV192" s="989"/>
      <c r="AW192" s="989"/>
      <c r="AX192" s="989"/>
      <c r="AY192" s="989"/>
      <c r="BA192" s="803"/>
      <c r="BB192" s="173"/>
      <c r="BC192" s="513"/>
      <c r="BD192" s="445"/>
      <c r="BE192" s="445"/>
      <c r="BF192" s="445"/>
      <c r="BG192" s="514"/>
      <c r="BH192" s="524"/>
      <c r="BI192" s="445"/>
      <c r="BJ192" s="445"/>
      <c r="BK192" s="445"/>
      <c r="BL192" s="514"/>
      <c r="BM192" s="524"/>
      <c r="BN192" s="445"/>
      <c r="BO192" s="445"/>
      <c r="BP192" s="445"/>
      <c r="BQ192" s="514"/>
      <c r="BR192" s="524"/>
      <c r="BS192" s="445"/>
      <c r="BT192" s="2358"/>
      <c r="BU192" s="2418"/>
      <c r="BV192" s="2418"/>
      <c r="BW192" s="2418"/>
      <c r="BX192" s="2418"/>
      <c r="BY192" s="2419"/>
      <c r="BZ192" s="2419"/>
      <c r="CA192" s="2419"/>
      <c r="CB192" s="2419"/>
      <c r="CC192" s="2419"/>
      <c r="CD192" s="2419"/>
      <c r="CE192" s="2419"/>
      <c r="CF192" s="2419"/>
      <c r="CG192" s="2419"/>
      <c r="CH192" s="2419"/>
      <c r="CI192" s="2419"/>
      <c r="CJ192" s="2419"/>
      <c r="CK192" s="2419"/>
      <c r="CL192" s="2419"/>
      <c r="CM192" s="2419"/>
      <c r="CN192" s="2419"/>
      <c r="CO192" s="2419"/>
      <c r="CP192" s="2419"/>
      <c r="CQ192" s="2419"/>
      <c r="CR192" s="2419"/>
      <c r="CS192" s="2419"/>
      <c r="CT192" s="2419"/>
      <c r="CU192" s="2419"/>
      <c r="CV192" s="2419"/>
      <c r="CW192" s="2419"/>
      <c r="CX192" s="2419"/>
      <c r="CY192" s="2419"/>
      <c r="CZ192" s="2419"/>
      <c r="DA192" s="240"/>
    </row>
    <row r="193" s="726" customFormat="true" ht="15" customHeight="true" x14ac:dyDescent="0.2">
      <c r="A193" s="1094"/>
      <c r="B193" s="1205"/>
      <c r="C193" s="1279"/>
      <c r="D193" s="1271"/>
      <c r="E193" s="1271"/>
      <c r="F193" s="1271"/>
      <c r="G193" s="1272"/>
      <c r="H193" s="1280"/>
      <c r="I193" s="1271"/>
      <c r="J193" s="1271"/>
      <c r="K193" s="1271"/>
      <c r="L193" s="1281"/>
      <c r="M193" s="1279"/>
      <c r="N193" s="1271"/>
      <c r="O193" s="1271"/>
      <c r="P193" s="1271"/>
      <c r="Q193" s="1272"/>
      <c r="R193" s="1280"/>
      <c r="S193" s="1271"/>
      <c r="T193" s="1281"/>
      <c r="U193" s="989"/>
      <c r="V193" s="989"/>
      <c r="W193" s="989"/>
      <c r="X193" s="989"/>
      <c r="Y193" s="989"/>
      <c r="Z193" s="989"/>
      <c r="AA193" s="989"/>
      <c r="AB193" s="989"/>
      <c r="AC193" s="989"/>
      <c r="AD193" s="989"/>
      <c r="AE193" s="989"/>
      <c r="AF193" s="989"/>
      <c r="AG193" s="989"/>
      <c r="AH193" s="989"/>
      <c r="AI193" s="989"/>
      <c r="AJ193" s="989"/>
      <c r="AK193" s="989"/>
      <c r="AL193" s="989"/>
      <c r="AM193" s="989"/>
      <c r="AN193" s="989"/>
      <c r="AO193" s="989"/>
      <c r="AP193" s="989"/>
      <c r="AQ193" s="989"/>
      <c r="AR193" s="989"/>
      <c r="AS193" s="989"/>
      <c r="AT193" s="989"/>
      <c r="AU193" s="989"/>
      <c r="AV193" s="989"/>
      <c r="AW193" s="989"/>
      <c r="AX193" s="989"/>
      <c r="AY193" s="989"/>
      <c r="BA193" s="803"/>
      <c r="BB193" s="173"/>
      <c r="BC193" s="513"/>
      <c r="BD193" s="445"/>
      <c r="BE193" s="445"/>
      <c r="BF193" s="445"/>
      <c r="BG193" s="514"/>
      <c r="BH193" s="524"/>
      <c r="BI193" s="445"/>
      <c r="BJ193" s="445"/>
      <c r="BK193" s="445"/>
      <c r="BL193" s="514"/>
      <c r="BM193" s="524"/>
      <c r="BN193" s="445"/>
      <c r="BO193" s="445"/>
      <c r="BP193" s="445"/>
      <c r="BQ193" s="514"/>
      <c r="BR193" s="524"/>
      <c r="BS193" s="445"/>
      <c r="BT193" s="2358"/>
      <c r="BU193" s="2418"/>
      <c r="BV193" s="2418"/>
      <c r="BW193" s="2418"/>
      <c r="BX193" s="2418"/>
      <c r="BY193" s="2419"/>
      <c r="BZ193" s="2419"/>
      <c r="CA193" s="2419"/>
      <c r="CB193" s="2419"/>
      <c r="CC193" s="2419"/>
      <c r="CD193" s="2419"/>
      <c r="CE193" s="2419"/>
      <c r="CF193" s="2419"/>
      <c r="CG193" s="2419"/>
      <c r="CH193" s="2419"/>
      <c r="CI193" s="2419"/>
      <c r="CJ193" s="2419"/>
      <c r="CK193" s="2419"/>
      <c r="CL193" s="2419"/>
      <c r="CM193" s="2419"/>
      <c r="CN193" s="2419"/>
      <c r="CO193" s="2419"/>
      <c r="CP193" s="2419"/>
      <c r="CQ193" s="2419"/>
      <c r="CR193" s="2419"/>
      <c r="CS193" s="2419"/>
      <c r="CT193" s="2419"/>
      <c r="CU193" s="2419"/>
      <c r="CV193" s="2419"/>
      <c r="CW193" s="2419"/>
      <c r="CX193" s="2419"/>
      <c r="CY193" s="2419"/>
      <c r="CZ193" s="2419"/>
      <c r="DA193" s="240"/>
    </row>
    <row r="194" s="131" customFormat="true" ht="15" customHeight="true" x14ac:dyDescent="0.2">
      <c r="A194" s="1095"/>
      <c r="B194" s="1206"/>
      <c r="C194" s="1279"/>
      <c r="D194" s="1271"/>
      <c r="E194" s="1271"/>
      <c r="F194" s="1271"/>
      <c r="G194" s="1272"/>
      <c r="H194" s="1280"/>
      <c r="I194" s="1271"/>
      <c r="J194" s="1271"/>
      <c r="K194" s="1271"/>
      <c r="L194" s="1281"/>
      <c r="M194" s="1279"/>
      <c r="N194" s="1271"/>
      <c r="O194" s="1271"/>
      <c r="P194" s="1271"/>
      <c r="Q194" s="1272"/>
      <c r="R194" s="1280"/>
      <c r="S194" s="1271"/>
      <c r="T194" s="1281"/>
      <c r="U194" s="989"/>
      <c r="V194" s="989"/>
      <c r="W194" s="989"/>
      <c r="X194" s="989"/>
      <c r="Y194" s="989"/>
      <c r="Z194" s="989"/>
      <c r="AA194" s="989"/>
      <c r="AB194" s="989"/>
      <c r="AC194" s="989"/>
      <c r="AD194" s="989"/>
      <c r="AE194" s="989"/>
      <c r="AF194" s="989"/>
      <c r="AG194" s="989"/>
      <c r="AH194" s="989"/>
      <c r="AI194" s="989"/>
      <c r="AJ194" s="989"/>
      <c r="AK194" s="989"/>
      <c r="AL194" s="989"/>
      <c r="AM194" s="989"/>
      <c r="AN194" s="989"/>
      <c r="AO194" s="989"/>
      <c r="AP194" s="989"/>
      <c r="AQ194" s="989"/>
      <c r="AR194" s="989"/>
      <c r="AS194" s="989"/>
      <c r="AT194" s="989"/>
      <c r="AU194" s="989"/>
      <c r="AV194" s="989"/>
      <c r="AW194" s="989"/>
      <c r="AX194" s="989"/>
      <c r="AY194" s="989"/>
      <c r="BA194" s="803"/>
      <c r="BB194" s="173"/>
      <c r="BC194" s="513"/>
      <c r="BD194" s="445"/>
      <c r="BE194" s="445"/>
      <c r="BF194" s="445"/>
      <c r="BG194" s="514"/>
      <c r="BH194" s="524"/>
      <c r="BI194" s="445"/>
      <c r="BJ194" s="445"/>
      <c r="BK194" s="445"/>
      <c r="BL194" s="514"/>
      <c r="BM194" s="524"/>
      <c r="BN194" s="445"/>
      <c r="BO194" s="445"/>
      <c r="BP194" s="445"/>
      <c r="BQ194" s="514"/>
      <c r="BR194" s="524"/>
      <c r="BS194" s="445"/>
      <c r="BT194" s="2358"/>
      <c r="BU194" s="2418"/>
      <c r="BV194" s="2418"/>
      <c r="BW194" s="2418"/>
      <c r="BX194" s="2418"/>
      <c r="BY194" s="2419"/>
      <c r="BZ194" s="2419"/>
      <c r="CA194" s="2419"/>
      <c r="CB194" s="2419"/>
      <c r="CC194" s="2419"/>
      <c r="CD194" s="2419"/>
      <c r="CE194" s="2419"/>
      <c r="CF194" s="2419"/>
      <c r="CG194" s="2419"/>
      <c r="CH194" s="2419"/>
      <c r="CI194" s="2419"/>
      <c r="CJ194" s="2419"/>
      <c r="CK194" s="2419"/>
      <c r="CL194" s="2419"/>
      <c r="CM194" s="2419"/>
      <c r="CN194" s="2419"/>
      <c r="CO194" s="2419"/>
      <c r="CP194" s="2419"/>
      <c r="CQ194" s="2419"/>
      <c r="CR194" s="2419"/>
      <c r="CS194" s="2419"/>
      <c r="CT194" s="2419"/>
      <c r="CU194" s="2419"/>
      <c r="CV194" s="2419"/>
      <c r="CW194" s="2419"/>
      <c r="CX194" s="2419"/>
      <c r="CY194" s="2419"/>
      <c r="CZ194" s="2419"/>
      <c r="DA194" s="240"/>
    </row>
    <row r="195" s="131" customFormat="true" ht="15" customHeight="true" x14ac:dyDescent="0.2">
      <c r="A195" s="1095"/>
      <c r="B195" s="1206"/>
      <c r="C195" s="1279"/>
      <c r="D195" s="1271"/>
      <c r="E195" s="1271"/>
      <c r="F195" s="1271"/>
      <c r="G195" s="1272"/>
      <c r="H195" s="1280"/>
      <c r="I195" s="1271"/>
      <c r="J195" s="1271"/>
      <c r="K195" s="1271"/>
      <c r="L195" s="1281"/>
      <c r="M195" s="1279"/>
      <c r="N195" s="1271"/>
      <c r="O195" s="1271"/>
      <c r="P195" s="1271"/>
      <c r="Q195" s="1272"/>
      <c r="R195" s="1280"/>
      <c r="S195" s="1271"/>
      <c r="T195" s="1281"/>
      <c r="U195" s="989"/>
      <c r="V195" s="989"/>
      <c r="W195" s="989"/>
      <c r="X195" s="989"/>
      <c r="Y195" s="989"/>
      <c r="Z195" s="989"/>
      <c r="AA195" s="989"/>
      <c r="AB195" s="989"/>
      <c r="AC195" s="989"/>
      <c r="AD195" s="989"/>
      <c r="AE195" s="989"/>
      <c r="AF195" s="989"/>
      <c r="AG195" s="989"/>
      <c r="AH195" s="989"/>
      <c r="AI195" s="989"/>
      <c r="AJ195" s="989"/>
      <c r="AK195" s="989"/>
      <c r="AL195" s="989"/>
      <c r="AM195" s="989"/>
      <c r="AN195" s="989"/>
      <c r="AO195" s="989"/>
      <c r="AP195" s="989"/>
      <c r="AQ195" s="989"/>
      <c r="AR195" s="989"/>
      <c r="AS195" s="989"/>
      <c r="AT195" s="989"/>
      <c r="AU195" s="989"/>
      <c r="AV195" s="989"/>
      <c r="AW195" s="989"/>
      <c r="AX195" s="989"/>
      <c r="AY195" s="989"/>
      <c r="BA195" s="803"/>
      <c r="BB195" s="173"/>
      <c r="BC195" s="513"/>
      <c r="BD195" s="445"/>
      <c r="BE195" s="445"/>
      <c r="BF195" s="445"/>
      <c r="BG195" s="514"/>
      <c r="BH195" s="524"/>
      <c r="BI195" s="445"/>
      <c r="BJ195" s="445"/>
      <c r="BK195" s="445"/>
      <c r="BL195" s="514"/>
      <c r="BM195" s="524"/>
      <c r="BN195" s="445"/>
      <c r="BO195" s="445"/>
      <c r="BP195" s="445"/>
      <c r="BQ195" s="514"/>
      <c r="BR195" s="524"/>
      <c r="BS195" s="445"/>
      <c r="BT195" s="2358"/>
      <c r="BU195" s="2418"/>
      <c r="BV195" s="2418"/>
      <c r="BW195" s="2418"/>
      <c r="BX195" s="2418"/>
      <c r="BY195" s="2419"/>
      <c r="BZ195" s="2419"/>
      <c r="CA195" s="2419"/>
      <c r="CB195" s="2419"/>
      <c r="CC195" s="2419"/>
      <c r="CD195" s="2419"/>
      <c r="CE195" s="2419"/>
      <c r="CF195" s="2419"/>
      <c r="CG195" s="2419"/>
      <c r="CH195" s="2419"/>
      <c r="CI195" s="2419"/>
      <c r="CJ195" s="2419"/>
      <c r="CK195" s="2419"/>
      <c r="CL195" s="2419"/>
      <c r="CM195" s="2419"/>
      <c r="CN195" s="2419"/>
      <c r="CO195" s="2419"/>
      <c r="CP195" s="2419"/>
      <c r="CQ195" s="2419"/>
      <c r="CR195" s="2419"/>
      <c r="CS195" s="2419"/>
      <c r="CT195" s="2419"/>
      <c r="CU195" s="2419"/>
      <c r="CV195" s="2419"/>
      <c r="CW195" s="2419"/>
      <c r="CX195" s="2419"/>
      <c r="CY195" s="2419"/>
      <c r="CZ195" s="2419"/>
      <c r="DA195" s="240"/>
    </row>
    <row r="196" s="131" customFormat="true" ht="15" customHeight="true" x14ac:dyDescent="0.2">
      <c r="A196" s="1095"/>
      <c r="B196" s="1206"/>
      <c r="C196" s="1279"/>
      <c r="D196" s="1271"/>
      <c r="E196" s="1271"/>
      <c r="F196" s="1271"/>
      <c r="G196" s="1272"/>
      <c r="H196" s="1280"/>
      <c r="I196" s="1271"/>
      <c r="J196" s="1271"/>
      <c r="K196" s="1271"/>
      <c r="L196" s="1281"/>
      <c r="M196" s="1279"/>
      <c r="N196" s="1271"/>
      <c r="O196" s="1271"/>
      <c r="P196" s="1271"/>
      <c r="Q196" s="1272"/>
      <c r="R196" s="1280"/>
      <c r="S196" s="1271"/>
      <c r="T196" s="1281"/>
      <c r="U196" s="989"/>
      <c r="V196" s="989"/>
      <c r="W196" s="989"/>
      <c r="X196" s="989"/>
      <c r="Y196" s="989"/>
      <c r="Z196" s="989"/>
      <c r="AA196" s="989"/>
      <c r="AB196" s="989"/>
      <c r="AC196" s="989"/>
      <c r="AD196" s="989"/>
      <c r="AE196" s="989"/>
      <c r="AF196" s="989"/>
      <c r="AG196" s="989"/>
      <c r="AH196" s="989"/>
      <c r="AI196" s="989"/>
      <c r="AJ196" s="989"/>
      <c r="AK196" s="989"/>
      <c r="AL196" s="989"/>
      <c r="AM196" s="989"/>
      <c r="AN196" s="989"/>
      <c r="AO196" s="989"/>
      <c r="AP196" s="989"/>
      <c r="AQ196" s="989"/>
      <c r="AR196" s="989"/>
      <c r="AS196" s="989"/>
      <c r="AT196" s="989"/>
      <c r="AU196" s="989"/>
      <c r="AV196" s="989"/>
      <c r="AW196" s="989"/>
      <c r="AX196" s="989"/>
      <c r="AY196" s="989"/>
      <c r="BA196" s="803"/>
      <c r="BB196" s="173"/>
      <c r="BC196" s="513"/>
      <c r="BD196" s="445"/>
      <c r="BE196" s="445"/>
      <c r="BF196" s="445"/>
      <c r="BG196" s="514"/>
      <c r="BH196" s="524"/>
      <c r="BI196" s="445"/>
      <c r="BJ196" s="445"/>
      <c r="BK196" s="445"/>
      <c r="BL196" s="514"/>
      <c r="BM196" s="524"/>
      <c r="BN196" s="445"/>
      <c r="BO196" s="445"/>
      <c r="BP196" s="445"/>
      <c r="BQ196" s="514"/>
      <c r="BR196" s="524"/>
      <c r="BS196" s="445"/>
      <c r="BT196" s="2358"/>
      <c r="BU196" s="2418"/>
      <c r="BV196" s="2418"/>
      <c r="BW196" s="2418"/>
      <c r="BX196" s="2418"/>
      <c r="BY196" s="2419"/>
      <c r="BZ196" s="2419"/>
      <c r="CA196" s="2419"/>
      <c r="CB196" s="2419"/>
      <c r="CC196" s="2419"/>
      <c r="CD196" s="2419"/>
      <c r="CE196" s="2419"/>
      <c r="CF196" s="2419"/>
      <c r="CG196" s="2419"/>
      <c r="CH196" s="2419"/>
      <c r="CI196" s="2419"/>
      <c r="CJ196" s="2419"/>
      <c r="CK196" s="2419"/>
      <c r="CL196" s="2419"/>
      <c r="CM196" s="2419"/>
      <c r="CN196" s="2419"/>
      <c r="CO196" s="2419"/>
      <c r="CP196" s="2419"/>
      <c r="CQ196" s="2419"/>
      <c r="CR196" s="2419"/>
      <c r="CS196" s="2419"/>
      <c r="CT196" s="2419"/>
      <c r="CU196" s="2419"/>
      <c r="CV196" s="2419"/>
      <c r="CW196" s="2419"/>
      <c r="CX196" s="2419"/>
      <c r="CY196" s="2419"/>
      <c r="CZ196" s="2419"/>
      <c r="DA196" s="240"/>
    </row>
    <row r="197" s="131" customFormat="true" ht="15" customHeight="true" x14ac:dyDescent="0.2">
      <c r="A197" s="1095"/>
      <c r="B197" s="1206"/>
      <c r="C197" s="1279"/>
      <c r="D197" s="1271"/>
      <c r="E197" s="1271"/>
      <c r="F197" s="1271"/>
      <c r="G197" s="1272"/>
      <c r="H197" s="1280"/>
      <c r="I197" s="1271"/>
      <c r="J197" s="1271"/>
      <c r="K197" s="1271"/>
      <c r="L197" s="1281"/>
      <c r="M197" s="1279"/>
      <c r="N197" s="1271"/>
      <c r="O197" s="1271"/>
      <c r="P197" s="1271"/>
      <c r="Q197" s="1272"/>
      <c r="R197" s="1280"/>
      <c r="S197" s="1271"/>
      <c r="T197" s="1281"/>
      <c r="U197" s="989"/>
      <c r="V197" s="989"/>
      <c r="W197" s="989"/>
      <c r="X197" s="989"/>
      <c r="Y197" s="989"/>
      <c r="Z197" s="989"/>
      <c r="AA197" s="989"/>
      <c r="AB197" s="989"/>
      <c r="AC197" s="989"/>
      <c r="AD197" s="989"/>
      <c r="AE197" s="989"/>
      <c r="AF197" s="989"/>
      <c r="AG197" s="989"/>
      <c r="AH197" s="989"/>
      <c r="AI197" s="989"/>
      <c r="AJ197" s="989"/>
      <c r="AK197" s="989"/>
      <c r="AL197" s="989"/>
      <c r="AM197" s="989"/>
      <c r="AN197" s="989"/>
      <c r="AO197" s="989"/>
      <c r="AP197" s="989"/>
      <c r="AQ197" s="989"/>
      <c r="AR197" s="989"/>
      <c r="AS197" s="989"/>
      <c r="AT197" s="989"/>
      <c r="AU197" s="989"/>
      <c r="AV197" s="989"/>
      <c r="AW197" s="989"/>
      <c r="AX197" s="989"/>
      <c r="AY197" s="989"/>
      <c r="BA197" s="803"/>
      <c r="BB197" s="173"/>
      <c r="BC197" s="513"/>
      <c r="BD197" s="445"/>
      <c r="BE197" s="445"/>
      <c r="BF197" s="445"/>
      <c r="BG197" s="514"/>
      <c r="BH197" s="524"/>
      <c r="BI197" s="445"/>
      <c r="BJ197" s="445"/>
      <c r="BK197" s="445"/>
      <c r="BL197" s="514"/>
      <c r="BM197" s="524"/>
      <c r="BN197" s="445"/>
      <c r="BO197" s="445"/>
      <c r="BP197" s="445"/>
      <c r="BQ197" s="514"/>
      <c r="BR197" s="524"/>
      <c r="BS197" s="445"/>
      <c r="BT197" s="2358"/>
      <c r="BU197" s="2418"/>
      <c r="BV197" s="2418"/>
      <c r="BW197" s="2418"/>
      <c r="BX197" s="2418"/>
      <c r="BY197" s="2419"/>
      <c r="BZ197" s="2419"/>
      <c r="CA197" s="2419"/>
      <c r="CB197" s="2419"/>
      <c r="CC197" s="2419"/>
      <c r="CD197" s="2419"/>
      <c r="CE197" s="2419"/>
      <c r="CF197" s="2419"/>
      <c r="CG197" s="2419"/>
      <c r="CH197" s="2419"/>
      <c r="CI197" s="2419"/>
      <c r="CJ197" s="2419"/>
      <c r="CK197" s="2419"/>
      <c r="CL197" s="2419"/>
      <c r="CM197" s="2419"/>
      <c r="CN197" s="2419"/>
      <c r="CO197" s="2419"/>
      <c r="CP197" s="2419"/>
      <c r="CQ197" s="2419"/>
      <c r="CR197" s="2419"/>
      <c r="CS197" s="2419"/>
      <c r="CT197" s="2419"/>
      <c r="CU197" s="2419"/>
      <c r="CV197" s="2419"/>
      <c r="CW197" s="2419"/>
      <c r="CX197" s="2419"/>
      <c r="CY197" s="2419"/>
      <c r="CZ197" s="2419"/>
      <c r="DA197" s="240"/>
    </row>
    <row r="198" s="131" customFormat="true" ht="15" customHeight="true" x14ac:dyDescent="0.2">
      <c r="A198" s="1095"/>
      <c r="B198" s="1206"/>
      <c r="C198" s="1279"/>
      <c r="D198" s="1271"/>
      <c r="E198" s="1271"/>
      <c r="F198" s="1271"/>
      <c r="G198" s="1272"/>
      <c r="H198" s="1280"/>
      <c r="I198" s="1271"/>
      <c r="J198" s="1271"/>
      <c r="K198" s="1271"/>
      <c r="L198" s="1281"/>
      <c r="M198" s="1279"/>
      <c r="N198" s="1271"/>
      <c r="O198" s="1271"/>
      <c r="P198" s="1271"/>
      <c r="Q198" s="1272"/>
      <c r="R198" s="1280"/>
      <c r="S198" s="1271"/>
      <c r="T198" s="1281"/>
      <c r="U198" s="989"/>
      <c r="V198" s="989"/>
      <c r="W198" s="989"/>
      <c r="X198" s="989"/>
      <c r="Y198" s="989"/>
      <c r="Z198" s="989"/>
      <c r="AA198" s="989"/>
      <c r="AB198" s="989"/>
      <c r="AC198" s="989"/>
      <c r="AD198" s="989"/>
      <c r="AE198" s="989"/>
      <c r="AF198" s="989"/>
      <c r="AG198" s="989"/>
      <c r="AH198" s="989"/>
      <c r="AI198" s="989"/>
      <c r="AJ198" s="989"/>
      <c r="AK198" s="989"/>
      <c r="AL198" s="989"/>
      <c r="AM198" s="989"/>
      <c r="AN198" s="989"/>
      <c r="AO198" s="989"/>
      <c r="AP198" s="989"/>
      <c r="AQ198" s="989"/>
      <c r="AR198" s="989"/>
      <c r="AS198" s="989"/>
      <c r="AT198" s="989"/>
      <c r="AU198" s="989"/>
      <c r="AV198" s="989"/>
      <c r="AW198" s="989"/>
      <c r="AX198" s="989"/>
      <c r="AY198" s="989"/>
      <c r="BA198" s="803"/>
      <c r="BB198" s="173"/>
      <c r="BC198" s="513"/>
      <c r="BD198" s="445"/>
      <c r="BE198" s="445"/>
      <c r="BF198" s="445"/>
      <c r="BG198" s="514"/>
      <c r="BH198" s="524"/>
      <c r="BI198" s="445"/>
      <c r="BJ198" s="445"/>
      <c r="BK198" s="445"/>
      <c r="BL198" s="514"/>
      <c r="BM198" s="524"/>
      <c r="BN198" s="445"/>
      <c r="BO198" s="445"/>
      <c r="BP198" s="445"/>
      <c r="BQ198" s="514"/>
      <c r="BR198" s="524"/>
      <c r="BS198" s="445"/>
      <c r="BT198" s="2358"/>
      <c r="BU198" s="2418"/>
      <c r="BV198" s="2418"/>
      <c r="BW198" s="2418"/>
      <c r="BX198" s="2418"/>
      <c r="BY198" s="2419"/>
      <c r="BZ198" s="2419"/>
      <c r="CA198" s="2419"/>
      <c r="CB198" s="2419"/>
      <c r="CC198" s="2419"/>
      <c r="CD198" s="2419"/>
      <c r="CE198" s="2419"/>
      <c r="CF198" s="2419"/>
      <c r="CG198" s="2419"/>
      <c r="CH198" s="2419"/>
      <c r="CI198" s="2419"/>
      <c r="CJ198" s="2419"/>
      <c r="CK198" s="2419"/>
      <c r="CL198" s="2419"/>
      <c r="CM198" s="2419"/>
      <c r="CN198" s="2419"/>
      <c r="CO198" s="2419"/>
      <c r="CP198" s="2419"/>
      <c r="CQ198" s="2419"/>
      <c r="CR198" s="2419"/>
      <c r="CS198" s="2419"/>
      <c r="CT198" s="2419"/>
      <c r="CU198" s="2419"/>
      <c r="CV198" s="2419"/>
      <c r="CW198" s="2419"/>
      <c r="CX198" s="2419"/>
      <c r="CY198" s="2419"/>
      <c r="CZ198" s="2419"/>
      <c r="DA198" s="240"/>
    </row>
    <row r="199" s="131" customFormat="true" ht="15" customHeight="true" x14ac:dyDescent="0.2">
      <c r="A199" s="1095"/>
      <c r="B199" s="1206"/>
      <c r="C199" s="1279"/>
      <c r="D199" s="1271"/>
      <c r="E199" s="1271"/>
      <c r="F199" s="1271"/>
      <c r="G199" s="1272"/>
      <c r="H199" s="1280"/>
      <c r="I199" s="1271"/>
      <c r="J199" s="1271"/>
      <c r="K199" s="1271"/>
      <c r="L199" s="1281"/>
      <c r="M199" s="1279"/>
      <c r="N199" s="1271"/>
      <c r="O199" s="1271"/>
      <c r="P199" s="1271"/>
      <c r="Q199" s="1272"/>
      <c r="R199" s="1280"/>
      <c r="S199" s="1271"/>
      <c r="T199" s="1281"/>
      <c r="U199" s="989"/>
      <c r="V199" s="989"/>
      <c r="W199" s="989"/>
      <c r="X199" s="989"/>
      <c r="Y199" s="989"/>
      <c r="Z199" s="989"/>
      <c r="AA199" s="989"/>
      <c r="AB199" s="989"/>
      <c r="AC199" s="989"/>
      <c r="AD199" s="989"/>
      <c r="AE199" s="989"/>
      <c r="AF199" s="989"/>
      <c r="AG199" s="989"/>
      <c r="AH199" s="989"/>
      <c r="AI199" s="989"/>
      <c r="AJ199" s="989"/>
      <c r="AK199" s="989"/>
      <c r="AL199" s="989"/>
      <c r="AM199" s="989"/>
      <c r="AN199" s="989"/>
      <c r="AO199" s="989"/>
      <c r="AP199" s="989"/>
      <c r="AQ199" s="989"/>
      <c r="AR199" s="989"/>
      <c r="AS199" s="989"/>
      <c r="AT199" s="989"/>
      <c r="AU199" s="989"/>
      <c r="AV199" s="989"/>
      <c r="AW199" s="989"/>
      <c r="AX199" s="989"/>
      <c r="AY199" s="989"/>
      <c r="BA199" s="803"/>
      <c r="BB199" s="173"/>
      <c r="BC199" s="513"/>
      <c r="BD199" s="445"/>
      <c r="BE199" s="445"/>
      <c r="BF199" s="445"/>
      <c r="BG199" s="514"/>
      <c r="BH199" s="524"/>
      <c r="BI199" s="445"/>
      <c r="BJ199" s="445"/>
      <c r="BK199" s="445"/>
      <c r="BL199" s="514"/>
      <c r="BM199" s="524"/>
      <c r="BN199" s="445"/>
      <c r="BO199" s="445"/>
      <c r="BP199" s="445"/>
      <c r="BQ199" s="514"/>
      <c r="BR199" s="524"/>
      <c r="BS199" s="445"/>
      <c r="BT199" s="2358"/>
      <c r="BU199" s="2418"/>
      <c r="BV199" s="2418"/>
      <c r="BW199" s="2418"/>
      <c r="BX199" s="2418"/>
      <c r="BY199" s="2419"/>
      <c r="BZ199" s="2419"/>
      <c r="CA199" s="2419"/>
      <c r="CB199" s="2419"/>
      <c r="CC199" s="2419"/>
      <c r="CD199" s="2419"/>
      <c r="CE199" s="2419"/>
      <c r="CF199" s="2419"/>
      <c r="CG199" s="2419"/>
      <c r="CH199" s="2419"/>
      <c r="CI199" s="2419"/>
      <c r="CJ199" s="2419"/>
      <c r="CK199" s="2419"/>
      <c r="CL199" s="2419"/>
      <c r="CM199" s="2419"/>
      <c r="CN199" s="2419"/>
      <c r="CO199" s="2419"/>
      <c r="CP199" s="2419"/>
      <c r="CQ199" s="2419"/>
      <c r="CR199" s="2419"/>
      <c r="CS199" s="2419"/>
      <c r="CT199" s="2419"/>
      <c r="CU199" s="2419"/>
      <c r="CV199" s="2419"/>
      <c r="CW199" s="2419"/>
      <c r="CX199" s="2419"/>
      <c r="CY199" s="2419"/>
      <c r="CZ199" s="2419"/>
      <c r="DA199" s="240"/>
    </row>
    <row r="200" s="131" customFormat="true" ht="15" customHeight="true" x14ac:dyDescent="0.2">
      <c r="A200" s="1095"/>
      <c r="B200" s="1206"/>
      <c r="C200" s="1279"/>
      <c r="D200" s="1271"/>
      <c r="E200" s="1271"/>
      <c r="F200" s="1271"/>
      <c r="G200" s="1272"/>
      <c r="H200" s="1280"/>
      <c r="I200" s="1271"/>
      <c r="J200" s="1271"/>
      <c r="K200" s="1271"/>
      <c r="L200" s="1281"/>
      <c r="M200" s="1279"/>
      <c r="N200" s="1271"/>
      <c r="O200" s="1271"/>
      <c r="P200" s="1271"/>
      <c r="Q200" s="1272"/>
      <c r="R200" s="1280"/>
      <c r="S200" s="1271"/>
      <c r="T200" s="1281"/>
      <c r="U200" s="989"/>
      <c r="V200" s="989"/>
      <c r="W200" s="989"/>
      <c r="X200" s="989"/>
      <c r="Y200" s="989"/>
      <c r="Z200" s="989"/>
      <c r="AA200" s="989"/>
      <c r="AB200" s="989"/>
      <c r="AC200" s="989"/>
      <c r="AD200" s="989"/>
      <c r="AE200" s="989"/>
      <c r="AF200" s="989"/>
      <c r="AG200" s="989"/>
      <c r="AH200" s="989"/>
      <c r="AI200" s="989"/>
      <c r="AJ200" s="989"/>
      <c r="AK200" s="989"/>
      <c r="AL200" s="989"/>
      <c r="AM200" s="989"/>
      <c r="AN200" s="989"/>
      <c r="AO200" s="989"/>
      <c r="AP200" s="989"/>
      <c r="AQ200" s="989"/>
      <c r="AR200" s="989"/>
      <c r="AS200" s="989"/>
      <c r="AT200" s="989"/>
      <c r="AU200" s="989"/>
      <c r="AV200" s="989"/>
      <c r="AW200" s="989"/>
      <c r="AX200" s="989"/>
      <c r="AY200" s="989"/>
      <c r="BA200" s="803"/>
      <c r="BB200" s="173"/>
      <c r="BC200" s="513"/>
      <c r="BD200" s="445"/>
      <c r="BE200" s="445"/>
      <c r="BF200" s="445"/>
      <c r="BG200" s="514"/>
      <c r="BH200" s="524"/>
      <c r="BI200" s="445"/>
      <c r="BJ200" s="445"/>
      <c r="BK200" s="445"/>
      <c r="BL200" s="514"/>
      <c r="BM200" s="524"/>
      <c r="BN200" s="445"/>
      <c r="BO200" s="445"/>
      <c r="BP200" s="445"/>
      <c r="BQ200" s="514"/>
      <c r="BR200" s="524"/>
      <c r="BS200" s="445"/>
      <c r="BT200" s="2358"/>
      <c r="BU200" s="2418"/>
      <c r="BV200" s="2418"/>
      <c r="BW200" s="2418"/>
      <c r="BX200" s="2418"/>
      <c r="BY200" s="2419"/>
      <c r="BZ200" s="2419"/>
      <c r="CA200" s="2419"/>
      <c r="CB200" s="2419"/>
      <c r="CC200" s="2419"/>
      <c r="CD200" s="2419"/>
      <c r="CE200" s="2419"/>
      <c r="CF200" s="2419"/>
      <c r="CG200" s="2419"/>
      <c r="CH200" s="2419"/>
      <c r="CI200" s="2419"/>
      <c r="CJ200" s="2419"/>
      <c r="CK200" s="2419"/>
      <c r="CL200" s="2419"/>
      <c r="CM200" s="2419"/>
      <c r="CN200" s="2419"/>
      <c r="CO200" s="2419"/>
      <c r="CP200" s="2419"/>
      <c r="CQ200" s="2419"/>
      <c r="CR200" s="2419"/>
      <c r="CS200" s="2419"/>
      <c r="CT200" s="2419"/>
      <c r="CU200" s="2419"/>
      <c r="CV200" s="2419"/>
      <c r="CW200" s="2419"/>
      <c r="CX200" s="2419"/>
      <c r="CY200" s="2419"/>
      <c r="CZ200" s="2419"/>
      <c r="DA200" s="240"/>
    </row>
    <row r="201" s="131" customFormat="true" ht="15" customHeight="true" x14ac:dyDescent="0.2">
      <c r="A201" s="1095"/>
      <c r="B201" s="1206"/>
      <c r="C201" s="1279"/>
      <c r="D201" s="1271"/>
      <c r="E201" s="1271"/>
      <c r="F201" s="1271"/>
      <c r="G201" s="1272"/>
      <c r="H201" s="1280"/>
      <c r="I201" s="1271"/>
      <c r="J201" s="1271"/>
      <c r="K201" s="1271"/>
      <c r="L201" s="1281"/>
      <c r="M201" s="1279"/>
      <c r="N201" s="1271"/>
      <c r="O201" s="1271"/>
      <c r="P201" s="1271"/>
      <c r="Q201" s="1272"/>
      <c r="R201" s="1280"/>
      <c r="S201" s="1271"/>
      <c r="T201" s="1281"/>
      <c r="U201" s="989"/>
      <c r="V201" s="989"/>
      <c r="W201" s="989"/>
      <c r="X201" s="989"/>
      <c r="Y201" s="989"/>
      <c r="Z201" s="989"/>
      <c r="AA201" s="989"/>
      <c r="AB201" s="989"/>
      <c r="AC201" s="989"/>
      <c r="AD201" s="989"/>
      <c r="AE201" s="989"/>
      <c r="AF201" s="989"/>
      <c r="AG201" s="989"/>
      <c r="AH201" s="989"/>
      <c r="AI201" s="989"/>
      <c r="AJ201" s="989"/>
      <c r="AK201" s="989"/>
      <c r="AL201" s="989"/>
      <c r="AM201" s="989"/>
      <c r="AN201" s="989"/>
      <c r="AO201" s="989"/>
      <c r="AP201" s="989"/>
      <c r="AQ201" s="989"/>
      <c r="AR201" s="989"/>
      <c r="AS201" s="989"/>
      <c r="AT201" s="989"/>
      <c r="AU201" s="989"/>
      <c r="AV201" s="989"/>
      <c r="AW201" s="989"/>
      <c r="AX201" s="989"/>
      <c r="AY201" s="989"/>
      <c r="BA201" s="803"/>
      <c r="BB201" s="173"/>
      <c r="BC201" s="513"/>
      <c r="BD201" s="445"/>
      <c r="BE201" s="445"/>
      <c r="BF201" s="445"/>
      <c r="BG201" s="514"/>
      <c r="BH201" s="524"/>
      <c r="BI201" s="445"/>
      <c r="BJ201" s="445"/>
      <c r="BK201" s="445"/>
      <c r="BL201" s="514"/>
      <c r="BM201" s="524"/>
      <c r="BN201" s="445"/>
      <c r="BO201" s="445"/>
      <c r="BP201" s="445"/>
      <c r="BQ201" s="514"/>
      <c r="BR201" s="524"/>
      <c r="BS201" s="445"/>
      <c r="BT201" s="2358"/>
      <c r="BU201" s="2418"/>
      <c r="BV201" s="2418"/>
      <c r="BW201" s="2418"/>
      <c r="BX201" s="2418"/>
      <c r="BY201" s="2419"/>
      <c r="BZ201" s="2419"/>
      <c r="CA201" s="2419"/>
      <c r="CB201" s="2419"/>
      <c r="CC201" s="2419"/>
      <c r="CD201" s="2419"/>
      <c r="CE201" s="2419"/>
      <c r="CF201" s="2419"/>
      <c r="CG201" s="2419"/>
      <c r="CH201" s="2419"/>
      <c r="CI201" s="2419"/>
      <c r="CJ201" s="2419"/>
      <c r="CK201" s="2419"/>
      <c r="CL201" s="2419"/>
      <c r="CM201" s="2419"/>
      <c r="CN201" s="2419"/>
      <c r="CO201" s="2419"/>
      <c r="CP201" s="2419"/>
      <c r="CQ201" s="2419"/>
      <c r="CR201" s="2419"/>
      <c r="CS201" s="2419"/>
      <c r="CT201" s="2419"/>
      <c r="CU201" s="2419"/>
      <c r="CV201" s="2419"/>
      <c r="CW201" s="2419"/>
      <c r="CX201" s="2419"/>
      <c r="CY201" s="2419"/>
      <c r="CZ201" s="2419"/>
      <c r="DA201" s="240"/>
    </row>
    <row r="202" s="131" customFormat="true" ht="15" customHeight="true" x14ac:dyDescent="0.2">
      <c r="A202" s="1095"/>
      <c r="B202" s="1206"/>
      <c r="C202" s="1279"/>
      <c r="D202" s="1271"/>
      <c r="E202" s="1271"/>
      <c r="F202" s="1271"/>
      <c r="G202" s="1272"/>
      <c r="H202" s="1280"/>
      <c r="I202" s="1271"/>
      <c r="J202" s="1271"/>
      <c r="K202" s="1271"/>
      <c r="L202" s="1281"/>
      <c r="M202" s="1279"/>
      <c r="N202" s="1271"/>
      <c r="O202" s="1271"/>
      <c r="P202" s="1271"/>
      <c r="Q202" s="1272"/>
      <c r="R202" s="1280"/>
      <c r="S202" s="1271"/>
      <c r="T202" s="1281"/>
      <c r="U202" s="989"/>
      <c r="V202" s="989"/>
      <c r="W202" s="989"/>
      <c r="X202" s="989"/>
      <c r="Y202" s="989"/>
      <c r="Z202" s="989"/>
      <c r="AA202" s="989"/>
      <c r="AB202" s="989"/>
      <c r="AC202" s="989"/>
      <c r="AD202" s="989"/>
      <c r="AE202" s="989"/>
      <c r="AF202" s="989"/>
      <c r="AG202" s="989"/>
      <c r="AH202" s="989"/>
      <c r="AI202" s="989"/>
      <c r="AJ202" s="989"/>
      <c r="AK202" s="989"/>
      <c r="AL202" s="989"/>
      <c r="AM202" s="989"/>
      <c r="AN202" s="989"/>
      <c r="AO202" s="989"/>
      <c r="AP202" s="989"/>
      <c r="AQ202" s="989"/>
      <c r="AR202" s="989"/>
      <c r="AS202" s="989"/>
      <c r="AT202" s="989"/>
      <c r="AU202" s="989"/>
      <c r="AV202" s="989"/>
      <c r="AW202" s="989"/>
      <c r="AX202" s="989"/>
      <c r="AY202" s="989"/>
      <c r="BA202" s="803"/>
      <c r="BB202" s="173"/>
      <c r="BC202" s="513"/>
      <c r="BD202" s="445"/>
      <c r="BE202" s="445"/>
      <c r="BF202" s="445"/>
      <c r="BG202" s="514"/>
      <c r="BH202" s="524"/>
      <c r="BI202" s="445"/>
      <c r="BJ202" s="445"/>
      <c r="BK202" s="445"/>
      <c r="BL202" s="514"/>
      <c r="BM202" s="524"/>
      <c r="BN202" s="445"/>
      <c r="BO202" s="445"/>
      <c r="BP202" s="445"/>
      <c r="BQ202" s="514"/>
      <c r="BR202" s="524"/>
      <c r="BS202" s="445"/>
      <c r="BT202" s="2358"/>
      <c r="BU202" s="2418"/>
      <c r="BV202" s="2418"/>
      <c r="BW202" s="2418"/>
      <c r="BX202" s="2418"/>
      <c r="BY202" s="2419"/>
      <c r="BZ202" s="2419"/>
      <c r="CA202" s="2419"/>
      <c r="CB202" s="2419"/>
      <c r="CC202" s="2419"/>
      <c r="CD202" s="2419"/>
      <c r="CE202" s="2419"/>
      <c r="CF202" s="2419"/>
      <c r="CG202" s="2419"/>
      <c r="CH202" s="2419"/>
      <c r="CI202" s="2419"/>
      <c r="CJ202" s="2419"/>
      <c r="CK202" s="2419"/>
      <c r="CL202" s="2419"/>
      <c r="CM202" s="2419"/>
      <c r="CN202" s="2419"/>
      <c r="CO202" s="2419"/>
      <c r="CP202" s="2419"/>
      <c r="CQ202" s="2419"/>
      <c r="CR202" s="2419"/>
      <c r="CS202" s="2419"/>
      <c r="CT202" s="2419"/>
      <c r="CU202" s="2419"/>
      <c r="CV202" s="2419"/>
      <c r="CW202" s="2419"/>
      <c r="CX202" s="2419"/>
      <c r="CY202" s="2419"/>
      <c r="CZ202" s="2419"/>
      <c r="DA202" s="240"/>
    </row>
    <row r="203" s="131" customFormat="true" ht="15" customHeight="true" x14ac:dyDescent="0.2">
      <c r="A203" s="1095"/>
      <c r="B203" s="1206"/>
      <c r="C203" s="1279"/>
      <c r="D203" s="1271"/>
      <c r="E203" s="1271"/>
      <c r="F203" s="1271"/>
      <c r="G203" s="1272"/>
      <c r="H203" s="1280"/>
      <c r="I203" s="1271"/>
      <c r="J203" s="1271"/>
      <c r="K203" s="1271"/>
      <c r="L203" s="1281"/>
      <c r="M203" s="1279"/>
      <c r="N203" s="1271"/>
      <c r="O203" s="1271"/>
      <c r="P203" s="1271"/>
      <c r="Q203" s="1272"/>
      <c r="R203" s="1280"/>
      <c r="S203" s="1271"/>
      <c r="T203" s="1281"/>
      <c r="U203" s="989"/>
      <c r="V203" s="989"/>
      <c r="W203" s="989"/>
      <c r="X203" s="989"/>
      <c r="Y203" s="989"/>
      <c r="Z203" s="989"/>
      <c r="AA203" s="989"/>
      <c r="AB203" s="989"/>
      <c r="AC203" s="989"/>
      <c r="AD203" s="989"/>
      <c r="AE203" s="989"/>
      <c r="AF203" s="989"/>
      <c r="AG203" s="989"/>
      <c r="AH203" s="989"/>
      <c r="AI203" s="989"/>
      <c r="AJ203" s="989"/>
      <c r="AK203" s="989"/>
      <c r="AL203" s="989"/>
      <c r="AM203" s="989"/>
      <c r="AN203" s="989"/>
      <c r="AO203" s="989"/>
      <c r="AP203" s="989"/>
      <c r="AQ203" s="989"/>
      <c r="AR203" s="989"/>
      <c r="AS203" s="989"/>
      <c r="AT203" s="989"/>
      <c r="AU203" s="989"/>
      <c r="AV203" s="989"/>
      <c r="AW203" s="989"/>
      <c r="AX203" s="989"/>
      <c r="AY203" s="989"/>
      <c r="BA203" s="803"/>
      <c r="BB203" s="173"/>
      <c r="BC203" s="513"/>
      <c r="BD203" s="445"/>
      <c r="BE203" s="445"/>
      <c r="BF203" s="445"/>
      <c r="BG203" s="514"/>
      <c r="BH203" s="524"/>
      <c r="BI203" s="445"/>
      <c r="BJ203" s="445"/>
      <c r="BK203" s="445"/>
      <c r="BL203" s="514"/>
      <c r="BM203" s="524"/>
      <c r="BN203" s="445"/>
      <c r="BO203" s="445"/>
      <c r="BP203" s="445"/>
      <c r="BQ203" s="514"/>
      <c r="BR203" s="524"/>
      <c r="BS203" s="445"/>
      <c r="BT203" s="2358"/>
      <c r="BU203" s="2418"/>
      <c r="BV203" s="2418"/>
      <c r="BW203" s="2418"/>
      <c r="BX203" s="2418"/>
      <c r="BY203" s="2419"/>
      <c r="BZ203" s="2419"/>
      <c r="CA203" s="2419"/>
      <c r="CB203" s="2419"/>
      <c r="CC203" s="2419"/>
      <c r="CD203" s="2419"/>
      <c r="CE203" s="2419"/>
      <c r="CF203" s="2419"/>
      <c r="CG203" s="2419"/>
      <c r="CH203" s="2419"/>
      <c r="CI203" s="2419"/>
      <c r="CJ203" s="2419"/>
      <c r="CK203" s="2419"/>
      <c r="CL203" s="2419"/>
      <c r="CM203" s="2419"/>
      <c r="CN203" s="2419"/>
      <c r="CO203" s="2419"/>
      <c r="CP203" s="2419"/>
      <c r="CQ203" s="2419"/>
      <c r="CR203" s="2419"/>
      <c r="CS203" s="2419"/>
      <c r="CT203" s="2419"/>
      <c r="CU203" s="2419"/>
      <c r="CV203" s="2419"/>
      <c r="CW203" s="2419"/>
      <c r="CX203" s="2419"/>
      <c r="CY203" s="2419"/>
      <c r="CZ203" s="2419"/>
      <c r="DA203" s="240"/>
    </row>
    <row r="204" s="131" customFormat="true" ht="15" customHeight="true" x14ac:dyDescent="0.2">
      <c r="A204" s="1184"/>
      <c r="B204" s="1207"/>
      <c r="C204" s="1340"/>
      <c r="D204" s="1341"/>
      <c r="E204" s="1341"/>
      <c r="F204" s="1341"/>
      <c r="G204" s="1342"/>
      <c r="H204" s="1343"/>
      <c r="I204" s="1341"/>
      <c r="J204" s="1341"/>
      <c r="K204" s="1341"/>
      <c r="L204" s="1344"/>
      <c r="M204" s="1340"/>
      <c r="N204" s="1341"/>
      <c r="O204" s="1341"/>
      <c r="P204" s="1341"/>
      <c r="Q204" s="1342"/>
      <c r="R204" s="1343"/>
      <c r="S204" s="1341"/>
      <c r="T204" s="1344"/>
      <c r="U204" s="989"/>
      <c r="V204" s="989"/>
      <c r="W204" s="989"/>
      <c r="X204" s="989"/>
      <c r="Y204" s="989"/>
      <c r="Z204" s="989"/>
      <c r="AA204" s="989"/>
      <c r="AB204" s="989"/>
      <c r="AC204" s="989"/>
      <c r="AD204" s="989"/>
      <c r="AE204" s="989"/>
      <c r="AF204" s="989"/>
      <c r="AG204" s="989"/>
      <c r="AH204" s="989"/>
      <c r="AI204" s="989"/>
      <c r="AJ204" s="989"/>
      <c r="AK204" s="989"/>
      <c r="AL204" s="989"/>
      <c r="AM204" s="989"/>
      <c r="AN204" s="989"/>
      <c r="AO204" s="989"/>
      <c r="AP204" s="989"/>
      <c r="AQ204" s="989"/>
      <c r="AR204" s="989"/>
      <c r="AS204" s="989"/>
      <c r="AT204" s="989"/>
      <c r="AU204" s="989"/>
      <c r="AV204" s="989"/>
      <c r="AW204" s="989"/>
      <c r="AX204" s="989"/>
      <c r="AY204" s="989"/>
      <c r="BA204" s="803"/>
      <c r="BB204" s="173"/>
      <c r="BC204" s="513"/>
      <c r="BD204" s="445"/>
      <c r="BE204" s="445"/>
      <c r="BF204" s="445"/>
      <c r="BG204" s="514"/>
      <c r="BH204" s="524"/>
      <c r="BI204" s="445"/>
      <c r="BJ204" s="445"/>
      <c r="BK204" s="445"/>
      <c r="BL204" s="514"/>
      <c r="BM204" s="524"/>
      <c r="BN204" s="445"/>
      <c r="BO204" s="445"/>
      <c r="BP204" s="445"/>
      <c r="BQ204" s="514"/>
      <c r="BR204" s="524"/>
      <c r="BS204" s="445"/>
      <c r="BT204" s="2358"/>
      <c r="BU204" s="2418"/>
      <c r="BV204" s="2418"/>
      <c r="BW204" s="2418"/>
      <c r="BX204" s="2418"/>
      <c r="BY204" s="2419"/>
      <c r="BZ204" s="2419"/>
      <c r="CA204" s="2419"/>
      <c r="CB204" s="2419"/>
      <c r="CC204" s="2419"/>
      <c r="CD204" s="2419"/>
      <c r="CE204" s="2419"/>
      <c r="CF204" s="2419"/>
      <c r="CG204" s="2419"/>
      <c r="CH204" s="2419"/>
      <c r="CI204" s="2419"/>
      <c r="CJ204" s="2419"/>
      <c r="CK204" s="2419"/>
      <c r="CL204" s="2419"/>
      <c r="CM204" s="2419"/>
      <c r="CN204" s="2419"/>
      <c r="CO204" s="2419"/>
      <c r="CP204" s="2419"/>
      <c r="CQ204" s="2419"/>
      <c r="CR204" s="2419"/>
      <c r="CS204" s="2419"/>
      <c r="CT204" s="2419"/>
      <c r="CU204" s="2419"/>
      <c r="CV204" s="2419"/>
      <c r="CW204" s="2419"/>
      <c r="CX204" s="2419"/>
      <c r="CY204" s="2419"/>
      <c r="CZ204" s="2419"/>
      <c r="DA204" s="240"/>
    </row>
    <row r="205" s="131" customFormat="true" ht="15" customHeight="true" x14ac:dyDescent="0.2">
      <c r="A205" s="1096"/>
      <c r="B205" s="1208"/>
      <c r="C205" s="1363"/>
      <c r="D205" s="1292"/>
      <c r="E205" s="1292"/>
      <c r="F205" s="1292"/>
      <c r="G205" s="1293"/>
      <c r="H205" s="1364"/>
      <c r="I205" s="1292"/>
      <c r="J205" s="1292"/>
      <c r="K205" s="1292"/>
      <c r="L205" s="1365"/>
      <c r="M205" s="1363"/>
      <c r="N205" s="1292"/>
      <c r="O205" s="1292"/>
      <c r="P205" s="1292"/>
      <c r="Q205" s="1293"/>
      <c r="R205" s="1364"/>
      <c r="S205" s="1292"/>
      <c r="T205" s="1365"/>
      <c r="U205" s="989"/>
      <c r="V205" s="989"/>
      <c r="W205" s="989"/>
      <c r="X205" s="989"/>
      <c r="Y205" s="989"/>
      <c r="Z205" s="989"/>
      <c r="AA205" s="989"/>
      <c r="AB205" s="989"/>
      <c r="AC205" s="989"/>
      <c r="AD205" s="989"/>
      <c r="AE205" s="989"/>
      <c r="AF205" s="989"/>
      <c r="AG205" s="989"/>
      <c r="AH205" s="989"/>
      <c r="AI205" s="989"/>
      <c r="AJ205" s="989"/>
      <c r="AK205" s="989"/>
      <c r="AL205" s="989"/>
      <c r="AM205" s="989"/>
      <c r="AN205" s="989"/>
      <c r="AO205" s="989"/>
      <c r="AP205" s="989"/>
      <c r="AQ205" s="989"/>
      <c r="AR205" s="989"/>
      <c r="AS205" s="989"/>
      <c r="AT205" s="989"/>
      <c r="AU205" s="989"/>
      <c r="AV205" s="989"/>
      <c r="AW205" s="989"/>
      <c r="AX205" s="989"/>
      <c r="AY205" s="989"/>
      <c r="BA205" s="803"/>
      <c r="BB205" s="173"/>
      <c r="BC205" s="534"/>
      <c r="BD205" s="531"/>
      <c r="BE205" s="531"/>
      <c r="BF205" s="531"/>
      <c r="BG205" s="533"/>
      <c r="BH205" s="530"/>
      <c r="BI205" s="531"/>
      <c r="BJ205" s="531"/>
      <c r="BK205" s="531"/>
      <c r="BL205" s="533"/>
      <c r="BM205" s="530"/>
      <c r="BN205" s="531"/>
      <c r="BO205" s="531"/>
      <c r="BP205" s="531"/>
      <c r="BQ205" s="533"/>
      <c r="BR205" s="530"/>
      <c r="BS205" s="531"/>
      <c r="BT205" s="2359"/>
      <c r="BU205" s="2418"/>
      <c r="BV205" s="2418"/>
      <c r="BW205" s="2418"/>
      <c r="BX205" s="2418"/>
      <c r="BY205" s="2419"/>
      <c r="BZ205" s="2419"/>
      <c r="CA205" s="2419"/>
      <c r="CB205" s="2419"/>
      <c r="CC205" s="2419"/>
      <c r="CD205" s="2419"/>
      <c r="CE205" s="2419"/>
      <c r="CF205" s="2419"/>
      <c r="CG205" s="2419"/>
      <c r="CH205" s="2419"/>
      <c r="CI205" s="2419"/>
      <c r="CJ205" s="2419"/>
      <c r="CK205" s="2419"/>
      <c r="CL205" s="2419"/>
      <c r="CM205" s="2419"/>
      <c r="CN205" s="2419"/>
      <c r="CO205" s="2419"/>
      <c r="CP205" s="2419"/>
      <c r="CQ205" s="2419"/>
      <c r="CR205" s="2419"/>
      <c r="CS205" s="2419"/>
      <c r="CT205" s="2419"/>
      <c r="CU205" s="2419"/>
      <c r="CV205" s="2419"/>
      <c r="CW205" s="2419"/>
      <c r="CX205" s="2419"/>
      <c r="CY205" s="2419"/>
      <c r="CZ205" s="2419"/>
      <c r="DA205" s="240"/>
    </row>
    <row r="206" s="131" customFormat="true" ht="250.15" customHeight="true" x14ac:dyDescent="0.2">
      <c r="B206" s="133"/>
      <c r="U206" s="240"/>
      <c r="V206" s="240"/>
      <c r="W206" s="240"/>
      <c r="X206" s="240"/>
      <c r="Y206" s="240"/>
      <c r="Z206" s="240"/>
      <c r="AA206" s="240"/>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2"/>
      <c r="BU206" s="239"/>
      <c r="BV206" s="239"/>
      <c r="BW206" s="239"/>
      <c r="BX206" s="239"/>
      <c r="BY206" s="239"/>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c r="DA206" s="240"/>
    </row>
    <row r="207" s="111" customFormat="true" ht="18" customHeight="true" x14ac:dyDescent="0.2">
      <c r="U207" s="235"/>
      <c r="V207" s="235"/>
      <c r="W207" s="235"/>
      <c r="X207" s="235"/>
      <c r="Y207" s="235"/>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BB207" s="134"/>
      <c r="BU207" s="235"/>
      <c r="BV207" s="235"/>
      <c r="BW207" s="235"/>
      <c r="BX207" s="235"/>
      <c r="BY207" s="235"/>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c r="DA207" s="235"/>
    </row>
    <row r="208" s="111" customFormat="true" ht="22.5" customHeight="true" x14ac:dyDescent="0.35">
      <c r="A208" s="2831" t="str">
        <f>A1026</f>
        <v>Jordan</v>
      </c>
      <c r="B208" s="2832"/>
      <c r="U208" s="235"/>
      <c r="V208" s="235"/>
      <c r="W208" s="235"/>
      <c r="X208" s="235"/>
      <c r="Y208" s="235"/>
      <c r="Z208" s="23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BB208" s="134"/>
      <c r="BU208" s="235"/>
      <c r="BV208" s="235"/>
      <c r="BW208" s="235"/>
      <c r="BX208" s="235"/>
      <c r="BY208" s="235"/>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c r="DA208" s="235"/>
    </row>
    <row r="209" s="111" customFormat="true" ht="22.5" customHeight="true" x14ac:dyDescent="0.35">
      <c r="A209" s="138" t="str">
        <f>A1034</f>
        <v>2002</v>
      </c>
      <c r="B209" s="139"/>
      <c r="U209" s="235"/>
      <c r="V209" s="235"/>
      <c r="W209" s="235"/>
      <c r="X209" s="235"/>
      <c r="Y209" s="235"/>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BB209" s="134"/>
      <c r="BU209" s="235"/>
      <c r="BV209" s="235"/>
      <c r="BW209" s="235"/>
      <c r="BX209" s="235"/>
      <c r="BY209" s="235"/>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c r="DA209" s="235"/>
    </row>
    <row r="210" s="111" customFormat="true" ht="22.5" customHeight="true" x14ac:dyDescent="0.35">
      <c r="A210" s="805" t="s">
        <v>112</v>
      </c>
      <c r="B210" s="141"/>
      <c r="U210" s="235"/>
      <c r="V210" s="235"/>
      <c r="W210" s="235"/>
      <c r="X210" s="235"/>
      <c r="Y210" s="235"/>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BB210" s="134"/>
      <c r="BU210" s="235"/>
      <c r="BV210" s="235"/>
      <c r="BW210" s="235"/>
      <c r="BX210" s="235"/>
      <c r="BY210" s="235"/>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c r="DA210" s="235"/>
    </row>
    <row r="211" s="111" customFormat="true" ht="20.1" customHeight="true" x14ac:dyDescent="0.35">
      <c r="A211" s="143" t="s">
        <v>97</v>
      </c>
      <c r="B211" s="139"/>
      <c r="U211" s="235"/>
      <c r="V211" s="235"/>
      <c r="W211" s="235"/>
      <c r="X211" s="235"/>
      <c r="Y211" s="235"/>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BB211" s="134"/>
      <c r="BU211" s="235"/>
      <c r="BV211" s="235"/>
      <c r="BW211" s="235"/>
      <c r="BX211" s="235"/>
      <c r="BY211" s="235"/>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c r="DA211" s="235"/>
    </row>
    <row r="212" s="111" customFormat="true" ht="15" customHeight="true" x14ac:dyDescent="0.2">
      <c r="A212" s="806" t="s">
        <v>98</v>
      </c>
      <c r="B212" s="248"/>
      <c r="U212" s="235"/>
      <c r="V212" s="235"/>
      <c r="W212" s="235"/>
      <c r="X212" s="235"/>
      <c r="Y212" s="235"/>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BB212" s="134"/>
      <c r="BU212" s="235"/>
      <c r="BV212" s="235"/>
      <c r="BW212" s="235"/>
      <c r="BX212" s="235"/>
      <c r="BY212" s="235"/>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c r="DA212" s="235"/>
    </row>
    <row r="213" s="111" customFormat="true" ht="15" customHeight="true" x14ac:dyDescent="0.2">
      <c r="A213" s="152" t="s">
        <v>40</v>
      </c>
      <c r="B213" s="151"/>
      <c r="U213" s="235"/>
      <c r="V213" s="235"/>
      <c r="W213" s="235"/>
      <c r="X213" s="235"/>
      <c r="Y213" s="235"/>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BB213" s="134"/>
      <c r="BU213" s="235"/>
      <c r="BV213" s="235"/>
      <c r="BW213" s="235"/>
      <c r="BX213" s="235"/>
      <c r="BY213" s="235"/>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c r="DA213" s="235"/>
    </row>
    <row r="214" s="111" customFormat="true" ht="15" customHeight="true" x14ac:dyDescent="0.2">
      <c r="A214" s="150" t="s">
        <v>39</v>
      </c>
      <c r="B214" s="151"/>
      <c r="U214" s="235"/>
      <c r="V214" s="235"/>
      <c r="W214" s="235"/>
      <c r="X214" s="235"/>
      <c r="Y214" s="235"/>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BB214" s="134"/>
      <c r="BU214" s="235"/>
      <c r="BV214" s="235"/>
      <c r="BW214" s="235"/>
      <c r="BX214" s="235"/>
      <c r="BY214" s="235"/>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c r="DA214" s="235"/>
    </row>
    <row r="215" s="111" customFormat="true" ht="15" customHeight="true" x14ac:dyDescent="0.2">
      <c r="A215" s="150" t="s">
        <v>136</v>
      </c>
      <c r="B215" s="247" t="str">
        <f>A1025</f>
        <v>DHS02</v>
      </c>
      <c r="U215" s="235"/>
      <c r="V215" s="235"/>
      <c r="W215" s="235"/>
      <c r="X215" s="235"/>
      <c r="Y215" s="235"/>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BB215" s="134"/>
      <c r="BU215" s="235"/>
      <c r="BV215" s="235"/>
      <c r="BW215" s="235"/>
      <c r="BX215" s="235"/>
      <c r="BY215" s="235"/>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c r="DA215" s="235"/>
    </row>
    <row r="216" s="111" customFormat="true" ht="15" customHeight="true" x14ac:dyDescent="0.2">
      <c r="A216" s="1029"/>
      <c r="B216" s="1027"/>
      <c r="U216" s="235"/>
      <c r="V216" s="235"/>
      <c r="W216" s="235"/>
      <c r="X216" s="235"/>
      <c r="Y216" s="235"/>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BB216" s="134"/>
      <c r="BU216" s="235"/>
      <c r="BV216" s="235"/>
      <c r="BW216" s="235"/>
      <c r="BX216" s="235"/>
      <c r="BY216" s="235"/>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c r="DA216" s="235"/>
    </row>
    <row r="217" s="111" customFormat="true" ht="15" customHeight="true" x14ac:dyDescent="0.2">
      <c r="A217" s="1029"/>
      <c r="B217" s="1028"/>
      <c r="U217" s="235"/>
      <c r="V217" s="235"/>
      <c r="W217" s="235"/>
      <c r="X217" s="235"/>
      <c r="Y217" s="235"/>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BB217" s="134"/>
      <c r="BU217" s="235"/>
      <c r="BV217" s="235"/>
      <c r="BW217" s="235"/>
      <c r="BX217" s="235"/>
      <c r="BY217" s="235"/>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c r="DA217" s="235"/>
    </row>
    <row r="218" s="111" customFormat="true" ht="18" customHeight="true" x14ac:dyDescent="0.2">
      <c r="A218" s="1029"/>
      <c r="B218" s="1027"/>
      <c r="U218" s="235"/>
      <c r="V218" s="235"/>
      <c r="W218" s="235"/>
      <c r="X218" s="235"/>
      <c r="Y218" s="235"/>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BB218" s="134"/>
      <c r="BU218" s="235"/>
      <c r="BV218" s="235"/>
      <c r="BW218" s="235"/>
      <c r="BX218" s="235"/>
      <c r="BY218" s="235"/>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c r="DA218" s="235"/>
    </row>
    <row r="219" s="111" customFormat="true" ht="18" customHeight="true" x14ac:dyDescent="0.2">
      <c r="A219" s="1030"/>
      <c r="B219" s="1031"/>
      <c r="U219" s="235"/>
      <c r="V219" s="235"/>
      <c r="W219" s="235"/>
      <c r="X219" s="235"/>
      <c r="Y219" s="235"/>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BB219" s="134"/>
      <c r="BU219" s="235"/>
      <c r="BV219" s="235"/>
      <c r="BW219" s="235"/>
      <c r="BX219" s="235"/>
      <c r="BY219" s="235"/>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c r="DA219" s="235"/>
    </row>
    <row r="220" s="135" customFormat="true" ht="15" customHeight="true" x14ac:dyDescent="0.2">
      <c r="A220" s="114" t="s">
        <v>86</v>
      </c>
      <c r="B220" s="230"/>
      <c r="C220" s="2833" t="s">
        <v>115</v>
      </c>
      <c r="D220" s="2834"/>
      <c r="E220" s="2834"/>
      <c r="F220" s="2834"/>
      <c r="G220" s="2835"/>
      <c r="H220" s="2822" t="s">
        <v>38</v>
      </c>
      <c r="I220" s="2823"/>
      <c r="J220" s="2823"/>
      <c r="K220" s="2823"/>
      <c r="L220" s="2824"/>
      <c r="M220" s="2825" t="s">
        <v>37</v>
      </c>
      <c r="N220" s="2826"/>
      <c r="O220" s="2826"/>
      <c r="P220" s="2826"/>
      <c r="Q220" s="2827"/>
      <c r="R220" s="2337" t="s">
        <v>142</v>
      </c>
      <c r="S220" s="2338"/>
      <c r="T220" s="2341"/>
      <c r="U220" s="450"/>
      <c r="V220" s="450"/>
      <c r="W220" s="450"/>
      <c r="X220" s="450"/>
      <c r="Y220" s="450"/>
      <c r="Z220" s="450"/>
      <c r="AA220" s="450"/>
      <c r="AB220" s="450"/>
      <c r="AC220" s="450"/>
      <c r="AD220" s="450"/>
      <c r="AE220" s="450"/>
      <c r="AF220" s="450"/>
      <c r="AG220" s="450"/>
      <c r="AH220" s="450"/>
      <c r="AI220" s="450"/>
      <c r="AJ220" s="450"/>
      <c r="AK220" s="450"/>
      <c r="AL220" s="450"/>
      <c r="AM220" s="450"/>
      <c r="AN220" s="450"/>
      <c r="AO220" s="450"/>
      <c r="AP220" s="450"/>
      <c r="AQ220" s="450"/>
      <c r="AR220" s="450"/>
      <c r="AS220" s="450"/>
      <c r="AT220" s="450"/>
      <c r="AU220" s="450"/>
      <c r="AV220" s="450"/>
      <c r="AW220" s="450"/>
      <c r="AX220" s="450"/>
      <c r="AY220" s="450"/>
      <c r="BA220" s="241" t="s">
        <v>131</v>
      </c>
      <c r="BB220" s="114" t="s">
        <v>86</v>
      </c>
      <c r="BC220" s="2942" t="s">
        <v>115</v>
      </c>
      <c r="BD220" s="2943"/>
      <c r="BE220" s="2943"/>
      <c r="BF220" s="2943"/>
      <c r="BG220" s="2944"/>
      <c r="BH220" s="2945" t="s">
        <v>38</v>
      </c>
      <c r="BI220" s="2943"/>
      <c r="BJ220" s="2943"/>
      <c r="BK220" s="2943"/>
      <c r="BL220" s="2944"/>
      <c r="BM220" s="2945" t="s">
        <v>37</v>
      </c>
      <c r="BN220" s="2943"/>
      <c r="BO220" s="2943"/>
      <c r="BP220" s="2943"/>
      <c r="BQ220" s="2944"/>
      <c r="BR220" s="2337" t="s">
        <v>142</v>
      </c>
      <c r="BS220" s="2338"/>
      <c r="BT220" s="2341"/>
      <c r="BU220" s="2420"/>
      <c r="BV220" s="2420"/>
      <c r="BW220" s="2420"/>
      <c r="BX220" s="2420"/>
      <c r="BY220" s="2421"/>
      <c r="BZ220" s="239"/>
      <c r="CA220" s="239"/>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c r="DA220" s="1015"/>
    </row>
    <row r="221" s="135" customFormat="true" ht="12.75" x14ac:dyDescent="0.2">
      <c r="A221" s="209" t="s">
        <v>87</v>
      </c>
      <c r="B221" s="281"/>
      <c r="C221" s="419" t="s">
        <v>0</v>
      </c>
      <c r="D221" s="420" t="s">
        <v>1</v>
      </c>
      <c r="E221" s="420" t="s">
        <v>2</v>
      </c>
      <c r="F221" s="420" t="s">
        <v>3</v>
      </c>
      <c r="G221" s="421" t="s">
        <v>4</v>
      </c>
      <c r="H221" s="1152" t="s">
        <v>0</v>
      </c>
      <c r="I221" s="1091" t="s">
        <v>1</v>
      </c>
      <c r="J221" s="1091" t="s">
        <v>2</v>
      </c>
      <c r="K221" s="1091" t="s">
        <v>3</v>
      </c>
      <c r="L221" s="1092" t="s">
        <v>4</v>
      </c>
      <c r="M221" s="1137" t="s">
        <v>0</v>
      </c>
      <c r="N221" s="1091" t="s">
        <v>1</v>
      </c>
      <c r="O221" s="1091" t="s">
        <v>2</v>
      </c>
      <c r="P221" s="1091" t="s">
        <v>3</v>
      </c>
      <c r="Q221" s="1170" t="s">
        <v>4</v>
      </c>
      <c r="R221" s="2339" t="s">
        <v>160</v>
      </c>
      <c r="S221" s="2340" t="s">
        <v>161</v>
      </c>
      <c r="T221" s="2342" t="s">
        <v>162</v>
      </c>
      <c r="U221" s="450"/>
      <c r="V221" s="450"/>
      <c r="W221" s="450"/>
      <c r="X221" s="450"/>
      <c r="Y221" s="450"/>
      <c r="Z221" s="450"/>
      <c r="AA221" s="450"/>
      <c r="AB221" s="450"/>
      <c r="AC221" s="450"/>
      <c r="AD221" s="450"/>
      <c r="AE221" s="450"/>
      <c r="AF221" s="450"/>
      <c r="AG221" s="450"/>
      <c r="AH221" s="450"/>
      <c r="AI221" s="450"/>
      <c r="AJ221" s="450"/>
      <c r="AK221" s="450"/>
      <c r="AL221" s="450"/>
      <c r="AM221" s="450"/>
      <c r="AN221" s="450"/>
      <c r="AO221" s="450"/>
      <c r="AP221" s="450"/>
      <c r="AQ221" s="450"/>
      <c r="AR221" s="450"/>
      <c r="AS221" s="450"/>
      <c r="AT221" s="450"/>
      <c r="AU221" s="450"/>
      <c r="AV221" s="450"/>
      <c r="AW221" s="450"/>
      <c r="AX221" s="450"/>
      <c r="AY221" s="450"/>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2339" t="s">
        <v>160</v>
      </c>
      <c r="BS221" s="2340" t="s">
        <v>161</v>
      </c>
      <c r="BT221" s="2342" t="s">
        <v>162</v>
      </c>
      <c r="BU221" s="2422"/>
      <c r="BV221" s="2422"/>
      <c r="BW221" s="2422"/>
      <c r="BX221" s="2422"/>
      <c r="BY221" s="2423"/>
      <c r="BZ221" s="2423"/>
      <c r="CA221" s="2423"/>
      <c r="CB221" s="2423"/>
      <c r="CC221" s="2423"/>
      <c r="CD221" s="2423"/>
      <c r="CE221" s="2423"/>
      <c r="CF221" s="2423"/>
      <c r="CG221" s="2423"/>
      <c r="CH221" s="2423"/>
      <c r="CI221" s="2423"/>
      <c r="CJ221" s="2423"/>
      <c r="CK221" s="2423"/>
      <c r="CL221" s="2423"/>
      <c r="CM221" s="2423"/>
      <c r="CN221" s="2423"/>
      <c r="CO221" s="2423"/>
      <c r="CP221" s="2423"/>
      <c r="CQ221" s="2423"/>
      <c r="CR221" s="2423"/>
      <c r="CS221" s="2423"/>
      <c r="CT221" s="2423"/>
      <c r="CU221" s="2423"/>
      <c r="CV221" s="2423"/>
      <c r="CW221" s="2423"/>
      <c r="CX221" s="2423"/>
      <c r="CY221" s="2423"/>
      <c r="CZ221" s="2423"/>
      <c r="DA221" s="1015"/>
    </row>
    <row r="222" s="135" customFormat="true" ht="15" customHeight="true" x14ac:dyDescent="0.2">
      <c r="A222" s="2828" t="s">
        <v>36</v>
      </c>
      <c r="B222" s="1407" t="s">
        <v>15</v>
      </c>
      <c r="C222" s="1427" t="s">
        <v>35</v>
      </c>
      <c r="D222" s="1439" t="s">
        <v>35</v>
      </c>
      <c r="E222" s="1439" t="s">
        <v>35</v>
      </c>
      <c r="F222" s="1439" t="s">
        <v>35</v>
      </c>
      <c r="G222" s="1451" t="s">
        <v>35</v>
      </c>
      <c r="H222" s="1463" t="s">
        <v>35</v>
      </c>
      <c r="I222" s="1439" t="s">
        <v>35</v>
      </c>
      <c r="J222" s="1439" t="s">
        <v>35</v>
      </c>
      <c r="K222" s="1439" t="s">
        <v>35</v>
      </c>
      <c r="L222" s="1475" t="s">
        <v>35</v>
      </c>
      <c r="M222" s="1427" t="s">
        <v>35</v>
      </c>
      <c r="N222" s="1439" t="s">
        <v>35</v>
      </c>
      <c r="O222" s="1439" t="s">
        <v>35</v>
      </c>
      <c r="P222" s="1439" t="s">
        <v>35</v>
      </c>
      <c r="Q222" s="1451" t="s">
        <v>35</v>
      </c>
      <c r="R222" s="1463" t="s">
        <v>35</v>
      </c>
      <c r="S222" s="1439" t="s">
        <v>35</v>
      </c>
      <c r="T222" s="1475" t="s">
        <v>35</v>
      </c>
      <c r="U222" s="450"/>
      <c r="V222" s="450"/>
      <c r="W222" s="450"/>
      <c r="X222" s="450"/>
      <c r="Y222" s="450"/>
      <c r="Z222" s="450"/>
      <c r="AA222" s="450"/>
      <c r="AB222" s="450"/>
      <c r="AC222" s="450"/>
      <c r="AD222" s="450"/>
      <c r="AE222" s="450"/>
      <c r="AF222" s="450"/>
      <c r="AG222" s="450"/>
      <c r="AH222" s="450"/>
      <c r="AI222" s="450"/>
      <c r="AJ222" s="450"/>
      <c r="AK222" s="450"/>
      <c r="AL222" s="450"/>
      <c r="AM222" s="450"/>
      <c r="AN222" s="450"/>
      <c r="AO222" s="450"/>
      <c r="AP222" s="450"/>
      <c r="AQ222" s="450"/>
      <c r="AR222" s="450"/>
      <c r="AS222" s="450"/>
      <c r="AT222" s="450"/>
      <c r="AU222" s="450"/>
      <c r="AV222" s="450"/>
      <c r="AW222" s="450"/>
      <c r="AX222" s="450"/>
      <c r="AY222" s="450"/>
      <c r="BA222" s="2946" t="s">
        <v>36</v>
      </c>
      <c r="BB222" s="174" t="s">
        <v>15</v>
      </c>
      <c r="BC222" s="1496" t="s">
        <v>35</v>
      </c>
      <c r="BD222" s="1516" t="s">
        <v>35</v>
      </c>
      <c r="BE222" s="1516" t="s">
        <v>35</v>
      </c>
      <c r="BF222" s="1516" t="s">
        <v>35</v>
      </c>
      <c r="BG222" s="1537" t="s">
        <v>35</v>
      </c>
      <c r="BH222" s="1558" t="s">
        <v>35</v>
      </c>
      <c r="BI222" s="1516" t="s">
        <v>35</v>
      </c>
      <c r="BJ222" s="1516" t="s">
        <v>35</v>
      </c>
      <c r="BK222" s="1516" t="s">
        <v>35</v>
      </c>
      <c r="BL222" s="1537" t="s">
        <v>35</v>
      </c>
      <c r="BM222" s="1558" t="s">
        <v>35</v>
      </c>
      <c r="BN222" s="1516" t="s">
        <v>35</v>
      </c>
      <c r="BO222" s="1516" t="s">
        <v>35</v>
      </c>
      <c r="BP222" s="1516" t="s">
        <v>35</v>
      </c>
      <c r="BQ222" s="1537" t="s">
        <v>35</v>
      </c>
      <c r="BR222" s="1558" t="s">
        <v>35</v>
      </c>
      <c r="BS222" s="1516" t="s">
        <v>35</v>
      </c>
      <c r="BT222" s="2360" t="s">
        <v>35</v>
      </c>
      <c r="BU222" s="2424"/>
      <c r="BV222" s="2424"/>
      <c r="BW222" s="2424"/>
      <c r="BX222" s="2424"/>
      <c r="BY222" s="2425"/>
      <c r="BZ222" s="2425"/>
      <c r="CA222" s="2425"/>
      <c r="CB222" s="2425"/>
      <c r="CC222" s="2425"/>
      <c r="CD222" s="2425"/>
      <c r="CE222" s="2425"/>
      <c r="CF222" s="2425"/>
      <c r="CG222" s="2425"/>
      <c r="CH222" s="2425"/>
      <c r="CI222" s="2425"/>
      <c r="CJ222" s="2425"/>
      <c r="CK222" s="2425"/>
      <c r="CL222" s="2425"/>
      <c r="CM222" s="2425"/>
      <c r="CN222" s="2425"/>
      <c r="CO222" s="2425"/>
      <c r="CP222" s="2425"/>
      <c r="CQ222" s="2425"/>
      <c r="CR222" s="2425"/>
      <c r="CS222" s="2425"/>
      <c r="CT222" s="2425"/>
      <c r="CU222" s="2425"/>
      <c r="CV222" s="2425"/>
      <c r="CW222" s="2425"/>
      <c r="CX222" s="2425"/>
      <c r="CY222" s="2425"/>
      <c r="CZ222" s="2426"/>
      <c r="DA222" s="1015"/>
    </row>
    <row r="223" s="135" customFormat="true" ht="15" customHeight="true" x14ac:dyDescent="0.2">
      <c r="A223" s="2829"/>
      <c r="B223" s="1408" t="s">
        <v>16</v>
      </c>
      <c r="C223" s="1428" t="s">
        <v>35</v>
      </c>
      <c r="D223" s="1440" t="s">
        <v>35</v>
      </c>
      <c r="E223" s="1440" t="s">
        <v>35</v>
      </c>
      <c r="F223" s="1440" t="s">
        <v>35</v>
      </c>
      <c r="G223" s="1452" t="s">
        <v>35</v>
      </c>
      <c r="H223" s="1464" t="s">
        <v>35</v>
      </c>
      <c r="I223" s="1440" t="s">
        <v>35</v>
      </c>
      <c r="J223" s="1440" t="s">
        <v>35</v>
      </c>
      <c r="K223" s="1440" t="s">
        <v>35</v>
      </c>
      <c r="L223" s="1476" t="s">
        <v>35</v>
      </c>
      <c r="M223" s="1428" t="s">
        <v>35</v>
      </c>
      <c r="N223" s="1440" t="s">
        <v>35</v>
      </c>
      <c r="O223" s="1440" t="s">
        <v>35</v>
      </c>
      <c r="P223" s="1440" t="s">
        <v>35</v>
      </c>
      <c r="Q223" s="1452" t="s">
        <v>35</v>
      </c>
      <c r="R223" s="1464" t="s">
        <v>35</v>
      </c>
      <c r="S223" s="1440" t="s">
        <v>35</v>
      </c>
      <c r="T223" s="1476" t="s">
        <v>35</v>
      </c>
      <c r="U223" s="450"/>
      <c r="V223" s="450"/>
      <c r="W223" s="450"/>
      <c r="X223" s="450"/>
      <c r="Y223" s="450"/>
      <c r="Z223" s="450"/>
      <c r="AA223" s="450"/>
      <c r="AB223" s="450"/>
      <c r="AC223" s="450"/>
      <c r="AD223" s="450"/>
      <c r="AE223" s="450"/>
      <c r="AF223" s="450"/>
      <c r="AG223" s="450"/>
      <c r="AH223" s="450"/>
      <c r="AI223" s="450"/>
      <c r="AJ223" s="450"/>
      <c r="AK223" s="450"/>
      <c r="AL223" s="450"/>
      <c r="AM223" s="450"/>
      <c r="AN223" s="450"/>
      <c r="AO223" s="450"/>
      <c r="AP223" s="450"/>
      <c r="AQ223" s="450"/>
      <c r="AR223" s="450"/>
      <c r="AS223" s="450"/>
      <c r="AT223" s="450"/>
      <c r="AU223" s="450"/>
      <c r="AV223" s="450"/>
      <c r="AW223" s="450"/>
      <c r="AX223" s="450"/>
      <c r="AY223" s="450"/>
      <c r="BA223" s="2947"/>
      <c r="BB223" s="175" t="s">
        <v>16</v>
      </c>
      <c r="BC223" s="1497" t="s">
        <v>35</v>
      </c>
      <c r="BD223" s="1517" t="s">
        <v>35</v>
      </c>
      <c r="BE223" s="1517" t="s">
        <v>35</v>
      </c>
      <c r="BF223" s="1517" t="s">
        <v>35</v>
      </c>
      <c r="BG223" s="1538" t="s">
        <v>35</v>
      </c>
      <c r="BH223" s="1559" t="s">
        <v>35</v>
      </c>
      <c r="BI223" s="1517" t="s">
        <v>35</v>
      </c>
      <c r="BJ223" s="1517" t="s">
        <v>35</v>
      </c>
      <c r="BK223" s="1517" t="s">
        <v>35</v>
      </c>
      <c r="BL223" s="1538" t="s">
        <v>35</v>
      </c>
      <c r="BM223" s="1559" t="s">
        <v>35</v>
      </c>
      <c r="BN223" s="1517" t="s">
        <v>35</v>
      </c>
      <c r="BO223" s="1517" t="s">
        <v>35</v>
      </c>
      <c r="BP223" s="1517" t="s">
        <v>35</v>
      </c>
      <c r="BQ223" s="1538" t="s">
        <v>35</v>
      </c>
      <c r="BR223" s="1559" t="s">
        <v>35</v>
      </c>
      <c r="BS223" s="1517" t="s">
        <v>35</v>
      </c>
      <c r="BT223" s="2361" t="s">
        <v>35</v>
      </c>
      <c r="BU223" s="2427"/>
      <c r="BV223" s="2427"/>
      <c r="BW223" s="2427"/>
      <c r="BX223" s="2427"/>
      <c r="BY223" s="2428"/>
      <c r="BZ223" s="2428"/>
      <c r="CA223" s="2428"/>
      <c r="CB223" s="2428"/>
      <c r="CC223" s="2428"/>
      <c r="CD223" s="2428"/>
      <c r="CE223" s="2428"/>
      <c r="CF223" s="2428"/>
      <c r="CG223" s="2428"/>
      <c r="CH223" s="2428"/>
      <c r="CI223" s="2428"/>
      <c r="CJ223" s="2428"/>
      <c r="CK223" s="2428"/>
      <c r="CL223" s="2428"/>
      <c r="CM223" s="2428"/>
      <c r="CN223" s="2428"/>
      <c r="CO223" s="2428"/>
      <c r="CP223" s="2428"/>
      <c r="CQ223" s="2428"/>
      <c r="CR223" s="2428"/>
      <c r="CS223" s="2428"/>
      <c r="CT223" s="2428"/>
      <c r="CU223" s="2428"/>
      <c r="CV223" s="2428"/>
      <c r="CW223" s="2428"/>
      <c r="CX223" s="2428"/>
      <c r="CY223" s="2428"/>
      <c r="CZ223" s="2429"/>
      <c r="DA223" s="1015"/>
    </row>
    <row r="224" s="135" customFormat="true" ht="15" customHeight="true" x14ac:dyDescent="0.2">
      <c r="A224" s="2830"/>
      <c r="B224" s="1409" t="s">
        <v>20</v>
      </c>
      <c r="C224" s="1429" t="s">
        <v>35</v>
      </c>
      <c r="D224" s="1441" t="s">
        <v>35</v>
      </c>
      <c r="E224" s="1441" t="s">
        <v>35</v>
      </c>
      <c r="F224" s="1441" t="s">
        <v>35</v>
      </c>
      <c r="G224" s="1453" t="s">
        <v>35</v>
      </c>
      <c r="H224" s="1465" t="s">
        <v>35</v>
      </c>
      <c r="I224" s="1441" t="s">
        <v>35</v>
      </c>
      <c r="J224" s="1441" t="s">
        <v>35</v>
      </c>
      <c r="K224" s="1441" t="s">
        <v>35</v>
      </c>
      <c r="L224" s="1477" t="s">
        <v>35</v>
      </c>
      <c r="M224" s="1429" t="s">
        <v>35</v>
      </c>
      <c r="N224" s="1441" t="s">
        <v>35</v>
      </c>
      <c r="O224" s="1441" t="s">
        <v>35</v>
      </c>
      <c r="P224" s="1441" t="s">
        <v>35</v>
      </c>
      <c r="Q224" s="1453" t="s">
        <v>35</v>
      </c>
      <c r="R224" s="1465" t="s">
        <v>35</v>
      </c>
      <c r="S224" s="1441" t="s">
        <v>35</v>
      </c>
      <c r="T224" s="1477" t="s">
        <v>35</v>
      </c>
      <c r="U224" s="450"/>
      <c r="V224" s="450"/>
      <c r="W224" s="450"/>
      <c r="X224" s="450"/>
      <c r="Y224" s="450"/>
      <c r="Z224" s="450"/>
      <c r="AA224" s="450"/>
      <c r="AB224" s="450"/>
      <c r="AC224" s="450"/>
      <c r="AD224" s="450"/>
      <c r="AE224" s="450"/>
      <c r="AF224" s="450"/>
      <c r="AG224" s="450"/>
      <c r="AH224" s="450"/>
      <c r="AI224" s="450"/>
      <c r="AJ224" s="450"/>
      <c r="AK224" s="450"/>
      <c r="AL224" s="450"/>
      <c r="AM224" s="450"/>
      <c r="AN224" s="450"/>
      <c r="AO224" s="450"/>
      <c r="AP224" s="450"/>
      <c r="AQ224" s="450"/>
      <c r="AR224" s="450"/>
      <c r="AS224" s="450"/>
      <c r="AT224" s="450"/>
      <c r="AU224" s="450"/>
      <c r="AV224" s="450"/>
      <c r="AW224" s="450"/>
      <c r="AX224" s="450"/>
      <c r="AY224" s="450"/>
      <c r="BA224" s="2947"/>
      <c r="BB224" s="175" t="s">
        <v>20</v>
      </c>
      <c r="BC224" s="1497" t="s">
        <v>35</v>
      </c>
      <c r="BD224" s="1517" t="s">
        <v>35</v>
      </c>
      <c r="BE224" s="1517" t="s">
        <v>35</v>
      </c>
      <c r="BF224" s="1517" t="s">
        <v>35</v>
      </c>
      <c r="BG224" s="1538" t="s">
        <v>35</v>
      </c>
      <c r="BH224" s="1559" t="s">
        <v>35</v>
      </c>
      <c r="BI224" s="1517" t="s">
        <v>35</v>
      </c>
      <c r="BJ224" s="1517" t="s">
        <v>35</v>
      </c>
      <c r="BK224" s="1517" t="s">
        <v>35</v>
      </c>
      <c r="BL224" s="1538" t="s">
        <v>35</v>
      </c>
      <c r="BM224" s="1559" t="s">
        <v>35</v>
      </c>
      <c r="BN224" s="1517" t="s">
        <v>35</v>
      </c>
      <c r="BO224" s="1517" t="s">
        <v>35</v>
      </c>
      <c r="BP224" s="1517" t="s">
        <v>35</v>
      </c>
      <c r="BQ224" s="1538" t="s">
        <v>35</v>
      </c>
      <c r="BR224" s="1559" t="s">
        <v>35</v>
      </c>
      <c r="BS224" s="1517" t="s">
        <v>35</v>
      </c>
      <c r="BT224" s="2361" t="s">
        <v>35</v>
      </c>
      <c r="BU224" s="2427"/>
      <c r="BV224" s="2427"/>
      <c r="BW224" s="2427"/>
      <c r="BX224" s="2427"/>
      <c r="BY224" s="2428"/>
      <c r="BZ224" s="2428"/>
      <c r="CA224" s="2428"/>
      <c r="CB224" s="2428"/>
      <c r="CC224" s="2428"/>
      <c r="CD224" s="2428"/>
      <c r="CE224" s="2428"/>
      <c r="CF224" s="2428"/>
      <c r="CG224" s="2428"/>
      <c r="CH224" s="2428"/>
      <c r="CI224" s="2428"/>
      <c r="CJ224" s="2428"/>
      <c r="CK224" s="2428"/>
      <c r="CL224" s="2428"/>
      <c r="CM224" s="2428"/>
      <c r="CN224" s="2428"/>
      <c r="CO224" s="2428"/>
      <c r="CP224" s="2428"/>
      <c r="CQ224" s="2428"/>
      <c r="CR224" s="2428"/>
      <c r="CS224" s="2428"/>
      <c r="CT224" s="2428"/>
      <c r="CU224" s="2428"/>
      <c r="CV224" s="2428"/>
      <c r="CW224" s="2428"/>
      <c r="CX224" s="2428"/>
      <c r="CY224" s="2428"/>
      <c r="CZ224" s="2429"/>
      <c r="DA224" s="1015"/>
    </row>
    <row r="225" s="135" customFormat="true" ht="15" customHeight="true" x14ac:dyDescent="0.2">
      <c r="A225" s="1384"/>
      <c r="B225" s="1209"/>
      <c r="C225" s="1314"/>
      <c r="D225" s="1098"/>
      <c r="E225" s="1098"/>
      <c r="F225" s="1098"/>
      <c r="G225" s="1155"/>
      <c r="H225" s="1315"/>
      <c r="I225" s="1098"/>
      <c r="J225" s="1098"/>
      <c r="K225" s="1098"/>
      <c r="L225" s="1116"/>
      <c r="M225" s="1314"/>
      <c r="N225" s="1098"/>
      <c r="O225" s="1098"/>
      <c r="P225" s="1098"/>
      <c r="Q225" s="1155"/>
      <c r="R225" s="1315"/>
      <c r="S225" s="1098"/>
      <c r="T225" s="1116"/>
      <c r="U225" s="450"/>
      <c r="V225" s="450"/>
      <c r="W225" s="450"/>
      <c r="X225" s="450"/>
      <c r="Y225" s="450"/>
      <c r="Z225" s="450"/>
      <c r="AA225" s="450"/>
      <c r="AB225" s="450"/>
      <c r="AC225" s="450"/>
      <c r="AD225" s="450"/>
      <c r="AE225" s="450"/>
      <c r="AF225" s="450"/>
      <c r="AG225" s="450"/>
      <c r="AH225" s="450"/>
      <c r="AI225" s="450"/>
      <c r="AJ225" s="450"/>
      <c r="AK225" s="450"/>
      <c r="AL225" s="450"/>
      <c r="AM225" s="450"/>
      <c r="AN225" s="450"/>
      <c r="AO225" s="450"/>
      <c r="AP225" s="450"/>
      <c r="AQ225" s="450"/>
      <c r="AR225" s="450"/>
      <c r="AS225" s="450"/>
      <c r="AT225" s="450"/>
      <c r="AU225" s="450"/>
      <c r="AV225" s="450"/>
      <c r="AW225" s="450"/>
      <c r="AX225" s="450"/>
      <c r="AY225" s="450"/>
      <c r="BA225" s="2947" t="s">
        <v>70</v>
      </c>
      <c r="BB225" s="175" t="s">
        <v>71</v>
      </c>
      <c r="BC225" s="1497" t="s">
        <v>35</v>
      </c>
      <c r="BD225" s="1517" t="s">
        <v>35</v>
      </c>
      <c r="BE225" s="1517" t="s">
        <v>35</v>
      </c>
      <c r="BF225" s="1517" t="s">
        <v>35</v>
      </c>
      <c r="BG225" s="1538" t="s">
        <v>35</v>
      </c>
      <c r="BH225" s="1559" t="s">
        <v>35</v>
      </c>
      <c r="BI225" s="1517" t="s">
        <v>35</v>
      </c>
      <c r="BJ225" s="1517" t="s">
        <v>35</v>
      </c>
      <c r="BK225" s="1517" t="s">
        <v>35</v>
      </c>
      <c r="BL225" s="1538" t="s">
        <v>35</v>
      </c>
      <c r="BM225" s="1559" t="s">
        <v>35</v>
      </c>
      <c r="BN225" s="1517" t="s">
        <v>35</v>
      </c>
      <c r="BO225" s="1517" t="s">
        <v>35</v>
      </c>
      <c r="BP225" s="1517" t="s">
        <v>35</v>
      </c>
      <c r="BQ225" s="1538" t="s">
        <v>35</v>
      </c>
      <c r="BR225" s="1559" t="s">
        <v>35</v>
      </c>
      <c r="BS225" s="1517" t="s">
        <v>35</v>
      </c>
      <c r="BT225" s="2361" t="s">
        <v>35</v>
      </c>
      <c r="BU225" s="2430"/>
      <c r="BV225" s="2430"/>
      <c r="BW225" s="2430"/>
      <c r="BX225" s="2430"/>
      <c r="BY225" s="2429"/>
      <c r="BZ225" s="2429"/>
      <c r="CA225" s="2429"/>
      <c r="CB225" s="2429"/>
      <c r="CC225" s="2429"/>
      <c r="CD225" s="2429"/>
      <c r="CE225" s="2429"/>
      <c r="CF225" s="2429"/>
      <c r="CG225" s="2429"/>
      <c r="CH225" s="2429"/>
      <c r="CI225" s="2429"/>
      <c r="CJ225" s="2429"/>
      <c r="CK225" s="2429"/>
      <c r="CL225" s="2429"/>
      <c r="CM225" s="2429"/>
      <c r="CN225" s="2429"/>
      <c r="CO225" s="2429"/>
      <c r="CP225" s="2429"/>
      <c r="CQ225" s="2429"/>
      <c r="CR225" s="2429"/>
      <c r="CS225" s="2429"/>
      <c r="CT225" s="2429"/>
      <c r="CU225" s="2429"/>
      <c r="CV225" s="2429"/>
      <c r="CW225" s="2429"/>
      <c r="CX225" s="2429"/>
      <c r="CY225" s="2429"/>
      <c r="CZ225" s="2429"/>
      <c r="DA225" s="1015"/>
    </row>
    <row r="226" s="135" customFormat="true" ht="15" customHeight="true" x14ac:dyDescent="0.2">
      <c r="A226" s="1185"/>
      <c r="B226" s="1410"/>
      <c r="C226" s="1112"/>
      <c r="D226" s="1113"/>
      <c r="E226" s="1113"/>
      <c r="F226" s="1113"/>
      <c r="G226" s="1168"/>
      <c r="H226" s="1153"/>
      <c r="I226" s="1113"/>
      <c r="J226" s="1113"/>
      <c r="K226" s="1113"/>
      <c r="L226" s="1124"/>
      <c r="M226" s="1138"/>
      <c r="N226" s="1113"/>
      <c r="O226" s="1113"/>
      <c r="P226" s="1113"/>
      <c r="Q226" s="1168"/>
      <c r="R226" s="1153"/>
      <c r="S226" s="1113"/>
      <c r="T226" s="2469"/>
      <c r="U226" s="450"/>
      <c r="V226" s="450"/>
      <c r="W226" s="450"/>
      <c r="X226" s="450"/>
      <c r="Y226" s="450"/>
      <c r="Z226" s="450"/>
      <c r="AA226" s="450"/>
      <c r="AB226" s="450"/>
      <c r="AC226" s="450"/>
      <c r="AD226" s="450"/>
      <c r="AE226" s="450"/>
      <c r="AF226" s="450"/>
      <c r="AG226" s="450"/>
      <c r="AH226" s="450"/>
      <c r="AI226" s="450"/>
      <c r="AJ226" s="450"/>
      <c r="AK226" s="450"/>
      <c r="AL226" s="450"/>
      <c r="AM226" s="450"/>
      <c r="AN226" s="450"/>
      <c r="AO226" s="450"/>
      <c r="AP226" s="450"/>
      <c r="AQ226" s="450"/>
      <c r="AR226" s="450"/>
      <c r="AS226" s="450"/>
      <c r="AT226" s="450"/>
      <c r="AU226" s="450"/>
      <c r="AV226" s="450"/>
      <c r="AW226" s="450"/>
      <c r="AX226" s="450"/>
      <c r="AY226" s="450"/>
      <c r="BA226" s="2947"/>
      <c r="BB226" s="175" t="s">
        <v>72</v>
      </c>
      <c r="BC226" s="1497" t="s">
        <v>35</v>
      </c>
      <c r="BD226" s="1517" t="s">
        <v>35</v>
      </c>
      <c r="BE226" s="1517" t="s">
        <v>35</v>
      </c>
      <c r="BF226" s="1517" t="s">
        <v>35</v>
      </c>
      <c r="BG226" s="1538" t="s">
        <v>35</v>
      </c>
      <c r="BH226" s="1559" t="s">
        <v>35</v>
      </c>
      <c r="BI226" s="1517" t="s">
        <v>35</v>
      </c>
      <c r="BJ226" s="1517" t="s">
        <v>35</v>
      </c>
      <c r="BK226" s="1517" t="s">
        <v>35</v>
      </c>
      <c r="BL226" s="1538" t="s">
        <v>35</v>
      </c>
      <c r="BM226" s="1559" t="s">
        <v>35</v>
      </c>
      <c r="BN226" s="1517" t="s">
        <v>35</v>
      </c>
      <c r="BO226" s="1517" t="s">
        <v>35</v>
      </c>
      <c r="BP226" s="1517" t="s">
        <v>35</v>
      </c>
      <c r="BQ226" s="1538" t="s">
        <v>35</v>
      </c>
      <c r="BR226" s="1559" t="s">
        <v>35</v>
      </c>
      <c r="BS226" s="1517" t="s">
        <v>35</v>
      </c>
      <c r="BT226" s="2361" t="s">
        <v>35</v>
      </c>
      <c r="BU226" s="2430"/>
      <c r="BV226" s="2430"/>
      <c r="BW226" s="2430"/>
      <c r="BX226" s="2430"/>
      <c r="BY226" s="2429"/>
      <c r="BZ226" s="2429"/>
      <c r="CA226" s="2429"/>
      <c r="CB226" s="2429"/>
      <c r="CC226" s="2429"/>
      <c r="CD226" s="2429"/>
      <c r="CE226" s="2429"/>
      <c r="CF226" s="2429"/>
      <c r="CG226" s="2429"/>
      <c r="CH226" s="2429"/>
      <c r="CI226" s="2429"/>
      <c r="CJ226" s="2429"/>
      <c r="CK226" s="2429"/>
      <c r="CL226" s="2429"/>
      <c r="CM226" s="2429"/>
      <c r="CN226" s="2429"/>
      <c r="CO226" s="2429"/>
      <c r="CP226" s="2429"/>
      <c r="CQ226" s="2429"/>
      <c r="CR226" s="2429"/>
      <c r="CS226" s="2429"/>
      <c r="CT226" s="2429"/>
      <c r="CU226" s="2429"/>
      <c r="CV226" s="2429"/>
      <c r="CW226" s="2429"/>
      <c r="CX226" s="2429"/>
      <c r="CY226" s="2429"/>
      <c r="CZ226" s="2429"/>
      <c r="DA226" s="1015"/>
    </row>
    <row r="227" s="135" customFormat="true" ht="15" customHeight="true" x14ac:dyDescent="0.2">
      <c r="A227" s="1186"/>
      <c r="B227" s="1411"/>
      <c r="C227" s="1114"/>
      <c r="D227" s="1115"/>
      <c r="E227" s="1115"/>
      <c r="F227" s="1115"/>
      <c r="G227" s="1169"/>
      <c r="H227" s="1154"/>
      <c r="I227" s="1115"/>
      <c r="J227" s="1115"/>
      <c r="K227" s="1115"/>
      <c r="L227" s="1125"/>
      <c r="M227" s="1139"/>
      <c r="N227" s="1115"/>
      <c r="O227" s="1115"/>
      <c r="P227" s="1115"/>
      <c r="Q227" s="1169"/>
      <c r="R227" s="1154"/>
      <c r="S227" s="1115"/>
      <c r="T227" s="2470"/>
      <c r="U227" s="450"/>
      <c r="V227" s="450"/>
      <c r="W227" s="450"/>
      <c r="X227" s="450"/>
      <c r="Y227" s="450"/>
      <c r="Z227" s="450"/>
      <c r="AA227" s="450"/>
      <c r="AB227" s="450"/>
      <c r="AC227" s="450"/>
      <c r="AD227" s="450"/>
      <c r="AE227" s="450"/>
      <c r="AF227" s="450"/>
      <c r="AG227" s="450"/>
      <c r="AH227" s="450"/>
      <c r="AI227" s="450"/>
      <c r="AJ227" s="450"/>
      <c r="AK227" s="450"/>
      <c r="AL227" s="450"/>
      <c r="AM227" s="450"/>
      <c r="AN227" s="450"/>
      <c r="AO227" s="450"/>
      <c r="AP227" s="450"/>
      <c r="AQ227" s="450"/>
      <c r="AR227" s="450"/>
      <c r="AS227" s="450"/>
      <c r="AT227" s="450"/>
      <c r="AU227" s="450"/>
      <c r="AV227" s="450"/>
      <c r="AW227" s="450"/>
      <c r="AX227" s="450"/>
      <c r="AY227" s="450"/>
      <c r="BA227" s="2947" t="s">
        <v>95</v>
      </c>
      <c r="BB227" s="175" t="s">
        <v>61</v>
      </c>
      <c r="BC227" s="1497" t="s">
        <v>35</v>
      </c>
      <c r="BD227" s="1517" t="s">
        <v>35</v>
      </c>
      <c r="BE227" s="1517" t="s">
        <v>35</v>
      </c>
      <c r="BF227" s="1517" t="s">
        <v>35</v>
      </c>
      <c r="BG227" s="1538" t="s">
        <v>35</v>
      </c>
      <c r="BH227" s="1559" t="s">
        <v>35</v>
      </c>
      <c r="BI227" s="1517" t="s">
        <v>35</v>
      </c>
      <c r="BJ227" s="1517" t="s">
        <v>35</v>
      </c>
      <c r="BK227" s="1517" t="s">
        <v>35</v>
      </c>
      <c r="BL227" s="1538" t="s">
        <v>35</v>
      </c>
      <c r="BM227" s="1559" t="s">
        <v>35</v>
      </c>
      <c r="BN227" s="1517" t="s">
        <v>35</v>
      </c>
      <c r="BO227" s="1517" t="s">
        <v>35</v>
      </c>
      <c r="BP227" s="1517" t="s">
        <v>35</v>
      </c>
      <c r="BQ227" s="1538" t="s">
        <v>35</v>
      </c>
      <c r="BR227" s="1559" t="s">
        <v>35</v>
      </c>
      <c r="BS227" s="1517" t="s">
        <v>35</v>
      </c>
      <c r="BT227" s="2361" t="s">
        <v>35</v>
      </c>
      <c r="BU227" s="2430"/>
      <c r="BV227" s="2430"/>
      <c r="BW227" s="2430"/>
      <c r="BX227" s="2430"/>
      <c r="BY227" s="2429"/>
      <c r="BZ227" s="2429"/>
      <c r="CA227" s="2429"/>
      <c r="CB227" s="2429"/>
      <c r="CC227" s="2429"/>
      <c r="CD227" s="2429"/>
      <c r="CE227" s="2429"/>
      <c r="CF227" s="2429"/>
      <c r="CG227" s="2429"/>
      <c r="CH227" s="2429"/>
      <c r="CI227" s="2429"/>
      <c r="CJ227" s="2429"/>
      <c r="CK227" s="2429"/>
      <c r="CL227" s="2429"/>
      <c r="CM227" s="2429"/>
      <c r="CN227" s="2429"/>
      <c r="CO227" s="2429"/>
      <c r="CP227" s="2429"/>
      <c r="CQ227" s="2429"/>
      <c r="CR227" s="2429"/>
      <c r="CS227" s="2429"/>
      <c r="CT227" s="2429"/>
      <c r="CU227" s="2429"/>
      <c r="CV227" s="2429"/>
      <c r="CW227" s="2429"/>
      <c r="CX227" s="2429"/>
      <c r="CY227" s="2429"/>
      <c r="CZ227" s="2429"/>
      <c r="DA227" s="1015"/>
    </row>
    <row r="228" s="135" customFormat="true" ht="15" customHeight="true" x14ac:dyDescent="0.2">
      <c r="A228" s="1187"/>
      <c r="B228" s="1412"/>
      <c r="C228" s="1376"/>
      <c r="D228" s="1377"/>
      <c r="E228" s="1377"/>
      <c r="F228" s="1377"/>
      <c r="G228" s="1378"/>
      <c r="H228" s="1379"/>
      <c r="I228" s="1377"/>
      <c r="J228" s="1377"/>
      <c r="K228" s="1377"/>
      <c r="L228" s="1380"/>
      <c r="M228" s="1376"/>
      <c r="N228" s="1377"/>
      <c r="O228" s="1377"/>
      <c r="P228" s="1377"/>
      <c r="Q228" s="1378"/>
      <c r="R228" s="1379"/>
      <c r="S228" s="1377"/>
      <c r="T228" s="1380"/>
      <c r="U228" s="450"/>
      <c r="V228" s="450"/>
      <c r="W228" s="450"/>
      <c r="X228" s="450"/>
      <c r="Y228" s="450"/>
      <c r="Z228" s="450"/>
      <c r="AA228" s="450"/>
      <c r="AB228" s="450"/>
      <c r="AC228" s="450"/>
      <c r="AD228" s="450"/>
      <c r="AE228" s="450"/>
      <c r="AF228" s="450"/>
      <c r="AG228" s="450"/>
      <c r="AH228" s="450"/>
      <c r="AI228" s="450"/>
      <c r="AJ228" s="450"/>
      <c r="AK228" s="450"/>
      <c r="AL228" s="450"/>
      <c r="AM228" s="450"/>
      <c r="AN228" s="450"/>
      <c r="AO228" s="450"/>
      <c r="AP228" s="450"/>
      <c r="AQ228" s="450"/>
      <c r="AR228" s="450"/>
      <c r="AS228" s="450"/>
      <c r="AT228" s="450"/>
      <c r="AU228" s="450"/>
      <c r="AV228" s="450"/>
      <c r="AW228" s="450"/>
      <c r="AX228" s="450"/>
      <c r="AY228" s="450"/>
      <c r="BA228" s="2947"/>
      <c r="BB228" s="175" t="s">
        <v>92</v>
      </c>
      <c r="BC228" s="1497" t="s">
        <v>35</v>
      </c>
      <c r="BD228" s="1517" t="s">
        <v>35</v>
      </c>
      <c r="BE228" s="1517" t="s">
        <v>35</v>
      </c>
      <c r="BF228" s="1517" t="s">
        <v>35</v>
      </c>
      <c r="BG228" s="1538" t="s">
        <v>35</v>
      </c>
      <c r="BH228" s="1559" t="s">
        <v>35</v>
      </c>
      <c r="BI228" s="1517" t="s">
        <v>35</v>
      </c>
      <c r="BJ228" s="1517" t="s">
        <v>35</v>
      </c>
      <c r="BK228" s="1517" t="s">
        <v>35</v>
      </c>
      <c r="BL228" s="1538" t="s">
        <v>35</v>
      </c>
      <c r="BM228" s="1559" t="s">
        <v>35</v>
      </c>
      <c r="BN228" s="1517" t="s">
        <v>35</v>
      </c>
      <c r="BO228" s="1517" t="s">
        <v>35</v>
      </c>
      <c r="BP228" s="1517" t="s">
        <v>35</v>
      </c>
      <c r="BQ228" s="1538" t="s">
        <v>35</v>
      </c>
      <c r="BR228" s="1559" t="s">
        <v>35</v>
      </c>
      <c r="BS228" s="1517" t="s">
        <v>35</v>
      </c>
      <c r="BT228" s="2361" t="s">
        <v>35</v>
      </c>
      <c r="BU228" s="2430"/>
      <c r="BV228" s="2430"/>
      <c r="BW228" s="2430"/>
      <c r="BX228" s="2430"/>
      <c r="BY228" s="2429"/>
      <c r="BZ228" s="2429"/>
      <c r="CA228" s="2429"/>
      <c r="CB228" s="2429"/>
      <c r="CC228" s="2429"/>
      <c r="CD228" s="2429"/>
      <c r="CE228" s="2429"/>
      <c r="CF228" s="2429"/>
      <c r="CG228" s="2429"/>
      <c r="CH228" s="2429"/>
      <c r="CI228" s="2429"/>
      <c r="CJ228" s="2429"/>
      <c r="CK228" s="2429"/>
      <c r="CL228" s="2429"/>
      <c r="CM228" s="2429"/>
      <c r="CN228" s="2429"/>
      <c r="CO228" s="2429"/>
      <c r="CP228" s="2429"/>
      <c r="CQ228" s="2429"/>
      <c r="CR228" s="2429"/>
      <c r="CS228" s="2429"/>
      <c r="CT228" s="2429"/>
      <c r="CU228" s="2429"/>
      <c r="CV228" s="2429"/>
      <c r="CW228" s="2429"/>
      <c r="CX228" s="2429"/>
      <c r="CY228" s="2429"/>
      <c r="CZ228" s="2429"/>
      <c r="DA228" s="1015"/>
    </row>
    <row r="229" s="135" customFormat="true" ht="15" customHeight="true" x14ac:dyDescent="0.2">
      <c r="A229" s="1188"/>
      <c r="B229" s="1413"/>
      <c r="C229" s="1366"/>
      <c r="D229" s="1367"/>
      <c r="E229" s="1367"/>
      <c r="F229" s="1367"/>
      <c r="G229" s="1368"/>
      <c r="H229" s="1369"/>
      <c r="I229" s="1367"/>
      <c r="J229" s="1367"/>
      <c r="K229" s="1367"/>
      <c r="L229" s="1370"/>
      <c r="M229" s="1366"/>
      <c r="N229" s="1367"/>
      <c r="O229" s="1367"/>
      <c r="P229" s="1367"/>
      <c r="Q229" s="1368"/>
      <c r="R229" s="1369"/>
      <c r="S229" s="1367"/>
      <c r="T229" s="1370"/>
      <c r="U229" s="450"/>
      <c r="V229" s="450"/>
      <c r="W229" s="450"/>
      <c r="X229" s="450"/>
      <c r="Y229" s="450"/>
      <c r="Z229" s="450"/>
      <c r="AA229" s="450"/>
      <c r="AB229" s="450"/>
      <c r="AC229" s="450"/>
      <c r="AD229" s="450"/>
      <c r="AE229" s="450"/>
      <c r="AF229" s="450"/>
      <c r="AG229" s="450"/>
      <c r="AH229" s="450"/>
      <c r="AI229" s="450"/>
      <c r="AJ229" s="450"/>
      <c r="AK229" s="450"/>
      <c r="AL229" s="450"/>
      <c r="AM229" s="450"/>
      <c r="AN229" s="450"/>
      <c r="AO229" s="450"/>
      <c r="AP229" s="450"/>
      <c r="AQ229" s="450"/>
      <c r="AR229" s="450"/>
      <c r="AS229" s="450"/>
      <c r="AT229" s="450"/>
      <c r="AU229" s="450"/>
      <c r="AV229" s="450"/>
      <c r="AW229" s="450"/>
      <c r="AX229" s="450"/>
      <c r="AY229" s="450"/>
      <c r="BA229" s="2947"/>
      <c r="BB229" s="175" t="s">
        <v>93</v>
      </c>
      <c r="BC229" s="1497" t="s">
        <v>35</v>
      </c>
      <c r="BD229" s="1517" t="s">
        <v>35</v>
      </c>
      <c r="BE229" s="1517" t="s">
        <v>35</v>
      </c>
      <c r="BF229" s="1517" t="s">
        <v>35</v>
      </c>
      <c r="BG229" s="1538" t="s">
        <v>35</v>
      </c>
      <c r="BH229" s="1559" t="s">
        <v>35</v>
      </c>
      <c r="BI229" s="1517" t="s">
        <v>35</v>
      </c>
      <c r="BJ229" s="1517" t="s">
        <v>35</v>
      </c>
      <c r="BK229" s="1517" t="s">
        <v>35</v>
      </c>
      <c r="BL229" s="1538" t="s">
        <v>35</v>
      </c>
      <c r="BM229" s="1559" t="s">
        <v>35</v>
      </c>
      <c r="BN229" s="1517" t="s">
        <v>35</v>
      </c>
      <c r="BO229" s="1517" t="s">
        <v>35</v>
      </c>
      <c r="BP229" s="1517" t="s">
        <v>35</v>
      </c>
      <c r="BQ229" s="1538" t="s">
        <v>35</v>
      </c>
      <c r="BR229" s="1559" t="s">
        <v>35</v>
      </c>
      <c r="BS229" s="1517" t="s">
        <v>35</v>
      </c>
      <c r="BT229" s="2361" t="s">
        <v>35</v>
      </c>
      <c r="BU229" s="2430"/>
      <c r="BV229" s="2430"/>
      <c r="BW229" s="2430"/>
      <c r="BX229" s="2430"/>
      <c r="BY229" s="2429"/>
      <c r="BZ229" s="2429"/>
      <c r="CA229" s="2429"/>
      <c r="CB229" s="2429"/>
      <c r="CC229" s="2429"/>
      <c r="CD229" s="2429"/>
      <c r="CE229" s="2429"/>
      <c r="CF229" s="2429"/>
      <c r="CG229" s="2429"/>
      <c r="CH229" s="2429"/>
      <c r="CI229" s="2429"/>
      <c r="CJ229" s="2429"/>
      <c r="CK229" s="2429"/>
      <c r="CL229" s="2429"/>
      <c r="CM229" s="2429"/>
      <c r="CN229" s="2429"/>
      <c r="CO229" s="2429"/>
      <c r="CP229" s="2429"/>
      <c r="CQ229" s="2429"/>
      <c r="CR229" s="2429"/>
      <c r="CS229" s="2429"/>
      <c r="CT229" s="2429"/>
      <c r="CU229" s="2429"/>
      <c r="CV229" s="2429"/>
      <c r="CW229" s="2429"/>
      <c r="CX229" s="2429"/>
      <c r="CY229" s="2429"/>
      <c r="CZ229" s="2429"/>
      <c r="DA229" s="1015"/>
    </row>
    <row r="230" s="135" customFormat="true" ht="15" customHeight="true" x14ac:dyDescent="0.2">
      <c r="A230" s="1189"/>
      <c r="B230" s="1414"/>
      <c r="C230" s="1371"/>
      <c r="D230" s="1372"/>
      <c r="E230" s="1372"/>
      <c r="F230" s="1372"/>
      <c r="G230" s="1373"/>
      <c r="H230" s="1374"/>
      <c r="I230" s="1372"/>
      <c r="J230" s="1372"/>
      <c r="K230" s="1372"/>
      <c r="L230" s="1375"/>
      <c r="M230" s="1371"/>
      <c r="N230" s="1372"/>
      <c r="O230" s="1372"/>
      <c r="P230" s="1372"/>
      <c r="Q230" s="1373"/>
      <c r="R230" s="1374"/>
      <c r="S230" s="1372"/>
      <c r="T230" s="1375"/>
      <c r="U230" s="450"/>
      <c r="V230" s="450"/>
      <c r="W230" s="450"/>
      <c r="X230" s="450"/>
      <c r="Y230" s="450"/>
      <c r="Z230" s="450"/>
      <c r="AA230" s="450"/>
      <c r="AB230" s="450"/>
      <c r="AC230" s="450"/>
      <c r="AD230" s="450"/>
      <c r="AE230" s="450"/>
      <c r="AF230" s="450"/>
      <c r="AG230" s="450"/>
      <c r="AH230" s="450"/>
      <c r="AI230" s="450"/>
      <c r="AJ230" s="450"/>
      <c r="AK230" s="450"/>
      <c r="AL230" s="450"/>
      <c r="AM230" s="450"/>
      <c r="AN230" s="450"/>
      <c r="AO230" s="450"/>
      <c r="AP230" s="450"/>
      <c r="AQ230" s="450"/>
      <c r="AR230" s="450"/>
      <c r="AS230" s="450"/>
      <c r="AT230" s="450"/>
      <c r="AU230" s="450"/>
      <c r="AV230" s="450"/>
      <c r="AW230" s="450"/>
      <c r="AX230" s="450"/>
      <c r="AY230" s="450"/>
      <c r="BA230" s="2947"/>
      <c r="BB230" s="175" t="s">
        <v>94</v>
      </c>
      <c r="BC230" s="1497" t="s">
        <v>35</v>
      </c>
      <c r="BD230" s="1517" t="s">
        <v>35</v>
      </c>
      <c r="BE230" s="1517" t="s">
        <v>35</v>
      </c>
      <c r="BF230" s="1517" t="s">
        <v>35</v>
      </c>
      <c r="BG230" s="1538" t="s">
        <v>35</v>
      </c>
      <c r="BH230" s="1559" t="s">
        <v>35</v>
      </c>
      <c r="BI230" s="1517" t="s">
        <v>35</v>
      </c>
      <c r="BJ230" s="1517" t="s">
        <v>35</v>
      </c>
      <c r="BK230" s="1517" t="s">
        <v>35</v>
      </c>
      <c r="BL230" s="1538" t="s">
        <v>35</v>
      </c>
      <c r="BM230" s="1559" t="s">
        <v>35</v>
      </c>
      <c r="BN230" s="1517" t="s">
        <v>35</v>
      </c>
      <c r="BO230" s="1517" t="s">
        <v>35</v>
      </c>
      <c r="BP230" s="1517" t="s">
        <v>35</v>
      </c>
      <c r="BQ230" s="1538" t="s">
        <v>35</v>
      </c>
      <c r="BR230" s="1559" t="s">
        <v>35</v>
      </c>
      <c r="BS230" s="1517" t="s">
        <v>35</v>
      </c>
      <c r="BT230" s="2361" t="s">
        <v>35</v>
      </c>
      <c r="BU230" s="2430"/>
      <c r="BV230" s="2430"/>
      <c r="BW230" s="2430"/>
      <c r="BX230" s="2430"/>
      <c r="BY230" s="2429"/>
      <c r="BZ230" s="2429"/>
      <c r="CA230" s="2429"/>
      <c r="CB230" s="2429"/>
      <c r="CC230" s="2429"/>
      <c r="CD230" s="2429"/>
      <c r="CE230" s="2429"/>
      <c r="CF230" s="2429"/>
      <c r="CG230" s="2429"/>
      <c r="CH230" s="2429"/>
      <c r="CI230" s="2429"/>
      <c r="CJ230" s="2429"/>
      <c r="CK230" s="2429"/>
      <c r="CL230" s="2429"/>
      <c r="CM230" s="2429"/>
      <c r="CN230" s="2429"/>
      <c r="CO230" s="2429"/>
      <c r="CP230" s="2429"/>
      <c r="CQ230" s="2429"/>
      <c r="CR230" s="2429"/>
      <c r="CS230" s="2429"/>
      <c r="CT230" s="2429"/>
      <c r="CU230" s="2429"/>
      <c r="CV230" s="2429"/>
      <c r="CW230" s="2429"/>
      <c r="CX230" s="2429"/>
      <c r="CY230" s="2429"/>
      <c r="CZ230" s="2429"/>
      <c r="DA230" s="1015"/>
    </row>
    <row r="231" s="135" customFormat="true" ht="15" customHeight="true" x14ac:dyDescent="0.2">
      <c r="A231" s="1093"/>
      <c r="B231" s="1194"/>
      <c r="C231" s="1314"/>
      <c r="D231" s="1098"/>
      <c r="E231" s="1098"/>
      <c r="F231" s="1098"/>
      <c r="G231" s="1155"/>
      <c r="H231" s="1315"/>
      <c r="I231" s="1098"/>
      <c r="J231" s="1098"/>
      <c r="K231" s="1098"/>
      <c r="L231" s="1116"/>
      <c r="M231" s="1314"/>
      <c r="N231" s="1098"/>
      <c r="O231" s="1098"/>
      <c r="P231" s="1098"/>
      <c r="Q231" s="1155"/>
      <c r="R231" s="1315"/>
      <c r="S231" s="1098"/>
      <c r="T231" s="1116"/>
      <c r="U231" s="450"/>
      <c r="V231" s="450"/>
      <c r="W231" s="450"/>
      <c r="X231" s="450"/>
      <c r="Y231" s="450"/>
      <c r="Z231" s="450"/>
      <c r="AA231" s="450"/>
      <c r="AB231" s="450"/>
      <c r="AC231" s="450"/>
      <c r="AD231" s="450"/>
      <c r="AE231" s="450"/>
      <c r="AF231" s="450"/>
      <c r="AG231" s="450"/>
      <c r="AH231" s="450"/>
      <c r="AI231" s="450"/>
      <c r="AJ231" s="450"/>
      <c r="AK231" s="450"/>
      <c r="AL231" s="450"/>
      <c r="AM231" s="450"/>
      <c r="AN231" s="450"/>
      <c r="AO231" s="450"/>
      <c r="AP231" s="450"/>
      <c r="AQ231" s="450"/>
      <c r="AR231" s="450"/>
      <c r="AS231" s="450"/>
      <c r="AT231" s="450"/>
      <c r="AU231" s="450"/>
      <c r="AV231" s="450"/>
      <c r="AW231" s="450"/>
      <c r="AX231" s="450"/>
      <c r="AY231" s="450"/>
      <c r="BA231" s="1016"/>
      <c r="BB231" s="175"/>
      <c r="BC231" s="517"/>
      <c r="BD231" s="447"/>
      <c r="BE231" s="447"/>
      <c r="BF231" s="447"/>
      <c r="BG231" s="518"/>
      <c r="BH231" s="526"/>
      <c r="BI231" s="447"/>
      <c r="BJ231" s="447"/>
      <c r="BK231" s="447"/>
      <c r="BL231" s="518"/>
      <c r="BM231" s="526"/>
      <c r="BN231" s="447"/>
      <c r="BO231" s="447"/>
      <c r="BP231" s="447"/>
      <c r="BQ231" s="518"/>
      <c r="BR231" s="526"/>
      <c r="BS231" s="447"/>
      <c r="BT231" s="2362"/>
      <c r="BU231" s="2431"/>
      <c r="BV231" s="2431"/>
      <c r="BW231" s="2431"/>
      <c r="BX231" s="2431"/>
      <c r="BY231" s="2432"/>
      <c r="BZ231" s="2432"/>
      <c r="CA231" s="2432"/>
      <c r="CB231" s="2432"/>
      <c r="CC231" s="2432"/>
      <c r="CD231" s="2432"/>
      <c r="CE231" s="2432"/>
      <c r="CF231" s="2432"/>
      <c r="CG231" s="2432"/>
      <c r="CH231" s="2432"/>
      <c r="CI231" s="2432"/>
      <c r="CJ231" s="2432"/>
      <c r="CK231" s="2432"/>
      <c r="CL231" s="2432"/>
      <c r="CM231" s="2432"/>
      <c r="CN231" s="2432"/>
      <c r="CO231" s="2432"/>
      <c r="CP231" s="2432"/>
      <c r="CQ231" s="2432"/>
      <c r="CR231" s="2432"/>
      <c r="CS231" s="2432"/>
      <c r="CT231" s="2432"/>
      <c r="CU231" s="2432"/>
      <c r="CV231" s="2432"/>
      <c r="CW231" s="2432"/>
      <c r="CX231" s="2432"/>
      <c r="CY231" s="2432"/>
      <c r="CZ231" s="2432"/>
      <c r="DA231" s="1015"/>
    </row>
    <row r="232" s="135" customFormat="true" ht="15" customHeight="true" x14ac:dyDescent="0.2">
      <c r="A232" s="1093"/>
      <c r="B232" s="1194"/>
      <c r="C232" s="1314"/>
      <c r="D232" s="1098"/>
      <c r="E232" s="1098"/>
      <c r="F232" s="1098"/>
      <c r="G232" s="1155"/>
      <c r="H232" s="1315"/>
      <c r="I232" s="1098"/>
      <c r="J232" s="1098"/>
      <c r="K232" s="1098"/>
      <c r="L232" s="1116"/>
      <c r="M232" s="1314"/>
      <c r="N232" s="1098"/>
      <c r="O232" s="1098"/>
      <c r="P232" s="1098"/>
      <c r="Q232" s="1155"/>
      <c r="R232" s="1315"/>
      <c r="S232" s="1098"/>
      <c r="T232" s="1116"/>
      <c r="U232" s="450"/>
      <c r="V232" s="450"/>
      <c r="W232" s="450"/>
      <c r="X232" s="450"/>
      <c r="Y232" s="450"/>
      <c r="Z232" s="450"/>
      <c r="AA232" s="450"/>
      <c r="AB232" s="450"/>
      <c r="AC232" s="450"/>
      <c r="AD232" s="450"/>
      <c r="AE232" s="450"/>
      <c r="AF232" s="450"/>
      <c r="AG232" s="450"/>
      <c r="AH232" s="450"/>
      <c r="AI232" s="450"/>
      <c r="AJ232" s="450"/>
      <c r="AK232" s="450"/>
      <c r="AL232" s="450"/>
      <c r="AM232" s="450"/>
      <c r="AN232" s="450"/>
      <c r="AO232" s="450"/>
      <c r="AP232" s="450"/>
      <c r="AQ232" s="450"/>
      <c r="AR232" s="450"/>
      <c r="AS232" s="450"/>
      <c r="AT232" s="450"/>
      <c r="AU232" s="450"/>
      <c r="AV232" s="450"/>
      <c r="AW232" s="450"/>
      <c r="AX232" s="450"/>
      <c r="AY232" s="450"/>
      <c r="BA232" s="804"/>
      <c r="BB232" s="175"/>
      <c r="BC232" s="517"/>
      <c r="BD232" s="447"/>
      <c r="BE232" s="447"/>
      <c r="BF232" s="447"/>
      <c r="BG232" s="518"/>
      <c r="BH232" s="526"/>
      <c r="BI232" s="447"/>
      <c r="BJ232" s="447"/>
      <c r="BK232" s="447"/>
      <c r="BL232" s="518"/>
      <c r="BM232" s="526"/>
      <c r="BN232" s="447"/>
      <c r="BO232" s="447"/>
      <c r="BP232" s="447"/>
      <c r="BQ232" s="518"/>
      <c r="BR232" s="526"/>
      <c r="BS232" s="447"/>
      <c r="BT232" s="2362"/>
      <c r="BU232" s="2431"/>
      <c r="BV232" s="2431"/>
      <c r="BW232" s="2431"/>
      <c r="BX232" s="2431"/>
      <c r="BY232" s="2432"/>
      <c r="BZ232" s="2432"/>
      <c r="CA232" s="2432"/>
      <c r="CB232" s="2432"/>
      <c r="CC232" s="2432"/>
      <c r="CD232" s="2432"/>
      <c r="CE232" s="2432"/>
      <c r="CF232" s="2432"/>
      <c r="CG232" s="2432"/>
      <c r="CH232" s="2432"/>
      <c r="CI232" s="2432"/>
      <c r="CJ232" s="2432"/>
      <c r="CK232" s="2432"/>
      <c r="CL232" s="2432"/>
      <c r="CM232" s="2432"/>
      <c r="CN232" s="2432"/>
      <c r="CO232" s="2432"/>
      <c r="CP232" s="2432"/>
      <c r="CQ232" s="2432"/>
      <c r="CR232" s="2432"/>
      <c r="CS232" s="2432"/>
      <c r="CT232" s="2432"/>
      <c r="CU232" s="2432"/>
      <c r="CV232" s="2432"/>
      <c r="CW232" s="2432"/>
      <c r="CX232" s="2432"/>
      <c r="CY232" s="2432"/>
      <c r="CZ232" s="2432"/>
      <c r="DA232" s="1015"/>
    </row>
    <row r="233" s="135" customFormat="true" ht="15" customHeight="true" x14ac:dyDescent="0.2">
      <c r="A233" s="1093"/>
      <c r="B233" s="1194"/>
      <c r="C233" s="1314"/>
      <c r="D233" s="1098"/>
      <c r="E233" s="1098"/>
      <c r="F233" s="1098"/>
      <c r="G233" s="1155"/>
      <c r="H233" s="1315"/>
      <c r="I233" s="1098"/>
      <c r="J233" s="1098"/>
      <c r="K233" s="1098"/>
      <c r="L233" s="1116"/>
      <c r="M233" s="1314"/>
      <c r="N233" s="1098"/>
      <c r="O233" s="1098"/>
      <c r="P233" s="1098"/>
      <c r="Q233" s="1155"/>
      <c r="R233" s="1315"/>
      <c r="S233" s="1098"/>
      <c r="T233" s="1116"/>
      <c r="U233" s="450"/>
      <c r="V233" s="450"/>
      <c r="W233" s="450"/>
      <c r="X233" s="450"/>
      <c r="Y233" s="450"/>
      <c r="Z233" s="450"/>
      <c r="AA233" s="450"/>
      <c r="AB233" s="450"/>
      <c r="AC233" s="450"/>
      <c r="AD233" s="450"/>
      <c r="AE233" s="450"/>
      <c r="AF233" s="450"/>
      <c r="AG233" s="450"/>
      <c r="AH233" s="450"/>
      <c r="AI233" s="450"/>
      <c r="AJ233" s="450"/>
      <c r="AK233" s="450"/>
      <c r="AL233" s="450"/>
      <c r="AM233" s="450"/>
      <c r="AN233" s="450"/>
      <c r="AO233" s="450"/>
      <c r="AP233" s="450"/>
      <c r="AQ233" s="450"/>
      <c r="AR233" s="450"/>
      <c r="AS233" s="450"/>
      <c r="AT233" s="450"/>
      <c r="AU233" s="450"/>
      <c r="AV233" s="450"/>
      <c r="AW233" s="450"/>
      <c r="AX233" s="450"/>
      <c r="AY233" s="450"/>
      <c r="BA233" s="804"/>
      <c r="BB233" s="175"/>
      <c r="BC233" s="517"/>
      <c r="BD233" s="447"/>
      <c r="BE233" s="447"/>
      <c r="BF233" s="447"/>
      <c r="BG233" s="518"/>
      <c r="BH233" s="526"/>
      <c r="BI233" s="447"/>
      <c r="BJ233" s="447"/>
      <c r="BK233" s="447"/>
      <c r="BL233" s="518"/>
      <c r="BM233" s="526"/>
      <c r="BN233" s="447"/>
      <c r="BO233" s="447"/>
      <c r="BP233" s="447"/>
      <c r="BQ233" s="518"/>
      <c r="BR233" s="526"/>
      <c r="BS233" s="447"/>
      <c r="BT233" s="2362"/>
      <c r="BU233" s="2431"/>
      <c r="BV233" s="2431"/>
      <c r="BW233" s="2431"/>
      <c r="BX233" s="2431"/>
      <c r="BY233" s="2432"/>
      <c r="BZ233" s="2432"/>
      <c r="CA233" s="2432"/>
      <c r="CB233" s="2432"/>
      <c r="CC233" s="2432"/>
      <c r="CD233" s="2432"/>
      <c r="CE233" s="2432"/>
      <c r="CF233" s="2432"/>
      <c r="CG233" s="2432"/>
      <c r="CH233" s="2432"/>
      <c r="CI233" s="2432"/>
      <c r="CJ233" s="2432"/>
      <c r="CK233" s="2432"/>
      <c r="CL233" s="2432"/>
      <c r="CM233" s="2432"/>
      <c r="CN233" s="2432"/>
      <c r="CO233" s="2432"/>
      <c r="CP233" s="2432"/>
      <c r="CQ233" s="2432"/>
      <c r="CR233" s="2432"/>
      <c r="CS233" s="2432"/>
      <c r="CT233" s="2432"/>
      <c r="CU233" s="2432"/>
      <c r="CV233" s="2432"/>
      <c r="CW233" s="2432"/>
      <c r="CX233" s="2432"/>
      <c r="CY233" s="2432"/>
      <c r="CZ233" s="2432"/>
      <c r="DA233" s="1015"/>
    </row>
    <row r="234" s="135" customFormat="true" ht="15" customHeight="true" x14ac:dyDescent="0.2">
      <c r="A234" s="1093"/>
      <c r="B234" s="1194"/>
      <c r="C234" s="1314"/>
      <c r="D234" s="1098"/>
      <c r="E234" s="1098"/>
      <c r="F234" s="1098"/>
      <c r="G234" s="1155"/>
      <c r="H234" s="1315"/>
      <c r="I234" s="1098"/>
      <c r="J234" s="1098"/>
      <c r="K234" s="1098"/>
      <c r="L234" s="1116"/>
      <c r="M234" s="1314"/>
      <c r="N234" s="1098"/>
      <c r="O234" s="1098"/>
      <c r="P234" s="1098"/>
      <c r="Q234" s="1155"/>
      <c r="R234" s="1315"/>
      <c r="S234" s="1098"/>
      <c r="T234" s="1116"/>
      <c r="U234" s="450"/>
      <c r="V234" s="450"/>
      <c r="W234" s="450"/>
      <c r="X234" s="450"/>
      <c r="Y234" s="450"/>
      <c r="Z234" s="450"/>
      <c r="AA234" s="450"/>
      <c r="AB234" s="450"/>
      <c r="AC234" s="450"/>
      <c r="AD234" s="450"/>
      <c r="AE234" s="450"/>
      <c r="AF234" s="450"/>
      <c r="AG234" s="450"/>
      <c r="AH234" s="450"/>
      <c r="AI234" s="450"/>
      <c r="AJ234" s="450"/>
      <c r="AK234" s="450"/>
      <c r="AL234" s="450"/>
      <c r="AM234" s="450"/>
      <c r="AN234" s="450"/>
      <c r="AO234" s="450"/>
      <c r="AP234" s="450"/>
      <c r="AQ234" s="450"/>
      <c r="AR234" s="450"/>
      <c r="AS234" s="450"/>
      <c r="AT234" s="450"/>
      <c r="AU234" s="450"/>
      <c r="AV234" s="450"/>
      <c r="AW234" s="450"/>
      <c r="AX234" s="450"/>
      <c r="AY234" s="450"/>
      <c r="BA234" s="804"/>
      <c r="BB234" s="175"/>
      <c r="BC234" s="517"/>
      <c r="BD234" s="447"/>
      <c r="BE234" s="447"/>
      <c r="BF234" s="447"/>
      <c r="BG234" s="518"/>
      <c r="BH234" s="526"/>
      <c r="BI234" s="447"/>
      <c r="BJ234" s="447"/>
      <c r="BK234" s="447"/>
      <c r="BL234" s="518"/>
      <c r="BM234" s="526"/>
      <c r="BN234" s="447"/>
      <c r="BO234" s="447"/>
      <c r="BP234" s="447"/>
      <c r="BQ234" s="518"/>
      <c r="BR234" s="526"/>
      <c r="BS234" s="447"/>
      <c r="BT234" s="2362"/>
      <c r="BU234" s="2431"/>
      <c r="BV234" s="2431"/>
      <c r="BW234" s="2431"/>
      <c r="BX234" s="2431"/>
      <c r="BY234" s="2432"/>
      <c r="BZ234" s="2432"/>
      <c r="CA234" s="2432"/>
      <c r="CB234" s="2432"/>
      <c r="CC234" s="2432"/>
      <c r="CD234" s="2432"/>
      <c r="CE234" s="2432"/>
      <c r="CF234" s="2432"/>
      <c r="CG234" s="2432"/>
      <c r="CH234" s="2432"/>
      <c r="CI234" s="2432"/>
      <c r="CJ234" s="2432"/>
      <c r="CK234" s="2432"/>
      <c r="CL234" s="2432"/>
      <c r="CM234" s="2432"/>
      <c r="CN234" s="2432"/>
      <c r="CO234" s="2432"/>
      <c r="CP234" s="2432"/>
      <c r="CQ234" s="2432"/>
      <c r="CR234" s="2432"/>
      <c r="CS234" s="2432"/>
      <c r="CT234" s="2432"/>
      <c r="CU234" s="2432"/>
      <c r="CV234" s="2432"/>
      <c r="CW234" s="2432"/>
      <c r="CX234" s="2432"/>
      <c r="CY234" s="2432"/>
      <c r="CZ234" s="2432"/>
      <c r="DA234" s="1015"/>
    </row>
    <row r="235" s="135" customFormat="true" ht="15" customHeight="true" x14ac:dyDescent="0.2">
      <c r="A235" s="1093"/>
      <c r="B235" s="1194"/>
      <c r="C235" s="1314"/>
      <c r="D235" s="1098"/>
      <c r="E235" s="1098"/>
      <c r="F235" s="1098"/>
      <c r="G235" s="1155"/>
      <c r="H235" s="1315"/>
      <c r="I235" s="1098"/>
      <c r="J235" s="1098"/>
      <c r="K235" s="1098"/>
      <c r="L235" s="1116"/>
      <c r="M235" s="1314"/>
      <c r="N235" s="1098"/>
      <c r="O235" s="1098"/>
      <c r="P235" s="1098"/>
      <c r="Q235" s="1155"/>
      <c r="R235" s="1315"/>
      <c r="S235" s="1098"/>
      <c r="T235" s="1116"/>
      <c r="U235" s="450"/>
      <c r="V235" s="450"/>
      <c r="W235" s="450"/>
      <c r="X235" s="450"/>
      <c r="Y235" s="450"/>
      <c r="Z235" s="450"/>
      <c r="AA235" s="450"/>
      <c r="AB235" s="450"/>
      <c r="AC235" s="450"/>
      <c r="AD235" s="450"/>
      <c r="AE235" s="450"/>
      <c r="AF235" s="450"/>
      <c r="AG235" s="450"/>
      <c r="AH235" s="450"/>
      <c r="AI235" s="450"/>
      <c r="AJ235" s="450"/>
      <c r="AK235" s="450"/>
      <c r="AL235" s="450"/>
      <c r="AM235" s="450"/>
      <c r="AN235" s="450"/>
      <c r="AO235" s="450"/>
      <c r="AP235" s="450"/>
      <c r="AQ235" s="450"/>
      <c r="AR235" s="450"/>
      <c r="AS235" s="450"/>
      <c r="AT235" s="450"/>
      <c r="AU235" s="450"/>
      <c r="AV235" s="450"/>
      <c r="AW235" s="450"/>
      <c r="AX235" s="450"/>
      <c r="AY235" s="450"/>
      <c r="BA235" s="804"/>
      <c r="BB235" s="175"/>
      <c r="BC235" s="517"/>
      <c r="BD235" s="447"/>
      <c r="BE235" s="447"/>
      <c r="BF235" s="447"/>
      <c r="BG235" s="518"/>
      <c r="BH235" s="526"/>
      <c r="BI235" s="447"/>
      <c r="BJ235" s="447"/>
      <c r="BK235" s="447"/>
      <c r="BL235" s="518"/>
      <c r="BM235" s="526"/>
      <c r="BN235" s="447"/>
      <c r="BO235" s="447"/>
      <c r="BP235" s="447"/>
      <c r="BQ235" s="518"/>
      <c r="BR235" s="526"/>
      <c r="BS235" s="447"/>
      <c r="BT235" s="2362"/>
      <c r="BU235" s="2431"/>
      <c r="BV235" s="2431"/>
      <c r="BW235" s="2431"/>
      <c r="BX235" s="2431"/>
      <c r="BY235" s="2432"/>
      <c r="BZ235" s="2432"/>
      <c r="CA235" s="2432"/>
      <c r="CB235" s="2432"/>
      <c r="CC235" s="2432"/>
      <c r="CD235" s="2432"/>
      <c r="CE235" s="2432"/>
      <c r="CF235" s="2432"/>
      <c r="CG235" s="2432"/>
      <c r="CH235" s="2432"/>
      <c r="CI235" s="2432"/>
      <c r="CJ235" s="2432"/>
      <c r="CK235" s="2432"/>
      <c r="CL235" s="2432"/>
      <c r="CM235" s="2432"/>
      <c r="CN235" s="2432"/>
      <c r="CO235" s="2432"/>
      <c r="CP235" s="2432"/>
      <c r="CQ235" s="2432"/>
      <c r="CR235" s="2432"/>
      <c r="CS235" s="2432"/>
      <c r="CT235" s="2432"/>
      <c r="CU235" s="2432"/>
      <c r="CV235" s="2432"/>
      <c r="CW235" s="2432"/>
      <c r="CX235" s="2432"/>
      <c r="CY235" s="2432"/>
      <c r="CZ235" s="2432"/>
      <c r="DA235" s="1015"/>
    </row>
    <row r="236" s="135" customFormat="true" ht="15" customHeight="true" x14ac:dyDescent="0.2">
      <c r="A236" s="1093"/>
      <c r="B236" s="1194"/>
      <c r="C236" s="1314"/>
      <c r="D236" s="1098"/>
      <c r="E236" s="1098"/>
      <c r="F236" s="1098"/>
      <c r="G236" s="1155"/>
      <c r="H236" s="1315"/>
      <c r="I236" s="1098"/>
      <c r="J236" s="1098"/>
      <c r="K236" s="1098"/>
      <c r="L236" s="1116"/>
      <c r="M236" s="1314"/>
      <c r="N236" s="1098"/>
      <c r="O236" s="1098"/>
      <c r="P236" s="1098"/>
      <c r="Q236" s="1155"/>
      <c r="R236" s="1315"/>
      <c r="S236" s="1098"/>
      <c r="T236" s="1116"/>
      <c r="U236" s="450"/>
      <c r="V236" s="450"/>
      <c r="W236" s="450"/>
      <c r="X236" s="450"/>
      <c r="Y236" s="450"/>
      <c r="Z236" s="450"/>
      <c r="AA236" s="450"/>
      <c r="AB236" s="450"/>
      <c r="AC236" s="450"/>
      <c r="AD236" s="450"/>
      <c r="AE236" s="450"/>
      <c r="AF236" s="450"/>
      <c r="AG236" s="450"/>
      <c r="AH236" s="450"/>
      <c r="AI236" s="450"/>
      <c r="AJ236" s="450"/>
      <c r="AK236" s="450"/>
      <c r="AL236" s="450"/>
      <c r="AM236" s="450"/>
      <c r="AN236" s="450"/>
      <c r="AO236" s="450"/>
      <c r="AP236" s="450"/>
      <c r="AQ236" s="450"/>
      <c r="AR236" s="450"/>
      <c r="AS236" s="450"/>
      <c r="AT236" s="450"/>
      <c r="AU236" s="450"/>
      <c r="AV236" s="450"/>
      <c r="AW236" s="450"/>
      <c r="AX236" s="450"/>
      <c r="AY236" s="450"/>
      <c r="BA236" s="804"/>
      <c r="BB236" s="175"/>
      <c r="BC236" s="517"/>
      <c r="BD236" s="447"/>
      <c r="BE236" s="447"/>
      <c r="BF236" s="447"/>
      <c r="BG236" s="518"/>
      <c r="BH236" s="526"/>
      <c r="BI236" s="447"/>
      <c r="BJ236" s="447"/>
      <c r="BK236" s="447"/>
      <c r="BL236" s="518"/>
      <c r="BM236" s="526"/>
      <c r="BN236" s="447"/>
      <c r="BO236" s="447"/>
      <c r="BP236" s="447"/>
      <c r="BQ236" s="518"/>
      <c r="BR236" s="526"/>
      <c r="BS236" s="447"/>
      <c r="BT236" s="2362"/>
      <c r="BU236" s="2431"/>
      <c r="BV236" s="2431"/>
      <c r="BW236" s="2431"/>
      <c r="BX236" s="2431"/>
      <c r="BY236" s="2432"/>
      <c r="BZ236" s="2432"/>
      <c r="CA236" s="2432"/>
      <c r="CB236" s="2432"/>
      <c r="CC236" s="2432"/>
      <c r="CD236" s="2432"/>
      <c r="CE236" s="2432"/>
      <c r="CF236" s="2432"/>
      <c r="CG236" s="2432"/>
      <c r="CH236" s="2432"/>
      <c r="CI236" s="2432"/>
      <c r="CJ236" s="2432"/>
      <c r="CK236" s="2432"/>
      <c r="CL236" s="2432"/>
      <c r="CM236" s="2432"/>
      <c r="CN236" s="2432"/>
      <c r="CO236" s="2432"/>
      <c r="CP236" s="2432"/>
      <c r="CQ236" s="2432"/>
      <c r="CR236" s="2432"/>
      <c r="CS236" s="2432"/>
      <c r="CT236" s="2432"/>
      <c r="CU236" s="2432"/>
      <c r="CV236" s="2432"/>
      <c r="CW236" s="2432"/>
      <c r="CX236" s="2432"/>
      <c r="CY236" s="2432"/>
      <c r="CZ236" s="2432"/>
      <c r="DA236" s="1015"/>
    </row>
    <row r="237" s="135" customFormat="true" ht="15" customHeight="true" x14ac:dyDescent="0.2">
      <c r="A237" s="1093"/>
      <c r="B237" s="1194"/>
      <c r="C237" s="1314"/>
      <c r="D237" s="1098"/>
      <c r="E237" s="1098"/>
      <c r="F237" s="1098"/>
      <c r="G237" s="1155"/>
      <c r="H237" s="1315"/>
      <c r="I237" s="1098"/>
      <c r="J237" s="1098"/>
      <c r="K237" s="1098"/>
      <c r="L237" s="1116"/>
      <c r="M237" s="1314"/>
      <c r="N237" s="1098"/>
      <c r="O237" s="1098"/>
      <c r="P237" s="1098"/>
      <c r="Q237" s="1155"/>
      <c r="R237" s="1315"/>
      <c r="S237" s="1098"/>
      <c r="T237" s="1116"/>
      <c r="U237" s="450"/>
      <c r="V237" s="450"/>
      <c r="W237" s="450"/>
      <c r="X237" s="450"/>
      <c r="Y237" s="450"/>
      <c r="Z237" s="450"/>
      <c r="AA237" s="450"/>
      <c r="AB237" s="450"/>
      <c r="AC237" s="450"/>
      <c r="AD237" s="450"/>
      <c r="AE237" s="450"/>
      <c r="AF237" s="450"/>
      <c r="AG237" s="450"/>
      <c r="AH237" s="450"/>
      <c r="AI237" s="450"/>
      <c r="AJ237" s="450"/>
      <c r="AK237" s="450"/>
      <c r="AL237" s="450"/>
      <c r="AM237" s="450"/>
      <c r="AN237" s="450"/>
      <c r="AO237" s="450"/>
      <c r="AP237" s="450"/>
      <c r="AQ237" s="450"/>
      <c r="AR237" s="450"/>
      <c r="AS237" s="450"/>
      <c r="AT237" s="450"/>
      <c r="AU237" s="450"/>
      <c r="AV237" s="450"/>
      <c r="AW237" s="450"/>
      <c r="AX237" s="450"/>
      <c r="AY237" s="450"/>
      <c r="BA237" s="804"/>
      <c r="BB237" s="175"/>
      <c r="BC237" s="517"/>
      <c r="BD237" s="447"/>
      <c r="BE237" s="447"/>
      <c r="BF237" s="447"/>
      <c r="BG237" s="518"/>
      <c r="BH237" s="526"/>
      <c r="BI237" s="447"/>
      <c r="BJ237" s="447"/>
      <c r="BK237" s="447"/>
      <c r="BL237" s="518"/>
      <c r="BM237" s="526"/>
      <c r="BN237" s="447"/>
      <c r="BO237" s="447"/>
      <c r="BP237" s="447"/>
      <c r="BQ237" s="518"/>
      <c r="BR237" s="526"/>
      <c r="BS237" s="447"/>
      <c r="BT237" s="2362"/>
      <c r="BU237" s="2431"/>
      <c r="BV237" s="2431"/>
      <c r="BW237" s="2431"/>
      <c r="BX237" s="2431"/>
      <c r="BY237" s="2432"/>
      <c r="BZ237" s="2432"/>
      <c r="CA237" s="2432"/>
      <c r="CB237" s="2432"/>
      <c r="CC237" s="2432"/>
      <c r="CD237" s="2432"/>
      <c r="CE237" s="2432"/>
      <c r="CF237" s="2432"/>
      <c r="CG237" s="2432"/>
      <c r="CH237" s="2432"/>
      <c r="CI237" s="2432"/>
      <c r="CJ237" s="2432"/>
      <c r="CK237" s="2432"/>
      <c r="CL237" s="2432"/>
      <c r="CM237" s="2432"/>
      <c r="CN237" s="2432"/>
      <c r="CO237" s="2432"/>
      <c r="CP237" s="2432"/>
      <c r="CQ237" s="2432"/>
      <c r="CR237" s="2432"/>
      <c r="CS237" s="2432"/>
      <c r="CT237" s="2432"/>
      <c r="CU237" s="2432"/>
      <c r="CV237" s="2432"/>
      <c r="CW237" s="2432"/>
      <c r="CX237" s="2432"/>
      <c r="CY237" s="2432"/>
      <c r="CZ237" s="2432"/>
      <c r="DA237" s="1015"/>
    </row>
    <row r="238" s="135" customFormat="true" ht="15" customHeight="true" x14ac:dyDescent="0.2">
      <c r="A238" s="1093"/>
      <c r="B238" s="1194"/>
      <c r="C238" s="1314"/>
      <c r="D238" s="1098"/>
      <c r="E238" s="1098"/>
      <c r="F238" s="1098"/>
      <c r="G238" s="1155"/>
      <c r="H238" s="1315"/>
      <c r="I238" s="1098"/>
      <c r="J238" s="1098"/>
      <c r="K238" s="1098"/>
      <c r="L238" s="1116"/>
      <c r="M238" s="1314"/>
      <c r="N238" s="1098"/>
      <c r="O238" s="1098"/>
      <c r="P238" s="1098"/>
      <c r="Q238" s="1155"/>
      <c r="R238" s="1315"/>
      <c r="S238" s="1098"/>
      <c r="T238" s="1116"/>
      <c r="U238" s="450"/>
      <c r="V238" s="450"/>
      <c r="W238" s="450"/>
      <c r="X238" s="450"/>
      <c r="Y238" s="450"/>
      <c r="Z238" s="450"/>
      <c r="AA238" s="450"/>
      <c r="AB238" s="450"/>
      <c r="AC238" s="450"/>
      <c r="AD238" s="450"/>
      <c r="AE238" s="450"/>
      <c r="AF238" s="450"/>
      <c r="AG238" s="450"/>
      <c r="AH238" s="450"/>
      <c r="AI238" s="450"/>
      <c r="AJ238" s="450"/>
      <c r="AK238" s="450"/>
      <c r="AL238" s="450"/>
      <c r="AM238" s="450"/>
      <c r="AN238" s="450"/>
      <c r="AO238" s="450"/>
      <c r="AP238" s="450"/>
      <c r="AQ238" s="450"/>
      <c r="AR238" s="450"/>
      <c r="AS238" s="450"/>
      <c r="AT238" s="450"/>
      <c r="AU238" s="450"/>
      <c r="AV238" s="450"/>
      <c r="AW238" s="450"/>
      <c r="AX238" s="450"/>
      <c r="AY238" s="450"/>
      <c r="BA238" s="804"/>
      <c r="BB238" s="175"/>
      <c r="BC238" s="517"/>
      <c r="BD238" s="447"/>
      <c r="BE238" s="447"/>
      <c r="BF238" s="447"/>
      <c r="BG238" s="518"/>
      <c r="BH238" s="526"/>
      <c r="BI238" s="447"/>
      <c r="BJ238" s="447"/>
      <c r="BK238" s="447"/>
      <c r="BL238" s="518"/>
      <c r="BM238" s="526"/>
      <c r="BN238" s="447"/>
      <c r="BO238" s="447"/>
      <c r="BP238" s="447"/>
      <c r="BQ238" s="518"/>
      <c r="BR238" s="526"/>
      <c r="BS238" s="447"/>
      <c r="BT238" s="2362"/>
      <c r="BU238" s="2431"/>
      <c r="BV238" s="2431"/>
      <c r="BW238" s="2431"/>
      <c r="BX238" s="2431"/>
      <c r="BY238" s="2432"/>
      <c r="BZ238" s="2432"/>
      <c r="CA238" s="2432"/>
      <c r="CB238" s="2432"/>
      <c r="CC238" s="2432"/>
      <c r="CD238" s="2432"/>
      <c r="CE238" s="2432"/>
      <c r="CF238" s="2432"/>
      <c r="CG238" s="2432"/>
      <c r="CH238" s="2432"/>
      <c r="CI238" s="2432"/>
      <c r="CJ238" s="2432"/>
      <c r="CK238" s="2432"/>
      <c r="CL238" s="2432"/>
      <c r="CM238" s="2432"/>
      <c r="CN238" s="2432"/>
      <c r="CO238" s="2432"/>
      <c r="CP238" s="2432"/>
      <c r="CQ238" s="2432"/>
      <c r="CR238" s="2432"/>
      <c r="CS238" s="2432"/>
      <c r="CT238" s="2432"/>
      <c r="CU238" s="2432"/>
      <c r="CV238" s="2432"/>
      <c r="CW238" s="2432"/>
      <c r="CX238" s="2432"/>
      <c r="CY238" s="2432"/>
      <c r="CZ238" s="2432"/>
      <c r="DA238" s="1015"/>
    </row>
    <row r="239" s="135" customFormat="true" ht="15" customHeight="true" x14ac:dyDescent="0.2">
      <c r="A239" s="1093"/>
      <c r="B239" s="1194"/>
      <c r="C239" s="1314"/>
      <c r="D239" s="1098"/>
      <c r="E239" s="1098"/>
      <c r="F239" s="1098"/>
      <c r="G239" s="1155"/>
      <c r="H239" s="1315"/>
      <c r="I239" s="1098"/>
      <c r="J239" s="1098"/>
      <c r="K239" s="1098"/>
      <c r="L239" s="1116"/>
      <c r="M239" s="1314"/>
      <c r="N239" s="1098"/>
      <c r="O239" s="1098"/>
      <c r="P239" s="1098"/>
      <c r="Q239" s="1155"/>
      <c r="R239" s="1315"/>
      <c r="S239" s="1098"/>
      <c r="T239" s="1116"/>
      <c r="U239" s="450"/>
      <c r="V239" s="450"/>
      <c r="W239" s="450"/>
      <c r="X239" s="450"/>
      <c r="Y239" s="450"/>
      <c r="Z239" s="450"/>
      <c r="AA239" s="450"/>
      <c r="AB239" s="450"/>
      <c r="AC239" s="450"/>
      <c r="AD239" s="450"/>
      <c r="AE239" s="450"/>
      <c r="AF239" s="450"/>
      <c r="AG239" s="450"/>
      <c r="AH239" s="450"/>
      <c r="AI239" s="450"/>
      <c r="AJ239" s="450"/>
      <c r="AK239" s="450"/>
      <c r="AL239" s="450"/>
      <c r="AM239" s="450"/>
      <c r="AN239" s="450"/>
      <c r="AO239" s="450"/>
      <c r="AP239" s="450"/>
      <c r="AQ239" s="450"/>
      <c r="AR239" s="450"/>
      <c r="AS239" s="450"/>
      <c r="AT239" s="450"/>
      <c r="AU239" s="450"/>
      <c r="AV239" s="450"/>
      <c r="AW239" s="450"/>
      <c r="AX239" s="450"/>
      <c r="AY239" s="450"/>
      <c r="BA239" s="804"/>
      <c r="BB239" s="175"/>
      <c r="BC239" s="517"/>
      <c r="BD239" s="447"/>
      <c r="BE239" s="447"/>
      <c r="BF239" s="447"/>
      <c r="BG239" s="518"/>
      <c r="BH239" s="526"/>
      <c r="BI239" s="447"/>
      <c r="BJ239" s="447"/>
      <c r="BK239" s="447"/>
      <c r="BL239" s="518"/>
      <c r="BM239" s="526"/>
      <c r="BN239" s="447"/>
      <c r="BO239" s="447"/>
      <c r="BP239" s="447"/>
      <c r="BQ239" s="518"/>
      <c r="BR239" s="526"/>
      <c r="BS239" s="447"/>
      <c r="BT239" s="2362"/>
      <c r="BU239" s="2431"/>
      <c r="BV239" s="2431"/>
      <c r="BW239" s="2431"/>
      <c r="BX239" s="2431"/>
      <c r="BY239" s="2432"/>
      <c r="BZ239" s="2432"/>
      <c r="CA239" s="2432"/>
      <c r="CB239" s="2432"/>
      <c r="CC239" s="2432"/>
      <c r="CD239" s="2432"/>
      <c r="CE239" s="2432"/>
      <c r="CF239" s="2432"/>
      <c r="CG239" s="2432"/>
      <c r="CH239" s="2432"/>
      <c r="CI239" s="2432"/>
      <c r="CJ239" s="2432"/>
      <c r="CK239" s="2432"/>
      <c r="CL239" s="2432"/>
      <c r="CM239" s="2432"/>
      <c r="CN239" s="2432"/>
      <c r="CO239" s="2432"/>
      <c r="CP239" s="2432"/>
      <c r="CQ239" s="2432"/>
      <c r="CR239" s="2432"/>
      <c r="CS239" s="2432"/>
      <c r="CT239" s="2432"/>
      <c r="CU239" s="2432"/>
      <c r="CV239" s="2432"/>
      <c r="CW239" s="2432"/>
      <c r="CX239" s="2432"/>
      <c r="CY239" s="2432"/>
      <c r="CZ239" s="2432"/>
      <c r="DA239" s="1015"/>
    </row>
    <row r="240" s="135" customFormat="true" ht="15" customHeight="true" x14ac:dyDescent="0.2">
      <c r="A240" s="1093"/>
      <c r="B240" s="1194"/>
      <c r="C240" s="1314"/>
      <c r="D240" s="1098"/>
      <c r="E240" s="1098"/>
      <c r="F240" s="1098"/>
      <c r="G240" s="1155"/>
      <c r="H240" s="1315"/>
      <c r="I240" s="1098"/>
      <c r="J240" s="1098"/>
      <c r="K240" s="1098"/>
      <c r="L240" s="1116"/>
      <c r="M240" s="1314"/>
      <c r="N240" s="1098"/>
      <c r="O240" s="1098"/>
      <c r="P240" s="1098"/>
      <c r="Q240" s="1155"/>
      <c r="R240" s="1315"/>
      <c r="S240" s="1098"/>
      <c r="T240" s="1116"/>
      <c r="U240" s="450"/>
      <c r="V240" s="450"/>
      <c r="W240" s="450"/>
      <c r="X240" s="450"/>
      <c r="Y240" s="450"/>
      <c r="Z240" s="450"/>
      <c r="AA240" s="450"/>
      <c r="AB240" s="450"/>
      <c r="AC240" s="450"/>
      <c r="AD240" s="450"/>
      <c r="AE240" s="450"/>
      <c r="AF240" s="450"/>
      <c r="AG240" s="450"/>
      <c r="AH240" s="450"/>
      <c r="AI240" s="450"/>
      <c r="AJ240" s="450"/>
      <c r="AK240" s="450"/>
      <c r="AL240" s="450"/>
      <c r="AM240" s="450"/>
      <c r="AN240" s="450"/>
      <c r="AO240" s="450"/>
      <c r="AP240" s="450"/>
      <c r="AQ240" s="450"/>
      <c r="AR240" s="450"/>
      <c r="AS240" s="450"/>
      <c r="AT240" s="450"/>
      <c r="AU240" s="450"/>
      <c r="AV240" s="450"/>
      <c r="AW240" s="450"/>
      <c r="AX240" s="450"/>
      <c r="AY240" s="450"/>
      <c r="BA240" s="804"/>
      <c r="BB240" s="175"/>
      <c r="BC240" s="517"/>
      <c r="BD240" s="447"/>
      <c r="BE240" s="447"/>
      <c r="BF240" s="447"/>
      <c r="BG240" s="518"/>
      <c r="BH240" s="526"/>
      <c r="BI240" s="447"/>
      <c r="BJ240" s="447"/>
      <c r="BK240" s="447"/>
      <c r="BL240" s="518"/>
      <c r="BM240" s="526"/>
      <c r="BN240" s="447"/>
      <c r="BO240" s="447"/>
      <c r="BP240" s="447"/>
      <c r="BQ240" s="518"/>
      <c r="BR240" s="526"/>
      <c r="BS240" s="447"/>
      <c r="BT240" s="2362"/>
      <c r="BU240" s="2431"/>
      <c r="BV240" s="2431"/>
      <c r="BW240" s="2431"/>
      <c r="BX240" s="2431"/>
      <c r="BY240" s="2432"/>
      <c r="BZ240" s="2432"/>
      <c r="CA240" s="2432"/>
      <c r="CB240" s="2432"/>
      <c r="CC240" s="2432"/>
      <c r="CD240" s="2432"/>
      <c r="CE240" s="2432"/>
      <c r="CF240" s="2432"/>
      <c r="CG240" s="2432"/>
      <c r="CH240" s="2432"/>
      <c r="CI240" s="2432"/>
      <c r="CJ240" s="2432"/>
      <c r="CK240" s="2432"/>
      <c r="CL240" s="2432"/>
      <c r="CM240" s="2432"/>
      <c r="CN240" s="2432"/>
      <c r="CO240" s="2432"/>
      <c r="CP240" s="2432"/>
      <c r="CQ240" s="2432"/>
      <c r="CR240" s="2432"/>
      <c r="CS240" s="2432"/>
      <c r="CT240" s="2432"/>
      <c r="CU240" s="2432"/>
      <c r="CV240" s="2432"/>
      <c r="CW240" s="2432"/>
      <c r="CX240" s="2432"/>
      <c r="CY240" s="2432"/>
      <c r="CZ240" s="2432"/>
      <c r="DA240" s="1015"/>
    </row>
    <row r="241" s="135" customFormat="true" ht="15" customHeight="true" x14ac:dyDescent="0.2">
      <c r="A241" s="1093"/>
      <c r="B241" s="1194"/>
      <c r="C241" s="1314"/>
      <c r="D241" s="1098"/>
      <c r="E241" s="1098"/>
      <c r="F241" s="1098"/>
      <c r="G241" s="1155"/>
      <c r="H241" s="1315"/>
      <c r="I241" s="1098"/>
      <c r="J241" s="1098"/>
      <c r="K241" s="1098"/>
      <c r="L241" s="1116"/>
      <c r="M241" s="1314"/>
      <c r="N241" s="1098"/>
      <c r="O241" s="1098"/>
      <c r="P241" s="1098"/>
      <c r="Q241" s="1155"/>
      <c r="R241" s="1315"/>
      <c r="S241" s="1098"/>
      <c r="T241" s="1116"/>
      <c r="U241" s="450"/>
      <c r="V241" s="450"/>
      <c r="W241" s="450"/>
      <c r="X241" s="450"/>
      <c r="Y241" s="450"/>
      <c r="Z241" s="450"/>
      <c r="AA241" s="450"/>
      <c r="AB241" s="450"/>
      <c r="AC241" s="450"/>
      <c r="AD241" s="450"/>
      <c r="AE241" s="450"/>
      <c r="AF241" s="450"/>
      <c r="AG241" s="450"/>
      <c r="AH241" s="450"/>
      <c r="AI241" s="450"/>
      <c r="AJ241" s="450"/>
      <c r="AK241" s="450"/>
      <c r="AL241" s="450"/>
      <c r="AM241" s="450"/>
      <c r="AN241" s="450"/>
      <c r="AO241" s="450"/>
      <c r="AP241" s="450"/>
      <c r="AQ241" s="450"/>
      <c r="AR241" s="450"/>
      <c r="AS241" s="450"/>
      <c r="AT241" s="450"/>
      <c r="AU241" s="450"/>
      <c r="AV241" s="450"/>
      <c r="AW241" s="450"/>
      <c r="AX241" s="450"/>
      <c r="AY241" s="450"/>
      <c r="BA241" s="804"/>
      <c r="BB241" s="175"/>
      <c r="BC241" s="517"/>
      <c r="BD241" s="447"/>
      <c r="BE241" s="447"/>
      <c r="BF241" s="447"/>
      <c r="BG241" s="518"/>
      <c r="BH241" s="526"/>
      <c r="BI241" s="447"/>
      <c r="BJ241" s="447"/>
      <c r="BK241" s="447"/>
      <c r="BL241" s="518"/>
      <c r="BM241" s="526"/>
      <c r="BN241" s="447"/>
      <c r="BO241" s="447"/>
      <c r="BP241" s="447"/>
      <c r="BQ241" s="518"/>
      <c r="BR241" s="526"/>
      <c r="BS241" s="447"/>
      <c r="BT241" s="2362"/>
      <c r="BU241" s="2431"/>
      <c r="BV241" s="2431"/>
      <c r="BW241" s="2431"/>
      <c r="BX241" s="2431"/>
      <c r="BY241" s="2432"/>
      <c r="BZ241" s="2432"/>
      <c r="CA241" s="2432"/>
      <c r="CB241" s="2432"/>
      <c r="CC241" s="2432"/>
      <c r="CD241" s="2432"/>
      <c r="CE241" s="2432"/>
      <c r="CF241" s="2432"/>
      <c r="CG241" s="2432"/>
      <c r="CH241" s="2432"/>
      <c r="CI241" s="2432"/>
      <c r="CJ241" s="2432"/>
      <c r="CK241" s="2432"/>
      <c r="CL241" s="2432"/>
      <c r="CM241" s="2432"/>
      <c r="CN241" s="2432"/>
      <c r="CO241" s="2432"/>
      <c r="CP241" s="2432"/>
      <c r="CQ241" s="2432"/>
      <c r="CR241" s="2432"/>
      <c r="CS241" s="2432"/>
      <c r="CT241" s="2432"/>
      <c r="CU241" s="2432"/>
      <c r="CV241" s="2432"/>
      <c r="CW241" s="2432"/>
      <c r="CX241" s="2432"/>
      <c r="CY241" s="2432"/>
      <c r="CZ241" s="2432"/>
      <c r="DA241" s="1015"/>
    </row>
    <row r="242" s="135" customFormat="true" ht="15" customHeight="true" x14ac:dyDescent="0.2">
      <c r="A242" s="1093"/>
      <c r="B242" s="1194"/>
      <c r="C242" s="1314"/>
      <c r="D242" s="1098"/>
      <c r="E242" s="1098"/>
      <c r="F242" s="1098"/>
      <c r="G242" s="1155"/>
      <c r="H242" s="1315"/>
      <c r="I242" s="1098"/>
      <c r="J242" s="1098"/>
      <c r="K242" s="1098"/>
      <c r="L242" s="1116"/>
      <c r="M242" s="1314"/>
      <c r="N242" s="1098"/>
      <c r="O242" s="1098"/>
      <c r="P242" s="1098"/>
      <c r="Q242" s="1155"/>
      <c r="R242" s="1315"/>
      <c r="S242" s="1098"/>
      <c r="T242" s="1116"/>
      <c r="U242" s="450"/>
      <c r="V242" s="450"/>
      <c r="W242" s="450"/>
      <c r="X242" s="450"/>
      <c r="Y242" s="450"/>
      <c r="Z242" s="450"/>
      <c r="AA242" s="450"/>
      <c r="AB242" s="450"/>
      <c r="AC242" s="450"/>
      <c r="AD242" s="450"/>
      <c r="AE242" s="450"/>
      <c r="AF242" s="450"/>
      <c r="AG242" s="450"/>
      <c r="AH242" s="450"/>
      <c r="AI242" s="450"/>
      <c r="AJ242" s="450"/>
      <c r="AK242" s="450"/>
      <c r="AL242" s="450"/>
      <c r="AM242" s="450"/>
      <c r="AN242" s="450"/>
      <c r="AO242" s="450"/>
      <c r="AP242" s="450"/>
      <c r="AQ242" s="450"/>
      <c r="AR242" s="450"/>
      <c r="AS242" s="450"/>
      <c r="AT242" s="450"/>
      <c r="AU242" s="450"/>
      <c r="AV242" s="450"/>
      <c r="AW242" s="450"/>
      <c r="AX242" s="450"/>
      <c r="AY242" s="450"/>
      <c r="BA242" s="804"/>
      <c r="BB242" s="175"/>
      <c r="BC242" s="517"/>
      <c r="BD242" s="447"/>
      <c r="BE242" s="447"/>
      <c r="BF242" s="447"/>
      <c r="BG242" s="518"/>
      <c r="BH242" s="526"/>
      <c r="BI242" s="447"/>
      <c r="BJ242" s="447"/>
      <c r="BK242" s="447"/>
      <c r="BL242" s="518"/>
      <c r="BM242" s="526"/>
      <c r="BN242" s="447"/>
      <c r="BO242" s="447"/>
      <c r="BP242" s="447"/>
      <c r="BQ242" s="518"/>
      <c r="BR242" s="526"/>
      <c r="BS242" s="447"/>
      <c r="BT242" s="2362"/>
      <c r="BU242" s="2431"/>
      <c r="BV242" s="2431"/>
      <c r="BW242" s="2431"/>
      <c r="BX242" s="2431"/>
      <c r="BY242" s="2432"/>
      <c r="BZ242" s="2432"/>
      <c r="CA242" s="2432"/>
      <c r="CB242" s="2432"/>
      <c r="CC242" s="2432"/>
      <c r="CD242" s="2432"/>
      <c r="CE242" s="2432"/>
      <c r="CF242" s="2432"/>
      <c r="CG242" s="2432"/>
      <c r="CH242" s="2432"/>
      <c r="CI242" s="2432"/>
      <c r="CJ242" s="2432"/>
      <c r="CK242" s="2432"/>
      <c r="CL242" s="2432"/>
      <c r="CM242" s="2432"/>
      <c r="CN242" s="2432"/>
      <c r="CO242" s="2432"/>
      <c r="CP242" s="2432"/>
      <c r="CQ242" s="2432"/>
      <c r="CR242" s="2432"/>
      <c r="CS242" s="2432"/>
      <c r="CT242" s="2432"/>
      <c r="CU242" s="2432"/>
      <c r="CV242" s="2432"/>
      <c r="CW242" s="2432"/>
      <c r="CX242" s="2432"/>
      <c r="CY242" s="2432"/>
      <c r="CZ242" s="2432"/>
      <c r="DA242" s="1015"/>
    </row>
    <row r="243" s="135" customFormat="true" ht="15" customHeight="true" x14ac:dyDescent="0.2">
      <c r="A243" s="1093"/>
      <c r="B243" s="1194"/>
      <c r="C243" s="1314"/>
      <c r="D243" s="1098"/>
      <c r="E243" s="1098"/>
      <c r="F243" s="1098"/>
      <c r="G243" s="1155"/>
      <c r="H243" s="1315"/>
      <c r="I243" s="1098"/>
      <c r="J243" s="1098"/>
      <c r="K243" s="1098"/>
      <c r="L243" s="1116"/>
      <c r="M243" s="1314"/>
      <c r="N243" s="1098"/>
      <c r="O243" s="1098"/>
      <c r="P243" s="1098"/>
      <c r="Q243" s="1155"/>
      <c r="R243" s="1315"/>
      <c r="S243" s="1098"/>
      <c r="T243" s="1116"/>
      <c r="U243" s="450"/>
      <c r="V243" s="450"/>
      <c r="W243" s="450"/>
      <c r="X243" s="450"/>
      <c r="Y243" s="450"/>
      <c r="Z243" s="450"/>
      <c r="AA243" s="450"/>
      <c r="AB243" s="450"/>
      <c r="AC243" s="450"/>
      <c r="AD243" s="450"/>
      <c r="AE243" s="450"/>
      <c r="AF243" s="450"/>
      <c r="AG243" s="450"/>
      <c r="AH243" s="450"/>
      <c r="AI243" s="450"/>
      <c r="AJ243" s="450"/>
      <c r="AK243" s="450"/>
      <c r="AL243" s="450"/>
      <c r="AM243" s="450"/>
      <c r="AN243" s="450"/>
      <c r="AO243" s="450"/>
      <c r="AP243" s="450"/>
      <c r="AQ243" s="450"/>
      <c r="AR243" s="450"/>
      <c r="AS243" s="450"/>
      <c r="AT243" s="450"/>
      <c r="AU243" s="450"/>
      <c r="AV243" s="450"/>
      <c r="AW243" s="450"/>
      <c r="AX243" s="450"/>
      <c r="AY243" s="450"/>
      <c r="BA243" s="804"/>
      <c r="BB243" s="175"/>
      <c r="BC243" s="517"/>
      <c r="BD243" s="447"/>
      <c r="BE243" s="447"/>
      <c r="BF243" s="447"/>
      <c r="BG243" s="518"/>
      <c r="BH243" s="526"/>
      <c r="BI243" s="447"/>
      <c r="BJ243" s="447"/>
      <c r="BK243" s="447"/>
      <c r="BL243" s="518"/>
      <c r="BM243" s="526"/>
      <c r="BN243" s="447"/>
      <c r="BO243" s="447"/>
      <c r="BP243" s="447"/>
      <c r="BQ243" s="518"/>
      <c r="BR243" s="526"/>
      <c r="BS243" s="447"/>
      <c r="BT243" s="2362"/>
      <c r="BU243" s="2431"/>
      <c r="BV243" s="2431"/>
      <c r="BW243" s="2431"/>
      <c r="BX243" s="2431"/>
      <c r="BY243" s="2432"/>
      <c r="BZ243" s="2432"/>
      <c r="CA243" s="2432"/>
      <c r="CB243" s="2432"/>
      <c r="CC243" s="2432"/>
      <c r="CD243" s="2432"/>
      <c r="CE243" s="2432"/>
      <c r="CF243" s="2432"/>
      <c r="CG243" s="2432"/>
      <c r="CH243" s="2432"/>
      <c r="CI243" s="2432"/>
      <c r="CJ243" s="2432"/>
      <c r="CK243" s="2432"/>
      <c r="CL243" s="2432"/>
      <c r="CM243" s="2432"/>
      <c r="CN243" s="2432"/>
      <c r="CO243" s="2432"/>
      <c r="CP243" s="2432"/>
      <c r="CQ243" s="2432"/>
      <c r="CR243" s="2432"/>
      <c r="CS243" s="2432"/>
      <c r="CT243" s="2432"/>
      <c r="CU243" s="2432"/>
      <c r="CV243" s="2432"/>
      <c r="CW243" s="2432"/>
      <c r="CX243" s="2432"/>
      <c r="CY243" s="2432"/>
      <c r="CZ243" s="2432"/>
      <c r="DA243" s="1015"/>
    </row>
    <row r="244" s="135" customFormat="true" ht="15" customHeight="true" x14ac:dyDescent="0.2">
      <c r="A244" s="1093"/>
      <c r="B244" s="1194"/>
      <c r="C244" s="1314"/>
      <c r="D244" s="1098"/>
      <c r="E244" s="1098"/>
      <c r="F244" s="1098"/>
      <c r="G244" s="1155"/>
      <c r="H244" s="1315"/>
      <c r="I244" s="1098"/>
      <c r="J244" s="1098"/>
      <c r="K244" s="1098"/>
      <c r="L244" s="1116"/>
      <c r="M244" s="1314"/>
      <c r="N244" s="1098"/>
      <c r="O244" s="1098"/>
      <c r="P244" s="1098"/>
      <c r="Q244" s="1155"/>
      <c r="R244" s="1315"/>
      <c r="S244" s="1098"/>
      <c r="T244" s="1116"/>
      <c r="U244" s="450"/>
      <c r="V244" s="450"/>
      <c r="W244" s="450"/>
      <c r="X244" s="450"/>
      <c r="Y244" s="450"/>
      <c r="Z244" s="450"/>
      <c r="AA244" s="450"/>
      <c r="AB244" s="450"/>
      <c r="AC244" s="450"/>
      <c r="AD244" s="450"/>
      <c r="AE244" s="450"/>
      <c r="AF244" s="450"/>
      <c r="AG244" s="450"/>
      <c r="AH244" s="450"/>
      <c r="AI244" s="450"/>
      <c r="AJ244" s="450"/>
      <c r="AK244" s="450"/>
      <c r="AL244" s="450"/>
      <c r="AM244" s="450"/>
      <c r="AN244" s="450"/>
      <c r="AO244" s="450"/>
      <c r="AP244" s="450"/>
      <c r="AQ244" s="450"/>
      <c r="AR244" s="450"/>
      <c r="AS244" s="450"/>
      <c r="AT244" s="450"/>
      <c r="AU244" s="450"/>
      <c r="AV244" s="450"/>
      <c r="AW244" s="450"/>
      <c r="AX244" s="450"/>
      <c r="AY244" s="450"/>
      <c r="BA244" s="804"/>
      <c r="BB244" s="175"/>
      <c r="BC244" s="517"/>
      <c r="BD244" s="447"/>
      <c r="BE244" s="447"/>
      <c r="BF244" s="447"/>
      <c r="BG244" s="518"/>
      <c r="BH244" s="526"/>
      <c r="BI244" s="447"/>
      <c r="BJ244" s="447"/>
      <c r="BK244" s="447"/>
      <c r="BL244" s="518"/>
      <c r="BM244" s="526"/>
      <c r="BN244" s="447"/>
      <c r="BO244" s="447"/>
      <c r="BP244" s="447"/>
      <c r="BQ244" s="518"/>
      <c r="BR244" s="526"/>
      <c r="BS244" s="447"/>
      <c r="BT244" s="2362"/>
      <c r="BU244" s="2431"/>
      <c r="BV244" s="2431"/>
      <c r="BW244" s="2431"/>
      <c r="BX244" s="2431"/>
      <c r="BY244" s="2432"/>
      <c r="BZ244" s="2432"/>
      <c r="CA244" s="2432"/>
      <c r="CB244" s="2432"/>
      <c r="CC244" s="2432"/>
      <c r="CD244" s="2432"/>
      <c r="CE244" s="2432"/>
      <c r="CF244" s="2432"/>
      <c r="CG244" s="2432"/>
      <c r="CH244" s="2432"/>
      <c r="CI244" s="2432"/>
      <c r="CJ244" s="2432"/>
      <c r="CK244" s="2432"/>
      <c r="CL244" s="2432"/>
      <c r="CM244" s="2432"/>
      <c r="CN244" s="2432"/>
      <c r="CO244" s="2432"/>
      <c r="CP244" s="2432"/>
      <c r="CQ244" s="2432"/>
      <c r="CR244" s="2432"/>
      <c r="CS244" s="2432"/>
      <c r="CT244" s="2432"/>
      <c r="CU244" s="2432"/>
      <c r="CV244" s="2432"/>
      <c r="CW244" s="2432"/>
      <c r="CX244" s="2432"/>
      <c r="CY244" s="2432"/>
      <c r="CZ244" s="2432"/>
      <c r="DA244" s="1015"/>
    </row>
    <row r="245" s="135" customFormat="true" ht="15" customHeight="true" x14ac:dyDescent="0.2">
      <c r="A245" s="1093"/>
      <c r="B245" s="1194"/>
      <c r="C245" s="1314"/>
      <c r="D245" s="1098"/>
      <c r="E245" s="1098"/>
      <c r="F245" s="1098"/>
      <c r="G245" s="1155"/>
      <c r="H245" s="1315"/>
      <c r="I245" s="1098"/>
      <c r="J245" s="1098"/>
      <c r="K245" s="1098"/>
      <c r="L245" s="1116"/>
      <c r="M245" s="1314"/>
      <c r="N245" s="1098"/>
      <c r="O245" s="1098"/>
      <c r="P245" s="1098"/>
      <c r="Q245" s="1155"/>
      <c r="R245" s="1315"/>
      <c r="S245" s="1098"/>
      <c r="T245" s="1116"/>
      <c r="U245" s="450"/>
      <c r="V245" s="450"/>
      <c r="W245" s="450"/>
      <c r="X245" s="450"/>
      <c r="Y245" s="450"/>
      <c r="Z245" s="450"/>
      <c r="AA245" s="450"/>
      <c r="AB245" s="450"/>
      <c r="AC245" s="450"/>
      <c r="AD245" s="450"/>
      <c r="AE245" s="450"/>
      <c r="AF245" s="450"/>
      <c r="AG245" s="450"/>
      <c r="AH245" s="450"/>
      <c r="AI245" s="450"/>
      <c r="AJ245" s="450"/>
      <c r="AK245" s="450"/>
      <c r="AL245" s="450"/>
      <c r="AM245" s="450"/>
      <c r="AN245" s="450"/>
      <c r="AO245" s="450"/>
      <c r="AP245" s="450"/>
      <c r="AQ245" s="450"/>
      <c r="AR245" s="450"/>
      <c r="AS245" s="450"/>
      <c r="AT245" s="450"/>
      <c r="AU245" s="450"/>
      <c r="AV245" s="450"/>
      <c r="AW245" s="450"/>
      <c r="AX245" s="450"/>
      <c r="AY245" s="450"/>
      <c r="BA245" s="804"/>
      <c r="BB245" s="175"/>
      <c r="BC245" s="517"/>
      <c r="BD245" s="447"/>
      <c r="BE245" s="447"/>
      <c r="BF245" s="447"/>
      <c r="BG245" s="518"/>
      <c r="BH245" s="526"/>
      <c r="BI245" s="447"/>
      <c r="BJ245" s="447"/>
      <c r="BK245" s="447"/>
      <c r="BL245" s="518"/>
      <c r="BM245" s="526"/>
      <c r="BN245" s="447"/>
      <c r="BO245" s="447"/>
      <c r="BP245" s="447"/>
      <c r="BQ245" s="518"/>
      <c r="BR245" s="526"/>
      <c r="BS245" s="447"/>
      <c r="BT245" s="2362"/>
      <c r="BU245" s="2431"/>
      <c r="BV245" s="2431"/>
      <c r="BW245" s="2431"/>
      <c r="BX245" s="2431"/>
      <c r="BY245" s="2432"/>
      <c r="BZ245" s="2432"/>
      <c r="CA245" s="2432"/>
      <c r="CB245" s="2432"/>
      <c r="CC245" s="2432"/>
      <c r="CD245" s="2432"/>
      <c r="CE245" s="2432"/>
      <c r="CF245" s="2432"/>
      <c r="CG245" s="2432"/>
      <c r="CH245" s="2432"/>
      <c r="CI245" s="2432"/>
      <c r="CJ245" s="2432"/>
      <c r="CK245" s="2432"/>
      <c r="CL245" s="2432"/>
      <c r="CM245" s="2432"/>
      <c r="CN245" s="2432"/>
      <c r="CO245" s="2432"/>
      <c r="CP245" s="2432"/>
      <c r="CQ245" s="2432"/>
      <c r="CR245" s="2432"/>
      <c r="CS245" s="2432"/>
      <c r="CT245" s="2432"/>
      <c r="CU245" s="2432"/>
      <c r="CV245" s="2432"/>
      <c r="CW245" s="2432"/>
      <c r="CX245" s="2432"/>
      <c r="CY245" s="2432"/>
      <c r="CZ245" s="2432"/>
      <c r="DA245" s="1015"/>
    </row>
    <row r="246" s="135" customFormat="true" ht="15" customHeight="true" x14ac:dyDescent="0.2">
      <c r="A246" s="1093"/>
      <c r="B246" s="1194"/>
      <c r="C246" s="1314"/>
      <c r="D246" s="1098"/>
      <c r="E246" s="1098"/>
      <c r="F246" s="1098"/>
      <c r="G246" s="1155"/>
      <c r="H246" s="1315"/>
      <c r="I246" s="1098"/>
      <c r="J246" s="1098"/>
      <c r="K246" s="1098"/>
      <c r="L246" s="1116"/>
      <c r="M246" s="1314"/>
      <c r="N246" s="1098"/>
      <c r="O246" s="1098"/>
      <c r="P246" s="1098"/>
      <c r="Q246" s="1155"/>
      <c r="R246" s="1315"/>
      <c r="S246" s="1098"/>
      <c r="T246" s="1116"/>
      <c r="U246" s="450"/>
      <c r="V246" s="450"/>
      <c r="W246" s="450"/>
      <c r="X246" s="450"/>
      <c r="Y246" s="450"/>
      <c r="Z246" s="450"/>
      <c r="AA246" s="450"/>
      <c r="AB246" s="450"/>
      <c r="AC246" s="450"/>
      <c r="AD246" s="450"/>
      <c r="AE246" s="450"/>
      <c r="AF246" s="450"/>
      <c r="AG246" s="450"/>
      <c r="AH246" s="450"/>
      <c r="AI246" s="450"/>
      <c r="AJ246" s="450"/>
      <c r="AK246" s="450"/>
      <c r="AL246" s="450"/>
      <c r="AM246" s="450"/>
      <c r="AN246" s="450"/>
      <c r="AO246" s="450"/>
      <c r="AP246" s="450"/>
      <c r="AQ246" s="450"/>
      <c r="AR246" s="450"/>
      <c r="AS246" s="450"/>
      <c r="AT246" s="450"/>
      <c r="AU246" s="450"/>
      <c r="AV246" s="450"/>
      <c r="AW246" s="450"/>
      <c r="AX246" s="450"/>
      <c r="AY246" s="450"/>
      <c r="BA246" s="804"/>
      <c r="BB246" s="175"/>
      <c r="BC246" s="517"/>
      <c r="BD246" s="447"/>
      <c r="BE246" s="447"/>
      <c r="BF246" s="447"/>
      <c r="BG246" s="518"/>
      <c r="BH246" s="526"/>
      <c r="BI246" s="447"/>
      <c r="BJ246" s="447"/>
      <c r="BK246" s="447"/>
      <c r="BL246" s="518"/>
      <c r="BM246" s="526"/>
      <c r="BN246" s="447"/>
      <c r="BO246" s="447"/>
      <c r="BP246" s="447"/>
      <c r="BQ246" s="518"/>
      <c r="BR246" s="526"/>
      <c r="BS246" s="447"/>
      <c r="BT246" s="2362"/>
      <c r="BU246" s="2431"/>
      <c r="BV246" s="2431"/>
      <c r="BW246" s="2431"/>
      <c r="BX246" s="2431"/>
      <c r="BY246" s="2432"/>
      <c r="BZ246" s="2432"/>
      <c r="CA246" s="2432"/>
      <c r="CB246" s="2432"/>
      <c r="CC246" s="2432"/>
      <c r="CD246" s="2432"/>
      <c r="CE246" s="2432"/>
      <c r="CF246" s="2432"/>
      <c r="CG246" s="2432"/>
      <c r="CH246" s="2432"/>
      <c r="CI246" s="2432"/>
      <c r="CJ246" s="2432"/>
      <c r="CK246" s="2432"/>
      <c r="CL246" s="2432"/>
      <c r="CM246" s="2432"/>
      <c r="CN246" s="2432"/>
      <c r="CO246" s="2432"/>
      <c r="CP246" s="2432"/>
      <c r="CQ246" s="2432"/>
      <c r="CR246" s="2432"/>
      <c r="CS246" s="2432"/>
      <c r="CT246" s="2432"/>
      <c r="CU246" s="2432"/>
      <c r="CV246" s="2432"/>
      <c r="CW246" s="2432"/>
      <c r="CX246" s="2432"/>
      <c r="CY246" s="2432"/>
      <c r="CZ246" s="2432"/>
      <c r="DA246" s="1015"/>
    </row>
    <row r="247" s="135" customFormat="true" ht="15" customHeight="true" x14ac:dyDescent="0.2">
      <c r="A247" s="1093"/>
      <c r="B247" s="1194"/>
      <c r="C247" s="1314"/>
      <c r="D247" s="1098"/>
      <c r="E247" s="1098"/>
      <c r="F247" s="1098"/>
      <c r="G247" s="1155"/>
      <c r="H247" s="1315"/>
      <c r="I247" s="1098"/>
      <c r="J247" s="1098"/>
      <c r="K247" s="1098"/>
      <c r="L247" s="1116"/>
      <c r="M247" s="1314"/>
      <c r="N247" s="1098"/>
      <c r="O247" s="1098"/>
      <c r="P247" s="1098"/>
      <c r="Q247" s="1155"/>
      <c r="R247" s="1315"/>
      <c r="S247" s="1098"/>
      <c r="T247" s="1116"/>
      <c r="U247" s="450"/>
      <c r="V247" s="450"/>
      <c r="W247" s="450"/>
      <c r="X247" s="450"/>
      <c r="Y247" s="450"/>
      <c r="Z247" s="450"/>
      <c r="AA247" s="450"/>
      <c r="AB247" s="450"/>
      <c r="AC247" s="450"/>
      <c r="AD247" s="450"/>
      <c r="AE247" s="450"/>
      <c r="AF247" s="450"/>
      <c r="AG247" s="450"/>
      <c r="AH247" s="450"/>
      <c r="AI247" s="450"/>
      <c r="AJ247" s="450"/>
      <c r="AK247" s="450"/>
      <c r="AL247" s="450"/>
      <c r="AM247" s="450"/>
      <c r="AN247" s="450"/>
      <c r="AO247" s="450"/>
      <c r="AP247" s="450"/>
      <c r="AQ247" s="450"/>
      <c r="AR247" s="450"/>
      <c r="AS247" s="450"/>
      <c r="AT247" s="450"/>
      <c r="AU247" s="450"/>
      <c r="AV247" s="450"/>
      <c r="AW247" s="450"/>
      <c r="AX247" s="450"/>
      <c r="AY247" s="450"/>
      <c r="BA247" s="804"/>
      <c r="BB247" s="175"/>
      <c r="BC247" s="517"/>
      <c r="BD247" s="447"/>
      <c r="BE247" s="447"/>
      <c r="BF247" s="447"/>
      <c r="BG247" s="518"/>
      <c r="BH247" s="526"/>
      <c r="BI247" s="447"/>
      <c r="BJ247" s="447"/>
      <c r="BK247" s="447"/>
      <c r="BL247" s="518"/>
      <c r="BM247" s="526"/>
      <c r="BN247" s="447"/>
      <c r="BO247" s="447"/>
      <c r="BP247" s="447"/>
      <c r="BQ247" s="518"/>
      <c r="BR247" s="526"/>
      <c r="BS247" s="447"/>
      <c r="BT247" s="2362"/>
      <c r="BU247" s="2431"/>
      <c r="BV247" s="2431"/>
      <c r="BW247" s="2431"/>
      <c r="BX247" s="2431"/>
      <c r="BY247" s="2432"/>
      <c r="BZ247" s="2432"/>
      <c r="CA247" s="2432"/>
      <c r="CB247" s="2432"/>
      <c r="CC247" s="2432"/>
      <c r="CD247" s="2432"/>
      <c r="CE247" s="2432"/>
      <c r="CF247" s="2432"/>
      <c r="CG247" s="2432"/>
      <c r="CH247" s="2432"/>
      <c r="CI247" s="2432"/>
      <c r="CJ247" s="2432"/>
      <c r="CK247" s="2432"/>
      <c r="CL247" s="2432"/>
      <c r="CM247" s="2432"/>
      <c r="CN247" s="2432"/>
      <c r="CO247" s="2432"/>
      <c r="CP247" s="2432"/>
      <c r="CQ247" s="2432"/>
      <c r="CR247" s="2432"/>
      <c r="CS247" s="2432"/>
      <c r="CT247" s="2432"/>
      <c r="CU247" s="2432"/>
      <c r="CV247" s="2432"/>
      <c r="CW247" s="2432"/>
      <c r="CX247" s="2432"/>
      <c r="CY247" s="2432"/>
      <c r="CZ247" s="2432"/>
      <c r="DA247" s="1015"/>
    </row>
    <row r="248" s="135" customFormat="true" ht="15" customHeight="true" x14ac:dyDescent="0.2">
      <c r="A248" s="1385"/>
      <c r="B248" s="1198"/>
      <c r="C248" s="1381"/>
      <c r="D248" s="1230"/>
      <c r="E248" s="1230"/>
      <c r="F248" s="1230"/>
      <c r="G248" s="1231"/>
      <c r="H248" s="1382"/>
      <c r="I248" s="1230"/>
      <c r="J248" s="1230"/>
      <c r="K248" s="1230"/>
      <c r="L248" s="1383"/>
      <c r="M248" s="1381"/>
      <c r="N248" s="1230"/>
      <c r="O248" s="1230"/>
      <c r="P248" s="1230"/>
      <c r="Q248" s="1231"/>
      <c r="R248" s="1382"/>
      <c r="S248" s="1230"/>
      <c r="T248" s="1383"/>
      <c r="U248" s="450"/>
      <c r="V248" s="450"/>
      <c r="W248" s="450"/>
      <c r="X248" s="450"/>
      <c r="Y248" s="450"/>
      <c r="Z248" s="450"/>
      <c r="AA248" s="450"/>
      <c r="AB248" s="450"/>
      <c r="AC248" s="450"/>
      <c r="AD248" s="450"/>
      <c r="AE248" s="450"/>
      <c r="AF248" s="450"/>
      <c r="AG248" s="450"/>
      <c r="AH248" s="450"/>
      <c r="AI248" s="450"/>
      <c r="AJ248" s="450"/>
      <c r="AK248" s="450"/>
      <c r="AL248" s="450"/>
      <c r="AM248" s="450"/>
      <c r="AN248" s="450"/>
      <c r="AO248" s="450"/>
      <c r="AP248" s="450"/>
      <c r="AQ248" s="450"/>
      <c r="AR248" s="450"/>
      <c r="AS248" s="450"/>
      <c r="AT248" s="450"/>
      <c r="AU248" s="450"/>
      <c r="AV248" s="450"/>
      <c r="AW248" s="450"/>
      <c r="AX248" s="450"/>
      <c r="AY248" s="450"/>
      <c r="BA248" s="804"/>
      <c r="BB248" s="175"/>
      <c r="BC248" s="519"/>
      <c r="BD248" s="520"/>
      <c r="BE248" s="520"/>
      <c r="BF248" s="520"/>
      <c r="BG248" s="521"/>
      <c r="BH248" s="527"/>
      <c r="BI248" s="520"/>
      <c r="BJ248" s="520"/>
      <c r="BK248" s="520"/>
      <c r="BL248" s="521"/>
      <c r="BM248" s="527"/>
      <c r="BN248" s="520"/>
      <c r="BO248" s="520"/>
      <c r="BP248" s="520"/>
      <c r="BQ248" s="521"/>
      <c r="BR248" s="527"/>
      <c r="BS248" s="520"/>
      <c r="BT248" s="2363"/>
      <c r="BU248" s="2431"/>
      <c r="BV248" s="2431"/>
      <c r="BW248" s="2431"/>
      <c r="BX248" s="2431"/>
      <c r="BY248" s="2432"/>
      <c r="BZ248" s="2432"/>
      <c r="CA248" s="2432"/>
      <c r="CB248" s="2432"/>
      <c r="CC248" s="2432"/>
      <c r="CD248" s="2432"/>
      <c r="CE248" s="2432"/>
      <c r="CF248" s="2432"/>
      <c r="CG248" s="2432"/>
      <c r="CH248" s="2432"/>
      <c r="CI248" s="2432"/>
      <c r="CJ248" s="2432"/>
      <c r="CK248" s="2432"/>
      <c r="CL248" s="2432"/>
      <c r="CM248" s="2432"/>
      <c r="CN248" s="2432"/>
      <c r="CO248" s="2432"/>
      <c r="CP248" s="2432"/>
      <c r="CQ248" s="2432"/>
      <c r="CR248" s="2432"/>
      <c r="CS248" s="2432"/>
      <c r="CT248" s="2432"/>
      <c r="CU248" s="2432"/>
      <c r="CV248" s="2432"/>
      <c r="CW248" s="2432"/>
      <c r="CX248" s="2432"/>
      <c r="CY248" s="2432"/>
      <c r="CZ248" s="2432"/>
      <c r="DA248" s="1015"/>
    </row>
    <row r="249" s="135" customFormat="true" ht="250.15" customHeight="true" x14ac:dyDescent="0.2">
      <c r="U249" s="1015"/>
      <c r="V249" s="1015"/>
      <c r="W249" s="1015"/>
      <c r="X249" s="1015"/>
      <c r="Y249" s="1015"/>
      <c r="Z249" s="1015"/>
      <c r="AA249" s="1015"/>
      <c r="AB249" s="1015"/>
      <c r="AC249" s="1015"/>
      <c r="AD249" s="1015"/>
      <c r="AE249" s="1015"/>
      <c r="AF249" s="1015"/>
      <c r="AG249" s="1015"/>
      <c r="AH249" s="1015"/>
      <c r="AI249" s="1015"/>
      <c r="AJ249" s="1015"/>
      <c r="AK249" s="1015"/>
      <c r="AL249" s="1015"/>
      <c r="AM249" s="1015"/>
      <c r="AN249" s="1015"/>
      <c r="AO249" s="1015"/>
      <c r="AP249" s="1015"/>
      <c r="AQ249" s="1015"/>
      <c r="AR249" s="1015"/>
      <c r="AS249" s="1015"/>
      <c r="AT249" s="1015"/>
      <c r="AU249" s="1015"/>
      <c r="AV249" s="1015"/>
      <c r="AW249" s="1015"/>
      <c r="AX249" s="1015"/>
      <c r="AY249" s="1015"/>
      <c r="BA249" s="132"/>
      <c r="BB249" s="130"/>
      <c r="BC249" s="130"/>
      <c r="BD249" s="130"/>
      <c r="BE249" s="130"/>
      <c r="BF249" s="130"/>
      <c r="BG249" s="130"/>
      <c r="BH249" s="130"/>
      <c r="BI249" s="130"/>
      <c r="BJ249" s="130"/>
      <c r="BK249" s="130"/>
      <c r="BL249" s="130"/>
      <c r="BM249" s="130"/>
      <c r="BN249" s="130"/>
      <c r="BO249" s="130"/>
      <c r="BP249" s="130"/>
      <c r="BQ249" s="130"/>
      <c r="BR249" s="130"/>
      <c r="BS249" s="130"/>
      <c r="BT249" s="132"/>
      <c r="BU249" s="239"/>
      <c r="BV249" s="239"/>
      <c r="BW249" s="239"/>
      <c r="BX249" s="239"/>
      <c r="BY249" s="239"/>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c r="DA249" s="1015"/>
    </row>
    <row r="250" s="723" customFormat="true" ht="19.15" customHeight="true" x14ac:dyDescent="0.2">
      <c r="U250" s="2433"/>
      <c r="V250" s="2433"/>
      <c r="W250" s="2433"/>
      <c r="X250" s="2433"/>
      <c r="Y250" s="2433"/>
      <c r="Z250" s="2433"/>
      <c r="AA250" s="2433"/>
      <c r="AB250" s="2433"/>
      <c r="AC250" s="2433"/>
      <c r="AD250" s="2433"/>
      <c r="AE250" s="2433"/>
      <c r="AF250" s="2433"/>
      <c r="AG250" s="2433"/>
      <c r="AH250" s="2433"/>
      <c r="AI250" s="2433"/>
      <c r="AJ250" s="2433"/>
      <c r="AK250" s="2433"/>
      <c r="AL250" s="2433"/>
      <c r="AM250" s="2433"/>
      <c r="AN250" s="2433"/>
      <c r="AO250" s="2433"/>
      <c r="AP250" s="2433"/>
      <c r="AQ250" s="2433"/>
      <c r="AR250" s="2433"/>
      <c r="AS250" s="2433"/>
      <c r="AT250" s="2433"/>
      <c r="AU250" s="2433"/>
      <c r="AV250" s="2433"/>
      <c r="AW250" s="2433"/>
      <c r="AX250" s="2433"/>
      <c r="AY250" s="2433"/>
      <c r="BA250" s="722"/>
      <c r="BB250" s="268"/>
      <c r="BC250" s="722"/>
      <c r="BD250" s="722"/>
      <c r="BE250" s="722"/>
      <c r="BF250" s="722"/>
      <c r="BG250" s="722"/>
      <c r="BH250" s="722"/>
      <c r="BI250" s="722"/>
      <c r="BJ250" s="722"/>
      <c r="BK250" s="722"/>
      <c r="BL250" s="722"/>
      <c r="BM250" s="722"/>
      <c r="BN250" s="722"/>
      <c r="BO250" s="722"/>
      <c r="BP250" s="722"/>
      <c r="BQ250" s="722"/>
      <c r="BR250" s="722"/>
      <c r="BS250" s="722"/>
      <c r="BT250" s="722"/>
      <c r="BU250" s="235"/>
      <c r="BV250" s="235"/>
      <c r="BW250" s="235"/>
      <c r="BX250" s="235"/>
      <c r="BY250" s="235"/>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c r="DA250" s="2433"/>
    </row>
    <row r="251" s="723" customFormat="true" ht="12.75" x14ac:dyDescent="0.2">
      <c r="U251" s="2433"/>
      <c r="V251" s="2433"/>
      <c r="W251" s="2433"/>
      <c r="X251" s="2433"/>
      <c r="Y251" s="2433"/>
      <c r="Z251" s="2433"/>
      <c r="AA251" s="2433"/>
      <c r="AB251" s="2433"/>
      <c r="AC251" s="2433"/>
      <c r="AD251" s="2433"/>
      <c r="AE251" s="2433"/>
      <c r="AF251" s="2433"/>
      <c r="AG251" s="2433"/>
      <c r="AH251" s="2433"/>
      <c r="AI251" s="2433"/>
      <c r="AJ251" s="2433"/>
      <c r="AK251" s="2433"/>
      <c r="AL251" s="2433"/>
      <c r="AM251" s="2433"/>
      <c r="AN251" s="2433"/>
      <c r="AO251" s="2433"/>
      <c r="AP251" s="2433"/>
      <c r="AQ251" s="2433"/>
      <c r="AR251" s="2433"/>
      <c r="AS251" s="2433"/>
      <c r="AT251" s="2433"/>
      <c r="AU251" s="2433"/>
      <c r="AV251" s="2433"/>
      <c r="AW251" s="2433"/>
      <c r="AX251" s="2433"/>
      <c r="AY251" s="2433"/>
      <c r="BA251" s="722"/>
      <c r="BB251" s="268"/>
      <c r="BC251" s="722"/>
      <c r="BD251" s="722"/>
      <c r="BE251" s="722"/>
      <c r="BF251" s="722"/>
      <c r="BG251" s="722"/>
      <c r="BH251" s="722"/>
      <c r="BI251" s="722"/>
      <c r="BJ251" s="722"/>
      <c r="BK251" s="722"/>
      <c r="BL251" s="722"/>
      <c r="BM251" s="722"/>
      <c r="BN251" s="722"/>
      <c r="BO251" s="722"/>
      <c r="BP251" s="722"/>
      <c r="BQ251" s="722"/>
      <c r="BR251" s="722"/>
      <c r="BS251" s="722"/>
      <c r="BT251" s="722"/>
      <c r="BU251" s="235"/>
      <c r="BV251" s="235"/>
      <c r="BW251" s="235"/>
      <c r="BX251" s="235"/>
      <c r="BY251" s="235"/>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c r="DA251" s="2433"/>
    </row>
    <row r="252" s="723" customFormat="true" ht="12.75" x14ac:dyDescent="0.2">
      <c r="U252" s="2433"/>
      <c r="V252" s="2433"/>
      <c r="W252" s="2433"/>
      <c r="X252" s="2433"/>
      <c r="Y252" s="2433"/>
      <c r="Z252" s="2433"/>
      <c r="AA252" s="2433"/>
      <c r="AB252" s="2433"/>
      <c r="AC252" s="2433"/>
      <c r="AD252" s="2433"/>
      <c r="AE252" s="2433"/>
      <c r="AF252" s="2433"/>
      <c r="AG252" s="2433"/>
      <c r="AH252" s="2433"/>
      <c r="AI252" s="2433"/>
      <c r="AJ252" s="2433"/>
      <c r="AK252" s="2433"/>
      <c r="AL252" s="2433"/>
      <c r="AM252" s="2433"/>
      <c r="AN252" s="2433"/>
      <c r="AO252" s="2433"/>
      <c r="AP252" s="2433"/>
      <c r="AQ252" s="2433"/>
      <c r="AR252" s="2433"/>
      <c r="AS252" s="2433"/>
      <c r="AT252" s="2433"/>
      <c r="AU252" s="2433"/>
      <c r="AV252" s="2433"/>
      <c r="AW252" s="2433"/>
      <c r="AX252" s="2433"/>
      <c r="AY252" s="2433"/>
      <c r="BA252" s="722"/>
      <c r="BB252" s="268"/>
      <c r="BC252" s="722"/>
      <c r="BD252" s="722"/>
      <c r="BE252" s="722"/>
      <c r="BF252" s="722"/>
      <c r="BG252" s="722"/>
      <c r="BH252" s="722"/>
      <c r="BI252" s="722"/>
      <c r="BJ252" s="722"/>
      <c r="BK252" s="722"/>
      <c r="BL252" s="722"/>
      <c r="BM252" s="722"/>
      <c r="BN252" s="722"/>
      <c r="BO252" s="722"/>
      <c r="BP252" s="722"/>
      <c r="BQ252" s="722"/>
      <c r="BR252" s="722"/>
      <c r="BS252" s="722"/>
      <c r="BT252" s="722"/>
      <c r="BU252" s="235"/>
      <c r="BV252" s="235"/>
      <c r="BW252" s="235"/>
      <c r="BX252" s="235"/>
      <c r="BY252" s="235"/>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c r="DA252" s="2433"/>
    </row>
    <row r="253" s="723" customFormat="true" ht="12.75" x14ac:dyDescent="0.2">
      <c r="U253" s="2433"/>
      <c r="V253" s="2433"/>
      <c r="W253" s="2433"/>
      <c r="X253" s="2433"/>
      <c r="Y253" s="2433"/>
      <c r="Z253" s="2433"/>
      <c r="AA253" s="2433"/>
      <c r="AB253" s="2433"/>
      <c r="AC253" s="2433"/>
      <c r="AD253" s="2433"/>
      <c r="AE253" s="2433"/>
      <c r="AF253" s="2433"/>
      <c r="AG253" s="2433"/>
      <c r="AH253" s="2433"/>
      <c r="AI253" s="2433"/>
      <c r="AJ253" s="2433"/>
      <c r="AK253" s="2433"/>
      <c r="AL253" s="2433"/>
      <c r="AM253" s="2433"/>
      <c r="AN253" s="2433"/>
      <c r="AO253" s="2433"/>
      <c r="AP253" s="2433"/>
      <c r="AQ253" s="2433"/>
      <c r="AR253" s="2433"/>
      <c r="AS253" s="2433"/>
      <c r="AT253" s="2433"/>
      <c r="AU253" s="2433"/>
      <c r="AV253" s="2433"/>
      <c r="AW253" s="2433"/>
      <c r="AX253" s="2433"/>
      <c r="AY253" s="2433"/>
      <c r="BA253" s="722"/>
      <c r="BB253" s="268"/>
      <c r="BC253" s="722"/>
      <c r="BD253" s="722"/>
      <c r="BE253" s="722"/>
      <c r="BF253" s="722"/>
      <c r="BG253" s="722"/>
      <c r="BH253" s="722"/>
      <c r="BI253" s="722"/>
      <c r="BJ253" s="722"/>
      <c r="BK253" s="722"/>
      <c r="BL253" s="722"/>
      <c r="BM253" s="722"/>
      <c r="BN253" s="722"/>
      <c r="BO253" s="722"/>
      <c r="BP253" s="722"/>
      <c r="BQ253" s="722"/>
      <c r="BR253" s="722"/>
      <c r="BS253" s="722"/>
      <c r="BT253" s="722"/>
      <c r="BU253" s="235"/>
      <c r="BV253" s="235"/>
      <c r="BW253" s="235"/>
      <c r="BX253" s="235"/>
      <c r="BY253" s="235"/>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c r="DA253" s="2433"/>
    </row>
    <row r="254" s="723" customFormat="true" ht="12.75" x14ac:dyDescent="0.2">
      <c r="U254" s="2433"/>
      <c r="V254" s="2433"/>
      <c r="W254" s="2433"/>
      <c r="X254" s="2433"/>
      <c r="Y254" s="2433"/>
      <c r="Z254" s="2433"/>
      <c r="AA254" s="2433"/>
      <c r="AB254" s="2433"/>
      <c r="AC254" s="2433"/>
      <c r="AD254" s="2433"/>
      <c r="AE254" s="2433"/>
      <c r="AF254" s="2433"/>
      <c r="AG254" s="2433"/>
      <c r="AH254" s="2433"/>
      <c r="AI254" s="2433"/>
      <c r="AJ254" s="2433"/>
      <c r="AK254" s="2433"/>
      <c r="AL254" s="2433"/>
      <c r="AM254" s="2433"/>
      <c r="AN254" s="2433"/>
      <c r="AO254" s="2433"/>
      <c r="AP254" s="2433"/>
      <c r="AQ254" s="2433"/>
      <c r="AR254" s="2433"/>
      <c r="AS254" s="2433"/>
      <c r="AT254" s="2433"/>
      <c r="AU254" s="2433"/>
      <c r="AV254" s="2433"/>
      <c r="AW254" s="2433"/>
      <c r="AX254" s="2433"/>
      <c r="AY254" s="2433"/>
      <c r="BA254" s="722"/>
      <c r="BB254" s="268"/>
      <c r="BC254" s="722"/>
      <c r="BD254" s="722"/>
      <c r="BE254" s="722"/>
      <c r="BF254" s="722"/>
      <c r="BG254" s="722"/>
      <c r="BH254" s="722"/>
      <c r="BI254" s="722"/>
      <c r="BJ254" s="722"/>
      <c r="BK254" s="722"/>
      <c r="BL254" s="722"/>
      <c r="BM254" s="722"/>
      <c r="BN254" s="722"/>
      <c r="BO254" s="722"/>
      <c r="BP254" s="722"/>
      <c r="BQ254" s="722"/>
      <c r="BR254" s="722"/>
      <c r="BS254" s="722"/>
      <c r="BT254" s="722"/>
      <c r="BU254" s="235"/>
      <c r="BV254" s="235"/>
      <c r="BW254" s="235"/>
      <c r="BX254" s="235"/>
      <c r="BY254" s="235"/>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c r="DA254" s="2433"/>
    </row>
    <row r="255" s="723" customFormat="true" ht="12.75" x14ac:dyDescent="0.2">
      <c r="U255" s="2433"/>
      <c r="V255" s="2433"/>
      <c r="W255" s="2433"/>
      <c r="X255" s="2433"/>
      <c r="Y255" s="2433"/>
      <c r="Z255" s="2433"/>
      <c r="AA255" s="2433"/>
      <c r="AB255" s="2433"/>
      <c r="AC255" s="2433"/>
      <c r="AD255" s="2433"/>
      <c r="AE255" s="2433"/>
      <c r="AF255" s="2433"/>
      <c r="AG255" s="2433"/>
      <c r="AH255" s="2433"/>
      <c r="AI255" s="2433"/>
      <c r="AJ255" s="2433"/>
      <c r="AK255" s="2433"/>
      <c r="AL255" s="2433"/>
      <c r="AM255" s="2433"/>
      <c r="AN255" s="2433"/>
      <c r="AO255" s="2433"/>
      <c r="AP255" s="2433"/>
      <c r="AQ255" s="2433"/>
      <c r="AR255" s="2433"/>
      <c r="AS255" s="2433"/>
      <c r="AT255" s="2433"/>
      <c r="AU255" s="2433"/>
      <c r="AV255" s="2433"/>
      <c r="AW255" s="2433"/>
      <c r="AX255" s="2433"/>
      <c r="AY255" s="2433"/>
      <c r="BA255" s="722"/>
      <c r="BB255" s="268"/>
      <c r="BC255" s="722"/>
      <c r="BD255" s="722"/>
      <c r="BE255" s="722"/>
      <c r="BF255" s="722"/>
      <c r="BG255" s="722"/>
      <c r="BH255" s="722"/>
      <c r="BI255" s="722"/>
      <c r="BJ255" s="722"/>
      <c r="BK255" s="722"/>
      <c r="BL255" s="722"/>
      <c r="BM255" s="722"/>
      <c r="BN255" s="722"/>
      <c r="BO255" s="722"/>
      <c r="BP255" s="722"/>
      <c r="BQ255" s="722"/>
      <c r="BR255" s="722"/>
      <c r="BS255" s="722"/>
      <c r="BT255" s="722"/>
      <c r="BU255" s="235"/>
      <c r="BV255" s="235"/>
      <c r="BW255" s="235"/>
      <c r="BX255" s="235"/>
      <c r="BY255" s="235"/>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c r="DA255" s="2433"/>
    </row>
    <row r="256" s="723" customFormat="true" ht="12.75" x14ac:dyDescent="0.2">
      <c r="U256" s="2433"/>
      <c r="V256" s="2433"/>
      <c r="W256" s="2433"/>
      <c r="X256" s="2433"/>
      <c r="Y256" s="2433"/>
      <c r="Z256" s="2433"/>
      <c r="AA256" s="2433"/>
      <c r="AB256" s="2433"/>
      <c r="AC256" s="2433"/>
      <c r="AD256" s="2433"/>
      <c r="AE256" s="2433"/>
      <c r="AF256" s="2433"/>
      <c r="AG256" s="2433"/>
      <c r="AH256" s="2433"/>
      <c r="AI256" s="2433"/>
      <c r="AJ256" s="2433"/>
      <c r="AK256" s="2433"/>
      <c r="AL256" s="2433"/>
      <c r="AM256" s="2433"/>
      <c r="AN256" s="2433"/>
      <c r="AO256" s="2433"/>
      <c r="AP256" s="2433"/>
      <c r="AQ256" s="2433"/>
      <c r="AR256" s="2433"/>
      <c r="AS256" s="2433"/>
      <c r="AT256" s="2433"/>
      <c r="AU256" s="2433"/>
      <c r="AV256" s="2433"/>
      <c r="AW256" s="2433"/>
      <c r="AX256" s="2433"/>
      <c r="AY256" s="2433"/>
      <c r="BA256" s="722"/>
      <c r="BB256" s="268"/>
      <c r="BC256" s="722"/>
      <c r="BD256" s="722"/>
      <c r="BE256" s="722"/>
      <c r="BF256" s="722"/>
      <c r="BG256" s="722"/>
      <c r="BH256" s="722"/>
      <c r="BI256" s="722"/>
      <c r="BJ256" s="722"/>
      <c r="BK256" s="722"/>
      <c r="BL256" s="722"/>
      <c r="BM256" s="722"/>
      <c r="BN256" s="722"/>
      <c r="BO256" s="722"/>
      <c r="BP256" s="722"/>
      <c r="BQ256" s="722"/>
      <c r="BR256" s="722"/>
      <c r="BS256" s="722"/>
      <c r="BT256" s="722"/>
      <c r="BU256" s="235"/>
      <c r="BV256" s="235"/>
      <c r="BW256" s="235"/>
      <c r="BX256" s="235"/>
      <c r="BY256" s="235"/>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c r="DA256" s="2433"/>
    </row>
    <row r="257" s="723" customFormat="true" ht="18" customHeight="true" x14ac:dyDescent="0.2">
      <c r="U257" s="2433"/>
      <c r="V257" s="2433"/>
      <c r="W257" s="2433"/>
      <c r="X257" s="2433"/>
      <c r="Y257" s="2433"/>
      <c r="Z257" s="2433"/>
      <c r="AA257" s="2433"/>
      <c r="AB257" s="2433"/>
      <c r="AC257" s="2433"/>
      <c r="AD257" s="2433"/>
      <c r="AE257" s="2433"/>
      <c r="AF257" s="2433"/>
      <c r="AG257" s="2433"/>
      <c r="AH257" s="2433"/>
      <c r="AI257" s="2433"/>
      <c r="AJ257" s="2433"/>
      <c r="AK257" s="2433"/>
      <c r="AL257" s="2433"/>
      <c r="AM257" s="2433"/>
      <c r="AN257" s="2433"/>
      <c r="AO257" s="2433"/>
      <c r="AP257" s="2433"/>
      <c r="AQ257" s="2433"/>
      <c r="AR257" s="2433"/>
      <c r="AS257" s="2433"/>
      <c r="AT257" s="2433"/>
      <c r="AU257" s="2433"/>
      <c r="AV257" s="2433"/>
      <c r="AW257" s="2433"/>
      <c r="AX257" s="2433"/>
      <c r="AY257" s="2433"/>
      <c r="BA257" s="722"/>
      <c r="BB257" s="268"/>
      <c r="BC257" s="722"/>
      <c r="BD257" s="722"/>
      <c r="BE257" s="722"/>
      <c r="BF257" s="722"/>
      <c r="BG257" s="722"/>
      <c r="BH257" s="722"/>
      <c r="BI257" s="722"/>
      <c r="BJ257" s="722"/>
      <c r="BK257" s="722"/>
      <c r="BL257" s="722"/>
      <c r="BM257" s="722"/>
      <c r="BN257" s="722"/>
      <c r="BO257" s="722"/>
      <c r="BP257" s="722"/>
      <c r="BQ257" s="722"/>
      <c r="BR257" s="722"/>
      <c r="BS257" s="722"/>
      <c r="BT257" s="722"/>
      <c r="BU257" s="235"/>
      <c r="BV257" s="235"/>
      <c r="BW257" s="235"/>
      <c r="BX257" s="235"/>
      <c r="BY257" s="235"/>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c r="DA257" s="2433"/>
    </row>
    <row r="258" s="723" customFormat="true" ht="18" customHeight="true" x14ac:dyDescent="0.2">
      <c r="U258" s="2433"/>
      <c r="V258" s="2433"/>
      <c r="W258" s="2433"/>
      <c r="X258" s="2433"/>
      <c r="Y258" s="2433"/>
      <c r="Z258" s="2433"/>
      <c r="AA258" s="2433"/>
      <c r="AB258" s="2433"/>
      <c r="AC258" s="2433"/>
      <c r="AD258" s="2433"/>
      <c r="AE258" s="2433"/>
      <c r="AF258" s="2433"/>
      <c r="AG258" s="2433"/>
      <c r="AH258" s="2433"/>
      <c r="AI258" s="2433"/>
      <c r="AJ258" s="2433"/>
      <c r="AK258" s="2433"/>
      <c r="AL258" s="2433"/>
      <c r="AM258" s="2433"/>
      <c r="AN258" s="2433"/>
      <c r="AO258" s="2433"/>
      <c r="AP258" s="2433"/>
      <c r="AQ258" s="2433"/>
      <c r="AR258" s="2433"/>
      <c r="AS258" s="2433"/>
      <c r="AT258" s="2433"/>
      <c r="AU258" s="2433"/>
      <c r="AV258" s="2433"/>
      <c r="AW258" s="2433"/>
      <c r="AX258" s="2433"/>
      <c r="AY258" s="2433"/>
      <c r="BA258" s="722"/>
      <c r="BB258" s="268"/>
      <c r="BC258" s="722"/>
      <c r="BD258" s="722"/>
      <c r="BE258" s="722"/>
      <c r="BF258" s="722"/>
      <c r="BG258" s="722"/>
      <c r="BH258" s="722"/>
      <c r="BI258" s="722"/>
      <c r="BJ258" s="722"/>
      <c r="BK258" s="722"/>
      <c r="BL258" s="722"/>
      <c r="BM258" s="722"/>
      <c r="BN258" s="722"/>
      <c r="BO258" s="722"/>
      <c r="BP258" s="722"/>
      <c r="BQ258" s="722"/>
      <c r="BR258" s="722"/>
      <c r="BS258" s="722"/>
      <c r="BT258" s="722"/>
      <c r="BU258" s="235"/>
      <c r="BV258" s="235"/>
      <c r="BW258" s="235"/>
      <c r="BX258" s="235"/>
      <c r="BY258" s="235"/>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c r="DA258" s="2433"/>
    </row>
    <row r="259" s="135" customFormat="true" ht="15" customHeight="true" x14ac:dyDescent="0.2">
      <c r="U259" s="1015"/>
      <c r="V259" s="1015"/>
      <c r="W259" s="1015"/>
      <c r="X259" s="1015"/>
      <c r="Y259" s="1015"/>
      <c r="Z259" s="1015"/>
      <c r="AA259" s="1015"/>
      <c r="AB259" s="1015"/>
      <c r="AC259" s="1015"/>
      <c r="AD259" s="1015"/>
      <c r="AE259" s="1015"/>
      <c r="AF259" s="1015"/>
      <c r="AG259" s="1015"/>
      <c r="AH259" s="1015"/>
      <c r="AI259" s="1015"/>
      <c r="AJ259" s="1015"/>
      <c r="AK259" s="1015"/>
      <c r="AL259" s="1015"/>
      <c r="AM259" s="1015"/>
      <c r="AN259" s="1015"/>
      <c r="AO259" s="1015"/>
      <c r="AP259" s="1015"/>
      <c r="AQ259" s="1015"/>
      <c r="AR259" s="1015"/>
      <c r="AS259" s="1015"/>
      <c r="AT259" s="1015"/>
      <c r="AU259" s="1015"/>
      <c r="AV259" s="1015"/>
      <c r="AW259" s="1015"/>
      <c r="AX259" s="1015"/>
      <c r="AY259" s="1015"/>
      <c r="BA259" s="241" t="s">
        <v>131</v>
      </c>
      <c r="BB259" s="137" t="s">
        <v>85</v>
      </c>
      <c r="BC259" s="2948" t="s">
        <v>115</v>
      </c>
      <c r="BD259" s="2949"/>
      <c r="BE259" s="2949"/>
      <c r="BF259" s="2949"/>
      <c r="BG259" s="2950"/>
      <c r="BH259" s="2951" t="s">
        <v>38</v>
      </c>
      <c r="BI259" s="2949"/>
      <c r="BJ259" s="2949"/>
      <c r="BK259" s="2949"/>
      <c r="BL259" s="2950"/>
      <c r="BM259" s="2951" t="s">
        <v>37</v>
      </c>
      <c r="BN259" s="2949"/>
      <c r="BO259" s="2949"/>
      <c r="BP259" s="2949"/>
      <c r="BQ259" s="2950"/>
      <c r="BR259" s="2337" t="s">
        <v>142</v>
      </c>
      <c r="BS259" s="2338"/>
      <c r="BT259" s="2341"/>
      <c r="BU259" s="2434"/>
      <c r="BV259" s="2434"/>
      <c r="BW259" s="2434"/>
      <c r="BX259" s="2434"/>
      <c r="BY259" s="2435"/>
      <c r="BZ259" s="239"/>
      <c r="CA259" s="239"/>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c r="DA259" s="1015"/>
    </row>
    <row r="260" s="135" customFormat="true" ht="12.75" x14ac:dyDescent="0.2">
      <c r="U260" s="1015"/>
      <c r="V260" s="1015"/>
      <c r="W260" s="1015"/>
      <c r="X260" s="1015"/>
      <c r="Y260" s="1015"/>
      <c r="Z260" s="1015"/>
      <c r="AA260" s="1015"/>
      <c r="AB260" s="1015"/>
      <c r="AC260" s="1015"/>
      <c r="AD260" s="1015"/>
      <c r="AE260" s="1015"/>
      <c r="AF260" s="1015"/>
      <c r="AG260" s="1015"/>
      <c r="AH260" s="1015"/>
      <c r="AI260" s="1015"/>
      <c r="AJ260" s="1015"/>
      <c r="AK260" s="1015"/>
      <c r="AL260" s="1015"/>
      <c r="AM260" s="1015"/>
      <c r="AN260" s="1015"/>
      <c r="AO260" s="1015"/>
      <c r="AP260" s="1015"/>
      <c r="AQ260" s="1015"/>
      <c r="AR260" s="1015"/>
      <c r="AS260" s="1015"/>
      <c r="AT260" s="1015"/>
      <c r="AU260" s="1015"/>
      <c r="AV260" s="1015"/>
      <c r="AW260" s="1015"/>
      <c r="AX260" s="1015"/>
      <c r="AY260" s="1015"/>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2339" t="s">
        <v>160</v>
      </c>
      <c r="BS260" s="2340" t="s">
        <v>161</v>
      </c>
      <c r="BT260" s="2342" t="s">
        <v>162</v>
      </c>
      <c r="BU260" s="2436"/>
      <c r="BV260" s="2436"/>
      <c r="BW260" s="2436"/>
      <c r="BX260" s="2436"/>
      <c r="BY260" s="2437"/>
      <c r="BZ260" s="2437"/>
      <c r="CA260" s="2437"/>
      <c r="CB260" s="2437"/>
      <c r="CC260" s="2437"/>
      <c r="CD260" s="2437"/>
      <c r="CE260" s="2437"/>
      <c r="CF260" s="2437"/>
      <c r="CG260" s="2437"/>
      <c r="CH260" s="2437"/>
      <c r="CI260" s="2437"/>
      <c r="CJ260" s="2437"/>
      <c r="CK260" s="2437"/>
      <c r="CL260" s="2437"/>
      <c r="CM260" s="2437"/>
      <c r="CN260" s="2437"/>
      <c r="CO260" s="2437"/>
      <c r="CP260" s="2437"/>
      <c r="CQ260" s="2437"/>
      <c r="CR260" s="2437"/>
      <c r="CS260" s="2437"/>
      <c r="CT260" s="2437"/>
      <c r="CU260" s="2437"/>
      <c r="CV260" s="2437"/>
      <c r="CW260" s="2437"/>
      <c r="CX260" s="2437"/>
      <c r="CY260" s="2437"/>
      <c r="CZ260" s="2437"/>
      <c r="DA260" s="1015"/>
    </row>
    <row r="261" s="135" customFormat="true" ht="15" customHeight="true" x14ac:dyDescent="0.2">
      <c r="U261" s="1015"/>
      <c r="V261" s="1015"/>
      <c r="W261" s="1015"/>
      <c r="X261" s="1015"/>
      <c r="Y261" s="1015"/>
      <c r="Z261" s="1015"/>
      <c r="AA261" s="1015"/>
      <c r="AB261" s="1015"/>
      <c r="AC261" s="1015"/>
      <c r="AD261" s="1015"/>
      <c r="AE261" s="1015"/>
      <c r="AF261" s="1015"/>
      <c r="AG261" s="1015"/>
      <c r="AH261" s="1015"/>
      <c r="AI261" s="1015"/>
      <c r="AJ261" s="1015"/>
      <c r="AK261" s="1015"/>
      <c r="AL261" s="1015"/>
      <c r="AM261" s="1015"/>
      <c r="AN261" s="1015"/>
      <c r="AO261" s="1015"/>
      <c r="AP261" s="1015"/>
      <c r="AQ261" s="1015"/>
      <c r="AR261" s="1015"/>
      <c r="AS261" s="1015"/>
      <c r="AT261" s="1015"/>
      <c r="AU261" s="1015"/>
      <c r="AV261" s="1015"/>
      <c r="AW261" s="1015"/>
      <c r="AX261" s="1015"/>
      <c r="AY261" s="1015"/>
      <c r="BA261" s="2952" t="s">
        <v>73</v>
      </c>
      <c r="BB261" s="430" t="s">
        <v>49</v>
      </c>
      <c r="BC261" s="1498" t="s">
        <v>35</v>
      </c>
      <c r="BD261" s="1518" t="s">
        <v>35</v>
      </c>
      <c r="BE261" s="1518" t="s">
        <v>35</v>
      </c>
      <c r="BF261" s="1518" t="s">
        <v>35</v>
      </c>
      <c r="BG261" s="1539" t="s">
        <v>35</v>
      </c>
      <c r="BH261" s="1560" t="s">
        <v>35</v>
      </c>
      <c r="BI261" s="1518" t="s">
        <v>35</v>
      </c>
      <c r="BJ261" s="1518" t="s">
        <v>35</v>
      </c>
      <c r="BK261" s="1518" t="s">
        <v>35</v>
      </c>
      <c r="BL261" s="1539" t="s">
        <v>35</v>
      </c>
      <c r="BM261" s="1560" t="s">
        <v>35</v>
      </c>
      <c r="BN261" s="1518" t="s">
        <v>35</v>
      </c>
      <c r="BO261" s="1518" t="s">
        <v>35</v>
      </c>
      <c r="BP261" s="1518" t="s">
        <v>35</v>
      </c>
      <c r="BQ261" s="1539" t="s">
        <v>35</v>
      </c>
      <c r="BR261" s="1560" t="s">
        <v>35</v>
      </c>
      <c r="BS261" s="1518" t="s">
        <v>35</v>
      </c>
      <c r="BT261" s="2364" t="s">
        <v>35</v>
      </c>
      <c r="BU261" s="2438"/>
      <c r="BV261" s="2438"/>
      <c r="BW261" s="2438"/>
      <c r="BX261" s="2438"/>
      <c r="BY261" s="2439"/>
      <c r="BZ261" s="2439"/>
      <c r="CA261" s="2439"/>
      <c r="CB261" s="2439"/>
      <c r="CC261" s="2439"/>
      <c r="CD261" s="2439"/>
      <c r="CE261" s="2439"/>
      <c r="CF261" s="2439"/>
      <c r="CG261" s="2439"/>
      <c r="CH261" s="2439"/>
      <c r="CI261" s="2439"/>
      <c r="CJ261" s="2439"/>
      <c r="CK261" s="2439"/>
      <c r="CL261" s="2439"/>
      <c r="CM261" s="2439"/>
      <c r="CN261" s="2439"/>
      <c r="CO261" s="2439"/>
      <c r="CP261" s="2439"/>
      <c r="CQ261" s="2439"/>
      <c r="CR261" s="2439"/>
      <c r="CS261" s="2439"/>
      <c r="CT261" s="2439"/>
      <c r="CU261" s="2439"/>
      <c r="CV261" s="2439"/>
      <c r="CW261" s="2439"/>
      <c r="CX261" s="2439"/>
      <c r="CY261" s="2439"/>
      <c r="CZ261" s="2439"/>
      <c r="DA261" s="1015"/>
    </row>
    <row r="262" s="135" customFormat="true" ht="15" customHeight="true" x14ac:dyDescent="0.2">
      <c r="U262" s="1015"/>
      <c r="V262" s="1015"/>
      <c r="W262" s="1015"/>
      <c r="X262" s="1015"/>
      <c r="Y262" s="1015"/>
      <c r="Z262" s="1015"/>
      <c r="AA262" s="1015"/>
      <c r="AB262" s="1015"/>
      <c r="AC262" s="1015"/>
      <c r="AD262" s="1015"/>
      <c r="AE262" s="1015"/>
      <c r="AF262" s="1015"/>
      <c r="AG262" s="1015"/>
      <c r="AH262" s="1015"/>
      <c r="AI262" s="1015"/>
      <c r="AJ262" s="1015"/>
      <c r="AK262" s="1015"/>
      <c r="AL262" s="1015"/>
      <c r="AM262" s="1015"/>
      <c r="AN262" s="1015"/>
      <c r="AO262" s="1015"/>
      <c r="AP262" s="1015"/>
      <c r="AQ262" s="1015"/>
      <c r="AR262" s="1015"/>
      <c r="AS262" s="1015"/>
      <c r="AT262" s="1015"/>
      <c r="AU262" s="1015"/>
      <c r="AV262" s="1015"/>
      <c r="AW262" s="1015"/>
      <c r="AX262" s="1015"/>
      <c r="AY262" s="1015"/>
      <c r="BA262" s="2953"/>
      <c r="BB262" s="431" t="s">
        <v>48</v>
      </c>
      <c r="BC262" s="1499" t="s">
        <v>35</v>
      </c>
      <c r="BD262" s="1519" t="s">
        <v>35</v>
      </c>
      <c r="BE262" s="1519" t="s">
        <v>35</v>
      </c>
      <c r="BF262" s="1519" t="s">
        <v>35</v>
      </c>
      <c r="BG262" s="1540" t="s">
        <v>35</v>
      </c>
      <c r="BH262" s="1561" t="s">
        <v>35</v>
      </c>
      <c r="BI262" s="1519" t="s">
        <v>35</v>
      </c>
      <c r="BJ262" s="1519" t="s">
        <v>35</v>
      </c>
      <c r="BK262" s="1519" t="s">
        <v>35</v>
      </c>
      <c r="BL262" s="1540" t="s">
        <v>35</v>
      </c>
      <c r="BM262" s="1561" t="s">
        <v>35</v>
      </c>
      <c r="BN262" s="1519" t="s">
        <v>35</v>
      </c>
      <c r="BO262" s="1519" t="s">
        <v>35</v>
      </c>
      <c r="BP262" s="1519" t="s">
        <v>35</v>
      </c>
      <c r="BQ262" s="1540" t="s">
        <v>35</v>
      </c>
      <c r="BR262" s="1561" t="s">
        <v>35</v>
      </c>
      <c r="BS262" s="1519" t="s">
        <v>35</v>
      </c>
      <c r="BT262" s="2365" t="s">
        <v>35</v>
      </c>
      <c r="BU262" s="2440"/>
      <c r="BV262" s="2440"/>
      <c r="BW262" s="2440"/>
      <c r="BX262" s="2440"/>
      <c r="BY262" s="2441"/>
      <c r="BZ262" s="2441"/>
      <c r="CA262" s="2441"/>
      <c r="CB262" s="2441"/>
      <c r="CC262" s="2441"/>
      <c r="CD262" s="2441"/>
      <c r="CE262" s="2441"/>
      <c r="CF262" s="2441"/>
      <c r="CG262" s="2441"/>
      <c r="CH262" s="2441"/>
      <c r="CI262" s="2441"/>
      <c r="CJ262" s="2441"/>
      <c r="CK262" s="2441"/>
      <c r="CL262" s="2441"/>
      <c r="CM262" s="2441"/>
      <c r="CN262" s="2441"/>
      <c r="CO262" s="2441"/>
      <c r="CP262" s="2441"/>
      <c r="CQ262" s="2441"/>
      <c r="CR262" s="2441"/>
      <c r="CS262" s="2441"/>
      <c r="CT262" s="2441"/>
      <c r="CU262" s="2441"/>
      <c r="CV262" s="2441"/>
      <c r="CW262" s="2441"/>
      <c r="CX262" s="2441"/>
      <c r="CY262" s="2441"/>
      <c r="CZ262" s="2441"/>
      <c r="DA262" s="1015"/>
    </row>
    <row r="263" s="135" customFormat="true" ht="15" customHeight="true" x14ac:dyDescent="0.2">
      <c r="U263" s="1015"/>
      <c r="V263" s="1015"/>
      <c r="W263" s="1015"/>
      <c r="X263" s="1015"/>
      <c r="Y263" s="1015"/>
      <c r="Z263" s="1015"/>
      <c r="AA263" s="1015"/>
      <c r="AB263" s="1015"/>
      <c r="AC263" s="1015"/>
      <c r="AD263" s="1015"/>
      <c r="AE263" s="1015"/>
      <c r="AF263" s="1015"/>
      <c r="AG263" s="1015"/>
      <c r="AH263" s="1015"/>
      <c r="AI263" s="1015"/>
      <c r="AJ263" s="1015"/>
      <c r="AK263" s="1015"/>
      <c r="AL263" s="1015"/>
      <c r="AM263" s="1015"/>
      <c r="AN263" s="1015"/>
      <c r="AO263" s="1015"/>
      <c r="AP263" s="1015"/>
      <c r="AQ263" s="1015"/>
      <c r="AR263" s="1015"/>
      <c r="AS263" s="1015"/>
      <c r="AT263" s="1015"/>
      <c r="AU263" s="1015"/>
      <c r="AV263" s="1015"/>
      <c r="AW263" s="1015"/>
      <c r="AX263" s="1015"/>
      <c r="AY263" s="1015"/>
      <c r="BA263" s="2953"/>
      <c r="BB263" s="431" t="s">
        <v>113</v>
      </c>
      <c r="BC263" s="1499" t="s">
        <v>35</v>
      </c>
      <c r="BD263" s="1519" t="s">
        <v>35</v>
      </c>
      <c r="BE263" s="1519" t="s">
        <v>35</v>
      </c>
      <c r="BF263" s="1519" t="s">
        <v>35</v>
      </c>
      <c r="BG263" s="1540" t="s">
        <v>35</v>
      </c>
      <c r="BH263" s="1561" t="s">
        <v>35</v>
      </c>
      <c r="BI263" s="1519" t="s">
        <v>35</v>
      </c>
      <c r="BJ263" s="1519" t="s">
        <v>35</v>
      </c>
      <c r="BK263" s="1519" t="s">
        <v>35</v>
      </c>
      <c r="BL263" s="1540" t="s">
        <v>35</v>
      </c>
      <c r="BM263" s="1561" t="s">
        <v>35</v>
      </c>
      <c r="BN263" s="1519" t="s">
        <v>35</v>
      </c>
      <c r="BO263" s="1519" t="s">
        <v>35</v>
      </c>
      <c r="BP263" s="1519" t="s">
        <v>35</v>
      </c>
      <c r="BQ263" s="1540" t="s">
        <v>35</v>
      </c>
      <c r="BR263" s="1561" t="s">
        <v>35</v>
      </c>
      <c r="BS263" s="1519" t="s">
        <v>35</v>
      </c>
      <c r="BT263" s="2365" t="s">
        <v>35</v>
      </c>
      <c r="BU263" s="2440"/>
      <c r="BV263" s="2440"/>
      <c r="BW263" s="2440"/>
      <c r="BX263" s="2440"/>
      <c r="BY263" s="2441"/>
      <c r="BZ263" s="2441"/>
      <c r="CA263" s="2441"/>
      <c r="CB263" s="2441"/>
      <c r="CC263" s="2441"/>
      <c r="CD263" s="2441"/>
      <c r="CE263" s="2441"/>
      <c r="CF263" s="2441"/>
      <c r="CG263" s="2441"/>
      <c r="CH263" s="2441"/>
      <c r="CI263" s="2441"/>
      <c r="CJ263" s="2441"/>
      <c r="CK263" s="2441"/>
      <c r="CL263" s="2441"/>
      <c r="CM263" s="2441"/>
      <c r="CN263" s="2441"/>
      <c r="CO263" s="2441"/>
      <c r="CP263" s="2441"/>
      <c r="CQ263" s="2441"/>
      <c r="CR263" s="2441"/>
      <c r="CS263" s="2441"/>
      <c r="CT263" s="2441"/>
      <c r="CU263" s="2441"/>
      <c r="CV263" s="2441"/>
      <c r="CW263" s="2441"/>
      <c r="CX263" s="2441"/>
      <c r="CY263" s="2441"/>
      <c r="CZ263" s="2441"/>
      <c r="DA263" s="1015"/>
    </row>
    <row r="264" s="135" customFormat="true" ht="15" customHeight="true" x14ac:dyDescent="0.2">
      <c r="U264" s="1015"/>
      <c r="V264" s="1015"/>
      <c r="W264" s="1015"/>
      <c r="X264" s="1015"/>
      <c r="Y264" s="1015"/>
      <c r="Z264" s="1015"/>
      <c r="AA264" s="1015"/>
      <c r="AB264" s="1015"/>
      <c r="AC264" s="1015"/>
      <c r="AD264" s="1015"/>
      <c r="AE264" s="1015"/>
      <c r="AF264" s="1015"/>
      <c r="AG264" s="1015"/>
      <c r="AH264" s="1015"/>
      <c r="AI264" s="1015"/>
      <c r="AJ264" s="1015"/>
      <c r="AK264" s="1015"/>
      <c r="AL264" s="1015"/>
      <c r="AM264" s="1015"/>
      <c r="AN264" s="1015"/>
      <c r="AO264" s="1015"/>
      <c r="AP264" s="1015"/>
      <c r="AQ264" s="1015"/>
      <c r="AR264" s="1015"/>
      <c r="AS264" s="1015"/>
      <c r="AT264" s="1015"/>
      <c r="AU264" s="1015"/>
      <c r="AV264" s="1015"/>
      <c r="AW264" s="1015"/>
      <c r="AX264" s="1015"/>
      <c r="AY264" s="1015"/>
      <c r="BA264" s="2953" t="s">
        <v>74</v>
      </c>
      <c r="BB264" s="431" t="s">
        <v>89</v>
      </c>
      <c r="BC264" s="1499" t="s">
        <v>35</v>
      </c>
      <c r="BD264" s="1519" t="s">
        <v>35</v>
      </c>
      <c r="BE264" s="1519" t="s">
        <v>35</v>
      </c>
      <c r="BF264" s="1519" t="s">
        <v>35</v>
      </c>
      <c r="BG264" s="1540" t="s">
        <v>35</v>
      </c>
      <c r="BH264" s="1561" t="s">
        <v>35</v>
      </c>
      <c r="BI264" s="1519" t="s">
        <v>35</v>
      </c>
      <c r="BJ264" s="1519" t="s">
        <v>35</v>
      </c>
      <c r="BK264" s="1519" t="s">
        <v>35</v>
      </c>
      <c r="BL264" s="1540" t="s">
        <v>35</v>
      </c>
      <c r="BM264" s="1561" t="s">
        <v>35</v>
      </c>
      <c r="BN264" s="1519" t="s">
        <v>35</v>
      </c>
      <c r="BO264" s="1519" t="s">
        <v>35</v>
      </c>
      <c r="BP264" s="1519" t="s">
        <v>35</v>
      </c>
      <c r="BQ264" s="1540" t="s">
        <v>35</v>
      </c>
      <c r="BR264" s="1561" t="s">
        <v>35</v>
      </c>
      <c r="BS264" s="1519" t="s">
        <v>35</v>
      </c>
      <c r="BT264" s="2365" t="s">
        <v>35</v>
      </c>
      <c r="BU264" s="2440"/>
      <c r="BV264" s="2440"/>
      <c r="BW264" s="2440"/>
      <c r="BX264" s="2440"/>
      <c r="BY264" s="2441"/>
      <c r="BZ264" s="2441"/>
      <c r="CA264" s="2441"/>
      <c r="CB264" s="2441"/>
      <c r="CC264" s="2441"/>
      <c r="CD264" s="2441"/>
      <c r="CE264" s="2441"/>
      <c r="CF264" s="2441"/>
      <c r="CG264" s="2441"/>
      <c r="CH264" s="2441"/>
      <c r="CI264" s="2441"/>
      <c r="CJ264" s="2441"/>
      <c r="CK264" s="2441"/>
      <c r="CL264" s="2441"/>
      <c r="CM264" s="2441"/>
      <c r="CN264" s="2441"/>
      <c r="CO264" s="2441"/>
      <c r="CP264" s="2441"/>
      <c r="CQ264" s="2441"/>
      <c r="CR264" s="2441"/>
      <c r="CS264" s="2441"/>
      <c r="CT264" s="2441"/>
      <c r="CU264" s="2441"/>
      <c r="CV264" s="2441"/>
      <c r="CW264" s="2441"/>
      <c r="CX264" s="2441"/>
      <c r="CY264" s="2441"/>
      <c r="CZ264" s="2441"/>
      <c r="DA264" s="1015"/>
    </row>
    <row r="265" s="135" customFormat="true" ht="15" customHeight="true" x14ac:dyDescent="0.2">
      <c r="U265" s="1015"/>
      <c r="V265" s="1015"/>
      <c r="W265" s="1015"/>
      <c r="X265" s="1015"/>
      <c r="Y265" s="1015"/>
      <c r="Z265" s="1015"/>
      <c r="AA265" s="1015"/>
      <c r="AB265" s="1015"/>
      <c r="AC265" s="1015"/>
      <c r="AD265" s="1015"/>
      <c r="AE265" s="1015"/>
      <c r="AF265" s="1015"/>
      <c r="AG265" s="1015"/>
      <c r="AH265" s="1015"/>
      <c r="AI265" s="1015"/>
      <c r="AJ265" s="1015"/>
      <c r="AK265" s="1015"/>
      <c r="AL265" s="1015"/>
      <c r="AM265" s="1015"/>
      <c r="AN265" s="1015"/>
      <c r="AO265" s="1015"/>
      <c r="AP265" s="1015"/>
      <c r="AQ265" s="1015"/>
      <c r="AR265" s="1015"/>
      <c r="AS265" s="1015"/>
      <c r="AT265" s="1015"/>
      <c r="AU265" s="1015"/>
      <c r="AV265" s="1015"/>
      <c r="AW265" s="1015"/>
      <c r="AX265" s="1015"/>
      <c r="AY265" s="1015"/>
      <c r="BA265" s="2953"/>
      <c r="BB265" s="431" t="s">
        <v>90</v>
      </c>
      <c r="BC265" s="1499" t="s">
        <v>35</v>
      </c>
      <c r="BD265" s="1519" t="s">
        <v>35</v>
      </c>
      <c r="BE265" s="1519" t="s">
        <v>35</v>
      </c>
      <c r="BF265" s="1519" t="s">
        <v>35</v>
      </c>
      <c r="BG265" s="1540" t="s">
        <v>35</v>
      </c>
      <c r="BH265" s="1561" t="s">
        <v>35</v>
      </c>
      <c r="BI265" s="1519" t="s">
        <v>35</v>
      </c>
      <c r="BJ265" s="1519" t="s">
        <v>35</v>
      </c>
      <c r="BK265" s="1519" t="s">
        <v>35</v>
      </c>
      <c r="BL265" s="1540" t="s">
        <v>35</v>
      </c>
      <c r="BM265" s="1561" t="s">
        <v>35</v>
      </c>
      <c r="BN265" s="1519" t="s">
        <v>35</v>
      </c>
      <c r="BO265" s="1519" t="s">
        <v>35</v>
      </c>
      <c r="BP265" s="1519" t="s">
        <v>35</v>
      </c>
      <c r="BQ265" s="1540" t="s">
        <v>35</v>
      </c>
      <c r="BR265" s="1561" t="s">
        <v>35</v>
      </c>
      <c r="BS265" s="1519" t="s">
        <v>35</v>
      </c>
      <c r="BT265" s="2365" t="s">
        <v>35</v>
      </c>
      <c r="BU265" s="2440"/>
      <c r="BV265" s="2440"/>
      <c r="BW265" s="2440"/>
      <c r="BX265" s="2440"/>
      <c r="BY265" s="2441"/>
      <c r="BZ265" s="2441"/>
      <c r="CA265" s="2441"/>
      <c r="CB265" s="2441"/>
      <c r="CC265" s="2441"/>
      <c r="CD265" s="2441"/>
      <c r="CE265" s="2441"/>
      <c r="CF265" s="2441"/>
      <c r="CG265" s="2441"/>
      <c r="CH265" s="2441"/>
      <c r="CI265" s="2441"/>
      <c r="CJ265" s="2441"/>
      <c r="CK265" s="2441"/>
      <c r="CL265" s="2441"/>
      <c r="CM265" s="2441"/>
      <c r="CN265" s="2441"/>
      <c r="CO265" s="2441"/>
      <c r="CP265" s="2441"/>
      <c r="CQ265" s="2441"/>
      <c r="CR265" s="2441"/>
      <c r="CS265" s="2441"/>
      <c r="CT265" s="2441"/>
      <c r="CU265" s="2441"/>
      <c r="CV265" s="2441"/>
      <c r="CW265" s="2441"/>
      <c r="CX265" s="2441"/>
      <c r="CY265" s="2441"/>
      <c r="CZ265" s="2441"/>
      <c r="DA265" s="1015"/>
    </row>
    <row r="266" s="135" customFormat="true" ht="15" customHeight="true" x14ac:dyDescent="0.2">
      <c r="U266" s="1015"/>
      <c r="V266" s="1015"/>
      <c r="W266" s="1015"/>
      <c r="X266" s="1015"/>
      <c r="Y266" s="1015"/>
      <c r="Z266" s="1015"/>
      <c r="AA266" s="1015"/>
      <c r="AB266" s="1015"/>
      <c r="AC266" s="1015"/>
      <c r="AD266" s="1015"/>
      <c r="AE266" s="1015"/>
      <c r="AF266" s="1015"/>
      <c r="AG266" s="1015"/>
      <c r="AH266" s="1015"/>
      <c r="AI266" s="1015"/>
      <c r="AJ266" s="1015"/>
      <c r="AK266" s="1015"/>
      <c r="AL266" s="1015"/>
      <c r="AM266" s="1015"/>
      <c r="AN266" s="1015"/>
      <c r="AO266" s="1015"/>
      <c r="AP266" s="1015"/>
      <c r="AQ266" s="1015"/>
      <c r="AR266" s="1015"/>
      <c r="AS266" s="1015"/>
      <c r="AT266" s="1015"/>
      <c r="AU266" s="1015"/>
      <c r="AV266" s="1015"/>
      <c r="AW266" s="1015"/>
      <c r="AX266" s="1015"/>
      <c r="AY266" s="1015"/>
      <c r="BA266" s="2953"/>
      <c r="BB266" s="431" t="s">
        <v>91</v>
      </c>
      <c r="BC266" s="1499" t="s">
        <v>35</v>
      </c>
      <c r="BD266" s="1519" t="s">
        <v>35</v>
      </c>
      <c r="BE266" s="1519" t="s">
        <v>35</v>
      </c>
      <c r="BF266" s="1519" t="s">
        <v>35</v>
      </c>
      <c r="BG266" s="1540" t="s">
        <v>35</v>
      </c>
      <c r="BH266" s="1561" t="s">
        <v>35</v>
      </c>
      <c r="BI266" s="1519" t="s">
        <v>35</v>
      </c>
      <c r="BJ266" s="1519" t="s">
        <v>35</v>
      </c>
      <c r="BK266" s="1519" t="s">
        <v>35</v>
      </c>
      <c r="BL266" s="1540" t="s">
        <v>35</v>
      </c>
      <c r="BM266" s="1561" t="s">
        <v>35</v>
      </c>
      <c r="BN266" s="1519" t="s">
        <v>35</v>
      </c>
      <c r="BO266" s="1519" t="s">
        <v>35</v>
      </c>
      <c r="BP266" s="1519" t="s">
        <v>35</v>
      </c>
      <c r="BQ266" s="1540" t="s">
        <v>35</v>
      </c>
      <c r="BR266" s="1561" t="s">
        <v>35</v>
      </c>
      <c r="BS266" s="1519" t="s">
        <v>35</v>
      </c>
      <c r="BT266" s="2365" t="s">
        <v>35</v>
      </c>
      <c r="BU266" s="2440"/>
      <c r="BV266" s="2440"/>
      <c r="BW266" s="2440"/>
      <c r="BX266" s="2440"/>
      <c r="BY266" s="2441"/>
      <c r="BZ266" s="2441"/>
      <c r="CA266" s="2441"/>
      <c r="CB266" s="2441"/>
      <c r="CC266" s="2441"/>
      <c r="CD266" s="2441"/>
      <c r="CE266" s="2441"/>
      <c r="CF266" s="2441"/>
      <c r="CG266" s="2441"/>
      <c r="CH266" s="2441"/>
      <c r="CI266" s="2441"/>
      <c r="CJ266" s="2441"/>
      <c r="CK266" s="2441"/>
      <c r="CL266" s="2441"/>
      <c r="CM266" s="2441"/>
      <c r="CN266" s="2441"/>
      <c r="CO266" s="2441"/>
      <c r="CP266" s="2441"/>
      <c r="CQ266" s="2441"/>
      <c r="CR266" s="2441"/>
      <c r="CS266" s="2441"/>
      <c r="CT266" s="2441"/>
      <c r="CU266" s="2441"/>
      <c r="CV266" s="2441"/>
      <c r="CW266" s="2441"/>
      <c r="CX266" s="2441"/>
      <c r="CY266" s="2441"/>
      <c r="CZ266" s="2441"/>
      <c r="DA266" s="1015"/>
    </row>
    <row r="267" s="135" customFormat="true" ht="15" customHeight="true" x14ac:dyDescent="0.2">
      <c r="U267" s="1015"/>
      <c r="V267" s="1015"/>
      <c r="W267" s="1015"/>
      <c r="X267" s="1015"/>
      <c r="Y267" s="1015"/>
      <c r="Z267" s="1015"/>
      <c r="AA267" s="1015"/>
      <c r="AB267" s="1015"/>
      <c r="AC267" s="1015"/>
      <c r="AD267" s="1015"/>
      <c r="AE267" s="1015"/>
      <c r="AF267" s="1015"/>
      <c r="AG267" s="1015"/>
      <c r="AH267" s="1015"/>
      <c r="AI267" s="1015"/>
      <c r="AJ267" s="1015"/>
      <c r="AK267" s="1015"/>
      <c r="AL267" s="1015"/>
      <c r="AM267" s="1015"/>
      <c r="AN267" s="1015"/>
      <c r="AO267" s="1015"/>
      <c r="AP267" s="1015"/>
      <c r="AQ267" s="1015"/>
      <c r="AR267" s="1015"/>
      <c r="AS267" s="1015"/>
      <c r="AT267" s="1015"/>
      <c r="AU267" s="1015"/>
      <c r="AV267" s="1015"/>
      <c r="AW267" s="1015"/>
      <c r="AX267" s="1015"/>
      <c r="AY267" s="1015"/>
      <c r="BA267" s="2953"/>
      <c r="BB267" s="431" t="s">
        <v>113</v>
      </c>
      <c r="BC267" s="1499" t="s">
        <v>35</v>
      </c>
      <c r="BD267" s="1519" t="s">
        <v>35</v>
      </c>
      <c r="BE267" s="1519" t="s">
        <v>35</v>
      </c>
      <c r="BF267" s="1519" t="s">
        <v>35</v>
      </c>
      <c r="BG267" s="1540" t="s">
        <v>35</v>
      </c>
      <c r="BH267" s="1561" t="s">
        <v>35</v>
      </c>
      <c r="BI267" s="1519" t="s">
        <v>35</v>
      </c>
      <c r="BJ267" s="1519" t="s">
        <v>35</v>
      </c>
      <c r="BK267" s="1519" t="s">
        <v>35</v>
      </c>
      <c r="BL267" s="1540" t="s">
        <v>35</v>
      </c>
      <c r="BM267" s="1561" t="s">
        <v>35</v>
      </c>
      <c r="BN267" s="1519" t="s">
        <v>35</v>
      </c>
      <c r="BO267" s="1519" t="s">
        <v>35</v>
      </c>
      <c r="BP267" s="1519" t="s">
        <v>35</v>
      </c>
      <c r="BQ267" s="1540" t="s">
        <v>35</v>
      </c>
      <c r="BR267" s="1561" t="s">
        <v>35</v>
      </c>
      <c r="BS267" s="1519" t="s">
        <v>35</v>
      </c>
      <c r="BT267" s="2365" t="s">
        <v>35</v>
      </c>
      <c r="BU267" s="2440"/>
      <c r="BV267" s="2440"/>
      <c r="BW267" s="2440"/>
      <c r="BX267" s="2440"/>
      <c r="BY267" s="2441"/>
      <c r="BZ267" s="2441"/>
      <c r="CA267" s="2441"/>
      <c r="CB267" s="2441"/>
      <c r="CC267" s="2441"/>
      <c r="CD267" s="2441"/>
      <c r="CE267" s="2441"/>
      <c r="CF267" s="2441"/>
      <c r="CG267" s="2441"/>
      <c r="CH267" s="2441"/>
      <c r="CI267" s="2441"/>
      <c r="CJ267" s="2441"/>
      <c r="CK267" s="2441"/>
      <c r="CL267" s="2441"/>
      <c r="CM267" s="2441"/>
      <c r="CN267" s="2441"/>
      <c r="CO267" s="2441"/>
      <c r="CP267" s="2441"/>
      <c r="CQ267" s="2441"/>
      <c r="CR267" s="2441"/>
      <c r="CS267" s="2441"/>
      <c r="CT267" s="2441"/>
      <c r="CU267" s="2441"/>
      <c r="CV267" s="2441"/>
      <c r="CW267" s="2441"/>
      <c r="CX267" s="2441"/>
      <c r="CY267" s="2441"/>
      <c r="CZ267" s="2441"/>
      <c r="DA267" s="1015"/>
    </row>
    <row r="268" s="135" customFormat="true" ht="15" customHeight="true" x14ac:dyDescent="0.2">
      <c r="U268" s="1015"/>
      <c r="V268" s="1015"/>
      <c r="W268" s="1015"/>
      <c r="X268" s="1015"/>
      <c r="Y268" s="1015"/>
      <c r="Z268" s="1015"/>
      <c r="AA268" s="1015"/>
      <c r="AB268" s="1015"/>
      <c r="AC268" s="1015"/>
      <c r="AD268" s="1015"/>
      <c r="AE268" s="1015"/>
      <c r="AF268" s="1015"/>
      <c r="AG268" s="1015"/>
      <c r="AH268" s="1015"/>
      <c r="AI268" s="1015"/>
      <c r="AJ268" s="1015"/>
      <c r="AK268" s="1015"/>
      <c r="AL268" s="1015"/>
      <c r="AM268" s="1015"/>
      <c r="AN268" s="1015"/>
      <c r="AO268" s="1015"/>
      <c r="AP268" s="1015"/>
      <c r="AQ268" s="1015"/>
      <c r="AR268" s="1015"/>
      <c r="AS268" s="1015"/>
      <c r="AT268" s="1015"/>
      <c r="AU268" s="1015"/>
      <c r="AV268" s="1015"/>
      <c r="AW268" s="1015"/>
      <c r="AX268" s="1015"/>
      <c r="AY268" s="1015"/>
      <c r="BA268" s="2953" t="s">
        <v>116</v>
      </c>
      <c r="BB268" s="431" t="s">
        <v>89</v>
      </c>
      <c r="BC268" s="1499" t="s">
        <v>35</v>
      </c>
      <c r="BD268" s="1519" t="s">
        <v>35</v>
      </c>
      <c r="BE268" s="1519" t="s">
        <v>35</v>
      </c>
      <c r="BF268" s="1519" t="s">
        <v>35</v>
      </c>
      <c r="BG268" s="1540" t="s">
        <v>35</v>
      </c>
      <c r="BH268" s="1561" t="s">
        <v>35</v>
      </c>
      <c r="BI268" s="1519" t="s">
        <v>35</v>
      </c>
      <c r="BJ268" s="1519" t="s">
        <v>35</v>
      </c>
      <c r="BK268" s="1519" t="s">
        <v>35</v>
      </c>
      <c r="BL268" s="1540" t="s">
        <v>35</v>
      </c>
      <c r="BM268" s="1561" t="s">
        <v>35</v>
      </c>
      <c r="BN268" s="1519" t="s">
        <v>35</v>
      </c>
      <c r="BO268" s="1519" t="s">
        <v>35</v>
      </c>
      <c r="BP268" s="1519" t="s">
        <v>35</v>
      </c>
      <c r="BQ268" s="1540" t="s">
        <v>35</v>
      </c>
      <c r="BR268" s="1561" t="s">
        <v>35</v>
      </c>
      <c r="BS268" s="1519" t="s">
        <v>35</v>
      </c>
      <c r="BT268" s="2365" t="s">
        <v>35</v>
      </c>
      <c r="BU268" s="2440"/>
      <c r="BV268" s="2440"/>
      <c r="BW268" s="2440"/>
      <c r="BX268" s="2440"/>
      <c r="BY268" s="2441"/>
      <c r="BZ268" s="2441"/>
      <c r="CA268" s="2441"/>
      <c r="CB268" s="2441"/>
      <c r="CC268" s="2441"/>
      <c r="CD268" s="2441"/>
      <c r="CE268" s="2441"/>
      <c r="CF268" s="2441"/>
      <c r="CG268" s="2441"/>
      <c r="CH268" s="2441"/>
      <c r="CI268" s="2441"/>
      <c r="CJ268" s="2441"/>
      <c r="CK268" s="2441"/>
      <c r="CL268" s="2441"/>
      <c r="CM268" s="2441"/>
      <c r="CN268" s="2441"/>
      <c r="CO268" s="2441"/>
      <c r="CP268" s="2441"/>
      <c r="CQ268" s="2441"/>
      <c r="CR268" s="2441"/>
      <c r="CS268" s="2441"/>
      <c r="CT268" s="2441"/>
      <c r="CU268" s="2441"/>
      <c r="CV268" s="2441"/>
      <c r="CW268" s="2441"/>
      <c r="CX268" s="2441"/>
      <c r="CY268" s="2441"/>
      <c r="CZ268" s="2441"/>
      <c r="DA268" s="1015"/>
    </row>
    <row r="269" s="135" customFormat="true" ht="15" customHeight="true" x14ac:dyDescent="0.2">
      <c r="U269" s="1015"/>
      <c r="V269" s="1015"/>
      <c r="W269" s="1015"/>
      <c r="X269" s="1015"/>
      <c r="Y269" s="1015"/>
      <c r="Z269" s="1015"/>
      <c r="AA269" s="1015"/>
      <c r="AB269" s="1015"/>
      <c r="AC269" s="1015"/>
      <c r="AD269" s="1015"/>
      <c r="AE269" s="1015"/>
      <c r="AF269" s="1015"/>
      <c r="AG269" s="1015"/>
      <c r="AH269" s="1015"/>
      <c r="AI269" s="1015"/>
      <c r="AJ269" s="1015"/>
      <c r="AK269" s="1015"/>
      <c r="AL269" s="1015"/>
      <c r="AM269" s="1015"/>
      <c r="AN269" s="1015"/>
      <c r="AO269" s="1015"/>
      <c r="AP269" s="1015"/>
      <c r="AQ269" s="1015"/>
      <c r="AR269" s="1015"/>
      <c r="AS269" s="1015"/>
      <c r="AT269" s="1015"/>
      <c r="AU269" s="1015"/>
      <c r="AV269" s="1015"/>
      <c r="AW269" s="1015"/>
      <c r="AX269" s="1015"/>
      <c r="AY269" s="1015"/>
      <c r="BA269" s="2953"/>
      <c r="BB269" s="431" t="s">
        <v>90</v>
      </c>
      <c r="BC269" s="1499" t="s">
        <v>35</v>
      </c>
      <c r="BD269" s="1519" t="s">
        <v>35</v>
      </c>
      <c r="BE269" s="1519" t="s">
        <v>35</v>
      </c>
      <c r="BF269" s="1519" t="s">
        <v>35</v>
      </c>
      <c r="BG269" s="1540" t="s">
        <v>35</v>
      </c>
      <c r="BH269" s="1561" t="s">
        <v>35</v>
      </c>
      <c r="BI269" s="1519" t="s">
        <v>35</v>
      </c>
      <c r="BJ269" s="1519" t="s">
        <v>35</v>
      </c>
      <c r="BK269" s="1519" t="s">
        <v>35</v>
      </c>
      <c r="BL269" s="1540" t="s">
        <v>35</v>
      </c>
      <c r="BM269" s="1561" t="s">
        <v>35</v>
      </c>
      <c r="BN269" s="1519" t="s">
        <v>35</v>
      </c>
      <c r="BO269" s="1519" t="s">
        <v>35</v>
      </c>
      <c r="BP269" s="1519" t="s">
        <v>35</v>
      </c>
      <c r="BQ269" s="1540" t="s">
        <v>35</v>
      </c>
      <c r="BR269" s="1561" t="s">
        <v>35</v>
      </c>
      <c r="BS269" s="1519" t="s">
        <v>35</v>
      </c>
      <c r="BT269" s="2365" t="s">
        <v>35</v>
      </c>
      <c r="BU269" s="2440"/>
      <c r="BV269" s="2440"/>
      <c r="BW269" s="2440"/>
      <c r="BX269" s="2440"/>
      <c r="BY269" s="2441"/>
      <c r="BZ269" s="2441"/>
      <c r="CA269" s="2441"/>
      <c r="CB269" s="2441"/>
      <c r="CC269" s="2441"/>
      <c r="CD269" s="2441"/>
      <c r="CE269" s="2441"/>
      <c r="CF269" s="2441"/>
      <c r="CG269" s="2441"/>
      <c r="CH269" s="2441"/>
      <c r="CI269" s="2441"/>
      <c r="CJ269" s="2441"/>
      <c r="CK269" s="2441"/>
      <c r="CL269" s="2441"/>
      <c r="CM269" s="2441"/>
      <c r="CN269" s="2441"/>
      <c r="CO269" s="2441"/>
      <c r="CP269" s="2441"/>
      <c r="CQ269" s="2441"/>
      <c r="CR269" s="2441"/>
      <c r="CS269" s="2441"/>
      <c r="CT269" s="2441"/>
      <c r="CU269" s="2441"/>
      <c r="CV269" s="2441"/>
      <c r="CW269" s="2441"/>
      <c r="CX269" s="2441"/>
      <c r="CY269" s="2441"/>
      <c r="CZ269" s="2441"/>
      <c r="DA269" s="1015"/>
    </row>
    <row r="270" s="135" customFormat="true" ht="15" customHeight="true" x14ac:dyDescent="0.2">
      <c r="U270" s="1015"/>
      <c r="V270" s="1015"/>
      <c r="W270" s="1015"/>
      <c r="X270" s="1015"/>
      <c r="Y270" s="1015"/>
      <c r="Z270" s="1015"/>
      <c r="AA270" s="1015"/>
      <c r="AB270" s="1015"/>
      <c r="AC270" s="1015"/>
      <c r="AD270" s="1015"/>
      <c r="AE270" s="1015"/>
      <c r="AF270" s="1015"/>
      <c r="AG270" s="1015"/>
      <c r="AH270" s="1015"/>
      <c r="AI270" s="1015"/>
      <c r="AJ270" s="1015"/>
      <c r="AK270" s="1015"/>
      <c r="AL270" s="1015"/>
      <c r="AM270" s="1015"/>
      <c r="AN270" s="1015"/>
      <c r="AO270" s="1015"/>
      <c r="AP270" s="1015"/>
      <c r="AQ270" s="1015"/>
      <c r="AR270" s="1015"/>
      <c r="AS270" s="1015"/>
      <c r="AT270" s="1015"/>
      <c r="AU270" s="1015"/>
      <c r="AV270" s="1015"/>
      <c r="AW270" s="1015"/>
      <c r="AX270" s="1015"/>
      <c r="AY270" s="1015"/>
      <c r="BA270" s="2953"/>
      <c r="BB270" s="431" t="s">
        <v>91</v>
      </c>
      <c r="BC270" s="1499" t="s">
        <v>35</v>
      </c>
      <c r="BD270" s="1519" t="s">
        <v>35</v>
      </c>
      <c r="BE270" s="1519" t="s">
        <v>35</v>
      </c>
      <c r="BF270" s="1519" t="s">
        <v>35</v>
      </c>
      <c r="BG270" s="1540" t="s">
        <v>35</v>
      </c>
      <c r="BH270" s="1561" t="s">
        <v>35</v>
      </c>
      <c r="BI270" s="1519" t="s">
        <v>35</v>
      </c>
      <c r="BJ270" s="1519" t="s">
        <v>35</v>
      </c>
      <c r="BK270" s="1519" t="s">
        <v>35</v>
      </c>
      <c r="BL270" s="1540" t="s">
        <v>35</v>
      </c>
      <c r="BM270" s="1561" t="s">
        <v>35</v>
      </c>
      <c r="BN270" s="1519" t="s">
        <v>35</v>
      </c>
      <c r="BO270" s="1519" t="s">
        <v>35</v>
      </c>
      <c r="BP270" s="1519" t="s">
        <v>35</v>
      </c>
      <c r="BQ270" s="1540" t="s">
        <v>35</v>
      </c>
      <c r="BR270" s="1561" t="s">
        <v>35</v>
      </c>
      <c r="BS270" s="1519" t="s">
        <v>35</v>
      </c>
      <c r="BT270" s="2365" t="s">
        <v>35</v>
      </c>
      <c r="BU270" s="2440"/>
      <c r="BV270" s="2440"/>
      <c r="BW270" s="2440"/>
      <c r="BX270" s="2440"/>
      <c r="BY270" s="2441"/>
      <c r="BZ270" s="2441"/>
      <c r="CA270" s="2441"/>
      <c r="CB270" s="2441"/>
      <c r="CC270" s="2441"/>
      <c r="CD270" s="2441"/>
      <c r="CE270" s="2441"/>
      <c r="CF270" s="2441"/>
      <c r="CG270" s="2441"/>
      <c r="CH270" s="2441"/>
      <c r="CI270" s="2441"/>
      <c r="CJ270" s="2441"/>
      <c r="CK270" s="2441"/>
      <c r="CL270" s="2441"/>
      <c r="CM270" s="2441"/>
      <c r="CN270" s="2441"/>
      <c r="CO270" s="2441"/>
      <c r="CP270" s="2441"/>
      <c r="CQ270" s="2441"/>
      <c r="CR270" s="2441"/>
      <c r="CS270" s="2441"/>
      <c r="CT270" s="2441"/>
      <c r="CU270" s="2441"/>
      <c r="CV270" s="2441"/>
      <c r="CW270" s="2441"/>
      <c r="CX270" s="2441"/>
      <c r="CY270" s="2441"/>
      <c r="CZ270" s="2441"/>
      <c r="DA270" s="1015"/>
    </row>
    <row r="271" s="135" customFormat="true" ht="15" customHeight="true" x14ac:dyDescent="0.2">
      <c r="U271" s="1015"/>
      <c r="V271" s="1015"/>
      <c r="W271" s="1015"/>
      <c r="X271" s="1015"/>
      <c r="Y271" s="1015"/>
      <c r="Z271" s="1015"/>
      <c r="AA271" s="1015"/>
      <c r="AB271" s="1015"/>
      <c r="AC271" s="1015"/>
      <c r="AD271" s="1015"/>
      <c r="AE271" s="1015"/>
      <c r="AF271" s="1015"/>
      <c r="AG271" s="1015"/>
      <c r="AH271" s="1015"/>
      <c r="AI271" s="1015"/>
      <c r="AJ271" s="1015"/>
      <c r="AK271" s="1015"/>
      <c r="AL271" s="1015"/>
      <c r="AM271" s="1015"/>
      <c r="AN271" s="1015"/>
      <c r="AO271" s="1015"/>
      <c r="AP271" s="1015"/>
      <c r="AQ271" s="1015"/>
      <c r="AR271" s="1015"/>
      <c r="AS271" s="1015"/>
      <c r="AT271" s="1015"/>
      <c r="AU271" s="1015"/>
      <c r="AV271" s="1015"/>
      <c r="AW271" s="1015"/>
      <c r="AX271" s="1015"/>
      <c r="AY271" s="1015"/>
      <c r="BA271" s="2953" t="s">
        <v>75</v>
      </c>
      <c r="BB271" s="431" t="s">
        <v>49</v>
      </c>
      <c r="BC271" s="1499" t="s">
        <v>35</v>
      </c>
      <c r="BD271" s="1520" t="s">
        <v>35</v>
      </c>
      <c r="BE271" s="1520" t="s">
        <v>35</v>
      </c>
      <c r="BF271" s="1520" t="s">
        <v>35</v>
      </c>
      <c r="BG271" s="1541" t="s">
        <v>35</v>
      </c>
      <c r="BH271" s="1499" t="s">
        <v>35</v>
      </c>
      <c r="BI271" s="1520" t="s">
        <v>35</v>
      </c>
      <c r="BJ271" s="1520" t="s">
        <v>35</v>
      </c>
      <c r="BK271" s="1520" t="s">
        <v>35</v>
      </c>
      <c r="BL271" s="1541" t="s">
        <v>35</v>
      </c>
      <c r="BM271" s="1499" t="s">
        <v>35</v>
      </c>
      <c r="BN271" s="1520" t="s">
        <v>35</v>
      </c>
      <c r="BO271" s="1520" t="s">
        <v>35</v>
      </c>
      <c r="BP271" s="1520" t="s">
        <v>35</v>
      </c>
      <c r="BQ271" s="1541" t="s">
        <v>35</v>
      </c>
      <c r="BR271" s="1499" t="s">
        <v>35</v>
      </c>
      <c r="BS271" s="1520" t="s">
        <v>35</v>
      </c>
      <c r="BT271" s="1574" t="s">
        <v>35</v>
      </c>
      <c r="BU271" s="2442"/>
      <c r="BV271" s="2442"/>
      <c r="BW271" s="2442"/>
      <c r="BX271" s="2442"/>
      <c r="BY271" s="2442"/>
      <c r="BZ271" s="2442"/>
      <c r="CA271" s="2442"/>
      <c r="CB271" s="2442"/>
      <c r="CC271" s="2442"/>
      <c r="CD271" s="2442"/>
      <c r="CE271" s="2442"/>
      <c r="CF271" s="2442"/>
      <c r="CG271" s="2442"/>
      <c r="CH271" s="2442"/>
      <c r="CI271" s="2442"/>
      <c r="CJ271" s="2442"/>
      <c r="CK271" s="2442"/>
      <c r="CL271" s="2442"/>
      <c r="CM271" s="2442"/>
      <c r="CN271" s="2442"/>
      <c r="CO271" s="2442"/>
      <c r="CP271" s="2442"/>
      <c r="CQ271" s="2442"/>
      <c r="CR271" s="2442"/>
      <c r="CS271" s="2442"/>
      <c r="CT271" s="2442"/>
      <c r="CU271" s="2442"/>
      <c r="CV271" s="2442"/>
      <c r="CW271" s="2442"/>
      <c r="CX271" s="2442"/>
      <c r="CY271" s="2442"/>
      <c r="CZ271" s="2442"/>
      <c r="DA271" s="1015"/>
    </row>
    <row r="272" s="135" customFormat="true" ht="15" customHeight="true" x14ac:dyDescent="0.2">
      <c r="U272" s="1015"/>
      <c r="V272" s="1015"/>
      <c r="W272" s="1015"/>
      <c r="X272" s="1015"/>
      <c r="Y272" s="1015"/>
      <c r="Z272" s="1015"/>
      <c r="AA272" s="1015"/>
      <c r="AB272" s="1015"/>
      <c r="AC272" s="1015"/>
      <c r="AD272" s="1015"/>
      <c r="AE272" s="1015"/>
      <c r="AF272" s="1015"/>
      <c r="AG272" s="1015"/>
      <c r="AH272" s="1015"/>
      <c r="AI272" s="1015"/>
      <c r="AJ272" s="1015"/>
      <c r="AK272" s="1015"/>
      <c r="AL272" s="1015"/>
      <c r="AM272" s="1015"/>
      <c r="AN272" s="1015"/>
      <c r="AO272" s="1015"/>
      <c r="AP272" s="1015"/>
      <c r="AQ272" s="1015"/>
      <c r="AR272" s="1015"/>
      <c r="AS272" s="1015"/>
      <c r="AT272" s="1015"/>
      <c r="AU272" s="1015"/>
      <c r="AV272" s="1015"/>
      <c r="AW272" s="1015"/>
      <c r="AX272" s="1015"/>
      <c r="AY272" s="1015"/>
      <c r="BA272" s="2953"/>
      <c r="BB272" s="431" t="s">
        <v>48</v>
      </c>
      <c r="BC272" s="1499" t="s">
        <v>35</v>
      </c>
      <c r="BD272" s="1520" t="s">
        <v>35</v>
      </c>
      <c r="BE272" s="1520" t="s">
        <v>35</v>
      </c>
      <c r="BF272" s="1520" t="s">
        <v>35</v>
      </c>
      <c r="BG272" s="1541" t="s">
        <v>35</v>
      </c>
      <c r="BH272" s="1499" t="s">
        <v>35</v>
      </c>
      <c r="BI272" s="1520" t="s">
        <v>35</v>
      </c>
      <c r="BJ272" s="1520" t="s">
        <v>35</v>
      </c>
      <c r="BK272" s="1520" t="s">
        <v>35</v>
      </c>
      <c r="BL272" s="1541" t="s">
        <v>35</v>
      </c>
      <c r="BM272" s="1499" t="s">
        <v>35</v>
      </c>
      <c r="BN272" s="1520" t="s">
        <v>35</v>
      </c>
      <c r="BO272" s="1520" t="s">
        <v>35</v>
      </c>
      <c r="BP272" s="1520" t="s">
        <v>35</v>
      </c>
      <c r="BQ272" s="1541" t="s">
        <v>35</v>
      </c>
      <c r="BR272" s="1499" t="s">
        <v>35</v>
      </c>
      <c r="BS272" s="1520" t="s">
        <v>35</v>
      </c>
      <c r="BT272" s="1574" t="s">
        <v>35</v>
      </c>
      <c r="BU272" s="2442"/>
      <c r="BV272" s="2442"/>
      <c r="BW272" s="2442"/>
      <c r="BX272" s="2442"/>
      <c r="BY272" s="2442"/>
      <c r="BZ272" s="2442"/>
      <c r="CA272" s="2442"/>
      <c r="CB272" s="2442"/>
      <c r="CC272" s="2442"/>
      <c r="CD272" s="2442"/>
      <c r="CE272" s="2442"/>
      <c r="CF272" s="2442"/>
      <c r="CG272" s="2442"/>
      <c r="CH272" s="2442"/>
      <c r="CI272" s="2442"/>
      <c r="CJ272" s="2442"/>
      <c r="CK272" s="2442"/>
      <c r="CL272" s="2442"/>
      <c r="CM272" s="2442"/>
      <c r="CN272" s="2442"/>
      <c r="CO272" s="2442"/>
      <c r="CP272" s="2442"/>
      <c r="CQ272" s="2442"/>
      <c r="CR272" s="2442"/>
      <c r="CS272" s="2442"/>
      <c r="CT272" s="2442"/>
      <c r="CU272" s="2442"/>
      <c r="CV272" s="2442"/>
      <c r="CW272" s="2442"/>
      <c r="CX272" s="2442"/>
      <c r="CY272" s="2442"/>
      <c r="CZ272" s="2442"/>
      <c r="DA272" s="1015"/>
    </row>
    <row r="273" s="135" customFormat="true" ht="15" customHeight="true" x14ac:dyDescent="0.2">
      <c r="U273" s="1015"/>
      <c r="V273" s="1015"/>
      <c r="W273" s="1015"/>
      <c r="X273" s="1015"/>
      <c r="Y273" s="1015"/>
      <c r="Z273" s="1015"/>
      <c r="AA273" s="1015"/>
      <c r="AB273" s="1015"/>
      <c r="AC273" s="1015"/>
      <c r="AD273" s="1015"/>
      <c r="AE273" s="1015"/>
      <c r="AF273" s="1015"/>
      <c r="AG273" s="1015"/>
      <c r="AH273" s="1015"/>
      <c r="AI273" s="1015"/>
      <c r="AJ273" s="1015"/>
      <c r="AK273" s="1015"/>
      <c r="AL273" s="1015"/>
      <c r="AM273" s="1015"/>
      <c r="AN273" s="1015"/>
      <c r="AO273" s="1015"/>
      <c r="AP273" s="1015"/>
      <c r="AQ273" s="1015"/>
      <c r="AR273" s="1015"/>
      <c r="AS273" s="1015"/>
      <c r="AT273" s="1015"/>
      <c r="AU273" s="1015"/>
      <c r="AV273" s="1015"/>
      <c r="AW273" s="1015"/>
      <c r="AX273" s="1015"/>
      <c r="AY273" s="1015"/>
      <c r="BA273" s="2953"/>
      <c r="BB273" s="431" t="s">
        <v>113</v>
      </c>
      <c r="BC273" s="1499" t="s">
        <v>35</v>
      </c>
      <c r="BD273" s="1520" t="s">
        <v>35</v>
      </c>
      <c r="BE273" s="1520" t="s">
        <v>35</v>
      </c>
      <c r="BF273" s="1520" t="s">
        <v>35</v>
      </c>
      <c r="BG273" s="1541" t="s">
        <v>35</v>
      </c>
      <c r="BH273" s="1499" t="s">
        <v>35</v>
      </c>
      <c r="BI273" s="1520" t="s">
        <v>35</v>
      </c>
      <c r="BJ273" s="1520" t="s">
        <v>35</v>
      </c>
      <c r="BK273" s="1520" t="s">
        <v>35</v>
      </c>
      <c r="BL273" s="1541" t="s">
        <v>35</v>
      </c>
      <c r="BM273" s="1499" t="s">
        <v>35</v>
      </c>
      <c r="BN273" s="1520" t="s">
        <v>35</v>
      </c>
      <c r="BO273" s="1520" t="s">
        <v>35</v>
      </c>
      <c r="BP273" s="1520" t="s">
        <v>35</v>
      </c>
      <c r="BQ273" s="1541" t="s">
        <v>35</v>
      </c>
      <c r="BR273" s="1499" t="s">
        <v>35</v>
      </c>
      <c r="BS273" s="1520" t="s">
        <v>35</v>
      </c>
      <c r="BT273" s="1574" t="s">
        <v>35</v>
      </c>
      <c r="BU273" s="2442"/>
      <c r="BV273" s="2442"/>
      <c r="BW273" s="2442"/>
      <c r="BX273" s="2442"/>
      <c r="BY273" s="2442"/>
      <c r="BZ273" s="2442"/>
      <c r="CA273" s="2442"/>
      <c r="CB273" s="2442"/>
      <c r="CC273" s="2442"/>
      <c r="CD273" s="2442"/>
      <c r="CE273" s="2442"/>
      <c r="CF273" s="2442"/>
      <c r="CG273" s="2442"/>
      <c r="CH273" s="2442"/>
      <c r="CI273" s="2442"/>
      <c r="CJ273" s="2442"/>
      <c r="CK273" s="2442"/>
      <c r="CL273" s="2442"/>
      <c r="CM273" s="2442"/>
      <c r="CN273" s="2442"/>
      <c r="CO273" s="2442"/>
      <c r="CP273" s="2442"/>
      <c r="CQ273" s="2442"/>
      <c r="CR273" s="2442"/>
      <c r="CS273" s="2442"/>
      <c r="CT273" s="2442"/>
      <c r="CU273" s="2442"/>
      <c r="CV273" s="2442"/>
      <c r="CW273" s="2442"/>
      <c r="CX273" s="2442"/>
      <c r="CY273" s="2442"/>
      <c r="CZ273" s="2442"/>
      <c r="DA273" s="1015"/>
    </row>
    <row r="274" s="135" customFormat="true" ht="15" customHeight="true" x14ac:dyDescent="0.2">
      <c r="U274" s="1015"/>
      <c r="V274" s="1015"/>
      <c r="W274" s="1015"/>
      <c r="X274" s="1015"/>
      <c r="Y274" s="1015"/>
      <c r="Z274" s="1015"/>
      <c r="AA274" s="1015"/>
      <c r="AB274" s="1015"/>
      <c r="AC274" s="1015"/>
      <c r="AD274" s="1015"/>
      <c r="AE274" s="1015"/>
      <c r="AF274" s="1015"/>
      <c r="AG274" s="1015"/>
      <c r="AH274" s="1015"/>
      <c r="AI274" s="1015"/>
      <c r="AJ274" s="1015"/>
      <c r="AK274" s="1015"/>
      <c r="AL274" s="1015"/>
      <c r="AM274" s="1015"/>
      <c r="AN274" s="1015"/>
      <c r="AO274" s="1015"/>
      <c r="AP274" s="1015"/>
      <c r="AQ274" s="1015"/>
      <c r="AR274" s="1015"/>
      <c r="AS274" s="1015"/>
      <c r="AT274" s="1015"/>
      <c r="AU274" s="1015"/>
      <c r="AV274" s="1015"/>
      <c r="AW274" s="1015"/>
      <c r="AX274" s="1015"/>
      <c r="AY274" s="1015"/>
      <c r="BA274" s="2953" t="s">
        <v>76</v>
      </c>
      <c r="BB274" s="431" t="s">
        <v>49</v>
      </c>
      <c r="BC274" s="1499" t="s">
        <v>35</v>
      </c>
      <c r="BD274" s="1519" t="s">
        <v>35</v>
      </c>
      <c r="BE274" s="1519" t="s">
        <v>35</v>
      </c>
      <c r="BF274" s="1519" t="s">
        <v>35</v>
      </c>
      <c r="BG274" s="1540" t="s">
        <v>35</v>
      </c>
      <c r="BH274" s="1561" t="s">
        <v>35</v>
      </c>
      <c r="BI274" s="1519" t="s">
        <v>35</v>
      </c>
      <c r="BJ274" s="1519" t="s">
        <v>35</v>
      </c>
      <c r="BK274" s="1519" t="s">
        <v>35</v>
      </c>
      <c r="BL274" s="1540" t="s">
        <v>35</v>
      </c>
      <c r="BM274" s="1561" t="s">
        <v>35</v>
      </c>
      <c r="BN274" s="1519" t="s">
        <v>35</v>
      </c>
      <c r="BO274" s="1519" t="s">
        <v>35</v>
      </c>
      <c r="BP274" s="1519" t="s">
        <v>35</v>
      </c>
      <c r="BQ274" s="1540" t="s">
        <v>35</v>
      </c>
      <c r="BR274" s="1561" t="s">
        <v>35</v>
      </c>
      <c r="BS274" s="1519" t="s">
        <v>35</v>
      </c>
      <c r="BT274" s="2365" t="s">
        <v>35</v>
      </c>
      <c r="BU274" s="2440"/>
      <c r="BV274" s="2440"/>
      <c r="BW274" s="2440"/>
      <c r="BX274" s="2440"/>
      <c r="BY274" s="2441"/>
      <c r="BZ274" s="2441"/>
      <c r="CA274" s="2441"/>
      <c r="CB274" s="2441"/>
      <c r="CC274" s="2441"/>
      <c r="CD274" s="2441"/>
      <c r="CE274" s="2441"/>
      <c r="CF274" s="2441"/>
      <c r="CG274" s="2441"/>
      <c r="CH274" s="2441"/>
      <c r="CI274" s="2441"/>
      <c r="CJ274" s="2441"/>
      <c r="CK274" s="2441"/>
      <c r="CL274" s="2441"/>
      <c r="CM274" s="2441"/>
      <c r="CN274" s="2441"/>
      <c r="CO274" s="2441"/>
      <c r="CP274" s="2441"/>
      <c r="CQ274" s="2441"/>
      <c r="CR274" s="2441"/>
      <c r="CS274" s="2441"/>
      <c r="CT274" s="2441"/>
      <c r="CU274" s="2441"/>
      <c r="CV274" s="2441"/>
      <c r="CW274" s="2441"/>
      <c r="CX274" s="2441"/>
      <c r="CY274" s="2441"/>
      <c r="CZ274" s="2441"/>
      <c r="DA274" s="1015"/>
    </row>
    <row r="275" s="135" customFormat="true" ht="15" customHeight="true" x14ac:dyDescent="0.2">
      <c r="U275" s="1015"/>
      <c r="V275" s="1015"/>
      <c r="W275" s="1015"/>
      <c r="X275" s="1015"/>
      <c r="Y275" s="1015"/>
      <c r="Z275" s="1015"/>
      <c r="AA275" s="1015"/>
      <c r="AB275" s="1015"/>
      <c r="AC275" s="1015"/>
      <c r="AD275" s="1015"/>
      <c r="AE275" s="1015"/>
      <c r="AF275" s="1015"/>
      <c r="AG275" s="1015"/>
      <c r="AH275" s="1015"/>
      <c r="AI275" s="1015"/>
      <c r="AJ275" s="1015"/>
      <c r="AK275" s="1015"/>
      <c r="AL275" s="1015"/>
      <c r="AM275" s="1015"/>
      <c r="AN275" s="1015"/>
      <c r="AO275" s="1015"/>
      <c r="AP275" s="1015"/>
      <c r="AQ275" s="1015"/>
      <c r="AR275" s="1015"/>
      <c r="AS275" s="1015"/>
      <c r="AT275" s="1015"/>
      <c r="AU275" s="1015"/>
      <c r="AV275" s="1015"/>
      <c r="AW275" s="1015"/>
      <c r="AX275" s="1015"/>
      <c r="AY275" s="1015"/>
      <c r="BA275" s="2953"/>
      <c r="BB275" s="431" t="s">
        <v>48</v>
      </c>
      <c r="BC275" s="1499" t="s">
        <v>35</v>
      </c>
      <c r="BD275" s="1519" t="s">
        <v>35</v>
      </c>
      <c r="BE275" s="1519" t="s">
        <v>35</v>
      </c>
      <c r="BF275" s="1519" t="s">
        <v>35</v>
      </c>
      <c r="BG275" s="1540" t="s">
        <v>35</v>
      </c>
      <c r="BH275" s="1561" t="s">
        <v>35</v>
      </c>
      <c r="BI275" s="1519" t="s">
        <v>35</v>
      </c>
      <c r="BJ275" s="1519" t="s">
        <v>35</v>
      </c>
      <c r="BK275" s="1519" t="s">
        <v>35</v>
      </c>
      <c r="BL275" s="1540" t="s">
        <v>35</v>
      </c>
      <c r="BM275" s="1561" t="s">
        <v>35</v>
      </c>
      <c r="BN275" s="1519" t="s">
        <v>35</v>
      </c>
      <c r="BO275" s="1519" t="s">
        <v>35</v>
      </c>
      <c r="BP275" s="1519" t="s">
        <v>35</v>
      </c>
      <c r="BQ275" s="1540" t="s">
        <v>35</v>
      </c>
      <c r="BR275" s="1561" t="s">
        <v>35</v>
      </c>
      <c r="BS275" s="1519" t="s">
        <v>35</v>
      </c>
      <c r="BT275" s="2365" t="s">
        <v>35</v>
      </c>
      <c r="BU275" s="2440"/>
      <c r="BV275" s="2440"/>
      <c r="BW275" s="2440"/>
      <c r="BX275" s="2440"/>
      <c r="BY275" s="2441"/>
      <c r="BZ275" s="2441"/>
      <c r="CA275" s="2441"/>
      <c r="CB275" s="2441"/>
      <c r="CC275" s="2441"/>
      <c r="CD275" s="2441"/>
      <c r="CE275" s="2441"/>
      <c r="CF275" s="2441"/>
      <c r="CG275" s="2441"/>
      <c r="CH275" s="2441"/>
      <c r="CI275" s="2441"/>
      <c r="CJ275" s="2441"/>
      <c r="CK275" s="2441"/>
      <c r="CL275" s="2441"/>
      <c r="CM275" s="2441"/>
      <c r="CN275" s="2441"/>
      <c r="CO275" s="2441"/>
      <c r="CP275" s="2441"/>
      <c r="CQ275" s="2441"/>
      <c r="CR275" s="2441"/>
      <c r="CS275" s="2441"/>
      <c r="CT275" s="2441"/>
      <c r="CU275" s="2441"/>
      <c r="CV275" s="2441"/>
      <c r="CW275" s="2441"/>
      <c r="CX275" s="2441"/>
      <c r="CY275" s="2441"/>
      <c r="CZ275" s="2441"/>
      <c r="DA275" s="1015"/>
    </row>
    <row r="276" s="135" customFormat="true" ht="15" customHeight="true" x14ac:dyDescent="0.2">
      <c r="U276" s="1015"/>
      <c r="V276" s="1015"/>
      <c r="W276" s="1015"/>
      <c r="X276" s="1015"/>
      <c r="Y276" s="1015"/>
      <c r="Z276" s="1015"/>
      <c r="AA276" s="1015"/>
      <c r="AB276" s="1015"/>
      <c r="AC276" s="1015"/>
      <c r="AD276" s="1015"/>
      <c r="AE276" s="1015"/>
      <c r="AF276" s="1015"/>
      <c r="AG276" s="1015"/>
      <c r="AH276" s="1015"/>
      <c r="AI276" s="1015"/>
      <c r="AJ276" s="1015"/>
      <c r="AK276" s="1015"/>
      <c r="AL276" s="1015"/>
      <c r="AM276" s="1015"/>
      <c r="AN276" s="1015"/>
      <c r="AO276" s="1015"/>
      <c r="AP276" s="1015"/>
      <c r="AQ276" s="1015"/>
      <c r="AR276" s="1015"/>
      <c r="AS276" s="1015"/>
      <c r="AT276" s="1015"/>
      <c r="AU276" s="1015"/>
      <c r="AV276" s="1015"/>
      <c r="AW276" s="1015"/>
      <c r="AX276" s="1015"/>
      <c r="AY276" s="1015"/>
      <c r="BA276" s="2953"/>
      <c r="BB276" s="431" t="s">
        <v>114</v>
      </c>
      <c r="BC276" s="1499" t="s">
        <v>35</v>
      </c>
      <c r="BD276" s="1519" t="s">
        <v>35</v>
      </c>
      <c r="BE276" s="1519" t="s">
        <v>35</v>
      </c>
      <c r="BF276" s="1519" t="s">
        <v>35</v>
      </c>
      <c r="BG276" s="1540" t="s">
        <v>35</v>
      </c>
      <c r="BH276" s="1561" t="s">
        <v>35</v>
      </c>
      <c r="BI276" s="1519" t="s">
        <v>35</v>
      </c>
      <c r="BJ276" s="1519" t="s">
        <v>35</v>
      </c>
      <c r="BK276" s="1519" t="s">
        <v>35</v>
      </c>
      <c r="BL276" s="1540" t="s">
        <v>35</v>
      </c>
      <c r="BM276" s="1561" t="s">
        <v>35</v>
      </c>
      <c r="BN276" s="1519" t="s">
        <v>35</v>
      </c>
      <c r="BO276" s="1519" t="s">
        <v>35</v>
      </c>
      <c r="BP276" s="1519" t="s">
        <v>35</v>
      </c>
      <c r="BQ276" s="1540" t="s">
        <v>35</v>
      </c>
      <c r="BR276" s="1561" t="s">
        <v>35</v>
      </c>
      <c r="BS276" s="1519" t="s">
        <v>35</v>
      </c>
      <c r="BT276" s="2365" t="s">
        <v>35</v>
      </c>
      <c r="BU276" s="2440"/>
      <c r="BV276" s="2440"/>
      <c r="BW276" s="2440"/>
      <c r="BX276" s="2440"/>
      <c r="BY276" s="2441"/>
      <c r="BZ276" s="2441"/>
      <c r="CA276" s="2441"/>
      <c r="CB276" s="2441"/>
      <c r="CC276" s="2441"/>
      <c r="CD276" s="2441"/>
      <c r="CE276" s="2441"/>
      <c r="CF276" s="2441"/>
      <c r="CG276" s="2441"/>
      <c r="CH276" s="2441"/>
      <c r="CI276" s="2441"/>
      <c r="CJ276" s="2441"/>
      <c r="CK276" s="2441"/>
      <c r="CL276" s="2441"/>
      <c r="CM276" s="2441"/>
      <c r="CN276" s="2441"/>
      <c r="CO276" s="2441"/>
      <c r="CP276" s="2441"/>
      <c r="CQ276" s="2441"/>
      <c r="CR276" s="2441"/>
      <c r="CS276" s="2441"/>
      <c r="CT276" s="2441"/>
      <c r="CU276" s="2441"/>
      <c r="CV276" s="2441"/>
      <c r="CW276" s="2441"/>
      <c r="CX276" s="2441"/>
      <c r="CY276" s="2441"/>
      <c r="CZ276" s="2441"/>
      <c r="DA276" s="1015"/>
    </row>
    <row r="277" s="135" customFormat="true" ht="15" customHeight="true" x14ac:dyDescent="0.2">
      <c r="U277" s="1015"/>
      <c r="V277" s="1015"/>
      <c r="W277" s="1015"/>
      <c r="X277" s="1015"/>
      <c r="Y277" s="1015"/>
      <c r="Z277" s="1015"/>
      <c r="AA277" s="1015"/>
      <c r="AB277" s="1015"/>
      <c r="AC277" s="1015"/>
      <c r="AD277" s="1015"/>
      <c r="AE277" s="1015"/>
      <c r="AF277" s="1015"/>
      <c r="AG277" s="1015"/>
      <c r="AH277" s="1015"/>
      <c r="AI277" s="1015"/>
      <c r="AJ277" s="1015"/>
      <c r="AK277" s="1015"/>
      <c r="AL277" s="1015"/>
      <c r="AM277" s="1015"/>
      <c r="AN277" s="1015"/>
      <c r="AO277" s="1015"/>
      <c r="AP277" s="1015"/>
      <c r="AQ277" s="1015"/>
      <c r="AR277" s="1015"/>
      <c r="AS277" s="1015"/>
      <c r="AT277" s="1015"/>
      <c r="AU277" s="1015"/>
      <c r="AV277" s="1015"/>
      <c r="AW277" s="1015"/>
      <c r="AX277" s="1015"/>
      <c r="AY277" s="1015"/>
      <c r="BA277" s="2953" t="s">
        <v>77</v>
      </c>
      <c r="BB277" s="431" t="s">
        <v>78</v>
      </c>
      <c r="BC277" s="1499" t="s">
        <v>35</v>
      </c>
      <c r="BD277" s="1519" t="s">
        <v>35</v>
      </c>
      <c r="BE277" s="1519" t="s">
        <v>35</v>
      </c>
      <c r="BF277" s="1519" t="s">
        <v>35</v>
      </c>
      <c r="BG277" s="1540" t="s">
        <v>35</v>
      </c>
      <c r="BH277" s="1561" t="s">
        <v>35</v>
      </c>
      <c r="BI277" s="1519" t="s">
        <v>35</v>
      </c>
      <c r="BJ277" s="1519" t="s">
        <v>35</v>
      </c>
      <c r="BK277" s="1519" t="s">
        <v>35</v>
      </c>
      <c r="BL277" s="1540" t="s">
        <v>35</v>
      </c>
      <c r="BM277" s="1561" t="s">
        <v>35</v>
      </c>
      <c r="BN277" s="1519" t="s">
        <v>35</v>
      </c>
      <c r="BO277" s="1519" t="s">
        <v>35</v>
      </c>
      <c r="BP277" s="1519" t="s">
        <v>35</v>
      </c>
      <c r="BQ277" s="1540" t="s">
        <v>35</v>
      </c>
      <c r="BR277" s="1561" t="s">
        <v>35</v>
      </c>
      <c r="BS277" s="1519" t="s">
        <v>35</v>
      </c>
      <c r="BT277" s="2365" t="s">
        <v>35</v>
      </c>
      <c r="BU277" s="2440"/>
      <c r="BV277" s="2440"/>
      <c r="BW277" s="2440"/>
      <c r="BX277" s="2440"/>
      <c r="BY277" s="2441"/>
      <c r="BZ277" s="2441"/>
      <c r="CA277" s="2441"/>
      <c r="CB277" s="2441"/>
      <c r="CC277" s="2441"/>
      <c r="CD277" s="2441"/>
      <c r="CE277" s="2441"/>
      <c r="CF277" s="2441"/>
      <c r="CG277" s="2441"/>
      <c r="CH277" s="2441"/>
      <c r="CI277" s="2441"/>
      <c r="CJ277" s="2441"/>
      <c r="CK277" s="2441"/>
      <c r="CL277" s="2441"/>
      <c r="CM277" s="2441"/>
      <c r="CN277" s="2441"/>
      <c r="CO277" s="2441"/>
      <c r="CP277" s="2441"/>
      <c r="CQ277" s="2441"/>
      <c r="CR277" s="2441"/>
      <c r="CS277" s="2441"/>
      <c r="CT277" s="2441"/>
      <c r="CU277" s="2441"/>
      <c r="CV277" s="2441"/>
      <c r="CW277" s="2441"/>
      <c r="CX277" s="2441"/>
      <c r="CY277" s="2441"/>
      <c r="CZ277" s="2441"/>
      <c r="DA277" s="1015"/>
    </row>
    <row r="278" s="135" customFormat="true" ht="15" customHeight="true" x14ac:dyDescent="0.2">
      <c r="U278" s="1015"/>
      <c r="V278" s="1015"/>
      <c r="W278" s="1015"/>
      <c r="X278" s="1015"/>
      <c r="Y278" s="1015"/>
      <c r="Z278" s="1015"/>
      <c r="AA278" s="1015"/>
      <c r="AB278" s="1015"/>
      <c r="AC278" s="1015"/>
      <c r="AD278" s="1015"/>
      <c r="AE278" s="1015"/>
      <c r="AF278" s="1015"/>
      <c r="AG278" s="1015"/>
      <c r="AH278" s="1015"/>
      <c r="AI278" s="1015"/>
      <c r="AJ278" s="1015"/>
      <c r="AK278" s="1015"/>
      <c r="AL278" s="1015"/>
      <c r="AM278" s="1015"/>
      <c r="AN278" s="1015"/>
      <c r="AO278" s="1015"/>
      <c r="AP278" s="1015"/>
      <c r="AQ278" s="1015"/>
      <c r="AR278" s="1015"/>
      <c r="AS278" s="1015"/>
      <c r="AT278" s="1015"/>
      <c r="AU278" s="1015"/>
      <c r="AV278" s="1015"/>
      <c r="AW278" s="1015"/>
      <c r="AX278" s="1015"/>
      <c r="AY278" s="1015"/>
      <c r="BA278" s="2953"/>
      <c r="BB278" s="431" t="s">
        <v>79</v>
      </c>
      <c r="BC278" s="1499" t="s">
        <v>35</v>
      </c>
      <c r="BD278" s="1519" t="s">
        <v>35</v>
      </c>
      <c r="BE278" s="1519" t="s">
        <v>35</v>
      </c>
      <c r="BF278" s="1519" t="s">
        <v>35</v>
      </c>
      <c r="BG278" s="1540" t="s">
        <v>35</v>
      </c>
      <c r="BH278" s="1561" t="s">
        <v>35</v>
      </c>
      <c r="BI278" s="1519" t="s">
        <v>35</v>
      </c>
      <c r="BJ278" s="1519" t="s">
        <v>35</v>
      </c>
      <c r="BK278" s="1519" t="s">
        <v>35</v>
      </c>
      <c r="BL278" s="1540" t="s">
        <v>35</v>
      </c>
      <c r="BM278" s="1561" t="s">
        <v>35</v>
      </c>
      <c r="BN278" s="1519" t="s">
        <v>35</v>
      </c>
      <c r="BO278" s="1519" t="s">
        <v>35</v>
      </c>
      <c r="BP278" s="1519" t="s">
        <v>35</v>
      </c>
      <c r="BQ278" s="1540" t="s">
        <v>35</v>
      </c>
      <c r="BR278" s="1561" t="s">
        <v>35</v>
      </c>
      <c r="BS278" s="1519" t="s">
        <v>35</v>
      </c>
      <c r="BT278" s="2365" t="s">
        <v>35</v>
      </c>
      <c r="BU278" s="2440"/>
      <c r="BV278" s="2440"/>
      <c r="BW278" s="2440"/>
      <c r="BX278" s="2440"/>
      <c r="BY278" s="2441"/>
      <c r="BZ278" s="2441"/>
      <c r="CA278" s="2441"/>
      <c r="CB278" s="2441"/>
      <c r="CC278" s="2441"/>
      <c r="CD278" s="2441"/>
      <c r="CE278" s="2441"/>
      <c r="CF278" s="2441"/>
      <c r="CG278" s="2441"/>
      <c r="CH278" s="2441"/>
      <c r="CI278" s="2441"/>
      <c r="CJ278" s="2441"/>
      <c r="CK278" s="2441"/>
      <c r="CL278" s="2441"/>
      <c r="CM278" s="2441"/>
      <c r="CN278" s="2441"/>
      <c r="CO278" s="2441"/>
      <c r="CP278" s="2441"/>
      <c r="CQ278" s="2441"/>
      <c r="CR278" s="2441"/>
      <c r="CS278" s="2441"/>
      <c r="CT278" s="2441"/>
      <c r="CU278" s="2441"/>
      <c r="CV278" s="2441"/>
      <c r="CW278" s="2441"/>
      <c r="CX278" s="2441"/>
      <c r="CY278" s="2441"/>
      <c r="CZ278" s="2441"/>
      <c r="DA278" s="1015"/>
    </row>
    <row r="279" s="135" customFormat="true" ht="15" customHeight="true" x14ac:dyDescent="0.2">
      <c r="U279" s="1015"/>
      <c r="V279" s="1015"/>
      <c r="W279" s="1015"/>
      <c r="X279" s="1015"/>
      <c r="Y279" s="1015"/>
      <c r="Z279" s="1015"/>
      <c r="AA279" s="1015"/>
      <c r="AB279" s="1015"/>
      <c r="AC279" s="1015"/>
      <c r="AD279" s="1015"/>
      <c r="AE279" s="1015"/>
      <c r="AF279" s="1015"/>
      <c r="AG279" s="1015"/>
      <c r="AH279" s="1015"/>
      <c r="AI279" s="1015"/>
      <c r="AJ279" s="1015"/>
      <c r="AK279" s="1015"/>
      <c r="AL279" s="1015"/>
      <c r="AM279" s="1015"/>
      <c r="AN279" s="1015"/>
      <c r="AO279" s="1015"/>
      <c r="AP279" s="1015"/>
      <c r="AQ279" s="1015"/>
      <c r="AR279" s="1015"/>
      <c r="AS279" s="1015"/>
      <c r="AT279" s="1015"/>
      <c r="AU279" s="1015"/>
      <c r="AV279" s="1015"/>
      <c r="AW279" s="1015"/>
      <c r="AX279" s="1015"/>
      <c r="AY279" s="1015"/>
      <c r="BA279" s="2953"/>
      <c r="BB279" s="431" t="s">
        <v>80</v>
      </c>
      <c r="BC279" s="1499" t="s">
        <v>35</v>
      </c>
      <c r="BD279" s="1520" t="s">
        <v>35</v>
      </c>
      <c r="BE279" s="1520" t="s">
        <v>35</v>
      </c>
      <c r="BF279" s="1520" t="s">
        <v>35</v>
      </c>
      <c r="BG279" s="1541" t="s">
        <v>35</v>
      </c>
      <c r="BH279" s="1499" t="s">
        <v>35</v>
      </c>
      <c r="BI279" s="1520" t="s">
        <v>35</v>
      </c>
      <c r="BJ279" s="1520" t="s">
        <v>35</v>
      </c>
      <c r="BK279" s="1520" t="s">
        <v>35</v>
      </c>
      <c r="BL279" s="1541" t="s">
        <v>35</v>
      </c>
      <c r="BM279" s="1499" t="s">
        <v>35</v>
      </c>
      <c r="BN279" s="1520" t="s">
        <v>35</v>
      </c>
      <c r="BO279" s="1520" t="s">
        <v>35</v>
      </c>
      <c r="BP279" s="1520" t="s">
        <v>35</v>
      </c>
      <c r="BQ279" s="1541" t="s">
        <v>35</v>
      </c>
      <c r="BR279" s="1499" t="s">
        <v>35</v>
      </c>
      <c r="BS279" s="1520" t="s">
        <v>35</v>
      </c>
      <c r="BT279" s="1574" t="s">
        <v>35</v>
      </c>
      <c r="BU279" s="2442"/>
      <c r="BV279" s="2442"/>
      <c r="BW279" s="2442"/>
      <c r="BX279" s="2442"/>
      <c r="BY279" s="2442"/>
      <c r="BZ279" s="2442"/>
      <c r="CA279" s="2442"/>
      <c r="CB279" s="2442"/>
      <c r="CC279" s="2442"/>
      <c r="CD279" s="2442"/>
      <c r="CE279" s="2442"/>
      <c r="CF279" s="2442"/>
      <c r="CG279" s="2442"/>
      <c r="CH279" s="2442"/>
      <c r="CI279" s="2442"/>
      <c r="CJ279" s="2442"/>
      <c r="CK279" s="2442"/>
      <c r="CL279" s="2442"/>
      <c r="CM279" s="2442"/>
      <c r="CN279" s="2442"/>
      <c r="CO279" s="2442"/>
      <c r="CP279" s="2442"/>
      <c r="CQ279" s="2442"/>
      <c r="CR279" s="2442"/>
      <c r="CS279" s="2442"/>
      <c r="CT279" s="2442"/>
      <c r="CU279" s="2442"/>
      <c r="CV279" s="2442"/>
      <c r="CW279" s="2442"/>
      <c r="CX279" s="2442"/>
      <c r="CY279" s="2442"/>
      <c r="CZ279" s="2442"/>
      <c r="DA279" s="1015"/>
    </row>
    <row r="280" s="726" customFormat="true" ht="15" customHeight="true" x14ac:dyDescent="0.2">
      <c r="B280" s="750"/>
      <c r="U280" s="240"/>
      <c r="V280" s="240"/>
      <c r="W280" s="240"/>
      <c r="X280" s="240"/>
      <c r="Y280" s="240"/>
      <c r="Z280" s="240"/>
      <c r="AA280" s="240"/>
      <c r="AB280" s="240"/>
      <c r="AC280" s="240"/>
      <c r="AD280" s="240"/>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BA280" s="2953"/>
      <c r="BB280" s="431" t="s">
        <v>81</v>
      </c>
      <c r="BC280" s="1499" t="s">
        <v>35</v>
      </c>
      <c r="BD280" s="1520" t="s">
        <v>35</v>
      </c>
      <c r="BE280" s="1520" t="s">
        <v>35</v>
      </c>
      <c r="BF280" s="1520" t="s">
        <v>35</v>
      </c>
      <c r="BG280" s="1541" t="s">
        <v>35</v>
      </c>
      <c r="BH280" s="1499" t="s">
        <v>35</v>
      </c>
      <c r="BI280" s="1520" t="s">
        <v>35</v>
      </c>
      <c r="BJ280" s="1520" t="s">
        <v>35</v>
      </c>
      <c r="BK280" s="1520" t="s">
        <v>35</v>
      </c>
      <c r="BL280" s="1541" t="s">
        <v>35</v>
      </c>
      <c r="BM280" s="1499" t="s">
        <v>35</v>
      </c>
      <c r="BN280" s="1520" t="s">
        <v>35</v>
      </c>
      <c r="BO280" s="1520" t="s">
        <v>35</v>
      </c>
      <c r="BP280" s="1520" t="s">
        <v>35</v>
      </c>
      <c r="BQ280" s="1541" t="s">
        <v>35</v>
      </c>
      <c r="BR280" s="1499" t="s">
        <v>35</v>
      </c>
      <c r="BS280" s="1520" t="s">
        <v>35</v>
      </c>
      <c r="BT280" s="1574" t="s">
        <v>35</v>
      </c>
      <c r="BU280" s="2442"/>
      <c r="BV280" s="2442"/>
      <c r="BW280" s="2442"/>
      <c r="BX280" s="2442"/>
      <c r="BY280" s="2442"/>
      <c r="BZ280" s="2442"/>
      <c r="CA280" s="2442"/>
      <c r="CB280" s="2442"/>
      <c r="CC280" s="2442"/>
      <c r="CD280" s="2442"/>
      <c r="CE280" s="2442"/>
      <c r="CF280" s="2442"/>
      <c r="CG280" s="2442"/>
      <c r="CH280" s="2442"/>
      <c r="CI280" s="2442"/>
      <c r="CJ280" s="2442"/>
      <c r="CK280" s="2442"/>
      <c r="CL280" s="2442"/>
      <c r="CM280" s="2442"/>
      <c r="CN280" s="2442"/>
      <c r="CO280" s="2442"/>
      <c r="CP280" s="2442"/>
      <c r="CQ280" s="2442"/>
      <c r="CR280" s="2442"/>
      <c r="CS280" s="2442"/>
      <c r="CT280" s="2442"/>
      <c r="CU280" s="2442"/>
      <c r="CV280" s="2442"/>
      <c r="CW280" s="2442"/>
      <c r="CX280" s="2442"/>
      <c r="CY280" s="2442"/>
      <c r="CZ280" s="2442"/>
      <c r="DA280" s="240"/>
    </row>
    <row r="281" s="726" customFormat="true" ht="15" customHeight="true" x14ac:dyDescent="0.2">
      <c r="B281" s="750"/>
      <c r="U281" s="240"/>
      <c r="V281" s="240"/>
      <c r="W281" s="240"/>
      <c r="X281" s="240"/>
      <c r="Y281" s="240"/>
      <c r="Z281" s="240"/>
      <c r="AA281" s="240"/>
      <c r="AB281" s="240"/>
      <c r="AC281" s="240"/>
      <c r="AD281" s="240"/>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BA281" s="2953"/>
      <c r="BB281" s="431" t="s">
        <v>82</v>
      </c>
      <c r="BC281" s="1499" t="s">
        <v>35</v>
      </c>
      <c r="BD281" s="1520" t="s">
        <v>35</v>
      </c>
      <c r="BE281" s="1520" t="s">
        <v>35</v>
      </c>
      <c r="BF281" s="1520" t="s">
        <v>35</v>
      </c>
      <c r="BG281" s="1541" t="s">
        <v>35</v>
      </c>
      <c r="BH281" s="1499" t="s">
        <v>35</v>
      </c>
      <c r="BI281" s="1520" t="s">
        <v>35</v>
      </c>
      <c r="BJ281" s="1520" t="s">
        <v>35</v>
      </c>
      <c r="BK281" s="1520" t="s">
        <v>35</v>
      </c>
      <c r="BL281" s="1541" t="s">
        <v>35</v>
      </c>
      <c r="BM281" s="1499" t="s">
        <v>35</v>
      </c>
      <c r="BN281" s="1520" t="s">
        <v>35</v>
      </c>
      <c r="BO281" s="1520" t="s">
        <v>35</v>
      </c>
      <c r="BP281" s="1520" t="s">
        <v>35</v>
      </c>
      <c r="BQ281" s="1541" t="s">
        <v>35</v>
      </c>
      <c r="BR281" s="1499" t="s">
        <v>35</v>
      </c>
      <c r="BS281" s="1520" t="s">
        <v>35</v>
      </c>
      <c r="BT281" s="1574" t="s">
        <v>35</v>
      </c>
      <c r="BU281" s="2442"/>
      <c r="BV281" s="2442"/>
      <c r="BW281" s="2442"/>
      <c r="BX281" s="2442"/>
      <c r="BY281" s="2442"/>
      <c r="BZ281" s="2442"/>
      <c r="CA281" s="2442"/>
      <c r="CB281" s="2442"/>
      <c r="CC281" s="2442"/>
      <c r="CD281" s="2442"/>
      <c r="CE281" s="2442"/>
      <c r="CF281" s="2442"/>
      <c r="CG281" s="2442"/>
      <c r="CH281" s="2442"/>
      <c r="CI281" s="2442"/>
      <c r="CJ281" s="2442"/>
      <c r="CK281" s="2442"/>
      <c r="CL281" s="2442"/>
      <c r="CM281" s="2442"/>
      <c r="CN281" s="2442"/>
      <c r="CO281" s="2442"/>
      <c r="CP281" s="2442"/>
      <c r="CQ281" s="2442"/>
      <c r="CR281" s="2442"/>
      <c r="CS281" s="2442"/>
      <c r="CT281" s="2442"/>
      <c r="CU281" s="2442"/>
      <c r="CV281" s="2442"/>
      <c r="CW281" s="2442"/>
      <c r="CX281" s="2442"/>
      <c r="CY281" s="2442"/>
      <c r="CZ281" s="2442"/>
      <c r="DA281" s="240"/>
    </row>
    <row r="282" s="726" customFormat="true" ht="15" customHeight="true" x14ac:dyDescent="0.2">
      <c r="B282" s="750"/>
      <c r="U282" s="240"/>
      <c r="V282" s="240"/>
      <c r="W282" s="240"/>
      <c r="X282" s="240"/>
      <c r="Y282" s="240"/>
      <c r="Z282" s="240"/>
      <c r="AA282" s="240"/>
      <c r="AB282" s="240"/>
      <c r="AC282" s="240"/>
      <c r="AD282" s="240"/>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BA282" s="2953"/>
      <c r="BB282" s="431" t="s">
        <v>83</v>
      </c>
      <c r="BC282" s="1499" t="s">
        <v>35</v>
      </c>
      <c r="BD282" s="1520" t="s">
        <v>35</v>
      </c>
      <c r="BE282" s="1520" t="s">
        <v>35</v>
      </c>
      <c r="BF282" s="1520" t="s">
        <v>35</v>
      </c>
      <c r="BG282" s="1541" t="s">
        <v>35</v>
      </c>
      <c r="BH282" s="1499" t="s">
        <v>35</v>
      </c>
      <c r="BI282" s="1520" t="s">
        <v>35</v>
      </c>
      <c r="BJ282" s="1520" t="s">
        <v>35</v>
      </c>
      <c r="BK282" s="1520" t="s">
        <v>35</v>
      </c>
      <c r="BL282" s="1541" t="s">
        <v>35</v>
      </c>
      <c r="BM282" s="1499" t="s">
        <v>35</v>
      </c>
      <c r="BN282" s="1520" t="s">
        <v>35</v>
      </c>
      <c r="BO282" s="1520" t="s">
        <v>35</v>
      </c>
      <c r="BP282" s="1520" t="s">
        <v>35</v>
      </c>
      <c r="BQ282" s="1541" t="s">
        <v>35</v>
      </c>
      <c r="BR282" s="1499" t="s">
        <v>35</v>
      </c>
      <c r="BS282" s="1520" t="s">
        <v>35</v>
      </c>
      <c r="BT282" s="1574" t="s">
        <v>35</v>
      </c>
      <c r="BU282" s="2442"/>
      <c r="BV282" s="2442"/>
      <c r="BW282" s="2442"/>
      <c r="BX282" s="2442"/>
      <c r="BY282" s="2442"/>
      <c r="BZ282" s="2442"/>
      <c r="CA282" s="2442"/>
      <c r="CB282" s="2442"/>
      <c r="CC282" s="2442"/>
      <c r="CD282" s="2442"/>
      <c r="CE282" s="2442"/>
      <c r="CF282" s="2442"/>
      <c r="CG282" s="2442"/>
      <c r="CH282" s="2442"/>
      <c r="CI282" s="2442"/>
      <c r="CJ282" s="2442"/>
      <c r="CK282" s="2442"/>
      <c r="CL282" s="2442"/>
      <c r="CM282" s="2442"/>
      <c r="CN282" s="2442"/>
      <c r="CO282" s="2442"/>
      <c r="CP282" s="2442"/>
      <c r="CQ282" s="2442"/>
      <c r="CR282" s="2442"/>
      <c r="CS282" s="2442"/>
      <c r="CT282" s="2442"/>
      <c r="CU282" s="2442"/>
      <c r="CV282" s="2442"/>
      <c r="CW282" s="2442"/>
      <c r="CX282" s="2442"/>
      <c r="CY282" s="2442"/>
      <c r="CZ282" s="2442"/>
      <c r="DA282" s="240"/>
    </row>
    <row r="283" s="726" customFormat="true" ht="15" customHeight="true" x14ac:dyDescent="0.2">
      <c r="B283" s="750"/>
      <c r="U283" s="240"/>
      <c r="V283" s="240"/>
      <c r="W283" s="240"/>
      <c r="X283" s="240"/>
      <c r="Y283" s="240"/>
      <c r="Z283" s="240"/>
      <c r="AA283" s="240"/>
      <c r="AB283" s="240"/>
      <c r="AC283" s="240"/>
      <c r="AD283" s="240"/>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BA283" s="2953"/>
      <c r="BB283" s="431" t="s">
        <v>84</v>
      </c>
      <c r="BC283" s="1499" t="s">
        <v>35</v>
      </c>
      <c r="BD283" s="1520" t="s">
        <v>35</v>
      </c>
      <c r="BE283" s="1520" t="s">
        <v>35</v>
      </c>
      <c r="BF283" s="1520" t="s">
        <v>35</v>
      </c>
      <c r="BG283" s="1541" t="s">
        <v>35</v>
      </c>
      <c r="BH283" s="1499" t="s">
        <v>35</v>
      </c>
      <c r="BI283" s="1520" t="s">
        <v>35</v>
      </c>
      <c r="BJ283" s="1520" t="s">
        <v>35</v>
      </c>
      <c r="BK283" s="1520" t="s">
        <v>35</v>
      </c>
      <c r="BL283" s="1541" t="s">
        <v>35</v>
      </c>
      <c r="BM283" s="1499" t="s">
        <v>35</v>
      </c>
      <c r="BN283" s="1520" t="s">
        <v>35</v>
      </c>
      <c r="BO283" s="1520" t="s">
        <v>35</v>
      </c>
      <c r="BP283" s="1520" t="s">
        <v>35</v>
      </c>
      <c r="BQ283" s="1541" t="s">
        <v>35</v>
      </c>
      <c r="BR283" s="1499" t="s">
        <v>35</v>
      </c>
      <c r="BS283" s="1520" t="s">
        <v>35</v>
      </c>
      <c r="BT283" s="1574" t="s">
        <v>35</v>
      </c>
      <c r="BU283" s="2442"/>
      <c r="BV283" s="2442"/>
      <c r="BW283" s="2442"/>
      <c r="BX283" s="2442"/>
      <c r="BY283" s="2442"/>
      <c r="BZ283" s="2442"/>
      <c r="CA283" s="2442"/>
      <c r="CB283" s="2442"/>
      <c r="CC283" s="2442"/>
      <c r="CD283" s="2442"/>
      <c r="CE283" s="2442"/>
      <c r="CF283" s="2442"/>
      <c r="CG283" s="2442"/>
      <c r="CH283" s="2442"/>
      <c r="CI283" s="2442"/>
      <c r="CJ283" s="2442"/>
      <c r="CK283" s="2442"/>
      <c r="CL283" s="2442"/>
      <c r="CM283" s="2442"/>
      <c r="CN283" s="2442"/>
      <c r="CO283" s="2442"/>
      <c r="CP283" s="2442"/>
      <c r="CQ283" s="2442"/>
      <c r="CR283" s="2442"/>
      <c r="CS283" s="2442"/>
      <c r="CT283" s="2442"/>
      <c r="CU283" s="2442"/>
      <c r="CV283" s="2442"/>
      <c r="CW283" s="2442"/>
      <c r="CX283" s="2442"/>
      <c r="CY283" s="2442"/>
      <c r="CZ283" s="2442"/>
      <c r="DA283" s="240"/>
    </row>
    <row r="284" s="726" customFormat="true" ht="15" customHeight="true" x14ac:dyDescent="0.2">
      <c r="B284" s="750"/>
      <c r="U284" s="240"/>
      <c r="V284" s="240"/>
      <c r="W284" s="240"/>
      <c r="X284" s="240"/>
      <c r="Y284" s="240"/>
      <c r="Z284" s="240"/>
      <c r="AA284" s="240"/>
      <c r="AB284" s="240"/>
      <c r="AC284" s="240"/>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BA284" s="2954"/>
      <c r="BB284" s="432" t="s">
        <v>114</v>
      </c>
      <c r="BC284" s="1500" t="s">
        <v>35</v>
      </c>
      <c r="BD284" s="1521" t="s">
        <v>35</v>
      </c>
      <c r="BE284" s="1521" t="s">
        <v>35</v>
      </c>
      <c r="BF284" s="1521" t="s">
        <v>35</v>
      </c>
      <c r="BG284" s="1542" t="s">
        <v>35</v>
      </c>
      <c r="BH284" s="1562" t="s">
        <v>35</v>
      </c>
      <c r="BI284" s="1521" t="s">
        <v>35</v>
      </c>
      <c r="BJ284" s="1521" t="s">
        <v>35</v>
      </c>
      <c r="BK284" s="1521" t="s">
        <v>35</v>
      </c>
      <c r="BL284" s="1542" t="s">
        <v>35</v>
      </c>
      <c r="BM284" s="1562" t="s">
        <v>35</v>
      </c>
      <c r="BN284" s="1521" t="s">
        <v>35</v>
      </c>
      <c r="BO284" s="1521" t="s">
        <v>35</v>
      </c>
      <c r="BP284" s="1521" t="s">
        <v>35</v>
      </c>
      <c r="BQ284" s="1542" t="s">
        <v>35</v>
      </c>
      <c r="BR284" s="1562" t="s">
        <v>35</v>
      </c>
      <c r="BS284" s="1521" t="s">
        <v>35</v>
      </c>
      <c r="BT284" s="2366" t="s">
        <v>35</v>
      </c>
      <c r="BU284" s="2443"/>
      <c r="BV284" s="2443"/>
      <c r="BW284" s="2443"/>
      <c r="BX284" s="2443"/>
      <c r="BY284" s="2444"/>
      <c r="BZ284" s="2444"/>
      <c r="CA284" s="2444"/>
      <c r="CB284" s="2444"/>
      <c r="CC284" s="2444"/>
      <c r="CD284" s="2444"/>
      <c r="CE284" s="2444"/>
      <c r="CF284" s="2444"/>
      <c r="CG284" s="2444"/>
      <c r="CH284" s="2444"/>
      <c r="CI284" s="2444"/>
      <c r="CJ284" s="2444"/>
      <c r="CK284" s="2444"/>
      <c r="CL284" s="2444"/>
      <c r="CM284" s="2444"/>
      <c r="CN284" s="2444"/>
      <c r="CO284" s="2444"/>
      <c r="CP284" s="2444"/>
      <c r="CQ284" s="2444"/>
      <c r="CR284" s="2444"/>
      <c r="CS284" s="2444"/>
      <c r="CT284" s="2444"/>
      <c r="CU284" s="2444"/>
      <c r="CV284" s="2444"/>
      <c r="CW284" s="2444"/>
      <c r="CX284" s="2444"/>
      <c r="CY284" s="2444"/>
      <c r="CZ284" s="2444"/>
      <c r="DA284" s="240"/>
    </row>
    <row r="285" s="726" customFormat="true" ht="15" customHeight="true" x14ac:dyDescent="0.2">
      <c r="B285" s="750"/>
      <c r="U285" s="240"/>
      <c r="V285" s="240"/>
      <c r="W285" s="240"/>
      <c r="X285" s="240"/>
      <c r="Y285" s="240"/>
      <c r="Z285" s="240"/>
      <c r="AA285" s="240"/>
      <c r="AB285" s="240"/>
      <c r="AC285" s="240"/>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2"/>
      <c r="BU285" s="239"/>
      <c r="BV285" s="239"/>
      <c r="BW285" s="239"/>
      <c r="BX285" s="239"/>
      <c r="BY285" s="239"/>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c r="DA285" s="240"/>
    </row>
    <row r="286" s="726" customFormat="true" ht="15" customHeight="true" x14ac:dyDescent="0.2">
      <c r="B286" s="750"/>
      <c r="U286" s="240"/>
      <c r="V286" s="240"/>
      <c r="W286" s="240"/>
      <c r="X286" s="240"/>
      <c r="Y286" s="240"/>
      <c r="Z286" s="240"/>
      <c r="AA286" s="240"/>
      <c r="AB286" s="240"/>
      <c r="AC286" s="240"/>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2"/>
      <c r="BU286" s="239"/>
      <c r="BV286" s="239"/>
      <c r="BW286" s="239"/>
      <c r="BX286" s="239"/>
      <c r="BY286" s="239"/>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c r="DA286" s="240"/>
    </row>
    <row r="287" s="726" customFormat="true" ht="15" customHeight="true" x14ac:dyDescent="0.2">
      <c r="B287" s="750"/>
      <c r="U287" s="240"/>
      <c r="V287" s="240"/>
      <c r="W287" s="240"/>
      <c r="X287" s="240"/>
      <c r="Y287" s="240"/>
      <c r="Z287" s="240"/>
      <c r="AA287" s="240"/>
      <c r="AB287" s="240"/>
      <c r="AC287" s="240"/>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2"/>
      <c r="BU287" s="239"/>
      <c r="BV287" s="239"/>
      <c r="BW287" s="239"/>
      <c r="BX287" s="239"/>
      <c r="BY287" s="239"/>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c r="DA287" s="240"/>
    </row>
    <row r="288" s="726" customFormat="true" ht="15" customHeight="true" x14ac:dyDescent="0.2">
      <c r="B288" s="750"/>
      <c r="U288" s="240"/>
      <c r="V288" s="240"/>
      <c r="W288" s="240"/>
      <c r="X288" s="240"/>
      <c r="Y288" s="240"/>
      <c r="Z288" s="240"/>
      <c r="AA288" s="240"/>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2"/>
      <c r="BU288" s="239"/>
      <c r="BV288" s="239"/>
      <c r="BW288" s="239"/>
      <c r="BX288" s="239"/>
      <c r="BY288" s="239"/>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c r="DA288" s="240"/>
    </row>
    <row r="289" s="726" customFormat="true" ht="15" customHeight="true" x14ac:dyDescent="0.2">
      <c r="A289" s="736"/>
      <c r="B289" s="737"/>
      <c r="C289" s="738"/>
      <c r="U289" s="240"/>
      <c r="V289" s="240"/>
      <c r="W289" s="240"/>
      <c r="X289" s="240"/>
      <c r="Y289" s="240"/>
      <c r="Z289" s="240"/>
      <c r="AA289" s="240"/>
      <c r="AB289" s="240"/>
      <c r="AC289" s="240"/>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2"/>
      <c r="BU289" s="239"/>
      <c r="BV289" s="239"/>
      <c r="BW289" s="239"/>
      <c r="BX289" s="239"/>
      <c r="BY289" s="239"/>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c r="DA289" s="240"/>
    </row>
    <row r="290" s="726" customFormat="true" ht="15" customHeight="true" x14ac:dyDescent="0.2">
      <c r="A290" s="1037"/>
      <c r="B290" s="1038"/>
      <c r="C290" s="1039"/>
      <c r="U290" s="240"/>
      <c r="V290" s="240"/>
      <c r="W290" s="240"/>
      <c r="X290" s="240"/>
      <c r="Y290" s="240"/>
      <c r="Z290" s="240"/>
      <c r="AA290" s="240"/>
      <c r="AB290" s="240"/>
      <c r="AC290" s="240"/>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2"/>
      <c r="BU290" s="239"/>
      <c r="BV290" s="239"/>
      <c r="BW290" s="239"/>
      <c r="BX290" s="239"/>
      <c r="BY290" s="239"/>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c r="DA290" s="240"/>
    </row>
    <row r="291" s="726" customFormat="true" ht="15" customHeight="true" x14ac:dyDescent="0.2">
      <c r="A291" s="1040"/>
      <c r="B291" s="1041"/>
      <c r="C291" s="1042"/>
      <c r="U291" s="240"/>
      <c r="V291" s="240"/>
      <c r="W291" s="240"/>
      <c r="X291" s="240"/>
      <c r="Y291" s="240"/>
      <c r="Z291" s="240"/>
      <c r="AA291" s="240"/>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2"/>
      <c r="BU291" s="239"/>
      <c r="BV291" s="239"/>
      <c r="BW291" s="239"/>
      <c r="BX291" s="239"/>
      <c r="BY291" s="239"/>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c r="DA291" s="240"/>
    </row>
    <row r="292" s="726" customFormat="true" ht="15" customHeight="true" x14ac:dyDescent="0.2">
      <c r="A292" s="1043"/>
      <c r="B292" s="1044"/>
      <c r="C292" s="1045"/>
      <c r="U292" s="240"/>
      <c r="V292" s="240"/>
      <c r="W292" s="240"/>
      <c r="X292" s="240"/>
      <c r="Y292" s="240"/>
      <c r="Z292" s="240"/>
      <c r="AA292" s="240"/>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2"/>
      <c r="BU292" s="239"/>
      <c r="BV292" s="239"/>
      <c r="BW292" s="239"/>
      <c r="BX292" s="239"/>
      <c r="BY292" s="239"/>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c r="DA292" s="240"/>
    </row>
    <row r="293" s="726" customFormat="true" ht="15" customHeight="true" x14ac:dyDescent="0.2">
      <c r="A293" s="1046"/>
      <c r="B293" s="1047"/>
      <c r="C293" s="1048"/>
      <c r="U293" s="240"/>
      <c r="V293" s="240"/>
      <c r="W293" s="240"/>
      <c r="X293" s="240"/>
      <c r="Y293" s="240"/>
      <c r="Z293" s="240"/>
      <c r="AA293" s="240"/>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2"/>
      <c r="BU293" s="239"/>
      <c r="BV293" s="239"/>
      <c r="BW293" s="239"/>
      <c r="BX293" s="239"/>
      <c r="BY293" s="239"/>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c r="DA293" s="240"/>
    </row>
    <row r="294" s="726" customFormat="true" ht="15" customHeight="true" x14ac:dyDescent="0.2">
      <c r="A294" s="1049"/>
      <c r="B294" s="1050"/>
      <c r="C294" s="1051"/>
      <c r="U294" s="240"/>
      <c r="V294" s="240"/>
      <c r="W294" s="240"/>
      <c r="X294" s="240"/>
      <c r="Y294" s="240"/>
      <c r="Z294" s="240"/>
      <c r="AA294" s="240"/>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2"/>
      <c r="BU294" s="239"/>
      <c r="BV294" s="239"/>
      <c r="BW294" s="239"/>
      <c r="BX294" s="239"/>
      <c r="BY294" s="239"/>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c r="DA294" s="240"/>
    </row>
    <row r="295" s="726" customFormat="true" ht="15" customHeight="true" x14ac:dyDescent="0.2">
      <c r="A295" s="1049"/>
      <c r="B295" s="1050"/>
      <c r="C295" s="1051"/>
      <c r="U295" s="240"/>
      <c r="V295" s="240"/>
      <c r="W295" s="240"/>
      <c r="X295" s="240"/>
      <c r="Y295" s="240"/>
      <c r="Z295" s="240"/>
      <c r="AA295" s="240"/>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2"/>
      <c r="BU295" s="239"/>
      <c r="BV295" s="239"/>
      <c r="BW295" s="239"/>
      <c r="BX295" s="239"/>
      <c r="BY295" s="239"/>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c r="DA295" s="240"/>
    </row>
    <row r="296" s="726" customFormat="true" ht="15" customHeight="true" x14ac:dyDescent="0.2">
      <c r="A296" s="1049"/>
      <c r="B296" s="1052"/>
      <c r="C296" s="1051"/>
      <c r="U296" s="240"/>
      <c r="V296" s="240"/>
      <c r="W296" s="240"/>
      <c r="X296" s="240"/>
      <c r="Y296" s="240"/>
      <c r="Z296" s="240"/>
      <c r="AA296" s="240"/>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2"/>
      <c r="BU296" s="239"/>
      <c r="BV296" s="239"/>
      <c r="BW296" s="239"/>
      <c r="BX296" s="239"/>
      <c r="BY296" s="239"/>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c r="DA296" s="240"/>
    </row>
    <row r="297" s="726" customFormat="true" ht="15" customHeight="true" x14ac:dyDescent="0.2">
      <c r="A297" s="1053"/>
      <c r="B297" s="1054"/>
      <c r="C297" s="1055"/>
      <c r="U297" s="240"/>
      <c r="V297" s="240"/>
      <c r="W297" s="240"/>
      <c r="X297" s="240"/>
      <c r="Y297" s="240"/>
      <c r="Z297" s="240"/>
      <c r="AA297" s="240"/>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2"/>
      <c r="BU297" s="239"/>
      <c r="BV297" s="239"/>
      <c r="BW297" s="239"/>
      <c r="BX297" s="239"/>
      <c r="BY297" s="239"/>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c r="DA297" s="240"/>
    </row>
    <row r="298" s="726" customFormat="true" ht="15" customHeight="true" x14ac:dyDescent="0.2">
      <c r="B298" s="750"/>
      <c r="U298" s="240"/>
      <c r="V298" s="240"/>
      <c r="W298" s="240"/>
      <c r="X298" s="240"/>
      <c r="Y298" s="240"/>
      <c r="Z298" s="240"/>
      <c r="AA298" s="240"/>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2"/>
      <c r="BU298" s="239"/>
      <c r="BV298" s="239"/>
      <c r="BW298" s="239"/>
      <c r="BX298" s="239"/>
      <c r="BY298" s="239"/>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c r="DA298" s="240"/>
    </row>
    <row r="299" s="726" customFormat="true" ht="15" customHeight="true" x14ac:dyDescent="0.2">
      <c r="A299" s="739"/>
      <c r="B299" s="740"/>
      <c r="C299" s="741"/>
      <c r="D299" s="742"/>
      <c r="U299" s="240"/>
      <c r="V299" s="240"/>
      <c r="W299" s="240"/>
      <c r="X299" s="240"/>
      <c r="Y299" s="240"/>
      <c r="Z299" s="240"/>
      <c r="AA299" s="240"/>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2"/>
      <c r="BU299" s="239"/>
      <c r="BV299" s="239"/>
      <c r="BW299" s="239"/>
      <c r="BX299" s="239"/>
      <c r="BY299" s="239"/>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c r="DA299" s="240"/>
    </row>
    <row r="300" s="726" customFormat="true" ht="15" customHeight="true" x14ac:dyDescent="0.2">
      <c r="A300" s="1056"/>
      <c r="B300" s="1057"/>
      <c r="C300" s="1058"/>
      <c r="D300" s="1059"/>
      <c r="U300" s="240"/>
      <c r="V300" s="240"/>
      <c r="W300" s="240"/>
      <c r="X300" s="240"/>
      <c r="Y300" s="240"/>
      <c r="Z300" s="240"/>
      <c r="AA300" s="240"/>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2"/>
      <c r="BU300" s="239"/>
      <c r="BV300" s="239"/>
      <c r="BW300" s="239"/>
      <c r="BX300" s="239"/>
      <c r="BY300" s="239"/>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c r="DA300" s="240"/>
    </row>
    <row r="301" s="726" customFormat="true" ht="15" customHeight="true" x14ac:dyDescent="0.2">
      <c r="A301" s="1060"/>
      <c r="B301" s="1061"/>
      <c r="C301" s="1062"/>
      <c r="D301" s="1063"/>
      <c r="U301" s="240"/>
      <c r="V301" s="240"/>
      <c r="W301" s="240"/>
      <c r="X301" s="240"/>
      <c r="Y301" s="240"/>
      <c r="Z301" s="240"/>
      <c r="AA301" s="240"/>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2"/>
      <c r="BU301" s="239"/>
      <c r="BV301" s="239"/>
      <c r="BW301" s="239"/>
      <c r="BX301" s="239"/>
      <c r="BY301" s="239"/>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c r="DA301" s="240"/>
    </row>
    <row r="302" s="726" customFormat="true" ht="15" customHeight="true" x14ac:dyDescent="0.2">
      <c r="A302" s="1064"/>
      <c r="B302" s="1065"/>
      <c r="C302" s="1066"/>
      <c r="D302" s="1067"/>
      <c r="U302" s="240"/>
      <c r="V302" s="240"/>
      <c r="W302" s="240"/>
      <c r="X302" s="240"/>
      <c r="Y302" s="240"/>
      <c r="Z302" s="240"/>
      <c r="AA302" s="240"/>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2"/>
      <c r="BU302" s="239"/>
      <c r="BV302" s="239"/>
      <c r="BW302" s="239"/>
      <c r="BX302" s="239"/>
      <c r="BY302" s="239"/>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c r="DA302" s="240"/>
    </row>
    <row r="303" s="726" customFormat="true" ht="15" customHeight="true" x14ac:dyDescent="0.2">
      <c r="A303" s="1068"/>
      <c r="B303" s="1069"/>
      <c r="C303" s="1070"/>
      <c r="D303" s="1071"/>
      <c r="U303" s="240"/>
      <c r="V303" s="240"/>
      <c r="W303" s="240"/>
      <c r="X303" s="240"/>
      <c r="Y303" s="240"/>
      <c r="Z303" s="240"/>
      <c r="AA303" s="240"/>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2"/>
      <c r="BU303" s="239"/>
      <c r="BV303" s="239"/>
      <c r="BW303" s="239"/>
      <c r="BX303" s="239"/>
      <c r="BY303" s="239"/>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c r="DA303" s="240"/>
    </row>
    <row r="304" s="726" customFormat="true" ht="15" customHeight="true" x14ac:dyDescent="0.2">
      <c r="A304" s="1072"/>
      <c r="B304" s="1073"/>
      <c r="C304" s="1074"/>
      <c r="D304" s="1075"/>
      <c r="U304" s="240"/>
      <c r="V304" s="240"/>
      <c r="W304" s="240"/>
      <c r="X304" s="240"/>
      <c r="Y304" s="240"/>
      <c r="Z304" s="240"/>
      <c r="AA304" s="240"/>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2"/>
      <c r="BU304" s="239"/>
      <c r="BV304" s="239"/>
      <c r="BW304" s="239"/>
      <c r="BX304" s="239"/>
      <c r="BY304" s="239"/>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c r="DA304" s="240"/>
    </row>
    <row r="305" s="726" customFormat="true" ht="15" customHeight="true" x14ac:dyDescent="0.2">
      <c r="A305" s="1076"/>
      <c r="B305" s="1077"/>
      <c r="C305" s="1078"/>
      <c r="D305" s="1079"/>
      <c r="U305" s="240"/>
      <c r="V305" s="240"/>
      <c r="W305" s="240"/>
      <c r="X305" s="240"/>
      <c r="Y305" s="240"/>
      <c r="Z305" s="240"/>
      <c r="AA305" s="240"/>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2"/>
      <c r="BU305" s="239"/>
      <c r="BV305" s="239"/>
      <c r="BW305" s="239"/>
      <c r="BX305" s="239"/>
      <c r="BY305" s="239"/>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c r="DA305" s="240"/>
    </row>
    <row r="306" s="726" customFormat="true" ht="15" customHeight="true" x14ac:dyDescent="0.2">
      <c r="B306" s="750"/>
      <c r="U306" s="240"/>
      <c r="V306" s="240"/>
      <c r="W306" s="240"/>
      <c r="X306" s="240"/>
      <c r="Y306" s="240"/>
      <c r="Z306" s="240"/>
      <c r="AA306" s="240"/>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2"/>
      <c r="BU306" s="239"/>
      <c r="BV306" s="239"/>
      <c r="BW306" s="239"/>
      <c r="BX306" s="239"/>
      <c r="BY306" s="239"/>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c r="DA306" s="240"/>
    </row>
    <row r="307" s="726" customFormat="true" ht="15" customHeight="true" x14ac:dyDescent="0.2">
      <c r="B307" s="750"/>
      <c r="U307" s="240"/>
      <c r="V307" s="240"/>
      <c r="W307" s="240"/>
      <c r="X307" s="240"/>
      <c r="Y307" s="240"/>
      <c r="Z307" s="240"/>
      <c r="AA307" s="240"/>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2"/>
      <c r="BU307" s="239"/>
      <c r="BV307" s="239"/>
      <c r="BW307" s="239"/>
      <c r="BX307" s="239"/>
      <c r="BY307" s="239"/>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c r="DA307" s="240"/>
    </row>
    <row r="308" s="726" customFormat="true" ht="15" customHeight="true" x14ac:dyDescent="0.2">
      <c r="B308" s="750"/>
      <c r="U308" s="240"/>
      <c r="V308" s="240"/>
      <c r="W308" s="240"/>
      <c r="X308" s="240"/>
      <c r="Y308" s="240"/>
      <c r="Z308" s="240"/>
      <c r="AA308" s="240"/>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2"/>
      <c r="BU308" s="239"/>
      <c r="BV308" s="239"/>
      <c r="BW308" s="239"/>
      <c r="BX308" s="239"/>
      <c r="BY308" s="239"/>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c r="DA308" s="240"/>
    </row>
    <row r="309" s="726" customFormat="true" ht="15" customHeight="true" x14ac:dyDescent="0.2">
      <c r="B309" s="750"/>
      <c r="U309" s="240"/>
      <c r="V309" s="240"/>
      <c r="W309" s="240"/>
      <c r="X309" s="240"/>
      <c r="Y309" s="240"/>
      <c r="Z309" s="240"/>
      <c r="AA309" s="240"/>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2"/>
      <c r="BU309" s="239"/>
      <c r="BV309" s="239"/>
      <c r="BW309" s="239"/>
      <c r="BX309" s="239"/>
      <c r="BY309" s="239"/>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c r="DA309" s="240"/>
    </row>
    <row r="310" s="726" customFormat="true" ht="15" customHeight="true" x14ac:dyDescent="0.2">
      <c r="B310" s="750"/>
      <c r="U310" s="240"/>
      <c r="V310" s="240"/>
      <c r="W310" s="240"/>
      <c r="X310" s="240"/>
      <c r="Y310" s="240"/>
      <c r="Z310" s="240"/>
      <c r="AA310" s="240"/>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2"/>
      <c r="BU310" s="239"/>
      <c r="BV310" s="239"/>
      <c r="BW310" s="239"/>
      <c r="BX310" s="239"/>
      <c r="BY310" s="239"/>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c r="DA310" s="240"/>
    </row>
    <row r="311" s="726" customFormat="true" ht="15" customHeight="true" x14ac:dyDescent="0.2">
      <c r="B311" s="750"/>
      <c r="U311" s="240"/>
      <c r="V311" s="240"/>
      <c r="W311" s="240"/>
      <c r="X311" s="240"/>
      <c r="Y311" s="240"/>
      <c r="Z311" s="240"/>
      <c r="AA311" s="240"/>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2"/>
      <c r="BU311" s="239"/>
      <c r="BV311" s="239"/>
      <c r="BW311" s="239"/>
      <c r="BX311" s="239"/>
      <c r="BY311" s="239"/>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c r="DA311" s="240"/>
    </row>
    <row r="312" s="726" customFormat="true" ht="15" customHeight="true" x14ac:dyDescent="0.2">
      <c r="B312" s="750"/>
      <c r="U312" s="240"/>
      <c r="V312" s="240"/>
      <c r="W312" s="240"/>
      <c r="X312" s="240"/>
      <c r="Y312" s="240"/>
      <c r="Z312" s="240"/>
      <c r="AA312" s="240"/>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2"/>
      <c r="BU312" s="239"/>
      <c r="BV312" s="239"/>
      <c r="BW312" s="239"/>
      <c r="BX312" s="239"/>
      <c r="BY312" s="239"/>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c r="DA312" s="240"/>
    </row>
    <row r="313" s="726" customFormat="true" ht="15" customHeight="true" x14ac:dyDescent="0.2">
      <c r="B313" s="750"/>
      <c r="U313" s="240"/>
      <c r="V313" s="240"/>
      <c r="W313" s="240"/>
      <c r="X313" s="240"/>
      <c r="Y313" s="240"/>
      <c r="Z313" s="240"/>
      <c r="AA313" s="240"/>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2"/>
      <c r="BU313" s="239"/>
      <c r="BV313" s="239"/>
      <c r="BW313" s="239"/>
      <c r="BX313" s="239"/>
      <c r="BY313" s="239"/>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c r="DA313" s="240"/>
    </row>
    <row r="314" s="726" customFormat="true" ht="15" customHeight="true" x14ac:dyDescent="0.2">
      <c r="B314" s="750"/>
      <c r="U314" s="240"/>
      <c r="V314" s="240"/>
      <c r="W314" s="240"/>
      <c r="X314" s="240"/>
      <c r="Y314" s="240"/>
      <c r="Z314" s="240"/>
      <c r="AA314" s="240"/>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2"/>
      <c r="BU314" s="239"/>
      <c r="BV314" s="239"/>
      <c r="BW314" s="239"/>
      <c r="BX314" s="239"/>
      <c r="BY314" s="239"/>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c r="DA314" s="240"/>
    </row>
    <row r="315" s="726" customFormat="true" ht="15" customHeight="true" x14ac:dyDescent="0.2">
      <c r="B315" s="750"/>
      <c r="U315" s="240"/>
      <c r="V315" s="240"/>
      <c r="W315" s="240"/>
      <c r="X315" s="240"/>
      <c r="Y315" s="240"/>
      <c r="Z315" s="240"/>
      <c r="AA315" s="240"/>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2"/>
      <c r="BU315" s="239"/>
      <c r="BV315" s="239"/>
      <c r="BW315" s="239"/>
      <c r="BX315" s="239"/>
      <c r="BY315" s="239"/>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c r="DA315" s="240"/>
    </row>
    <row r="316" s="726" customFormat="true" ht="15" customHeight="true" x14ac:dyDescent="0.2">
      <c r="B316" s="750"/>
      <c r="U316" s="240"/>
      <c r="V316" s="240"/>
      <c r="W316" s="240"/>
      <c r="X316" s="240"/>
      <c r="Y316" s="240"/>
      <c r="Z316" s="240"/>
      <c r="AA316" s="240"/>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2"/>
      <c r="BU316" s="239"/>
      <c r="BV316" s="239"/>
      <c r="BW316" s="239"/>
      <c r="BX316" s="239"/>
      <c r="BY316" s="239"/>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c r="DA316" s="240"/>
    </row>
    <row r="317" s="726" customFormat="true" ht="15" customHeight="true" x14ac:dyDescent="0.2">
      <c r="B317" s="750"/>
      <c r="U317" s="240"/>
      <c r="V317" s="240"/>
      <c r="W317" s="240"/>
      <c r="X317" s="240"/>
      <c r="Y317" s="240"/>
      <c r="Z317" s="240"/>
      <c r="AA317" s="240"/>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2"/>
      <c r="BU317" s="239"/>
      <c r="BV317" s="239"/>
      <c r="BW317" s="239"/>
      <c r="BX317" s="239"/>
      <c r="BY317" s="239"/>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c r="DA317" s="240"/>
    </row>
    <row r="318" s="726" customFormat="true" ht="15" customHeight="true" x14ac:dyDescent="0.2">
      <c r="B318" s="750"/>
      <c r="U318" s="240"/>
      <c r="V318" s="240"/>
      <c r="W318" s="240"/>
      <c r="X318" s="240"/>
      <c r="Y318" s="240"/>
      <c r="Z318" s="240"/>
      <c r="AA318" s="240"/>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2"/>
      <c r="BU318" s="239"/>
      <c r="BV318" s="239"/>
      <c r="BW318" s="239"/>
      <c r="BX318" s="239"/>
      <c r="BY318" s="239"/>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c r="DA318" s="240"/>
    </row>
    <row r="319" s="726" customFormat="true" ht="15" customHeight="true" x14ac:dyDescent="0.2">
      <c r="B319" s="750"/>
      <c r="U319" s="240"/>
      <c r="V319" s="240"/>
      <c r="W319" s="240"/>
      <c r="X319" s="240"/>
      <c r="Y319" s="240"/>
      <c r="Z319" s="240"/>
      <c r="AA319" s="240"/>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2"/>
      <c r="BU319" s="239"/>
      <c r="BV319" s="239"/>
      <c r="BW319" s="239"/>
      <c r="BX319" s="239"/>
      <c r="BY319" s="239"/>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c r="DA319" s="240"/>
    </row>
    <row r="320" s="726" customFormat="true" ht="15" customHeight="true" x14ac:dyDescent="0.2">
      <c r="B320" s="750"/>
      <c r="U320" s="240"/>
      <c r="V320" s="240"/>
      <c r="W320" s="240"/>
      <c r="X320" s="240"/>
      <c r="Y320" s="240"/>
      <c r="Z320" s="240"/>
      <c r="AA320" s="240"/>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2"/>
      <c r="BU320" s="239"/>
      <c r="BV320" s="239"/>
      <c r="BW320" s="239"/>
      <c r="BX320" s="239"/>
      <c r="BY320" s="239"/>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c r="DA320" s="240"/>
    </row>
    <row r="321" s="726" customFormat="true" ht="15" customHeight="true" x14ac:dyDescent="0.2">
      <c r="B321" s="750"/>
      <c r="U321" s="240"/>
      <c r="V321" s="240"/>
      <c r="W321" s="240"/>
      <c r="X321" s="240"/>
      <c r="Y321" s="240"/>
      <c r="Z321" s="240"/>
      <c r="AA321" s="240"/>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2"/>
      <c r="BU321" s="239"/>
      <c r="BV321" s="239"/>
      <c r="BW321" s="239"/>
      <c r="BX321" s="239"/>
      <c r="BY321" s="239"/>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c r="DA321" s="240"/>
    </row>
    <row r="322" s="726" customFormat="true" ht="15" customHeight="true" x14ac:dyDescent="0.2">
      <c r="B322" s="750"/>
      <c r="U322" s="240"/>
      <c r="V322" s="240"/>
      <c r="W322" s="240"/>
      <c r="X322" s="240"/>
      <c r="Y322" s="240"/>
      <c r="Z322" s="240"/>
      <c r="AA322" s="240"/>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2"/>
      <c r="BU322" s="239"/>
      <c r="BV322" s="239"/>
      <c r="BW322" s="239"/>
      <c r="BX322" s="239"/>
      <c r="BY322" s="239"/>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c r="DA322" s="240"/>
    </row>
    <row r="323" s="726" customFormat="true" ht="15" customHeight="true" x14ac:dyDescent="0.2">
      <c r="B323" s="750"/>
      <c r="U323" s="240"/>
      <c r="V323" s="240"/>
      <c r="W323" s="240"/>
      <c r="X323" s="240"/>
      <c r="Y323" s="240"/>
      <c r="Z323" s="240"/>
      <c r="AA323" s="240"/>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2"/>
      <c r="BU323" s="239"/>
      <c r="BV323" s="239"/>
      <c r="BW323" s="239"/>
      <c r="BX323" s="239"/>
      <c r="BY323" s="239"/>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c r="DA323" s="240"/>
    </row>
    <row r="324" s="726" customFormat="true" ht="15" customHeight="true" x14ac:dyDescent="0.2">
      <c r="B324" s="750"/>
      <c r="U324" s="240"/>
      <c r="V324" s="240"/>
      <c r="W324" s="240"/>
      <c r="X324" s="240"/>
      <c r="Y324" s="240"/>
      <c r="Z324" s="240"/>
      <c r="AA324" s="240"/>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2"/>
      <c r="BU324" s="239"/>
      <c r="BV324" s="239"/>
      <c r="BW324" s="239"/>
      <c r="BX324" s="239"/>
      <c r="BY324" s="239"/>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c r="DA324" s="240"/>
    </row>
    <row r="325" s="726" customFormat="true" ht="15" customHeight="true" x14ac:dyDescent="0.2">
      <c r="B325" s="750"/>
      <c r="U325" s="240"/>
      <c r="V325" s="240"/>
      <c r="W325" s="240"/>
      <c r="X325" s="240"/>
      <c r="Y325" s="240"/>
      <c r="Z325" s="240"/>
      <c r="AA325" s="240"/>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2"/>
      <c r="BU325" s="239"/>
      <c r="BV325" s="239"/>
      <c r="BW325" s="239"/>
      <c r="BX325" s="239"/>
      <c r="BY325" s="239"/>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c r="DA325" s="240"/>
    </row>
    <row r="326" s="726" customFormat="true" ht="15" customHeight="true" x14ac:dyDescent="0.2">
      <c r="B326" s="750"/>
      <c r="U326" s="240"/>
      <c r="V326" s="240"/>
      <c r="W326" s="240"/>
      <c r="X326" s="240"/>
      <c r="Y326" s="240"/>
      <c r="Z326" s="240"/>
      <c r="AA326" s="240"/>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2"/>
      <c r="BU326" s="239"/>
      <c r="BV326" s="239"/>
      <c r="BW326" s="239"/>
      <c r="BX326" s="239"/>
      <c r="BY326" s="239"/>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c r="DA326" s="240"/>
    </row>
    <row r="327" s="726" customFormat="true" ht="15" customHeight="true" x14ac:dyDescent="0.2">
      <c r="B327" s="750"/>
      <c r="U327" s="240"/>
      <c r="V327" s="240"/>
      <c r="W327" s="240"/>
      <c r="X327" s="240"/>
      <c r="Y327" s="240"/>
      <c r="Z327" s="240"/>
      <c r="AA327" s="240"/>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2"/>
      <c r="BU327" s="239"/>
      <c r="BV327" s="239"/>
      <c r="BW327" s="239"/>
      <c r="BX327" s="239"/>
      <c r="BY327" s="239"/>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c r="DA327" s="240"/>
    </row>
    <row r="328" s="726" customFormat="true" ht="15" customHeight="true" x14ac:dyDescent="0.2">
      <c r="B328" s="750"/>
      <c r="U328" s="240"/>
      <c r="V328" s="240"/>
      <c r="W328" s="240"/>
      <c r="X328" s="240"/>
      <c r="Y328" s="240"/>
      <c r="Z328" s="240"/>
      <c r="AA328" s="240"/>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2"/>
      <c r="BU328" s="239"/>
      <c r="BV328" s="239"/>
      <c r="BW328" s="239"/>
      <c r="BX328" s="239"/>
      <c r="BY328" s="239"/>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c r="DA328" s="240"/>
    </row>
    <row r="329" s="726" customFormat="true" ht="250.15" customHeight="true" x14ac:dyDescent="0.2">
      <c r="B329" s="750"/>
      <c r="U329" s="240"/>
      <c r="V329" s="240"/>
      <c r="W329" s="240"/>
      <c r="X329" s="240"/>
      <c r="Y329" s="240"/>
      <c r="Z329" s="240"/>
      <c r="AA329" s="240"/>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2"/>
      <c r="BU329" s="239"/>
      <c r="BV329" s="239"/>
      <c r="BW329" s="239"/>
      <c r="BX329" s="239"/>
      <c r="BY329" s="239"/>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c r="DA329" s="240"/>
    </row>
    <row r="330" s="242" customFormat="true" ht="19.15" customHeight="true" x14ac:dyDescent="0.2">
      <c r="B330" s="724"/>
      <c r="U330" s="235"/>
      <c r="V330" s="235"/>
      <c r="W330" s="235"/>
      <c r="X330" s="235"/>
      <c r="Y330" s="235"/>
      <c r="Z330" s="235"/>
      <c r="AA330" s="235"/>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BA330" s="135"/>
      <c r="BB330" s="135"/>
      <c r="BC330" s="722"/>
      <c r="BD330" s="722"/>
      <c r="BE330" s="722"/>
      <c r="BF330" s="722"/>
      <c r="BG330" s="722"/>
      <c r="BH330" s="722"/>
      <c r="BI330" s="722"/>
      <c r="BJ330" s="722"/>
      <c r="BK330" s="722"/>
      <c r="BL330" s="722"/>
      <c r="BM330" s="722"/>
      <c r="BN330" s="722"/>
      <c r="BO330" s="722"/>
      <c r="BP330" s="722"/>
      <c r="BQ330" s="722"/>
      <c r="BR330" s="722"/>
      <c r="BS330" s="722"/>
      <c r="BT330" s="722"/>
      <c r="BU330" s="235"/>
      <c r="BV330" s="235"/>
      <c r="BW330" s="235"/>
      <c r="BX330" s="235"/>
      <c r="BY330" s="235"/>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c r="DA330" s="235"/>
    </row>
    <row r="331" s="242" customFormat="true" ht="15" customHeight="true" x14ac:dyDescent="0.2">
      <c r="B331" s="724"/>
      <c r="U331" s="235"/>
      <c r="V331" s="235"/>
      <c r="W331" s="235"/>
      <c r="X331" s="235"/>
      <c r="Y331" s="235"/>
      <c r="Z331" s="235"/>
      <c r="AA331" s="235"/>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BA331" s="135"/>
      <c r="BB331" s="135"/>
      <c r="BC331" s="722"/>
      <c r="BD331" s="722"/>
      <c r="BE331" s="722"/>
      <c r="BF331" s="722"/>
      <c r="BG331" s="722"/>
      <c r="BH331" s="722"/>
      <c r="BI331" s="722"/>
      <c r="BJ331" s="722"/>
      <c r="BK331" s="722"/>
      <c r="BL331" s="722"/>
      <c r="BM331" s="722"/>
      <c r="BN331" s="722"/>
      <c r="BO331" s="722"/>
      <c r="BP331" s="722"/>
      <c r="BQ331" s="722"/>
      <c r="BR331" s="722"/>
      <c r="BS331" s="722"/>
      <c r="BT331" s="722"/>
      <c r="BU331" s="235"/>
      <c r="BV331" s="235"/>
      <c r="BW331" s="235"/>
      <c r="BX331" s="235"/>
      <c r="BY331" s="235"/>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c r="DA331" s="235"/>
    </row>
    <row r="332" s="242" customFormat="true" ht="15" customHeight="true" x14ac:dyDescent="0.2">
      <c r="B332" s="724"/>
      <c r="U332" s="235"/>
      <c r="V332" s="235"/>
      <c r="W332" s="235"/>
      <c r="X332" s="235"/>
      <c r="Y332" s="235"/>
      <c r="Z332" s="235"/>
      <c r="AA332" s="235"/>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BA332" s="135"/>
      <c r="BB332" s="135"/>
      <c r="BC332" s="722"/>
      <c r="BD332" s="722"/>
      <c r="BE332" s="722"/>
      <c r="BF332" s="722"/>
      <c r="BG332" s="722"/>
      <c r="BH332" s="722"/>
      <c r="BI332" s="722"/>
      <c r="BJ332" s="722"/>
      <c r="BK332" s="722"/>
      <c r="BL332" s="722"/>
      <c r="BM332" s="722"/>
      <c r="BN332" s="722"/>
      <c r="BO332" s="722"/>
      <c r="BP332" s="722"/>
      <c r="BQ332" s="722"/>
      <c r="BR332" s="722"/>
      <c r="BS332" s="722"/>
      <c r="BT332" s="722"/>
      <c r="BU332" s="235"/>
      <c r="BV332" s="235"/>
      <c r="BW332" s="235"/>
      <c r="BX332" s="235"/>
      <c r="BY332" s="235"/>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c r="DA332" s="235"/>
    </row>
    <row r="333" s="242" customFormat="true" ht="15" customHeight="true" x14ac:dyDescent="0.2">
      <c r="B333" s="724"/>
      <c r="U333" s="235"/>
      <c r="V333" s="235"/>
      <c r="W333" s="235"/>
      <c r="X333" s="235"/>
      <c r="Y333" s="235"/>
      <c r="Z333" s="235"/>
      <c r="AA333" s="235"/>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BA333" s="135"/>
      <c r="BB333" s="135"/>
      <c r="BC333" s="722"/>
      <c r="BD333" s="722"/>
      <c r="BE333" s="722"/>
      <c r="BF333" s="722"/>
      <c r="BG333" s="722"/>
      <c r="BH333" s="722"/>
      <c r="BI333" s="722"/>
      <c r="BJ333" s="722"/>
      <c r="BK333" s="722"/>
      <c r="BL333" s="722"/>
      <c r="BM333" s="722"/>
      <c r="BN333" s="722"/>
      <c r="BO333" s="722"/>
      <c r="BP333" s="722"/>
      <c r="BQ333" s="722"/>
      <c r="BR333" s="722"/>
      <c r="BS333" s="722"/>
      <c r="BT333" s="722"/>
      <c r="BU333" s="235"/>
      <c r="BV333" s="235"/>
      <c r="BW333" s="235"/>
      <c r="BX333" s="235"/>
      <c r="BY333" s="235"/>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c r="DA333" s="235"/>
    </row>
    <row r="334" s="242" customFormat="true" ht="15" customHeight="true" x14ac:dyDescent="0.2">
      <c r="B334" s="724"/>
      <c r="U334" s="235"/>
      <c r="V334" s="235"/>
      <c r="W334" s="235"/>
      <c r="X334" s="235"/>
      <c r="Y334" s="235"/>
      <c r="Z334" s="235"/>
      <c r="AA334" s="235"/>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BA334" s="135"/>
      <c r="BB334" s="135"/>
      <c r="BC334" s="722"/>
      <c r="BD334" s="722"/>
      <c r="BE334" s="722"/>
      <c r="BF334" s="722"/>
      <c r="BG334" s="722"/>
      <c r="BH334" s="722"/>
      <c r="BI334" s="722"/>
      <c r="BJ334" s="722"/>
      <c r="BK334" s="722"/>
      <c r="BL334" s="722"/>
      <c r="BM334" s="722"/>
      <c r="BN334" s="722"/>
      <c r="BO334" s="722"/>
      <c r="BP334" s="722"/>
      <c r="BQ334" s="722"/>
      <c r="BR334" s="722"/>
      <c r="BS334" s="722"/>
      <c r="BT334" s="722"/>
      <c r="BU334" s="235"/>
      <c r="BV334" s="235"/>
      <c r="BW334" s="235"/>
      <c r="BX334" s="235"/>
      <c r="BY334" s="235"/>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c r="DA334" s="235"/>
    </row>
    <row r="335" s="242" customFormat="true" ht="15" customHeight="true" x14ac:dyDescent="0.2">
      <c r="B335" s="724"/>
      <c r="U335" s="235"/>
      <c r="V335" s="235"/>
      <c r="W335" s="235"/>
      <c r="X335" s="235"/>
      <c r="Y335" s="235"/>
      <c r="Z335" s="235"/>
      <c r="AA335" s="235"/>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BA335" s="135"/>
      <c r="BB335" s="135"/>
      <c r="BC335" s="722"/>
      <c r="BD335" s="722"/>
      <c r="BE335" s="722"/>
      <c r="BF335" s="722"/>
      <c r="BG335" s="722"/>
      <c r="BH335" s="722"/>
      <c r="BI335" s="722"/>
      <c r="BJ335" s="722"/>
      <c r="BK335" s="722"/>
      <c r="BL335" s="722"/>
      <c r="BM335" s="722"/>
      <c r="BN335" s="722"/>
      <c r="BO335" s="722"/>
      <c r="BP335" s="722"/>
      <c r="BQ335" s="722"/>
      <c r="BR335" s="722"/>
      <c r="BS335" s="722"/>
      <c r="BT335" s="722"/>
      <c r="BU335" s="235"/>
      <c r="BV335" s="235"/>
      <c r="BW335" s="235"/>
      <c r="BX335" s="235"/>
      <c r="BY335" s="235"/>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c r="DA335" s="235"/>
    </row>
    <row r="336" s="242" customFormat="true" ht="15" customHeight="true" x14ac:dyDescent="0.2">
      <c r="B336" s="724"/>
      <c r="U336" s="235"/>
      <c r="V336" s="235"/>
      <c r="W336" s="235"/>
      <c r="X336" s="235"/>
      <c r="Y336" s="235"/>
      <c r="Z336" s="235"/>
      <c r="AA336" s="235"/>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BA336" s="135"/>
      <c r="BB336" s="135"/>
      <c r="BC336" s="722"/>
      <c r="BD336" s="722"/>
      <c r="BE336" s="722"/>
      <c r="BF336" s="722"/>
      <c r="BG336" s="722"/>
      <c r="BH336" s="722"/>
      <c r="BI336" s="722"/>
      <c r="BJ336" s="722"/>
      <c r="BK336" s="722"/>
      <c r="BL336" s="722"/>
      <c r="BM336" s="722"/>
      <c r="BN336" s="722"/>
      <c r="BO336" s="722"/>
      <c r="BP336" s="722"/>
      <c r="BQ336" s="722"/>
      <c r="BR336" s="722"/>
      <c r="BS336" s="722"/>
      <c r="BT336" s="722"/>
      <c r="BU336" s="235"/>
      <c r="BV336" s="235"/>
      <c r="BW336" s="235"/>
      <c r="BX336" s="235"/>
      <c r="BY336" s="235"/>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c r="DA336" s="235"/>
    </row>
    <row r="337" s="242" customFormat="true" ht="18" customHeight="true" x14ac:dyDescent="0.2">
      <c r="B337" s="724"/>
      <c r="U337" s="235"/>
      <c r="V337" s="235"/>
      <c r="W337" s="235"/>
      <c r="X337" s="235"/>
      <c r="Y337" s="235"/>
      <c r="Z337" s="235"/>
      <c r="AA337" s="235"/>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BA337" s="135"/>
      <c r="BB337" s="135"/>
      <c r="BC337" s="722"/>
      <c r="BD337" s="722"/>
      <c r="BE337" s="722"/>
      <c r="BF337" s="722"/>
      <c r="BG337" s="722"/>
      <c r="BH337" s="722"/>
      <c r="BI337" s="722"/>
      <c r="BJ337" s="722"/>
      <c r="BK337" s="722"/>
      <c r="BL337" s="722"/>
      <c r="BM337" s="722"/>
      <c r="BN337" s="722"/>
      <c r="BO337" s="722"/>
      <c r="BP337" s="722"/>
      <c r="BQ337" s="722"/>
      <c r="BR337" s="722"/>
      <c r="BS337" s="722"/>
      <c r="BT337" s="722"/>
      <c r="BU337" s="235"/>
      <c r="BV337" s="235"/>
      <c r="BW337" s="235"/>
      <c r="BX337" s="235"/>
      <c r="BY337" s="235"/>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c r="DA337" s="235"/>
    </row>
    <row r="338" s="242" customFormat="true" ht="18" customHeight="true" x14ac:dyDescent="0.2">
      <c r="B338" s="724"/>
      <c r="U338" s="235"/>
      <c r="V338" s="235"/>
      <c r="W338" s="235"/>
      <c r="X338" s="235"/>
      <c r="Y338" s="235"/>
      <c r="Z338" s="235"/>
      <c r="AA338" s="235"/>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BA338" s="135"/>
      <c r="BB338" s="135"/>
      <c r="BC338" s="722"/>
      <c r="BD338" s="722"/>
      <c r="BE338" s="722"/>
      <c r="BF338" s="722"/>
      <c r="BG338" s="722"/>
      <c r="BH338" s="722"/>
      <c r="BI338" s="722"/>
      <c r="BJ338" s="722"/>
      <c r="BK338" s="722"/>
      <c r="BL338" s="722"/>
      <c r="BM338" s="722"/>
      <c r="BN338" s="722"/>
      <c r="BO338" s="722"/>
      <c r="BP338" s="722"/>
      <c r="BQ338" s="722"/>
      <c r="BR338" s="722"/>
      <c r="BS338" s="722"/>
      <c r="BT338" s="722"/>
      <c r="BU338" s="235"/>
      <c r="BV338" s="235"/>
      <c r="BW338" s="235"/>
      <c r="BX338" s="235"/>
      <c r="BY338" s="235"/>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c r="DA338" s="235"/>
    </row>
    <row r="339" s="726" customFormat="true" ht="15" customHeight="true" x14ac:dyDescent="0.2">
      <c r="B339" s="750"/>
      <c r="U339" s="240"/>
      <c r="V339" s="240"/>
      <c r="W339" s="240"/>
      <c r="X339" s="240"/>
      <c r="Y339" s="240"/>
      <c r="Z339" s="240"/>
      <c r="AA339" s="240"/>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BA339" s="241" t="s">
        <v>131</v>
      </c>
      <c r="BB339" s="117" t="s">
        <v>130</v>
      </c>
      <c r="BC339" s="2955" t="s">
        <v>115</v>
      </c>
      <c r="BD339" s="2956"/>
      <c r="BE339" s="2956"/>
      <c r="BF339" s="2956"/>
      <c r="BG339" s="2957"/>
      <c r="BH339" s="2958" t="s">
        <v>38</v>
      </c>
      <c r="BI339" s="2956"/>
      <c r="BJ339" s="2956"/>
      <c r="BK339" s="2956"/>
      <c r="BL339" s="2957"/>
      <c r="BM339" s="2958" t="s">
        <v>37</v>
      </c>
      <c r="BN339" s="2956"/>
      <c r="BO339" s="2956"/>
      <c r="BP339" s="2956"/>
      <c r="BQ339" s="2957"/>
      <c r="BR339" s="2337" t="s">
        <v>142</v>
      </c>
      <c r="BS339" s="2338"/>
      <c r="BT339" s="2341"/>
      <c r="BU339" s="2445"/>
      <c r="BV339" s="2445"/>
      <c r="BW339" s="2445"/>
      <c r="BX339" s="2445"/>
      <c r="BY339" s="2446"/>
      <c r="BZ339" s="239"/>
      <c r="CA339" s="239"/>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c r="DA339" s="240"/>
    </row>
    <row r="340" s="726" customFormat="true" ht="12.75" x14ac:dyDescent="0.2">
      <c r="B340" s="750"/>
      <c r="U340" s="240"/>
      <c r="V340" s="240"/>
      <c r="W340" s="240"/>
      <c r="X340" s="240"/>
      <c r="Y340" s="240"/>
      <c r="Z340" s="240"/>
      <c r="AA340" s="240"/>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2339" t="s">
        <v>160</v>
      </c>
      <c r="BS340" s="2340" t="s">
        <v>161</v>
      </c>
      <c r="BT340" s="2342" t="s">
        <v>162</v>
      </c>
      <c r="BU340" s="2447"/>
      <c r="BV340" s="2447"/>
      <c r="BW340" s="2447"/>
      <c r="BX340" s="2447"/>
      <c r="BY340" s="2448"/>
      <c r="BZ340" s="2448"/>
      <c r="CA340" s="2448"/>
      <c r="CB340" s="2448"/>
      <c r="CC340" s="2448"/>
      <c r="CD340" s="2448"/>
      <c r="CE340" s="2448"/>
      <c r="CF340" s="2448"/>
      <c r="CG340" s="2448"/>
      <c r="CH340" s="2448"/>
      <c r="CI340" s="2448"/>
      <c r="CJ340" s="2448"/>
      <c r="CK340" s="2448"/>
      <c r="CL340" s="2448"/>
      <c r="CM340" s="2448"/>
      <c r="CN340" s="2448"/>
      <c r="CO340" s="2448"/>
      <c r="CP340" s="2448"/>
      <c r="CQ340" s="2448"/>
      <c r="CR340" s="2448"/>
      <c r="CS340" s="2448"/>
      <c r="CT340" s="2448"/>
      <c r="CU340" s="2448"/>
      <c r="CV340" s="2448"/>
      <c r="CW340" s="2448"/>
      <c r="CX340" s="2448"/>
      <c r="CY340" s="2448"/>
      <c r="CZ340" s="2448"/>
      <c r="DA340" s="240"/>
    </row>
    <row r="341" s="726" customFormat="true" ht="15" customHeight="true" x14ac:dyDescent="0.2">
      <c r="B341" s="750"/>
      <c r="U341" s="240"/>
      <c r="V341" s="240"/>
      <c r="W341" s="240"/>
      <c r="X341" s="240"/>
      <c r="Y341" s="240"/>
      <c r="Z341" s="240"/>
      <c r="AA341" s="240"/>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BA341" s="2935" t="s">
        <v>155</v>
      </c>
      <c r="BB341" s="176" t="s">
        <v>49</v>
      </c>
      <c r="BC341" s="1501" t="s">
        <v>35</v>
      </c>
      <c r="BD341" s="1522" t="s">
        <v>35</v>
      </c>
      <c r="BE341" s="1522" t="s">
        <v>35</v>
      </c>
      <c r="BF341" s="1522" t="s">
        <v>35</v>
      </c>
      <c r="BG341" s="1543" t="s">
        <v>35</v>
      </c>
      <c r="BH341" s="1563" t="s">
        <v>35</v>
      </c>
      <c r="BI341" s="1522" t="s">
        <v>35</v>
      </c>
      <c r="BJ341" s="1522" t="s">
        <v>35</v>
      </c>
      <c r="BK341" s="1522" t="s">
        <v>35</v>
      </c>
      <c r="BL341" s="1543" t="s">
        <v>35</v>
      </c>
      <c r="BM341" s="1563" t="s">
        <v>35</v>
      </c>
      <c r="BN341" s="1522" t="s">
        <v>35</v>
      </c>
      <c r="BO341" s="1522" t="s">
        <v>35</v>
      </c>
      <c r="BP341" s="1522" t="s">
        <v>35</v>
      </c>
      <c r="BQ341" s="1543" t="s">
        <v>35</v>
      </c>
      <c r="BR341" s="1563" t="s">
        <v>35</v>
      </c>
      <c r="BS341" s="1522" t="s">
        <v>35</v>
      </c>
      <c r="BT341" s="2367" t="s">
        <v>35</v>
      </c>
      <c r="BU341" s="2449"/>
      <c r="BV341" s="2449"/>
      <c r="BW341" s="2449"/>
      <c r="BX341" s="2449"/>
      <c r="BY341" s="2450"/>
      <c r="BZ341" s="2450"/>
      <c r="CA341" s="2450"/>
      <c r="CB341" s="2450"/>
      <c r="CC341" s="2450"/>
      <c r="CD341" s="2450"/>
      <c r="CE341" s="2450"/>
      <c r="CF341" s="2450"/>
      <c r="CG341" s="2450"/>
      <c r="CH341" s="2450"/>
      <c r="CI341" s="2450"/>
      <c r="CJ341" s="2450"/>
      <c r="CK341" s="2450"/>
      <c r="CL341" s="2450"/>
      <c r="CM341" s="2450"/>
      <c r="CN341" s="2450"/>
      <c r="CO341" s="2450"/>
      <c r="CP341" s="2450"/>
      <c r="CQ341" s="2450"/>
      <c r="CR341" s="2450"/>
      <c r="CS341" s="2450"/>
      <c r="CT341" s="2450"/>
      <c r="CU341" s="2450"/>
      <c r="CV341" s="2450"/>
      <c r="CW341" s="2450"/>
      <c r="CX341" s="2450"/>
      <c r="CY341" s="2450"/>
      <c r="CZ341" s="2450"/>
      <c r="DA341" s="240"/>
    </row>
    <row r="342" s="726" customFormat="true" ht="15" customHeight="true" x14ac:dyDescent="0.2">
      <c r="B342" s="750"/>
      <c r="U342" s="240"/>
      <c r="V342" s="240"/>
      <c r="W342" s="240"/>
      <c r="X342" s="240"/>
      <c r="Y342" s="240"/>
      <c r="Z342" s="240"/>
      <c r="AA342" s="240"/>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BA342" s="2936"/>
      <c r="BB342" s="177" t="s">
        <v>48</v>
      </c>
      <c r="BC342" s="1502" t="s">
        <v>35</v>
      </c>
      <c r="BD342" s="1523" t="s">
        <v>35</v>
      </c>
      <c r="BE342" s="1523" t="s">
        <v>35</v>
      </c>
      <c r="BF342" s="1523" t="s">
        <v>35</v>
      </c>
      <c r="BG342" s="1544" t="s">
        <v>35</v>
      </c>
      <c r="BH342" s="1564" t="s">
        <v>35</v>
      </c>
      <c r="BI342" s="1523" t="s">
        <v>35</v>
      </c>
      <c r="BJ342" s="1523" t="s">
        <v>35</v>
      </c>
      <c r="BK342" s="1523" t="s">
        <v>35</v>
      </c>
      <c r="BL342" s="1544" t="s">
        <v>35</v>
      </c>
      <c r="BM342" s="1564" t="s">
        <v>35</v>
      </c>
      <c r="BN342" s="1523" t="s">
        <v>35</v>
      </c>
      <c r="BO342" s="1523" t="s">
        <v>35</v>
      </c>
      <c r="BP342" s="1523" t="s">
        <v>35</v>
      </c>
      <c r="BQ342" s="1544" t="s">
        <v>35</v>
      </c>
      <c r="BR342" s="1564" t="s">
        <v>35</v>
      </c>
      <c r="BS342" s="1523" t="s">
        <v>35</v>
      </c>
      <c r="BT342" s="2368" t="s">
        <v>35</v>
      </c>
      <c r="BU342" s="2451"/>
      <c r="BV342" s="2451"/>
      <c r="BW342" s="2451"/>
      <c r="BX342" s="2451"/>
      <c r="BY342" s="2452"/>
      <c r="BZ342" s="2452"/>
      <c r="CA342" s="2452"/>
      <c r="CB342" s="2452"/>
      <c r="CC342" s="2452"/>
      <c r="CD342" s="2452"/>
      <c r="CE342" s="2452"/>
      <c r="CF342" s="2452"/>
      <c r="CG342" s="2452"/>
      <c r="CH342" s="2452"/>
      <c r="CI342" s="2452"/>
      <c r="CJ342" s="2452"/>
      <c r="CK342" s="2452"/>
      <c r="CL342" s="2452"/>
      <c r="CM342" s="2452"/>
      <c r="CN342" s="2452"/>
      <c r="CO342" s="2452"/>
      <c r="CP342" s="2452"/>
      <c r="CQ342" s="2452"/>
      <c r="CR342" s="2452"/>
      <c r="CS342" s="2452"/>
      <c r="CT342" s="2452"/>
      <c r="CU342" s="2452"/>
      <c r="CV342" s="2452"/>
      <c r="CW342" s="2452"/>
      <c r="CX342" s="2452"/>
      <c r="CY342" s="2452"/>
      <c r="CZ342" s="2452"/>
      <c r="DA342" s="240"/>
    </row>
    <row r="343" s="726" customFormat="true" ht="15" customHeight="true" x14ac:dyDescent="0.2">
      <c r="B343" s="750"/>
      <c r="U343" s="240"/>
      <c r="V343" s="240"/>
      <c r="W343" s="240"/>
      <c r="X343" s="240"/>
      <c r="Y343" s="240"/>
      <c r="Z343" s="240"/>
      <c r="AA343" s="240"/>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BA343" s="2937" t="s">
        <v>150</v>
      </c>
      <c r="BB343" s="177" t="s">
        <v>49</v>
      </c>
      <c r="BC343" s="1502" t="s">
        <v>35</v>
      </c>
      <c r="BD343" s="1523" t="s">
        <v>35</v>
      </c>
      <c r="BE343" s="1523" t="s">
        <v>35</v>
      </c>
      <c r="BF343" s="1523" t="s">
        <v>35</v>
      </c>
      <c r="BG343" s="1544" t="s">
        <v>35</v>
      </c>
      <c r="BH343" s="1564" t="s">
        <v>35</v>
      </c>
      <c r="BI343" s="1523" t="s">
        <v>35</v>
      </c>
      <c r="BJ343" s="1523" t="s">
        <v>35</v>
      </c>
      <c r="BK343" s="1523" t="s">
        <v>35</v>
      </c>
      <c r="BL343" s="1544" t="s">
        <v>35</v>
      </c>
      <c r="BM343" s="1564" t="s">
        <v>35</v>
      </c>
      <c r="BN343" s="1523" t="s">
        <v>35</v>
      </c>
      <c r="BO343" s="1523" t="s">
        <v>35</v>
      </c>
      <c r="BP343" s="1523" t="s">
        <v>35</v>
      </c>
      <c r="BQ343" s="1544" t="s">
        <v>35</v>
      </c>
      <c r="BR343" s="1564" t="s">
        <v>35</v>
      </c>
      <c r="BS343" s="1523" t="s">
        <v>35</v>
      </c>
      <c r="BT343" s="2368" t="s">
        <v>35</v>
      </c>
      <c r="BU343" s="2451"/>
      <c r="BV343" s="2451"/>
      <c r="BW343" s="2451"/>
      <c r="BX343" s="2451"/>
      <c r="BY343" s="2452"/>
      <c r="BZ343" s="2452"/>
      <c r="CA343" s="2452"/>
      <c r="CB343" s="2452"/>
      <c r="CC343" s="2452"/>
      <c r="CD343" s="2452"/>
      <c r="CE343" s="2452"/>
      <c r="CF343" s="2452"/>
      <c r="CG343" s="2452"/>
      <c r="CH343" s="2452"/>
      <c r="CI343" s="2452"/>
      <c r="CJ343" s="2452"/>
      <c r="CK343" s="2452"/>
      <c r="CL343" s="2452"/>
      <c r="CM343" s="2452"/>
      <c r="CN343" s="2452"/>
      <c r="CO343" s="2452"/>
      <c r="CP343" s="2452"/>
      <c r="CQ343" s="2452"/>
      <c r="CR343" s="2452"/>
      <c r="CS343" s="2452"/>
      <c r="CT343" s="2452"/>
      <c r="CU343" s="2452"/>
      <c r="CV343" s="2452"/>
      <c r="CW343" s="2452"/>
      <c r="CX343" s="2452"/>
      <c r="CY343" s="2452"/>
      <c r="CZ343" s="2452"/>
      <c r="DA343" s="240"/>
    </row>
    <row r="344" s="726" customFormat="true" ht="15" customHeight="true" x14ac:dyDescent="0.2">
      <c r="B344" s="750"/>
      <c r="U344" s="240"/>
      <c r="V344" s="240"/>
      <c r="W344" s="240"/>
      <c r="X344" s="240"/>
      <c r="Y344" s="240"/>
      <c r="Z344" s="240"/>
      <c r="AA344" s="240"/>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BA344" s="2936"/>
      <c r="BB344" s="177" t="s">
        <v>48</v>
      </c>
      <c r="BC344" s="1502" t="s">
        <v>35</v>
      </c>
      <c r="BD344" s="1523" t="s">
        <v>35</v>
      </c>
      <c r="BE344" s="1523" t="s">
        <v>35</v>
      </c>
      <c r="BF344" s="1523" t="s">
        <v>35</v>
      </c>
      <c r="BG344" s="1544" t="s">
        <v>35</v>
      </c>
      <c r="BH344" s="1564" t="s">
        <v>35</v>
      </c>
      <c r="BI344" s="1523" t="s">
        <v>35</v>
      </c>
      <c r="BJ344" s="1523" t="s">
        <v>35</v>
      </c>
      <c r="BK344" s="1523" t="s">
        <v>35</v>
      </c>
      <c r="BL344" s="1544" t="s">
        <v>35</v>
      </c>
      <c r="BM344" s="1564" t="s">
        <v>35</v>
      </c>
      <c r="BN344" s="1523" t="s">
        <v>35</v>
      </c>
      <c r="BO344" s="1523" t="s">
        <v>35</v>
      </c>
      <c r="BP344" s="1523" t="s">
        <v>35</v>
      </c>
      <c r="BQ344" s="1544" t="s">
        <v>35</v>
      </c>
      <c r="BR344" s="1564" t="s">
        <v>35</v>
      </c>
      <c r="BS344" s="1523" t="s">
        <v>35</v>
      </c>
      <c r="BT344" s="2368" t="s">
        <v>35</v>
      </c>
      <c r="BU344" s="2451"/>
      <c r="BV344" s="2451"/>
      <c r="BW344" s="2451"/>
      <c r="BX344" s="2451"/>
      <c r="BY344" s="2452"/>
      <c r="BZ344" s="2452"/>
      <c r="CA344" s="2452"/>
      <c r="CB344" s="2452"/>
      <c r="CC344" s="2452"/>
      <c r="CD344" s="2452"/>
      <c r="CE344" s="2452"/>
      <c r="CF344" s="2452"/>
      <c r="CG344" s="2452"/>
      <c r="CH344" s="2452"/>
      <c r="CI344" s="2452"/>
      <c r="CJ344" s="2452"/>
      <c r="CK344" s="2452"/>
      <c r="CL344" s="2452"/>
      <c r="CM344" s="2452"/>
      <c r="CN344" s="2452"/>
      <c r="CO344" s="2452"/>
      <c r="CP344" s="2452"/>
      <c r="CQ344" s="2452"/>
      <c r="CR344" s="2452"/>
      <c r="CS344" s="2452"/>
      <c r="CT344" s="2452"/>
      <c r="CU344" s="2452"/>
      <c r="CV344" s="2452"/>
      <c r="CW344" s="2452"/>
      <c r="CX344" s="2452"/>
      <c r="CY344" s="2452"/>
      <c r="CZ344" s="2452"/>
      <c r="DA344" s="240"/>
    </row>
    <row r="345" s="726" customFormat="true" ht="15" customHeight="true" x14ac:dyDescent="0.2">
      <c r="B345" s="750"/>
      <c r="U345" s="240"/>
      <c r="V345" s="240"/>
      <c r="W345" s="240"/>
      <c r="X345" s="240"/>
      <c r="Y345" s="240"/>
      <c r="Z345" s="240"/>
      <c r="AA345" s="240"/>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BA345" s="2937" t="s">
        <v>151</v>
      </c>
      <c r="BB345" s="177" t="s">
        <v>49</v>
      </c>
      <c r="BC345" s="1502" t="s">
        <v>35</v>
      </c>
      <c r="BD345" s="1523" t="s">
        <v>35</v>
      </c>
      <c r="BE345" s="1523" t="s">
        <v>35</v>
      </c>
      <c r="BF345" s="1523" t="s">
        <v>35</v>
      </c>
      <c r="BG345" s="1544" t="s">
        <v>35</v>
      </c>
      <c r="BH345" s="1564" t="s">
        <v>35</v>
      </c>
      <c r="BI345" s="1523" t="s">
        <v>35</v>
      </c>
      <c r="BJ345" s="1523" t="s">
        <v>35</v>
      </c>
      <c r="BK345" s="1523" t="s">
        <v>35</v>
      </c>
      <c r="BL345" s="1544" t="s">
        <v>35</v>
      </c>
      <c r="BM345" s="1564" t="s">
        <v>35</v>
      </c>
      <c r="BN345" s="1523" t="s">
        <v>35</v>
      </c>
      <c r="BO345" s="1523" t="s">
        <v>35</v>
      </c>
      <c r="BP345" s="1523" t="s">
        <v>35</v>
      </c>
      <c r="BQ345" s="1544" t="s">
        <v>35</v>
      </c>
      <c r="BR345" s="1564" t="s">
        <v>35</v>
      </c>
      <c r="BS345" s="1523" t="s">
        <v>35</v>
      </c>
      <c r="BT345" s="2368" t="s">
        <v>35</v>
      </c>
      <c r="BU345" s="2451"/>
      <c r="BV345" s="2451"/>
      <c r="BW345" s="2451"/>
      <c r="BX345" s="2451"/>
      <c r="BY345" s="2452"/>
      <c r="BZ345" s="2452"/>
      <c r="CA345" s="2452"/>
      <c r="CB345" s="2452"/>
      <c r="CC345" s="2452"/>
      <c r="CD345" s="2452"/>
      <c r="CE345" s="2452"/>
      <c r="CF345" s="2452"/>
      <c r="CG345" s="2452"/>
      <c r="CH345" s="2452"/>
      <c r="CI345" s="2452"/>
      <c r="CJ345" s="2452"/>
      <c r="CK345" s="2452"/>
      <c r="CL345" s="2452"/>
      <c r="CM345" s="2452"/>
      <c r="CN345" s="2452"/>
      <c r="CO345" s="2452"/>
      <c r="CP345" s="2452"/>
      <c r="CQ345" s="2452"/>
      <c r="CR345" s="2452"/>
      <c r="CS345" s="2452"/>
      <c r="CT345" s="2452"/>
      <c r="CU345" s="2452"/>
      <c r="CV345" s="2452"/>
      <c r="CW345" s="2452"/>
      <c r="CX345" s="2452"/>
      <c r="CY345" s="2452"/>
      <c r="CZ345" s="2452"/>
      <c r="DA345" s="240"/>
    </row>
    <row r="346" s="726" customFormat="true" ht="15" customHeight="true" x14ac:dyDescent="0.2">
      <c r="B346" s="750"/>
      <c r="U346" s="240"/>
      <c r="V346" s="240"/>
      <c r="W346" s="240"/>
      <c r="X346" s="240"/>
      <c r="Y346" s="240"/>
      <c r="Z346" s="240"/>
      <c r="AA346" s="240"/>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BA346" s="2936"/>
      <c r="BB346" s="177" t="s">
        <v>48</v>
      </c>
      <c r="BC346" s="1502" t="s">
        <v>35</v>
      </c>
      <c r="BD346" s="1523" t="s">
        <v>35</v>
      </c>
      <c r="BE346" s="1523" t="s">
        <v>35</v>
      </c>
      <c r="BF346" s="1523" t="s">
        <v>35</v>
      </c>
      <c r="BG346" s="1544" t="s">
        <v>35</v>
      </c>
      <c r="BH346" s="1564" t="s">
        <v>35</v>
      </c>
      <c r="BI346" s="1523" t="s">
        <v>35</v>
      </c>
      <c r="BJ346" s="1523" t="s">
        <v>35</v>
      </c>
      <c r="BK346" s="1523" t="s">
        <v>35</v>
      </c>
      <c r="BL346" s="1544" t="s">
        <v>35</v>
      </c>
      <c r="BM346" s="1564" t="s">
        <v>35</v>
      </c>
      <c r="BN346" s="1523" t="s">
        <v>35</v>
      </c>
      <c r="BO346" s="1523" t="s">
        <v>35</v>
      </c>
      <c r="BP346" s="1523" t="s">
        <v>35</v>
      </c>
      <c r="BQ346" s="1544" t="s">
        <v>35</v>
      </c>
      <c r="BR346" s="1564" t="s">
        <v>35</v>
      </c>
      <c r="BS346" s="1523" t="s">
        <v>35</v>
      </c>
      <c r="BT346" s="2368" t="s">
        <v>35</v>
      </c>
      <c r="BU346" s="2451"/>
      <c r="BV346" s="2451"/>
      <c r="BW346" s="2451"/>
      <c r="BX346" s="2451"/>
      <c r="BY346" s="2452"/>
      <c r="BZ346" s="2452"/>
      <c r="CA346" s="2452"/>
      <c r="CB346" s="2452"/>
      <c r="CC346" s="2452"/>
      <c r="CD346" s="2452"/>
      <c r="CE346" s="2452"/>
      <c r="CF346" s="2452"/>
      <c r="CG346" s="2452"/>
      <c r="CH346" s="2452"/>
      <c r="CI346" s="2452"/>
      <c r="CJ346" s="2452"/>
      <c r="CK346" s="2452"/>
      <c r="CL346" s="2452"/>
      <c r="CM346" s="2452"/>
      <c r="CN346" s="2452"/>
      <c r="CO346" s="2452"/>
      <c r="CP346" s="2452"/>
      <c r="CQ346" s="2452"/>
      <c r="CR346" s="2452"/>
      <c r="CS346" s="2452"/>
      <c r="CT346" s="2452"/>
      <c r="CU346" s="2452"/>
      <c r="CV346" s="2452"/>
      <c r="CW346" s="2452"/>
      <c r="CX346" s="2452"/>
      <c r="CY346" s="2452"/>
      <c r="CZ346" s="2452"/>
      <c r="DA346" s="240"/>
    </row>
    <row r="347" s="726" customFormat="true" ht="15" customHeight="true" x14ac:dyDescent="0.2">
      <c r="B347" s="750"/>
      <c r="U347" s="240"/>
      <c r="V347" s="240"/>
      <c r="W347" s="240"/>
      <c r="X347" s="240"/>
      <c r="Y347" s="240"/>
      <c r="Z347" s="240"/>
      <c r="AA347" s="240"/>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BA347" s="2937" t="s">
        <v>152</v>
      </c>
      <c r="BB347" s="177" t="s">
        <v>49</v>
      </c>
      <c r="BC347" s="1502" t="s">
        <v>35</v>
      </c>
      <c r="BD347" s="1523" t="s">
        <v>35</v>
      </c>
      <c r="BE347" s="1523" t="s">
        <v>35</v>
      </c>
      <c r="BF347" s="1523" t="s">
        <v>35</v>
      </c>
      <c r="BG347" s="1544" t="s">
        <v>35</v>
      </c>
      <c r="BH347" s="1564" t="s">
        <v>35</v>
      </c>
      <c r="BI347" s="1523" t="s">
        <v>35</v>
      </c>
      <c r="BJ347" s="1523" t="s">
        <v>35</v>
      </c>
      <c r="BK347" s="1523" t="s">
        <v>35</v>
      </c>
      <c r="BL347" s="1544" t="s">
        <v>35</v>
      </c>
      <c r="BM347" s="1564" t="s">
        <v>35</v>
      </c>
      <c r="BN347" s="1523" t="s">
        <v>35</v>
      </c>
      <c r="BO347" s="1523" t="s">
        <v>35</v>
      </c>
      <c r="BP347" s="1523" t="s">
        <v>35</v>
      </c>
      <c r="BQ347" s="1544" t="s">
        <v>35</v>
      </c>
      <c r="BR347" s="1564" t="s">
        <v>35</v>
      </c>
      <c r="BS347" s="1523" t="s">
        <v>35</v>
      </c>
      <c r="BT347" s="2368" t="s">
        <v>35</v>
      </c>
      <c r="BU347" s="2451"/>
      <c r="BV347" s="2451"/>
      <c r="BW347" s="2451"/>
      <c r="BX347" s="2451"/>
      <c r="BY347" s="2452"/>
      <c r="BZ347" s="2452"/>
      <c r="CA347" s="2452"/>
      <c r="CB347" s="2452"/>
      <c r="CC347" s="2452"/>
      <c r="CD347" s="2452"/>
      <c r="CE347" s="2452"/>
      <c r="CF347" s="2452"/>
      <c r="CG347" s="2452"/>
      <c r="CH347" s="2452"/>
      <c r="CI347" s="2452"/>
      <c r="CJ347" s="2452"/>
      <c r="CK347" s="2452"/>
      <c r="CL347" s="2452"/>
      <c r="CM347" s="2452"/>
      <c r="CN347" s="2452"/>
      <c r="CO347" s="2452"/>
      <c r="CP347" s="2452"/>
      <c r="CQ347" s="2452"/>
      <c r="CR347" s="2452"/>
      <c r="CS347" s="2452"/>
      <c r="CT347" s="2452"/>
      <c r="CU347" s="2452"/>
      <c r="CV347" s="2452"/>
      <c r="CW347" s="2452"/>
      <c r="CX347" s="2452"/>
      <c r="CY347" s="2452"/>
      <c r="CZ347" s="2452"/>
      <c r="DA347" s="240"/>
    </row>
    <row r="348" s="726" customFormat="true" ht="15" customHeight="true" x14ac:dyDescent="0.2">
      <c r="B348" s="750"/>
      <c r="U348" s="240"/>
      <c r="V348" s="240"/>
      <c r="W348" s="240"/>
      <c r="X348" s="240"/>
      <c r="Y348" s="240"/>
      <c r="Z348" s="240"/>
      <c r="AA348" s="240"/>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BA348" s="2936"/>
      <c r="BB348" s="177" t="s">
        <v>48</v>
      </c>
      <c r="BC348" s="1502" t="s">
        <v>35</v>
      </c>
      <c r="BD348" s="1523" t="s">
        <v>35</v>
      </c>
      <c r="BE348" s="1523" t="s">
        <v>35</v>
      </c>
      <c r="BF348" s="1523" t="s">
        <v>35</v>
      </c>
      <c r="BG348" s="1544" t="s">
        <v>35</v>
      </c>
      <c r="BH348" s="1564" t="s">
        <v>35</v>
      </c>
      <c r="BI348" s="1523" t="s">
        <v>35</v>
      </c>
      <c r="BJ348" s="1523" t="s">
        <v>35</v>
      </c>
      <c r="BK348" s="1523" t="s">
        <v>35</v>
      </c>
      <c r="BL348" s="1544" t="s">
        <v>35</v>
      </c>
      <c r="BM348" s="1564" t="s">
        <v>35</v>
      </c>
      <c r="BN348" s="1523" t="s">
        <v>35</v>
      </c>
      <c r="BO348" s="1523" t="s">
        <v>35</v>
      </c>
      <c r="BP348" s="1523" t="s">
        <v>35</v>
      </c>
      <c r="BQ348" s="1544" t="s">
        <v>35</v>
      </c>
      <c r="BR348" s="1564" t="s">
        <v>35</v>
      </c>
      <c r="BS348" s="1523" t="s">
        <v>35</v>
      </c>
      <c r="BT348" s="2368" t="s">
        <v>35</v>
      </c>
      <c r="BU348" s="2451"/>
      <c r="BV348" s="2451"/>
      <c r="BW348" s="2451"/>
      <c r="BX348" s="2451"/>
      <c r="BY348" s="2452"/>
      <c r="BZ348" s="2452"/>
      <c r="CA348" s="2452"/>
      <c r="CB348" s="2452"/>
      <c r="CC348" s="2452"/>
      <c r="CD348" s="2452"/>
      <c r="CE348" s="2452"/>
      <c r="CF348" s="2452"/>
      <c r="CG348" s="2452"/>
      <c r="CH348" s="2452"/>
      <c r="CI348" s="2452"/>
      <c r="CJ348" s="2452"/>
      <c r="CK348" s="2452"/>
      <c r="CL348" s="2452"/>
      <c r="CM348" s="2452"/>
      <c r="CN348" s="2452"/>
      <c r="CO348" s="2452"/>
      <c r="CP348" s="2452"/>
      <c r="CQ348" s="2452"/>
      <c r="CR348" s="2452"/>
      <c r="CS348" s="2452"/>
      <c r="CT348" s="2452"/>
      <c r="CU348" s="2452"/>
      <c r="CV348" s="2452"/>
      <c r="CW348" s="2452"/>
      <c r="CX348" s="2452"/>
      <c r="CY348" s="2452"/>
      <c r="CZ348" s="2452"/>
      <c r="DA348" s="240"/>
    </row>
    <row r="349" s="726" customFormat="true" ht="15" customHeight="true" x14ac:dyDescent="0.2">
      <c r="B349" s="750"/>
      <c r="U349" s="240"/>
      <c r="V349" s="240"/>
      <c r="W349" s="240"/>
      <c r="X349" s="240"/>
      <c r="Y349" s="240"/>
      <c r="Z349" s="240"/>
      <c r="AA349" s="240"/>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BA349" s="2937" t="s">
        <v>153</v>
      </c>
      <c r="BB349" s="177" t="s">
        <v>49</v>
      </c>
      <c r="BC349" s="1502" t="s">
        <v>35</v>
      </c>
      <c r="BD349" s="1523" t="s">
        <v>35</v>
      </c>
      <c r="BE349" s="1523" t="s">
        <v>35</v>
      </c>
      <c r="BF349" s="1523" t="s">
        <v>35</v>
      </c>
      <c r="BG349" s="1544" t="s">
        <v>35</v>
      </c>
      <c r="BH349" s="1564" t="s">
        <v>35</v>
      </c>
      <c r="BI349" s="1523" t="s">
        <v>35</v>
      </c>
      <c r="BJ349" s="1523" t="s">
        <v>35</v>
      </c>
      <c r="BK349" s="1523" t="s">
        <v>35</v>
      </c>
      <c r="BL349" s="1544" t="s">
        <v>35</v>
      </c>
      <c r="BM349" s="1564" t="s">
        <v>35</v>
      </c>
      <c r="BN349" s="1523" t="s">
        <v>35</v>
      </c>
      <c r="BO349" s="1523" t="s">
        <v>35</v>
      </c>
      <c r="BP349" s="1523" t="s">
        <v>35</v>
      </c>
      <c r="BQ349" s="1544" t="s">
        <v>35</v>
      </c>
      <c r="BR349" s="1564" t="s">
        <v>35</v>
      </c>
      <c r="BS349" s="1523" t="s">
        <v>35</v>
      </c>
      <c r="BT349" s="2368" t="s">
        <v>35</v>
      </c>
      <c r="BU349" s="2451"/>
      <c r="BV349" s="2451"/>
      <c r="BW349" s="2451"/>
      <c r="BX349" s="2451"/>
      <c r="BY349" s="2452"/>
      <c r="BZ349" s="2452"/>
      <c r="CA349" s="2452"/>
      <c r="CB349" s="2452"/>
      <c r="CC349" s="2452"/>
      <c r="CD349" s="2452"/>
      <c r="CE349" s="2452"/>
      <c r="CF349" s="2452"/>
      <c r="CG349" s="2452"/>
      <c r="CH349" s="2452"/>
      <c r="CI349" s="2452"/>
      <c r="CJ349" s="2452"/>
      <c r="CK349" s="2452"/>
      <c r="CL349" s="2452"/>
      <c r="CM349" s="2452"/>
      <c r="CN349" s="2452"/>
      <c r="CO349" s="2452"/>
      <c r="CP349" s="2452"/>
      <c r="CQ349" s="2452"/>
      <c r="CR349" s="2452"/>
      <c r="CS349" s="2452"/>
      <c r="CT349" s="2452"/>
      <c r="CU349" s="2452"/>
      <c r="CV349" s="2452"/>
      <c r="CW349" s="2452"/>
      <c r="CX349" s="2452"/>
      <c r="CY349" s="2452"/>
      <c r="CZ349" s="2452"/>
      <c r="DA349" s="240"/>
    </row>
    <row r="350" s="726" customFormat="true" ht="15" customHeight="true" x14ac:dyDescent="0.2">
      <c r="B350" s="750"/>
      <c r="U350" s="240"/>
      <c r="V350" s="240"/>
      <c r="W350" s="240"/>
      <c r="X350" s="240"/>
      <c r="Y350" s="240"/>
      <c r="Z350" s="240"/>
      <c r="AA350" s="240"/>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BA350" s="2936"/>
      <c r="BB350" s="177" t="s">
        <v>48</v>
      </c>
      <c r="BC350" s="1502" t="s">
        <v>35</v>
      </c>
      <c r="BD350" s="1523" t="s">
        <v>35</v>
      </c>
      <c r="BE350" s="1523" t="s">
        <v>35</v>
      </c>
      <c r="BF350" s="1523" t="s">
        <v>35</v>
      </c>
      <c r="BG350" s="1544" t="s">
        <v>35</v>
      </c>
      <c r="BH350" s="1564" t="s">
        <v>35</v>
      </c>
      <c r="BI350" s="1523" t="s">
        <v>35</v>
      </c>
      <c r="BJ350" s="1523" t="s">
        <v>35</v>
      </c>
      <c r="BK350" s="1523" t="s">
        <v>35</v>
      </c>
      <c r="BL350" s="1544" t="s">
        <v>35</v>
      </c>
      <c r="BM350" s="1564" t="s">
        <v>35</v>
      </c>
      <c r="BN350" s="1523" t="s">
        <v>35</v>
      </c>
      <c r="BO350" s="1523" t="s">
        <v>35</v>
      </c>
      <c r="BP350" s="1523" t="s">
        <v>35</v>
      </c>
      <c r="BQ350" s="1544" t="s">
        <v>35</v>
      </c>
      <c r="BR350" s="1564" t="s">
        <v>35</v>
      </c>
      <c r="BS350" s="1523" t="s">
        <v>35</v>
      </c>
      <c r="BT350" s="2368" t="s">
        <v>35</v>
      </c>
      <c r="BU350" s="2451"/>
      <c r="BV350" s="2451"/>
      <c r="BW350" s="2451"/>
      <c r="BX350" s="2451"/>
      <c r="BY350" s="2452"/>
      <c r="BZ350" s="2452"/>
      <c r="CA350" s="2452"/>
      <c r="CB350" s="2452"/>
      <c r="CC350" s="2452"/>
      <c r="CD350" s="2452"/>
      <c r="CE350" s="2452"/>
      <c r="CF350" s="2452"/>
      <c r="CG350" s="2452"/>
      <c r="CH350" s="2452"/>
      <c r="CI350" s="2452"/>
      <c r="CJ350" s="2452"/>
      <c r="CK350" s="2452"/>
      <c r="CL350" s="2452"/>
      <c r="CM350" s="2452"/>
      <c r="CN350" s="2452"/>
      <c r="CO350" s="2452"/>
      <c r="CP350" s="2452"/>
      <c r="CQ350" s="2452"/>
      <c r="CR350" s="2452"/>
      <c r="CS350" s="2452"/>
      <c r="CT350" s="2452"/>
      <c r="CU350" s="2452"/>
      <c r="CV350" s="2452"/>
      <c r="CW350" s="2452"/>
      <c r="CX350" s="2452"/>
      <c r="CY350" s="2452"/>
      <c r="CZ350" s="2452"/>
      <c r="DA350" s="240"/>
    </row>
    <row r="351" s="726" customFormat="true" ht="15" customHeight="true" x14ac:dyDescent="0.2">
      <c r="B351" s="750"/>
      <c r="U351" s="240"/>
      <c r="V351" s="240"/>
      <c r="W351" s="240"/>
      <c r="X351" s="240"/>
      <c r="Y351" s="240"/>
      <c r="Z351" s="240"/>
      <c r="AA351" s="240"/>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BA351" s="2937" t="s">
        <v>154</v>
      </c>
      <c r="BB351" s="177" t="s">
        <v>49</v>
      </c>
      <c r="BC351" s="1502" t="s">
        <v>35</v>
      </c>
      <c r="BD351" s="1523" t="s">
        <v>35</v>
      </c>
      <c r="BE351" s="1523" t="s">
        <v>35</v>
      </c>
      <c r="BF351" s="1523" t="s">
        <v>35</v>
      </c>
      <c r="BG351" s="1544" t="s">
        <v>35</v>
      </c>
      <c r="BH351" s="1564" t="s">
        <v>35</v>
      </c>
      <c r="BI351" s="1523" t="s">
        <v>35</v>
      </c>
      <c r="BJ351" s="1523" t="s">
        <v>35</v>
      </c>
      <c r="BK351" s="1523" t="s">
        <v>35</v>
      </c>
      <c r="BL351" s="1544" t="s">
        <v>35</v>
      </c>
      <c r="BM351" s="1564" t="s">
        <v>35</v>
      </c>
      <c r="BN351" s="1523" t="s">
        <v>35</v>
      </c>
      <c r="BO351" s="1523" t="s">
        <v>35</v>
      </c>
      <c r="BP351" s="1523" t="s">
        <v>35</v>
      </c>
      <c r="BQ351" s="1544" t="s">
        <v>35</v>
      </c>
      <c r="BR351" s="1564" t="s">
        <v>35</v>
      </c>
      <c r="BS351" s="1523" t="s">
        <v>35</v>
      </c>
      <c r="BT351" s="2368" t="s">
        <v>35</v>
      </c>
      <c r="BU351" s="2451"/>
      <c r="BV351" s="2451"/>
      <c r="BW351" s="2451"/>
      <c r="BX351" s="2451"/>
      <c r="BY351" s="2452"/>
      <c r="BZ351" s="2452"/>
      <c r="CA351" s="2452"/>
      <c r="CB351" s="2452"/>
      <c r="CC351" s="2452"/>
      <c r="CD351" s="2452"/>
      <c r="CE351" s="2452"/>
      <c r="CF351" s="2452"/>
      <c r="CG351" s="2452"/>
      <c r="CH351" s="2452"/>
      <c r="CI351" s="2452"/>
      <c r="CJ351" s="2452"/>
      <c r="CK351" s="2452"/>
      <c r="CL351" s="2452"/>
      <c r="CM351" s="2452"/>
      <c r="CN351" s="2452"/>
      <c r="CO351" s="2452"/>
      <c r="CP351" s="2452"/>
      <c r="CQ351" s="2452"/>
      <c r="CR351" s="2452"/>
      <c r="CS351" s="2452"/>
      <c r="CT351" s="2452"/>
      <c r="CU351" s="2452"/>
      <c r="CV351" s="2452"/>
      <c r="CW351" s="2452"/>
      <c r="CX351" s="2452"/>
      <c r="CY351" s="2452"/>
      <c r="CZ351" s="2452"/>
      <c r="DA351" s="240"/>
    </row>
    <row r="352" s="726" customFormat="true" ht="15" customHeight="true" x14ac:dyDescent="0.2">
      <c r="B352" s="750"/>
      <c r="U352" s="240"/>
      <c r="V352" s="240"/>
      <c r="W352" s="240"/>
      <c r="X352" s="240"/>
      <c r="Y352" s="240"/>
      <c r="Z352" s="240"/>
      <c r="AA352" s="240"/>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BA352" s="2936"/>
      <c r="BB352" s="177" t="s">
        <v>48</v>
      </c>
      <c r="BC352" s="1502" t="s">
        <v>35</v>
      </c>
      <c r="BD352" s="1523" t="s">
        <v>35</v>
      </c>
      <c r="BE352" s="1523" t="s">
        <v>35</v>
      </c>
      <c r="BF352" s="1523" t="s">
        <v>35</v>
      </c>
      <c r="BG352" s="1544" t="s">
        <v>35</v>
      </c>
      <c r="BH352" s="1564" t="s">
        <v>35</v>
      </c>
      <c r="BI352" s="1523" t="s">
        <v>35</v>
      </c>
      <c r="BJ352" s="1523" t="s">
        <v>35</v>
      </c>
      <c r="BK352" s="1523" t="s">
        <v>35</v>
      </c>
      <c r="BL352" s="1544" t="s">
        <v>35</v>
      </c>
      <c r="BM352" s="1564" t="s">
        <v>35</v>
      </c>
      <c r="BN352" s="1523" t="s">
        <v>35</v>
      </c>
      <c r="BO352" s="1523" t="s">
        <v>35</v>
      </c>
      <c r="BP352" s="1523" t="s">
        <v>35</v>
      </c>
      <c r="BQ352" s="1544" t="s">
        <v>35</v>
      </c>
      <c r="BR352" s="1564" t="s">
        <v>35</v>
      </c>
      <c r="BS352" s="1523" t="s">
        <v>35</v>
      </c>
      <c r="BT352" s="2368" t="s">
        <v>35</v>
      </c>
      <c r="BU352" s="2451"/>
      <c r="BV352" s="2451"/>
      <c r="BW352" s="2451"/>
      <c r="BX352" s="2451"/>
      <c r="BY352" s="2452"/>
      <c r="BZ352" s="2452"/>
      <c r="CA352" s="2452"/>
      <c r="CB352" s="2452"/>
      <c r="CC352" s="2452"/>
      <c r="CD352" s="2452"/>
      <c r="CE352" s="2452"/>
      <c r="CF352" s="2452"/>
      <c r="CG352" s="2452"/>
      <c r="CH352" s="2452"/>
      <c r="CI352" s="2452"/>
      <c r="CJ352" s="2452"/>
      <c r="CK352" s="2452"/>
      <c r="CL352" s="2452"/>
      <c r="CM352" s="2452"/>
      <c r="CN352" s="2452"/>
      <c r="CO352" s="2452"/>
      <c r="CP352" s="2452"/>
      <c r="CQ352" s="2452"/>
      <c r="CR352" s="2452"/>
      <c r="CS352" s="2452"/>
      <c r="CT352" s="2452"/>
      <c r="CU352" s="2452"/>
      <c r="CV352" s="2452"/>
      <c r="CW352" s="2452"/>
      <c r="CX352" s="2452"/>
      <c r="CY352" s="2452"/>
      <c r="CZ352" s="2452"/>
      <c r="DA352" s="240"/>
    </row>
    <row r="353" s="726" customFormat="true" ht="15" customHeight="true" x14ac:dyDescent="0.2">
      <c r="B353" s="750"/>
      <c r="U353" s="240"/>
      <c r="V353" s="240"/>
      <c r="W353" s="240"/>
      <c r="X353" s="240"/>
      <c r="Y353" s="240"/>
      <c r="Z353" s="240"/>
      <c r="AA353" s="240"/>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BA353" s="2937" t="s">
        <v>143</v>
      </c>
      <c r="BB353" s="177" t="s">
        <v>49</v>
      </c>
      <c r="BC353" s="1502" t="s">
        <v>35</v>
      </c>
      <c r="BD353" s="1523" t="s">
        <v>35</v>
      </c>
      <c r="BE353" s="1523" t="s">
        <v>35</v>
      </c>
      <c r="BF353" s="1523" t="s">
        <v>35</v>
      </c>
      <c r="BG353" s="1544" t="s">
        <v>35</v>
      </c>
      <c r="BH353" s="1564" t="s">
        <v>35</v>
      </c>
      <c r="BI353" s="1523" t="s">
        <v>35</v>
      </c>
      <c r="BJ353" s="1523" t="s">
        <v>35</v>
      </c>
      <c r="BK353" s="1523" t="s">
        <v>35</v>
      </c>
      <c r="BL353" s="1544" t="s">
        <v>35</v>
      </c>
      <c r="BM353" s="1564" t="s">
        <v>35</v>
      </c>
      <c r="BN353" s="1523" t="s">
        <v>35</v>
      </c>
      <c r="BO353" s="1523" t="s">
        <v>35</v>
      </c>
      <c r="BP353" s="1523" t="s">
        <v>35</v>
      </c>
      <c r="BQ353" s="1544" t="s">
        <v>35</v>
      </c>
      <c r="BR353" s="1564" t="s">
        <v>35</v>
      </c>
      <c r="BS353" s="1523" t="s">
        <v>35</v>
      </c>
      <c r="BT353" s="2368" t="s">
        <v>35</v>
      </c>
      <c r="BU353" s="2451"/>
      <c r="BV353" s="2451"/>
      <c r="BW353" s="2451"/>
      <c r="BX353" s="2451"/>
      <c r="BY353" s="2452"/>
      <c r="BZ353" s="2452"/>
      <c r="CA353" s="2452"/>
      <c r="CB353" s="2452"/>
      <c r="CC353" s="2452"/>
      <c r="CD353" s="2452"/>
      <c r="CE353" s="2452"/>
      <c r="CF353" s="2452"/>
      <c r="CG353" s="2452"/>
      <c r="CH353" s="2452"/>
      <c r="CI353" s="2452"/>
      <c r="CJ353" s="2452"/>
      <c r="CK353" s="2452"/>
      <c r="CL353" s="2452"/>
      <c r="CM353" s="2452"/>
      <c r="CN353" s="2452"/>
      <c r="CO353" s="2452"/>
      <c r="CP353" s="2452"/>
      <c r="CQ353" s="2452"/>
      <c r="CR353" s="2452"/>
      <c r="CS353" s="2452"/>
      <c r="CT353" s="2452"/>
      <c r="CU353" s="2452"/>
      <c r="CV353" s="2452"/>
      <c r="CW353" s="2452"/>
      <c r="CX353" s="2452"/>
      <c r="CY353" s="2452"/>
      <c r="CZ353" s="2452"/>
      <c r="DA353" s="240"/>
    </row>
    <row r="354" s="726" customFormat="true" ht="15" customHeight="true" x14ac:dyDescent="0.2">
      <c r="B354" s="750"/>
      <c r="U354" s="240"/>
      <c r="V354" s="240"/>
      <c r="W354" s="240"/>
      <c r="X354" s="240"/>
      <c r="Y354" s="240"/>
      <c r="Z354" s="240"/>
      <c r="AA354" s="240"/>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BA354" s="2938"/>
      <c r="BB354" s="178" t="s">
        <v>48</v>
      </c>
      <c r="BC354" s="1503" t="s">
        <v>35</v>
      </c>
      <c r="BD354" s="1524" t="s">
        <v>35</v>
      </c>
      <c r="BE354" s="1524" t="s">
        <v>35</v>
      </c>
      <c r="BF354" s="1524" t="s">
        <v>35</v>
      </c>
      <c r="BG354" s="1545" t="s">
        <v>35</v>
      </c>
      <c r="BH354" s="1565" t="s">
        <v>35</v>
      </c>
      <c r="BI354" s="1524" t="s">
        <v>35</v>
      </c>
      <c r="BJ354" s="1524" t="s">
        <v>35</v>
      </c>
      <c r="BK354" s="1524" t="s">
        <v>35</v>
      </c>
      <c r="BL354" s="1545" t="s">
        <v>35</v>
      </c>
      <c r="BM354" s="1565" t="s">
        <v>35</v>
      </c>
      <c r="BN354" s="1524" t="s">
        <v>35</v>
      </c>
      <c r="BO354" s="1524" t="s">
        <v>35</v>
      </c>
      <c r="BP354" s="1524" t="s">
        <v>35</v>
      </c>
      <c r="BQ354" s="1545" t="s">
        <v>35</v>
      </c>
      <c r="BR354" s="1565" t="s">
        <v>35</v>
      </c>
      <c r="BS354" s="1524" t="s">
        <v>35</v>
      </c>
      <c r="BT354" s="2369" t="s">
        <v>35</v>
      </c>
      <c r="BU354" s="2453"/>
      <c r="BV354" s="2453"/>
      <c r="BW354" s="2453"/>
      <c r="BX354" s="2453"/>
      <c r="BY354" s="2454"/>
      <c r="BZ354" s="2454"/>
      <c r="CA354" s="2454"/>
      <c r="CB354" s="2454"/>
      <c r="CC354" s="2454"/>
      <c r="CD354" s="2454"/>
      <c r="CE354" s="2454"/>
      <c r="CF354" s="2454"/>
      <c r="CG354" s="2454"/>
      <c r="CH354" s="2454"/>
      <c r="CI354" s="2454"/>
      <c r="CJ354" s="2454"/>
      <c r="CK354" s="2454"/>
      <c r="CL354" s="2454"/>
      <c r="CM354" s="2454"/>
      <c r="CN354" s="2454"/>
      <c r="CO354" s="2454"/>
      <c r="CP354" s="2454"/>
      <c r="CQ354" s="2454"/>
      <c r="CR354" s="2454"/>
      <c r="CS354" s="2454"/>
      <c r="CT354" s="2454"/>
      <c r="CU354" s="2454"/>
      <c r="CV354" s="2454"/>
      <c r="CW354" s="2454"/>
      <c r="CX354" s="2454"/>
      <c r="CY354" s="2454"/>
      <c r="CZ354" s="2454"/>
      <c r="DA354" s="240"/>
    </row>
    <row r="355" s="726" customFormat="true" ht="15" customHeight="true" x14ac:dyDescent="0.2">
      <c r="B355" s="750"/>
      <c r="U355" s="240"/>
      <c r="V355" s="240"/>
      <c r="W355" s="240"/>
      <c r="X355" s="240"/>
      <c r="Y355" s="240"/>
      <c r="Z355" s="240"/>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50"/>
      <c r="BV355" s="450"/>
      <c r="BW355" s="450"/>
      <c r="BX355" s="450"/>
      <c r="BY355" s="450"/>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c r="DA355" s="240"/>
    </row>
    <row r="356" s="726" customFormat="true" ht="15" customHeight="true" x14ac:dyDescent="0.2">
      <c r="B356" s="750"/>
      <c r="U356" s="240"/>
      <c r="V356" s="240"/>
      <c r="W356" s="240"/>
      <c r="X356" s="240"/>
      <c r="Y356" s="240"/>
      <c r="Z356" s="240"/>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40"/>
      <c r="BV356" s="240"/>
      <c r="BW356" s="240"/>
      <c r="BX356" s="240"/>
      <c r="BY356" s="240"/>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c r="DA356" s="240"/>
    </row>
    <row r="357" s="131" customFormat="true" ht="15" customHeight="true" x14ac:dyDescent="0.2">
      <c r="B357" s="133"/>
      <c r="U357" s="240"/>
      <c r="V357" s="240"/>
      <c r="W357" s="240"/>
      <c r="X357" s="240"/>
      <c r="Y357" s="240"/>
      <c r="Z357" s="240"/>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40"/>
      <c r="BV357" s="240"/>
      <c r="BW357" s="240"/>
      <c r="BX357" s="240"/>
      <c r="BY357" s="240"/>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c r="DA357" s="240"/>
    </row>
    <row r="358" s="131" customFormat="true" ht="15" customHeight="true" x14ac:dyDescent="0.2">
      <c r="B358" s="133"/>
      <c r="U358" s="240"/>
      <c r="V358" s="240"/>
      <c r="W358" s="240"/>
      <c r="X358" s="240"/>
      <c r="Y358" s="240"/>
      <c r="Z358" s="240"/>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40"/>
      <c r="BV358" s="240"/>
      <c r="BW358" s="240"/>
      <c r="BX358" s="240"/>
      <c r="BY358" s="240"/>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c r="DA358" s="240"/>
    </row>
    <row r="359" s="131" customFormat="true" ht="15" customHeight="true" x14ac:dyDescent="0.2">
      <c r="B359" s="133"/>
      <c r="U359" s="240"/>
      <c r="V359" s="240"/>
      <c r="W359" s="240"/>
      <c r="X359" s="240"/>
      <c r="Y359" s="240"/>
      <c r="Z359" s="240"/>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40"/>
      <c r="BV359" s="240"/>
      <c r="BW359" s="240"/>
      <c r="BX359" s="240"/>
      <c r="BY359" s="240"/>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c r="DA359" s="240"/>
    </row>
    <row r="360" s="131" customFormat="true" ht="15" customHeight="true" x14ac:dyDescent="0.2">
      <c r="B360" s="133"/>
      <c r="U360" s="240"/>
      <c r="V360" s="240"/>
      <c r="W360" s="240"/>
      <c r="X360" s="240"/>
      <c r="Y360" s="240"/>
      <c r="Z360" s="240"/>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40"/>
      <c r="BV360" s="240"/>
      <c r="BW360" s="240"/>
      <c r="BX360" s="240"/>
      <c r="BY360" s="240"/>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c r="DA360" s="240"/>
    </row>
    <row r="361" s="131" customFormat="true" ht="15" customHeight="true" x14ac:dyDescent="0.2">
      <c r="B361" s="133"/>
      <c r="U361" s="240"/>
      <c r="V361" s="240"/>
      <c r="W361" s="240"/>
      <c r="X361" s="240"/>
      <c r="Y361" s="240"/>
      <c r="Z361" s="240"/>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40"/>
      <c r="BV361" s="240"/>
      <c r="BW361" s="240"/>
      <c r="BX361" s="240"/>
      <c r="BY361" s="240"/>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c r="DA361" s="240"/>
    </row>
    <row r="362" s="131" customFormat="true" ht="15" customHeight="true" x14ac:dyDescent="0.2">
      <c r="B362" s="133"/>
      <c r="U362" s="240"/>
      <c r="V362" s="240"/>
      <c r="W362" s="240"/>
      <c r="X362" s="240"/>
      <c r="Y362" s="240"/>
      <c r="Z362" s="240"/>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40"/>
      <c r="BV362" s="240"/>
      <c r="BW362" s="240"/>
      <c r="BX362" s="240"/>
      <c r="BY362" s="240"/>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c r="DA362" s="240"/>
    </row>
    <row r="363" s="131" customFormat="true" ht="15" customHeight="true" x14ac:dyDescent="0.2">
      <c r="B363" s="133"/>
      <c r="U363" s="240"/>
      <c r="V363" s="240"/>
      <c r="W363" s="240"/>
      <c r="X363" s="240"/>
      <c r="Y363" s="240"/>
      <c r="Z363" s="240"/>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40"/>
      <c r="BV363" s="240"/>
      <c r="BW363" s="240"/>
      <c r="BX363" s="240"/>
      <c r="BY363" s="240"/>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c r="DA363" s="240"/>
    </row>
    <row r="364" s="131" customFormat="true" ht="15" customHeight="true" x14ac:dyDescent="0.2">
      <c r="B364" s="133"/>
      <c r="U364" s="240"/>
      <c r="V364" s="240"/>
      <c r="W364" s="240"/>
      <c r="X364" s="240"/>
      <c r="Y364" s="240"/>
      <c r="Z364" s="240"/>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40"/>
      <c r="BV364" s="240"/>
      <c r="BW364" s="240"/>
      <c r="BX364" s="240"/>
      <c r="BY364" s="240"/>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c r="DA364" s="240"/>
    </row>
    <row r="365" s="131" customFormat="true" ht="15" customHeight="true" x14ac:dyDescent="0.2">
      <c r="B365" s="133"/>
      <c r="U365" s="240"/>
      <c r="V365" s="240"/>
      <c r="W365" s="240"/>
      <c r="X365" s="240"/>
      <c r="Y365" s="240"/>
      <c r="Z365" s="240"/>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40"/>
      <c r="BV365" s="240"/>
      <c r="BW365" s="240"/>
      <c r="BX365" s="240"/>
      <c r="BY365" s="240"/>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c r="DA365" s="240"/>
    </row>
    <row r="366" s="131" customFormat="true" ht="15" customHeight="true" x14ac:dyDescent="0.2">
      <c r="B366" s="133"/>
      <c r="U366" s="240"/>
      <c r="V366" s="240"/>
      <c r="W366" s="240"/>
      <c r="X366" s="240"/>
      <c r="Y366" s="240"/>
      <c r="Z366" s="240"/>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40"/>
      <c r="BV366" s="240"/>
      <c r="BW366" s="240"/>
      <c r="BX366" s="240"/>
      <c r="BY366" s="240"/>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c r="DA366" s="240"/>
    </row>
    <row r="367" s="131" customFormat="true" ht="15" customHeight="true" x14ac:dyDescent="0.2">
      <c r="B367" s="133"/>
      <c r="U367" s="240"/>
      <c r="V367" s="240"/>
      <c r="W367" s="240"/>
      <c r="X367" s="240"/>
      <c r="Y367" s="240"/>
      <c r="Z367" s="240"/>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40"/>
      <c r="BV367" s="240"/>
      <c r="BW367" s="240"/>
      <c r="BX367" s="240"/>
      <c r="BY367" s="240"/>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c r="DA367" s="240"/>
    </row>
    <row r="368" s="131" customFormat="true" ht="15" customHeight="true" x14ac:dyDescent="0.2">
      <c r="B368" s="133"/>
      <c r="U368" s="240"/>
      <c r="V368" s="240"/>
      <c r="W368" s="240"/>
      <c r="X368" s="240"/>
      <c r="Y368" s="240"/>
      <c r="Z368" s="240"/>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40"/>
      <c r="BV368" s="240"/>
      <c r="BW368" s="240"/>
      <c r="BX368" s="240"/>
      <c r="BY368" s="240"/>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c r="DA368" s="240"/>
    </row>
    <row r="369" s="131" customFormat="true" ht="15" customHeight="true" x14ac:dyDescent="0.2">
      <c r="B369" s="133"/>
      <c r="U369" s="240"/>
      <c r="V369" s="240"/>
      <c r="W369" s="240"/>
      <c r="X369" s="240"/>
      <c r="Y369" s="240"/>
      <c r="Z369" s="240"/>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40"/>
      <c r="BV369" s="240"/>
      <c r="BW369" s="240"/>
      <c r="BX369" s="240"/>
      <c r="BY369" s="240"/>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c r="DA369" s="240"/>
    </row>
    <row r="370" s="131" customFormat="true" ht="15" customHeight="true" x14ac:dyDescent="0.2">
      <c r="B370" s="133"/>
      <c r="U370" s="240"/>
      <c r="V370" s="240"/>
      <c r="W370" s="240"/>
      <c r="X370" s="240"/>
      <c r="Y370" s="240"/>
      <c r="Z370" s="240"/>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40"/>
      <c r="BV370" s="240"/>
      <c r="BW370" s="240"/>
      <c r="BX370" s="240"/>
      <c r="BY370" s="240"/>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c r="DA370" s="240"/>
    </row>
    <row r="371" s="131" customFormat="true" ht="15" customHeight="true" x14ac:dyDescent="0.2">
      <c r="B371" s="133"/>
      <c r="U371" s="240"/>
      <c r="V371" s="240"/>
      <c r="W371" s="240"/>
      <c r="X371" s="240"/>
      <c r="Y371" s="240"/>
      <c r="Z371" s="240"/>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40"/>
      <c r="BV371" s="240"/>
      <c r="BW371" s="240"/>
      <c r="BX371" s="240"/>
      <c r="BY371" s="240"/>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c r="DA371" s="240"/>
    </row>
    <row r="372" s="131" customFormat="true" ht="15" customHeight="true" x14ac:dyDescent="0.2">
      <c r="B372" s="133"/>
      <c r="U372" s="240"/>
      <c r="V372" s="240"/>
      <c r="W372" s="240"/>
      <c r="X372" s="240"/>
      <c r="Y372" s="240"/>
      <c r="Z372" s="240"/>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40"/>
      <c r="BV372" s="240"/>
      <c r="BW372" s="240"/>
      <c r="BX372" s="240"/>
      <c r="BY372" s="240"/>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c r="DA372" s="240"/>
    </row>
    <row r="373" s="131" customFormat="true" ht="15" customHeight="true" x14ac:dyDescent="0.2">
      <c r="B373" s="133"/>
      <c r="U373" s="240"/>
      <c r="V373" s="240"/>
      <c r="W373" s="240"/>
      <c r="X373" s="240"/>
      <c r="Y373" s="240"/>
      <c r="Z373" s="240"/>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40"/>
      <c r="BV373" s="240"/>
      <c r="BW373" s="240"/>
      <c r="BX373" s="240"/>
      <c r="BY373" s="240"/>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c r="DA373" s="240"/>
    </row>
    <row r="374" s="131" customFormat="true" ht="15" customHeight="true" x14ac:dyDescent="0.2">
      <c r="B374" s="133"/>
      <c r="U374" s="240"/>
      <c r="V374" s="240"/>
      <c r="W374" s="240"/>
      <c r="X374" s="240"/>
      <c r="Y374" s="240"/>
      <c r="Z374" s="240"/>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40"/>
      <c r="BV374" s="240"/>
      <c r="BW374" s="240"/>
      <c r="BX374" s="240"/>
      <c r="BY374" s="240"/>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c r="DA374" s="240"/>
    </row>
    <row r="375" s="131" customFormat="true" ht="15" customHeight="true" x14ac:dyDescent="0.2">
      <c r="B375" s="133"/>
      <c r="U375" s="240"/>
      <c r="V375" s="240"/>
      <c r="W375" s="240"/>
      <c r="X375" s="240"/>
      <c r="Y375" s="240"/>
      <c r="Z375" s="240"/>
      <c r="AA375" s="240"/>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2"/>
      <c r="BU375" s="239"/>
      <c r="BV375" s="239"/>
      <c r="BW375" s="239"/>
      <c r="BX375" s="239"/>
      <c r="BY375" s="239"/>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c r="DA375" s="240"/>
    </row>
    <row r="376" s="131" customFormat="true" ht="15" customHeight="true" x14ac:dyDescent="0.2">
      <c r="B376" s="133"/>
      <c r="U376" s="240"/>
      <c r="V376" s="240"/>
      <c r="W376" s="240"/>
      <c r="X376" s="240"/>
      <c r="Y376" s="240"/>
      <c r="Z376" s="240"/>
      <c r="AA376" s="240"/>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2"/>
      <c r="BU376" s="239"/>
      <c r="BV376" s="239"/>
      <c r="BW376" s="239"/>
      <c r="BX376" s="239"/>
      <c r="BY376" s="239"/>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c r="DA376" s="240"/>
    </row>
    <row r="377" s="131" customFormat="true" ht="15" customHeight="true" x14ac:dyDescent="0.2">
      <c r="B377" s="133"/>
      <c r="U377" s="240"/>
      <c r="V377" s="240"/>
      <c r="W377" s="240"/>
      <c r="X377" s="240"/>
      <c r="Y377" s="240"/>
      <c r="Z377" s="240"/>
      <c r="AA377" s="240"/>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2"/>
      <c r="BU377" s="239"/>
      <c r="BV377" s="239"/>
      <c r="BW377" s="239"/>
      <c r="BX377" s="239"/>
      <c r="BY377" s="239"/>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c r="DA377" s="240"/>
    </row>
    <row r="378" s="131" customFormat="true" ht="15" customHeight="true" x14ac:dyDescent="0.2">
      <c r="B378" s="133"/>
      <c r="U378" s="240"/>
      <c r="V378" s="240"/>
      <c r="W378" s="240"/>
      <c r="X378" s="240"/>
      <c r="Y378" s="240"/>
      <c r="Z378" s="240"/>
      <c r="AA378" s="240"/>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2"/>
      <c r="BU378" s="239"/>
      <c r="BV378" s="239"/>
      <c r="BW378" s="239"/>
      <c r="BX378" s="239"/>
      <c r="BY378" s="239"/>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c r="DA378" s="240"/>
    </row>
    <row r="379" s="131" customFormat="true" ht="15" customHeight="true" x14ac:dyDescent="0.2">
      <c r="B379" s="133"/>
      <c r="U379" s="240"/>
      <c r="V379" s="240"/>
      <c r="W379" s="240"/>
      <c r="X379" s="240"/>
      <c r="Y379" s="240"/>
      <c r="Z379" s="240"/>
      <c r="AA379" s="240"/>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2"/>
      <c r="BU379" s="239"/>
      <c r="BV379" s="239"/>
      <c r="BW379" s="239"/>
      <c r="BX379" s="239"/>
      <c r="BY379" s="239"/>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c r="DA379" s="240"/>
    </row>
    <row r="380" s="131" customFormat="true" ht="15" customHeight="true" x14ac:dyDescent="0.2">
      <c r="B380" s="133"/>
      <c r="U380" s="240"/>
      <c r="V380" s="240"/>
      <c r="W380" s="240"/>
      <c r="X380" s="240"/>
      <c r="Y380" s="240"/>
      <c r="Z380" s="240"/>
      <c r="AA380" s="240"/>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2"/>
      <c r="BU380" s="239"/>
      <c r="BV380" s="239"/>
      <c r="BW380" s="239"/>
      <c r="BX380" s="239"/>
      <c r="BY380" s="239"/>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c r="DA380" s="240"/>
    </row>
    <row r="381" s="131" customFormat="true" ht="15" customHeight="true" x14ac:dyDescent="0.2">
      <c r="B381" s="133"/>
      <c r="U381" s="240"/>
      <c r="V381" s="240"/>
      <c r="W381" s="240"/>
      <c r="X381" s="240"/>
      <c r="Y381" s="240"/>
      <c r="Z381" s="240"/>
      <c r="AA381" s="240"/>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2"/>
      <c r="BU381" s="239"/>
      <c r="BV381" s="239"/>
      <c r="BW381" s="239"/>
      <c r="BX381" s="239"/>
      <c r="BY381" s="239"/>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c r="DA381" s="240"/>
    </row>
    <row r="382" s="131" customFormat="true" ht="15" customHeight="true" x14ac:dyDescent="0.2">
      <c r="B382" s="133"/>
      <c r="U382" s="240"/>
      <c r="V382" s="240"/>
      <c r="W382" s="240"/>
      <c r="X382" s="240"/>
      <c r="Y382" s="240"/>
      <c r="Z382" s="240"/>
      <c r="AA382" s="240"/>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2"/>
      <c r="BU382" s="239"/>
      <c r="BV382" s="239"/>
      <c r="BW382" s="239"/>
      <c r="BX382" s="239"/>
      <c r="BY382" s="239"/>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c r="DA382" s="240"/>
    </row>
    <row r="383" s="131" customFormat="true" ht="15" customHeight="true" x14ac:dyDescent="0.2">
      <c r="B383" s="133"/>
      <c r="U383" s="240"/>
      <c r="V383" s="240"/>
      <c r="W383" s="240"/>
      <c r="X383" s="240"/>
      <c r="Y383" s="240"/>
      <c r="Z383" s="240"/>
      <c r="AA383" s="240"/>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2"/>
      <c r="BU383" s="239"/>
      <c r="BV383" s="239"/>
      <c r="BW383" s="239"/>
      <c r="BX383" s="239"/>
      <c r="BY383" s="239"/>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c r="DA383" s="240"/>
    </row>
    <row r="384" s="131" customFormat="true" ht="15" customHeight="true" x14ac:dyDescent="0.2">
      <c r="B384" s="133"/>
      <c r="U384" s="240"/>
      <c r="V384" s="240"/>
      <c r="W384" s="240"/>
      <c r="X384" s="240"/>
      <c r="Y384" s="240"/>
      <c r="Z384" s="240"/>
      <c r="AA384" s="240"/>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2"/>
      <c r="BU384" s="239"/>
      <c r="BV384" s="239"/>
      <c r="BW384" s="239"/>
      <c r="BX384" s="239"/>
      <c r="BY384" s="239"/>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c r="DA384" s="240"/>
    </row>
    <row r="385" s="131" customFormat="true" ht="15" customHeight="true" x14ac:dyDescent="0.2">
      <c r="B385" s="133"/>
      <c r="U385" s="240"/>
      <c r="V385" s="240"/>
      <c r="W385" s="240"/>
      <c r="X385" s="240"/>
      <c r="Y385" s="240"/>
      <c r="Z385" s="240"/>
      <c r="AA385" s="240"/>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2"/>
      <c r="BU385" s="239"/>
      <c r="BV385" s="239"/>
      <c r="BW385" s="239"/>
      <c r="BX385" s="239"/>
      <c r="BY385" s="239"/>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c r="DA385" s="240"/>
    </row>
    <row r="386" s="131" customFormat="true" ht="15" customHeight="true" x14ac:dyDescent="0.2">
      <c r="B386" s="133"/>
      <c r="U386" s="240"/>
      <c r="V386" s="240"/>
      <c r="W386" s="240"/>
      <c r="X386" s="240"/>
      <c r="Y386" s="240"/>
      <c r="Z386" s="240"/>
      <c r="AA386" s="240"/>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2"/>
      <c r="BU386" s="239"/>
      <c r="BV386" s="239"/>
      <c r="BW386" s="239"/>
      <c r="BX386" s="239"/>
      <c r="BY386" s="239"/>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c r="DA386" s="240"/>
    </row>
    <row r="387" s="131" customFormat="true" ht="15" customHeight="true" x14ac:dyDescent="0.2">
      <c r="B387" s="133"/>
      <c r="U387" s="240"/>
      <c r="V387" s="240"/>
      <c r="W387" s="240"/>
      <c r="X387" s="240"/>
      <c r="Y387" s="240"/>
      <c r="Z387" s="240"/>
      <c r="AA387" s="240"/>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2"/>
      <c r="BU387" s="239"/>
      <c r="BV387" s="239"/>
      <c r="BW387" s="239"/>
      <c r="BX387" s="239"/>
      <c r="BY387" s="239"/>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c r="DA387" s="240"/>
    </row>
    <row r="388" s="131" customFormat="true" ht="15" customHeight="true" x14ac:dyDescent="0.2">
      <c r="B388" s="133"/>
      <c r="U388" s="240"/>
      <c r="V388" s="240"/>
      <c r="W388" s="240"/>
      <c r="X388" s="240"/>
      <c r="Y388" s="240"/>
      <c r="Z388" s="240"/>
      <c r="AA388" s="240"/>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2"/>
      <c r="BU388" s="239"/>
      <c r="BV388" s="239"/>
      <c r="BW388" s="239"/>
      <c r="BX388" s="239"/>
      <c r="BY388" s="239"/>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c r="DA388" s="240"/>
    </row>
    <row r="389" s="131" customFormat="true" ht="15" customHeight="true" x14ac:dyDescent="0.2">
      <c r="B389" s="133"/>
      <c r="U389" s="240"/>
      <c r="V389" s="240"/>
      <c r="W389" s="240"/>
      <c r="X389" s="240"/>
      <c r="Y389" s="240"/>
      <c r="Z389" s="240"/>
      <c r="AA389" s="240"/>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2"/>
      <c r="BU389" s="239"/>
      <c r="BV389" s="239"/>
      <c r="BW389" s="239"/>
      <c r="BX389" s="239"/>
      <c r="BY389" s="239"/>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c r="DA389" s="240"/>
    </row>
    <row r="390" s="726" customFormat="true" ht="15" customHeight="true" x14ac:dyDescent="0.2">
      <c r="B390" s="750"/>
      <c r="U390" s="240"/>
      <c r="V390" s="240"/>
      <c r="W390" s="240"/>
      <c r="X390" s="240"/>
      <c r="Y390" s="240"/>
      <c r="Z390" s="240"/>
      <c r="AA390" s="240"/>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2"/>
      <c r="BU390" s="239"/>
      <c r="BV390" s="239"/>
      <c r="BW390" s="239"/>
      <c r="BX390" s="239"/>
      <c r="BY390" s="239"/>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c r="DA390" s="240"/>
    </row>
    <row r="391" s="726" customFormat="true" ht="15" customHeight="true" x14ac:dyDescent="0.2">
      <c r="B391" s="750"/>
      <c r="U391" s="240"/>
      <c r="V391" s="240"/>
      <c r="W391" s="240"/>
      <c r="X391" s="240"/>
      <c r="Y391" s="240"/>
      <c r="Z391" s="240"/>
      <c r="AA391" s="240"/>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2"/>
      <c r="BU391" s="239"/>
      <c r="BV391" s="239"/>
      <c r="BW391" s="239"/>
      <c r="BX391" s="239"/>
      <c r="BY391" s="239"/>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c r="DA391" s="240"/>
    </row>
    <row r="392" s="726" customFormat="true" ht="15" customHeight="true" x14ac:dyDescent="0.2">
      <c r="U392" s="240"/>
      <c r="V392" s="240"/>
      <c r="W392" s="240"/>
      <c r="X392" s="240"/>
      <c r="Y392" s="240"/>
      <c r="Z392" s="240"/>
      <c r="AA392" s="240"/>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2"/>
      <c r="BU392" s="239"/>
      <c r="BV392" s="239"/>
      <c r="BW392" s="239"/>
      <c r="BX392" s="239"/>
      <c r="BY392" s="239"/>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c r="DA392" s="240"/>
    </row>
    <row r="393" s="726" customFormat="true" ht="15" customHeight="true" x14ac:dyDescent="0.2">
      <c r="U393" s="240"/>
      <c r="V393" s="240"/>
      <c r="W393" s="240"/>
      <c r="X393" s="240"/>
      <c r="Y393" s="240"/>
      <c r="Z393" s="240"/>
      <c r="AA393" s="240"/>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2"/>
      <c r="BU393" s="239"/>
      <c r="BV393" s="239"/>
      <c r="BW393" s="239"/>
      <c r="BX393" s="239"/>
      <c r="BY393" s="239"/>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c r="DA393" s="240"/>
    </row>
    <row r="394" s="726" customFormat="true" ht="15" customHeight="true" x14ac:dyDescent="0.2">
      <c r="U394" s="240"/>
      <c r="V394" s="240"/>
      <c r="W394" s="240"/>
      <c r="X394" s="240"/>
      <c r="Y394" s="240"/>
      <c r="Z394" s="240"/>
      <c r="AA394" s="240"/>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2"/>
      <c r="BU394" s="239"/>
      <c r="BV394" s="239"/>
      <c r="BW394" s="239"/>
      <c r="BX394" s="239"/>
      <c r="BY394" s="239"/>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c r="DA394" s="240"/>
    </row>
    <row r="395" s="726" customFormat="true" ht="15" customHeight="true" x14ac:dyDescent="0.2">
      <c r="U395" s="240"/>
      <c r="V395" s="240"/>
      <c r="W395" s="240"/>
      <c r="X395" s="240"/>
      <c r="Y395" s="240"/>
      <c r="Z395" s="240"/>
      <c r="AA395" s="240"/>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2"/>
      <c r="BU395" s="239"/>
      <c r="BV395" s="239"/>
      <c r="BW395" s="239"/>
      <c r="BX395" s="239"/>
      <c r="BY395" s="239"/>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c r="DA395" s="240"/>
    </row>
    <row r="396" s="726" customFormat="true" ht="15" customHeight="true" x14ac:dyDescent="0.2">
      <c r="U396" s="240"/>
      <c r="V396" s="240"/>
      <c r="W396" s="240"/>
      <c r="X396" s="240"/>
      <c r="Y396" s="240"/>
      <c r="Z396" s="240"/>
      <c r="AA396" s="240"/>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2"/>
      <c r="BU396" s="239"/>
      <c r="BV396" s="239"/>
      <c r="BW396" s="239"/>
      <c r="BX396" s="239"/>
      <c r="BY396" s="239"/>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c r="DA396" s="240"/>
    </row>
    <row r="397" s="726" customFormat="true" ht="15" customHeight="true" x14ac:dyDescent="0.2">
      <c r="U397" s="240"/>
      <c r="V397" s="240"/>
      <c r="W397" s="240"/>
      <c r="X397" s="240"/>
      <c r="Y397" s="240"/>
      <c r="Z397" s="240"/>
      <c r="AA397" s="240"/>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2"/>
      <c r="BU397" s="239"/>
      <c r="BV397" s="239"/>
      <c r="BW397" s="239"/>
      <c r="BX397" s="239"/>
      <c r="BY397" s="239"/>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c r="DA397" s="240"/>
    </row>
    <row r="398" s="726" customFormat="true" ht="15" customHeight="true" x14ac:dyDescent="0.2">
      <c r="U398" s="240"/>
      <c r="V398" s="240"/>
      <c r="W398" s="240"/>
      <c r="X398" s="240"/>
      <c r="Y398" s="240"/>
      <c r="Z398" s="240"/>
      <c r="AA398" s="240"/>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2"/>
      <c r="BU398" s="239"/>
      <c r="BV398" s="239"/>
      <c r="BW398" s="239"/>
      <c r="BX398" s="239"/>
      <c r="BY398" s="239"/>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c r="DA398" s="240"/>
    </row>
    <row r="399" s="743" customFormat="true" ht="15" customHeight="true" x14ac:dyDescent="0.25">
      <c r="A399" s="136"/>
      <c r="B399" s="136"/>
      <c r="C399" s="2820" t="s">
        <v>132</v>
      </c>
      <c r="D399" s="2821"/>
      <c r="E399" s="2821"/>
      <c r="F399" s="2821"/>
      <c r="G399" s="136"/>
      <c r="H399" s="2838" t="s">
        <v>133</v>
      </c>
      <c r="I399" s="2839"/>
      <c r="J399" s="2839"/>
      <c r="K399" s="2839"/>
      <c r="M399" s="2838" t="s">
        <v>134</v>
      </c>
      <c r="N399" s="2839"/>
      <c r="O399" s="2839"/>
      <c r="P399" s="2839"/>
      <c r="U399" s="235"/>
      <c r="V399" s="235"/>
      <c r="W399" s="235"/>
      <c r="X399" s="235"/>
      <c r="Y399" s="235"/>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U399" s="235"/>
      <c r="BV399" s="235"/>
      <c r="BW399" s="235"/>
      <c r="BX399" s="235"/>
      <c r="BY399" s="235"/>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c r="DA399" s="235"/>
    </row>
    <row r="400" s="242" customFormat="true" ht="15" customHeight="true" x14ac:dyDescent="0.2">
      <c r="C400" s="2840" t="s">
        <v>195</v>
      </c>
      <c r="D400" s="2837"/>
      <c r="E400" s="2837"/>
      <c r="F400" s="723"/>
      <c r="G400" s="723"/>
      <c r="H400" s="2841" t="s">
        <v>195</v>
      </c>
      <c r="I400" s="2841"/>
      <c r="J400" s="2841"/>
      <c r="K400" s="723"/>
      <c r="L400" s="723"/>
      <c r="M400" s="2841" t="s">
        <v>195</v>
      </c>
      <c r="N400" s="2841"/>
      <c r="O400" s="2841"/>
      <c r="P400" s="723"/>
      <c r="Q400" s="723"/>
      <c r="U400" s="235"/>
      <c r="V400" s="235"/>
      <c r="W400" s="235"/>
      <c r="X400" s="235"/>
      <c r="Y400" s="235"/>
      <c r="Z400" s="235"/>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BA400" s="743"/>
      <c r="BB400" s="136"/>
      <c r="BC400" s="743"/>
      <c r="BD400" s="743"/>
      <c r="BE400" s="743"/>
      <c r="BF400" s="743"/>
      <c r="BG400" s="743"/>
      <c r="BH400" s="743"/>
      <c r="BI400" s="743"/>
      <c r="BJ400" s="743"/>
      <c r="BK400" s="743"/>
      <c r="BL400" s="743"/>
      <c r="BM400" s="743"/>
      <c r="BN400" s="743"/>
      <c r="BO400" s="743"/>
      <c r="BP400" s="743"/>
      <c r="BQ400" s="743"/>
      <c r="BR400" s="743"/>
      <c r="BS400" s="743"/>
      <c r="BT400" s="743"/>
      <c r="BU400" s="235"/>
      <c r="BV400" s="235"/>
      <c r="BW400" s="235"/>
      <c r="BX400" s="235"/>
      <c r="BY400" s="235"/>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c r="DA400" s="235"/>
    </row>
    <row r="401" s="242" customFormat="true" ht="25.15" customHeight="true" x14ac:dyDescent="0.2">
      <c r="C401" s="2840"/>
      <c r="D401" s="2837"/>
      <c r="E401" s="744" t="s">
        <v>196</v>
      </c>
      <c r="F401" s="723"/>
      <c r="G401" s="723"/>
      <c r="H401" s="2841"/>
      <c r="I401" s="2841"/>
      <c r="J401" s="745" t="s">
        <v>196</v>
      </c>
      <c r="K401" s="723"/>
      <c r="L401" s="723"/>
      <c r="M401" s="2841"/>
      <c r="N401" s="2841"/>
      <c r="O401" s="746" t="s">
        <v>196</v>
      </c>
      <c r="P401" s="723"/>
      <c r="Q401" s="723"/>
      <c r="U401" s="235"/>
      <c r="V401" s="235"/>
      <c r="W401" s="235"/>
      <c r="X401" s="235"/>
      <c r="Y401" s="235"/>
      <c r="Z401" s="235"/>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BA401" s="743"/>
      <c r="BB401" s="136"/>
      <c r="BC401" s="743"/>
      <c r="BD401" s="743"/>
      <c r="BE401" s="743"/>
      <c r="BF401" s="743"/>
      <c r="BG401" s="743"/>
      <c r="BH401" s="743"/>
      <c r="BI401" s="743"/>
      <c r="BJ401" s="743"/>
      <c r="BK401" s="743"/>
      <c r="BL401" s="743"/>
      <c r="BM401" s="743"/>
      <c r="BN401" s="743"/>
      <c r="BO401" s="743"/>
      <c r="BP401" s="743"/>
      <c r="BQ401" s="743"/>
      <c r="BR401" s="743"/>
      <c r="BS401" s="743"/>
      <c r="BT401" s="743"/>
      <c r="BU401" s="235"/>
      <c r="BV401" s="235"/>
      <c r="BW401" s="235"/>
      <c r="BX401" s="235"/>
      <c r="BY401" s="235"/>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c r="DA401" s="235"/>
    </row>
    <row r="402" s="242" customFormat="true" ht="25.15" customHeight="true" x14ac:dyDescent="0.2">
      <c r="B402" s="2836" t="s">
        <v>139</v>
      </c>
      <c r="C402" s="2837"/>
      <c r="D402" s="2837"/>
      <c r="E402" s="747" t="s">
        <v>197</v>
      </c>
      <c r="F402" s="723"/>
      <c r="G402" s="723"/>
      <c r="H402" s="2841"/>
      <c r="I402" s="2841"/>
      <c r="J402" s="748" t="s">
        <v>197</v>
      </c>
      <c r="K402" s="723"/>
      <c r="L402" s="723"/>
      <c r="M402" s="2841"/>
      <c r="N402" s="2841"/>
      <c r="O402" s="749" t="s">
        <v>197</v>
      </c>
      <c r="P402" s="723"/>
      <c r="Q402" s="723"/>
      <c r="U402" s="235"/>
      <c r="V402" s="235"/>
      <c r="W402" s="235"/>
      <c r="X402" s="235"/>
      <c r="Y402" s="235"/>
      <c r="Z402" s="235"/>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BA402" s="743"/>
      <c r="BB402" s="136"/>
      <c r="BC402" s="743"/>
      <c r="BD402" s="743"/>
      <c r="BE402" s="743"/>
      <c r="BF402" s="743"/>
      <c r="BG402" s="743"/>
      <c r="BH402" s="743"/>
      <c r="BI402" s="743"/>
      <c r="BJ402" s="743"/>
      <c r="BK402" s="743"/>
      <c r="BL402" s="743"/>
      <c r="BM402" s="743"/>
      <c r="BN402" s="743"/>
      <c r="BO402" s="743"/>
      <c r="BP402" s="743"/>
      <c r="BQ402" s="743"/>
      <c r="BR402" s="743"/>
      <c r="BS402" s="743"/>
      <c r="BT402" s="743"/>
      <c r="BU402" s="235"/>
      <c r="BV402" s="235"/>
      <c r="BW402" s="235"/>
      <c r="BX402" s="235"/>
      <c r="BY402" s="235"/>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c r="DA402" s="235"/>
    </row>
    <row r="403" s="242" customFormat="true" ht="25.15" customHeight="true" x14ac:dyDescent="0.2">
      <c r="B403" s="2837"/>
      <c r="C403" s="2800" t="s">
        <v>198</v>
      </c>
      <c r="D403" s="2799"/>
      <c r="E403" s="824">
        <v>-0.61676346807784777</v>
      </c>
      <c r="F403" s="823"/>
      <c r="G403" s="823"/>
      <c r="H403" s="2799" t="s">
        <v>199</v>
      </c>
      <c r="I403" s="2799"/>
      <c r="J403" s="825">
        <v>0.66526944910666685</v>
      </c>
      <c r="K403" s="823"/>
      <c r="L403" s="823"/>
      <c r="M403" s="2799" t="s">
        <v>200</v>
      </c>
      <c r="N403" s="2799"/>
      <c r="O403" s="826">
        <v>0.66903176858817803</v>
      </c>
      <c r="P403" s="823"/>
      <c r="Q403" s="823"/>
      <c r="U403" s="235"/>
      <c r="V403" s="235"/>
      <c r="W403" s="235"/>
      <c r="X403" s="235"/>
      <c r="Y403" s="235"/>
      <c r="Z403" s="235"/>
      <c r="AA403" s="235"/>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8"/>
      <c r="BV403" s="238"/>
      <c r="BW403" s="238"/>
      <c r="BX403" s="238"/>
      <c r="BY403" s="238"/>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c r="DA403" s="235"/>
    </row>
    <row r="404" s="242" customFormat="true" ht="25.15" customHeight="true" x14ac:dyDescent="0.2">
      <c r="B404" s="2837"/>
      <c r="C404" s="2800" t="s">
        <v>199</v>
      </c>
      <c r="D404" s="2799"/>
      <c r="E404" s="827">
        <v>0.60713830268204272</v>
      </c>
      <c r="F404" s="823"/>
      <c r="G404" s="823"/>
      <c r="H404" s="2799" t="s">
        <v>201</v>
      </c>
      <c r="I404" s="2799"/>
      <c r="J404" s="828">
        <v>0.64227673805608765</v>
      </c>
      <c r="K404" s="823"/>
      <c r="L404" s="823"/>
      <c r="M404" s="2799" t="s">
        <v>198</v>
      </c>
      <c r="N404" s="2799"/>
      <c r="O404" s="829">
        <v>-0.64480923919577293</v>
      </c>
      <c r="P404" s="823"/>
      <c r="Q404" s="823"/>
      <c r="U404" s="235"/>
      <c r="V404" s="235"/>
      <c r="W404" s="235"/>
      <c r="X404" s="235"/>
      <c r="Y404" s="235"/>
      <c r="Z404" s="235"/>
      <c r="AA404" s="235"/>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8"/>
      <c r="BV404" s="238"/>
      <c r="BW404" s="238"/>
      <c r="BX404" s="238"/>
      <c r="BY404" s="238"/>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c r="DA404" s="235"/>
    </row>
    <row r="405" s="242" customFormat="true" ht="25.15" customHeight="true" x14ac:dyDescent="0.2">
      <c r="B405" s="2837"/>
      <c r="C405" s="2800" t="s">
        <v>201</v>
      </c>
      <c r="D405" s="2799"/>
      <c r="E405" s="827">
        <v>0.58541212246493957</v>
      </c>
      <c r="F405" s="823"/>
      <c r="G405" s="823"/>
      <c r="H405" s="2799" t="s">
        <v>198</v>
      </c>
      <c r="I405" s="2799"/>
      <c r="J405" s="828">
        <v>-0.59247095361585234</v>
      </c>
      <c r="K405" s="823"/>
      <c r="L405" s="823"/>
      <c r="M405" s="2799" t="s">
        <v>202</v>
      </c>
      <c r="N405" s="2799"/>
      <c r="O405" s="829">
        <v>0.55784904262722068</v>
      </c>
      <c r="P405" s="823"/>
      <c r="Q405" s="823"/>
      <c r="U405" s="235"/>
      <c r="V405" s="235"/>
      <c r="W405" s="235"/>
      <c r="X405" s="235"/>
      <c r="Y405" s="235"/>
      <c r="Z405" s="235"/>
      <c r="AA405" s="235"/>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8"/>
      <c r="BV405" s="238"/>
      <c r="BW405" s="238"/>
      <c r="BX405" s="238"/>
      <c r="BY405" s="238"/>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c r="DA405" s="235"/>
    </row>
    <row r="406" s="242" customFormat="true" ht="25.15" customHeight="true" x14ac:dyDescent="0.2">
      <c r="B406" s="2837"/>
      <c r="C406" s="2800" t="s">
        <v>200</v>
      </c>
      <c r="D406" s="2799"/>
      <c r="E406" s="827">
        <v>0.57151955778262886</v>
      </c>
      <c r="F406" s="823"/>
      <c r="G406" s="823"/>
      <c r="H406" s="2799" t="s">
        <v>203</v>
      </c>
      <c r="I406" s="2799"/>
      <c r="J406" s="828">
        <v>0.55888190633732082</v>
      </c>
      <c r="K406" s="823"/>
      <c r="L406" s="823"/>
      <c r="M406" s="2799" t="s">
        <v>204</v>
      </c>
      <c r="N406" s="2799"/>
      <c r="O406" s="829">
        <v>0.54423889279934512</v>
      </c>
      <c r="P406" s="823"/>
      <c r="Q406" s="823"/>
      <c r="U406" s="235"/>
      <c r="V406" s="235"/>
      <c r="W406" s="235"/>
      <c r="X406" s="235"/>
      <c r="Y406" s="235"/>
      <c r="Z406" s="235"/>
      <c r="AA406" s="235"/>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8"/>
      <c r="BV406" s="238"/>
      <c r="BW406" s="238"/>
      <c r="BX406" s="238"/>
      <c r="BY406" s="238"/>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c r="DA406" s="235"/>
    </row>
    <row r="407" s="242" customFormat="true" ht="25.15" customHeight="true" x14ac:dyDescent="0.2">
      <c r="B407" s="2837"/>
      <c r="C407" s="2800" t="s">
        <v>203</v>
      </c>
      <c r="D407" s="2799"/>
      <c r="E407" s="827">
        <v>0.54947603656218502</v>
      </c>
      <c r="F407" s="823"/>
      <c r="G407" s="823"/>
      <c r="H407" s="2799" t="s">
        <v>205</v>
      </c>
      <c r="I407" s="2799"/>
      <c r="J407" s="828">
        <v>0.53930699211655564</v>
      </c>
      <c r="K407" s="823"/>
      <c r="L407" s="823"/>
      <c r="M407" s="2799" t="s">
        <v>199</v>
      </c>
      <c r="N407" s="2799"/>
      <c r="O407" s="829">
        <v>0.53743296103532456</v>
      </c>
      <c r="P407" s="823"/>
      <c r="Q407" s="823"/>
      <c r="U407" s="235"/>
      <c r="V407" s="235"/>
      <c r="W407" s="235"/>
      <c r="X407" s="235"/>
      <c r="Y407" s="235"/>
      <c r="Z407" s="235"/>
      <c r="AA407" s="235"/>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8"/>
      <c r="BV407" s="238"/>
      <c r="BW407" s="238"/>
      <c r="BX407" s="238"/>
      <c r="BY407" s="238"/>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c r="DA407" s="235"/>
    </row>
    <row r="408" s="242" customFormat="true" ht="25.15" customHeight="true" x14ac:dyDescent="0.2">
      <c r="B408" s="2837"/>
      <c r="C408" s="2800" t="s">
        <v>206</v>
      </c>
      <c r="D408" s="2799"/>
      <c r="E408" s="827">
        <v>-0.5487323107944807</v>
      </c>
      <c r="F408" s="823"/>
      <c r="G408" s="823"/>
      <c r="H408" s="2799" t="s">
        <v>206</v>
      </c>
      <c r="I408" s="2799"/>
      <c r="J408" s="828">
        <v>-0.53695979680492234</v>
      </c>
      <c r="K408" s="823"/>
      <c r="L408" s="823"/>
      <c r="M408" s="2799" t="s">
        <v>201</v>
      </c>
      <c r="N408" s="2799"/>
      <c r="O408" s="829">
        <v>0.52658289416922111</v>
      </c>
      <c r="P408" s="823"/>
      <c r="Q408" s="823"/>
      <c r="U408" s="235"/>
      <c r="V408" s="235"/>
      <c r="W408" s="235"/>
      <c r="X408" s="235"/>
      <c r="Y408" s="235"/>
      <c r="Z408" s="235"/>
      <c r="AA408" s="235"/>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8"/>
      <c r="BV408" s="238"/>
      <c r="BW408" s="238"/>
      <c r="BX408" s="238"/>
      <c r="BY408" s="238"/>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c r="DA408" s="235"/>
    </row>
    <row r="409" s="242" customFormat="true" ht="25.15" customHeight="true" x14ac:dyDescent="0.2">
      <c r="B409" s="2837"/>
      <c r="C409" s="2800" t="s">
        <v>207</v>
      </c>
      <c r="D409" s="2799"/>
      <c r="E409" s="827">
        <v>0.53402897666276128</v>
      </c>
      <c r="F409" s="823"/>
      <c r="G409" s="823"/>
      <c r="H409" s="2799" t="s">
        <v>208</v>
      </c>
      <c r="I409" s="2799"/>
      <c r="J409" s="828">
        <v>0.52035278942769858</v>
      </c>
      <c r="K409" s="823"/>
      <c r="L409" s="823"/>
      <c r="M409" s="2799" t="s">
        <v>209</v>
      </c>
      <c r="N409" s="2799"/>
      <c r="O409" s="829">
        <v>0.48548189717570495</v>
      </c>
      <c r="P409" s="823"/>
      <c r="Q409" s="823"/>
      <c r="U409" s="235"/>
      <c r="V409" s="235"/>
      <c r="W409" s="235"/>
      <c r="X409" s="235"/>
      <c r="Y409" s="235"/>
      <c r="Z409" s="235"/>
      <c r="AA409" s="235"/>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8"/>
      <c r="BV409" s="238"/>
      <c r="BW409" s="238"/>
      <c r="BX409" s="238"/>
      <c r="BY409" s="238"/>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c r="DA409" s="235"/>
    </row>
    <row r="410" s="242" customFormat="true" ht="25.15" customHeight="true" x14ac:dyDescent="0.2">
      <c r="B410" s="2837"/>
      <c r="C410" s="2800" t="s">
        <v>205</v>
      </c>
      <c r="D410" s="2799"/>
      <c r="E410" s="827">
        <v>0.52108262688323437</v>
      </c>
      <c r="F410" s="823"/>
      <c r="G410" s="823"/>
      <c r="H410" s="2799" t="s">
        <v>207</v>
      </c>
      <c r="I410" s="2799"/>
      <c r="J410" s="828">
        <v>0.51415967334763624</v>
      </c>
      <c r="K410" s="823"/>
      <c r="L410" s="823"/>
      <c r="M410" s="2799" t="s">
        <v>205</v>
      </c>
      <c r="N410" s="2799"/>
      <c r="O410" s="829">
        <v>0.45922773003162093</v>
      </c>
      <c r="P410" s="823"/>
      <c r="Q410" s="823"/>
      <c r="U410" s="235"/>
      <c r="V410" s="235"/>
      <c r="W410" s="235"/>
      <c r="X410" s="235"/>
      <c r="Y410" s="235"/>
      <c r="Z410" s="235"/>
      <c r="AA410" s="235"/>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8"/>
      <c r="BV410" s="238"/>
      <c r="BW410" s="238"/>
      <c r="BX410" s="238"/>
      <c r="BY410" s="238"/>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c r="DA410" s="235"/>
    </row>
    <row r="411" s="242" customFormat="true" ht="25.15" customHeight="true" x14ac:dyDescent="0.2">
      <c r="B411" s="2837"/>
      <c r="C411" s="2800" t="s">
        <v>208</v>
      </c>
      <c r="D411" s="2799"/>
      <c r="E411" s="827">
        <v>0.49024753814693023</v>
      </c>
      <c r="F411" s="823"/>
      <c r="G411" s="823"/>
      <c r="H411" s="2799" t="s">
        <v>200</v>
      </c>
      <c r="I411" s="2799"/>
      <c r="J411" s="828">
        <v>0.51183052280062535</v>
      </c>
      <c r="K411" s="823"/>
      <c r="L411" s="823"/>
      <c r="M411" s="2799" t="s">
        <v>210</v>
      </c>
      <c r="N411" s="2799"/>
      <c r="O411" s="829">
        <v>0.41694155618662049</v>
      </c>
      <c r="P411" s="823"/>
      <c r="Q411" s="823"/>
      <c r="U411" s="235"/>
      <c r="V411" s="235"/>
      <c r="W411" s="235"/>
      <c r="X411" s="235"/>
      <c r="Y411" s="235"/>
      <c r="Z411" s="235"/>
      <c r="AA411" s="235"/>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8"/>
      <c r="BV411" s="238"/>
      <c r="BW411" s="238"/>
      <c r="BX411" s="238"/>
      <c r="BY411" s="238"/>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c r="DA411" s="235"/>
    </row>
    <row r="412" s="242" customFormat="true" ht="25.15" customHeight="true" x14ac:dyDescent="0.2">
      <c r="B412" s="2837"/>
      <c r="C412" s="2800" t="s">
        <v>204</v>
      </c>
      <c r="D412" s="2799"/>
      <c r="E412" s="827">
        <v>0.47156080745224621</v>
      </c>
      <c r="F412" s="823"/>
      <c r="G412" s="823"/>
      <c r="H412" s="2799" t="s">
        <v>204</v>
      </c>
      <c r="I412" s="2799"/>
      <c r="J412" s="828">
        <v>0.42007239961140963</v>
      </c>
      <c r="K412" s="823"/>
      <c r="L412" s="823"/>
      <c r="M412" s="2799" t="s">
        <v>203</v>
      </c>
      <c r="N412" s="2799"/>
      <c r="O412" s="829">
        <v>0.41536966473337067</v>
      </c>
      <c r="P412" s="823"/>
      <c r="Q412" s="823"/>
      <c r="U412" s="235"/>
      <c r="V412" s="235"/>
      <c r="W412" s="235"/>
      <c r="X412" s="235"/>
      <c r="Y412" s="235"/>
      <c r="Z412" s="235"/>
      <c r="AA412" s="235"/>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8"/>
      <c r="BV412" s="238"/>
      <c r="BW412" s="238"/>
      <c r="BX412" s="238"/>
      <c r="BY412" s="238"/>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c r="DA412" s="235"/>
    </row>
    <row r="413" s="242" customFormat="true" ht="25.15" customHeight="true" x14ac:dyDescent="0.2">
      <c r="B413" s="2837"/>
      <c r="C413" s="2800" t="s">
        <v>202</v>
      </c>
      <c r="D413" s="2799"/>
      <c r="E413" s="827">
        <v>0.46616012446015337</v>
      </c>
      <c r="F413" s="823"/>
      <c r="G413" s="823"/>
      <c r="H413" s="2799" t="s">
        <v>202</v>
      </c>
      <c r="I413" s="2799"/>
      <c r="J413" s="828">
        <v>0.41854389943442932</v>
      </c>
      <c r="K413" s="823"/>
      <c r="L413" s="823"/>
      <c r="M413" s="2799" t="s">
        <v>207</v>
      </c>
      <c r="N413" s="2799"/>
      <c r="O413" s="829">
        <v>0.38600920105864056</v>
      </c>
      <c r="P413" s="823"/>
      <c r="Q413" s="823"/>
      <c r="U413" s="235"/>
      <c r="V413" s="235"/>
      <c r="W413" s="235"/>
      <c r="X413" s="235"/>
      <c r="Y413" s="235"/>
      <c r="Z413" s="235"/>
      <c r="AA413" s="235"/>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8"/>
      <c r="BV413" s="238"/>
      <c r="BW413" s="238"/>
      <c r="BX413" s="238"/>
      <c r="BY413" s="238"/>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c r="DA413" s="235"/>
    </row>
    <row r="414" s="242" customFormat="true" ht="25.15" customHeight="true" x14ac:dyDescent="0.2">
      <c r="B414" s="2837"/>
      <c r="C414" s="2800" t="s">
        <v>211</v>
      </c>
      <c r="D414" s="2799"/>
      <c r="E414" s="827">
        <v>0.38486218708056108</v>
      </c>
      <c r="F414" s="823"/>
      <c r="G414" s="823"/>
      <c r="H414" s="2799" t="s">
        <v>212</v>
      </c>
      <c r="I414" s="2799"/>
      <c r="J414" s="828">
        <v>0.39690847735606816</v>
      </c>
      <c r="K414" s="823"/>
      <c r="L414" s="823"/>
      <c r="M414" s="2799" t="s">
        <v>206</v>
      </c>
      <c r="N414" s="2799"/>
      <c r="O414" s="829">
        <v>-0.38351258673059929</v>
      </c>
      <c r="P414" s="823"/>
      <c r="Q414" s="823"/>
      <c r="U414" s="235"/>
      <c r="V414" s="235"/>
      <c r="W414" s="235"/>
      <c r="X414" s="235"/>
      <c r="Y414" s="235"/>
      <c r="Z414" s="235"/>
      <c r="AA414" s="235"/>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8"/>
      <c r="BV414" s="238"/>
      <c r="BW414" s="238"/>
      <c r="BX414" s="238"/>
      <c r="BY414" s="238"/>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c r="DA414" s="235"/>
    </row>
    <row r="415" s="242" customFormat="true" ht="25.15" customHeight="true" x14ac:dyDescent="0.2">
      <c r="B415" s="2837"/>
      <c r="C415" s="2800" t="s">
        <v>213</v>
      </c>
      <c r="D415" s="2799"/>
      <c r="E415" s="827">
        <v>0.37580321738940914</v>
      </c>
      <c r="F415" s="823"/>
      <c r="G415" s="823"/>
      <c r="H415" s="2799" t="s">
        <v>213</v>
      </c>
      <c r="I415" s="2799"/>
      <c r="J415" s="828">
        <v>0.36996573969568697</v>
      </c>
      <c r="K415" s="823"/>
      <c r="L415" s="823"/>
      <c r="M415" s="2799" t="s">
        <v>211</v>
      </c>
      <c r="N415" s="2799"/>
      <c r="O415" s="829">
        <v>0.37554250543368939</v>
      </c>
      <c r="P415" s="823"/>
      <c r="Q415" s="823"/>
      <c r="U415" s="235"/>
      <c r="V415" s="235"/>
      <c r="W415" s="235"/>
      <c r="X415" s="235"/>
      <c r="Y415" s="235"/>
      <c r="Z415" s="235"/>
      <c r="AA415" s="235"/>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8"/>
      <c r="BV415" s="238"/>
      <c r="BW415" s="238"/>
      <c r="BX415" s="238"/>
      <c r="BY415" s="238"/>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c r="DA415" s="235"/>
    </row>
    <row r="416" s="242" customFormat="true" ht="25.15" customHeight="true" x14ac:dyDescent="0.2">
      <c r="B416" s="2837"/>
      <c r="C416" s="2800" t="s">
        <v>212</v>
      </c>
      <c r="D416" s="2799"/>
      <c r="E416" s="827">
        <v>0.35832140272938667</v>
      </c>
      <c r="F416" s="823"/>
      <c r="G416" s="823"/>
      <c r="H416" s="2799" t="s">
        <v>211</v>
      </c>
      <c r="I416" s="2799"/>
      <c r="J416" s="828">
        <v>0.35932182453772138</v>
      </c>
      <c r="K416" s="823"/>
      <c r="L416" s="823"/>
      <c r="M416" s="2799" t="s">
        <v>214</v>
      </c>
      <c r="N416" s="2799"/>
      <c r="O416" s="829">
        <v>0.35039322434476722</v>
      </c>
      <c r="P416" s="823"/>
      <c r="Q416" s="823"/>
      <c r="U416" s="235"/>
      <c r="V416" s="235"/>
      <c r="W416" s="235"/>
      <c r="X416" s="235"/>
      <c r="Y416" s="235"/>
      <c r="Z416" s="235"/>
      <c r="AA416" s="235"/>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8"/>
      <c r="BV416" s="238"/>
      <c r="BW416" s="238"/>
      <c r="BX416" s="238"/>
      <c r="BY416" s="238"/>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c r="DA416" s="235"/>
    </row>
    <row r="417" s="242" customFormat="true" ht="25.15" customHeight="true" x14ac:dyDescent="0.2">
      <c r="B417" s="2837"/>
      <c r="C417" s="2800" t="s">
        <v>209</v>
      </c>
      <c r="D417" s="2799"/>
      <c r="E417" s="827">
        <v>0.34385903614863889</v>
      </c>
      <c r="F417" s="823"/>
      <c r="G417" s="823"/>
      <c r="H417" s="2799" t="s">
        <v>209</v>
      </c>
      <c r="I417" s="2799"/>
      <c r="J417" s="828">
        <v>0.27493279996941683</v>
      </c>
      <c r="K417" s="823"/>
      <c r="L417" s="823"/>
      <c r="M417" s="2799" t="s">
        <v>215</v>
      </c>
      <c r="N417" s="2799"/>
      <c r="O417" s="829">
        <v>-0.34111240387064473</v>
      </c>
      <c r="P417" s="823"/>
      <c r="Q417" s="823"/>
      <c r="U417" s="235"/>
      <c r="V417" s="235"/>
      <c r="W417" s="235"/>
      <c r="X417" s="235"/>
      <c r="Y417" s="235"/>
      <c r="Z417" s="235"/>
      <c r="AA417" s="235"/>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8"/>
      <c r="BV417" s="238"/>
      <c r="BW417" s="238"/>
      <c r="BX417" s="238"/>
      <c r="BY417" s="238"/>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c r="DA417" s="235"/>
    </row>
    <row r="418" s="242" customFormat="true" ht="25.15" customHeight="true" x14ac:dyDescent="0.2">
      <c r="B418" s="2837"/>
      <c r="C418" s="2800" t="s">
        <v>214</v>
      </c>
      <c r="D418" s="2799"/>
      <c r="E418" s="827">
        <v>0.22493857554615482</v>
      </c>
      <c r="F418" s="823"/>
      <c r="G418" s="823"/>
      <c r="H418" s="2799" t="s">
        <v>216</v>
      </c>
      <c r="I418" s="2799"/>
      <c r="J418" s="828">
        <v>-0.22146426809772451</v>
      </c>
      <c r="K418" s="823"/>
      <c r="L418" s="823"/>
      <c r="M418" s="2799" t="s">
        <v>208</v>
      </c>
      <c r="N418" s="2799"/>
      <c r="O418" s="829">
        <v>0.32492975743609143</v>
      </c>
      <c r="P418" s="823"/>
      <c r="Q418" s="823"/>
      <c r="U418" s="235"/>
      <c r="V418" s="235"/>
      <c r="W418" s="235"/>
      <c r="X418" s="235"/>
      <c r="Y418" s="235"/>
      <c r="Z418" s="235"/>
      <c r="AA418" s="235"/>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8"/>
      <c r="BV418" s="238"/>
      <c r="BW418" s="238"/>
      <c r="BX418" s="238"/>
      <c r="BY418" s="238"/>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c r="DA418" s="235"/>
    </row>
    <row r="419" s="242" customFormat="true" ht="25.15" customHeight="true" x14ac:dyDescent="0.2">
      <c r="B419" s="2837"/>
      <c r="C419" s="2800" t="s">
        <v>210</v>
      </c>
      <c r="D419" s="2799"/>
      <c r="E419" s="827">
        <v>0.21078750251443204</v>
      </c>
      <c r="F419" s="823"/>
      <c r="G419" s="823"/>
      <c r="H419" s="2799" t="s">
        <v>217</v>
      </c>
      <c r="I419" s="2799"/>
      <c r="J419" s="828">
        <v>0.17722715890818974</v>
      </c>
      <c r="K419" s="823"/>
      <c r="L419" s="823"/>
      <c r="M419" s="2799" t="s">
        <v>213</v>
      </c>
      <c r="N419" s="2799"/>
      <c r="O419" s="829">
        <v>0.31634262048262962</v>
      </c>
      <c r="P419" s="823"/>
      <c r="Q419" s="823"/>
      <c r="U419" s="235"/>
      <c r="V419" s="235"/>
      <c r="W419" s="235"/>
      <c r="X419" s="235"/>
      <c r="Y419" s="235"/>
      <c r="Z419" s="235"/>
      <c r="AA419" s="235"/>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8"/>
      <c r="BV419" s="238"/>
      <c r="BW419" s="238"/>
      <c r="BX419" s="238"/>
      <c r="BY419" s="238"/>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c r="DA419" s="235"/>
    </row>
    <row r="420" s="242" customFormat="true" ht="25.15" customHeight="true" x14ac:dyDescent="0.2">
      <c r="B420" s="2837"/>
      <c r="C420" s="2800" t="s">
        <v>216</v>
      </c>
      <c r="D420" s="2799"/>
      <c r="E420" s="827">
        <v>-0.20042957542086406</v>
      </c>
      <c r="F420" s="823"/>
      <c r="G420" s="823"/>
      <c r="H420" s="2799" t="s">
        <v>218</v>
      </c>
      <c r="I420" s="2799"/>
      <c r="J420" s="828">
        <v>-0.1683135212386527</v>
      </c>
      <c r="K420" s="823"/>
      <c r="L420" s="823"/>
      <c r="M420" s="2799" t="s">
        <v>219</v>
      </c>
      <c r="N420" s="2799"/>
      <c r="O420" s="829">
        <v>-0.23925580049337214</v>
      </c>
      <c r="P420" s="823"/>
      <c r="Q420" s="823"/>
      <c r="U420" s="235"/>
      <c r="V420" s="235"/>
      <c r="W420" s="235"/>
      <c r="X420" s="235"/>
      <c r="Y420" s="235"/>
      <c r="Z420" s="235"/>
      <c r="AA420" s="235"/>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8"/>
      <c r="BV420" s="238"/>
      <c r="BW420" s="238"/>
      <c r="BX420" s="238"/>
      <c r="BY420" s="238"/>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c r="DA420" s="235"/>
    </row>
    <row r="421" s="242" customFormat="true" ht="25.15" customHeight="true" x14ac:dyDescent="0.2">
      <c r="B421" s="2837"/>
      <c r="C421" s="2800" t="s">
        <v>215</v>
      </c>
      <c r="D421" s="2799"/>
      <c r="E421" s="827">
        <v>-0.17093240280079414</v>
      </c>
      <c r="F421" s="823"/>
      <c r="G421" s="823"/>
      <c r="H421" s="2799" t="s">
        <v>220</v>
      </c>
      <c r="I421" s="2799"/>
      <c r="J421" s="828">
        <v>0.15841650389428424</v>
      </c>
      <c r="K421" s="823"/>
      <c r="L421" s="823"/>
      <c r="M421" s="2799" t="s">
        <v>221</v>
      </c>
      <c r="N421" s="2799"/>
      <c r="O421" s="829">
        <v>-0.20795159270255825</v>
      </c>
      <c r="P421" s="823"/>
      <c r="Q421" s="823"/>
      <c r="U421" s="235"/>
      <c r="V421" s="235"/>
      <c r="W421" s="235"/>
      <c r="X421" s="235"/>
      <c r="Y421" s="235"/>
      <c r="Z421" s="235"/>
      <c r="AA421" s="235"/>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8"/>
      <c r="BV421" s="238"/>
      <c r="BW421" s="238"/>
      <c r="BX421" s="238"/>
      <c r="BY421" s="238"/>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c r="DA421" s="235"/>
    </row>
    <row r="422" s="242" customFormat="true" ht="25.15" customHeight="true" x14ac:dyDescent="0.2">
      <c r="B422" s="2837"/>
      <c r="C422" s="2800" t="s">
        <v>217</v>
      </c>
      <c r="D422" s="2799"/>
      <c r="E422" s="827">
        <v>0.16732393733526751</v>
      </c>
      <c r="F422" s="823"/>
      <c r="G422" s="823"/>
      <c r="H422" s="2799" t="s">
        <v>214</v>
      </c>
      <c r="I422" s="2799"/>
      <c r="J422" s="828">
        <v>0.15021464128276385</v>
      </c>
      <c r="K422" s="823"/>
      <c r="L422" s="823"/>
      <c r="M422" s="2799" t="s">
        <v>212</v>
      </c>
      <c r="N422" s="2799"/>
      <c r="O422" s="829">
        <v>0.17292692353569775</v>
      </c>
      <c r="P422" s="823"/>
      <c r="Q422" s="823"/>
      <c r="U422" s="235"/>
      <c r="V422" s="235"/>
      <c r="W422" s="235"/>
      <c r="X422" s="235"/>
      <c r="Y422" s="235"/>
      <c r="Z422" s="235"/>
      <c r="AA422" s="235"/>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8"/>
      <c r="BV422" s="238"/>
      <c r="BW422" s="238"/>
      <c r="BX422" s="238"/>
      <c r="BY422" s="238"/>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c r="DA422" s="235"/>
    </row>
    <row r="423" s="242" customFormat="true" ht="25.15" customHeight="true" x14ac:dyDescent="0.2">
      <c r="B423" s="2837"/>
      <c r="C423" s="2800" t="s">
        <v>219</v>
      </c>
      <c r="D423" s="2799"/>
      <c r="E423" s="827">
        <v>-0.16165062673644789</v>
      </c>
      <c r="F423" s="823"/>
      <c r="G423" s="823"/>
      <c r="H423" s="2799" t="s">
        <v>219</v>
      </c>
      <c r="I423" s="2799"/>
      <c r="J423" s="828">
        <v>-0.132280756101151</v>
      </c>
      <c r="K423" s="823"/>
      <c r="L423" s="823"/>
      <c r="M423" s="2799" t="s">
        <v>218</v>
      </c>
      <c r="N423" s="2799"/>
      <c r="O423" s="829">
        <v>-0.16365333938510612</v>
      </c>
      <c r="P423" s="823"/>
      <c r="Q423" s="823"/>
      <c r="U423" s="235"/>
      <c r="V423" s="235"/>
      <c r="W423" s="235"/>
      <c r="X423" s="235"/>
      <c r="Y423" s="235"/>
      <c r="Z423" s="235"/>
      <c r="AA423" s="235"/>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8"/>
      <c r="BV423" s="238"/>
      <c r="BW423" s="238"/>
      <c r="BX423" s="238"/>
      <c r="BY423" s="238"/>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c r="DA423" s="235"/>
    </row>
    <row r="424" s="242" customFormat="true" ht="25.15" customHeight="true" x14ac:dyDescent="0.2">
      <c r="B424" s="2837"/>
      <c r="C424" s="2800" t="s">
        <v>218</v>
      </c>
      <c r="D424" s="2799"/>
      <c r="E424" s="827">
        <v>-0.16092680012879054</v>
      </c>
      <c r="F424" s="823"/>
      <c r="G424" s="823"/>
      <c r="H424" s="2799" t="s">
        <v>210</v>
      </c>
      <c r="I424" s="2799"/>
      <c r="J424" s="828">
        <v>0.10831123777201805</v>
      </c>
      <c r="K424" s="823"/>
      <c r="L424" s="823"/>
      <c r="M424" s="2799" t="s">
        <v>217</v>
      </c>
      <c r="N424" s="2799"/>
      <c r="O424" s="829">
        <v>0.13465225088456437</v>
      </c>
      <c r="P424" s="823"/>
      <c r="Q424" s="823"/>
      <c r="U424" s="235"/>
      <c r="V424" s="235"/>
      <c r="W424" s="235"/>
      <c r="X424" s="235"/>
      <c r="Y424" s="235"/>
      <c r="Z424" s="235"/>
      <c r="AA424" s="235"/>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8"/>
      <c r="BV424" s="238"/>
      <c r="BW424" s="238"/>
      <c r="BX424" s="238"/>
      <c r="BY424" s="238"/>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c r="DA424" s="235"/>
    </row>
    <row r="425" s="242" customFormat="true" ht="25.15" customHeight="true" x14ac:dyDescent="0.2">
      <c r="B425" s="2837"/>
      <c r="C425" s="2800" t="s">
        <v>221</v>
      </c>
      <c r="D425" s="2799"/>
      <c r="E425" s="827">
        <v>-0.15018322362629552</v>
      </c>
      <c r="F425" s="823"/>
      <c r="G425" s="823"/>
      <c r="H425" s="2799" t="s">
        <v>221</v>
      </c>
      <c r="I425" s="2799"/>
      <c r="J425" s="828">
        <v>-0.10815093280094606</v>
      </c>
      <c r="K425" s="823"/>
      <c r="L425" s="823"/>
      <c r="M425" s="2799" t="s">
        <v>216</v>
      </c>
      <c r="N425" s="2799"/>
      <c r="O425" s="829">
        <v>-7.1264187507262933E-2</v>
      </c>
      <c r="P425" s="823"/>
      <c r="Q425" s="823"/>
      <c r="U425" s="235"/>
      <c r="V425" s="235"/>
      <c r="W425" s="235"/>
      <c r="X425" s="235"/>
      <c r="Y425" s="235"/>
      <c r="Z425" s="235"/>
      <c r="AA425" s="235"/>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8"/>
      <c r="BV425" s="238"/>
      <c r="BW425" s="238"/>
      <c r="BX425" s="238"/>
      <c r="BY425" s="238"/>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c r="DA425" s="235"/>
    </row>
    <row r="426" s="242" customFormat="true" ht="25.15" customHeight="true" x14ac:dyDescent="0.2">
      <c r="B426" s="2837"/>
      <c r="C426" s="2800" t="s">
        <v>220</v>
      </c>
      <c r="D426" s="2799"/>
      <c r="E426" s="827">
        <v>0.1370345697896439</v>
      </c>
      <c r="F426" s="823"/>
      <c r="G426" s="823"/>
      <c r="H426" s="2799" t="s">
        <v>222</v>
      </c>
      <c r="I426" s="2799"/>
      <c r="J426" s="828">
        <v>1.0867926363310108E-2</v>
      </c>
      <c r="K426" s="823"/>
      <c r="L426" s="823"/>
      <c r="M426" s="2799" t="s">
        <v>220</v>
      </c>
      <c r="N426" s="2799"/>
      <c r="O426" s="830">
        <v>2.1163237539508498E-2</v>
      </c>
      <c r="P426" s="823"/>
      <c r="Q426" s="823"/>
      <c r="U426" s="235"/>
      <c r="V426" s="235"/>
      <c r="W426" s="235"/>
      <c r="X426" s="235"/>
      <c r="Y426" s="235"/>
      <c r="Z426" s="235"/>
      <c r="AA426" s="235"/>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8"/>
      <c r="BV426" s="238"/>
      <c r="BW426" s="238"/>
      <c r="BX426" s="238"/>
      <c r="BY426" s="238"/>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c r="DA426" s="235"/>
    </row>
    <row r="427" s="242" customFormat="true" ht="25.15" customHeight="true" x14ac:dyDescent="0.2">
      <c r="B427" s="2837"/>
      <c r="C427" s="2800" t="s">
        <v>222</v>
      </c>
      <c r="D427" s="2799"/>
      <c r="E427" s="827">
        <v>1.0602703223500824E-2</v>
      </c>
      <c r="F427" s="823"/>
      <c r="G427" s="823"/>
      <c r="H427" s="2799" t="s">
        <v>223</v>
      </c>
      <c r="I427" s="2799"/>
      <c r="J427" s="831">
        <v>5.0180449158993903E-3</v>
      </c>
      <c r="K427" s="823"/>
      <c r="L427" s="823"/>
      <c r="M427" s="2799"/>
      <c r="N427" s="2799"/>
      <c r="O427" s="823"/>
      <c r="P427" s="823"/>
      <c r="Q427" s="823"/>
      <c r="U427" s="235"/>
      <c r="V427" s="235"/>
      <c r="W427" s="235"/>
      <c r="X427" s="235"/>
      <c r="Y427" s="235"/>
      <c r="Z427" s="235"/>
      <c r="AA427" s="235"/>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8"/>
      <c r="BV427" s="238"/>
      <c r="BW427" s="238"/>
      <c r="BX427" s="238"/>
      <c r="BY427" s="238"/>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c r="DA427" s="235"/>
    </row>
    <row r="428" s="242" customFormat="true" ht="25.15" customHeight="true" x14ac:dyDescent="0.2">
      <c r="B428" s="2837"/>
      <c r="C428" s="2800" t="s">
        <v>223</v>
      </c>
      <c r="D428" s="2799"/>
      <c r="E428" s="832">
        <v>-5.615133143778956E-4</v>
      </c>
      <c r="F428" s="823"/>
      <c r="G428" s="823"/>
      <c r="H428" s="2799"/>
      <c r="I428" s="2799"/>
      <c r="J428" s="823"/>
      <c r="K428" s="823"/>
      <c r="L428" s="823"/>
      <c r="M428" s="2799"/>
      <c r="N428" s="2799"/>
      <c r="O428" s="823"/>
      <c r="P428" s="823"/>
      <c r="Q428" s="823"/>
      <c r="U428" s="235"/>
      <c r="V428" s="235"/>
      <c r="W428" s="235"/>
      <c r="X428" s="235"/>
      <c r="Y428" s="235"/>
      <c r="Z428" s="235"/>
      <c r="AA428" s="235"/>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8"/>
      <c r="BV428" s="238"/>
      <c r="BW428" s="238"/>
      <c r="BX428" s="238"/>
      <c r="BY428" s="238"/>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c r="DA428" s="235"/>
    </row>
    <row r="429" s="242" customFormat="true" ht="25.15" customHeight="true" x14ac:dyDescent="0.2">
      <c r="B429" s="2837"/>
      <c r="C429" s="2800"/>
      <c r="D429" s="2799"/>
      <c r="E429" s="823"/>
      <c r="F429" s="823"/>
      <c r="G429" s="823"/>
      <c r="H429" s="2799"/>
      <c r="I429" s="2799"/>
      <c r="J429" s="823"/>
      <c r="K429" s="823"/>
      <c r="L429" s="823"/>
      <c r="M429" s="2799"/>
      <c r="N429" s="2799"/>
      <c r="O429" s="823"/>
      <c r="P429" s="823"/>
      <c r="Q429" s="823"/>
      <c r="U429" s="235"/>
      <c r="V429" s="235"/>
      <c r="W429" s="235"/>
      <c r="X429" s="235"/>
      <c r="Y429" s="235"/>
      <c r="Z429" s="235"/>
      <c r="AA429" s="235"/>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8"/>
      <c r="BV429" s="238"/>
      <c r="BW429" s="238"/>
      <c r="BX429" s="238"/>
      <c r="BY429" s="238"/>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c r="DA429" s="235"/>
    </row>
    <row r="430" s="242" customFormat="true" ht="25.15" customHeight="true" x14ac:dyDescent="0.2">
      <c r="B430" s="2837"/>
      <c r="C430" s="2800"/>
      <c r="D430" s="2799"/>
      <c r="E430" s="823"/>
      <c r="F430" s="823"/>
      <c r="G430" s="823"/>
      <c r="H430" s="2799"/>
      <c r="I430" s="2799"/>
      <c r="J430" s="823"/>
      <c r="K430" s="823"/>
      <c r="L430" s="823"/>
      <c r="M430" s="2799" t="s">
        <v>224</v>
      </c>
      <c r="N430" s="2799"/>
      <c r="O430" s="2799"/>
      <c r="P430" s="823"/>
      <c r="Q430" s="823"/>
      <c r="U430" s="235"/>
      <c r="V430" s="235"/>
      <c r="W430" s="235"/>
      <c r="X430" s="235"/>
      <c r="Y430" s="235"/>
      <c r="Z430" s="235"/>
      <c r="AA430" s="235"/>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8"/>
      <c r="BV430" s="238"/>
      <c r="BW430" s="238"/>
      <c r="BX430" s="238"/>
      <c r="BY430" s="238"/>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c r="DA430" s="235"/>
    </row>
    <row r="431" s="242" customFormat="true" ht="25.15" customHeight="true" x14ac:dyDescent="0.2">
      <c r="B431" s="2837"/>
      <c r="C431" s="2800"/>
      <c r="D431" s="2799"/>
      <c r="E431" s="823"/>
      <c r="F431" s="823"/>
      <c r="G431" s="823"/>
      <c r="H431" s="2799" t="s">
        <v>224</v>
      </c>
      <c r="I431" s="2799"/>
      <c r="J431" s="2799"/>
      <c r="K431" s="823"/>
      <c r="L431" s="823"/>
      <c r="M431" s="2799"/>
      <c r="N431" s="2799"/>
      <c r="O431" s="807" t="s">
        <v>225</v>
      </c>
      <c r="P431" s="823"/>
      <c r="Q431" s="823"/>
      <c r="U431" s="235"/>
      <c r="V431" s="235"/>
      <c r="W431" s="235"/>
      <c r="X431" s="235"/>
      <c r="Y431" s="235"/>
      <c r="Z431" s="235"/>
      <c r="AA431" s="235"/>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8"/>
      <c r="BV431" s="238"/>
      <c r="BW431" s="238"/>
      <c r="BX431" s="238"/>
      <c r="BY431" s="238"/>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c r="DA431" s="235"/>
    </row>
    <row r="432" s="242" customFormat="true" ht="25.15" customHeight="true" x14ac:dyDescent="0.2">
      <c r="B432" s="2837"/>
      <c r="C432" s="2800" t="s">
        <v>224</v>
      </c>
      <c r="D432" s="2799"/>
      <c r="E432" s="2799"/>
      <c r="F432" s="823"/>
      <c r="G432" s="823"/>
      <c r="H432" s="2799"/>
      <c r="I432" s="2799"/>
      <c r="J432" s="808" t="s">
        <v>225</v>
      </c>
      <c r="K432" s="823"/>
      <c r="L432" s="823"/>
      <c r="M432" s="2799" t="s">
        <v>216</v>
      </c>
      <c r="N432" s="2799"/>
      <c r="O432" s="826">
        <v>5.0785844210703302E-3</v>
      </c>
      <c r="P432" s="823"/>
      <c r="Q432" s="823"/>
      <c r="U432" s="235"/>
      <c r="V432" s="235"/>
      <c r="W432" s="235"/>
      <c r="X432" s="235"/>
      <c r="Y432" s="235"/>
      <c r="Z432" s="235"/>
      <c r="AA432" s="235"/>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8"/>
      <c r="BV432" s="238"/>
      <c r="BW432" s="238"/>
      <c r="BX432" s="238"/>
      <c r="BY432" s="238"/>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c r="DA432" s="235"/>
    </row>
    <row r="433" s="242" customFormat="true" ht="25.15" customHeight="true" x14ac:dyDescent="0.2">
      <c r="B433" s="2837"/>
      <c r="C433" s="2800"/>
      <c r="D433" s="2799"/>
      <c r="E433" s="809" t="s">
        <v>225</v>
      </c>
      <c r="F433" s="823"/>
      <c r="G433" s="823"/>
      <c r="H433" s="2799" t="s">
        <v>216</v>
      </c>
      <c r="I433" s="2799"/>
      <c r="J433" s="825">
        <v>4.9046422044060803E-2</v>
      </c>
      <c r="K433" s="823"/>
      <c r="L433" s="823"/>
      <c r="M433" s="2799" t="s">
        <v>221</v>
      </c>
      <c r="N433" s="2799"/>
      <c r="O433" s="829">
        <v>4.3243864907530676E-2</v>
      </c>
      <c r="P433" s="823"/>
      <c r="Q433" s="823"/>
      <c r="U433" s="235"/>
      <c r="V433" s="235"/>
      <c r="W433" s="235"/>
      <c r="X433" s="235"/>
      <c r="Y433" s="235"/>
      <c r="Z433" s="235"/>
      <c r="AA433" s="235"/>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8"/>
      <c r="BV433" s="238"/>
      <c r="BW433" s="238"/>
      <c r="BX433" s="238"/>
      <c r="BY433" s="238"/>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c r="DA433" s="235"/>
    </row>
    <row r="434" s="242" customFormat="true" ht="25.15" customHeight="true" x14ac:dyDescent="0.2">
      <c r="B434" s="2837"/>
      <c r="C434" s="2800" t="s">
        <v>216</v>
      </c>
      <c r="D434" s="2799"/>
      <c r="E434" s="824">
        <v>4.0172014703387833E-2</v>
      </c>
      <c r="F434" s="823"/>
      <c r="G434" s="823"/>
      <c r="H434" s="2799" t="s">
        <v>221</v>
      </c>
      <c r="I434" s="2799"/>
      <c r="J434" s="828">
        <v>1.1696624265714752E-2</v>
      </c>
      <c r="K434" s="823"/>
      <c r="L434" s="823"/>
      <c r="M434" s="2799" t="s">
        <v>200</v>
      </c>
      <c r="N434" s="2799"/>
      <c r="O434" s="829">
        <v>0.44760350738022542</v>
      </c>
      <c r="P434" s="823"/>
      <c r="Q434" s="823"/>
      <c r="U434" s="235"/>
      <c r="V434" s="235"/>
      <c r="W434" s="235"/>
      <c r="X434" s="235"/>
      <c r="Y434" s="235"/>
      <c r="Z434" s="235"/>
      <c r="AA434" s="235"/>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8"/>
      <c r="BV434" s="238"/>
      <c r="BW434" s="238"/>
      <c r="BX434" s="238"/>
      <c r="BY434" s="238"/>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c r="DA434" s="235"/>
    </row>
    <row r="435" s="242" customFormat="true" ht="25.15" customHeight="true" x14ac:dyDescent="0.2">
      <c r="B435" s="2837"/>
      <c r="C435" s="2800" t="s">
        <v>221</v>
      </c>
      <c r="D435" s="2799"/>
      <c r="E435" s="827">
        <v>2.2555000658785889E-2</v>
      </c>
      <c r="F435" s="823"/>
      <c r="G435" s="823"/>
      <c r="H435" s="2799" t="s">
        <v>222</v>
      </c>
      <c r="I435" s="2799"/>
      <c r="J435" s="828">
        <v>1.1811182343833086E-4</v>
      </c>
      <c r="K435" s="823"/>
      <c r="L435" s="823"/>
      <c r="M435" s="2799" t="s">
        <v>220</v>
      </c>
      <c r="N435" s="2799"/>
      <c r="O435" s="829">
        <v>4.4788262315366173E-4</v>
      </c>
      <c r="P435" s="823"/>
      <c r="Q435" s="823"/>
      <c r="U435" s="235"/>
      <c r="V435" s="235"/>
      <c r="W435" s="235"/>
      <c r="X435" s="235"/>
      <c r="Y435" s="235"/>
      <c r="Z435" s="235"/>
      <c r="AA435" s="235"/>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8"/>
      <c r="BV435" s="238"/>
      <c r="BW435" s="238"/>
      <c r="BX435" s="238"/>
      <c r="BY435" s="238"/>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c r="DA435" s="235"/>
    </row>
    <row r="436" s="242" customFormat="true" ht="25.15" customHeight="true" x14ac:dyDescent="0.2">
      <c r="B436" s="2837"/>
      <c r="C436" s="2800" t="s">
        <v>222</v>
      </c>
      <c r="D436" s="2799"/>
      <c r="E436" s="827">
        <v>1.1241731564563476E-4</v>
      </c>
      <c r="F436" s="823"/>
      <c r="G436" s="823"/>
      <c r="H436" s="2799" t="s">
        <v>200</v>
      </c>
      <c r="I436" s="2799"/>
      <c r="J436" s="828">
        <v>0.2619704840703615</v>
      </c>
      <c r="K436" s="823"/>
      <c r="L436" s="823"/>
      <c r="M436" s="2799" t="s">
        <v>198</v>
      </c>
      <c r="N436" s="2799"/>
      <c r="O436" s="829">
        <v>0.41577895495223149</v>
      </c>
      <c r="P436" s="823"/>
      <c r="Q436" s="823"/>
      <c r="U436" s="235"/>
      <c r="V436" s="235"/>
      <c r="W436" s="235"/>
      <c r="X436" s="235"/>
      <c r="Y436" s="235"/>
      <c r="Z436" s="235"/>
      <c r="AA436" s="235"/>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8"/>
      <c r="BV436" s="238"/>
      <c r="BW436" s="238"/>
      <c r="BX436" s="238"/>
      <c r="BY436" s="238"/>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c r="DA436" s="235"/>
    </row>
    <row r="437" s="242" customFormat="true" ht="25.15" customHeight="true" x14ac:dyDescent="0.2">
      <c r="B437" s="2837"/>
      <c r="C437" s="2800" t="s">
        <v>200</v>
      </c>
      <c r="D437" s="2799"/>
      <c r="E437" s="827">
        <v>0.32663460492805163</v>
      </c>
      <c r="F437" s="823"/>
      <c r="G437" s="823"/>
      <c r="H437" s="2799" t="s">
        <v>220</v>
      </c>
      <c r="I437" s="2799"/>
      <c r="J437" s="828">
        <v>2.5095788706087776E-2</v>
      </c>
      <c r="K437" s="823"/>
      <c r="L437" s="823"/>
      <c r="M437" s="2799" t="s">
        <v>210</v>
      </c>
      <c r="N437" s="2799"/>
      <c r="O437" s="829">
        <v>0.17384026127532082</v>
      </c>
      <c r="P437" s="823"/>
      <c r="Q437" s="823"/>
      <c r="U437" s="235"/>
      <c r="V437" s="235"/>
      <c r="W437" s="235"/>
      <c r="X437" s="235"/>
      <c r="Y437" s="235"/>
      <c r="Z437" s="235"/>
      <c r="AA437" s="235"/>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8"/>
      <c r="BV437" s="238"/>
      <c r="BW437" s="238"/>
      <c r="BX437" s="238"/>
      <c r="BY437" s="238"/>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c r="DA437" s="235"/>
    </row>
    <row r="438" s="242" customFormat="true" ht="25.15" customHeight="true" x14ac:dyDescent="0.2">
      <c r="B438" s="2837"/>
      <c r="C438" s="2800" t="s">
        <v>220</v>
      </c>
      <c r="D438" s="2799"/>
      <c r="E438" s="827">
        <v>1.8778473317432785E-2</v>
      </c>
      <c r="F438" s="823"/>
      <c r="G438" s="823"/>
      <c r="H438" s="2799" t="s">
        <v>198</v>
      </c>
      <c r="I438" s="2799"/>
      <c r="J438" s="828">
        <v>0.35102183087847744</v>
      </c>
      <c r="K438" s="823"/>
      <c r="L438" s="823"/>
      <c r="M438" s="2799" t="s">
        <v>219</v>
      </c>
      <c r="N438" s="2799"/>
      <c r="O438" s="829">
        <v>5.7243338069724294E-2</v>
      </c>
      <c r="P438" s="823"/>
      <c r="Q438" s="823"/>
      <c r="U438" s="235"/>
      <c r="V438" s="235"/>
      <c r="W438" s="235"/>
      <c r="X438" s="235"/>
      <c r="Y438" s="235"/>
      <c r="Z438" s="235"/>
      <c r="AA438" s="235"/>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8"/>
      <c r="BV438" s="238"/>
      <c r="BW438" s="238"/>
      <c r="BX438" s="238"/>
      <c r="BY438" s="238"/>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c r="DA438" s="235"/>
    </row>
    <row r="439" s="242" customFormat="true" ht="25.15" customHeight="true" x14ac:dyDescent="0.2">
      <c r="B439" s="2837"/>
      <c r="C439" s="2800" t="s">
        <v>198</v>
      </c>
      <c r="D439" s="2799"/>
      <c r="E439" s="827">
        <v>0.38039717555541436</v>
      </c>
      <c r="F439" s="823"/>
      <c r="G439" s="823"/>
      <c r="H439" s="2799" t="s">
        <v>223</v>
      </c>
      <c r="I439" s="2799"/>
      <c r="J439" s="828">
        <v>2.5180774777983719E-5</v>
      </c>
      <c r="K439" s="823"/>
      <c r="L439" s="823"/>
      <c r="M439" s="2799" t="s">
        <v>215</v>
      </c>
      <c r="N439" s="2799"/>
      <c r="O439" s="829">
        <v>0.11635767207440985</v>
      </c>
      <c r="P439" s="823"/>
      <c r="Q439" s="823"/>
      <c r="U439" s="235"/>
      <c r="V439" s="235"/>
      <c r="W439" s="235"/>
      <c r="X439" s="235"/>
      <c r="Y439" s="235"/>
      <c r="Z439" s="235"/>
      <c r="AA439" s="235"/>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8"/>
      <c r="BV439" s="238"/>
      <c r="BW439" s="238"/>
      <c r="BX439" s="238"/>
      <c r="BY439" s="238"/>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c r="DA439" s="235"/>
    </row>
    <row r="440" s="242" customFormat="true" ht="25.15" customHeight="true" x14ac:dyDescent="0.2">
      <c r="B440" s="2837"/>
      <c r="C440" s="2800" t="s">
        <v>223</v>
      </c>
      <c r="D440" s="2799"/>
      <c r="E440" s="827">
        <v>3.152972022236494E-7</v>
      </c>
      <c r="F440" s="823"/>
      <c r="G440" s="823"/>
      <c r="H440" s="2799" t="s">
        <v>210</v>
      </c>
      <c r="I440" s="2799"/>
      <c r="J440" s="828">
        <v>1.1731324227706629E-2</v>
      </c>
      <c r="K440" s="823"/>
      <c r="L440" s="823"/>
      <c r="M440" s="2799" t="s">
        <v>207</v>
      </c>
      <c r="N440" s="2799"/>
      <c r="O440" s="829">
        <v>0.14900310330193001</v>
      </c>
      <c r="P440" s="823"/>
      <c r="Q440" s="823"/>
      <c r="U440" s="235"/>
      <c r="V440" s="235"/>
      <c r="W440" s="235"/>
      <c r="X440" s="235"/>
      <c r="Y440" s="235"/>
      <c r="Z440" s="235"/>
      <c r="AA440" s="235"/>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8"/>
      <c r="BV440" s="238"/>
      <c r="BW440" s="238"/>
      <c r="BX440" s="238"/>
      <c r="BY440" s="238"/>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c r="DA440" s="235"/>
    </row>
    <row r="441" s="242" customFormat="true" ht="25.15" customHeight="true" x14ac:dyDescent="0.2">
      <c r="B441" s="2837"/>
      <c r="C441" s="2800" t="s">
        <v>210</v>
      </c>
      <c r="D441" s="2799"/>
      <c r="E441" s="827">
        <v>4.4431371216271692E-2</v>
      </c>
      <c r="F441" s="823"/>
      <c r="G441" s="823"/>
      <c r="H441" s="2799" t="s">
        <v>219</v>
      </c>
      <c r="I441" s="2799"/>
      <c r="J441" s="828">
        <v>1.7498198434692198E-2</v>
      </c>
      <c r="K441" s="823"/>
      <c r="L441" s="823"/>
      <c r="M441" s="2799" t="s">
        <v>206</v>
      </c>
      <c r="N441" s="2799"/>
      <c r="O441" s="829">
        <v>0.14708190418079545</v>
      </c>
      <c r="P441" s="823"/>
      <c r="Q441" s="823"/>
      <c r="U441" s="235"/>
      <c r="V441" s="235"/>
      <c r="W441" s="235"/>
      <c r="X441" s="235"/>
      <c r="Y441" s="235"/>
      <c r="Z441" s="235"/>
      <c r="AA441" s="235"/>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8"/>
      <c r="BV441" s="238"/>
      <c r="BW441" s="238"/>
      <c r="BX441" s="238"/>
      <c r="BY441" s="238"/>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c r="DA441" s="235"/>
    </row>
    <row r="442" s="242" customFormat="true" ht="25.15" customHeight="true" x14ac:dyDescent="0.2">
      <c r="B442" s="2837"/>
      <c r="C442" s="2800" t="s">
        <v>219</v>
      </c>
      <c r="D442" s="2799"/>
      <c r="E442" s="827">
        <v>2.6130925124286403E-2</v>
      </c>
      <c r="F442" s="823"/>
      <c r="G442" s="823"/>
      <c r="H442" s="2799" t="s">
        <v>207</v>
      </c>
      <c r="I442" s="2799"/>
      <c r="J442" s="828">
        <v>0.26436016969694798</v>
      </c>
      <c r="K442" s="823"/>
      <c r="L442" s="823"/>
      <c r="M442" s="2799" t="s">
        <v>217</v>
      </c>
      <c r="N442" s="2799"/>
      <c r="O442" s="829">
        <v>1.8131228668279667E-2</v>
      </c>
      <c r="P442" s="823"/>
      <c r="Q442" s="823"/>
      <c r="U442" s="235"/>
      <c r="V442" s="235"/>
      <c r="W442" s="235"/>
      <c r="X442" s="235"/>
      <c r="Y442" s="235"/>
      <c r="Z442" s="235"/>
      <c r="AA442" s="235"/>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8"/>
      <c r="BV442" s="238"/>
      <c r="BW442" s="238"/>
      <c r="BX442" s="238"/>
      <c r="BY442" s="238"/>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c r="DA442" s="235"/>
    </row>
    <row r="443" s="242" customFormat="true" ht="25.15" customHeight="true" x14ac:dyDescent="0.2">
      <c r="B443" s="2837"/>
      <c r="C443" s="2800" t="s">
        <v>215</v>
      </c>
      <c r="D443" s="2799"/>
      <c r="E443" s="827">
        <v>2.9217886327252935E-2</v>
      </c>
      <c r="F443" s="823"/>
      <c r="G443" s="823"/>
      <c r="H443" s="2799" t="s">
        <v>206</v>
      </c>
      <c r="I443" s="2799"/>
      <c r="J443" s="828">
        <v>0.28832582338478346</v>
      </c>
      <c r="K443" s="823"/>
      <c r="L443" s="823"/>
      <c r="M443" s="2799" t="s">
        <v>218</v>
      </c>
      <c r="N443" s="2799"/>
      <c r="O443" s="829">
        <v>2.6782415491896725E-2</v>
      </c>
      <c r="P443" s="823"/>
      <c r="Q443" s="823"/>
      <c r="U443" s="235"/>
      <c r="V443" s="235"/>
      <c r="W443" s="235"/>
      <c r="X443" s="235"/>
      <c r="Y443" s="235"/>
      <c r="Z443" s="235"/>
      <c r="AA443" s="235"/>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8"/>
      <c r="BV443" s="238"/>
      <c r="BW443" s="238"/>
      <c r="BX443" s="238"/>
      <c r="BY443" s="238"/>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c r="DA443" s="235"/>
    </row>
    <row r="444" s="242" customFormat="true" ht="25.15" customHeight="true" x14ac:dyDescent="0.2">
      <c r="B444" s="2837"/>
      <c r="C444" s="2800" t="s">
        <v>207</v>
      </c>
      <c r="D444" s="2799"/>
      <c r="E444" s="827">
        <v>0.28518694791547605</v>
      </c>
      <c r="F444" s="823"/>
      <c r="G444" s="823"/>
      <c r="H444" s="2799" t="s">
        <v>217</v>
      </c>
      <c r="I444" s="2799"/>
      <c r="J444" s="828">
        <v>3.1409465854668736E-2</v>
      </c>
      <c r="K444" s="823"/>
      <c r="L444" s="823"/>
      <c r="M444" s="2799" t="s">
        <v>214</v>
      </c>
      <c r="N444" s="2799"/>
      <c r="O444" s="829">
        <v>0.12277541166672237</v>
      </c>
      <c r="P444" s="823"/>
      <c r="Q444" s="823"/>
      <c r="U444" s="235"/>
      <c r="V444" s="235"/>
      <c r="W444" s="235"/>
      <c r="X444" s="235"/>
      <c r="Y444" s="235"/>
      <c r="Z444" s="235"/>
      <c r="AA444" s="235"/>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8"/>
      <c r="BV444" s="238"/>
      <c r="BW444" s="238"/>
      <c r="BX444" s="238"/>
      <c r="BY444" s="238"/>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c r="DA444" s="235"/>
    </row>
    <row r="445" s="242" customFormat="true" ht="25.15" customHeight="true" x14ac:dyDescent="0.2">
      <c r="B445" s="2837"/>
      <c r="C445" s="2800" t="s">
        <v>206</v>
      </c>
      <c r="D445" s="2799"/>
      <c r="E445" s="827">
        <v>0.30110714890985057</v>
      </c>
      <c r="F445" s="823"/>
      <c r="G445" s="823"/>
      <c r="H445" s="2799" t="s">
        <v>218</v>
      </c>
      <c r="I445" s="2799"/>
      <c r="J445" s="828">
        <v>2.8329441431754393E-2</v>
      </c>
      <c r="K445" s="823"/>
      <c r="L445" s="823"/>
      <c r="M445" s="2799" t="s">
        <v>211</v>
      </c>
      <c r="N445" s="2799"/>
      <c r="O445" s="829">
        <v>0.14103217338741261</v>
      </c>
      <c r="P445" s="823"/>
      <c r="Q445" s="823"/>
      <c r="U445" s="235"/>
      <c r="V445" s="235"/>
      <c r="W445" s="235"/>
      <c r="X445" s="235"/>
      <c r="Y445" s="235"/>
      <c r="Z445" s="235"/>
      <c r="AA445" s="235"/>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8"/>
      <c r="BV445" s="238"/>
      <c r="BW445" s="238"/>
      <c r="BX445" s="238"/>
      <c r="BY445" s="238"/>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c r="DA445" s="235"/>
    </row>
    <row r="446" s="242" customFormat="true" ht="25.15" customHeight="true" x14ac:dyDescent="0.2">
      <c r="C446" s="2800" t="s">
        <v>217</v>
      </c>
      <c r="D446" s="2799"/>
      <c r="E446" s="827">
        <v>2.7997300005376528E-2</v>
      </c>
      <c r="F446" s="823"/>
      <c r="G446" s="823"/>
      <c r="H446" s="2799" t="s">
        <v>214</v>
      </c>
      <c r="I446" s="2799"/>
      <c r="J446" s="828">
        <v>2.2564438455709421E-2</v>
      </c>
      <c r="K446" s="823"/>
      <c r="L446" s="823"/>
      <c r="M446" s="2799" t="s">
        <v>209</v>
      </c>
      <c r="N446" s="2799"/>
      <c r="O446" s="829">
        <v>0.23569267248532175</v>
      </c>
      <c r="P446" s="823"/>
      <c r="Q446" s="823"/>
      <c r="U446" s="235"/>
      <c r="V446" s="235"/>
      <c r="W446" s="235"/>
      <c r="X446" s="235"/>
      <c r="Y446" s="235"/>
      <c r="Z446" s="235"/>
      <c r="AA446" s="235"/>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8"/>
      <c r="BV446" s="238"/>
      <c r="BW446" s="238"/>
      <c r="BX446" s="238"/>
      <c r="BY446" s="238"/>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c r="DA446" s="235"/>
    </row>
    <row r="447" s="242" customFormat="true" ht="25.15" customHeight="true" x14ac:dyDescent="0.2">
      <c r="C447" s="2800" t="s">
        <v>218</v>
      </c>
      <c r="D447" s="2799"/>
      <c r="E447" s="827">
        <v>2.5897434999691701E-2</v>
      </c>
      <c r="F447" s="823"/>
      <c r="G447" s="823"/>
      <c r="H447" s="2799" t="s">
        <v>211</v>
      </c>
      <c r="I447" s="2799"/>
      <c r="J447" s="828">
        <v>0.12911217358911703</v>
      </c>
      <c r="K447" s="823"/>
      <c r="L447" s="823"/>
      <c r="M447" s="2799" t="s">
        <v>204</v>
      </c>
      <c r="N447" s="2799"/>
      <c r="O447" s="829">
        <v>0.29619597243545709</v>
      </c>
      <c r="P447" s="823"/>
      <c r="Q447" s="823"/>
      <c r="U447" s="235"/>
      <c r="V447" s="235"/>
      <c r="W447" s="235"/>
      <c r="X447" s="235"/>
      <c r="Y447" s="235"/>
      <c r="Z447" s="235"/>
      <c r="AA447" s="235"/>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8"/>
      <c r="BV447" s="238"/>
      <c r="BW447" s="238"/>
      <c r="BX447" s="238"/>
      <c r="BY447" s="238"/>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c r="DA447" s="235"/>
    </row>
    <row r="448" s="242" customFormat="true" ht="25.15" customHeight="true" x14ac:dyDescent="0.2">
      <c r="C448" s="2800" t="s">
        <v>214</v>
      </c>
      <c r="D448" s="2799"/>
      <c r="E448" s="827">
        <v>5.0597362768733195E-2</v>
      </c>
      <c r="F448" s="823"/>
      <c r="G448" s="823"/>
      <c r="H448" s="2799" t="s">
        <v>209</v>
      </c>
      <c r="I448" s="2799"/>
      <c r="J448" s="828">
        <v>7.5588044499023371E-2</v>
      </c>
      <c r="K448" s="823"/>
      <c r="L448" s="823"/>
      <c r="M448" s="2799" t="s">
        <v>201</v>
      </c>
      <c r="N448" s="2799"/>
      <c r="O448" s="829">
        <v>0.27728954443163312</v>
      </c>
      <c r="P448" s="823"/>
      <c r="Q448" s="823"/>
      <c r="U448" s="235"/>
      <c r="V448" s="235"/>
      <c r="W448" s="235"/>
      <c r="X448" s="235"/>
      <c r="Y448" s="235"/>
      <c r="Z448" s="235"/>
      <c r="AA448" s="235"/>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8"/>
      <c r="BV448" s="238"/>
      <c r="BW448" s="238"/>
      <c r="BX448" s="238"/>
      <c r="BY448" s="238"/>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c r="DA448" s="235"/>
    </row>
    <row r="449" s="242" customFormat="true" ht="25.15" customHeight="true" x14ac:dyDescent="0.2">
      <c r="C449" s="2800" t="s">
        <v>211</v>
      </c>
      <c r="D449" s="2799"/>
      <c r="E449" s="827">
        <v>0.14811890304443279</v>
      </c>
      <c r="F449" s="823"/>
      <c r="G449" s="823"/>
      <c r="H449" s="2799" t="s">
        <v>204</v>
      </c>
      <c r="I449" s="2799"/>
      <c r="J449" s="828">
        <v>0.17646082091528781</v>
      </c>
      <c r="K449" s="823"/>
      <c r="L449" s="823"/>
      <c r="M449" s="2799" t="s">
        <v>203</v>
      </c>
      <c r="N449" s="2799"/>
      <c r="O449" s="829">
        <v>0.17253195838071275</v>
      </c>
      <c r="P449" s="823"/>
      <c r="Q449" s="823"/>
      <c r="U449" s="235"/>
      <c r="V449" s="235"/>
      <c r="W449" s="235"/>
      <c r="X449" s="235"/>
      <c r="Y449" s="235"/>
      <c r="Z449" s="235"/>
      <c r="AA449" s="235"/>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8"/>
      <c r="BV449" s="238"/>
      <c r="BW449" s="238"/>
      <c r="BX449" s="238"/>
      <c r="BY449" s="238"/>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c r="DA449" s="235"/>
    </row>
    <row r="450" s="242" customFormat="true" ht="25.15" customHeight="true" x14ac:dyDescent="0.2">
      <c r="C450" s="2800" t="s">
        <v>209</v>
      </c>
      <c r="D450" s="2799"/>
      <c r="E450" s="827">
        <v>0.11823903674107095</v>
      </c>
      <c r="F450" s="823"/>
      <c r="G450" s="823"/>
      <c r="H450" s="2799" t="s">
        <v>201</v>
      </c>
      <c r="I450" s="2799"/>
      <c r="J450" s="828">
        <v>0.41251940824796823</v>
      </c>
      <c r="K450" s="823"/>
      <c r="L450" s="823"/>
      <c r="M450" s="2799" t="s">
        <v>202</v>
      </c>
      <c r="N450" s="2799"/>
      <c r="O450" s="829">
        <v>0.31119555436010665</v>
      </c>
      <c r="P450" s="823"/>
      <c r="Q450" s="823"/>
      <c r="U450" s="235"/>
      <c r="V450" s="235"/>
      <c r="W450" s="235"/>
      <c r="X450" s="235"/>
      <c r="Y450" s="235"/>
      <c r="Z450" s="235"/>
      <c r="AA450" s="235"/>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8"/>
      <c r="BV450" s="238"/>
      <c r="BW450" s="238"/>
      <c r="BX450" s="238"/>
      <c r="BY450" s="238"/>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c r="DA450" s="235"/>
    </row>
    <row r="451" s="242" customFormat="true" ht="25.15" customHeight="true" x14ac:dyDescent="0.2">
      <c r="C451" s="2800" t="s">
        <v>204</v>
      </c>
      <c r="D451" s="2799"/>
      <c r="E451" s="827">
        <v>0.22236959512501442</v>
      </c>
      <c r="F451" s="823"/>
      <c r="G451" s="823"/>
      <c r="H451" s="2799" t="s">
        <v>203</v>
      </c>
      <c r="I451" s="2799"/>
      <c r="J451" s="828">
        <v>0.31234898523123783</v>
      </c>
      <c r="K451" s="823"/>
      <c r="L451" s="823"/>
      <c r="M451" s="2799" t="s">
        <v>213</v>
      </c>
      <c r="N451" s="2799"/>
      <c r="O451" s="829">
        <v>0.10007265353381704</v>
      </c>
      <c r="P451" s="823"/>
      <c r="Q451" s="823"/>
      <c r="U451" s="235"/>
      <c r="V451" s="235"/>
      <c r="W451" s="235"/>
      <c r="X451" s="235"/>
      <c r="Y451" s="235"/>
      <c r="Z451" s="235"/>
      <c r="AA451" s="235"/>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8"/>
      <c r="BV451" s="238"/>
      <c r="BW451" s="238"/>
      <c r="BX451" s="238"/>
      <c r="BY451" s="238"/>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c r="DA451" s="235"/>
    </row>
    <row r="452" s="242" customFormat="true" ht="25.15" customHeight="true" x14ac:dyDescent="0.2">
      <c r="C452" s="2800" t="s">
        <v>201</v>
      </c>
      <c r="D452" s="2799"/>
      <c r="E452" s="827">
        <v>0.34270735312890538</v>
      </c>
      <c r="F452" s="823"/>
      <c r="G452" s="823"/>
      <c r="H452" s="2799" t="s">
        <v>202</v>
      </c>
      <c r="I452" s="2799"/>
      <c r="J452" s="828">
        <v>0.17517899575377768</v>
      </c>
      <c r="K452" s="823"/>
      <c r="L452" s="823"/>
      <c r="M452" s="2799" t="s">
        <v>208</v>
      </c>
      <c r="N452" s="2799"/>
      <c r="O452" s="829">
        <v>0.10557934726747721</v>
      </c>
      <c r="P452" s="823"/>
      <c r="Q452" s="823"/>
      <c r="U452" s="235"/>
      <c r="V452" s="235"/>
      <c r="W452" s="235"/>
      <c r="X452" s="235"/>
      <c r="Y452" s="235"/>
      <c r="Z452" s="235"/>
      <c r="AA452" s="235"/>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8"/>
      <c r="BV452" s="238"/>
      <c r="BW452" s="238"/>
      <c r="BX452" s="238"/>
      <c r="BY452" s="238"/>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c r="DA452" s="235"/>
    </row>
    <row r="453" s="242" customFormat="true" ht="25.15" customHeight="true" x14ac:dyDescent="0.2">
      <c r="C453" s="2800" t="s">
        <v>203</v>
      </c>
      <c r="D453" s="2799"/>
      <c r="E453" s="827">
        <v>0.30192391475608771</v>
      </c>
      <c r="F453" s="823"/>
      <c r="G453" s="823"/>
      <c r="H453" s="2799" t="s">
        <v>213</v>
      </c>
      <c r="I453" s="2799"/>
      <c r="J453" s="828">
        <v>0.13687464854857681</v>
      </c>
      <c r="K453" s="823"/>
      <c r="L453" s="823"/>
      <c r="M453" s="2799" t="s">
        <v>212</v>
      </c>
      <c r="N453" s="2799"/>
      <c r="O453" s="829">
        <v>2.9903720883521057E-2</v>
      </c>
      <c r="P453" s="823"/>
      <c r="Q453" s="823"/>
      <c r="U453" s="235"/>
      <c r="V453" s="235"/>
      <c r="W453" s="235"/>
      <c r="X453" s="235"/>
      <c r="Y453" s="235"/>
      <c r="Z453" s="235"/>
      <c r="AA453" s="235"/>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8"/>
      <c r="BV453" s="238"/>
      <c r="BW453" s="238"/>
      <c r="BX453" s="238"/>
      <c r="BY453" s="238"/>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c r="DA453" s="235"/>
    </row>
    <row r="454" s="242" customFormat="true" ht="25.15" customHeight="true" x14ac:dyDescent="0.2">
      <c r="C454" s="2800" t="s">
        <v>202</v>
      </c>
      <c r="D454" s="2799"/>
      <c r="E454" s="827">
        <v>0.21730526163670569</v>
      </c>
      <c r="F454" s="823"/>
      <c r="G454" s="823"/>
      <c r="H454" s="2799" t="s">
        <v>208</v>
      </c>
      <c r="I454" s="2799"/>
      <c r="J454" s="828">
        <v>0.27076702546518683</v>
      </c>
      <c r="K454" s="823"/>
      <c r="L454" s="823"/>
      <c r="M454" s="2799" t="s">
        <v>205</v>
      </c>
      <c r="N454" s="2799"/>
      <c r="O454" s="829">
        <v>0.2108901080299953</v>
      </c>
      <c r="P454" s="823"/>
      <c r="Q454" s="823"/>
      <c r="U454" s="235"/>
      <c r="V454" s="235"/>
      <c r="W454" s="235"/>
      <c r="X454" s="235"/>
      <c r="Y454" s="235"/>
      <c r="Z454" s="235"/>
      <c r="AA454" s="235"/>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8"/>
      <c r="BV454" s="238"/>
      <c r="BW454" s="238"/>
      <c r="BX454" s="238"/>
      <c r="BY454" s="238"/>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c r="DA454" s="235"/>
    </row>
    <row r="455" s="242" customFormat="true" ht="25.15" customHeight="true" x14ac:dyDescent="0.2">
      <c r="C455" s="2800" t="s">
        <v>213</v>
      </c>
      <c r="D455" s="2799"/>
      <c r="E455" s="827">
        <v>0.14122805820023152</v>
      </c>
      <c r="F455" s="823"/>
      <c r="G455" s="823"/>
      <c r="H455" s="2799" t="s">
        <v>212</v>
      </c>
      <c r="I455" s="2799"/>
      <c r="J455" s="828">
        <v>0.15753633939711248</v>
      </c>
      <c r="K455" s="823"/>
      <c r="L455" s="823"/>
      <c r="M455" s="2799" t="s">
        <v>199</v>
      </c>
      <c r="N455" s="2799"/>
      <c r="O455" s="830">
        <v>0.2888341876071967</v>
      </c>
      <c r="P455" s="823"/>
      <c r="Q455" s="823"/>
      <c r="U455" s="235"/>
      <c r="V455" s="235"/>
      <c r="W455" s="235"/>
      <c r="X455" s="235"/>
      <c r="Y455" s="235"/>
      <c r="Z455" s="235"/>
      <c r="AA455" s="235"/>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8"/>
      <c r="BV455" s="238"/>
      <c r="BW455" s="238"/>
      <c r="BX455" s="238"/>
      <c r="BY455" s="238"/>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c r="DA455" s="235"/>
    </row>
    <row r="456" s="242" customFormat="true" ht="25.15" customHeight="true" x14ac:dyDescent="0.2">
      <c r="C456" s="2800" t="s">
        <v>208</v>
      </c>
      <c r="D456" s="2799"/>
      <c r="E456" s="827">
        <v>0.2403426486591258</v>
      </c>
      <c r="F456" s="823"/>
      <c r="G456" s="823"/>
      <c r="H456" s="2799" t="s">
        <v>205</v>
      </c>
      <c r="I456" s="2799"/>
      <c r="J456" s="828">
        <v>0.29085203174580659</v>
      </c>
      <c r="K456" s="823"/>
      <c r="L456" s="823"/>
      <c r="M456" s="2799"/>
      <c r="N456" s="2799"/>
      <c r="O456" s="823"/>
      <c r="P456" s="823"/>
      <c r="Q456" s="823"/>
      <c r="U456" s="235"/>
      <c r="V456" s="235"/>
      <c r="W456" s="235"/>
      <c r="X456" s="235"/>
      <c r="Y456" s="235"/>
      <c r="Z456" s="235"/>
      <c r="AA456" s="235"/>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8"/>
      <c r="BV456" s="238"/>
      <c r="BW456" s="238"/>
      <c r="BX456" s="238"/>
      <c r="BY456" s="238"/>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c r="DA456" s="235"/>
    </row>
    <row r="457" s="242" customFormat="true" ht="25.15" customHeight="true" x14ac:dyDescent="0.2">
      <c r="C457" s="2800" t="s">
        <v>212</v>
      </c>
      <c r="D457" s="2799"/>
      <c r="E457" s="827">
        <v>0.12839422765395531</v>
      </c>
      <c r="F457" s="823"/>
      <c r="G457" s="823"/>
      <c r="H457" s="2799" t="s">
        <v>199</v>
      </c>
      <c r="I457" s="2799"/>
      <c r="J457" s="831">
        <v>0.44258343991468801</v>
      </c>
      <c r="K457" s="823"/>
      <c r="L457" s="823"/>
      <c r="M457" s="2799"/>
      <c r="N457" s="2799"/>
      <c r="O457" s="823"/>
      <c r="P457" s="823"/>
      <c r="Q457" s="823"/>
      <c r="U457" s="235"/>
      <c r="V457" s="235"/>
      <c r="W457" s="235"/>
      <c r="X457" s="235"/>
      <c r="Y457" s="235"/>
      <c r="Z457" s="235"/>
      <c r="AA457" s="235"/>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8"/>
      <c r="BV457" s="238"/>
      <c r="BW457" s="238"/>
      <c r="BX457" s="238"/>
      <c r="BY457" s="238"/>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c r="DA457" s="235"/>
    </row>
    <row r="458" s="242" customFormat="true" ht="25.15" customHeight="true" x14ac:dyDescent="0.2">
      <c r="C458" s="2800" t="s">
        <v>205</v>
      </c>
      <c r="D458" s="2799"/>
      <c r="E458" s="827">
        <v>0.27152710403953206</v>
      </c>
      <c r="F458" s="823"/>
      <c r="G458" s="823"/>
      <c r="H458" s="2799"/>
      <c r="I458" s="2799"/>
      <c r="J458" s="823"/>
      <c r="K458" s="823"/>
      <c r="L458" s="823"/>
      <c r="M458" s="2799" t="s">
        <v>226</v>
      </c>
      <c r="N458" s="2799"/>
      <c r="O458" s="2799"/>
      <c r="P458" s="2799"/>
      <c r="Q458" s="2799"/>
      <c r="U458" s="235"/>
      <c r="V458" s="235"/>
      <c r="W458" s="235"/>
      <c r="X458" s="235"/>
      <c r="Y458" s="235"/>
      <c r="Z458" s="235"/>
      <c r="AA458" s="235"/>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8"/>
      <c r="BV458" s="238"/>
      <c r="BW458" s="238"/>
      <c r="BX458" s="238"/>
      <c r="BY458" s="238"/>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c r="DA458" s="235"/>
    </row>
    <row r="459" s="242" customFormat="true" ht="25.15" customHeight="true" x14ac:dyDescent="0.2">
      <c r="C459" s="2800" t="s">
        <v>199</v>
      </c>
      <c r="D459" s="2799"/>
      <c r="E459" s="832">
        <v>0.36861691858363171</v>
      </c>
      <c r="F459" s="823"/>
      <c r="G459" s="823"/>
      <c r="H459" s="2799"/>
      <c r="I459" s="2799"/>
      <c r="J459" s="823"/>
      <c r="K459" s="823"/>
      <c r="L459" s="823"/>
      <c r="M459" s="2799" t="s">
        <v>196</v>
      </c>
      <c r="N459" s="2799"/>
      <c r="O459" s="2807" t="s">
        <v>227</v>
      </c>
      <c r="P459" s="2808"/>
      <c r="Q459" s="2809"/>
      <c r="U459" s="235"/>
      <c r="V459" s="235"/>
      <c r="W459" s="235"/>
      <c r="X459" s="235"/>
      <c r="Y459" s="235"/>
      <c r="Z459" s="235"/>
      <c r="AA459" s="235"/>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8"/>
      <c r="BV459" s="238"/>
      <c r="BW459" s="238"/>
      <c r="BX459" s="238"/>
      <c r="BY459" s="238"/>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c r="DA459" s="235"/>
    </row>
    <row r="460" s="242" customFormat="true" ht="25.15" customHeight="true" x14ac:dyDescent="0.2">
      <c r="C460" s="2800"/>
      <c r="D460" s="2799"/>
      <c r="E460" s="823"/>
      <c r="F460" s="823"/>
      <c r="G460" s="823"/>
      <c r="H460" s="2799" t="s">
        <v>226</v>
      </c>
      <c r="I460" s="2799"/>
      <c r="J460" s="2799"/>
      <c r="K460" s="2799"/>
      <c r="L460" s="2799"/>
      <c r="M460" s="2799"/>
      <c r="N460" s="2799"/>
      <c r="O460" s="810" t="s">
        <v>178</v>
      </c>
      <c r="P460" s="811" t="s">
        <v>228</v>
      </c>
      <c r="Q460" s="812" t="s">
        <v>229</v>
      </c>
      <c r="U460" s="235"/>
      <c r="V460" s="235"/>
      <c r="W460" s="235"/>
      <c r="X460" s="235"/>
      <c r="Y460" s="235"/>
      <c r="Z460" s="235"/>
      <c r="AA460" s="235"/>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8"/>
      <c r="BV460" s="238"/>
      <c r="BW460" s="238"/>
      <c r="BX460" s="238"/>
      <c r="BY460" s="238"/>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c r="DA460" s="235"/>
    </row>
    <row r="461" s="242" customFormat="true" ht="25.15" customHeight="true" x14ac:dyDescent="0.2">
      <c r="C461" s="2800"/>
      <c r="D461" s="2799"/>
      <c r="E461" s="823"/>
      <c r="F461" s="823"/>
      <c r="G461" s="823"/>
      <c r="H461" s="2799" t="s">
        <v>196</v>
      </c>
      <c r="I461" s="2799"/>
      <c r="J461" s="2804" t="s">
        <v>227</v>
      </c>
      <c r="K461" s="2805"/>
      <c r="L461" s="2806"/>
      <c r="M461" s="2799" t="s">
        <v>197</v>
      </c>
      <c r="N461" s="2799"/>
      <c r="O461" s="833">
        <v>3.892586021815942</v>
      </c>
      <c r="P461" s="834">
        <v>16.219108424233092</v>
      </c>
      <c r="Q461" s="835">
        <v>16.219108424233092</v>
      </c>
      <c r="U461" s="235"/>
      <c r="V461" s="235"/>
      <c r="W461" s="235"/>
      <c r="X461" s="235"/>
      <c r="Y461" s="235"/>
      <c r="Z461" s="235"/>
      <c r="AA461" s="235"/>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8"/>
      <c r="BV461" s="238"/>
      <c r="BW461" s="238"/>
      <c r="BX461" s="238"/>
      <c r="BY461" s="238"/>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c r="DA461" s="235"/>
    </row>
    <row r="462" s="242" customFormat="true" ht="25.15" customHeight="true" x14ac:dyDescent="0.2">
      <c r="C462" s="2800" t="s">
        <v>226</v>
      </c>
      <c r="D462" s="2799"/>
      <c r="E462" s="2799"/>
      <c r="F462" s="2799"/>
      <c r="G462" s="2799"/>
      <c r="H462" s="2799"/>
      <c r="I462" s="2799"/>
      <c r="J462" s="813" t="s">
        <v>178</v>
      </c>
      <c r="K462" s="814" t="s">
        <v>228</v>
      </c>
      <c r="L462" s="815" t="s">
        <v>229</v>
      </c>
      <c r="M462" s="2799"/>
      <c r="N462" s="2799"/>
      <c r="O462" s="823"/>
      <c r="P462" s="823"/>
      <c r="Q462" s="823"/>
      <c r="U462" s="235"/>
      <c r="V462" s="235"/>
      <c r="W462" s="235"/>
      <c r="X462" s="235"/>
      <c r="Y462" s="235"/>
      <c r="Z462" s="235"/>
      <c r="AA462" s="235"/>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8"/>
      <c r="BV462" s="238"/>
      <c r="BW462" s="238"/>
      <c r="BX462" s="238"/>
      <c r="BY462" s="238"/>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c r="DA462" s="235"/>
    </row>
    <row r="463" s="242" customFormat="true" ht="25.15" customHeight="true" x14ac:dyDescent="0.2">
      <c r="C463" s="2800" t="s">
        <v>196</v>
      </c>
      <c r="D463" s="2799"/>
      <c r="E463" s="2801" t="s">
        <v>227</v>
      </c>
      <c r="F463" s="2802"/>
      <c r="G463" s="2803"/>
      <c r="H463" s="2799" t="s">
        <v>197</v>
      </c>
      <c r="I463" s="2799"/>
      <c r="J463" s="836">
        <v>3.9430152173569644</v>
      </c>
      <c r="K463" s="837">
        <v>15.772060869427856</v>
      </c>
      <c r="L463" s="838">
        <v>15.772060869427856</v>
      </c>
      <c r="M463" s="2799"/>
      <c r="N463" s="2799"/>
      <c r="O463" s="823"/>
      <c r="P463" s="823"/>
      <c r="Q463" s="823"/>
      <c r="U463" s="235"/>
      <c r="V463" s="235"/>
      <c r="W463" s="235"/>
      <c r="X463" s="235"/>
      <c r="Y463" s="235"/>
      <c r="Z463" s="235"/>
      <c r="AA463" s="235"/>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8"/>
      <c r="BV463" s="238"/>
      <c r="BW463" s="238"/>
      <c r="BX463" s="238"/>
      <c r="BY463" s="238"/>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c r="DA463" s="235"/>
    </row>
    <row r="464" s="242" customFormat="true" ht="25.15" customHeight="true" x14ac:dyDescent="0.2">
      <c r="C464" s="2799"/>
      <c r="D464" s="2799"/>
      <c r="E464" s="816" t="s">
        <v>178</v>
      </c>
      <c r="F464" s="817" t="s">
        <v>228</v>
      </c>
      <c r="G464" s="818" t="s">
        <v>229</v>
      </c>
      <c r="H464" s="2799"/>
      <c r="I464" s="2799"/>
      <c r="J464" s="823"/>
      <c r="K464" s="823"/>
      <c r="L464" s="823"/>
      <c r="M464" s="2799" t="s">
        <v>230</v>
      </c>
      <c r="N464" s="2799"/>
      <c r="O464" s="2799"/>
      <c r="P464" s="823"/>
      <c r="Q464" s="823"/>
      <c r="U464" s="235"/>
      <c r="V464" s="235"/>
      <c r="W464" s="235"/>
      <c r="X464" s="235"/>
      <c r="Y464" s="235"/>
      <c r="Z464" s="235"/>
      <c r="AA464" s="235"/>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8"/>
      <c r="BV464" s="238"/>
      <c r="BW464" s="238"/>
      <c r="BX464" s="238"/>
      <c r="BY464" s="238"/>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c r="DA464" s="235"/>
    </row>
    <row r="465" s="242" customFormat="true" ht="25.15" customHeight="true" x14ac:dyDescent="0.2">
      <c r="C465" s="2800" t="s">
        <v>197</v>
      </c>
      <c r="D465" s="2799"/>
      <c r="E465" s="839">
        <v>4.0799894006115531</v>
      </c>
      <c r="F465" s="840">
        <v>15.692266925429049</v>
      </c>
      <c r="G465" s="841">
        <v>15.692266925429049</v>
      </c>
      <c r="H465" s="2799"/>
      <c r="I465" s="2799"/>
      <c r="J465" s="823"/>
      <c r="K465" s="823"/>
      <c r="L465" s="823"/>
      <c r="M465" s="2799"/>
      <c r="N465" s="2799"/>
      <c r="O465" s="819" t="s">
        <v>196</v>
      </c>
      <c r="P465" s="823"/>
      <c r="Q465" s="823"/>
      <c r="U465" s="235"/>
      <c r="V465" s="235"/>
      <c r="W465" s="235"/>
      <c r="X465" s="235"/>
      <c r="Y465" s="235"/>
      <c r="Z465" s="235"/>
      <c r="AA465" s="235"/>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8"/>
      <c r="BV465" s="238"/>
      <c r="BW465" s="238"/>
      <c r="BX465" s="238"/>
      <c r="BY465" s="238"/>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c r="DA465" s="235"/>
    </row>
    <row r="466" s="242" customFormat="true" ht="25.15" customHeight="true" x14ac:dyDescent="0.2">
      <c r="C466" s="2800"/>
      <c r="D466" s="2799"/>
      <c r="E466" s="823"/>
      <c r="F466" s="823"/>
      <c r="G466" s="823"/>
      <c r="H466" s="2799" t="s">
        <v>230</v>
      </c>
      <c r="I466" s="2799"/>
      <c r="J466" s="2799"/>
      <c r="K466" s="823"/>
      <c r="L466" s="823"/>
      <c r="M466" s="2799"/>
      <c r="N466" s="2799"/>
      <c r="O466" s="842" t="s">
        <v>197</v>
      </c>
      <c r="P466" s="823"/>
      <c r="Q466" s="823"/>
      <c r="U466" s="235"/>
      <c r="V466" s="235"/>
      <c r="W466" s="235"/>
      <c r="X466" s="235"/>
      <c r="Y466" s="235"/>
      <c r="Z466" s="235"/>
      <c r="AA466" s="235"/>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8"/>
      <c r="BV466" s="238"/>
      <c r="BW466" s="238"/>
      <c r="BX466" s="238"/>
      <c r="BY466" s="238"/>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c r="DA466" s="235"/>
    </row>
    <row r="467" s="242" customFormat="true" ht="25.15" customHeight="true" x14ac:dyDescent="0.2">
      <c r="C467" s="2800"/>
      <c r="D467" s="2799"/>
      <c r="E467" s="823"/>
      <c r="F467" s="823"/>
      <c r="G467" s="823"/>
      <c r="H467" s="2799"/>
      <c r="I467" s="2799"/>
      <c r="J467" s="820" t="s">
        <v>196</v>
      </c>
      <c r="K467" s="823"/>
      <c r="L467" s="823"/>
      <c r="M467" s="2799" t="s">
        <v>216</v>
      </c>
      <c r="N467" s="2799"/>
      <c r="O467" s="826">
        <v>-1.8307671842796486E-2</v>
      </c>
      <c r="P467" s="823"/>
      <c r="Q467" s="823"/>
      <c r="U467" s="235"/>
      <c r="V467" s="235"/>
      <c r="W467" s="235"/>
      <c r="X467" s="235"/>
      <c r="Y467" s="235"/>
      <c r="Z467" s="235"/>
      <c r="AA467" s="235"/>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8"/>
      <c r="BV467" s="238"/>
      <c r="BW467" s="238"/>
      <c r="BX467" s="238"/>
      <c r="BY467" s="238"/>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c r="DA467" s="235"/>
    </row>
    <row r="468" s="242" customFormat="true" ht="25.15" customHeight="true" x14ac:dyDescent="0.2">
      <c r="C468" s="2800" t="s">
        <v>230</v>
      </c>
      <c r="D468" s="2799"/>
      <c r="E468" s="2799"/>
      <c r="F468" s="823"/>
      <c r="G468" s="823"/>
      <c r="H468" s="2799"/>
      <c r="I468" s="2799"/>
      <c r="J468" s="843" t="s">
        <v>197</v>
      </c>
      <c r="K468" s="823"/>
      <c r="L468" s="823"/>
      <c r="M468" s="2799" t="s">
        <v>221</v>
      </c>
      <c r="N468" s="2799"/>
      <c r="O468" s="829">
        <v>-5.3422478408208969E-2</v>
      </c>
      <c r="P468" s="823"/>
      <c r="Q468" s="823"/>
      <c r="U468" s="235"/>
      <c r="V468" s="235"/>
      <c r="W468" s="235"/>
      <c r="X468" s="235"/>
      <c r="Y468" s="235"/>
      <c r="Z468" s="235"/>
      <c r="AA468" s="235"/>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8"/>
      <c r="BV468" s="238"/>
      <c r="BW468" s="238"/>
      <c r="BX468" s="238"/>
      <c r="BY468" s="238"/>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c r="DA468" s="235"/>
    </row>
    <row r="469" s="242" customFormat="true" ht="25.15" customHeight="true" x14ac:dyDescent="0.2">
      <c r="C469" s="2800"/>
      <c r="D469" s="2799"/>
      <c r="E469" s="821" t="s">
        <v>196</v>
      </c>
      <c r="F469" s="823"/>
      <c r="G469" s="823"/>
      <c r="H469" s="2799" t="s">
        <v>216</v>
      </c>
      <c r="I469" s="2799"/>
      <c r="J469" s="825">
        <v>-5.61662220127504E-2</v>
      </c>
      <c r="K469" s="823"/>
      <c r="L469" s="823"/>
      <c r="M469" s="2799" t="s">
        <v>200</v>
      </c>
      <c r="N469" s="2799"/>
      <c r="O469" s="829">
        <v>0.17187334199902046</v>
      </c>
      <c r="P469" s="823"/>
      <c r="Q469" s="823"/>
      <c r="U469" s="235"/>
      <c r="V469" s="235"/>
      <c r="W469" s="235"/>
      <c r="X469" s="235"/>
      <c r="Y469" s="235"/>
      <c r="Z469" s="235"/>
      <c r="AA469" s="235"/>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8"/>
      <c r="BV469" s="238"/>
      <c r="BW469" s="238"/>
      <c r="BX469" s="238"/>
      <c r="BY469" s="238"/>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c r="DA469" s="235"/>
    </row>
    <row r="470" s="242" customFormat="true" ht="25.15" customHeight="true" x14ac:dyDescent="0.2">
      <c r="C470" s="2799"/>
      <c r="D470" s="2799"/>
      <c r="E470" s="844" t="s">
        <v>197</v>
      </c>
      <c r="F470" s="823"/>
      <c r="G470" s="823"/>
      <c r="H470" s="2799" t="s">
        <v>221</v>
      </c>
      <c r="I470" s="2799"/>
      <c r="J470" s="828">
        <v>-2.7428484760817266E-2</v>
      </c>
      <c r="K470" s="823"/>
      <c r="L470" s="823"/>
      <c r="M470" s="2799" t="s">
        <v>220</v>
      </c>
      <c r="N470" s="2799"/>
      <c r="O470" s="829">
        <v>5.4368066423964518E-3</v>
      </c>
      <c r="P470" s="823"/>
      <c r="Q470" s="823"/>
      <c r="U470" s="235"/>
      <c r="V470" s="235"/>
      <c r="W470" s="235"/>
      <c r="X470" s="235"/>
      <c r="Y470" s="235"/>
      <c r="Z470" s="235"/>
      <c r="AA470" s="235"/>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8"/>
      <c r="BV470" s="238"/>
      <c r="BW470" s="238"/>
      <c r="BX470" s="238"/>
      <c r="BY470" s="238"/>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c r="DA470" s="235"/>
    </row>
    <row r="471" s="242" customFormat="true" ht="25.15" customHeight="true" x14ac:dyDescent="0.2">
      <c r="C471" s="2800" t="s">
        <v>216</v>
      </c>
      <c r="D471" s="2799"/>
      <c r="E471" s="824">
        <v>-4.9125023557860581E-2</v>
      </c>
      <c r="F471" s="823"/>
      <c r="G471" s="823"/>
      <c r="H471" s="2799" t="s">
        <v>222</v>
      </c>
      <c r="I471" s="2799"/>
      <c r="J471" s="828">
        <v>2.7562476339097089E-3</v>
      </c>
      <c r="K471" s="823"/>
      <c r="L471" s="823"/>
      <c r="M471" s="2799" t="s">
        <v>198</v>
      </c>
      <c r="N471" s="2799"/>
      <c r="O471" s="829">
        <v>-0.1656506074835466</v>
      </c>
      <c r="P471" s="823"/>
      <c r="Q471" s="823"/>
      <c r="U471" s="235"/>
      <c r="V471" s="235"/>
      <c r="W471" s="235"/>
      <c r="X471" s="235"/>
      <c r="Y471" s="235"/>
      <c r="Z471" s="235"/>
      <c r="AA471" s="235"/>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8"/>
      <c r="BV471" s="238"/>
      <c r="BW471" s="238"/>
      <c r="BX471" s="238"/>
      <c r="BY471" s="238"/>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c r="DA471" s="235"/>
    </row>
    <row r="472" s="242" customFormat="true" ht="25.15" customHeight="true" x14ac:dyDescent="0.2">
      <c r="C472" s="2800" t="s">
        <v>221</v>
      </c>
      <c r="D472" s="2799"/>
      <c r="E472" s="827">
        <v>-3.6809709261446708E-2</v>
      </c>
      <c r="F472" s="823"/>
      <c r="G472" s="823"/>
      <c r="H472" s="2799" t="s">
        <v>200</v>
      </c>
      <c r="I472" s="2799"/>
      <c r="J472" s="828">
        <v>0.12980688498171955</v>
      </c>
      <c r="K472" s="823"/>
      <c r="L472" s="823"/>
      <c r="M472" s="2799" t="s">
        <v>210</v>
      </c>
      <c r="N472" s="2799"/>
      <c r="O472" s="829">
        <v>0.10711171284330712</v>
      </c>
      <c r="P472" s="823"/>
      <c r="Q472" s="823"/>
      <c r="U472" s="235"/>
      <c r="V472" s="235"/>
      <c r="W472" s="235"/>
      <c r="X472" s="235"/>
      <c r="Y472" s="235"/>
      <c r="Z472" s="235"/>
      <c r="AA472" s="235"/>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8"/>
      <c r="BV472" s="238"/>
      <c r="BW472" s="238"/>
      <c r="BX472" s="238"/>
      <c r="BY472" s="238"/>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c r="DA472" s="235"/>
    </row>
    <row r="473" s="242" customFormat="true" ht="25.15" customHeight="true" x14ac:dyDescent="0.2">
      <c r="C473" s="2800" t="s">
        <v>222</v>
      </c>
      <c r="D473" s="2799"/>
      <c r="E473" s="827">
        <v>2.5987085216230151E-3</v>
      </c>
      <c r="F473" s="823"/>
      <c r="G473" s="823"/>
      <c r="H473" s="2799" t="s">
        <v>220</v>
      </c>
      <c r="I473" s="2799"/>
      <c r="J473" s="828">
        <v>4.0176488083774671E-2</v>
      </c>
      <c r="K473" s="823"/>
      <c r="L473" s="823"/>
      <c r="M473" s="2799" t="s">
        <v>219</v>
      </c>
      <c r="N473" s="2799"/>
      <c r="O473" s="829">
        <v>-6.1464486372932135E-2</v>
      </c>
      <c r="P473" s="823"/>
      <c r="Q473" s="823"/>
      <c r="U473" s="235"/>
      <c r="V473" s="235"/>
      <c r="W473" s="235"/>
      <c r="X473" s="235"/>
      <c r="Y473" s="235"/>
      <c r="Z473" s="235"/>
      <c r="AA473" s="235"/>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8"/>
      <c r="BV473" s="238"/>
      <c r="BW473" s="238"/>
      <c r="BX473" s="238"/>
      <c r="BY473" s="238"/>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c r="DA473" s="235"/>
    </row>
    <row r="474" s="242" customFormat="true" ht="25.15" customHeight="true" x14ac:dyDescent="0.2">
      <c r="C474" s="2800" t="s">
        <v>200</v>
      </c>
      <c r="D474" s="2799"/>
      <c r="E474" s="827">
        <v>0.14007868689486377</v>
      </c>
      <c r="F474" s="823"/>
      <c r="G474" s="823"/>
      <c r="H474" s="2799" t="s">
        <v>198</v>
      </c>
      <c r="I474" s="2799"/>
      <c r="J474" s="828">
        <v>-0.15025834823254641</v>
      </c>
      <c r="K474" s="823"/>
      <c r="L474" s="823"/>
      <c r="M474" s="2799" t="s">
        <v>215</v>
      </c>
      <c r="N474" s="2799"/>
      <c r="O474" s="829">
        <v>-8.7631307814107412E-2</v>
      </c>
      <c r="P474" s="823"/>
      <c r="Q474" s="823"/>
      <c r="U474" s="235"/>
      <c r="V474" s="235"/>
      <c r="W474" s="235"/>
      <c r="X474" s="235"/>
      <c r="Y474" s="235"/>
      <c r="Z474" s="235"/>
      <c r="AA474" s="235"/>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8"/>
      <c r="BV474" s="238"/>
      <c r="BW474" s="238"/>
      <c r="BX474" s="238"/>
      <c r="BY474" s="238"/>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c r="DA474" s="235"/>
    </row>
    <row r="475" s="242" customFormat="true" ht="25.15" customHeight="true" x14ac:dyDescent="0.2">
      <c r="C475" s="2800" t="s">
        <v>220</v>
      </c>
      <c r="D475" s="2799"/>
      <c r="E475" s="827">
        <v>3.3586991615493812E-2</v>
      </c>
      <c r="F475" s="823"/>
      <c r="G475" s="823"/>
      <c r="H475" s="2799" t="s">
        <v>223</v>
      </c>
      <c r="I475" s="2799"/>
      <c r="J475" s="828">
        <v>1.2726415292059227E-3</v>
      </c>
      <c r="K475" s="823"/>
      <c r="L475" s="823"/>
      <c r="M475" s="2799" t="s">
        <v>207</v>
      </c>
      <c r="N475" s="2799"/>
      <c r="O475" s="829">
        <v>9.9165233316683948E-2</v>
      </c>
      <c r="P475" s="823"/>
      <c r="Q475" s="823"/>
      <c r="U475" s="235"/>
      <c r="V475" s="235"/>
      <c r="W475" s="235"/>
      <c r="X475" s="235"/>
      <c r="Y475" s="235"/>
      <c r="Z475" s="235"/>
      <c r="AA475" s="235"/>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8"/>
      <c r="BV475" s="238"/>
      <c r="BW475" s="238"/>
      <c r="BX475" s="238"/>
      <c r="BY475" s="238"/>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c r="DA475" s="235"/>
    </row>
    <row r="476" s="242" customFormat="true" ht="25.15" customHeight="true" x14ac:dyDescent="0.2">
      <c r="C476" s="2800" t="s">
        <v>198</v>
      </c>
      <c r="D476" s="2799"/>
      <c r="E476" s="827">
        <v>-0.15116790940324512</v>
      </c>
      <c r="F476" s="823"/>
      <c r="G476" s="823"/>
      <c r="H476" s="2799" t="s">
        <v>210</v>
      </c>
      <c r="I476" s="2799"/>
      <c r="J476" s="828">
        <v>2.7469140188766498E-2</v>
      </c>
      <c r="K476" s="823"/>
      <c r="L476" s="823"/>
      <c r="M476" s="2799" t="s">
        <v>206</v>
      </c>
      <c r="N476" s="2799"/>
      <c r="O476" s="829">
        <v>-9.8523856526537487E-2</v>
      </c>
      <c r="P476" s="823"/>
      <c r="Q476" s="823"/>
      <c r="U476" s="235"/>
      <c r="V476" s="235"/>
      <c r="W476" s="235"/>
      <c r="X476" s="235"/>
      <c r="Y476" s="235"/>
      <c r="Z476" s="235"/>
      <c r="AA476" s="235"/>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8"/>
      <c r="BV476" s="238"/>
      <c r="BW476" s="238"/>
      <c r="BX476" s="238"/>
      <c r="BY476" s="238"/>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c r="DA476" s="235"/>
    </row>
    <row r="477" s="242" customFormat="true" ht="25.15" customHeight="true" x14ac:dyDescent="0.2">
      <c r="C477" s="2800" t="s">
        <v>223</v>
      </c>
      <c r="D477" s="2799"/>
      <c r="E477" s="827">
        <v>-1.3762616988508101E-4</v>
      </c>
      <c r="F477" s="823"/>
      <c r="G477" s="823"/>
      <c r="H477" s="2799" t="s">
        <v>219</v>
      </c>
      <c r="I477" s="2799"/>
      <c r="J477" s="828">
        <v>-3.3548122137306867E-2</v>
      </c>
      <c r="K477" s="823"/>
      <c r="L477" s="823"/>
      <c r="M477" s="2799" t="s">
        <v>217</v>
      </c>
      <c r="N477" s="2799"/>
      <c r="O477" s="829">
        <v>3.4591978219596885E-2</v>
      </c>
      <c r="P477" s="823"/>
      <c r="Q477" s="823"/>
      <c r="U477" s="235"/>
      <c r="V477" s="235"/>
      <c r="W477" s="235"/>
      <c r="X477" s="235"/>
      <c r="Y477" s="235"/>
      <c r="Z477" s="235"/>
      <c r="AA477" s="235"/>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8"/>
      <c r="BV477" s="238"/>
      <c r="BW477" s="238"/>
      <c r="BX477" s="238"/>
      <c r="BY477" s="238"/>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c r="DA477" s="235"/>
    </row>
    <row r="478" s="242" customFormat="true" ht="25.15" customHeight="true" x14ac:dyDescent="0.2">
      <c r="C478" s="2800" t="s">
        <v>210</v>
      </c>
      <c r="D478" s="2799"/>
      <c r="E478" s="827">
        <v>5.1663737774131684E-2</v>
      </c>
      <c r="F478" s="823"/>
      <c r="G478" s="823"/>
      <c r="H478" s="2799" t="s">
        <v>207</v>
      </c>
      <c r="I478" s="2799"/>
      <c r="J478" s="828">
        <v>0.13039758788764752</v>
      </c>
      <c r="K478" s="823"/>
      <c r="L478" s="823"/>
      <c r="M478" s="2799" t="s">
        <v>218</v>
      </c>
      <c r="N478" s="2799"/>
      <c r="O478" s="829">
        <v>-4.2042318003484909E-2</v>
      </c>
      <c r="P478" s="823"/>
      <c r="Q478" s="823"/>
      <c r="U478" s="235"/>
      <c r="V478" s="235"/>
      <c r="W478" s="235"/>
      <c r="X478" s="235"/>
      <c r="Y478" s="235"/>
      <c r="Z478" s="235"/>
      <c r="AA478" s="235"/>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8"/>
      <c r="BV478" s="238"/>
      <c r="BW478" s="238"/>
      <c r="BX478" s="238"/>
      <c r="BY478" s="238"/>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c r="DA478" s="235"/>
    </row>
    <row r="479" s="242" customFormat="true" ht="25.15" customHeight="true" x14ac:dyDescent="0.2">
      <c r="C479" s="2800" t="s">
        <v>219</v>
      </c>
      <c r="D479" s="2799"/>
      <c r="E479" s="827">
        <v>-3.9620354580386388E-2</v>
      </c>
      <c r="F479" s="823"/>
      <c r="G479" s="823"/>
      <c r="H479" s="2799" t="s">
        <v>206</v>
      </c>
      <c r="I479" s="2799"/>
      <c r="J479" s="828">
        <v>-0.13617999607032991</v>
      </c>
      <c r="K479" s="823"/>
      <c r="L479" s="823"/>
      <c r="M479" s="2799" t="s">
        <v>214</v>
      </c>
      <c r="N479" s="2799"/>
      <c r="O479" s="829">
        <v>9.0015537840652304E-2</v>
      </c>
      <c r="P479" s="823"/>
      <c r="Q479" s="823"/>
      <c r="U479" s="235"/>
      <c r="V479" s="235"/>
      <c r="W479" s="235"/>
      <c r="X479" s="235"/>
      <c r="Y479" s="235"/>
      <c r="Z479" s="235"/>
      <c r="AA479" s="235"/>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8"/>
      <c r="BV479" s="238"/>
      <c r="BW479" s="238"/>
      <c r="BX479" s="238"/>
      <c r="BY479" s="238"/>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c r="DA479" s="235"/>
    </row>
    <row r="480" s="242" customFormat="true" ht="25.15" customHeight="true" x14ac:dyDescent="0.2">
      <c r="C480" s="2800" t="s">
        <v>215</v>
      </c>
      <c r="D480" s="2799"/>
      <c r="E480" s="827">
        <v>-4.189530560426772E-2</v>
      </c>
      <c r="F480" s="823"/>
      <c r="G480" s="823"/>
      <c r="H480" s="2799" t="s">
        <v>217</v>
      </c>
      <c r="I480" s="2799"/>
      <c r="J480" s="828">
        <v>4.494711512348324E-2</v>
      </c>
      <c r="K480" s="823"/>
      <c r="L480" s="823"/>
      <c r="M480" s="2799" t="s">
        <v>211</v>
      </c>
      <c r="N480" s="2799"/>
      <c r="O480" s="829">
        <v>9.6476353593463779E-2</v>
      </c>
      <c r="P480" s="823"/>
      <c r="Q480" s="823"/>
      <c r="U480" s="235"/>
      <c r="V480" s="235"/>
      <c r="W480" s="235"/>
      <c r="X480" s="235"/>
      <c r="Y480" s="235"/>
      <c r="Z480" s="235"/>
      <c r="AA480" s="235"/>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8"/>
      <c r="BV480" s="238"/>
      <c r="BW480" s="238"/>
      <c r="BX480" s="238"/>
      <c r="BY480" s="238"/>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c r="DA480" s="235"/>
    </row>
    <row r="481" s="242" customFormat="true" ht="25.15" customHeight="true" x14ac:dyDescent="0.2">
      <c r="C481" s="2800" t="s">
        <v>207</v>
      </c>
      <c r="D481" s="2799"/>
      <c r="E481" s="827">
        <v>0.13088979510160373</v>
      </c>
      <c r="F481" s="823"/>
      <c r="G481" s="823"/>
      <c r="H481" s="2799" t="s">
        <v>218</v>
      </c>
      <c r="I481" s="2799"/>
      <c r="J481" s="828">
        <v>-4.2686500548550929E-2</v>
      </c>
      <c r="K481" s="823"/>
      <c r="L481" s="823"/>
      <c r="M481" s="2799" t="s">
        <v>209</v>
      </c>
      <c r="N481" s="2799"/>
      <c r="O481" s="829">
        <v>0.12471963225856245</v>
      </c>
      <c r="P481" s="823"/>
      <c r="Q481" s="823"/>
      <c r="U481" s="235"/>
      <c r="V481" s="235"/>
      <c r="W481" s="235"/>
      <c r="X481" s="235"/>
      <c r="Y481" s="235"/>
      <c r="Z481" s="235"/>
      <c r="AA481" s="235"/>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8"/>
      <c r="BV481" s="238"/>
      <c r="BW481" s="238"/>
      <c r="BX481" s="238"/>
      <c r="BY481" s="238"/>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c r="DA481" s="235"/>
    </row>
    <row r="482" s="242" customFormat="true" ht="25.15" customHeight="true" x14ac:dyDescent="0.2">
      <c r="C482" s="2800" t="s">
        <v>206</v>
      </c>
      <c r="D482" s="2799"/>
      <c r="E482" s="827">
        <v>-0.13449356282941094</v>
      </c>
      <c r="F482" s="823"/>
      <c r="G482" s="823"/>
      <c r="H482" s="2799" t="s">
        <v>214</v>
      </c>
      <c r="I482" s="2799"/>
      <c r="J482" s="828">
        <v>3.8096388931375715E-2</v>
      </c>
      <c r="K482" s="823"/>
      <c r="L482" s="823"/>
      <c r="M482" s="2799" t="s">
        <v>204</v>
      </c>
      <c r="N482" s="2799"/>
      <c r="O482" s="829">
        <v>0.13981422369323787</v>
      </c>
      <c r="P482" s="823"/>
      <c r="Q482" s="823"/>
      <c r="U482" s="235"/>
      <c r="V482" s="235"/>
      <c r="W482" s="235"/>
      <c r="X482" s="235"/>
      <c r="Y482" s="235"/>
      <c r="Z482" s="235"/>
      <c r="AA482" s="235"/>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8"/>
      <c r="BV482" s="238"/>
      <c r="BW482" s="238"/>
      <c r="BX482" s="238"/>
      <c r="BY482" s="238"/>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c r="DA482" s="235"/>
    </row>
    <row r="483" s="242" customFormat="true" ht="25.15" customHeight="true" x14ac:dyDescent="0.2">
      <c r="C483" s="2800" t="s">
        <v>217</v>
      </c>
      <c r="D483" s="2799"/>
      <c r="E483" s="827">
        <v>4.1010875496438087E-2</v>
      </c>
      <c r="F483" s="823"/>
      <c r="G483" s="823"/>
      <c r="H483" s="2799" t="s">
        <v>211</v>
      </c>
      <c r="I483" s="2799"/>
      <c r="J483" s="828">
        <v>9.1128693329917659E-2</v>
      </c>
      <c r="K483" s="823"/>
      <c r="L483" s="823"/>
      <c r="M483" s="2799" t="s">
        <v>201</v>
      </c>
      <c r="N483" s="2799"/>
      <c r="O483" s="829">
        <v>0.13527842190718323</v>
      </c>
      <c r="P483" s="823"/>
      <c r="Q483" s="823"/>
      <c r="U483" s="235"/>
      <c r="V483" s="235"/>
      <c r="W483" s="235"/>
      <c r="X483" s="235"/>
      <c r="Y483" s="235"/>
      <c r="Z483" s="235"/>
      <c r="AA483" s="235"/>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8"/>
      <c r="BV483" s="238"/>
      <c r="BW483" s="238"/>
      <c r="BX483" s="238"/>
      <c r="BY483" s="238"/>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c r="DA483" s="235"/>
    </row>
    <row r="484" s="242" customFormat="true" ht="25.15" customHeight="true" x14ac:dyDescent="0.2">
      <c r="C484" s="2800" t="s">
        <v>218</v>
      </c>
      <c r="D484" s="2799"/>
      <c r="E484" s="827">
        <v>-3.9442945637228631E-2</v>
      </c>
      <c r="F484" s="823"/>
      <c r="G484" s="823"/>
      <c r="H484" s="2799" t="s">
        <v>209</v>
      </c>
      <c r="I484" s="2799"/>
      <c r="J484" s="828">
        <v>6.9726537893938581E-2</v>
      </c>
      <c r="K484" s="823"/>
      <c r="L484" s="823"/>
      <c r="M484" s="2799" t="s">
        <v>203</v>
      </c>
      <c r="N484" s="2799"/>
      <c r="O484" s="829">
        <v>0.10670789608898489</v>
      </c>
      <c r="P484" s="823"/>
      <c r="Q484" s="823"/>
      <c r="U484" s="235"/>
      <c r="V484" s="235"/>
      <c r="W484" s="235"/>
      <c r="X484" s="235"/>
      <c r="Y484" s="235"/>
      <c r="Z484" s="235"/>
      <c r="AA484" s="235"/>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8"/>
      <c r="BV484" s="238"/>
      <c r="BW484" s="238"/>
      <c r="BX484" s="238"/>
      <c r="BY484" s="238"/>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c r="DA484" s="235"/>
    </row>
    <row r="485" s="242" customFormat="true" ht="25.15" customHeight="true" x14ac:dyDescent="0.2">
      <c r="C485" s="2800" t="s">
        <v>214</v>
      </c>
      <c r="D485" s="2799"/>
      <c r="E485" s="827">
        <v>5.5132147037548318E-2</v>
      </c>
      <c r="F485" s="823"/>
      <c r="G485" s="823"/>
      <c r="H485" s="2799" t="s">
        <v>204</v>
      </c>
      <c r="I485" s="2799"/>
      <c r="J485" s="828">
        <v>0.10653583018454281</v>
      </c>
      <c r="K485" s="823"/>
      <c r="L485" s="823"/>
      <c r="M485" s="2799" t="s">
        <v>202</v>
      </c>
      <c r="N485" s="2799"/>
      <c r="O485" s="829">
        <v>0.14331065248160571</v>
      </c>
      <c r="P485" s="823"/>
      <c r="Q485" s="823"/>
      <c r="U485" s="235"/>
      <c r="V485" s="235"/>
      <c r="W485" s="235"/>
      <c r="X485" s="235"/>
      <c r="Y485" s="235"/>
      <c r="Z485" s="235"/>
      <c r="AA485" s="235"/>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8"/>
      <c r="BV485" s="238"/>
      <c r="BW485" s="238"/>
      <c r="BX485" s="238"/>
      <c r="BY485" s="238"/>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c r="DA485" s="235"/>
    </row>
    <row r="486" s="242" customFormat="true" ht="25.15" customHeight="true" x14ac:dyDescent="0.2">
      <c r="C486" s="2800" t="s">
        <v>211</v>
      </c>
      <c r="D486" s="2799"/>
      <c r="E486" s="827">
        <v>9.4329212478560284E-2</v>
      </c>
      <c r="F486" s="823"/>
      <c r="G486" s="823"/>
      <c r="H486" s="2799" t="s">
        <v>201</v>
      </c>
      <c r="I486" s="2799"/>
      <c r="J486" s="828">
        <v>0.16288974367352585</v>
      </c>
      <c r="K486" s="823"/>
      <c r="L486" s="823"/>
      <c r="M486" s="2799" t="s">
        <v>213</v>
      </c>
      <c r="N486" s="2799"/>
      <c r="O486" s="829">
        <v>8.1267984499171483E-2</v>
      </c>
      <c r="P486" s="823"/>
      <c r="Q486" s="823"/>
      <c r="U486" s="235"/>
      <c r="V486" s="235"/>
      <c r="W486" s="235"/>
      <c r="X486" s="235"/>
      <c r="Y486" s="235"/>
      <c r="Z486" s="235"/>
      <c r="AA486" s="235"/>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8"/>
      <c r="BV486" s="238"/>
      <c r="BW486" s="238"/>
      <c r="BX486" s="238"/>
      <c r="BY486" s="238"/>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c r="DA486" s="235"/>
    </row>
    <row r="487" s="242" customFormat="true" ht="25.15" customHeight="true" x14ac:dyDescent="0.2">
      <c r="C487" s="2800" t="s">
        <v>209</v>
      </c>
      <c r="D487" s="2799"/>
      <c r="E487" s="827">
        <v>8.42793944751664E-2</v>
      </c>
      <c r="F487" s="823"/>
      <c r="G487" s="823"/>
      <c r="H487" s="2799" t="s">
        <v>203</v>
      </c>
      <c r="I487" s="2799"/>
      <c r="J487" s="828">
        <v>0.14173972848929151</v>
      </c>
      <c r="K487" s="823"/>
      <c r="L487" s="823"/>
      <c r="M487" s="2799" t="s">
        <v>208</v>
      </c>
      <c r="N487" s="2799"/>
      <c r="O487" s="829">
        <v>8.3474008182485168E-2</v>
      </c>
      <c r="P487" s="823"/>
      <c r="Q487" s="823"/>
      <c r="U487" s="235"/>
      <c r="V487" s="235"/>
      <c r="W487" s="235"/>
      <c r="X487" s="235"/>
      <c r="Y487" s="235"/>
      <c r="Z487" s="235"/>
      <c r="AA487" s="235"/>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8"/>
      <c r="BV487" s="238"/>
      <c r="BW487" s="238"/>
      <c r="BX487" s="238"/>
      <c r="BY487" s="238"/>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c r="DA487" s="235"/>
    </row>
    <row r="488" s="242" customFormat="true" ht="25.15" customHeight="true" x14ac:dyDescent="0.2">
      <c r="C488" s="2800" t="s">
        <v>204</v>
      </c>
      <c r="D488" s="2799"/>
      <c r="E488" s="827">
        <v>0.11557892953877856</v>
      </c>
      <c r="F488" s="823"/>
      <c r="G488" s="823"/>
      <c r="H488" s="2799" t="s">
        <v>202</v>
      </c>
      <c r="I488" s="2799"/>
      <c r="J488" s="828">
        <v>0.10614818263749506</v>
      </c>
      <c r="K488" s="823"/>
      <c r="L488" s="823"/>
      <c r="M488" s="2799" t="s">
        <v>212</v>
      </c>
      <c r="N488" s="2799"/>
      <c r="O488" s="829">
        <v>4.4424689028458531E-2</v>
      </c>
      <c r="P488" s="823"/>
      <c r="Q488" s="823"/>
      <c r="U488" s="235"/>
      <c r="V488" s="235"/>
      <c r="W488" s="235"/>
      <c r="X488" s="235"/>
      <c r="Y488" s="235"/>
      <c r="Z488" s="235"/>
      <c r="AA488" s="235"/>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8"/>
      <c r="BV488" s="238"/>
      <c r="BW488" s="238"/>
      <c r="BX488" s="238"/>
      <c r="BY488" s="238"/>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c r="DA488" s="235"/>
    </row>
    <row r="489" s="242" customFormat="true" ht="25.15" customHeight="true" x14ac:dyDescent="0.2">
      <c r="C489" s="2800" t="s">
        <v>201</v>
      </c>
      <c r="D489" s="2799"/>
      <c r="E489" s="827">
        <v>0.14348373610411622</v>
      </c>
      <c r="F489" s="823"/>
      <c r="G489" s="823"/>
      <c r="H489" s="2799" t="s">
        <v>213</v>
      </c>
      <c r="I489" s="2799"/>
      <c r="J489" s="828">
        <v>9.3828128805365882E-2</v>
      </c>
      <c r="K489" s="823"/>
      <c r="L489" s="823"/>
      <c r="M489" s="2799" t="s">
        <v>205</v>
      </c>
      <c r="N489" s="2799"/>
      <c r="O489" s="829">
        <v>0.11797497279646119</v>
      </c>
      <c r="P489" s="823"/>
      <c r="Q489" s="823"/>
      <c r="U489" s="235"/>
      <c r="V489" s="235"/>
      <c r="W489" s="235"/>
      <c r="X489" s="235"/>
      <c r="Y489" s="235"/>
      <c r="Z489" s="235"/>
      <c r="AA489" s="235"/>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8"/>
      <c r="BV489" s="238"/>
      <c r="BW489" s="238"/>
      <c r="BX489" s="238"/>
      <c r="BY489" s="238"/>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c r="DA489" s="235"/>
    </row>
    <row r="490" s="242" customFormat="true" ht="25.15" customHeight="true" x14ac:dyDescent="0.2">
      <c r="C490" s="2800" t="s">
        <v>203</v>
      </c>
      <c r="D490" s="2799"/>
      <c r="E490" s="827">
        <v>0.13467584903034882</v>
      </c>
      <c r="F490" s="823"/>
      <c r="G490" s="823"/>
      <c r="H490" s="2799" t="s">
        <v>208</v>
      </c>
      <c r="I490" s="2799"/>
      <c r="J490" s="828">
        <v>0.13196824276435215</v>
      </c>
      <c r="K490" s="823"/>
      <c r="L490" s="823"/>
      <c r="M490" s="2799" t="s">
        <v>199</v>
      </c>
      <c r="N490" s="2799"/>
      <c r="O490" s="830">
        <v>0.13806578917544512</v>
      </c>
      <c r="P490" s="823"/>
      <c r="Q490" s="823"/>
      <c r="U490" s="235"/>
      <c r="V490" s="235"/>
      <c r="W490" s="235"/>
      <c r="X490" s="235"/>
      <c r="Y490" s="235"/>
      <c r="Z490" s="235"/>
      <c r="AA490" s="235"/>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8"/>
      <c r="BV490" s="238"/>
      <c r="BW490" s="238"/>
      <c r="BX490" s="238"/>
      <c r="BY490" s="238"/>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c r="DA490" s="235"/>
    </row>
    <row r="491" s="242" customFormat="true" ht="25.15" customHeight="true" x14ac:dyDescent="0.2">
      <c r="C491" s="2800" t="s">
        <v>202</v>
      </c>
      <c r="D491" s="2799"/>
      <c r="E491" s="827">
        <v>0.11425522928816435</v>
      </c>
      <c r="F491" s="823"/>
      <c r="G491" s="823"/>
      <c r="H491" s="2799" t="s">
        <v>212</v>
      </c>
      <c r="I491" s="2799"/>
      <c r="J491" s="828">
        <v>0.10066115788975302</v>
      </c>
      <c r="K491" s="823"/>
      <c r="L491" s="823"/>
      <c r="M491" s="2799"/>
      <c r="N491" s="2799"/>
      <c r="O491" s="823"/>
      <c r="P491" s="823"/>
      <c r="Q491" s="823"/>
      <c r="U491" s="235"/>
      <c r="V491" s="235"/>
      <c r="W491" s="235"/>
      <c r="X491" s="235"/>
      <c r="Y491" s="235"/>
      <c r="Z491" s="235"/>
      <c r="AA491" s="235"/>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8"/>
      <c r="BV491" s="238"/>
      <c r="BW491" s="238"/>
      <c r="BX491" s="238"/>
      <c r="BY491" s="238"/>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c r="DA491" s="235"/>
    </row>
    <row r="492" s="242" customFormat="true" ht="25.15" customHeight="true" x14ac:dyDescent="0.2">
      <c r="C492" s="2800" t="s">
        <v>213</v>
      </c>
      <c r="D492" s="2799"/>
      <c r="E492" s="827">
        <v>9.2108871001743184E-2</v>
      </c>
      <c r="F492" s="823"/>
      <c r="G492" s="823"/>
      <c r="H492" s="2799" t="s">
        <v>205</v>
      </c>
      <c r="I492" s="2799"/>
      <c r="J492" s="828">
        <v>0.13677527536352183</v>
      </c>
      <c r="K492" s="823"/>
      <c r="L492" s="823"/>
      <c r="M492" s="2799"/>
      <c r="N492" s="2799"/>
      <c r="O492" s="823"/>
      <c r="P492" s="823"/>
      <c r="Q492" s="823"/>
      <c r="U492" s="235"/>
      <c r="V492" s="235"/>
      <c r="W492" s="235"/>
      <c r="X492" s="235"/>
      <c r="Y492" s="235"/>
      <c r="Z492" s="235"/>
      <c r="AA492" s="235"/>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8"/>
      <c r="BV492" s="238"/>
      <c r="BW492" s="238"/>
      <c r="BX492" s="238"/>
      <c r="BY492" s="238"/>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c r="DA492" s="235"/>
    </row>
    <row r="493" s="242" customFormat="true" ht="25.15" customHeight="true" x14ac:dyDescent="0.2">
      <c r="C493" s="2800" t="s">
        <v>208</v>
      </c>
      <c r="D493" s="2799"/>
      <c r="E493" s="827">
        <v>0.12015902248997179</v>
      </c>
      <c r="F493" s="823"/>
      <c r="G493" s="823"/>
      <c r="H493" s="2799" t="s">
        <v>199</v>
      </c>
      <c r="I493" s="2799"/>
      <c r="J493" s="831">
        <v>0.16872099457749559</v>
      </c>
      <c r="K493" s="823"/>
      <c r="L493" s="823"/>
      <c r="M493" s="2799" t="s">
        <v>231</v>
      </c>
      <c r="N493" s="2799"/>
      <c r="O493" s="2799"/>
      <c r="P493" s="823"/>
      <c r="Q493" s="823"/>
      <c r="U493" s="235"/>
      <c r="V493" s="235"/>
      <c r="W493" s="235"/>
      <c r="X493" s="235"/>
      <c r="Y493" s="235"/>
      <c r="Z493" s="235"/>
      <c r="AA493" s="235"/>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8"/>
      <c r="BV493" s="238"/>
      <c r="BW493" s="238"/>
      <c r="BX493" s="238"/>
      <c r="BY493" s="238"/>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c r="DA493" s="235"/>
    </row>
    <row r="494" s="242" customFormat="true" ht="25.15" customHeight="true" x14ac:dyDescent="0.2">
      <c r="C494" s="2800" t="s">
        <v>212</v>
      </c>
      <c r="D494" s="2799"/>
      <c r="E494" s="827">
        <v>8.7824101375282362E-2</v>
      </c>
      <c r="F494" s="823"/>
      <c r="G494" s="823"/>
      <c r="H494" s="2799"/>
      <c r="I494" s="2799"/>
      <c r="J494" s="823"/>
      <c r="K494" s="823"/>
      <c r="L494" s="823"/>
      <c r="M494" s="2799" t="s">
        <v>196</v>
      </c>
      <c r="N494" s="2799"/>
      <c r="O494" s="845" t="s">
        <v>197</v>
      </c>
      <c r="P494" s="823"/>
      <c r="Q494" s="823"/>
      <c r="U494" s="235"/>
      <c r="V494" s="235"/>
      <c r="W494" s="235"/>
      <c r="X494" s="235"/>
      <c r="Y494" s="235"/>
      <c r="Z494" s="235"/>
      <c r="AA494" s="235"/>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8"/>
      <c r="BV494" s="238"/>
      <c r="BW494" s="238"/>
      <c r="BX494" s="238"/>
      <c r="BY494" s="238"/>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c r="DA494" s="235"/>
    </row>
    <row r="495" s="242" customFormat="true" ht="25.15" customHeight="true" x14ac:dyDescent="0.2">
      <c r="C495" s="2800" t="s">
        <v>205</v>
      </c>
      <c r="D495" s="2799"/>
      <c r="E495" s="827">
        <v>0.12771666191219239</v>
      </c>
      <c r="F495" s="823"/>
      <c r="G495" s="823"/>
      <c r="H495" s="2799"/>
      <c r="I495" s="2799"/>
      <c r="J495" s="823"/>
      <c r="K495" s="823"/>
      <c r="L495" s="823"/>
      <c r="M495" s="2799" t="s">
        <v>197</v>
      </c>
      <c r="N495" s="2799"/>
      <c r="O495" s="846">
        <v>0.99999999999999978</v>
      </c>
      <c r="P495" s="823"/>
      <c r="Q495" s="823"/>
      <c r="U495" s="235"/>
      <c r="V495" s="235"/>
      <c r="W495" s="235"/>
      <c r="X495" s="235"/>
      <c r="Y495" s="235"/>
      <c r="Z495" s="235"/>
      <c r="AA495" s="235"/>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8"/>
      <c r="BV495" s="238"/>
      <c r="BW495" s="238"/>
      <c r="BX495" s="238"/>
      <c r="BY495" s="238"/>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c r="DA495" s="235"/>
    </row>
    <row r="496" s="242" customFormat="true" ht="25.15" customHeight="true" x14ac:dyDescent="0.2">
      <c r="C496" s="2800" t="s">
        <v>199</v>
      </c>
      <c r="D496" s="2799"/>
      <c r="E496" s="832">
        <v>0.1488087941088862</v>
      </c>
      <c r="F496" s="823"/>
      <c r="G496" s="823"/>
      <c r="H496" s="2799" t="s">
        <v>231</v>
      </c>
      <c r="I496" s="2799"/>
      <c r="J496" s="2799"/>
      <c r="K496" s="823"/>
      <c r="L496" s="823"/>
      <c r="M496" s="2799"/>
      <c r="N496" s="2799"/>
      <c r="O496" s="823"/>
      <c r="P496" s="823"/>
      <c r="Q496" s="823"/>
      <c r="U496" s="235"/>
      <c r="V496" s="235"/>
      <c r="W496" s="235"/>
      <c r="X496" s="235"/>
      <c r="Y496" s="235"/>
      <c r="Z496" s="235"/>
      <c r="AA496" s="235"/>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8"/>
      <c r="BV496" s="238"/>
      <c r="BW496" s="238"/>
      <c r="BX496" s="238"/>
      <c r="BY496" s="238"/>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c r="DA496" s="235"/>
    </row>
    <row r="497" s="242" customFormat="true" ht="25.15" customHeight="true" x14ac:dyDescent="0.2">
      <c r="C497" s="2800"/>
      <c r="D497" s="2799"/>
      <c r="E497" s="823"/>
      <c r="F497" s="823"/>
      <c r="G497" s="823"/>
      <c r="H497" s="2799" t="s">
        <v>196</v>
      </c>
      <c r="I497" s="2799"/>
      <c r="J497" s="847" t="s">
        <v>197</v>
      </c>
      <c r="K497" s="823"/>
      <c r="L497" s="823"/>
      <c r="M497" s="2799"/>
      <c r="N497" s="2799"/>
      <c r="O497" s="823"/>
      <c r="P497" s="823"/>
      <c r="Q497" s="823"/>
      <c r="U497" s="235"/>
      <c r="V497" s="235"/>
      <c r="W497" s="235"/>
      <c r="X497" s="235"/>
      <c r="Y497" s="235"/>
      <c r="Z497" s="235"/>
      <c r="AA497" s="235"/>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8"/>
      <c r="BV497" s="238"/>
      <c r="BW497" s="238"/>
      <c r="BX497" s="238"/>
      <c r="BY497" s="238"/>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c r="DA497" s="235"/>
    </row>
    <row r="498" s="242" customFormat="true" ht="25.15" customHeight="true" x14ac:dyDescent="0.2">
      <c r="C498" s="2800"/>
      <c r="D498" s="2799"/>
      <c r="E498" s="823"/>
      <c r="F498" s="823"/>
      <c r="G498" s="823"/>
      <c r="H498" s="2799" t="s">
        <v>197</v>
      </c>
      <c r="I498" s="2799"/>
      <c r="J498" s="848">
        <v>1</v>
      </c>
      <c r="K498" s="823"/>
      <c r="L498" s="823"/>
      <c r="M498" s="2799"/>
      <c r="N498" s="2799"/>
      <c r="O498" s="823"/>
      <c r="P498" s="823"/>
      <c r="Q498" s="823"/>
      <c r="U498" s="235"/>
      <c r="V498" s="235"/>
      <c r="W498" s="235"/>
      <c r="X498" s="235"/>
      <c r="Y498" s="235"/>
      <c r="Z498" s="235"/>
      <c r="AA498" s="235"/>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8"/>
      <c r="BV498" s="238"/>
      <c r="BW498" s="238"/>
      <c r="BX498" s="238"/>
      <c r="BY498" s="238"/>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c r="DA498" s="235"/>
    </row>
    <row r="499" s="242" customFormat="true" ht="25.15" customHeight="true" x14ac:dyDescent="0.2">
      <c r="C499" s="2800" t="s">
        <v>231</v>
      </c>
      <c r="D499" s="2799"/>
      <c r="E499" s="2799"/>
      <c r="F499" s="823"/>
      <c r="G499" s="823"/>
      <c r="H499" s="2799"/>
      <c r="I499" s="2799"/>
      <c r="J499" s="823"/>
      <c r="K499" s="823"/>
      <c r="L499" s="823"/>
      <c r="M499" s="2799"/>
      <c r="N499" s="2799"/>
      <c r="O499" s="823"/>
      <c r="P499" s="823"/>
      <c r="Q499" s="823"/>
      <c r="U499" s="235"/>
      <c r="V499" s="235"/>
      <c r="W499" s="235"/>
      <c r="X499" s="235"/>
      <c r="Y499" s="235"/>
      <c r="Z499" s="235"/>
      <c r="AA499" s="235"/>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8"/>
      <c r="BV499" s="238"/>
      <c r="BW499" s="238"/>
      <c r="BX499" s="238"/>
      <c r="BY499" s="238"/>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c r="DA499" s="235"/>
    </row>
    <row r="500" s="242" customFormat="true" ht="25.15" customHeight="true" x14ac:dyDescent="0.2">
      <c r="C500" s="2800" t="s">
        <v>196</v>
      </c>
      <c r="D500" s="2799"/>
      <c r="E500" s="849" t="s">
        <v>197</v>
      </c>
      <c r="F500" s="823"/>
      <c r="G500" s="823"/>
      <c r="H500" s="2799"/>
      <c r="I500" s="2799"/>
      <c r="J500" s="823"/>
      <c r="K500" s="823"/>
      <c r="L500" s="823"/>
      <c r="M500" s="2799"/>
      <c r="N500" s="2799"/>
      <c r="O500" s="823"/>
      <c r="P500" s="823"/>
      <c r="Q500" s="823"/>
      <c r="U500" s="235"/>
      <c r="V500" s="235"/>
      <c r="W500" s="235"/>
      <c r="X500" s="235"/>
      <c r="Y500" s="235"/>
      <c r="Z500" s="235"/>
      <c r="AA500" s="235"/>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8"/>
      <c r="BV500" s="238"/>
      <c r="BW500" s="238"/>
      <c r="BX500" s="238"/>
      <c r="BY500" s="238"/>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c r="DA500" s="235"/>
    </row>
    <row r="501" s="242" customFormat="true" ht="25.15" customHeight="true" x14ac:dyDescent="0.2">
      <c r="C501" s="2800" t="s">
        <v>197</v>
      </c>
      <c r="D501" s="2799"/>
      <c r="E501" s="850">
        <v>0.99999999999999956</v>
      </c>
      <c r="F501" s="823"/>
      <c r="G501" s="823"/>
      <c r="H501" s="2799"/>
      <c r="I501" s="2799"/>
      <c r="J501" s="823"/>
      <c r="K501" s="823"/>
      <c r="L501" s="823"/>
      <c r="M501" s="2799"/>
      <c r="N501" s="2799"/>
      <c r="O501" s="823"/>
      <c r="P501" s="823"/>
      <c r="Q501" s="823"/>
      <c r="U501" s="235"/>
      <c r="V501" s="235"/>
      <c r="W501" s="235"/>
      <c r="X501" s="235"/>
      <c r="Y501" s="235"/>
      <c r="Z501" s="235"/>
      <c r="AA501" s="235"/>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8"/>
      <c r="BV501" s="238"/>
      <c r="BW501" s="238"/>
      <c r="BX501" s="238"/>
      <c r="BY501" s="238"/>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c r="DA501" s="235"/>
    </row>
    <row r="502" s="242" customFormat="true" ht="25.15" customHeight="true" x14ac:dyDescent="0.2">
      <c r="C502" s="2800"/>
      <c r="D502" s="2799"/>
      <c r="E502" s="823"/>
      <c r="F502" s="823"/>
      <c r="G502" s="823"/>
      <c r="H502" s="2799"/>
      <c r="I502" s="2799"/>
      <c r="J502" s="823"/>
      <c r="K502" s="823"/>
      <c r="L502" s="823"/>
      <c r="M502" s="2799"/>
      <c r="N502" s="2799"/>
      <c r="O502" s="823"/>
      <c r="P502" s="823"/>
      <c r="Q502" s="823"/>
      <c r="U502" s="235"/>
      <c r="V502" s="235"/>
      <c r="W502" s="235"/>
      <c r="X502" s="235"/>
      <c r="Y502" s="235"/>
      <c r="Z502" s="235"/>
      <c r="AA502" s="235"/>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8"/>
      <c r="BV502" s="238"/>
      <c r="BW502" s="238"/>
      <c r="BX502" s="238"/>
      <c r="BY502" s="238"/>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c r="DA502" s="235"/>
    </row>
    <row r="503" s="242" customFormat="true" ht="25.15" customHeight="true" x14ac:dyDescent="0.2">
      <c r="C503" s="2800"/>
      <c r="D503" s="2799"/>
      <c r="E503" s="822"/>
      <c r="F503" s="822"/>
      <c r="G503" s="822"/>
      <c r="H503" s="2800"/>
      <c r="I503" s="2799"/>
      <c r="J503" s="822"/>
      <c r="K503" s="822"/>
      <c r="L503" s="822"/>
      <c r="M503" s="2800"/>
      <c r="N503" s="2799"/>
      <c r="O503" s="822"/>
      <c r="P503" s="822"/>
      <c r="Q503" s="822"/>
      <c r="U503" s="235"/>
      <c r="V503" s="235"/>
      <c r="W503" s="235"/>
      <c r="X503" s="235"/>
      <c r="Y503" s="235"/>
      <c r="Z503" s="235"/>
      <c r="AA503" s="235"/>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8"/>
      <c r="BV503" s="238"/>
      <c r="BW503" s="238"/>
      <c r="BX503" s="238"/>
      <c r="BY503" s="238"/>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c r="DA503" s="235"/>
    </row>
    <row r="504" s="242" customFormat="true" ht="25.15" customHeight="true" x14ac:dyDescent="0.2">
      <c r="C504" s="2800"/>
      <c r="D504" s="2799"/>
      <c r="E504" s="822"/>
      <c r="F504" s="822"/>
      <c r="G504" s="822"/>
      <c r="H504" s="2800"/>
      <c r="I504" s="2799"/>
      <c r="J504" s="822"/>
      <c r="K504" s="822"/>
      <c r="L504" s="822"/>
      <c r="M504" s="2800"/>
      <c r="N504" s="2799"/>
      <c r="O504" s="822"/>
      <c r="P504" s="822"/>
      <c r="Q504" s="822"/>
      <c r="U504" s="235"/>
      <c r="V504" s="235"/>
      <c r="W504" s="235"/>
      <c r="X504" s="235"/>
      <c r="Y504" s="235"/>
      <c r="Z504" s="235"/>
      <c r="AA504" s="235"/>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8"/>
      <c r="BV504" s="238"/>
      <c r="BW504" s="238"/>
      <c r="BX504" s="238"/>
      <c r="BY504" s="238"/>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c r="DA504" s="235"/>
    </row>
    <row r="505" s="242" customFormat="true" ht="25.15" customHeight="true" x14ac:dyDescent="0.2">
      <c r="C505" s="2800"/>
      <c r="D505" s="2799"/>
      <c r="E505" s="822"/>
      <c r="F505" s="822"/>
      <c r="G505" s="822"/>
      <c r="H505" s="2800"/>
      <c r="I505" s="2799"/>
      <c r="J505" s="822"/>
      <c r="K505" s="822"/>
      <c r="L505" s="822"/>
      <c r="M505" s="2800"/>
      <c r="N505" s="2799"/>
      <c r="O505" s="822"/>
      <c r="P505" s="822"/>
      <c r="Q505" s="822"/>
      <c r="U505" s="235"/>
      <c r="V505" s="235"/>
      <c r="W505" s="235"/>
      <c r="X505" s="235"/>
      <c r="Y505" s="235"/>
      <c r="Z505" s="235"/>
      <c r="AA505" s="235"/>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8"/>
      <c r="BV505" s="238"/>
      <c r="BW505" s="238"/>
      <c r="BX505" s="238"/>
      <c r="BY505" s="238"/>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c r="DA505" s="235"/>
    </row>
    <row r="506" s="242" customFormat="true" ht="25.15" customHeight="true" x14ac:dyDescent="0.2">
      <c r="C506" s="2800"/>
      <c r="D506" s="2799"/>
      <c r="E506" s="822"/>
      <c r="F506" s="822"/>
      <c r="G506" s="822"/>
      <c r="H506" s="2800"/>
      <c r="I506" s="2799"/>
      <c r="J506" s="822"/>
      <c r="K506" s="822"/>
      <c r="L506" s="822"/>
      <c r="M506" s="2800"/>
      <c r="N506" s="2799"/>
      <c r="O506" s="822"/>
      <c r="P506" s="822"/>
      <c r="Q506" s="822"/>
      <c r="U506" s="235"/>
      <c r="V506" s="235"/>
      <c r="W506" s="235"/>
      <c r="X506" s="235"/>
      <c r="Y506" s="235"/>
      <c r="Z506" s="235"/>
      <c r="AA506" s="235"/>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8"/>
      <c r="BV506" s="238"/>
      <c r="BW506" s="238"/>
      <c r="BX506" s="238"/>
      <c r="BY506" s="238"/>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c r="DA506" s="235"/>
    </row>
    <row r="507" s="242" customFormat="true" ht="25.15" customHeight="true" x14ac:dyDescent="0.2">
      <c r="C507" s="2800"/>
      <c r="D507" s="2799"/>
      <c r="E507" s="822"/>
      <c r="F507" s="822"/>
      <c r="G507" s="822"/>
      <c r="H507" s="2800"/>
      <c r="I507" s="2799"/>
      <c r="J507" s="822"/>
      <c r="K507" s="822"/>
      <c r="L507" s="822"/>
      <c r="M507" s="2800"/>
      <c r="N507" s="2799"/>
      <c r="O507" s="822"/>
      <c r="P507" s="822"/>
      <c r="Q507" s="822"/>
      <c r="U507" s="235"/>
      <c r="V507" s="235"/>
      <c r="W507" s="235"/>
      <c r="X507" s="235"/>
      <c r="Y507" s="235"/>
      <c r="Z507" s="235"/>
      <c r="AA507" s="235"/>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8"/>
      <c r="BV507" s="238"/>
      <c r="BW507" s="238"/>
      <c r="BX507" s="238"/>
      <c r="BY507" s="238"/>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c r="DA507" s="235"/>
    </row>
    <row r="508" s="242" customFormat="true" ht="25.15" customHeight="true" x14ac:dyDescent="0.2">
      <c r="C508" s="2800"/>
      <c r="D508" s="2799"/>
      <c r="E508" s="822"/>
      <c r="F508" s="822"/>
      <c r="G508" s="822"/>
      <c r="H508" s="2800"/>
      <c r="I508" s="2799"/>
      <c r="J508" s="822"/>
      <c r="K508" s="822"/>
      <c r="L508" s="822"/>
      <c r="M508" s="2800"/>
      <c r="N508" s="2799"/>
      <c r="O508" s="822"/>
      <c r="P508" s="822"/>
      <c r="Q508" s="822"/>
      <c r="U508" s="235"/>
      <c r="V508" s="235"/>
      <c r="W508" s="235"/>
      <c r="X508" s="235"/>
      <c r="Y508" s="235"/>
      <c r="Z508" s="235"/>
      <c r="AA508" s="235"/>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8"/>
      <c r="BV508" s="238"/>
      <c r="BW508" s="238"/>
      <c r="BX508" s="238"/>
      <c r="BY508" s="238"/>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c r="DA508" s="235"/>
    </row>
    <row r="509" s="242" customFormat="true" ht="25.15" customHeight="true" x14ac:dyDescent="0.2">
      <c r="C509" s="2800"/>
      <c r="D509" s="2799"/>
      <c r="E509" s="822"/>
      <c r="F509" s="822"/>
      <c r="G509" s="822"/>
      <c r="H509" s="2800"/>
      <c r="I509" s="2799"/>
      <c r="J509" s="822"/>
      <c r="K509" s="822"/>
      <c r="L509" s="822"/>
      <c r="M509" s="2800"/>
      <c r="N509" s="2799"/>
      <c r="O509" s="822"/>
      <c r="P509" s="822"/>
      <c r="Q509" s="822"/>
      <c r="U509" s="235"/>
      <c r="V509" s="235"/>
      <c r="W509" s="235"/>
      <c r="X509" s="235"/>
      <c r="Y509" s="235"/>
      <c r="Z509" s="235"/>
      <c r="AA509" s="235"/>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8"/>
      <c r="BV509" s="238"/>
      <c r="BW509" s="238"/>
      <c r="BX509" s="238"/>
      <c r="BY509" s="238"/>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c r="DA509" s="235"/>
    </row>
    <row r="510" s="242" customFormat="true" ht="25.15" customHeight="true" x14ac:dyDescent="0.2">
      <c r="C510" s="2800"/>
      <c r="D510" s="2799"/>
      <c r="E510" s="822"/>
      <c r="F510" s="822"/>
      <c r="G510" s="822"/>
      <c r="H510" s="2800"/>
      <c r="I510" s="2799"/>
      <c r="J510" s="822"/>
      <c r="K510" s="822"/>
      <c r="L510" s="822"/>
      <c r="M510" s="2800"/>
      <c r="N510" s="2799"/>
      <c r="O510" s="822"/>
      <c r="P510" s="822"/>
      <c r="Q510" s="822"/>
      <c r="U510" s="235"/>
      <c r="V510" s="235"/>
      <c r="W510" s="235"/>
      <c r="X510" s="235"/>
      <c r="Y510" s="235"/>
      <c r="Z510" s="235"/>
      <c r="AA510" s="235"/>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8"/>
      <c r="BV510" s="238"/>
      <c r="BW510" s="238"/>
      <c r="BX510" s="238"/>
      <c r="BY510" s="238"/>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c r="DA510" s="235"/>
    </row>
    <row r="511" s="242" customFormat="true" ht="25.15" customHeight="true" x14ac:dyDescent="0.2">
      <c r="C511" s="2800"/>
      <c r="D511" s="2799"/>
      <c r="E511" s="822"/>
      <c r="F511" s="822"/>
      <c r="G511" s="822"/>
      <c r="H511" s="2800"/>
      <c r="I511" s="2799"/>
      <c r="J511" s="822"/>
      <c r="K511" s="822"/>
      <c r="L511" s="822"/>
      <c r="M511" s="2800"/>
      <c r="N511" s="2799"/>
      <c r="O511" s="822"/>
      <c r="P511" s="822"/>
      <c r="Q511" s="822"/>
      <c r="U511" s="235"/>
      <c r="V511" s="235"/>
      <c r="W511" s="235"/>
      <c r="X511" s="235"/>
      <c r="Y511" s="235"/>
      <c r="Z511" s="235"/>
      <c r="AA511" s="235"/>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8"/>
      <c r="BV511" s="238"/>
      <c r="BW511" s="238"/>
      <c r="BX511" s="238"/>
      <c r="BY511" s="238"/>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c r="DA511" s="235"/>
    </row>
    <row r="512" s="242" customFormat="true" ht="25.15" customHeight="true" x14ac:dyDescent="0.2">
      <c r="C512" s="2800"/>
      <c r="D512" s="2799"/>
      <c r="E512" s="822"/>
      <c r="F512" s="822"/>
      <c r="G512" s="822"/>
      <c r="H512" s="2800"/>
      <c r="I512" s="2799"/>
      <c r="J512" s="822"/>
      <c r="K512" s="822"/>
      <c r="L512" s="822"/>
      <c r="M512" s="2800"/>
      <c r="N512" s="2799"/>
      <c r="O512" s="822"/>
      <c r="P512" s="822"/>
      <c r="Q512" s="822"/>
      <c r="U512" s="235"/>
      <c r="V512" s="235"/>
      <c r="W512" s="235"/>
      <c r="X512" s="235"/>
      <c r="Y512" s="235"/>
      <c r="Z512" s="235"/>
      <c r="AA512" s="235"/>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8"/>
      <c r="BV512" s="238"/>
      <c r="BW512" s="238"/>
      <c r="BX512" s="238"/>
      <c r="BY512" s="238"/>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c r="DA512" s="235"/>
    </row>
    <row r="513" s="242" customFormat="true" ht="25.15" customHeight="true" x14ac:dyDescent="0.2">
      <c r="C513" s="2800"/>
      <c r="D513" s="2799"/>
      <c r="E513" s="822"/>
      <c r="F513" s="822"/>
      <c r="G513" s="822"/>
      <c r="H513" s="2800"/>
      <c r="I513" s="2799"/>
      <c r="J513" s="822"/>
      <c r="K513" s="822"/>
      <c r="L513" s="822"/>
      <c r="M513" s="2800"/>
      <c r="N513" s="2799"/>
      <c r="O513" s="822"/>
      <c r="P513" s="822"/>
      <c r="Q513" s="822"/>
      <c r="U513" s="235"/>
      <c r="V513" s="235"/>
      <c r="W513" s="235"/>
      <c r="X513" s="235"/>
      <c r="Y513" s="235"/>
      <c r="Z513" s="235"/>
      <c r="AA513" s="235"/>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8"/>
      <c r="BV513" s="238"/>
      <c r="BW513" s="238"/>
      <c r="BX513" s="238"/>
      <c r="BY513" s="238"/>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c r="DA513" s="235"/>
    </row>
    <row r="514" s="242" customFormat="true" ht="25.15" customHeight="true" x14ac:dyDescent="0.2">
      <c r="C514" s="2800"/>
      <c r="D514" s="2799"/>
      <c r="E514" s="822"/>
      <c r="F514" s="822"/>
      <c r="G514" s="822"/>
      <c r="H514" s="2800"/>
      <c r="I514" s="2799"/>
      <c r="J514" s="822"/>
      <c r="K514" s="822"/>
      <c r="L514" s="822"/>
      <c r="M514" s="2800"/>
      <c r="N514" s="2799"/>
      <c r="O514" s="822"/>
      <c r="P514" s="822"/>
      <c r="Q514" s="822"/>
      <c r="U514" s="235"/>
      <c r="V514" s="235"/>
      <c r="W514" s="235"/>
      <c r="X514" s="235"/>
      <c r="Y514" s="235"/>
      <c r="Z514" s="235"/>
      <c r="AA514" s="235"/>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8"/>
      <c r="BV514" s="238"/>
      <c r="BW514" s="238"/>
      <c r="BX514" s="238"/>
      <c r="BY514" s="238"/>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c r="DA514" s="235"/>
    </row>
    <row r="515" s="242" customFormat="true" ht="25.15" customHeight="true" x14ac:dyDescent="0.2">
      <c r="C515" s="2800"/>
      <c r="D515" s="2799"/>
      <c r="E515" s="822"/>
      <c r="F515" s="822"/>
      <c r="G515" s="822"/>
      <c r="H515" s="2800"/>
      <c r="I515" s="2799"/>
      <c r="J515" s="822"/>
      <c r="K515" s="822"/>
      <c r="L515" s="822"/>
      <c r="M515" s="2800"/>
      <c r="N515" s="2799"/>
      <c r="O515" s="822"/>
      <c r="P515" s="822"/>
      <c r="Q515" s="822"/>
      <c r="U515" s="235"/>
      <c r="V515" s="235"/>
      <c r="W515" s="235"/>
      <c r="X515" s="235"/>
      <c r="Y515" s="235"/>
      <c r="Z515" s="235"/>
      <c r="AA515" s="235"/>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8"/>
      <c r="BV515" s="238"/>
      <c r="BW515" s="238"/>
      <c r="BX515" s="238"/>
      <c r="BY515" s="238"/>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c r="DA515" s="235"/>
    </row>
    <row r="516" s="242" customFormat="true" ht="25.15" customHeight="true" x14ac:dyDescent="0.2">
      <c r="C516" s="2800"/>
      <c r="D516" s="2799"/>
      <c r="E516" s="822"/>
      <c r="F516" s="822"/>
      <c r="G516" s="822"/>
      <c r="H516" s="2800"/>
      <c r="I516" s="2799"/>
      <c r="J516" s="822"/>
      <c r="K516" s="822"/>
      <c r="L516" s="822"/>
      <c r="M516" s="2800"/>
      <c r="N516" s="2799"/>
      <c r="O516" s="822"/>
      <c r="P516" s="822"/>
      <c r="Q516" s="822"/>
      <c r="U516" s="235"/>
      <c r="V516" s="235"/>
      <c r="W516" s="235"/>
      <c r="X516" s="235"/>
      <c r="Y516" s="235"/>
      <c r="Z516" s="235"/>
      <c r="AA516" s="235"/>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8"/>
      <c r="BV516" s="238"/>
      <c r="BW516" s="238"/>
      <c r="BX516" s="238"/>
      <c r="BY516" s="238"/>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c r="DA516" s="235"/>
    </row>
    <row r="517" s="242" customFormat="true" ht="25.15" customHeight="true" x14ac:dyDescent="0.2">
      <c r="C517" s="2800"/>
      <c r="D517" s="2799"/>
      <c r="E517" s="822"/>
      <c r="F517" s="822"/>
      <c r="G517" s="822"/>
      <c r="H517" s="2800"/>
      <c r="I517" s="2799"/>
      <c r="J517" s="822"/>
      <c r="K517" s="822"/>
      <c r="L517" s="822"/>
      <c r="M517" s="2800"/>
      <c r="N517" s="2799"/>
      <c r="O517" s="822"/>
      <c r="P517" s="822"/>
      <c r="Q517" s="822"/>
      <c r="U517" s="235"/>
      <c r="V517" s="235"/>
      <c r="W517" s="235"/>
      <c r="X517" s="235"/>
      <c r="Y517" s="235"/>
      <c r="Z517" s="235"/>
      <c r="AA517" s="235"/>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8"/>
      <c r="BV517" s="238"/>
      <c r="BW517" s="238"/>
      <c r="BX517" s="238"/>
      <c r="BY517" s="238"/>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c r="DA517" s="235"/>
    </row>
    <row r="518" s="242" customFormat="true" ht="25.15" customHeight="true" x14ac:dyDescent="0.2">
      <c r="C518" s="2800"/>
      <c r="D518" s="2799"/>
      <c r="E518" s="822"/>
      <c r="F518" s="822"/>
      <c r="G518" s="822"/>
      <c r="H518" s="2800"/>
      <c r="I518" s="2799"/>
      <c r="J518" s="822"/>
      <c r="K518" s="822"/>
      <c r="L518" s="822"/>
      <c r="M518" s="2800"/>
      <c r="N518" s="2799"/>
      <c r="O518" s="822"/>
      <c r="P518" s="822"/>
      <c r="Q518" s="822"/>
      <c r="U518" s="235"/>
      <c r="V518" s="235"/>
      <c r="W518" s="235"/>
      <c r="X518" s="235"/>
      <c r="Y518" s="235"/>
      <c r="Z518" s="235"/>
      <c r="AA518" s="235"/>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8"/>
      <c r="BV518" s="238"/>
      <c r="BW518" s="238"/>
      <c r="BX518" s="238"/>
      <c r="BY518" s="238"/>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c r="DA518" s="235"/>
    </row>
    <row r="519" s="242" customFormat="true" ht="25.15" customHeight="true" x14ac:dyDescent="0.2">
      <c r="C519" s="2800"/>
      <c r="D519" s="2799"/>
      <c r="E519" s="822"/>
      <c r="F519" s="822"/>
      <c r="G519" s="822"/>
      <c r="H519" s="2800"/>
      <c r="I519" s="2799"/>
      <c r="J519" s="822"/>
      <c r="K519" s="822"/>
      <c r="L519" s="822"/>
      <c r="M519" s="2800"/>
      <c r="N519" s="2799"/>
      <c r="O519" s="822"/>
      <c r="P519" s="822"/>
      <c r="Q519" s="822"/>
      <c r="U519" s="235"/>
      <c r="V519" s="235"/>
      <c r="W519" s="235"/>
      <c r="X519" s="235"/>
      <c r="Y519" s="235"/>
      <c r="Z519" s="235"/>
      <c r="AA519" s="235"/>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8"/>
      <c r="BV519" s="238"/>
      <c r="BW519" s="238"/>
      <c r="BX519" s="238"/>
      <c r="BY519" s="238"/>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c r="DA519" s="235"/>
    </row>
    <row r="520" s="242" customFormat="true" ht="25.15" customHeight="true" x14ac:dyDescent="0.2">
      <c r="C520" s="2800"/>
      <c r="D520" s="2799"/>
      <c r="E520" s="822"/>
      <c r="F520" s="822"/>
      <c r="G520" s="822"/>
      <c r="H520" s="2800"/>
      <c r="I520" s="2799"/>
      <c r="J520" s="822"/>
      <c r="K520" s="822"/>
      <c r="L520" s="822"/>
      <c r="M520" s="2800"/>
      <c r="N520" s="2799"/>
      <c r="O520" s="822"/>
      <c r="P520" s="822"/>
      <c r="Q520" s="822"/>
      <c r="U520" s="235"/>
      <c r="V520" s="235"/>
      <c r="W520" s="235"/>
      <c r="X520" s="235"/>
      <c r="Y520" s="235"/>
      <c r="Z520" s="235"/>
      <c r="AA520" s="235"/>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8"/>
      <c r="BV520" s="238"/>
      <c r="BW520" s="238"/>
      <c r="BX520" s="238"/>
      <c r="BY520" s="238"/>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c r="DA520" s="235"/>
    </row>
    <row r="521" s="242" customFormat="true" ht="25.15" customHeight="true" x14ac:dyDescent="0.2">
      <c r="C521" s="2800"/>
      <c r="D521" s="2799"/>
      <c r="E521" s="822"/>
      <c r="F521" s="822"/>
      <c r="G521" s="822"/>
      <c r="H521" s="2800"/>
      <c r="I521" s="2799"/>
      <c r="J521" s="822"/>
      <c r="K521" s="822"/>
      <c r="L521" s="822"/>
      <c r="M521" s="2800"/>
      <c r="N521" s="2799"/>
      <c r="O521" s="822"/>
      <c r="P521" s="822"/>
      <c r="Q521" s="822"/>
      <c r="U521" s="235"/>
      <c r="V521" s="235"/>
      <c r="W521" s="235"/>
      <c r="X521" s="235"/>
      <c r="Y521" s="235"/>
      <c r="Z521" s="235"/>
      <c r="AA521" s="235"/>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8"/>
      <c r="BV521" s="238"/>
      <c r="BW521" s="238"/>
      <c r="BX521" s="238"/>
      <c r="BY521" s="238"/>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c r="DA521" s="235"/>
    </row>
    <row r="522" s="242" customFormat="true" ht="25.15" customHeight="true" x14ac:dyDescent="0.2">
      <c r="C522" s="2800"/>
      <c r="D522" s="2799"/>
      <c r="E522" s="822"/>
      <c r="F522" s="822"/>
      <c r="G522" s="822"/>
      <c r="H522" s="2800"/>
      <c r="I522" s="2799"/>
      <c r="J522" s="822"/>
      <c r="K522" s="822"/>
      <c r="L522" s="822"/>
      <c r="M522" s="2800"/>
      <c r="N522" s="2799"/>
      <c r="O522" s="822"/>
      <c r="P522" s="822"/>
      <c r="Q522" s="822"/>
      <c r="U522" s="235"/>
      <c r="V522" s="235"/>
      <c r="W522" s="235"/>
      <c r="X522" s="235"/>
      <c r="Y522" s="235"/>
      <c r="Z522" s="235"/>
      <c r="AA522" s="235"/>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8"/>
      <c r="BV522" s="238"/>
      <c r="BW522" s="238"/>
      <c r="BX522" s="238"/>
      <c r="BY522" s="238"/>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c r="DA522" s="235"/>
    </row>
    <row r="523" s="242" customFormat="true" ht="25.15" customHeight="true" x14ac:dyDescent="0.2">
      <c r="C523" s="2800"/>
      <c r="D523" s="2799"/>
      <c r="E523" s="822"/>
      <c r="F523" s="822"/>
      <c r="G523" s="822"/>
      <c r="H523" s="2800"/>
      <c r="I523" s="2799"/>
      <c r="J523" s="822"/>
      <c r="K523" s="822"/>
      <c r="L523" s="822"/>
      <c r="M523" s="2800"/>
      <c r="N523" s="2799"/>
      <c r="O523" s="822"/>
      <c r="P523" s="822"/>
      <c r="Q523" s="822"/>
      <c r="U523" s="235"/>
      <c r="V523" s="235"/>
      <c r="W523" s="235"/>
      <c r="X523" s="235"/>
      <c r="Y523" s="235"/>
      <c r="Z523" s="235"/>
      <c r="AA523" s="235"/>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8"/>
      <c r="BV523" s="238"/>
      <c r="BW523" s="238"/>
      <c r="BX523" s="238"/>
      <c r="BY523" s="238"/>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c r="DA523" s="235"/>
    </row>
    <row r="524" s="242" customFormat="true" ht="25.15" customHeight="true" x14ac:dyDescent="0.2">
      <c r="C524" s="2800"/>
      <c r="D524" s="2799"/>
      <c r="E524" s="822"/>
      <c r="F524" s="822"/>
      <c r="G524" s="822"/>
      <c r="H524" s="2800"/>
      <c r="I524" s="2799"/>
      <c r="J524" s="822"/>
      <c r="K524" s="822"/>
      <c r="L524" s="822"/>
      <c r="M524" s="2800"/>
      <c r="N524" s="2799"/>
      <c r="O524" s="822"/>
      <c r="P524" s="822"/>
      <c r="Q524" s="822"/>
      <c r="U524" s="235"/>
      <c r="V524" s="235"/>
      <c r="W524" s="235"/>
      <c r="X524" s="235"/>
      <c r="Y524" s="235"/>
      <c r="Z524" s="235"/>
      <c r="AA524" s="235"/>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8"/>
      <c r="BV524" s="238"/>
      <c r="BW524" s="238"/>
      <c r="BX524" s="238"/>
      <c r="BY524" s="238"/>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c r="DA524" s="235"/>
    </row>
    <row r="525" s="242" customFormat="true" ht="25.15" customHeight="true" x14ac:dyDescent="0.2">
      <c r="C525" s="2800"/>
      <c r="D525" s="2799"/>
      <c r="E525" s="822"/>
      <c r="F525" s="822"/>
      <c r="G525" s="822"/>
      <c r="H525" s="2800"/>
      <c r="I525" s="2799"/>
      <c r="J525" s="822"/>
      <c r="K525" s="822"/>
      <c r="L525" s="822"/>
      <c r="M525" s="2800"/>
      <c r="N525" s="2799"/>
      <c r="O525" s="822"/>
      <c r="P525" s="822"/>
      <c r="Q525" s="822"/>
      <c r="U525" s="235"/>
      <c r="V525" s="235"/>
      <c r="W525" s="235"/>
      <c r="X525" s="235"/>
      <c r="Y525" s="235"/>
      <c r="Z525" s="235"/>
      <c r="AA525" s="235"/>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8"/>
      <c r="BV525" s="238"/>
      <c r="BW525" s="238"/>
      <c r="BX525" s="238"/>
      <c r="BY525" s="238"/>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c r="DA525" s="235"/>
    </row>
    <row r="526" s="242" customFormat="true" ht="25.15" customHeight="true" x14ac:dyDescent="0.2">
      <c r="C526" s="2800"/>
      <c r="D526" s="2799"/>
      <c r="E526" s="822"/>
      <c r="F526" s="822"/>
      <c r="G526" s="822"/>
      <c r="H526" s="2800"/>
      <c r="I526" s="2799"/>
      <c r="J526" s="822"/>
      <c r="K526" s="822"/>
      <c r="L526" s="822"/>
      <c r="M526" s="2800"/>
      <c r="N526" s="2799"/>
      <c r="O526" s="822"/>
      <c r="P526" s="822"/>
      <c r="Q526" s="822"/>
      <c r="U526" s="235"/>
      <c r="V526" s="235"/>
      <c r="W526" s="235"/>
      <c r="X526" s="235"/>
      <c r="Y526" s="235"/>
      <c r="Z526" s="235"/>
      <c r="AA526" s="235"/>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8"/>
      <c r="BV526" s="238"/>
      <c r="BW526" s="238"/>
      <c r="BX526" s="238"/>
      <c r="BY526" s="238"/>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c r="DA526" s="235"/>
    </row>
    <row r="527" s="242" customFormat="true" ht="25.15" customHeight="true" x14ac:dyDescent="0.2">
      <c r="C527" s="2800"/>
      <c r="D527" s="2799"/>
      <c r="E527" s="822"/>
      <c r="F527" s="822"/>
      <c r="G527" s="822"/>
      <c r="H527" s="2800"/>
      <c r="I527" s="2799"/>
      <c r="J527" s="822"/>
      <c r="K527" s="822"/>
      <c r="L527" s="822"/>
      <c r="M527" s="2800"/>
      <c r="N527" s="2799"/>
      <c r="O527" s="822"/>
      <c r="P527" s="822"/>
      <c r="Q527" s="822"/>
      <c r="U527" s="235"/>
      <c r="V527" s="235"/>
      <c r="W527" s="235"/>
      <c r="X527" s="235"/>
      <c r="Y527" s="235"/>
      <c r="Z527" s="235"/>
      <c r="AA527" s="235"/>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8"/>
      <c r="BV527" s="238"/>
      <c r="BW527" s="238"/>
      <c r="BX527" s="238"/>
      <c r="BY527" s="238"/>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c r="DA527" s="235"/>
    </row>
    <row r="528" s="242" customFormat="true" ht="25.15" customHeight="true" x14ac:dyDescent="0.2">
      <c r="C528" s="2800"/>
      <c r="D528" s="2799"/>
      <c r="E528" s="822"/>
      <c r="F528" s="822"/>
      <c r="G528" s="822"/>
      <c r="H528" s="2800"/>
      <c r="I528" s="2799"/>
      <c r="J528" s="822"/>
      <c r="K528" s="822"/>
      <c r="L528" s="822"/>
      <c r="M528" s="2800"/>
      <c r="N528" s="2799"/>
      <c r="O528" s="822"/>
      <c r="P528" s="822"/>
      <c r="Q528" s="822"/>
      <c r="U528" s="235"/>
      <c r="V528" s="235"/>
      <c r="W528" s="235"/>
      <c r="X528" s="235"/>
      <c r="Y528" s="235"/>
      <c r="Z528" s="235"/>
      <c r="AA528" s="235"/>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8"/>
      <c r="BV528" s="238"/>
      <c r="BW528" s="238"/>
      <c r="BX528" s="238"/>
      <c r="BY528" s="238"/>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c r="DA528" s="235"/>
    </row>
    <row r="529" s="242" customFormat="true" ht="25.15" customHeight="true" x14ac:dyDescent="0.2">
      <c r="C529" s="2800"/>
      <c r="D529" s="2799"/>
      <c r="E529" s="822"/>
      <c r="F529" s="822"/>
      <c r="G529" s="822"/>
      <c r="H529" s="2800"/>
      <c r="I529" s="2799"/>
      <c r="J529" s="822"/>
      <c r="K529" s="822"/>
      <c r="L529" s="822"/>
      <c r="M529" s="2800"/>
      <c r="N529" s="2799"/>
      <c r="O529" s="822"/>
      <c r="P529" s="822"/>
      <c r="Q529" s="822"/>
      <c r="U529" s="235"/>
      <c r="V529" s="235"/>
      <c r="W529" s="235"/>
      <c r="X529" s="235"/>
      <c r="Y529" s="235"/>
      <c r="Z529" s="235"/>
      <c r="AA529" s="235"/>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8"/>
      <c r="BV529" s="238"/>
      <c r="BW529" s="238"/>
      <c r="BX529" s="238"/>
      <c r="BY529" s="238"/>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c r="DA529" s="235"/>
    </row>
    <row r="530" s="242" customFormat="true" ht="25.15" customHeight="true" x14ac:dyDescent="0.2">
      <c r="C530" s="2800"/>
      <c r="D530" s="2799"/>
      <c r="E530" s="822"/>
      <c r="F530" s="822"/>
      <c r="G530" s="822"/>
      <c r="H530" s="2800"/>
      <c r="I530" s="2799"/>
      <c r="J530" s="822"/>
      <c r="K530" s="822"/>
      <c r="L530" s="822"/>
      <c r="M530" s="2800"/>
      <c r="N530" s="2799"/>
      <c r="O530" s="822"/>
      <c r="P530" s="822"/>
      <c r="Q530" s="822"/>
      <c r="U530" s="235"/>
      <c r="V530" s="235"/>
      <c r="W530" s="235"/>
      <c r="X530" s="235"/>
      <c r="Y530" s="235"/>
      <c r="Z530" s="235"/>
      <c r="AA530" s="235"/>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8"/>
      <c r="BV530" s="238"/>
      <c r="BW530" s="238"/>
      <c r="BX530" s="238"/>
      <c r="BY530" s="238"/>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c r="DA530" s="235"/>
    </row>
    <row r="531" s="242" customFormat="true" ht="25.15" customHeight="true" x14ac:dyDescent="0.2">
      <c r="C531" s="2800"/>
      <c r="D531" s="2799"/>
      <c r="E531" s="822"/>
      <c r="F531" s="822"/>
      <c r="G531" s="822"/>
      <c r="H531" s="2800"/>
      <c r="I531" s="2799"/>
      <c r="J531" s="822"/>
      <c r="K531" s="822"/>
      <c r="L531" s="822"/>
      <c r="M531" s="2800"/>
      <c r="N531" s="2799"/>
      <c r="O531" s="822"/>
      <c r="P531" s="822"/>
      <c r="Q531" s="822"/>
      <c r="U531" s="235"/>
      <c r="V531" s="235"/>
      <c r="W531" s="235"/>
      <c r="X531" s="235"/>
      <c r="Y531" s="235"/>
      <c r="Z531" s="235"/>
      <c r="AA531" s="235"/>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8"/>
      <c r="BV531" s="238"/>
      <c r="BW531" s="238"/>
      <c r="BX531" s="238"/>
      <c r="BY531" s="238"/>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c r="DA531" s="235"/>
    </row>
    <row r="532" s="242" customFormat="true" ht="25.15" customHeight="true" x14ac:dyDescent="0.2">
      <c r="C532" s="2800"/>
      <c r="D532" s="2799"/>
      <c r="E532" s="822"/>
      <c r="F532" s="822"/>
      <c r="G532" s="822"/>
      <c r="H532" s="2800"/>
      <c r="I532" s="2799"/>
      <c r="J532" s="822"/>
      <c r="K532" s="822"/>
      <c r="L532" s="822"/>
      <c r="M532" s="2800"/>
      <c r="N532" s="2799"/>
      <c r="O532" s="822"/>
      <c r="P532" s="822"/>
      <c r="Q532" s="822"/>
      <c r="U532" s="235"/>
      <c r="V532" s="235"/>
      <c r="W532" s="235"/>
      <c r="X532" s="235"/>
      <c r="Y532" s="235"/>
      <c r="Z532" s="235"/>
      <c r="AA532" s="235"/>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8"/>
      <c r="BV532" s="238"/>
      <c r="BW532" s="238"/>
      <c r="BX532" s="238"/>
      <c r="BY532" s="238"/>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c r="DA532" s="235"/>
    </row>
    <row r="533" s="242" customFormat="true" ht="25.15" customHeight="true" x14ac:dyDescent="0.2">
      <c r="C533" s="2800"/>
      <c r="D533" s="2799"/>
      <c r="E533" s="822"/>
      <c r="F533" s="822"/>
      <c r="G533" s="822"/>
      <c r="H533" s="2800"/>
      <c r="I533" s="2799"/>
      <c r="J533" s="822"/>
      <c r="K533" s="822"/>
      <c r="L533" s="822"/>
      <c r="M533" s="2800"/>
      <c r="N533" s="2799"/>
      <c r="O533" s="822"/>
      <c r="P533" s="822"/>
      <c r="Q533" s="822"/>
      <c r="U533" s="235"/>
      <c r="V533" s="235"/>
      <c r="W533" s="235"/>
      <c r="X533" s="235"/>
      <c r="Y533" s="235"/>
      <c r="Z533" s="235"/>
      <c r="AA533" s="235"/>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8"/>
      <c r="BV533" s="238"/>
      <c r="BW533" s="238"/>
      <c r="BX533" s="238"/>
      <c r="BY533" s="238"/>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c r="DA533" s="235"/>
    </row>
    <row r="534" s="242" customFormat="true" ht="25.15" customHeight="true" x14ac:dyDescent="0.2">
      <c r="C534" s="2800"/>
      <c r="D534" s="2799"/>
      <c r="E534" s="822"/>
      <c r="F534" s="822"/>
      <c r="G534" s="822"/>
      <c r="H534" s="2800"/>
      <c r="I534" s="2799"/>
      <c r="J534" s="822"/>
      <c r="K534" s="822"/>
      <c r="L534" s="822"/>
      <c r="M534" s="2800"/>
      <c r="N534" s="2799"/>
      <c r="O534" s="822"/>
      <c r="P534" s="822"/>
      <c r="Q534" s="822"/>
      <c r="U534" s="235"/>
      <c r="V534" s="235"/>
      <c r="W534" s="235"/>
      <c r="X534" s="235"/>
      <c r="Y534" s="235"/>
      <c r="Z534" s="235"/>
      <c r="AA534" s="235"/>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8"/>
      <c r="BV534" s="238"/>
      <c r="BW534" s="238"/>
      <c r="BX534" s="238"/>
      <c r="BY534" s="238"/>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c r="DA534" s="235"/>
    </row>
    <row r="535" s="242" customFormat="true" ht="25.15" customHeight="true" x14ac:dyDescent="0.2">
      <c r="C535" s="2800"/>
      <c r="D535" s="2799"/>
      <c r="E535" s="822"/>
      <c r="F535" s="822"/>
      <c r="G535" s="822"/>
      <c r="H535" s="2800"/>
      <c r="I535" s="2799"/>
      <c r="J535" s="822"/>
      <c r="K535" s="822"/>
      <c r="L535" s="822"/>
      <c r="M535" s="2800"/>
      <c r="N535" s="2799"/>
      <c r="O535" s="822"/>
      <c r="P535" s="822"/>
      <c r="Q535" s="822"/>
      <c r="U535" s="235"/>
      <c r="V535" s="235"/>
      <c r="W535" s="235"/>
      <c r="X535" s="235"/>
      <c r="Y535" s="235"/>
      <c r="Z535" s="235"/>
      <c r="AA535" s="235"/>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8"/>
      <c r="BV535" s="238"/>
      <c r="BW535" s="238"/>
      <c r="BX535" s="238"/>
      <c r="BY535" s="238"/>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c r="DA535" s="235"/>
    </row>
    <row r="536" s="242" customFormat="true" ht="25.15" customHeight="true" x14ac:dyDescent="0.2">
      <c r="C536" s="2800"/>
      <c r="D536" s="2799"/>
      <c r="E536" s="822"/>
      <c r="F536" s="822"/>
      <c r="G536" s="822"/>
      <c r="H536" s="2800"/>
      <c r="I536" s="2799"/>
      <c r="J536" s="822"/>
      <c r="K536" s="822"/>
      <c r="L536" s="822"/>
      <c r="M536" s="2800"/>
      <c r="N536" s="2799"/>
      <c r="O536" s="822"/>
      <c r="P536" s="822"/>
      <c r="Q536" s="822"/>
      <c r="U536" s="235"/>
      <c r="V536" s="235"/>
      <c r="W536" s="235"/>
      <c r="X536" s="235"/>
      <c r="Y536" s="235"/>
      <c r="Z536" s="235"/>
      <c r="AA536" s="235"/>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8"/>
      <c r="BV536" s="238"/>
      <c r="BW536" s="238"/>
      <c r="BX536" s="238"/>
      <c r="BY536" s="238"/>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c r="DA536" s="235"/>
    </row>
    <row r="537" s="242" customFormat="true" ht="25.15" customHeight="true" x14ac:dyDescent="0.2">
      <c r="C537" s="2800"/>
      <c r="D537" s="2799"/>
      <c r="E537" s="822"/>
      <c r="F537" s="822"/>
      <c r="G537" s="822"/>
      <c r="H537" s="2800"/>
      <c r="I537" s="2799"/>
      <c r="J537" s="822"/>
      <c r="K537" s="822"/>
      <c r="L537" s="822"/>
      <c r="M537" s="2800"/>
      <c r="N537" s="2799"/>
      <c r="O537" s="822"/>
      <c r="P537" s="822"/>
      <c r="Q537" s="822"/>
      <c r="U537" s="235"/>
      <c r="V537" s="235"/>
      <c r="W537" s="235"/>
      <c r="X537" s="235"/>
      <c r="Y537" s="235"/>
      <c r="Z537" s="235"/>
      <c r="AA537" s="235"/>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8"/>
      <c r="BV537" s="238"/>
      <c r="BW537" s="238"/>
      <c r="BX537" s="238"/>
      <c r="BY537" s="238"/>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c r="DA537" s="235"/>
    </row>
    <row r="538" s="242" customFormat="true" ht="25.15" customHeight="true" x14ac:dyDescent="0.2">
      <c r="C538" s="2800"/>
      <c r="D538" s="2799"/>
      <c r="E538" s="822"/>
      <c r="F538" s="822"/>
      <c r="G538" s="822"/>
      <c r="H538" s="2800"/>
      <c r="I538" s="2799"/>
      <c r="J538" s="822"/>
      <c r="K538" s="822"/>
      <c r="L538" s="822"/>
      <c r="M538" s="2800"/>
      <c r="N538" s="2799"/>
      <c r="O538" s="822"/>
      <c r="P538" s="822"/>
      <c r="Q538" s="822"/>
      <c r="U538" s="235"/>
      <c r="V538" s="235"/>
      <c r="W538" s="235"/>
      <c r="X538" s="235"/>
      <c r="Y538" s="235"/>
      <c r="Z538" s="235"/>
      <c r="AA538" s="235"/>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8"/>
      <c r="BV538" s="238"/>
      <c r="BW538" s="238"/>
      <c r="BX538" s="238"/>
      <c r="BY538" s="238"/>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c r="DA538" s="235"/>
    </row>
    <row r="539" s="242" customFormat="true" ht="25.15" customHeight="true" x14ac:dyDescent="0.2">
      <c r="C539" s="2800"/>
      <c r="D539" s="2799"/>
      <c r="E539" s="822"/>
      <c r="F539" s="822"/>
      <c r="G539" s="822"/>
      <c r="H539" s="2800"/>
      <c r="I539" s="2799"/>
      <c r="J539" s="822"/>
      <c r="K539" s="822"/>
      <c r="L539" s="822"/>
      <c r="M539" s="2800"/>
      <c r="N539" s="2799"/>
      <c r="O539" s="822"/>
      <c r="P539" s="822"/>
      <c r="Q539" s="822"/>
      <c r="U539" s="235"/>
      <c r="V539" s="235"/>
      <c r="W539" s="235"/>
      <c r="X539" s="235"/>
      <c r="Y539" s="235"/>
      <c r="Z539" s="235"/>
      <c r="AA539" s="235"/>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8"/>
      <c r="BV539" s="238"/>
      <c r="BW539" s="238"/>
      <c r="BX539" s="238"/>
      <c r="BY539" s="238"/>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c r="DA539" s="235"/>
    </row>
    <row r="540" s="242" customFormat="true" ht="25.15" customHeight="true" x14ac:dyDescent="0.2">
      <c r="C540" s="2800"/>
      <c r="D540" s="2799"/>
      <c r="E540" s="822"/>
      <c r="F540" s="822"/>
      <c r="G540" s="822"/>
      <c r="H540" s="2800"/>
      <c r="I540" s="2799"/>
      <c r="J540" s="822"/>
      <c r="K540" s="822"/>
      <c r="L540" s="822"/>
      <c r="M540" s="2800"/>
      <c r="N540" s="2799"/>
      <c r="O540" s="822"/>
      <c r="P540" s="822"/>
      <c r="Q540" s="822"/>
      <c r="U540" s="235"/>
      <c r="V540" s="235"/>
      <c r="W540" s="235"/>
      <c r="X540" s="235"/>
      <c r="Y540" s="235"/>
      <c r="Z540" s="235"/>
      <c r="AA540" s="235"/>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8"/>
      <c r="BV540" s="238"/>
      <c r="BW540" s="238"/>
      <c r="BX540" s="238"/>
      <c r="BY540" s="238"/>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c r="DA540" s="235"/>
    </row>
    <row r="541" s="242" customFormat="true" ht="25.15" customHeight="true" x14ac:dyDescent="0.2">
      <c r="C541" s="2800"/>
      <c r="D541" s="2799"/>
      <c r="E541" s="822"/>
      <c r="F541" s="822"/>
      <c r="G541" s="822"/>
      <c r="H541" s="2800"/>
      <c r="I541" s="2799"/>
      <c r="J541" s="822"/>
      <c r="K541" s="822"/>
      <c r="L541" s="822"/>
      <c r="M541" s="2800"/>
      <c r="N541" s="2799"/>
      <c r="O541" s="822"/>
      <c r="P541" s="822"/>
      <c r="Q541" s="822"/>
      <c r="U541" s="235"/>
      <c r="V541" s="235"/>
      <c r="W541" s="235"/>
      <c r="X541" s="235"/>
      <c r="Y541" s="235"/>
      <c r="Z541" s="235"/>
      <c r="AA541" s="235"/>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8"/>
      <c r="BV541" s="238"/>
      <c r="BW541" s="238"/>
      <c r="BX541" s="238"/>
      <c r="BY541" s="238"/>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c r="DA541" s="235"/>
    </row>
    <row r="542" s="242" customFormat="true" ht="25.15" customHeight="true" x14ac:dyDescent="0.2">
      <c r="C542" s="2800"/>
      <c r="D542" s="2799"/>
      <c r="E542" s="822"/>
      <c r="F542" s="822"/>
      <c r="G542" s="822"/>
      <c r="H542" s="2800"/>
      <c r="I542" s="2799"/>
      <c r="J542" s="822"/>
      <c r="K542" s="822"/>
      <c r="L542" s="822"/>
      <c r="M542" s="2800"/>
      <c r="N542" s="2799"/>
      <c r="O542" s="822"/>
      <c r="P542" s="822"/>
      <c r="Q542" s="822"/>
      <c r="U542" s="235"/>
      <c r="V542" s="235"/>
      <c r="W542" s="235"/>
      <c r="X542" s="235"/>
      <c r="Y542" s="235"/>
      <c r="Z542" s="235"/>
      <c r="AA542" s="235"/>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8"/>
      <c r="BV542" s="238"/>
      <c r="BW542" s="238"/>
      <c r="BX542" s="238"/>
      <c r="BY542" s="238"/>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c r="DA542" s="235"/>
    </row>
    <row r="543" s="242" customFormat="true" ht="25.15" customHeight="true" x14ac:dyDescent="0.2">
      <c r="C543" s="2800"/>
      <c r="D543" s="2799"/>
      <c r="E543" s="822"/>
      <c r="F543" s="822"/>
      <c r="G543" s="822"/>
      <c r="H543" s="2800"/>
      <c r="I543" s="2799"/>
      <c r="J543" s="822"/>
      <c r="K543" s="822"/>
      <c r="L543" s="822"/>
      <c r="M543" s="2800"/>
      <c r="N543" s="2799"/>
      <c r="O543" s="822"/>
      <c r="P543" s="822"/>
      <c r="Q543" s="822"/>
      <c r="U543" s="235"/>
      <c r="V543" s="235"/>
      <c r="W543" s="235"/>
      <c r="X543" s="235"/>
      <c r="Y543" s="235"/>
      <c r="Z543" s="235"/>
      <c r="AA543" s="235"/>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8"/>
      <c r="BV543" s="238"/>
      <c r="BW543" s="238"/>
      <c r="BX543" s="238"/>
      <c r="BY543" s="238"/>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c r="DA543" s="235"/>
    </row>
    <row r="544" s="242" customFormat="true" ht="25.15" customHeight="true" x14ac:dyDescent="0.2">
      <c r="C544" s="2800"/>
      <c r="D544" s="2799"/>
      <c r="E544" s="822"/>
      <c r="F544" s="822"/>
      <c r="G544" s="822"/>
      <c r="H544" s="2800"/>
      <c r="I544" s="2799"/>
      <c r="J544" s="822"/>
      <c r="K544" s="822"/>
      <c r="L544" s="822"/>
      <c r="M544" s="2800"/>
      <c r="N544" s="2799"/>
      <c r="O544" s="822"/>
      <c r="P544" s="822"/>
      <c r="Q544" s="822"/>
      <c r="U544" s="235"/>
      <c r="V544" s="235"/>
      <c r="W544" s="235"/>
      <c r="X544" s="235"/>
      <c r="Y544" s="235"/>
      <c r="Z544" s="235"/>
      <c r="AA544" s="235"/>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8"/>
      <c r="BV544" s="238"/>
      <c r="BW544" s="238"/>
      <c r="BX544" s="238"/>
      <c r="BY544" s="238"/>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c r="DA544" s="235"/>
    </row>
    <row r="545" s="242" customFormat="true" ht="25.15" customHeight="true" x14ac:dyDescent="0.2">
      <c r="C545" s="2800"/>
      <c r="D545" s="2799"/>
      <c r="E545" s="822"/>
      <c r="F545" s="822"/>
      <c r="G545" s="822"/>
      <c r="H545" s="2800"/>
      <c r="I545" s="2799"/>
      <c r="J545" s="822"/>
      <c r="K545" s="822"/>
      <c r="L545" s="822"/>
      <c r="M545" s="2800"/>
      <c r="N545" s="2799"/>
      <c r="O545" s="822"/>
      <c r="P545" s="822"/>
      <c r="Q545" s="822"/>
      <c r="U545" s="235"/>
      <c r="V545" s="235"/>
      <c r="W545" s="235"/>
      <c r="X545" s="235"/>
      <c r="Y545" s="235"/>
      <c r="Z545" s="235"/>
      <c r="AA545" s="235"/>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8"/>
      <c r="BV545" s="238"/>
      <c r="BW545" s="238"/>
      <c r="BX545" s="238"/>
      <c r="BY545" s="238"/>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c r="DA545" s="235"/>
    </row>
    <row r="546" s="242" customFormat="true" ht="25.15" customHeight="true" x14ac:dyDescent="0.2">
      <c r="C546" s="2800"/>
      <c r="D546" s="2799"/>
      <c r="E546" s="822"/>
      <c r="F546" s="822"/>
      <c r="G546" s="822"/>
      <c r="H546" s="2800"/>
      <c r="I546" s="2799"/>
      <c r="J546" s="822"/>
      <c r="K546" s="822"/>
      <c r="L546" s="822"/>
      <c r="M546" s="2800"/>
      <c r="N546" s="2799"/>
      <c r="O546" s="822"/>
      <c r="P546" s="822"/>
      <c r="Q546" s="822"/>
      <c r="U546" s="235"/>
      <c r="V546" s="235"/>
      <c r="W546" s="235"/>
      <c r="X546" s="235"/>
      <c r="Y546" s="235"/>
      <c r="Z546" s="235"/>
      <c r="AA546" s="235"/>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8"/>
      <c r="BV546" s="238"/>
      <c r="BW546" s="238"/>
      <c r="BX546" s="238"/>
      <c r="BY546" s="238"/>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c r="DA546" s="235"/>
    </row>
    <row r="547" s="242" customFormat="true" ht="25.15" customHeight="true" x14ac:dyDescent="0.2">
      <c r="C547" s="2800"/>
      <c r="D547" s="2799"/>
      <c r="E547" s="822"/>
      <c r="F547" s="822"/>
      <c r="G547" s="822"/>
      <c r="H547" s="2800"/>
      <c r="I547" s="2799"/>
      <c r="J547" s="822"/>
      <c r="K547" s="822"/>
      <c r="L547" s="822"/>
      <c r="M547" s="2800"/>
      <c r="N547" s="2799"/>
      <c r="O547" s="822"/>
      <c r="P547" s="822"/>
      <c r="Q547" s="822"/>
      <c r="U547" s="235"/>
      <c r="V547" s="235"/>
      <c r="W547" s="235"/>
      <c r="X547" s="235"/>
      <c r="Y547" s="235"/>
      <c r="Z547" s="235"/>
      <c r="AA547" s="235"/>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8"/>
      <c r="BV547" s="238"/>
      <c r="BW547" s="238"/>
      <c r="BX547" s="238"/>
      <c r="BY547" s="238"/>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c r="DA547" s="235"/>
    </row>
    <row r="548" s="242" customFormat="true" ht="25.15" customHeight="true" x14ac:dyDescent="0.2">
      <c r="C548" s="2800"/>
      <c r="D548" s="2799"/>
      <c r="E548" s="822"/>
      <c r="F548" s="822"/>
      <c r="G548" s="822"/>
      <c r="H548" s="2800"/>
      <c r="I548" s="2799"/>
      <c r="J548" s="822"/>
      <c r="K548" s="822"/>
      <c r="L548" s="822"/>
      <c r="M548" s="2800"/>
      <c r="N548" s="2799"/>
      <c r="O548" s="822"/>
      <c r="P548" s="822"/>
      <c r="Q548" s="822"/>
      <c r="U548" s="235"/>
      <c r="V548" s="235"/>
      <c r="W548" s="235"/>
      <c r="X548" s="235"/>
      <c r="Y548" s="235"/>
      <c r="Z548" s="235"/>
      <c r="AA548" s="235"/>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8"/>
      <c r="BV548" s="238"/>
      <c r="BW548" s="238"/>
      <c r="BX548" s="238"/>
      <c r="BY548" s="238"/>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c r="DA548" s="235"/>
    </row>
    <row r="549" s="242" customFormat="true" ht="25.15" customHeight="true" x14ac:dyDescent="0.2">
      <c r="C549" s="2800"/>
      <c r="D549" s="2799"/>
      <c r="E549" s="822"/>
      <c r="F549" s="822"/>
      <c r="G549" s="822"/>
      <c r="H549" s="2800"/>
      <c r="I549" s="2799"/>
      <c r="J549" s="822"/>
      <c r="K549" s="822"/>
      <c r="L549" s="822"/>
      <c r="M549" s="2800"/>
      <c r="N549" s="2799"/>
      <c r="O549" s="822"/>
      <c r="P549" s="822"/>
      <c r="Q549" s="822"/>
      <c r="U549" s="235"/>
      <c r="V549" s="235"/>
      <c r="W549" s="235"/>
      <c r="X549" s="235"/>
      <c r="Y549" s="235"/>
      <c r="Z549" s="235"/>
      <c r="AA549" s="235"/>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8"/>
      <c r="BV549" s="238"/>
      <c r="BW549" s="238"/>
      <c r="BX549" s="238"/>
      <c r="BY549" s="238"/>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c r="DA549" s="235"/>
    </row>
    <row r="550" s="242" customFormat="true" ht="25.15" customHeight="true" x14ac:dyDescent="0.2">
      <c r="C550" s="2800"/>
      <c r="D550" s="2799"/>
      <c r="E550" s="822"/>
      <c r="F550" s="822"/>
      <c r="G550" s="822"/>
      <c r="H550" s="2800"/>
      <c r="I550" s="2799"/>
      <c r="J550" s="822"/>
      <c r="K550" s="822"/>
      <c r="L550" s="822"/>
      <c r="M550" s="2800"/>
      <c r="N550" s="2799"/>
      <c r="O550" s="822"/>
      <c r="P550" s="822"/>
      <c r="Q550" s="822"/>
      <c r="U550" s="235"/>
      <c r="V550" s="235"/>
      <c r="W550" s="235"/>
      <c r="X550" s="235"/>
      <c r="Y550" s="235"/>
      <c r="Z550" s="235"/>
      <c r="AA550" s="235"/>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8"/>
      <c r="BV550" s="238"/>
      <c r="BW550" s="238"/>
      <c r="BX550" s="238"/>
      <c r="BY550" s="238"/>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c r="DA550" s="235"/>
    </row>
    <row r="551" s="242" customFormat="true" ht="25.15" customHeight="true" x14ac:dyDescent="0.2">
      <c r="C551" s="2800"/>
      <c r="D551" s="2799"/>
      <c r="E551" s="822"/>
      <c r="F551" s="822"/>
      <c r="G551" s="822"/>
      <c r="H551" s="2800"/>
      <c r="I551" s="2799"/>
      <c r="J551" s="822"/>
      <c r="K551" s="822"/>
      <c r="L551" s="822"/>
      <c r="M551" s="2800"/>
      <c r="N551" s="2799"/>
      <c r="O551" s="822"/>
      <c r="P551" s="822"/>
      <c r="Q551" s="822"/>
      <c r="U551" s="235"/>
      <c r="V551" s="235"/>
      <c r="W551" s="235"/>
      <c r="X551" s="235"/>
      <c r="Y551" s="235"/>
      <c r="Z551" s="235"/>
      <c r="AA551" s="235"/>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8"/>
      <c r="BV551" s="238"/>
      <c r="BW551" s="238"/>
      <c r="BX551" s="238"/>
      <c r="BY551" s="238"/>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c r="DA551" s="235"/>
    </row>
    <row r="552" s="242" customFormat="true" ht="25.15" customHeight="true" x14ac:dyDescent="0.2">
      <c r="C552" s="2800"/>
      <c r="D552" s="2799"/>
      <c r="E552" s="822"/>
      <c r="F552" s="822"/>
      <c r="G552" s="822"/>
      <c r="H552" s="2800"/>
      <c r="I552" s="2799"/>
      <c r="J552" s="822"/>
      <c r="K552" s="822"/>
      <c r="L552" s="822"/>
      <c r="M552" s="2800"/>
      <c r="N552" s="2799"/>
      <c r="O552" s="822"/>
      <c r="P552" s="822"/>
      <c r="Q552" s="822"/>
      <c r="U552" s="235"/>
      <c r="V552" s="235"/>
      <c r="W552" s="235"/>
      <c r="X552" s="235"/>
      <c r="Y552" s="235"/>
      <c r="Z552" s="235"/>
      <c r="AA552" s="235"/>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8"/>
      <c r="BV552" s="238"/>
      <c r="BW552" s="238"/>
      <c r="BX552" s="238"/>
      <c r="BY552" s="238"/>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c r="DA552" s="235"/>
    </row>
    <row r="553" s="242" customFormat="true" ht="25.15" customHeight="true" x14ac:dyDescent="0.2">
      <c r="C553" s="2800"/>
      <c r="D553" s="2799"/>
      <c r="E553" s="822"/>
      <c r="F553" s="822"/>
      <c r="G553" s="822"/>
      <c r="H553" s="2800"/>
      <c r="I553" s="2799"/>
      <c r="J553" s="822"/>
      <c r="K553" s="822"/>
      <c r="L553" s="822"/>
      <c r="M553" s="2800"/>
      <c r="N553" s="2799"/>
      <c r="O553" s="822"/>
      <c r="P553" s="822"/>
      <c r="Q553" s="822"/>
      <c r="U553" s="235"/>
      <c r="V553" s="235"/>
      <c r="W553" s="235"/>
      <c r="X553" s="235"/>
      <c r="Y553" s="235"/>
      <c r="Z553" s="235"/>
      <c r="AA553" s="235"/>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8"/>
      <c r="BV553" s="238"/>
      <c r="BW553" s="238"/>
      <c r="BX553" s="238"/>
      <c r="BY553" s="238"/>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c r="DA553" s="235"/>
    </row>
    <row r="554" s="242" customFormat="true" ht="25.15" customHeight="true" x14ac:dyDescent="0.2">
      <c r="C554" s="2800"/>
      <c r="D554" s="2799"/>
      <c r="E554" s="822"/>
      <c r="F554" s="822"/>
      <c r="G554" s="822"/>
      <c r="H554" s="2800"/>
      <c r="I554" s="2799"/>
      <c r="J554" s="822"/>
      <c r="K554" s="822"/>
      <c r="L554" s="822"/>
      <c r="M554" s="2800"/>
      <c r="N554" s="2799"/>
      <c r="O554" s="822"/>
      <c r="P554" s="822"/>
      <c r="Q554" s="822"/>
      <c r="U554" s="235"/>
      <c r="V554" s="235"/>
      <c r="W554" s="235"/>
      <c r="X554" s="235"/>
      <c r="Y554" s="235"/>
      <c r="Z554" s="235"/>
      <c r="AA554" s="235"/>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8"/>
      <c r="BV554" s="238"/>
      <c r="BW554" s="238"/>
      <c r="BX554" s="238"/>
      <c r="BY554" s="238"/>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c r="DA554" s="235"/>
    </row>
    <row r="555" s="242" customFormat="true" ht="25.15" customHeight="true" x14ac:dyDescent="0.2">
      <c r="C555" s="2800"/>
      <c r="D555" s="2799"/>
      <c r="E555" s="822"/>
      <c r="F555" s="822"/>
      <c r="G555" s="822"/>
      <c r="H555" s="2800"/>
      <c r="I555" s="2799"/>
      <c r="J555" s="822"/>
      <c r="K555" s="822"/>
      <c r="L555" s="822"/>
      <c r="M555" s="2800"/>
      <c r="N555" s="2799"/>
      <c r="O555" s="822"/>
      <c r="P555" s="822"/>
      <c r="Q555" s="822"/>
      <c r="U555" s="235"/>
      <c r="V555" s="235"/>
      <c r="W555" s="235"/>
      <c r="X555" s="235"/>
      <c r="Y555" s="235"/>
      <c r="Z555" s="235"/>
      <c r="AA555" s="235"/>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8"/>
      <c r="BV555" s="238"/>
      <c r="BW555" s="238"/>
      <c r="BX555" s="238"/>
      <c r="BY555" s="238"/>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c r="DA555" s="235"/>
    </row>
    <row r="556" s="242" customFormat="true" ht="25.15" customHeight="true" x14ac:dyDescent="0.2">
      <c r="C556" s="2800"/>
      <c r="D556" s="2799"/>
      <c r="E556" s="822"/>
      <c r="F556" s="822"/>
      <c r="G556" s="822"/>
      <c r="H556" s="2800"/>
      <c r="I556" s="2799"/>
      <c r="J556" s="822"/>
      <c r="K556" s="822"/>
      <c r="L556" s="822"/>
      <c r="M556" s="2800"/>
      <c r="N556" s="2799"/>
      <c r="O556" s="822"/>
      <c r="P556" s="822"/>
      <c r="Q556" s="822"/>
      <c r="U556" s="235"/>
      <c r="V556" s="235"/>
      <c r="W556" s="235"/>
      <c r="X556" s="235"/>
      <c r="Y556" s="235"/>
      <c r="Z556" s="235"/>
      <c r="AA556" s="235"/>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8"/>
      <c r="BV556" s="238"/>
      <c r="BW556" s="238"/>
      <c r="BX556" s="238"/>
      <c r="BY556" s="238"/>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c r="DA556" s="235"/>
    </row>
    <row r="557" s="242" customFormat="true" ht="25.15" customHeight="true" x14ac:dyDescent="0.2">
      <c r="C557" s="2800"/>
      <c r="D557" s="2799"/>
      <c r="E557" s="822"/>
      <c r="F557" s="822"/>
      <c r="G557" s="822"/>
      <c r="H557" s="2800"/>
      <c r="I557" s="2799"/>
      <c r="J557" s="822"/>
      <c r="K557" s="822"/>
      <c r="L557" s="822"/>
      <c r="M557" s="2800"/>
      <c r="N557" s="2799"/>
      <c r="O557" s="822"/>
      <c r="P557" s="822"/>
      <c r="Q557" s="822"/>
      <c r="U557" s="235"/>
      <c r="V557" s="235"/>
      <c r="W557" s="235"/>
      <c r="X557" s="235"/>
      <c r="Y557" s="235"/>
      <c r="Z557" s="235"/>
      <c r="AA557" s="235"/>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8"/>
      <c r="BV557" s="238"/>
      <c r="BW557" s="238"/>
      <c r="BX557" s="238"/>
      <c r="BY557" s="238"/>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c r="DA557" s="235"/>
    </row>
    <row r="558" s="242" customFormat="true" ht="25.15" customHeight="true" x14ac:dyDescent="0.2">
      <c r="C558" s="2800"/>
      <c r="D558" s="2799"/>
      <c r="E558" s="822"/>
      <c r="F558" s="822"/>
      <c r="G558" s="822"/>
      <c r="H558" s="2800"/>
      <c r="I558" s="2799"/>
      <c r="J558" s="822"/>
      <c r="K558" s="822"/>
      <c r="L558" s="822"/>
      <c r="M558" s="2800"/>
      <c r="N558" s="2799"/>
      <c r="O558" s="822"/>
      <c r="P558" s="822"/>
      <c r="Q558" s="822"/>
      <c r="U558" s="235"/>
      <c r="V558" s="235"/>
      <c r="W558" s="235"/>
      <c r="X558" s="235"/>
      <c r="Y558" s="235"/>
      <c r="Z558" s="235"/>
      <c r="AA558" s="235"/>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8"/>
      <c r="BV558" s="238"/>
      <c r="BW558" s="238"/>
      <c r="BX558" s="238"/>
      <c r="BY558" s="238"/>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c r="DA558" s="235"/>
    </row>
    <row r="559" s="242" customFormat="true" ht="25.15" customHeight="true" x14ac:dyDescent="0.2">
      <c r="C559" s="2800"/>
      <c r="D559" s="2799"/>
      <c r="E559" s="822"/>
      <c r="F559" s="822"/>
      <c r="G559" s="822"/>
      <c r="H559" s="2800"/>
      <c r="I559" s="2799"/>
      <c r="J559" s="822"/>
      <c r="K559" s="822"/>
      <c r="L559" s="822"/>
      <c r="M559" s="2800"/>
      <c r="N559" s="2799"/>
      <c r="O559" s="822"/>
      <c r="P559" s="822"/>
      <c r="Q559" s="822"/>
      <c r="U559" s="235"/>
      <c r="V559" s="235"/>
      <c r="W559" s="235"/>
      <c r="X559" s="235"/>
      <c r="Y559" s="235"/>
      <c r="Z559" s="235"/>
      <c r="AA559" s="235"/>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8"/>
      <c r="BV559" s="238"/>
      <c r="BW559" s="238"/>
      <c r="BX559" s="238"/>
      <c r="BY559" s="238"/>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c r="DA559" s="235"/>
    </row>
    <row r="560" s="242" customFormat="true" ht="25.15" customHeight="true" x14ac:dyDescent="0.2">
      <c r="C560" s="2800"/>
      <c r="D560" s="2799"/>
      <c r="E560" s="822"/>
      <c r="F560" s="822"/>
      <c r="G560" s="822"/>
      <c r="H560" s="2800"/>
      <c r="I560" s="2799"/>
      <c r="J560" s="822"/>
      <c r="K560" s="822"/>
      <c r="L560" s="822"/>
      <c r="M560" s="2800"/>
      <c r="N560" s="2799"/>
      <c r="O560" s="822"/>
      <c r="P560" s="822"/>
      <c r="Q560" s="822"/>
      <c r="U560" s="235"/>
      <c r="V560" s="235"/>
      <c r="W560" s="235"/>
      <c r="X560" s="235"/>
      <c r="Y560" s="235"/>
      <c r="Z560" s="235"/>
      <c r="AA560" s="235"/>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8"/>
      <c r="BV560" s="238"/>
      <c r="BW560" s="238"/>
      <c r="BX560" s="238"/>
      <c r="BY560" s="238"/>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c r="DA560" s="235"/>
    </row>
    <row r="561" s="242" customFormat="true" ht="25.15" customHeight="true" x14ac:dyDescent="0.2">
      <c r="C561" s="2800"/>
      <c r="D561" s="2799"/>
      <c r="E561" s="822"/>
      <c r="F561" s="822"/>
      <c r="G561" s="822"/>
      <c r="H561" s="2800"/>
      <c r="I561" s="2799"/>
      <c r="J561" s="822"/>
      <c r="K561" s="822"/>
      <c r="L561" s="822"/>
      <c r="M561" s="2800"/>
      <c r="N561" s="2799"/>
      <c r="O561" s="822"/>
      <c r="P561" s="822"/>
      <c r="Q561" s="822"/>
      <c r="U561" s="235"/>
      <c r="V561" s="235"/>
      <c r="W561" s="235"/>
      <c r="X561" s="235"/>
      <c r="Y561" s="235"/>
      <c r="Z561" s="235"/>
      <c r="AA561" s="235"/>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8"/>
      <c r="BV561" s="238"/>
      <c r="BW561" s="238"/>
      <c r="BX561" s="238"/>
      <c r="BY561" s="238"/>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c r="DA561" s="235"/>
    </row>
    <row r="562" s="242" customFormat="true" ht="25.15" customHeight="true" x14ac:dyDescent="0.2">
      <c r="C562" s="2800"/>
      <c r="D562" s="2799"/>
      <c r="E562" s="822"/>
      <c r="F562" s="822"/>
      <c r="G562" s="822"/>
      <c r="H562" s="2800"/>
      <c r="I562" s="2799"/>
      <c r="J562" s="822"/>
      <c r="K562" s="822"/>
      <c r="L562" s="822"/>
      <c r="M562" s="2800"/>
      <c r="N562" s="2799"/>
      <c r="O562" s="822"/>
      <c r="P562" s="822"/>
      <c r="Q562" s="822"/>
      <c r="U562" s="235"/>
      <c r="V562" s="235"/>
      <c r="W562" s="235"/>
      <c r="X562" s="235"/>
      <c r="Y562" s="235"/>
      <c r="Z562" s="235"/>
      <c r="AA562" s="235"/>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8"/>
      <c r="BV562" s="238"/>
      <c r="BW562" s="238"/>
      <c r="BX562" s="238"/>
      <c r="BY562" s="238"/>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c r="DA562" s="235"/>
    </row>
    <row r="563" s="242" customFormat="true" ht="25.15" customHeight="true" x14ac:dyDescent="0.2">
      <c r="C563" s="2800"/>
      <c r="D563" s="2799"/>
      <c r="E563" s="822"/>
      <c r="F563" s="822"/>
      <c r="G563" s="822"/>
      <c r="H563" s="2800"/>
      <c r="I563" s="2799"/>
      <c r="J563" s="822"/>
      <c r="K563" s="822"/>
      <c r="L563" s="822"/>
      <c r="M563" s="2800"/>
      <c r="N563" s="2799"/>
      <c r="O563" s="822"/>
      <c r="P563" s="822"/>
      <c r="Q563" s="822"/>
      <c r="U563" s="235"/>
      <c r="V563" s="235"/>
      <c r="W563" s="235"/>
      <c r="X563" s="235"/>
      <c r="Y563" s="235"/>
      <c r="Z563" s="235"/>
      <c r="AA563" s="235"/>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8"/>
      <c r="BV563" s="238"/>
      <c r="BW563" s="238"/>
      <c r="BX563" s="238"/>
      <c r="BY563" s="238"/>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c r="DA563" s="235"/>
    </row>
    <row r="564" s="242" customFormat="true" ht="25.15" customHeight="true" x14ac:dyDescent="0.2">
      <c r="C564" s="2800"/>
      <c r="D564" s="2799"/>
      <c r="E564" s="822"/>
      <c r="F564" s="822"/>
      <c r="G564" s="822"/>
      <c r="H564" s="2800"/>
      <c r="I564" s="2799"/>
      <c r="J564" s="822"/>
      <c r="K564" s="822"/>
      <c r="L564" s="822"/>
      <c r="M564" s="2800"/>
      <c r="N564" s="2799"/>
      <c r="O564" s="822"/>
      <c r="P564" s="822"/>
      <c r="Q564" s="822"/>
      <c r="U564" s="235"/>
      <c r="V564" s="235"/>
      <c r="W564" s="235"/>
      <c r="X564" s="235"/>
      <c r="Y564" s="235"/>
      <c r="Z564" s="235"/>
      <c r="AA564" s="235"/>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8"/>
      <c r="BV564" s="238"/>
      <c r="BW564" s="238"/>
      <c r="BX564" s="238"/>
      <c r="BY564" s="238"/>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c r="DA564" s="235"/>
    </row>
    <row r="565" s="242" customFormat="true" ht="25.15" customHeight="true" x14ac:dyDescent="0.2">
      <c r="C565" s="2800"/>
      <c r="D565" s="2799"/>
      <c r="E565" s="822"/>
      <c r="F565" s="822"/>
      <c r="G565" s="822"/>
      <c r="H565" s="2800"/>
      <c r="I565" s="2799"/>
      <c r="J565" s="822"/>
      <c r="K565" s="822"/>
      <c r="L565" s="822"/>
      <c r="M565" s="2800"/>
      <c r="N565" s="2799"/>
      <c r="O565" s="822"/>
      <c r="P565" s="822"/>
      <c r="Q565" s="822"/>
      <c r="U565" s="235"/>
      <c r="V565" s="235"/>
      <c r="W565" s="235"/>
      <c r="X565" s="235"/>
      <c r="Y565" s="235"/>
      <c r="Z565" s="235"/>
      <c r="AA565" s="235"/>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8"/>
      <c r="BV565" s="238"/>
      <c r="BW565" s="238"/>
      <c r="BX565" s="238"/>
      <c r="BY565" s="238"/>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c r="DA565" s="235"/>
    </row>
    <row r="566" s="242" customFormat="true" ht="25.15" customHeight="true" x14ac:dyDescent="0.2">
      <c r="C566" s="2800"/>
      <c r="D566" s="2799"/>
      <c r="E566" s="822"/>
      <c r="F566" s="822"/>
      <c r="G566" s="822"/>
      <c r="H566" s="2800"/>
      <c r="I566" s="2799"/>
      <c r="J566" s="822"/>
      <c r="K566" s="822"/>
      <c r="L566" s="822"/>
      <c r="M566" s="2800"/>
      <c r="N566" s="2799"/>
      <c r="O566" s="822"/>
      <c r="P566" s="822"/>
      <c r="Q566" s="822"/>
      <c r="U566" s="235"/>
      <c r="V566" s="235"/>
      <c r="W566" s="235"/>
      <c r="X566" s="235"/>
      <c r="Y566" s="235"/>
      <c r="Z566" s="235"/>
      <c r="AA566" s="235"/>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8"/>
      <c r="BV566" s="238"/>
      <c r="BW566" s="238"/>
      <c r="BX566" s="238"/>
      <c r="BY566" s="238"/>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c r="DA566" s="235"/>
    </row>
    <row r="567" s="242" customFormat="true" ht="25.15" customHeight="true" x14ac:dyDescent="0.2">
      <c r="C567" s="2800"/>
      <c r="D567" s="2799"/>
      <c r="E567" s="822"/>
      <c r="F567" s="822"/>
      <c r="G567" s="822"/>
      <c r="H567" s="2800"/>
      <c r="I567" s="2799"/>
      <c r="J567" s="822"/>
      <c r="K567" s="822"/>
      <c r="L567" s="822"/>
      <c r="M567" s="2800"/>
      <c r="N567" s="2799"/>
      <c r="O567" s="822"/>
      <c r="P567" s="822"/>
      <c r="Q567" s="822"/>
      <c r="U567" s="235"/>
      <c r="V567" s="235"/>
      <c r="W567" s="235"/>
      <c r="X567" s="235"/>
      <c r="Y567" s="235"/>
      <c r="Z567" s="235"/>
      <c r="AA567" s="235"/>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8"/>
      <c r="BV567" s="238"/>
      <c r="BW567" s="238"/>
      <c r="BX567" s="238"/>
      <c r="BY567" s="238"/>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c r="DA567" s="235"/>
    </row>
    <row r="568" s="242" customFormat="true" ht="25.15" customHeight="true" x14ac:dyDescent="0.2">
      <c r="C568" s="2800"/>
      <c r="D568" s="2799"/>
      <c r="E568" s="822"/>
      <c r="F568" s="822"/>
      <c r="G568" s="822"/>
      <c r="H568" s="2800"/>
      <c r="I568" s="2799"/>
      <c r="J568" s="822"/>
      <c r="K568" s="822"/>
      <c r="L568" s="822"/>
      <c r="M568" s="2800"/>
      <c r="N568" s="2799"/>
      <c r="O568" s="822"/>
      <c r="P568" s="822"/>
      <c r="Q568" s="822"/>
      <c r="U568" s="235"/>
      <c r="V568" s="235"/>
      <c r="W568" s="235"/>
      <c r="X568" s="235"/>
      <c r="Y568" s="235"/>
      <c r="Z568" s="235"/>
      <c r="AA568" s="235"/>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8"/>
      <c r="BV568" s="238"/>
      <c r="BW568" s="238"/>
      <c r="BX568" s="238"/>
      <c r="BY568" s="238"/>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c r="DA568" s="235"/>
    </row>
    <row r="569" s="242" customFormat="true" ht="25.15" customHeight="true" x14ac:dyDescent="0.2">
      <c r="C569" s="2800"/>
      <c r="D569" s="2799"/>
      <c r="E569" s="822"/>
      <c r="F569" s="822"/>
      <c r="G569" s="822"/>
      <c r="H569" s="2800"/>
      <c r="I569" s="2799"/>
      <c r="J569" s="822"/>
      <c r="K569" s="822"/>
      <c r="L569" s="822"/>
      <c r="M569" s="2800"/>
      <c r="N569" s="2799"/>
      <c r="O569" s="822"/>
      <c r="P569" s="822"/>
      <c r="Q569" s="822"/>
      <c r="U569" s="235"/>
      <c r="V569" s="235"/>
      <c r="W569" s="235"/>
      <c r="X569" s="235"/>
      <c r="Y569" s="235"/>
      <c r="Z569" s="235"/>
      <c r="AA569" s="235"/>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8"/>
      <c r="BV569" s="238"/>
      <c r="BW569" s="238"/>
      <c r="BX569" s="238"/>
      <c r="BY569" s="238"/>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c r="DA569" s="235"/>
    </row>
    <row r="570" s="242" customFormat="true" ht="25.15" customHeight="true" x14ac:dyDescent="0.2">
      <c r="C570" s="2800"/>
      <c r="D570" s="2799"/>
      <c r="E570" s="822"/>
      <c r="F570" s="822"/>
      <c r="G570" s="822"/>
      <c r="H570" s="2800"/>
      <c r="I570" s="2799"/>
      <c r="J570" s="822"/>
      <c r="K570" s="822"/>
      <c r="L570" s="822"/>
      <c r="M570" s="2800"/>
      <c r="N570" s="2799"/>
      <c r="O570" s="822"/>
      <c r="P570" s="822"/>
      <c r="Q570" s="822"/>
      <c r="U570" s="235"/>
      <c r="V570" s="235"/>
      <c r="W570" s="235"/>
      <c r="X570" s="235"/>
      <c r="Y570" s="235"/>
      <c r="Z570" s="235"/>
      <c r="AA570" s="235"/>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8"/>
      <c r="BV570" s="238"/>
      <c r="BW570" s="238"/>
      <c r="BX570" s="238"/>
      <c r="BY570" s="238"/>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c r="DA570" s="235"/>
    </row>
    <row r="571" s="242" customFormat="true" ht="25.15" customHeight="true" x14ac:dyDescent="0.2">
      <c r="C571" s="2800"/>
      <c r="D571" s="2799"/>
      <c r="E571" s="822"/>
      <c r="F571" s="822"/>
      <c r="G571" s="822"/>
      <c r="H571" s="2800"/>
      <c r="I571" s="2799"/>
      <c r="J571" s="822"/>
      <c r="K571" s="822"/>
      <c r="L571" s="822"/>
      <c r="M571" s="2800"/>
      <c r="N571" s="2799"/>
      <c r="O571" s="822"/>
      <c r="P571" s="822"/>
      <c r="Q571" s="822"/>
      <c r="U571" s="235"/>
      <c r="V571" s="235"/>
      <c r="W571" s="235"/>
      <c r="X571" s="235"/>
      <c r="Y571" s="235"/>
      <c r="Z571" s="235"/>
      <c r="AA571" s="235"/>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8"/>
      <c r="BV571" s="238"/>
      <c r="BW571" s="238"/>
      <c r="BX571" s="238"/>
      <c r="BY571" s="238"/>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c r="DA571" s="235"/>
    </row>
    <row r="572" s="242" customFormat="true" ht="25.15" customHeight="true" x14ac:dyDescent="0.2">
      <c r="C572" s="2800"/>
      <c r="D572" s="2799"/>
      <c r="E572" s="822"/>
      <c r="F572" s="822"/>
      <c r="G572" s="822"/>
      <c r="H572" s="2800"/>
      <c r="I572" s="2799"/>
      <c r="J572" s="822"/>
      <c r="K572" s="822"/>
      <c r="L572" s="822"/>
      <c r="M572" s="2800"/>
      <c r="N572" s="2799"/>
      <c r="O572" s="822"/>
      <c r="P572" s="822"/>
      <c r="Q572" s="822"/>
      <c r="U572" s="235"/>
      <c r="V572" s="235"/>
      <c r="W572" s="235"/>
      <c r="X572" s="235"/>
      <c r="Y572" s="235"/>
      <c r="Z572" s="235"/>
      <c r="AA572" s="235"/>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8"/>
      <c r="BV572" s="238"/>
      <c r="BW572" s="238"/>
      <c r="BX572" s="238"/>
      <c r="BY572" s="238"/>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c r="DA572" s="235"/>
    </row>
    <row r="573" s="242" customFormat="true" ht="25.15" customHeight="true" x14ac:dyDescent="0.2">
      <c r="C573" s="2800"/>
      <c r="D573" s="2799"/>
      <c r="E573" s="822"/>
      <c r="F573" s="822"/>
      <c r="G573" s="822"/>
      <c r="H573" s="2800"/>
      <c r="I573" s="2799"/>
      <c r="J573" s="822"/>
      <c r="K573" s="822"/>
      <c r="L573" s="822"/>
      <c r="M573" s="2800"/>
      <c r="N573" s="2799"/>
      <c r="O573" s="822"/>
      <c r="P573" s="822"/>
      <c r="Q573" s="822"/>
      <c r="U573" s="235"/>
      <c r="V573" s="235"/>
      <c r="W573" s="235"/>
      <c r="X573" s="235"/>
      <c r="Y573" s="235"/>
      <c r="Z573" s="235"/>
      <c r="AA573" s="235"/>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8"/>
      <c r="BV573" s="238"/>
      <c r="BW573" s="238"/>
      <c r="BX573" s="238"/>
      <c r="BY573" s="238"/>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c r="DA573" s="235"/>
    </row>
    <row r="574" s="242" customFormat="true" ht="25.15" customHeight="true" x14ac:dyDescent="0.2">
      <c r="C574" s="2800"/>
      <c r="D574" s="2799"/>
      <c r="E574" s="822"/>
      <c r="F574" s="822"/>
      <c r="G574" s="822"/>
      <c r="H574" s="2800"/>
      <c r="I574" s="2799"/>
      <c r="J574" s="822"/>
      <c r="K574" s="822"/>
      <c r="L574" s="822"/>
      <c r="M574" s="2800"/>
      <c r="N574" s="2799"/>
      <c r="O574" s="822"/>
      <c r="P574" s="822"/>
      <c r="Q574" s="822"/>
      <c r="U574" s="235"/>
      <c r="V574" s="235"/>
      <c r="W574" s="235"/>
      <c r="X574" s="235"/>
      <c r="Y574" s="235"/>
      <c r="Z574" s="235"/>
      <c r="AA574" s="235"/>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8"/>
      <c r="BV574" s="238"/>
      <c r="BW574" s="238"/>
      <c r="BX574" s="238"/>
      <c r="BY574" s="238"/>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c r="DA574" s="235"/>
    </row>
    <row r="575" s="242" customFormat="true" ht="25.15" customHeight="true" x14ac:dyDescent="0.2">
      <c r="C575" s="2800"/>
      <c r="D575" s="2799"/>
      <c r="E575" s="822"/>
      <c r="F575" s="822"/>
      <c r="G575" s="822"/>
      <c r="H575" s="2800"/>
      <c r="I575" s="2799"/>
      <c r="J575" s="822"/>
      <c r="K575" s="822"/>
      <c r="L575" s="822"/>
      <c r="M575" s="2800"/>
      <c r="N575" s="2799"/>
      <c r="O575" s="822"/>
      <c r="P575" s="822"/>
      <c r="Q575" s="822"/>
      <c r="U575" s="235"/>
      <c r="V575" s="235"/>
      <c r="W575" s="235"/>
      <c r="X575" s="235"/>
      <c r="Y575" s="235"/>
      <c r="Z575" s="235"/>
      <c r="AA575" s="235"/>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8"/>
      <c r="BV575" s="238"/>
      <c r="BW575" s="238"/>
      <c r="BX575" s="238"/>
      <c r="BY575" s="238"/>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c r="DA575" s="235"/>
    </row>
    <row r="576" s="242" customFormat="true" ht="25.15" customHeight="true" x14ac:dyDescent="0.2">
      <c r="C576" s="2800"/>
      <c r="D576" s="2799"/>
      <c r="E576" s="822"/>
      <c r="F576" s="822"/>
      <c r="G576" s="822"/>
      <c r="H576" s="2800"/>
      <c r="I576" s="2799"/>
      <c r="J576" s="822"/>
      <c r="K576" s="822"/>
      <c r="L576" s="822"/>
      <c r="M576" s="2800"/>
      <c r="N576" s="2799"/>
      <c r="O576" s="822"/>
      <c r="P576" s="822"/>
      <c r="Q576" s="822"/>
      <c r="U576" s="235"/>
      <c r="V576" s="235"/>
      <c r="W576" s="235"/>
      <c r="X576" s="235"/>
      <c r="Y576" s="235"/>
      <c r="Z576" s="235"/>
      <c r="AA576" s="235"/>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8"/>
      <c r="BV576" s="238"/>
      <c r="BW576" s="238"/>
      <c r="BX576" s="238"/>
      <c r="BY576" s="238"/>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c r="DA576" s="235"/>
    </row>
    <row r="577" s="242" customFormat="true" ht="25.15" customHeight="true" x14ac:dyDescent="0.2">
      <c r="C577" s="2800"/>
      <c r="D577" s="2799"/>
      <c r="E577" s="822"/>
      <c r="F577" s="822"/>
      <c r="G577" s="822"/>
      <c r="H577" s="2800"/>
      <c r="I577" s="2799"/>
      <c r="J577" s="822"/>
      <c r="K577" s="822"/>
      <c r="L577" s="822"/>
      <c r="M577" s="2800"/>
      <c r="N577" s="2799"/>
      <c r="O577" s="822"/>
      <c r="P577" s="822"/>
      <c r="Q577" s="822"/>
      <c r="U577" s="235"/>
      <c r="V577" s="235"/>
      <c r="W577" s="235"/>
      <c r="X577" s="235"/>
      <c r="Y577" s="235"/>
      <c r="Z577" s="235"/>
      <c r="AA577" s="235"/>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8"/>
      <c r="BV577" s="238"/>
      <c r="BW577" s="238"/>
      <c r="BX577" s="238"/>
      <c r="BY577" s="238"/>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c r="DA577" s="235"/>
    </row>
    <row r="578" s="242" customFormat="true" ht="25.15" customHeight="true" x14ac:dyDescent="0.2">
      <c r="C578" s="2800"/>
      <c r="D578" s="2799"/>
      <c r="E578" s="822"/>
      <c r="F578" s="822"/>
      <c r="G578" s="822"/>
      <c r="H578" s="2800"/>
      <c r="I578" s="2799"/>
      <c r="J578" s="822"/>
      <c r="K578" s="822"/>
      <c r="L578" s="822"/>
      <c r="M578" s="2800"/>
      <c r="N578" s="2799"/>
      <c r="O578" s="822"/>
      <c r="P578" s="822"/>
      <c r="Q578" s="822"/>
      <c r="U578" s="235"/>
      <c r="V578" s="235"/>
      <c r="W578" s="235"/>
      <c r="X578" s="235"/>
      <c r="Y578" s="235"/>
      <c r="Z578" s="235"/>
      <c r="AA578" s="235"/>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8"/>
      <c r="BV578" s="238"/>
      <c r="BW578" s="238"/>
      <c r="BX578" s="238"/>
      <c r="BY578" s="238"/>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c r="DA578" s="235"/>
    </row>
    <row r="579" s="242" customFormat="true" ht="25.15" customHeight="true" x14ac:dyDescent="0.2">
      <c r="C579" s="2800"/>
      <c r="D579" s="2799"/>
      <c r="E579" s="822"/>
      <c r="F579" s="822"/>
      <c r="G579" s="822"/>
      <c r="H579" s="2800"/>
      <c r="I579" s="2799"/>
      <c r="J579" s="822"/>
      <c r="K579" s="822"/>
      <c r="L579" s="822"/>
      <c r="M579" s="2800"/>
      <c r="N579" s="2799"/>
      <c r="O579" s="822"/>
      <c r="P579" s="822"/>
      <c r="Q579" s="822"/>
      <c r="U579" s="235"/>
      <c r="V579" s="235"/>
      <c r="W579" s="235"/>
      <c r="X579" s="235"/>
      <c r="Y579" s="235"/>
      <c r="Z579" s="235"/>
      <c r="AA579" s="235"/>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8"/>
      <c r="BV579" s="238"/>
      <c r="BW579" s="238"/>
      <c r="BX579" s="238"/>
      <c r="BY579" s="238"/>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c r="DA579" s="235"/>
    </row>
    <row r="580" s="242" customFormat="true" ht="25.15" customHeight="true" x14ac:dyDescent="0.2">
      <c r="C580" s="2800"/>
      <c r="D580" s="2799"/>
      <c r="E580" s="822"/>
      <c r="F580" s="822"/>
      <c r="G580" s="822"/>
      <c r="H580" s="2800"/>
      <c r="I580" s="2799"/>
      <c r="J580" s="822"/>
      <c r="K580" s="822"/>
      <c r="L580" s="822"/>
      <c r="M580" s="2800"/>
      <c r="N580" s="2799"/>
      <c r="O580" s="822"/>
      <c r="P580" s="822"/>
      <c r="Q580" s="822"/>
      <c r="U580" s="235"/>
      <c r="V580" s="235"/>
      <c r="W580" s="235"/>
      <c r="X580" s="235"/>
      <c r="Y580" s="235"/>
      <c r="Z580" s="235"/>
      <c r="AA580" s="235"/>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8"/>
      <c r="BV580" s="238"/>
      <c r="BW580" s="238"/>
      <c r="BX580" s="238"/>
      <c r="BY580" s="238"/>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c r="DA580" s="235"/>
    </row>
    <row r="581" s="242" customFormat="true" ht="25.15" customHeight="true" x14ac:dyDescent="0.2">
      <c r="C581" s="2800"/>
      <c r="D581" s="2799"/>
      <c r="E581" s="822"/>
      <c r="F581" s="822"/>
      <c r="G581" s="822"/>
      <c r="H581" s="2800"/>
      <c r="I581" s="2799"/>
      <c r="J581" s="822"/>
      <c r="K581" s="822"/>
      <c r="L581" s="822"/>
      <c r="M581" s="2800"/>
      <c r="N581" s="2799"/>
      <c r="O581" s="822"/>
      <c r="P581" s="822"/>
      <c r="Q581" s="822"/>
      <c r="U581" s="235"/>
      <c r="V581" s="235"/>
      <c r="W581" s="235"/>
      <c r="X581" s="235"/>
      <c r="Y581" s="235"/>
      <c r="Z581" s="235"/>
      <c r="AA581" s="235"/>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8"/>
      <c r="BV581" s="238"/>
      <c r="BW581" s="238"/>
      <c r="BX581" s="238"/>
      <c r="BY581" s="238"/>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c r="DA581" s="235"/>
    </row>
    <row r="582" s="242" customFormat="true" ht="25.15" customHeight="true" x14ac:dyDescent="0.2">
      <c r="C582" s="2800"/>
      <c r="D582" s="2799"/>
      <c r="E582" s="822"/>
      <c r="F582" s="822"/>
      <c r="G582" s="822"/>
      <c r="H582" s="2800"/>
      <c r="I582" s="2799"/>
      <c r="J582" s="822"/>
      <c r="K582" s="822"/>
      <c r="L582" s="822"/>
      <c r="M582" s="2800"/>
      <c r="N582" s="2799"/>
      <c r="O582" s="822"/>
      <c r="P582" s="822"/>
      <c r="Q582" s="822"/>
      <c r="U582" s="235"/>
      <c r="V582" s="235"/>
      <c r="W582" s="235"/>
      <c r="X582" s="235"/>
      <c r="Y582" s="235"/>
      <c r="Z582" s="235"/>
      <c r="AA582" s="235"/>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8"/>
      <c r="BV582" s="238"/>
      <c r="BW582" s="238"/>
      <c r="BX582" s="238"/>
      <c r="BY582" s="238"/>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c r="DA582" s="235"/>
    </row>
    <row r="583" s="242" customFormat="true" ht="25.15" customHeight="true" x14ac:dyDescent="0.2">
      <c r="C583" s="2800"/>
      <c r="D583" s="2799"/>
      <c r="E583" s="822"/>
      <c r="F583" s="822"/>
      <c r="G583" s="822"/>
      <c r="H583" s="2800"/>
      <c r="I583" s="2799"/>
      <c r="J583" s="822"/>
      <c r="K583" s="822"/>
      <c r="L583" s="822"/>
      <c r="M583" s="2800"/>
      <c r="N583" s="2799"/>
      <c r="O583" s="822"/>
      <c r="P583" s="822"/>
      <c r="Q583" s="822"/>
      <c r="U583" s="235"/>
      <c r="V583" s="235"/>
      <c r="W583" s="235"/>
      <c r="X583" s="235"/>
      <c r="Y583" s="235"/>
      <c r="Z583" s="235"/>
      <c r="AA583" s="235"/>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8"/>
      <c r="BV583" s="238"/>
      <c r="BW583" s="238"/>
      <c r="BX583" s="238"/>
      <c r="BY583" s="238"/>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c r="DA583" s="235"/>
    </row>
    <row r="584" s="242" customFormat="true" ht="25.15" customHeight="true" x14ac:dyDescent="0.2">
      <c r="C584" s="2800"/>
      <c r="D584" s="2799"/>
      <c r="E584" s="822"/>
      <c r="F584" s="822"/>
      <c r="G584" s="822"/>
      <c r="H584" s="2800"/>
      <c r="I584" s="2799"/>
      <c r="J584" s="822"/>
      <c r="K584" s="822"/>
      <c r="L584" s="822"/>
      <c r="M584" s="2800"/>
      <c r="N584" s="2799"/>
      <c r="O584" s="822"/>
      <c r="P584" s="822"/>
      <c r="Q584" s="822"/>
      <c r="U584" s="235"/>
      <c r="V584" s="235"/>
      <c r="W584" s="235"/>
      <c r="X584" s="235"/>
      <c r="Y584" s="235"/>
      <c r="Z584" s="235"/>
      <c r="AA584" s="235"/>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8"/>
      <c r="BV584" s="238"/>
      <c r="BW584" s="238"/>
      <c r="BX584" s="238"/>
      <c r="BY584" s="238"/>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c r="DA584" s="235"/>
    </row>
    <row r="585" s="242" customFormat="true" ht="25.15" customHeight="true" x14ac:dyDescent="0.2">
      <c r="C585" s="2800"/>
      <c r="D585" s="2799"/>
      <c r="E585" s="822"/>
      <c r="F585" s="822"/>
      <c r="G585" s="822"/>
      <c r="H585" s="2800"/>
      <c r="I585" s="2799"/>
      <c r="J585" s="822"/>
      <c r="K585" s="822"/>
      <c r="L585" s="822"/>
      <c r="M585" s="2800"/>
      <c r="N585" s="2799"/>
      <c r="O585" s="822"/>
      <c r="P585" s="822"/>
      <c r="Q585" s="822"/>
      <c r="U585" s="235"/>
      <c r="V585" s="235"/>
      <c r="W585" s="235"/>
      <c r="X585" s="235"/>
      <c r="Y585" s="235"/>
      <c r="Z585" s="235"/>
      <c r="AA585" s="235"/>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8"/>
      <c r="BV585" s="238"/>
      <c r="BW585" s="238"/>
      <c r="BX585" s="238"/>
      <c r="BY585" s="238"/>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c r="DA585" s="235"/>
    </row>
    <row r="586" s="242" customFormat="true" ht="25.15" customHeight="true" x14ac:dyDescent="0.2">
      <c r="C586" s="2800"/>
      <c r="D586" s="2799"/>
      <c r="E586" s="822"/>
      <c r="F586" s="822"/>
      <c r="G586" s="822"/>
      <c r="H586" s="2800"/>
      <c r="I586" s="2799"/>
      <c r="J586" s="822"/>
      <c r="K586" s="822"/>
      <c r="L586" s="822"/>
      <c r="M586" s="2800"/>
      <c r="N586" s="2799"/>
      <c r="O586" s="822"/>
      <c r="P586" s="822"/>
      <c r="Q586" s="822"/>
      <c r="U586" s="235"/>
      <c r="V586" s="235"/>
      <c r="W586" s="235"/>
      <c r="X586" s="235"/>
      <c r="Y586" s="235"/>
      <c r="Z586" s="235"/>
      <c r="AA586" s="235"/>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8"/>
      <c r="BV586" s="238"/>
      <c r="BW586" s="238"/>
      <c r="BX586" s="238"/>
      <c r="BY586" s="238"/>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c r="DA586" s="235"/>
    </row>
    <row r="587" s="242" customFormat="true" ht="25.15" customHeight="true" x14ac:dyDescent="0.2">
      <c r="C587" s="2800"/>
      <c r="D587" s="2799"/>
      <c r="E587" s="822"/>
      <c r="F587" s="822"/>
      <c r="G587" s="822"/>
      <c r="H587" s="2800"/>
      <c r="I587" s="2799"/>
      <c r="J587" s="822"/>
      <c r="K587" s="822"/>
      <c r="L587" s="822"/>
      <c r="M587" s="2800"/>
      <c r="N587" s="2799"/>
      <c r="O587" s="822"/>
      <c r="P587" s="822"/>
      <c r="Q587" s="822"/>
      <c r="U587" s="235"/>
      <c r="V587" s="235"/>
      <c r="W587" s="235"/>
      <c r="X587" s="235"/>
      <c r="Y587" s="235"/>
      <c r="Z587" s="235"/>
      <c r="AA587" s="235"/>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8"/>
      <c r="BV587" s="238"/>
      <c r="BW587" s="238"/>
      <c r="BX587" s="238"/>
      <c r="BY587" s="238"/>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c r="DA587" s="235"/>
    </row>
    <row r="588" s="242" customFormat="true" ht="25.15" customHeight="true" x14ac:dyDescent="0.2">
      <c r="C588" s="2800"/>
      <c r="D588" s="2799"/>
      <c r="E588" s="822"/>
      <c r="F588" s="822"/>
      <c r="G588" s="822"/>
      <c r="H588" s="2800"/>
      <c r="I588" s="2799"/>
      <c r="J588" s="822"/>
      <c r="K588" s="822"/>
      <c r="L588" s="822"/>
      <c r="M588" s="2800"/>
      <c r="N588" s="2799"/>
      <c r="O588" s="822"/>
      <c r="P588" s="822"/>
      <c r="Q588" s="822"/>
      <c r="U588" s="235"/>
      <c r="V588" s="235"/>
      <c r="W588" s="235"/>
      <c r="X588" s="235"/>
      <c r="Y588" s="235"/>
      <c r="Z588" s="235"/>
      <c r="AA588" s="235"/>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8"/>
      <c r="BV588" s="238"/>
      <c r="BW588" s="238"/>
      <c r="BX588" s="238"/>
      <c r="BY588" s="238"/>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c r="DA588" s="235"/>
    </row>
    <row r="589" s="242" customFormat="true" ht="25.15" customHeight="true" x14ac:dyDescent="0.2">
      <c r="C589" s="2800"/>
      <c r="D589" s="2799"/>
      <c r="E589" s="822"/>
      <c r="F589" s="822"/>
      <c r="G589" s="822"/>
      <c r="H589" s="2800"/>
      <c r="I589" s="2799"/>
      <c r="J589" s="822"/>
      <c r="K589" s="822"/>
      <c r="L589" s="822"/>
      <c r="M589" s="2800"/>
      <c r="N589" s="2799"/>
      <c r="O589" s="822"/>
      <c r="P589" s="822"/>
      <c r="Q589" s="822"/>
      <c r="U589" s="235"/>
      <c r="V589" s="235"/>
      <c r="W589" s="235"/>
      <c r="X589" s="235"/>
      <c r="Y589" s="235"/>
      <c r="Z589" s="235"/>
      <c r="AA589" s="235"/>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8"/>
      <c r="BV589" s="238"/>
      <c r="BW589" s="238"/>
      <c r="BX589" s="238"/>
      <c r="BY589" s="238"/>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c r="DA589" s="235"/>
    </row>
    <row r="590" s="242" customFormat="true" ht="25.15" customHeight="true" x14ac:dyDescent="0.2">
      <c r="C590" s="2800"/>
      <c r="D590" s="2799"/>
      <c r="E590" s="822"/>
      <c r="F590" s="822"/>
      <c r="G590" s="822"/>
      <c r="H590" s="2800"/>
      <c r="I590" s="2799"/>
      <c r="J590" s="822"/>
      <c r="K590" s="822"/>
      <c r="L590" s="822"/>
      <c r="M590" s="2800"/>
      <c r="N590" s="2799"/>
      <c r="O590" s="822"/>
      <c r="P590" s="822"/>
      <c r="Q590" s="822"/>
      <c r="U590" s="235"/>
      <c r="V590" s="235"/>
      <c r="W590" s="235"/>
      <c r="X590" s="235"/>
      <c r="Y590" s="235"/>
      <c r="Z590" s="235"/>
      <c r="AA590" s="235"/>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8"/>
      <c r="BV590" s="238"/>
      <c r="BW590" s="238"/>
      <c r="BX590" s="238"/>
      <c r="BY590" s="238"/>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c r="DA590" s="235"/>
    </row>
    <row r="591" s="242" customFormat="true" ht="25.15" customHeight="true" x14ac:dyDescent="0.2">
      <c r="C591" s="2800"/>
      <c r="D591" s="2799"/>
      <c r="E591" s="822"/>
      <c r="F591" s="822"/>
      <c r="G591" s="822"/>
      <c r="H591" s="2800"/>
      <c r="I591" s="2799"/>
      <c r="J591" s="822"/>
      <c r="K591" s="822"/>
      <c r="L591" s="822"/>
      <c r="M591" s="2800"/>
      <c r="N591" s="2799"/>
      <c r="O591" s="822"/>
      <c r="P591" s="822"/>
      <c r="Q591" s="822"/>
      <c r="U591" s="235"/>
      <c r="V591" s="235"/>
      <c r="W591" s="235"/>
      <c r="X591" s="235"/>
      <c r="Y591" s="235"/>
      <c r="Z591" s="235"/>
      <c r="AA591" s="235"/>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8"/>
      <c r="BV591" s="238"/>
      <c r="BW591" s="238"/>
      <c r="BX591" s="238"/>
      <c r="BY591" s="238"/>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c r="DA591" s="235"/>
    </row>
    <row r="592" s="242" customFormat="true" ht="25.15" customHeight="true" x14ac:dyDescent="0.2">
      <c r="C592" s="2800"/>
      <c r="D592" s="2799"/>
      <c r="E592" s="822"/>
      <c r="F592" s="822"/>
      <c r="G592" s="822"/>
      <c r="H592" s="2800"/>
      <c r="I592" s="2799"/>
      <c r="J592" s="822"/>
      <c r="K592" s="822"/>
      <c r="L592" s="822"/>
      <c r="M592" s="2800"/>
      <c r="N592" s="2799"/>
      <c r="O592" s="822"/>
      <c r="P592" s="822"/>
      <c r="Q592" s="822"/>
      <c r="U592" s="235"/>
      <c r="V592" s="235"/>
      <c r="W592" s="235"/>
      <c r="X592" s="235"/>
      <c r="Y592" s="235"/>
      <c r="Z592" s="235"/>
      <c r="AA592" s="235"/>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8"/>
      <c r="BV592" s="238"/>
      <c r="BW592" s="238"/>
      <c r="BX592" s="238"/>
      <c r="BY592" s="238"/>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c r="DA592" s="235"/>
    </row>
    <row r="593" s="242" customFormat="true" ht="25.15" customHeight="true" x14ac:dyDescent="0.2">
      <c r="C593" s="2800"/>
      <c r="D593" s="2799"/>
      <c r="E593" s="822"/>
      <c r="F593" s="822"/>
      <c r="G593" s="822"/>
      <c r="H593" s="2800"/>
      <c r="I593" s="2799"/>
      <c r="J593" s="822"/>
      <c r="K593" s="822"/>
      <c r="L593" s="822"/>
      <c r="M593" s="2800"/>
      <c r="N593" s="2799"/>
      <c r="O593" s="822"/>
      <c r="P593" s="822"/>
      <c r="Q593" s="822"/>
      <c r="U593" s="235"/>
      <c r="V593" s="235"/>
      <c r="W593" s="235"/>
      <c r="X593" s="235"/>
      <c r="Y593" s="235"/>
      <c r="Z593" s="235"/>
      <c r="AA593" s="235"/>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8"/>
      <c r="BV593" s="238"/>
      <c r="BW593" s="238"/>
      <c r="BX593" s="238"/>
      <c r="BY593" s="238"/>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c r="DA593" s="235"/>
    </row>
    <row r="594" s="242" customFormat="true" ht="25.15" customHeight="true" x14ac:dyDescent="0.2">
      <c r="C594" s="2800"/>
      <c r="D594" s="2799"/>
      <c r="E594" s="822"/>
      <c r="F594" s="822"/>
      <c r="G594" s="822"/>
      <c r="H594" s="2800"/>
      <c r="I594" s="2799"/>
      <c r="J594" s="822"/>
      <c r="K594" s="822"/>
      <c r="L594" s="822"/>
      <c r="M594" s="2800"/>
      <c r="N594" s="2799"/>
      <c r="O594" s="822"/>
      <c r="P594" s="822"/>
      <c r="Q594" s="822"/>
      <c r="U594" s="235"/>
      <c r="V594" s="235"/>
      <c r="W594" s="235"/>
      <c r="X594" s="235"/>
      <c r="Y594" s="235"/>
      <c r="Z594" s="235"/>
      <c r="AA594" s="235"/>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8"/>
      <c r="BV594" s="238"/>
      <c r="BW594" s="238"/>
      <c r="BX594" s="238"/>
      <c r="BY594" s="238"/>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c r="DA594" s="235"/>
    </row>
    <row r="595" s="242" customFormat="true" ht="25.15" customHeight="true" x14ac:dyDescent="0.2">
      <c r="C595" s="2800"/>
      <c r="D595" s="2799"/>
      <c r="E595" s="822"/>
      <c r="F595" s="822"/>
      <c r="G595" s="822"/>
      <c r="H595" s="2800"/>
      <c r="I595" s="2799"/>
      <c r="J595" s="822"/>
      <c r="K595" s="822"/>
      <c r="L595" s="822"/>
      <c r="M595" s="2800"/>
      <c r="N595" s="2799"/>
      <c r="O595" s="822"/>
      <c r="P595" s="822"/>
      <c r="Q595" s="822"/>
      <c r="U595" s="235"/>
      <c r="V595" s="235"/>
      <c r="W595" s="235"/>
      <c r="X595" s="235"/>
      <c r="Y595" s="235"/>
      <c r="Z595" s="235"/>
      <c r="AA595" s="235"/>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8"/>
      <c r="BV595" s="238"/>
      <c r="BW595" s="238"/>
      <c r="BX595" s="238"/>
      <c r="BY595" s="238"/>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c r="DA595" s="235"/>
    </row>
    <row r="596" s="242" customFormat="true" ht="25.15" customHeight="true" x14ac:dyDescent="0.2">
      <c r="C596" s="2800"/>
      <c r="D596" s="2799"/>
      <c r="E596" s="822"/>
      <c r="F596" s="822"/>
      <c r="G596" s="822"/>
      <c r="H596" s="2800"/>
      <c r="I596" s="2799"/>
      <c r="J596" s="822"/>
      <c r="K596" s="822"/>
      <c r="L596" s="822"/>
      <c r="M596" s="2800"/>
      <c r="N596" s="2799"/>
      <c r="O596" s="822"/>
      <c r="P596" s="822"/>
      <c r="Q596" s="822"/>
      <c r="U596" s="235"/>
      <c r="V596" s="235"/>
      <c r="W596" s="235"/>
      <c r="X596" s="235"/>
      <c r="Y596" s="235"/>
      <c r="Z596" s="235"/>
      <c r="AA596" s="235"/>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8"/>
      <c r="BV596" s="238"/>
      <c r="BW596" s="238"/>
      <c r="BX596" s="238"/>
      <c r="BY596" s="238"/>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c r="DA596" s="235"/>
    </row>
    <row r="597" s="242" customFormat="true" ht="25.15" customHeight="true" x14ac:dyDescent="0.2">
      <c r="C597" s="2800"/>
      <c r="D597" s="2799"/>
      <c r="E597" s="822"/>
      <c r="F597" s="822"/>
      <c r="G597" s="822"/>
      <c r="H597" s="2800"/>
      <c r="I597" s="2799"/>
      <c r="J597" s="822"/>
      <c r="K597" s="822"/>
      <c r="L597" s="822"/>
      <c r="M597" s="2800"/>
      <c r="N597" s="2799"/>
      <c r="O597" s="822"/>
      <c r="P597" s="822"/>
      <c r="Q597" s="822"/>
      <c r="U597" s="235"/>
      <c r="V597" s="235"/>
      <c r="W597" s="235"/>
      <c r="X597" s="235"/>
      <c r="Y597" s="235"/>
      <c r="Z597" s="235"/>
      <c r="AA597" s="235"/>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8"/>
      <c r="BV597" s="238"/>
      <c r="BW597" s="238"/>
      <c r="BX597" s="238"/>
      <c r="BY597" s="238"/>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c r="DA597" s="235"/>
    </row>
    <row r="598" s="242" customFormat="true" ht="25.15" customHeight="true" x14ac:dyDescent="0.2">
      <c r="C598" s="2800"/>
      <c r="D598" s="2799"/>
      <c r="E598" s="822"/>
      <c r="F598" s="822"/>
      <c r="G598" s="822"/>
      <c r="H598" s="2800"/>
      <c r="I598" s="2799"/>
      <c r="J598" s="822"/>
      <c r="K598" s="822"/>
      <c r="L598" s="822"/>
      <c r="M598" s="2800"/>
      <c r="N598" s="2799"/>
      <c r="O598" s="822"/>
      <c r="P598" s="822"/>
      <c r="Q598" s="822"/>
      <c r="U598" s="235"/>
      <c r="V598" s="235"/>
      <c r="W598" s="235"/>
      <c r="X598" s="235"/>
      <c r="Y598" s="235"/>
      <c r="Z598" s="235"/>
      <c r="AA598" s="235"/>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8"/>
      <c r="BV598" s="238"/>
      <c r="BW598" s="238"/>
      <c r="BX598" s="238"/>
      <c r="BY598" s="238"/>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c r="DA598" s="235"/>
    </row>
    <row r="599" s="242" customFormat="true" ht="25.15" customHeight="true" x14ac:dyDescent="0.2">
      <c r="C599" s="2800"/>
      <c r="D599" s="2799"/>
      <c r="E599" s="822"/>
      <c r="F599" s="822"/>
      <c r="G599" s="822"/>
      <c r="H599" s="2800"/>
      <c r="I599" s="2799"/>
      <c r="J599" s="822"/>
      <c r="K599" s="822"/>
      <c r="L599" s="822"/>
      <c r="M599" s="2800"/>
      <c r="N599" s="2799"/>
      <c r="O599" s="822"/>
      <c r="P599" s="822"/>
      <c r="Q599" s="822"/>
      <c r="U599" s="235"/>
      <c r="V599" s="235"/>
      <c r="W599" s="235"/>
      <c r="X599" s="235"/>
      <c r="Y599" s="235"/>
      <c r="Z599" s="235"/>
      <c r="AA599" s="235"/>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8"/>
      <c r="BV599" s="238"/>
      <c r="BW599" s="238"/>
      <c r="BX599" s="238"/>
      <c r="BY599" s="238"/>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c r="DA599" s="235"/>
    </row>
    <row r="600" s="242" customFormat="true" ht="25.15" customHeight="true" x14ac:dyDescent="0.2">
      <c r="C600" s="2800"/>
      <c r="D600" s="2799"/>
      <c r="E600" s="822"/>
      <c r="F600" s="822"/>
      <c r="G600" s="822"/>
      <c r="H600" s="2800"/>
      <c r="I600" s="2799"/>
      <c r="J600" s="822"/>
      <c r="K600" s="822"/>
      <c r="L600" s="822"/>
      <c r="M600" s="2800"/>
      <c r="N600" s="2799"/>
      <c r="O600" s="822"/>
      <c r="P600" s="822"/>
      <c r="Q600" s="822"/>
      <c r="U600" s="235"/>
      <c r="V600" s="235"/>
      <c r="W600" s="235"/>
      <c r="X600" s="235"/>
      <c r="Y600" s="235"/>
      <c r="Z600" s="235"/>
      <c r="AA600" s="235"/>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8"/>
      <c r="BV600" s="238"/>
      <c r="BW600" s="238"/>
      <c r="BX600" s="238"/>
      <c r="BY600" s="238"/>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c r="DA600" s="235"/>
    </row>
    <row r="601" s="242" customFormat="true" ht="25.15" customHeight="true" x14ac:dyDescent="0.2">
      <c r="C601" s="2800"/>
      <c r="D601" s="2799"/>
      <c r="E601" s="822"/>
      <c r="F601" s="822"/>
      <c r="G601" s="822"/>
      <c r="H601" s="2800"/>
      <c r="I601" s="2799"/>
      <c r="J601" s="822"/>
      <c r="K601" s="822"/>
      <c r="L601" s="822"/>
      <c r="M601" s="2800"/>
      <c r="N601" s="2799"/>
      <c r="O601" s="822"/>
      <c r="P601" s="822"/>
      <c r="Q601" s="822"/>
      <c r="U601" s="235"/>
      <c r="V601" s="235"/>
      <c r="W601" s="235"/>
      <c r="X601" s="235"/>
      <c r="Y601" s="235"/>
      <c r="Z601" s="235"/>
      <c r="AA601" s="235"/>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8"/>
      <c r="BV601" s="238"/>
      <c r="BW601" s="238"/>
      <c r="BX601" s="238"/>
      <c r="BY601" s="238"/>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c r="DA601" s="235"/>
    </row>
    <row r="602" s="242" customFormat="true" ht="25.15" customHeight="true" x14ac:dyDescent="0.2">
      <c r="C602" s="2800"/>
      <c r="D602" s="2799"/>
      <c r="E602" s="822"/>
      <c r="F602" s="822"/>
      <c r="G602" s="822"/>
      <c r="H602" s="2800"/>
      <c r="I602" s="2799"/>
      <c r="J602" s="822"/>
      <c r="K602" s="822"/>
      <c r="L602" s="822"/>
      <c r="M602" s="2800"/>
      <c r="N602" s="2799"/>
      <c r="O602" s="822"/>
      <c r="P602" s="822"/>
      <c r="Q602" s="822"/>
      <c r="U602" s="235"/>
      <c r="V602" s="235"/>
      <c r="W602" s="235"/>
      <c r="X602" s="235"/>
      <c r="Y602" s="235"/>
      <c r="Z602" s="235"/>
      <c r="AA602" s="235"/>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8"/>
      <c r="BV602" s="238"/>
      <c r="BW602" s="238"/>
      <c r="BX602" s="238"/>
      <c r="BY602" s="238"/>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c r="DA602" s="235"/>
    </row>
    <row r="603" s="242" customFormat="true" ht="25.15" customHeight="true" x14ac:dyDescent="0.2">
      <c r="C603" s="2800"/>
      <c r="D603" s="2799"/>
      <c r="E603" s="822"/>
      <c r="F603" s="822"/>
      <c r="G603" s="822"/>
      <c r="H603" s="2800"/>
      <c r="I603" s="2799"/>
      <c r="J603" s="822"/>
      <c r="K603" s="822"/>
      <c r="L603" s="822"/>
      <c r="M603" s="2800"/>
      <c r="N603" s="2799"/>
      <c r="O603" s="822"/>
      <c r="P603" s="822"/>
      <c r="Q603" s="822"/>
      <c r="U603" s="235"/>
      <c r="V603" s="235"/>
      <c r="W603" s="235"/>
      <c r="X603" s="235"/>
      <c r="Y603" s="235"/>
      <c r="Z603" s="235"/>
      <c r="AA603" s="235"/>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8"/>
      <c r="BV603" s="238"/>
      <c r="BW603" s="238"/>
      <c r="BX603" s="238"/>
      <c r="BY603" s="238"/>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c r="DA603" s="235"/>
    </row>
    <row r="604" s="242" customFormat="true" ht="25.15" customHeight="true" x14ac:dyDescent="0.2">
      <c r="C604" s="2800"/>
      <c r="D604" s="2799"/>
      <c r="E604" s="822"/>
      <c r="F604" s="822"/>
      <c r="G604" s="822"/>
      <c r="H604" s="2800"/>
      <c r="I604" s="2799"/>
      <c r="J604" s="822"/>
      <c r="K604" s="822"/>
      <c r="L604" s="822"/>
      <c r="M604" s="2800"/>
      <c r="N604" s="2799"/>
      <c r="O604" s="822"/>
      <c r="P604" s="822"/>
      <c r="Q604" s="822"/>
      <c r="U604" s="235"/>
      <c r="V604" s="235"/>
      <c r="W604" s="235"/>
      <c r="X604" s="235"/>
      <c r="Y604" s="235"/>
      <c r="Z604" s="235"/>
      <c r="AA604" s="235"/>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c r="DA604" s="235"/>
    </row>
    <row r="605" s="242" customFormat="true" ht="25.15" customHeight="true" x14ac:dyDescent="0.2">
      <c r="C605" s="2800"/>
      <c r="D605" s="2799"/>
      <c r="E605" s="822"/>
      <c r="F605" s="822"/>
      <c r="G605" s="822"/>
      <c r="H605" s="2800"/>
      <c r="I605" s="2799"/>
      <c r="J605" s="822"/>
      <c r="K605" s="822"/>
      <c r="L605" s="822"/>
      <c r="M605" s="2800"/>
      <c r="N605" s="2799"/>
      <c r="O605" s="822"/>
      <c r="P605" s="822"/>
      <c r="Q605" s="822"/>
      <c r="U605" s="235"/>
      <c r="V605" s="235"/>
      <c r="W605" s="235"/>
      <c r="X605" s="235"/>
      <c r="Y605" s="235"/>
      <c r="Z605" s="235"/>
      <c r="AA605" s="235"/>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c r="DA605" s="235"/>
    </row>
    <row r="606" s="242" customFormat="true" ht="25.15" customHeight="true" x14ac:dyDescent="0.2">
      <c r="C606" s="2800"/>
      <c r="D606" s="2799"/>
      <c r="E606" s="822"/>
      <c r="F606" s="822"/>
      <c r="G606" s="822"/>
      <c r="H606" s="2800"/>
      <c r="I606" s="2799"/>
      <c r="J606" s="822"/>
      <c r="K606" s="822"/>
      <c r="L606" s="822"/>
      <c r="M606" s="2800"/>
      <c r="N606" s="2799"/>
      <c r="O606" s="822"/>
      <c r="P606" s="822"/>
      <c r="Q606" s="822"/>
      <c r="U606" s="235"/>
      <c r="V606" s="235"/>
      <c r="W606" s="235"/>
      <c r="X606" s="235"/>
      <c r="Y606" s="235"/>
      <c r="Z606" s="235"/>
      <c r="AA606" s="235"/>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c r="DA606" s="235"/>
    </row>
    <row r="607" s="242" customFormat="true" ht="25.15" customHeight="true" x14ac:dyDescent="0.2">
      <c r="C607" s="2800"/>
      <c r="D607" s="2799"/>
      <c r="E607" s="822"/>
      <c r="F607" s="822"/>
      <c r="G607" s="822"/>
      <c r="H607" s="2800"/>
      <c r="I607" s="2799"/>
      <c r="J607" s="822"/>
      <c r="K607" s="822"/>
      <c r="L607" s="822"/>
      <c r="M607" s="2800"/>
      <c r="N607" s="2799"/>
      <c r="O607" s="822"/>
      <c r="P607" s="822"/>
      <c r="Q607" s="822"/>
      <c r="U607" s="235"/>
      <c r="V607" s="235"/>
      <c r="W607" s="235"/>
      <c r="X607" s="235"/>
      <c r="Y607" s="235"/>
      <c r="Z607" s="235"/>
      <c r="AA607" s="235"/>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c r="DA607" s="235"/>
    </row>
    <row r="608" s="242" customFormat="true" ht="25.15" customHeight="true" x14ac:dyDescent="0.2">
      <c r="C608" s="2800"/>
      <c r="D608" s="2799"/>
      <c r="E608" s="822"/>
      <c r="F608" s="822"/>
      <c r="G608" s="822"/>
      <c r="H608" s="2800"/>
      <c r="I608" s="2799"/>
      <c r="J608" s="822"/>
      <c r="K608" s="822"/>
      <c r="L608" s="822"/>
      <c r="M608" s="2800"/>
      <c r="N608" s="2799"/>
      <c r="O608" s="822"/>
      <c r="P608" s="822"/>
      <c r="Q608" s="822"/>
      <c r="U608" s="235"/>
      <c r="V608" s="235"/>
      <c r="W608" s="235"/>
      <c r="X608" s="235"/>
      <c r="Y608" s="235"/>
      <c r="Z608" s="235"/>
      <c r="AA608" s="235"/>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c r="DA608" s="235"/>
    </row>
    <row r="609" s="242" customFormat="true" ht="25.15" customHeight="true" x14ac:dyDescent="0.2">
      <c r="C609" s="2800"/>
      <c r="D609" s="2799"/>
      <c r="E609" s="822"/>
      <c r="F609" s="822"/>
      <c r="G609" s="822"/>
      <c r="H609" s="2800"/>
      <c r="I609" s="2799"/>
      <c r="J609" s="822"/>
      <c r="K609" s="822"/>
      <c r="L609" s="822"/>
      <c r="M609" s="2800"/>
      <c r="N609" s="2799"/>
      <c r="O609" s="822"/>
      <c r="P609" s="822"/>
      <c r="Q609" s="822"/>
      <c r="U609" s="235"/>
      <c r="V609" s="235"/>
      <c r="W609" s="235"/>
      <c r="X609" s="235"/>
      <c r="Y609" s="235"/>
      <c r="Z609" s="235"/>
      <c r="AA609" s="235"/>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c r="DA609" s="235"/>
    </row>
    <row r="610" s="242" customFormat="true" ht="25.15" customHeight="true" x14ac:dyDescent="0.2">
      <c r="C610" s="2800"/>
      <c r="D610" s="2799"/>
      <c r="E610" s="822"/>
      <c r="F610" s="822"/>
      <c r="G610" s="822"/>
      <c r="H610" s="2800"/>
      <c r="I610" s="2799"/>
      <c r="J610" s="822"/>
      <c r="K610" s="822"/>
      <c r="L610" s="822"/>
      <c r="M610" s="2800"/>
      <c r="N610" s="2799"/>
      <c r="O610" s="822"/>
      <c r="P610" s="822"/>
      <c r="Q610" s="822"/>
      <c r="U610" s="235"/>
      <c r="V610" s="235"/>
      <c r="W610" s="235"/>
      <c r="X610" s="235"/>
      <c r="Y610" s="235"/>
      <c r="Z610" s="235"/>
      <c r="AA610" s="235"/>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c r="DA610" s="235"/>
    </row>
    <row r="611" s="242" customFormat="true" ht="25.15" customHeight="true" x14ac:dyDescent="0.2">
      <c r="C611" s="2800"/>
      <c r="D611" s="2799"/>
      <c r="E611" s="822"/>
      <c r="F611" s="822"/>
      <c r="G611" s="822"/>
      <c r="H611" s="2800"/>
      <c r="I611" s="2799"/>
      <c r="J611" s="822"/>
      <c r="K611" s="822"/>
      <c r="L611" s="822"/>
      <c r="M611" s="2800"/>
      <c r="N611" s="2799"/>
      <c r="O611" s="822"/>
      <c r="P611" s="822"/>
      <c r="Q611" s="822"/>
      <c r="U611" s="235"/>
      <c r="V611" s="235"/>
      <c r="W611" s="235"/>
      <c r="X611" s="235"/>
      <c r="Y611" s="235"/>
      <c r="Z611" s="235"/>
      <c r="AA611" s="235"/>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c r="DA611" s="235"/>
    </row>
    <row r="612" s="242" customFormat="true" ht="25.15" customHeight="true" x14ac:dyDescent="0.2">
      <c r="C612" s="2800"/>
      <c r="D612" s="2799"/>
      <c r="E612" s="822"/>
      <c r="F612" s="822"/>
      <c r="G612" s="822"/>
      <c r="H612" s="2800"/>
      <c r="I612" s="2799"/>
      <c r="J612" s="822"/>
      <c r="K612" s="822"/>
      <c r="L612" s="822"/>
      <c r="M612" s="2800"/>
      <c r="N612" s="2799"/>
      <c r="O612" s="822"/>
      <c r="P612" s="822"/>
      <c r="Q612" s="822"/>
      <c r="U612" s="235"/>
      <c r="V612" s="235"/>
      <c r="W612" s="235"/>
      <c r="X612" s="235"/>
      <c r="Y612" s="235"/>
      <c r="Z612" s="235"/>
      <c r="AA612" s="235"/>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c r="DA612" s="235"/>
    </row>
    <row r="613" s="242" customFormat="true" ht="25.15" customHeight="true" x14ac:dyDescent="0.2">
      <c r="C613" s="2800"/>
      <c r="D613" s="2799"/>
      <c r="E613" s="822"/>
      <c r="F613" s="822"/>
      <c r="G613" s="822"/>
      <c r="H613" s="2800"/>
      <c r="I613" s="2799"/>
      <c r="J613" s="822"/>
      <c r="K613" s="822"/>
      <c r="L613" s="822"/>
      <c r="M613" s="2800"/>
      <c r="N613" s="2799"/>
      <c r="O613" s="822"/>
      <c r="P613" s="822"/>
      <c r="Q613" s="822"/>
      <c r="U613" s="235"/>
      <c r="V613" s="235"/>
      <c r="W613" s="235"/>
      <c r="X613" s="235"/>
      <c r="Y613" s="235"/>
      <c r="Z613" s="235"/>
      <c r="AA613" s="235"/>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c r="DA613" s="235"/>
    </row>
    <row r="614" s="242" customFormat="true" ht="25.15" customHeight="true" x14ac:dyDescent="0.2">
      <c r="C614" s="2800"/>
      <c r="D614" s="2799"/>
      <c r="E614" s="822"/>
      <c r="F614" s="822"/>
      <c r="G614" s="822"/>
      <c r="H614" s="2800"/>
      <c r="I614" s="2799"/>
      <c r="J614" s="822"/>
      <c r="K614" s="822"/>
      <c r="L614" s="822"/>
      <c r="M614" s="2800"/>
      <c r="N614" s="2799"/>
      <c r="O614" s="822"/>
      <c r="P614" s="822"/>
      <c r="Q614" s="822"/>
      <c r="U614" s="235"/>
      <c r="V614" s="235"/>
      <c r="W614" s="235"/>
      <c r="X614" s="235"/>
      <c r="Y614" s="235"/>
      <c r="Z614" s="235"/>
      <c r="AA614" s="235"/>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c r="DA614" s="235"/>
    </row>
    <row r="615" s="242" customFormat="true" ht="25.15" customHeight="true" x14ac:dyDescent="0.2">
      <c r="C615" s="2800"/>
      <c r="D615" s="2799"/>
      <c r="E615" s="822"/>
      <c r="F615" s="822"/>
      <c r="G615" s="822"/>
      <c r="H615" s="2800"/>
      <c r="I615" s="2799"/>
      <c r="J615" s="822"/>
      <c r="K615" s="822"/>
      <c r="L615" s="822"/>
      <c r="M615" s="2800"/>
      <c r="N615" s="2799"/>
      <c r="O615" s="822"/>
      <c r="P615" s="822"/>
      <c r="Q615" s="822"/>
      <c r="U615" s="235"/>
      <c r="V615" s="235"/>
      <c r="W615" s="235"/>
      <c r="X615" s="235"/>
      <c r="Y615" s="235"/>
      <c r="Z615" s="235"/>
      <c r="AA615" s="235"/>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c r="DA615" s="235"/>
    </row>
    <row r="616" s="242" customFormat="true" ht="25.15" customHeight="true" x14ac:dyDescent="0.2">
      <c r="C616" s="2800"/>
      <c r="D616" s="2799"/>
      <c r="E616" s="822"/>
      <c r="F616" s="822"/>
      <c r="G616" s="822"/>
      <c r="H616" s="2800"/>
      <c r="I616" s="2799"/>
      <c r="J616" s="822"/>
      <c r="K616" s="822"/>
      <c r="L616" s="822"/>
      <c r="M616" s="2800"/>
      <c r="N616" s="2799"/>
      <c r="O616" s="822"/>
      <c r="P616" s="822"/>
      <c r="Q616" s="822"/>
      <c r="U616" s="235"/>
      <c r="V616" s="235"/>
      <c r="W616" s="235"/>
      <c r="X616" s="235"/>
      <c r="Y616" s="235"/>
      <c r="Z616" s="235"/>
      <c r="AA616" s="235"/>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c r="DA616" s="235"/>
    </row>
    <row r="617" s="242" customFormat="true" ht="25.15" customHeight="true" x14ac:dyDescent="0.2">
      <c r="C617" s="2800"/>
      <c r="D617" s="2799"/>
      <c r="E617" s="822"/>
      <c r="F617" s="822"/>
      <c r="G617" s="822"/>
      <c r="H617" s="2800"/>
      <c r="I617" s="2799"/>
      <c r="J617" s="822"/>
      <c r="K617" s="822"/>
      <c r="L617" s="822"/>
      <c r="M617" s="2800"/>
      <c r="N617" s="2799"/>
      <c r="O617" s="822"/>
      <c r="P617" s="822"/>
      <c r="Q617" s="822"/>
      <c r="U617" s="235"/>
      <c r="V617" s="235"/>
      <c r="W617" s="235"/>
      <c r="X617" s="235"/>
      <c r="Y617" s="235"/>
      <c r="Z617" s="235"/>
      <c r="AA617" s="235"/>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c r="DA617" s="235"/>
    </row>
    <row r="618" s="242" customFormat="true" ht="25.15" customHeight="true" x14ac:dyDescent="0.2">
      <c r="C618" s="2800"/>
      <c r="D618" s="2799"/>
      <c r="E618" s="822"/>
      <c r="F618" s="822"/>
      <c r="G618" s="822"/>
      <c r="H618" s="2800"/>
      <c r="I618" s="2799"/>
      <c r="J618" s="822"/>
      <c r="K618" s="822"/>
      <c r="L618" s="822"/>
      <c r="M618" s="2800"/>
      <c r="N618" s="2799"/>
      <c r="O618" s="822"/>
      <c r="P618" s="822"/>
      <c r="Q618" s="822"/>
      <c r="U618" s="235"/>
      <c r="V618" s="235"/>
      <c r="W618" s="235"/>
      <c r="X618" s="235"/>
      <c r="Y618" s="235"/>
      <c r="Z618" s="235"/>
      <c r="AA618" s="235"/>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c r="DA618" s="235"/>
    </row>
    <row r="619" s="242" customFormat="true" ht="25.15" customHeight="true" x14ac:dyDescent="0.2">
      <c r="C619" s="2800"/>
      <c r="D619" s="2799"/>
      <c r="E619" s="822"/>
      <c r="F619" s="822"/>
      <c r="G619" s="822"/>
      <c r="H619" s="2800"/>
      <c r="I619" s="2799"/>
      <c r="J619" s="822"/>
      <c r="K619" s="822"/>
      <c r="L619" s="822"/>
      <c r="M619" s="2800"/>
      <c r="N619" s="2799"/>
      <c r="O619" s="822"/>
      <c r="P619" s="822"/>
      <c r="Q619" s="822"/>
      <c r="U619" s="235"/>
      <c r="V619" s="235"/>
      <c r="W619" s="235"/>
      <c r="X619" s="235"/>
      <c r="Y619" s="235"/>
      <c r="Z619" s="235"/>
      <c r="AA619" s="235"/>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c r="DA619" s="235"/>
    </row>
    <row r="620" s="242" customFormat="true" ht="25.15" customHeight="true" x14ac:dyDescent="0.2">
      <c r="C620" s="2800"/>
      <c r="D620" s="2799"/>
      <c r="E620" s="822"/>
      <c r="F620" s="822"/>
      <c r="G620" s="822"/>
      <c r="H620" s="2800"/>
      <c r="I620" s="2799"/>
      <c r="J620" s="822"/>
      <c r="K620" s="822"/>
      <c r="L620" s="822"/>
      <c r="M620" s="2800"/>
      <c r="N620" s="2799"/>
      <c r="O620" s="822"/>
      <c r="P620" s="822"/>
      <c r="Q620" s="822"/>
      <c r="U620" s="235"/>
      <c r="V620" s="235"/>
      <c r="W620" s="235"/>
      <c r="X620" s="235"/>
      <c r="Y620" s="235"/>
      <c r="Z620" s="235"/>
      <c r="AA620" s="235"/>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c r="DA620" s="235"/>
    </row>
    <row r="621" s="242" customFormat="true" ht="25.15" customHeight="true" x14ac:dyDescent="0.2">
      <c r="C621" s="2800"/>
      <c r="D621" s="2799"/>
      <c r="E621" s="822"/>
      <c r="F621" s="822"/>
      <c r="G621" s="822"/>
      <c r="H621" s="2800"/>
      <c r="I621" s="2799"/>
      <c r="J621" s="822"/>
      <c r="K621" s="822"/>
      <c r="L621" s="822"/>
      <c r="M621" s="2800"/>
      <c r="N621" s="2799"/>
      <c r="O621" s="822"/>
      <c r="P621" s="822"/>
      <c r="Q621" s="822"/>
      <c r="U621" s="235"/>
      <c r="V621" s="235"/>
      <c r="W621" s="235"/>
      <c r="X621" s="235"/>
      <c r="Y621" s="235"/>
      <c r="Z621" s="235"/>
      <c r="AA621" s="235"/>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c r="DA621" s="235"/>
    </row>
    <row r="622" s="242" customFormat="true" ht="25.15" customHeight="true" x14ac:dyDescent="0.2">
      <c r="C622" s="2800"/>
      <c r="D622" s="2799"/>
      <c r="E622" s="822"/>
      <c r="F622" s="822"/>
      <c r="G622" s="822"/>
      <c r="H622" s="2800"/>
      <c r="I622" s="2799"/>
      <c r="J622" s="822"/>
      <c r="K622" s="822"/>
      <c r="L622" s="822"/>
      <c r="M622" s="2800"/>
      <c r="N622" s="2799"/>
      <c r="O622" s="822"/>
      <c r="P622" s="822"/>
      <c r="Q622" s="822"/>
      <c r="U622" s="235"/>
      <c r="V622" s="235"/>
      <c r="W622" s="235"/>
      <c r="X622" s="235"/>
      <c r="Y622" s="235"/>
      <c r="Z622" s="235"/>
      <c r="AA622" s="235"/>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c r="DA622" s="235"/>
    </row>
    <row r="623" s="242" customFormat="true" ht="25.15" customHeight="true" x14ac:dyDescent="0.2">
      <c r="C623" s="2800"/>
      <c r="D623" s="2799"/>
      <c r="E623" s="822"/>
      <c r="F623" s="822"/>
      <c r="G623" s="822"/>
      <c r="H623" s="2800"/>
      <c r="I623" s="2799"/>
      <c r="J623" s="822"/>
      <c r="K623" s="822"/>
      <c r="L623" s="822"/>
      <c r="M623" s="2800"/>
      <c r="N623" s="2799"/>
      <c r="O623" s="822"/>
      <c r="P623" s="822"/>
      <c r="Q623" s="822"/>
      <c r="U623" s="235"/>
      <c r="V623" s="235"/>
      <c r="W623" s="235"/>
      <c r="X623" s="235"/>
      <c r="Y623" s="235"/>
      <c r="Z623" s="235"/>
      <c r="AA623" s="235"/>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c r="DA623" s="235"/>
    </row>
    <row r="624" s="242" customFormat="true" ht="25.15" customHeight="true" x14ac:dyDescent="0.2">
      <c r="C624" s="2800"/>
      <c r="D624" s="2799"/>
      <c r="E624" s="822"/>
      <c r="F624" s="822"/>
      <c r="G624" s="822"/>
      <c r="H624" s="2800"/>
      <c r="I624" s="2799"/>
      <c r="J624" s="822"/>
      <c r="K624" s="822"/>
      <c r="L624" s="822"/>
      <c r="M624" s="2800"/>
      <c r="N624" s="2799"/>
      <c r="O624" s="822"/>
      <c r="P624" s="822"/>
      <c r="Q624" s="822"/>
      <c r="U624" s="235"/>
      <c r="V624" s="235"/>
      <c r="W624" s="235"/>
      <c r="X624" s="235"/>
      <c r="Y624" s="235"/>
      <c r="Z624" s="235"/>
      <c r="AA624" s="235"/>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c r="DA624" s="235"/>
    </row>
    <row r="625" s="242" customFormat="true" ht="25.15" customHeight="true" x14ac:dyDescent="0.2">
      <c r="C625" s="2800"/>
      <c r="D625" s="2799"/>
      <c r="E625" s="822"/>
      <c r="F625" s="822"/>
      <c r="G625" s="822"/>
      <c r="H625" s="2800"/>
      <c r="I625" s="2799"/>
      <c r="J625" s="822"/>
      <c r="K625" s="822"/>
      <c r="L625" s="822"/>
      <c r="M625" s="2800"/>
      <c r="N625" s="2799"/>
      <c r="O625" s="822"/>
      <c r="P625" s="822"/>
      <c r="Q625" s="822"/>
      <c r="U625" s="235"/>
      <c r="V625" s="235"/>
      <c r="W625" s="235"/>
      <c r="X625" s="235"/>
      <c r="Y625" s="235"/>
      <c r="Z625" s="235"/>
      <c r="AA625" s="235"/>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c r="DA625" s="235"/>
    </row>
    <row r="626" s="242" customFormat="true" ht="25.15" customHeight="true" x14ac:dyDescent="0.2">
      <c r="C626" s="2800"/>
      <c r="D626" s="2799"/>
      <c r="E626" s="822"/>
      <c r="F626" s="822"/>
      <c r="G626" s="822"/>
      <c r="H626" s="2800"/>
      <c r="I626" s="2799"/>
      <c r="J626" s="822"/>
      <c r="K626" s="822"/>
      <c r="L626" s="822"/>
      <c r="M626" s="2800"/>
      <c r="N626" s="2799"/>
      <c r="O626" s="822"/>
      <c r="P626" s="822"/>
      <c r="Q626" s="822"/>
      <c r="U626" s="235"/>
      <c r="V626" s="235"/>
      <c r="W626" s="235"/>
      <c r="X626" s="235"/>
      <c r="Y626" s="235"/>
      <c r="Z626" s="235"/>
      <c r="AA626" s="235"/>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c r="DA626" s="235"/>
    </row>
    <row r="627" s="242" customFormat="true" ht="25.15" customHeight="true" x14ac:dyDescent="0.2">
      <c r="C627" s="2800"/>
      <c r="D627" s="2799"/>
      <c r="E627" s="822"/>
      <c r="F627" s="822"/>
      <c r="G627" s="822"/>
      <c r="H627" s="2800"/>
      <c r="I627" s="2799"/>
      <c r="J627" s="822"/>
      <c r="K627" s="822"/>
      <c r="L627" s="822"/>
      <c r="M627" s="2800"/>
      <c r="N627" s="2799"/>
      <c r="O627" s="822"/>
      <c r="P627" s="822"/>
      <c r="Q627" s="822"/>
      <c r="U627" s="235"/>
      <c r="V627" s="235"/>
      <c r="W627" s="235"/>
      <c r="X627" s="235"/>
      <c r="Y627" s="235"/>
      <c r="Z627" s="235"/>
      <c r="AA627" s="235"/>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c r="DA627" s="235"/>
    </row>
    <row r="628" s="242" customFormat="true" ht="25.15" customHeight="true" x14ac:dyDescent="0.2">
      <c r="C628" s="2800"/>
      <c r="D628" s="2799"/>
      <c r="E628" s="822"/>
      <c r="F628" s="822"/>
      <c r="G628" s="822"/>
      <c r="H628" s="2800"/>
      <c r="I628" s="2799"/>
      <c r="J628" s="822"/>
      <c r="K628" s="822"/>
      <c r="L628" s="822"/>
      <c r="M628" s="2800"/>
      <c r="N628" s="2799"/>
      <c r="O628" s="822"/>
      <c r="P628" s="822"/>
      <c r="Q628" s="822"/>
      <c r="U628" s="235"/>
      <c r="V628" s="235"/>
      <c r="W628" s="235"/>
      <c r="X628" s="235"/>
      <c r="Y628" s="235"/>
      <c r="Z628" s="235"/>
      <c r="AA628" s="235"/>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c r="DA628" s="235"/>
    </row>
    <row r="629" s="242" customFormat="true" ht="25.15" customHeight="true" x14ac:dyDescent="0.2">
      <c r="C629" s="2800"/>
      <c r="D629" s="2799"/>
      <c r="E629" s="822"/>
      <c r="F629" s="822"/>
      <c r="G629" s="822"/>
      <c r="H629" s="2800"/>
      <c r="I629" s="2799"/>
      <c r="J629" s="822"/>
      <c r="K629" s="822"/>
      <c r="L629" s="822"/>
      <c r="M629" s="2800"/>
      <c r="N629" s="2799"/>
      <c r="O629" s="822"/>
      <c r="P629" s="822"/>
      <c r="Q629" s="822"/>
      <c r="U629" s="235"/>
      <c r="V629" s="235"/>
      <c r="W629" s="235"/>
      <c r="X629" s="235"/>
      <c r="Y629" s="235"/>
      <c r="Z629" s="235"/>
      <c r="AA629" s="235"/>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c r="DA629" s="235"/>
    </row>
    <row r="630" s="242" customFormat="true" ht="25.15" customHeight="true" x14ac:dyDescent="0.2">
      <c r="C630" s="2800"/>
      <c r="D630" s="2799"/>
      <c r="E630" s="822"/>
      <c r="F630" s="822"/>
      <c r="G630" s="822"/>
      <c r="H630" s="2800"/>
      <c r="I630" s="2799"/>
      <c r="J630" s="822"/>
      <c r="K630" s="822"/>
      <c r="L630" s="822"/>
      <c r="M630" s="2800"/>
      <c r="N630" s="2799"/>
      <c r="O630" s="822"/>
      <c r="P630" s="822"/>
      <c r="Q630" s="822"/>
      <c r="U630" s="235"/>
      <c r="V630" s="235"/>
      <c r="W630" s="235"/>
      <c r="X630" s="235"/>
      <c r="Y630" s="235"/>
      <c r="Z630" s="235"/>
      <c r="AA630" s="235"/>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c r="DA630" s="235"/>
    </row>
    <row r="631" s="242" customFormat="true" ht="25.15" customHeight="true" x14ac:dyDescent="0.2">
      <c r="C631" s="2800"/>
      <c r="D631" s="2799"/>
      <c r="E631" s="822"/>
      <c r="F631" s="822"/>
      <c r="G631" s="822"/>
      <c r="H631" s="2800"/>
      <c r="I631" s="2799"/>
      <c r="J631" s="822"/>
      <c r="K631" s="822"/>
      <c r="L631" s="822"/>
      <c r="M631" s="2800"/>
      <c r="N631" s="2799"/>
      <c r="O631" s="822"/>
      <c r="P631" s="822"/>
      <c r="Q631" s="822"/>
      <c r="U631" s="235"/>
      <c r="V631" s="235"/>
      <c r="W631" s="235"/>
      <c r="X631" s="235"/>
      <c r="Y631" s="235"/>
      <c r="Z631" s="235"/>
      <c r="AA631" s="235"/>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c r="DA631" s="235"/>
    </row>
    <row r="632" s="242" customFormat="true" ht="25.15" customHeight="true" x14ac:dyDescent="0.2">
      <c r="C632" s="2800"/>
      <c r="D632" s="2799"/>
      <c r="E632" s="822"/>
      <c r="F632" s="822"/>
      <c r="G632" s="822"/>
      <c r="H632" s="2800"/>
      <c r="I632" s="2799"/>
      <c r="J632" s="822"/>
      <c r="K632" s="822"/>
      <c r="L632" s="822"/>
      <c r="M632" s="2800"/>
      <c r="N632" s="2799"/>
      <c r="O632" s="822"/>
      <c r="P632" s="822"/>
      <c r="Q632" s="822"/>
      <c r="U632" s="235"/>
      <c r="V632" s="235"/>
      <c r="W632" s="235"/>
      <c r="X632" s="235"/>
      <c r="Y632" s="235"/>
      <c r="Z632" s="235"/>
      <c r="AA632" s="235"/>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c r="DA632" s="235"/>
    </row>
    <row r="633" s="242" customFormat="true" ht="25.15" customHeight="true" x14ac:dyDescent="0.2">
      <c r="C633" s="2800"/>
      <c r="D633" s="2799"/>
      <c r="E633" s="822"/>
      <c r="F633" s="822"/>
      <c r="G633" s="822"/>
      <c r="H633" s="2800"/>
      <c r="I633" s="2799"/>
      <c r="J633" s="822"/>
      <c r="K633" s="822"/>
      <c r="L633" s="822"/>
      <c r="M633" s="2800"/>
      <c r="N633" s="2799"/>
      <c r="O633" s="822"/>
      <c r="P633" s="822"/>
      <c r="Q633" s="822"/>
      <c r="U633" s="235"/>
      <c r="V633" s="235"/>
      <c r="W633" s="235"/>
      <c r="X633" s="235"/>
      <c r="Y633" s="235"/>
      <c r="Z633" s="235"/>
      <c r="AA633" s="235"/>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c r="DA633" s="235"/>
    </row>
    <row r="634" s="242" customFormat="true" ht="25.15" customHeight="true" x14ac:dyDescent="0.2">
      <c r="C634" s="2800"/>
      <c r="D634" s="2799"/>
      <c r="E634" s="822"/>
      <c r="F634" s="822"/>
      <c r="G634" s="822"/>
      <c r="H634" s="2800"/>
      <c r="I634" s="2799"/>
      <c r="J634" s="822"/>
      <c r="K634" s="822"/>
      <c r="L634" s="822"/>
      <c r="M634" s="2800"/>
      <c r="N634" s="2799"/>
      <c r="O634" s="822"/>
      <c r="P634" s="822"/>
      <c r="Q634" s="822"/>
      <c r="U634" s="235"/>
      <c r="V634" s="235"/>
      <c r="W634" s="235"/>
      <c r="X634" s="235"/>
      <c r="Y634" s="235"/>
      <c r="Z634" s="235"/>
      <c r="AA634" s="235"/>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c r="DA634" s="235"/>
    </row>
    <row r="635" s="242" customFormat="true" ht="25.15" customHeight="true" x14ac:dyDescent="0.2">
      <c r="C635" s="2800"/>
      <c r="D635" s="2799"/>
      <c r="E635" s="822"/>
      <c r="F635" s="822"/>
      <c r="G635" s="822"/>
      <c r="H635" s="2800"/>
      <c r="I635" s="2799"/>
      <c r="J635" s="822"/>
      <c r="K635" s="822"/>
      <c r="L635" s="822"/>
      <c r="M635" s="2800"/>
      <c r="N635" s="2799"/>
      <c r="O635" s="822"/>
      <c r="P635" s="822"/>
      <c r="Q635" s="822"/>
      <c r="U635" s="235"/>
      <c r="V635" s="235"/>
      <c r="W635" s="235"/>
      <c r="X635" s="235"/>
      <c r="Y635" s="235"/>
      <c r="Z635" s="235"/>
      <c r="AA635" s="235"/>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c r="DA635" s="235"/>
    </row>
    <row r="636" s="242" customFormat="true" ht="25.15" customHeight="true" x14ac:dyDescent="0.2">
      <c r="C636" s="2800"/>
      <c r="D636" s="2799"/>
      <c r="E636" s="822"/>
      <c r="F636" s="822"/>
      <c r="G636" s="822"/>
      <c r="H636" s="2800"/>
      <c r="I636" s="2799"/>
      <c r="J636" s="822"/>
      <c r="K636" s="822"/>
      <c r="L636" s="822"/>
      <c r="M636" s="2800"/>
      <c r="N636" s="2799"/>
      <c r="O636" s="822"/>
      <c r="P636" s="822"/>
      <c r="Q636" s="822"/>
      <c r="U636" s="235"/>
      <c r="V636" s="235"/>
      <c r="W636" s="235"/>
      <c r="X636" s="235"/>
      <c r="Y636" s="235"/>
      <c r="Z636" s="235"/>
      <c r="AA636" s="235"/>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c r="DA636" s="235"/>
    </row>
    <row r="637" s="242" customFormat="true" ht="25.15" customHeight="true" x14ac:dyDescent="0.2">
      <c r="C637" s="2800"/>
      <c r="D637" s="2799"/>
      <c r="E637" s="822"/>
      <c r="F637" s="822"/>
      <c r="G637" s="822"/>
      <c r="H637" s="2800"/>
      <c r="I637" s="2799"/>
      <c r="J637" s="822"/>
      <c r="K637" s="822"/>
      <c r="L637" s="822"/>
      <c r="M637" s="2800"/>
      <c r="N637" s="2799"/>
      <c r="O637" s="822"/>
      <c r="P637" s="822"/>
      <c r="Q637" s="822"/>
      <c r="U637" s="235"/>
      <c r="V637" s="235"/>
      <c r="W637" s="235"/>
      <c r="X637" s="235"/>
      <c r="Y637" s="235"/>
      <c r="Z637" s="235"/>
      <c r="AA637" s="235"/>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c r="DA637" s="235"/>
    </row>
    <row r="638" s="242" customFormat="true" ht="25.15" customHeight="true" x14ac:dyDescent="0.2">
      <c r="C638" s="2800"/>
      <c r="D638" s="2799"/>
      <c r="E638" s="822"/>
      <c r="F638" s="822"/>
      <c r="G638" s="822"/>
      <c r="H638" s="2800"/>
      <c r="I638" s="2799"/>
      <c r="J638" s="822"/>
      <c r="K638" s="822"/>
      <c r="L638" s="822"/>
      <c r="M638" s="2800"/>
      <c r="N638" s="2799"/>
      <c r="O638" s="822"/>
      <c r="P638" s="822"/>
      <c r="Q638" s="822"/>
      <c r="U638" s="235"/>
      <c r="V638" s="235"/>
      <c r="W638" s="235"/>
      <c r="X638" s="235"/>
      <c r="Y638" s="235"/>
      <c r="Z638" s="235"/>
      <c r="AA638" s="235"/>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c r="DA638" s="235"/>
    </row>
    <row r="639" s="242" customFormat="true" ht="25.15" customHeight="true" x14ac:dyDescent="0.2">
      <c r="C639" s="2800"/>
      <c r="D639" s="2799"/>
      <c r="E639" s="822"/>
      <c r="F639" s="822"/>
      <c r="G639" s="822"/>
      <c r="H639" s="2800"/>
      <c r="I639" s="2799"/>
      <c r="J639" s="822"/>
      <c r="K639" s="822"/>
      <c r="L639" s="822"/>
      <c r="M639" s="2800"/>
      <c r="N639" s="2799"/>
      <c r="O639" s="822"/>
      <c r="P639" s="822"/>
      <c r="Q639" s="822"/>
      <c r="U639" s="235"/>
      <c r="V639" s="235"/>
      <c r="W639" s="235"/>
      <c r="X639" s="235"/>
      <c r="Y639" s="235"/>
      <c r="Z639" s="235"/>
      <c r="AA639" s="235"/>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c r="DA639" s="235"/>
    </row>
    <row r="640" s="242" customFormat="true" ht="25.15" customHeight="true" x14ac:dyDescent="0.2">
      <c r="C640" s="2800"/>
      <c r="D640" s="2799"/>
      <c r="E640" s="822"/>
      <c r="F640" s="822"/>
      <c r="G640" s="822"/>
      <c r="H640" s="2800"/>
      <c r="I640" s="2799"/>
      <c r="J640" s="822"/>
      <c r="K640" s="822"/>
      <c r="L640" s="822"/>
      <c r="M640" s="2800"/>
      <c r="N640" s="2799"/>
      <c r="O640" s="822"/>
      <c r="P640" s="822"/>
      <c r="Q640" s="822"/>
      <c r="U640" s="235"/>
      <c r="V640" s="235"/>
      <c r="W640" s="235"/>
      <c r="X640" s="235"/>
      <c r="Y640" s="235"/>
      <c r="Z640" s="235"/>
      <c r="AA640" s="235"/>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c r="DA640" s="235"/>
    </row>
    <row r="641" s="242" customFormat="true" ht="25.15" customHeight="true" x14ac:dyDescent="0.2">
      <c r="C641" s="2800"/>
      <c r="D641" s="2799"/>
      <c r="E641" s="822"/>
      <c r="F641" s="822"/>
      <c r="G641" s="822"/>
      <c r="H641" s="2800"/>
      <c r="I641" s="2799"/>
      <c r="J641" s="822"/>
      <c r="K641" s="822"/>
      <c r="L641" s="822"/>
      <c r="M641" s="2800"/>
      <c r="N641" s="2799"/>
      <c r="O641" s="822"/>
      <c r="P641" s="822"/>
      <c r="Q641" s="822"/>
      <c r="U641" s="235"/>
      <c r="V641" s="235"/>
      <c r="W641" s="235"/>
      <c r="X641" s="235"/>
      <c r="Y641" s="235"/>
      <c r="Z641" s="235"/>
      <c r="AA641" s="235"/>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c r="DA641" s="235"/>
    </row>
    <row r="642" s="242" customFormat="true" ht="25.15" customHeight="true" x14ac:dyDescent="0.2">
      <c r="C642" s="2800"/>
      <c r="D642" s="2799"/>
      <c r="E642" s="822"/>
      <c r="F642" s="822"/>
      <c r="G642" s="822"/>
      <c r="H642" s="2800"/>
      <c r="I642" s="2799"/>
      <c r="J642" s="822"/>
      <c r="K642" s="822"/>
      <c r="L642" s="822"/>
      <c r="M642" s="2800"/>
      <c r="N642" s="2799"/>
      <c r="O642" s="822"/>
      <c r="P642" s="822"/>
      <c r="Q642" s="822"/>
      <c r="U642" s="235"/>
      <c r="V642" s="235"/>
      <c r="W642" s="235"/>
      <c r="X642" s="235"/>
      <c r="Y642" s="235"/>
      <c r="Z642" s="235"/>
      <c r="AA642" s="235"/>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c r="DA642" s="235"/>
    </row>
    <row r="643" s="242" customFormat="true" ht="25.15" customHeight="true" x14ac:dyDescent="0.2">
      <c r="C643" s="2800"/>
      <c r="D643" s="2799"/>
      <c r="E643" s="822"/>
      <c r="F643" s="822"/>
      <c r="G643" s="822"/>
      <c r="H643" s="2800"/>
      <c r="I643" s="2799"/>
      <c r="J643" s="822"/>
      <c r="K643" s="822"/>
      <c r="L643" s="822"/>
      <c r="M643" s="2800"/>
      <c r="N643" s="2799"/>
      <c r="O643" s="822"/>
      <c r="P643" s="822"/>
      <c r="Q643" s="822"/>
      <c r="U643" s="235"/>
      <c r="V643" s="235"/>
      <c r="W643" s="235"/>
      <c r="X643" s="235"/>
      <c r="Y643" s="235"/>
      <c r="Z643" s="235"/>
      <c r="AA643" s="235"/>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c r="DA643" s="235"/>
    </row>
    <row r="644" s="242" customFormat="true" ht="25.15" customHeight="true" x14ac:dyDescent="0.2">
      <c r="C644" s="2800"/>
      <c r="D644" s="2799"/>
      <c r="E644" s="822"/>
      <c r="F644" s="822"/>
      <c r="G644" s="822"/>
      <c r="H644" s="2800"/>
      <c r="I644" s="2799"/>
      <c r="J644" s="822"/>
      <c r="K644" s="822"/>
      <c r="L644" s="822"/>
      <c r="M644" s="2800"/>
      <c r="N644" s="2799"/>
      <c r="O644" s="822"/>
      <c r="P644" s="822"/>
      <c r="Q644" s="822"/>
      <c r="U644" s="235"/>
      <c r="V644" s="235"/>
      <c r="W644" s="235"/>
      <c r="X644" s="235"/>
      <c r="Y644" s="235"/>
      <c r="Z644" s="235"/>
      <c r="AA644" s="235"/>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c r="DA644" s="235"/>
    </row>
    <row r="645" s="242" customFormat="true" ht="25.15" customHeight="true" x14ac:dyDescent="0.2">
      <c r="C645" s="2800"/>
      <c r="D645" s="2799"/>
      <c r="E645" s="822"/>
      <c r="F645" s="822"/>
      <c r="G645" s="822"/>
      <c r="H645" s="2800"/>
      <c r="I645" s="2799"/>
      <c r="J645" s="822"/>
      <c r="K645" s="822"/>
      <c r="L645" s="822"/>
      <c r="M645" s="2800"/>
      <c r="N645" s="2799"/>
      <c r="O645" s="822"/>
      <c r="P645" s="822"/>
      <c r="Q645" s="822"/>
      <c r="U645" s="235"/>
      <c r="V645" s="235"/>
      <c r="W645" s="235"/>
      <c r="X645" s="235"/>
      <c r="Y645" s="235"/>
      <c r="Z645" s="235"/>
      <c r="AA645" s="235"/>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c r="DA645" s="235"/>
    </row>
    <row r="646" s="242" customFormat="true" ht="25.15" customHeight="true" x14ac:dyDescent="0.2">
      <c r="C646" s="2800"/>
      <c r="D646" s="2799"/>
      <c r="E646" s="822"/>
      <c r="F646" s="822"/>
      <c r="G646" s="822"/>
      <c r="H646" s="2800"/>
      <c r="I646" s="2799"/>
      <c r="J646" s="822"/>
      <c r="K646" s="822"/>
      <c r="L646" s="822"/>
      <c r="M646" s="2800"/>
      <c r="N646" s="2799"/>
      <c r="O646" s="822"/>
      <c r="P646" s="822"/>
      <c r="Q646" s="822"/>
      <c r="U646" s="235"/>
      <c r="V646" s="235"/>
      <c r="W646" s="235"/>
      <c r="X646" s="235"/>
      <c r="Y646" s="235"/>
      <c r="Z646" s="235"/>
      <c r="AA646" s="235"/>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c r="DA646" s="235"/>
    </row>
    <row r="647" s="242" customFormat="true" ht="25.15" customHeight="true" x14ac:dyDescent="0.2">
      <c r="C647" s="2800"/>
      <c r="D647" s="2799"/>
      <c r="E647" s="822"/>
      <c r="F647" s="822"/>
      <c r="G647" s="822"/>
      <c r="H647" s="2800"/>
      <c r="I647" s="2799"/>
      <c r="J647" s="822"/>
      <c r="K647" s="822"/>
      <c r="L647" s="822"/>
      <c r="M647" s="2800"/>
      <c r="N647" s="2799"/>
      <c r="O647" s="822"/>
      <c r="P647" s="822"/>
      <c r="Q647" s="822"/>
      <c r="U647" s="235"/>
      <c r="V647" s="235"/>
      <c r="W647" s="235"/>
      <c r="X647" s="235"/>
      <c r="Y647" s="235"/>
      <c r="Z647" s="235"/>
      <c r="AA647" s="235"/>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c r="DA647" s="235"/>
    </row>
    <row r="648" s="242" customFormat="true" ht="25.15" customHeight="true" x14ac:dyDescent="0.2">
      <c r="C648" s="2800"/>
      <c r="D648" s="2799"/>
      <c r="E648" s="822"/>
      <c r="F648" s="822"/>
      <c r="G648" s="822"/>
      <c r="H648" s="2800"/>
      <c r="I648" s="2799"/>
      <c r="J648" s="822"/>
      <c r="K648" s="822"/>
      <c r="L648" s="822"/>
      <c r="M648" s="2800"/>
      <c r="N648" s="2799"/>
      <c r="O648" s="822"/>
      <c r="P648" s="822"/>
      <c r="Q648" s="822"/>
      <c r="U648" s="235"/>
      <c r="V648" s="235"/>
      <c r="W648" s="235"/>
      <c r="X648" s="235"/>
      <c r="Y648" s="235"/>
      <c r="Z648" s="235"/>
      <c r="AA648" s="235"/>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c r="DA648" s="235"/>
    </row>
    <row r="649" s="242" customFormat="true" ht="25.15" customHeight="true" x14ac:dyDescent="0.2">
      <c r="C649" s="2800"/>
      <c r="D649" s="2799"/>
      <c r="E649" s="822"/>
      <c r="F649" s="822"/>
      <c r="G649" s="822"/>
      <c r="H649" s="2800"/>
      <c r="I649" s="2799"/>
      <c r="J649" s="822"/>
      <c r="K649" s="822"/>
      <c r="L649" s="822"/>
      <c r="M649" s="2800"/>
      <c r="N649" s="2799"/>
      <c r="O649" s="822"/>
      <c r="P649" s="822"/>
      <c r="Q649" s="822"/>
      <c r="U649" s="235"/>
      <c r="V649" s="235"/>
      <c r="W649" s="235"/>
      <c r="X649" s="235"/>
      <c r="Y649" s="235"/>
      <c r="Z649" s="235"/>
      <c r="AA649" s="235"/>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c r="DA649" s="235"/>
    </row>
    <row r="650" s="242" customFormat="true" ht="25.15" customHeight="true" x14ac:dyDescent="0.2">
      <c r="C650" s="2800"/>
      <c r="D650" s="2799"/>
      <c r="E650" s="822"/>
      <c r="F650" s="822"/>
      <c r="G650" s="822"/>
      <c r="H650" s="2800"/>
      <c r="I650" s="2799"/>
      <c r="J650" s="822"/>
      <c r="K650" s="822"/>
      <c r="L650" s="822"/>
      <c r="M650" s="2800"/>
      <c r="N650" s="2799"/>
      <c r="O650" s="822"/>
      <c r="P650" s="822"/>
      <c r="Q650" s="822"/>
      <c r="U650" s="235"/>
      <c r="V650" s="235"/>
      <c r="W650" s="235"/>
      <c r="X650" s="235"/>
      <c r="Y650" s="235"/>
      <c r="Z650" s="235"/>
      <c r="AA650" s="235"/>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c r="DA650" s="235"/>
    </row>
    <row r="651" s="242" customFormat="true" ht="25.15" customHeight="true" x14ac:dyDescent="0.2">
      <c r="C651" s="2800"/>
      <c r="D651" s="2799"/>
      <c r="E651" s="822"/>
      <c r="F651" s="822"/>
      <c r="G651" s="822"/>
      <c r="H651" s="2800"/>
      <c r="I651" s="2799"/>
      <c r="J651" s="822"/>
      <c r="K651" s="822"/>
      <c r="L651" s="822"/>
      <c r="M651" s="2800"/>
      <c r="N651" s="2799"/>
      <c r="O651" s="822"/>
      <c r="P651" s="822"/>
      <c r="Q651" s="822"/>
      <c r="U651" s="235"/>
      <c r="V651" s="235"/>
      <c r="W651" s="235"/>
      <c r="X651" s="235"/>
      <c r="Y651" s="235"/>
      <c r="Z651" s="235"/>
      <c r="AA651" s="235"/>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c r="DA651" s="235"/>
    </row>
    <row r="652" s="242" customFormat="true" ht="25.15" customHeight="true" x14ac:dyDescent="0.2">
      <c r="C652" s="2800"/>
      <c r="D652" s="2799"/>
      <c r="E652" s="822"/>
      <c r="F652" s="822"/>
      <c r="G652" s="822"/>
      <c r="H652" s="2800"/>
      <c r="I652" s="2799"/>
      <c r="J652" s="822"/>
      <c r="K652" s="822"/>
      <c r="L652" s="822"/>
      <c r="M652" s="2800"/>
      <c r="N652" s="2799"/>
      <c r="O652" s="822"/>
      <c r="P652" s="822"/>
      <c r="Q652" s="822"/>
      <c r="U652" s="235"/>
      <c r="V652" s="235"/>
      <c r="W652" s="235"/>
      <c r="X652" s="235"/>
      <c r="Y652" s="235"/>
      <c r="Z652" s="235"/>
      <c r="AA652" s="235"/>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c r="DA652" s="235"/>
    </row>
    <row r="653" s="242" customFormat="true" ht="25.15" customHeight="true" x14ac:dyDescent="0.2">
      <c r="C653" s="2800"/>
      <c r="D653" s="2799"/>
      <c r="E653" s="822"/>
      <c r="F653" s="822"/>
      <c r="G653" s="822"/>
      <c r="H653" s="2800"/>
      <c r="I653" s="2799"/>
      <c r="J653" s="822"/>
      <c r="K653" s="822"/>
      <c r="L653" s="822"/>
      <c r="M653" s="2800"/>
      <c r="N653" s="2799"/>
      <c r="O653" s="822"/>
      <c r="P653" s="822"/>
      <c r="Q653" s="822"/>
      <c r="U653" s="235"/>
      <c r="V653" s="235"/>
      <c r="W653" s="235"/>
      <c r="X653" s="235"/>
      <c r="Y653" s="235"/>
      <c r="Z653" s="235"/>
      <c r="AA653" s="235"/>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c r="DA653" s="235"/>
    </row>
    <row r="654" s="242" customFormat="true" ht="25.15" customHeight="true" x14ac:dyDescent="0.2">
      <c r="C654" s="2800"/>
      <c r="D654" s="2799"/>
      <c r="E654" s="822"/>
      <c r="F654" s="822"/>
      <c r="G654" s="822"/>
      <c r="H654" s="2800"/>
      <c r="I654" s="2799"/>
      <c r="J654" s="822"/>
      <c r="K654" s="822"/>
      <c r="L654" s="822"/>
      <c r="M654" s="2800"/>
      <c r="N654" s="2799"/>
      <c r="O654" s="822"/>
      <c r="P654" s="822"/>
      <c r="Q654" s="822"/>
      <c r="U654" s="235"/>
      <c r="V654" s="235"/>
      <c r="W654" s="235"/>
      <c r="X654" s="235"/>
      <c r="Y654" s="235"/>
      <c r="Z654" s="235"/>
      <c r="AA654" s="235"/>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c r="DA654" s="235"/>
    </row>
    <row r="655" s="242" customFormat="true" ht="25.15" customHeight="true" x14ac:dyDescent="0.2">
      <c r="C655" s="2800"/>
      <c r="D655" s="2799"/>
      <c r="E655" s="822"/>
      <c r="F655" s="822"/>
      <c r="G655" s="822"/>
      <c r="H655" s="2800"/>
      <c r="I655" s="2799"/>
      <c r="J655" s="822"/>
      <c r="K655" s="822"/>
      <c r="L655" s="822"/>
      <c r="M655" s="2800"/>
      <c r="N655" s="2799"/>
      <c r="O655" s="822"/>
      <c r="P655" s="822"/>
      <c r="Q655" s="822"/>
      <c r="U655" s="235"/>
      <c r="V655" s="235"/>
      <c r="W655" s="235"/>
      <c r="X655" s="235"/>
      <c r="Y655" s="235"/>
      <c r="Z655" s="235"/>
      <c r="AA655" s="235"/>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c r="DA655" s="235"/>
    </row>
    <row r="656" s="242" customFormat="true" ht="25.15" customHeight="true" x14ac:dyDescent="0.2">
      <c r="C656" s="2800"/>
      <c r="D656" s="2799"/>
      <c r="E656" s="822"/>
      <c r="F656" s="822"/>
      <c r="G656" s="822"/>
      <c r="H656" s="2800"/>
      <c r="I656" s="2799"/>
      <c r="J656" s="822"/>
      <c r="K656" s="822"/>
      <c r="L656" s="822"/>
      <c r="M656" s="2800"/>
      <c r="N656" s="2799"/>
      <c r="O656" s="822"/>
      <c r="P656" s="822"/>
      <c r="Q656" s="822"/>
      <c r="U656" s="235"/>
      <c r="V656" s="235"/>
      <c r="W656" s="235"/>
      <c r="X656" s="235"/>
      <c r="Y656" s="235"/>
      <c r="Z656" s="235"/>
      <c r="AA656" s="235"/>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c r="DA656" s="235"/>
    </row>
    <row r="657" s="242" customFormat="true" ht="25.15" customHeight="true" x14ac:dyDescent="0.2">
      <c r="C657" s="2800"/>
      <c r="D657" s="2799"/>
      <c r="E657" s="822"/>
      <c r="F657" s="822"/>
      <c r="G657" s="822"/>
      <c r="H657" s="2800"/>
      <c r="I657" s="2799"/>
      <c r="J657" s="822"/>
      <c r="K657" s="822"/>
      <c r="L657" s="822"/>
      <c r="M657" s="2800"/>
      <c r="N657" s="2799"/>
      <c r="O657" s="822"/>
      <c r="P657" s="822"/>
      <c r="Q657" s="822"/>
      <c r="U657" s="235"/>
      <c r="V657" s="235"/>
      <c r="W657" s="235"/>
      <c r="X657" s="235"/>
      <c r="Y657" s="235"/>
      <c r="Z657" s="235"/>
      <c r="AA657" s="235"/>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c r="DA657" s="235"/>
    </row>
    <row r="658" s="242" customFormat="true" ht="25.15" customHeight="true" x14ac:dyDescent="0.2">
      <c r="C658" s="2800"/>
      <c r="D658" s="2799"/>
      <c r="E658" s="822"/>
      <c r="F658" s="822"/>
      <c r="G658" s="822"/>
      <c r="H658" s="2800"/>
      <c r="I658" s="2799"/>
      <c r="J658" s="822"/>
      <c r="K658" s="822"/>
      <c r="L658" s="822"/>
      <c r="M658" s="2800"/>
      <c r="N658" s="2799"/>
      <c r="O658" s="822"/>
      <c r="P658" s="822"/>
      <c r="Q658" s="822"/>
      <c r="U658" s="235"/>
      <c r="V658" s="235"/>
      <c r="W658" s="235"/>
      <c r="X658" s="235"/>
      <c r="Y658" s="235"/>
      <c r="Z658" s="235"/>
      <c r="AA658" s="235"/>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c r="DA658" s="235"/>
    </row>
    <row r="659" s="242" customFormat="true" ht="25.15" customHeight="true" x14ac:dyDescent="0.2">
      <c r="C659" s="2800"/>
      <c r="D659" s="2799"/>
      <c r="E659" s="822"/>
      <c r="F659" s="822"/>
      <c r="G659" s="822"/>
      <c r="H659" s="2800"/>
      <c r="I659" s="2799"/>
      <c r="J659" s="822"/>
      <c r="K659" s="822"/>
      <c r="L659" s="822"/>
      <c r="M659" s="2800"/>
      <c r="N659" s="2799"/>
      <c r="O659" s="822"/>
      <c r="P659" s="822"/>
      <c r="Q659" s="822"/>
      <c r="U659" s="235"/>
      <c r="V659" s="235"/>
      <c r="W659" s="235"/>
      <c r="X659" s="235"/>
      <c r="Y659" s="235"/>
      <c r="Z659" s="235"/>
      <c r="AA659" s="235"/>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c r="DA659" s="235"/>
    </row>
    <row r="660" s="242" customFormat="true" ht="25.15" customHeight="true" x14ac:dyDescent="0.2">
      <c r="C660" s="2800"/>
      <c r="D660" s="2799"/>
      <c r="E660" s="822"/>
      <c r="F660" s="822"/>
      <c r="G660" s="822"/>
      <c r="H660" s="2800"/>
      <c r="I660" s="2799"/>
      <c r="J660" s="822"/>
      <c r="K660" s="822"/>
      <c r="L660" s="822"/>
      <c r="M660" s="2800"/>
      <c r="N660" s="2799"/>
      <c r="O660" s="822"/>
      <c r="P660" s="822"/>
      <c r="Q660" s="822"/>
      <c r="U660" s="235"/>
      <c r="V660" s="235"/>
      <c r="W660" s="235"/>
      <c r="X660" s="235"/>
      <c r="Y660" s="235"/>
      <c r="Z660" s="235"/>
      <c r="AA660" s="235"/>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c r="DA660" s="235"/>
    </row>
    <row r="661" s="242" customFormat="true" ht="25.15" customHeight="true" x14ac:dyDescent="0.2">
      <c r="C661" s="2800"/>
      <c r="D661" s="2799"/>
      <c r="E661" s="822"/>
      <c r="F661" s="822"/>
      <c r="G661" s="822"/>
      <c r="H661" s="2800"/>
      <c r="I661" s="2799"/>
      <c r="J661" s="822"/>
      <c r="K661" s="822"/>
      <c r="L661" s="822"/>
      <c r="M661" s="2800"/>
      <c r="N661" s="2799"/>
      <c r="O661" s="822"/>
      <c r="P661" s="822"/>
      <c r="Q661" s="822"/>
      <c r="U661" s="235"/>
      <c r="V661" s="235"/>
      <c r="W661" s="235"/>
      <c r="X661" s="235"/>
      <c r="Y661" s="235"/>
      <c r="Z661" s="235"/>
      <c r="AA661" s="235"/>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c r="DA661" s="235"/>
    </row>
    <row r="662" s="242" customFormat="true" ht="25.15" customHeight="true" x14ac:dyDescent="0.2">
      <c r="C662" s="2800"/>
      <c r="D662" s="2799"/>
      <c r="E662" s="822"/>
      <c r="F662" s="822"/>
      <c r="G662" s="822"/>
      <c r="H662" s="2800"/>
      <c r="I662" s="2799"/>
      <c r="J662" s="822"/>
      <c r="K662" s="822"/>
      <c r="L662" s="822"/>
      <c r="M662" s="2800"/>
      <c r="N662" s="2799"/>
      <c r="O662" s="822"/>
      <c r="P662" s="822"/>
      <c r="Q662" s="822"/>
      <c r="U662" s="235"/>
      <c r="V662" s="235"/>
      <c r="W662" s="235"/>
      <c r="X662" s="235"/>
      <c r="Y662" s="235"/>
      <c r="Z662" s="235"/>
      <c r="AA662" s="235"/>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c r="DA662" s="235"/>
    </row>
    <row r="663" s="242" customFormat="true" ht="25.15" customHeight="true" x14ac:dyDescent="0.2">
      <c r="C663" s="2800"/>
      <c r="D663" s="2799"/>
      <c r="E663" s="822"/>
      <c r="F663" s="822"/>
      <c r="G663" s="822"/>
      <c r="H663" s="2800"/>
      <c r="I663" s="2799"/>
      <c r="J663" s="822"/>
      <c r="K663" s="822"/>
      <c r="L663" s="822"/>
      <c r="M663" s="2800"/>
      <c r="N663" s="2799"/>
      <c r="O663" s="822"/>
      <c r="P663" s="822"/>
      <c r="Q663" s="822"/>
      <c r="U663" s="235"/>
      <c r="V663" s="235"/>
      <c r="W663" s="235"/>
      <c r="X663" s="235"/>
      <c r="Y663" s="235"/>
      <c r="Z663" s="235"/>
      <c r="AA663" s="235"/>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c r="DA663" s="235"/>
    </row>
    <row r="664" s="242" customFormat="true" ht="25.15" customHeight="true" x14ac:dyDescent="0.2">
      <c r="C664" s="2800"/>
      <c r="D664" s="2799"/>
      <c r="E664" s="822"/>
      <c r="F664" s="822"/>
      <c r="G664" s="822"/>
      <c r="H664" s="2800"/>
      <c r="I664" s="2799"/>
      <c r="J664" s="822"/>
      <c r="K664" s="822"/>
      <c r="L664" s="822"/>
      <c r="M664" s="2800"/>
      <c r="N664" s="2799"/>
      <c r="O664" s="822"/>
      <c r="P664" s="822"/>
      <c r="Q664" s="822"/>
      <c r="U664" s="235"/>
      <c r="V664" s="235"/>
      <c r="W664" s="235"/>
      <c r="X664" s="235"/>
      <c r="Y664" s="235"/>
      <c r="Z664" s="235"/>
      <c r="AA664" s="235"/>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c r="DA664" s="235"/>
    </row>
    <row r="665" s="242" customFormat="true" ht="25.15" customHeight="true" x14ac:dyDescent="0.2">
      <c r="C665" s="2800"/>
      <c r="D665" s="2799"/>
      <c r="E665" s="822"/>
      <c r="F665" s="822"/>
      <c r="G665" s="822"/>
      <c r="H665" s="2800"/>
      <c r="I665" s="2799"/>
      <c r="J665" s="822"/>
      <c r="K665" s="822"/>
      <c r="L665" s="822"/>
      <c r="M665" s="2800"/>
      <c r="N665" s="2799"/>
      <c r="O665" s="822"/>
      <c r="P665" s="822"/>
      <c r="Q665" s="822"/>
      <c r="U665" s="235"/>
      <c r="V665" s="235"/>
      <c r="W665" s="235"/>
      <c r="X665" s="235"/>
      <c r="Y665" s="235"/>
      <c r="Z665" s="235"/>
      <c r="AA665" s="235"/>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c r="DA665" s="235"/>
    </row>
    <row r="666" s="242" customFormat="true" ht="25.15" customHeight="true" x14ac:dyDescent="0.2">
      <c r="C666" s="2800"/>
      <c r="D666" s="2799"/>
      <c r="E666" s="822"/>
      <c r="F666" s="822"/>
      <c r="G666" s="822"/>
      <c r="H666" s="2800"/>
      <c r="I666" s="2799"/>
      <c r="J666" s="822"/>
      <c r="K666" s="822"/>
      <c r="L666" s="822"/>
      <c r="M666" s="2800"/>
      <c r="N666" s="2799"/>
      <c r="O666" s="822"/>
      <c r="P666" s="822"/>
      <c r="Q666" s="822"/>
      <c r="U666" s="235"/>
      <c r="V666" s="235"/>
      <c r="W666" s="235"/>
      <c r="X666" s="235"/>
      <c r="Y666" s="235"/>
      <c r="Z666" s="235"/>
      <c r="AA666" s="235"/>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c r="DA666" s="235"/>
    </row>
    <row r="667" s="242" customFormat="true" ht="25.15" customHeight="true" x14ac:dyDescent="0.2">
      <c r="C667" s="2800"/>
      <c r="D667" s="2799"/>
      <c r="E667" s="822"/>
      <c r="F667" s="822"/>
      <c r="G667" s="822"/>
      <c r="H667" s="2800"/>
      <c r="I667" s="2799"/>
      <c r="J667" s="822"/>
      <c r="K667" s="822"/>
      <c r="L667" s="822"/>
      <c r="M667" s="2800"/>
      <c r="N667" s="2799"/>
      <c r="O667" s="822"/>
      <c r="P667" s="822"/>
      <c r="Q667" s="822"/>
      <c r="U667" s="235"/>
      <c r="V667" s="235"/>
      <c r="W667" s="235"/>
      <c r="X667" s="235"/>
      <c r="Y667" s="235"/>
      <c r="Z667" s="235"/>
      <c r="AA667" s="235"/>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c r="DA667" s="235"/>
    </row>
    <row r="668" s="242" customFormat="true" ht="25.15" customHeight="true" x14ac:dyDescent="0.2">
      <c r="C668" s="2800"/>
      <c r="D668" s="2799"/>
      <c r="E668" s="822"/>
      <c r="F668" s="822"/>
      <c r="G668" s="822"/>
      <c r="H668" s="2800"/>
      <c r="I668" s="2799"/>
      <c r="J668" s="822"/>
      <c r="K668" s="822"/>
      <c r="L668" s="822"/>
      <c r="M668" s="2800"/>
      <c r="N668" s="2799"/>
      <c r="O668" s="822"/>
      <c r="P668" s="822"/>
      <c r="Q668" s="822"/>
      <c r="U668" s="235"/>
      <c r="V668" s="235"/>
      <c r="W668" s="235"/>
      <c r="X668" s="235"/>
      <c r="Y668" s="235"/>
      <c r="Z668" s="235"/>
      <c r="AA668" s="235"/>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c r="DA668" s="235"/>
    </row>
    <row r="669" s="242" customFormat="true" ht="25.15" customHeight="true" x14ac:dyDescent="0.2">
      <c r="C669" s="2800"/>
      <c r="D669" s="2799"/>
      <c r="E669" s="822"/>
      <c r="F669" s="822"/>
      <c r="G669" s="822"/>
      <c r="H669" s="2800"/>
      <c r="I669" s="2799"/>
      <c r="J669" s="822"/>
      <c r="K669" s="822"/>
      <c r="L669" s="822"/>
      <c r="M669" s="2800"/>
      <c r="N669" s="2799"/>
      <c r="O669" s="822"/>
      <c r="P669" s="822"/>
      <c r="Q669" s="822"/>
      <c r="U669" s="235"/>
      <c r="V669" s="235"/>
      <c r="W669" s="235"/>
      <c r="X669" s="235"/>
      <c r="Y669" s="235"/>
      <c r="Z669" s="235"/>
      <c r="AA669" s="235"/>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c r="DA669" s="235"/>
    </row>
    <row r="670" s="242" customFormat="true" ht="25.15" customHeight="true" x14ac:dyDescent="0.2">
      <c r="C670" s="2800"/>
      <c r="D670" s="2799"/>
      <c r="E670" s="822"/>
      <c r="F670" s="822"/>
      <c r="G670" s="822"/>
      <c r="H670" s="2800"/>
      <c r="I670" s="2799"/>
      <c r="J670" s="822"/>
      <c r="K670" s="822"/>
      <c r="L670" s="822"/>
      <c r="M670" s="2800"/>
      <c r="N670" s="2799"/>
      <c r="O670" s="822"/>
      <c r="P670" s="822"/>
      <c r="Q670" s="822"/>
      <c r="U670" s="235"/>
      <c r="V670" s="235"/>
      <c r="W670" s="235"/>
      <c r="X670" s="235"/>
      <c r="Y670" s="235"/>
      <c r="Z670" s="235"/>
      <c r="AA670" s="235"/>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c r="DA670" s="235"/>
    </row>
    <row r="671" s="242" customFormat="true" ht="25.15" customHeight="true" x14ac:dyDescent="0.2">
      <c r="C671" s="2800"/>
      <c r="D671" s="2799"/>
      <c r="E671" s="822"/>
      <c r="F671" s="822"/>
      <c r="G671" s="822"/>
      <c r="H671" s="2800"/>
      <c r="I671" s="2799"/>
      <c r="J671" s="822"/>
      <c r="K671" s="822"/>
      <c r="L671" s="822"/>
      <c r="M671" s="2800"/>
      <c r="N671" s="2799"/>
      <c r="O671" s="822"/>
      <c r="P671" s="822"/>
      <c r="Q671" s="822"/>
      <c r="U671" s="235"/>
      <c r="V671" s="235"/>
      <c r="W671" s="235"/>
      <c r="X671" s="235"/>
      <c r="Y671" s="235"/>
      <c r="Z671" s="235"/>
      <c r="AA671" s="235"/>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c r="DA671" s="235"/>
    </row>
    <row r="672" s="242" customFormat="true" ht="25.15" customHeight="true" x14ac:dyDescent="0.2">
      <c r="C672" s="2800"/>
      <c r="D672" s="2799"/>
      <c r="E672" s="822"/>
      <c r="F672" s="822"/>
      <c r="G672" s="822"/>
      <c r="H672" s="2800"/>
      <c r="I672" s="2799"/>
      <c r="J672" s="822"/>
      <c r="K672" s="822"/>
      <c r="L672" s="822"/>
      <c r="M672" s="2800"/>
      <c r="N672" s="2799"/>
      <c r="O672" s="822"/>
      <c r="P672" s="822"/>
      <c r="Q672" s="822"/>
      <c r="U672" s="235"/>
      <c r="V672" s="235"/>
      <c r="W672" s="235"/>
      <c r="X672" s="235"/>
      <c r="Y672" s="235"/>
      <c r="Z672" s="235"/>
      <c r="AA672" s="235"/>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c r="DA672" s="235"/>
    </row>
    <row r="673" s="242" customFormat="true" ht="25.15" customHeight="true" x14ac:dyDescent="0.2">
      <c r="C673" s="2800"/>
      <c r="D673" s="2799"/>
      <c r="E673" s="822"/>
      <c r="F673" s="822"/>
      <c r="G673" s="822"/>
      <c r="H673" s="2800"/>
      <c r="I673" s="2799"/>
      <c r="J673" s="822"/>
      <c r="K673" s="822"/>
      <c r="L673" s="822"/>
      <c r="M673" s="2800"/>
      <c r="N673" s="2799"/>
      <c r="O673" s="822"/>
      <c r="P673" s="822"/>
      <c r="Q673" s="822"/>
      <c r="U673" s="235"/>
      <c r="V673" s="235"/>
      <c r="W673" s="235"/>
      <c r="X673" s="235"/>
      <c r="Y673" s="235"/>
      <c r="Z673" s="235"/>
      <c r="AA673" s="235"/>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c r="DA673" s="235"/>
    </row>
    <row r="674" s="242" customFormat="true" ht="25.15" customHeight="true" x14ac:dyDescent="0.2">
      <c r="C674" s="2800"/>
      <c r="D674" s="2799"/>
      <c r="E674" s="822"/>
      <c r="F674" s="822"/>
      <c r="G674" s="822"/>
      <c r="H674" s="2800"/>
      <c r="I674" s="2799"/>
      <c r="J674" s="822"/>
      <c r="K674" s="822"/>
      <c r="L674" s="822"/>
      <c r="M674" s="2800"/>
      <c r="N674" s="2799"/>
      <c r="O674" s="822"/>
      <c r="P674" s="822"/>
      <c r="Q674" s="822"/>
      <c r="U674" s="235"/>
      <c r="V674" s="235"/>
      <c r="W674" s="235"/>
      <c r="X674" s="235"/>
      <c r="Y674" s="235"/>
      <c r="Z674" s="235"/>
      <c r="AA674" s="235"/>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c r="DA674" s="235"/>
    </row>
    <row r="675" s="242" customFormat="true" ht="25.15" customHeight="true" x14ac:dyDescent="0.2">
      <c r="C675" s="2800"/>
      <c r="D675" s="2799"/>
      <c r="E675" s="822"/>
      <c r="F675" s="822"/>
      <c r="G675" s="822"/>
      <c r="H675" s="2800"/>
      <c r="I675" s="2799"/>
      <c r="J675" s="822"/>
      <c r="K675" s="822"/>
      <c r="L675" s="822"/>
      <c r="M675" s="2800"/>
      <c r="N675" s="2799"/>
      <c r="O675" s="822"/>
      <c r="P675" s="822"/>
      <c r="Q675" s="822"/>
      <c r="U675" s="235"/>
      <c r="V675" s="235"/>
      <c r="W675" s="235"/>
      <c r="X675" s="235"/>
      <c r="Y675" s="235"/>
      <c r="Z675" s="235"/>
      <c r="AA675" s="235"/>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c r="DA675" s="235"/>
    </row>
    <row r="676" s="242" customFormat="true" ht="25.15" customHeight="true" x14ac:dyDescent="0.2">
      <c r="C676" s="2800"/>
      <c r="D676" s="2799"/>
      <c r="E676" s="822"/>
      <c r="F676" s="822"/>
      <c r="G676" s="822"/>
      <c r="H676" s="2800"/>
      <c r="I676" s="2799"/>
      <c r="J676" s="822"/>
      <c r="K676" s="822"/>
      <c r="L676" s="822"/>
      <c r="M676" s="2800"/>
      <c r="N676" s="2799"/>
      <c r="O676" s="822"/>
      <c r="P676" s="822"/>
      <c r="Q676" s="822"/>
      <c r="U676" s="235"/>
      <c r="V676" s="235"/>
      <c r="W676" s="235"/>
      <c r="X676" s="235"/>
      <c r="Y676" s="235"/>
      <c r="Z676" s="235"/>
      <c r="AA676" s="235"/>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c r="DA676" s="235"/>
    </row>
    <row r="677" s="242" customFormat="true" ht="25.15" customHeight="true" x14ac:dyDescent="0.2">
      <c r="C677" s="2800"/>
      <c r="D677" s="2799"/>
      <c r="E677" s="822"/>
      <c r="F677" s="822"/>
      <c r="G677" s="822"/>
      <c r="H677" s="2800"/>
      <c r="I677" s="2799"/>
      <c r="J677" s="822"/>
      <c r="K677" s="822"/>
      <c r="L677" s="822"/>
      <c r="M677" s="2800"/>
      <c r="N677" s="2799"/>
      <c r="O677" s="822"/>
      <c r="P677" s="822"/>
      <c r="Q677" s="822"/>
      <c r="U677" s="235"/>
      <c r="V677" s="235"/>
      <c r="W677" s="235"/>
      <c r="X677" s="235"/>
      <c r="Y677" s="235"/>
      <c r="Z677" s="235"/>
      <c r="AA677" s="235"/>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c r="DA677" s="235"/>
    </row>
    <row r="678" s="242" customFormat="true" ht="25.15" customHeight="true" x14ac:dyDescent="0.2">
      <c r="C678" s="2800"/>
      <c r="D678" s="2799"/>
      <c r="E678" s="822"/>
      <c r="F678" s="822"/>
      <c r="G678" s="822"/>
      <c r="H678" s="2800"/>
      <c r="I678" s="2799"/>
      <c r="J678" s="822"/>
      <c r="K678" s="822"/>
      <c r="L678" s="822"/>
      <c r="M678" s="2800"/>
      <c r="N678" s="2799"/>
      <c r="O678" s="822"/>
      <c r="P678" s="822"/>
      <c r="Q678" s="822"/>
      <c r="U678" s="235"/>
      <c r="V678" s="235"/>
      <c r="W678" s="235"/>
      <c r="X678" s="235"/>
      <c r="Y678" s="235"/>
      <c r="Z678" s="235"/>
      <c r="AA678" s="235"/>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c r="DA678" s="235"/>
    </row>
    <row r="679" s="242" customFormat="true" ht="25.15" customHeight="true" x14ac:dyDescent="0.2">
      <c r="C679" s="2800"/>
      <c r="D679" s="2799"/>
      <c r="E679" s="822"/>
      <c r="F679" s="822"/>
      <c r="G679" s="822"/>
      <c r="H679" s="2800"/>
      <c r="I679" s="2799"/>
      <c r="J679" s="822"/>
      <c r="K679" s="822"/>
      <c r="L679" s="822"/>
      <c r="M679" s="2800"/>
      <c r="N679" s="2799"/>
      <c r="O679" s="822"/>
      <c r="P679" s="822"/>
      <c r="Q679" s="822"/>
      <c r="U679" s="235"/>
      <c r="V679" s="235"/>
      <c r="W679" s="235"/>
      <c r="X679" s="235"/>
      <c r="Y679" s="235"/>
      <c r="Z679" s="235"/>
      <c r="AA679" s="235"/>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c r="DA679" s="235"/>
    </row>
    <row r="680" s="242" customFormat="true" ht="25.15" customHeight="true" x14ac:dyDescent="0.2">
      <c r="C680" s="2800"/>
      <c r="D680" s="2799"/>
      <c r="E680" s="822"/>
      <c r="F680" s="822"/>
      <c r="G680" s="822"/>
      <c r="H680" s="2800"/>
      <c r="I680" s="2799"/>
      <c r="J680" s="822"/>
      <c r="K680" s="822"/>
      <c r="L680" s="822"/>
      <c r="M680" s="2800"/>
      <c r="N680" s="2799"/>
      <c r="O680" s="822"/>
      <c r="P680" s="822"/>
      <c r="Q680" s="822"/>
      <c r="U680" s="235"/>
      <c r="V680" s="235"/>
      <c r="W680" s="235"/>
      <c r="X680" s="235"/>
      <c r="Y680" s="235"/>
      <c r="Z680" s="235"/>
      <c r="AA680" s="235"/>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c r="DA680" s="235"/>
    </row>
    <row r="681" s="242" customFormat="true" ht="25.15" customHeight="true" x14ac:dyDescent="0.2">
      <c r="C681" s="2800"/>
      <c r="D681" s="2799"/>
      <c r="E681" s="822"/>
      <c r="F681" s="822"/>
      <c r="G681" s="822"/>
      <c r="H681" s="2800"/>
      <c r="I681" s="2799"/>
      <c r="J681" s="822"/>
      <c r="K681" s="822"/>
      <c r="L681" s="822"/>
      <c r="M681" s="2800"/>
      <c r="N681" s="2799"/>
      <c r="O681" s="822"/>
      <c r="P681" s="822"/>
      <c r="Q681" s="822"/>
      <c r="U681" s="235"/>
      <c r="V681" s="235"/>
      <c r="W681" s="235"/>
      <c r="X681" s="235"/>
      <c r="Y681" s="235"/>
      <c r="Z681" s="235"/>
      <c r="AA681" s="235"/>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c r="DA681" s="235"/>
    </row>
    <row r="682" s="242" customFormat="true" ht="25.15" customHeight="true" x14ac:dyDescent="0.2">
      <c r="C682" s="2800"/>
      <c r="D682" s="2799"/>
      <c r="E682" s="822"/>
      <c r="F682" s="822"/>
      <c r="G682" s="822"/>
      <c r="H682" s="2800"/>
      <c r="I682" s="2799"/>
      <c r="J682" s="822"/>
      <c r="K682" s="822"/>
      <c r="L682" s="822"/>
      <c r="M682" s="2800"/>
      <c r="N682" s="2799"/>
      <c r="O682" s="822"/>
      <c r="P682" s="822"/>
      <c r="Q682" s="822"/>
      <c r="U682" s="235"/>
      <c r="V682" s="235"/>
      <c r="W682" s="235"/>
      <c r="X682" s="235"/>
      <c r="Y682" s="235"/>
      <c r="Z682" s="235"/>
      <c r="AA682" s="235"/>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c r="DA682" s="235"/>
    </row>
    <row r="683" s="242" customFormat="true" ht="25.15" customHeight="true" x14ac:dyDescent="0.2">
      <c r="C683" s="2800"/>
      <c r="D683" s="2799"/>
      <c r="E683" s="822"/>
      <c r="F683" s="822"/>
      <c r="G683" s="822"/>
      <c r="H683" s="2800"/>
      <c r="I683" s="2799"/>
      <c r="J683" s="822"/>
      <c r="K683" s="822"/>
      <c r="L683" s="822"/>
      <c r="M683" s="2800"/>
      <c r="N683" s="2799"/>
      <c r="O683" s="822"/>
      <c r="P683" s="822"/>
      <c r="Q683" s="822"/>
      <c r="U683" s="235"/>
      <c r="V683" s="235"/>
      <c r="W683" s="235"/>
      <c r="X683" s="235"/>
      <c r="Y683" s="235"/>
      <c r="Z683" s="235"/>
      <c r="AA683" s="235"/>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c r="DA683" s="235"/>
    </row>
    <row r="684" s="242" customFormat="true" ht="25.15" customHeight="true" x14ac:dyDescent="0.2">
      <c r="C684" s="2800"/>
      <c r="D684" s="2799"/>
      <c r="E684" s="822"/>
      <c r="F684" s="822"/>
      <c r="G684" s="822"/>
      <c r="H684" s="2800"/>
      <c r="I684" s="2799"/>
      <c r="J684" s="822"/>
      <c r="K684" s="822"/>
      <c r="L684" s="822"/>
      <c r="M684" s="2800"/>
      <c r="N684" s="2799"/>
      <c r="O684" s="822"/>
      <c r="P684" s="822"/>
      <c r="Q684" s="822"/>
      <c r="U684" s="235"/>
      <c r="V684" s="235"/>
      <c r="W684" s="235"/>
      <c r="X684" s="235"/>
      <c r="Y684" s="235"/>
      <c r="Z684" s="235"/>
      <c r="AA684" s="235"/>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c r="DA684" s="235"/>
    </row>
    <row r="685" s="242" customFormat="true" ht="25.15" customHeight="true" x14ac:dyDescent="0.2">
      <c r="C685" s="2800"/>
      <c r="D685" s="2799"/>
      <c r="E685" s="822"/>
      <c r="F685" s="822"/>
      <c r="G685" s="822"/>
      <c r="H685" s="2800"/>
      <c r="I685" s="2799"/>
      <c r="J685" s="822"/>
      <c r="K685" s="822"/>
      <c r="L685" s="822"/>
      <c r="M685" s="2800"/>
      <c r="N685" s="2799"/>
      <c r="O685" s="822"/>
      <c r="P685" s="822"/>
      <c r="Q685" s="822"/>
      <c r="U685" s="235"/>
      <c r="V685" s="235"/>
      <c r="W685" s="235"/>
      <c r="X685" s="235"/>
      <c r="Y685" s="235"/>
      <c r="Z685" s="235"/>
      <c r="AA685" s="235"/>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c r="DA685" s="235"/>
    </row>
    <row r="686" s="242" customFormat="true" ht="25.15" customHeight="true" x14ac:dyDescent="0.2">
      <c r="C686" s="2800"/>
      <c r="D686" s="2799"/>
      <c r="E686" s="822"/>
      <c r="F686" s="822"/>
      <c r="G686" s="822"/>
      <c r="H686" s="2800"/>
      <c r="I686" s="2799"/>
      <c r="J686" s="822"/>
      <c r="K686" s="822"/>
      <c r="L686" s="822"/>
      <c r="M686" s="2800"/>
      <c r="N686" s="2799"/>
      <c r="O686" s="822"/>
      <c r="P686" s="822"/>
      <c r="Q686" s="822"/>
      <c r="U686" s="235"/>
      <c r="V686" s="235"/>
      <c r="W686" s="235"/>
      <c r="X686" s="235"/>
      <c r="Y686" s="235"/>
      <c r="Z686" s="235"/>
      <c r="AA686" s="235"/>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c r="DA686" s="235"/>
    </row>
    <row r="687" s="242" customFormat="true" ht="25.15" customHeight="true" x14ac:dyDescent="0.2">
      <c r="C687" s="2800"/>
      <c r="D687" s="2799"/>
      <c r="E687" s="822"/>
      <c r="F687" s="822"/>
      <c r="G687" s="822"/>
      <c r="H687" s="2800"/>
      <c r="I687" s="2799"/>
      <c r="J687" s="822"/>
      <c r="K687" s="822"/>
      <c r="L687" s="822"/>
      <c r="M687" s="2800"/>
      <c r="N687" s="2799"/>
      <c r="O687" s="822"/>
      <c r="P687" s="822"/>
      <c r="Q687" s="822"/>
      <c r="U687" s="235"/>
      <c r="V687" s="235"/>
      <c r="W687" s="235"/>
      <c r="X687" s="235"/>
      <c r="Y687" s="235"/>
      <c r="Z687" s="235"/>
      <c r="AA687" s="235"/>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c r="DA687" s="235"/>
    </row>
    <row r="688" s="242" customFormat="true" ht="25.15" customHeight="true" x14ac:dyDescent="0.2">
      <c r="C688" s="2800"/>
      <c r="D688" s="2799"/>
      <c r="E688" s="822"/>
      <c r="F688" s="822"/>
      <c r="G688" s="822"/>
      <c r="H688" s="2800"/>
      <c r="I688" s="2799"/>
      <c r="J688" s="822"/>
      <c r="K688" s="822"/>
      <c r="L688" s="822"/>
      <c r="M688" s="2800"/>
      <c r="N688" s="2799"/>
      <c r="O688" s="822"/>
      <c r="P688" s="822"/>
      <c r="Q688" s="822"/>
      <c r="U688" s="235"/>
      <c r="V688" s="235"/>
      <c r="W688" s="235"/>
      <c r="X688" s="235"/>
      <c r="Y688" s="235"/>
      <c r="Z688" s="235"/>
      <c r="AA688" s="235"/>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c r="DA688" s="235"/>
    </row>
    <row r="689" s="242" customFormat="true" ht="25.15" customHeight="true" x14ac:dyDescent="0.2">
      <c r="C689" s="2800"/>
      <c r="D689" s="2799"/>
      <c r="E689" s="822"/>
      <c r="F689" s="822"/>
      <c r="G689" s="822"/>
      <c r="H689" s="2800"/>
      <c r="I689" s="2799"/>
      <c r="J689" s="822"/>
      <c r="K689" s="822"/>
      <c r="L689" s="822"/>
      <c r="M689" s="2800"/>
      <c r="N689" s="2799"/>
      <c r="O689" s="822"/>
      <c r="P689" s="822"/>
      <c r="Q689" s="822"/>
      <c r="U689" s="235"/>
      <c r="V689" s="235"/>
      <c r="W689" s="235"/>
      <c r="X689" s="235"/>
      <c r="Y689" s="235"/>
      <c r="Z689" s="235"/>
      <c r="AA689" s="235"/>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c r="DA689" s="235"/>
    </row>
    <row r="690" s="242" customFormat="true" ht="25.15" customHeight="true" x14ac:dyDescent="0.2">
      <c r="C690" s="2800"/>
      <c r="D690" s="2799"/>
      <c r="E690" s="822"/>
      <c r="F690" s="822"/>
      <c r="G690" s="822"/>
      <c r="H690" s="2800"/>
      <c r="I690" s="2799"/>
      <c r="J690" s="822"/>
      <c r="K690" s="822"/>
      <c r="L690" s="822"/>
      <c r="M690" s="2800"/>
      <c r="N690" s="2799"/>
      <c r="O690" s="822"/>
      <c r="P690" s="822"/>
      <c r="Q690" s="822"/>
      <c r="U690" s="235"/>
      <c r="V690" s="235"/>
      <c r="W690" s="235"/>
      <c r="X690" s="235"/>
      <c r="Y690" s="235"/>
      <c r="Z690" s="235"/>
      <c r="AA690" s="235"/>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c r="DA690" s="235"/>
    </row>
    <row r="691" s="242" customFormat="true" ht="25.15" customHeight="true" x14ac:dyDescent="0.2">
      <c r="C691" s="2800"/>
      <c r="D691" s="2799"/>
      <c r="E691" s="822"/>
      <c r="F691" s="822"/>
      <c r="G691" s="822"/>
      <c r="H691" s="2800"/>
      <c r="I691" s="2799"/>
      <c r="J691" s="822"/>
      <c r="K691" s="822"/>
      <c r="L691" s="822"/>
      <c r="M691" s="2800"/>
      <c r="N691" s="2799"/>
      <c r="O691" s="822"/>
      <c r="P691" s="822"/>
      <c r="Q691" s="822"/>
      <c r="U691" s="235"/>
      <c r="V691" s="235"/>
      <c r="W691" s="235"/>
      <c r="X691" s="235"/>
      <c r="Y691" s="235"/>
      <c r="Z691" s="235"/>
      <c r="AA691" s="235"/>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c r="DA691" s="235"/>
    </row>
    <row r="692" s="242" customFormat="true" ht="25.15" customHeight="true" x14ac:dyDescent="0.2">
      <c r="C692" s="2800"/>
      <c r="D692" s="2799"/>
      <c r="E692" s="822"/>
      <c r="F692" s="822"/>
      <c r="G692" s="822"/>
      <c r="H692" s="2800"/>
      <c r="I692" s="2799"/>
      <c r="J692" s="822"/>
      <c r="K692" s="822"/>
      <c r="L692" s="822"/>
      <c r="M692" s="2800"/>
      <c r="N692" s="2799"/>
      <c r="O692" s="822"/>
      <c r="P692" s="822"/>
      <c r="Q692" s="822"/>
      <c r="U692" s="235"/>
      <c r="V692" s="235"/>
      <c r="W692" s="235"/>
      <c r="X692" s="235"/>
      <c r="Y692" s="235"/>
      <c r="Z692" s="235"/>
      <c r="AA692" s="235"/>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c r="DA692" s="235"/>
    </row>
    <row r="693" s="242" customFormat="true" ht="25.15" customHeight="true" x14ac:dyDescent="0.2">
      <c r="C693" s="2800"/>
      <c r="D693" s="2799"/>
      <c r="E693" s="822"/>
      <c r="F693" s="822"/>
      <c r="G693" s="822"/>
      <c r="H693" s="2800"/>
      <c r="I693" s="2799"/>
      <c r="J693" s="822"/>
      <c r="K693" s="822"/>
      <c r="L693" s="822"/>
      <c r="M693" s="2800"/>
      <c r="N693" s="2799"/>
      <c r="O693" s="822"/>
      <c r="P693" s="822"/>
      <c r="Q693" s="822"/>
      <c r="U693" s="235"/>
      <c r="V693" s="235"/>
      <c r="W693" s="235"/>
      <c r="X693" s="235"/>
      <c r="Y693" s="235"/>
      <c r="Z693" s="235"/>
      <c r="AA693" s="235"/>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c r="DA693" s="235"/>
    </row>
    <row r="694" s="242" customFormat="true" ht="25.15" customHeight="true" x14ac:dyDescent="0.2">
      <c r="C694" s="2800"/>
      <c r="D694" s="2799"/>
      <c r="E694" s="822"/>
      <c r="F694" s="822"/>
      <c r="G694" s="822"/>
      <c r="H694" s="2800"/>
      <c r="I694" s="2799"/>
      <c r="J694" s="822"/>
      <c r="K694" s="822"/>
      <c r="L694" s="822"/>
      <c r="M694" s="2800"/>
      <c r="N694" s="2799"/>
      <c r="O694" s="822"/>
      <c r="P694" s="822"/>
      <c r="Q694" s="822"/>
      <c r="U694" s="235"/>
      <c r="V694" s="235"/>
      <c r="W694" s="235"/>
      <c r="X694" s="235"/>
      <c r="Y694" s="235"/>
      <c r="Z694" s="235"/>
      <c r="AA694" s="235"/>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c r="DA694" s="235"/>
    </row>
    <row r="695" s="242" customFormat="true" ht="25.15" customHeight="true" x14ac:dyDescent="0.2">
      <c r="C695" s="2800"/>
      <c r="D695" s="2799"/>
      <c r="E695" s="822"/>
      <c r="F695" s="822"/>
      <c r="G695" s="822"/>
      <c r="H695" s="2800"/>
      <c r="I695" s="2799"/>
      <c r="J695" s="822"/>
      <c r="K695" s="822"/>
      <c r="L695" s="822"/>
      <c r="M695" s="2800"/>
      <c r="N695" s="2799"/>
      <c r="O695" s="822"/>
      <c r="P695" s="822"/>
      <c r="Q695" s="822"/>
      <c r="U695" s="235"/>
      <c r="V695" s="235"/>
      <c r="W695" s="235"/>
      <c r="X695" s="235"/>
      <c r="Y695" s="235"/>
      <c r="Z695" s="235"/>
      <c r="AA695" s="235"/>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c r="DA695" s="235"/>
    </row>
    <row r="696" s="242" customFormat="true" ht="25.15" customHeight="true" x14ac:dyDescent="0.2">
      <c r="C696" s="2800"/>
      <c r="D696" s="2799"/>
      <c r="E696" s="822"/>
      <c r="F696" s="822"/>
      <c r="G696" s="822"/>
      <c r="H696" s="2800"/>
      <c r="I696" s="2799"/>
      <c r="J696" s="822"/>
      <c r="K696" s="822"/>
      <c r="L696" s="822"/>
      <c r="M696" s="2800"/>
      <c r="N696" s="2799"/>
      <c r="O696" s="822"/>
      <c r="P696" s="822"/>
      <c r="Q696" s="822"/>
      <c r="U696" s="235"/>
      <c r="V696" s="235"/>
      <c r="W696" s="235"/>
      <c r="X696" s="235"/>
      <c r="Y696" s="235"/>
      <c r="Z696" s="235"/>
      <c r="AA696" s="235"/>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c r="DA696" s="235"/>
    </row>
    <row r="697" s="242" customFormat="true" ht="25.15" customHeight="true" x14ac:dyDescent="0.2">
      <c r="C697" s="2800"/>
      <c r="D697" s="2799"/>
      <c r="E697" s="822"/>
      <c r="F697" s="822"/>
      <c r="G697" s="822"/>
      <c r="H697" s="2800"/>
      <c r="I697" s="2799"/>
      <c r="J697" s="822"/>
      <c r="K697" s="822"/>
      <c r="L697" s="822"/>
      <c r="M697" s="2800"/>
      <c r="N697" s="2799"/>
      <c r="O697" s="822"/>
      <c r="P697" s="822"/>
      <c r="Q697" s="822"/>
      <c r="U697" s="235"/>
      <c r="V697" s="235"/>
      <c r="W697" s="235"/>
      <c r="X697" s="235"/>
      <c r="Y697" s="235"/>
      <c r="Z697" s="235"/>
      <c r="AA697" s="235"/>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c r="DA697" s="235"/>
    </row>
    <row r="698" s="242" customFormat="true" ht="25.15" customHeight="true" x14ac:dyDescent="0.2">
      <c r="C698" s="2800"/>
      <c r="D698" s="2799"/>
      <c r="E698" s="822"/>
      <c r="F698" s="822"/>
      <c r="G698" s="822"/>
      <c r="H698" s="2800"/>
      <c r="I698" s="2799"/>
      <c r="J698" s="822"/>
      <c r="K698" s="822"/>
      <c r="L698" s="822"/>
      <c r="M698" s="2800"/>
      <c r="N698" s="2799"/>
      <c r="O698" s="822"/>
      <c r="P698" s="822"/>
      <c r="Q698" s="822"/>
      <c r="U698" s="235"/>
      <c r="V698" s="235"/>
      <c r="W698" s="235"/>
      <c r="X698" s="235"/>
      <c r="Y698" s="235"/>
      <c r="Z698" s="235"/>
      <c r="AA698" s="235"/>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c r="DA698" s="235"/>
    </row>
    <row r="699" s="242" customFormat="true" ht="25.15" customHeight="true" x14ac:dyDescent="0.2">
      <c r="C699" s="2800"/>
      <c r="D699" s="2799"/>
      <c r="E699" s="822"/>
      <c r="F699" s="822"/>
      <c r="G699" s="822"/>
      <c r="H699" s="2800"/>
      <c r="I699" s="2799"/>
      <c r="J699" s="822"/>
      <c r="K699" s="822"/>
      <c r="L699" s="822"/>
      <c r="M699" s="2800"/>
      <c r="N699" s="2799"/>
      <c r="O699" s="822"/>
      <c r="P699" s="822"/>
      <c r="Q699" s="822"/>
      <c r="U699" s="235"/>
      <c r="V699" s="235"/>
      <c r="W699" s="235"/>
      <c r="X699" s="235"/>
      <c r="Y699" s="235"/>
      <c r="Z699" s="235"/>
      <c r="AA699" s="235"/>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c r="DA699" s="235"/>
    </row>
    <row r="700" s="242" customFormat="true" ht="25.15" customHeight="true" x14ac:dyDescent="0.2">
      <c r="C700" s="2800"/>
      <c r="D700" s="2799"/>
      <c r="E700" s="822"/>
      <c r="F700" s="822"/>
      <c r="G700" s="822"/>
      <c r="H700" s="2800"/>
      <c r="I700" s="2799"/>
      <c r="J700" s="822"/>
      <c r="K700" s="822"/>
      <c r="L700" s="822"/>
      <c r="M700" s="2800"/>
      <c r="N700" s="2799"/>
      <c r="O700" s="822"/>
      <c r="P700" s="822"/>
      <c r="Q700" s="822"/>
      <c r="U700" s="235"/>
      <c r="V700" s="235"/>
      <c r="W700" s="235"/>
      <c r="X700" s="235"/>
      <c r="Y700" s="235"/>
      <c r="Z700" s="235"/>
      <c r="AA700" s="235"/>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c r="DA700" s="235"/>
    </row>
    <row r="701" ht="25.15" customHeight="true" x14ac:dyDescent="0.2">
      <c r="C701" s="2799"/>
      <c r="D701" s="2799"/>
      <c r="E701" s="823"/>
      <c r="F701" s="823"/>
      <c r="G701" s="823"/>
      <c r="H701" s="2799"/>
      <c r="I701" s="2799"/>
      <c r="J701" s="823"/>
      <c r="K701" s="823"/>
      <c r="L701" s="823"/>
      <c r="M701" s="2799"/>
      <c r="N701" s="2799"/>
      <c r="O701" s="823"/>
      <c r="P701" s="823"/>
      <c r="Q701" s="823"/>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2799"/>
      <c r="D702" s="2799"/>
      <c r="E702" s="823"/>
      <c r="F702" s="823"/>
      <c r="G702" s="823"/>
      <c r="H702" s="2799"/>
      <c r="I702" s="2799"/>
      <c r="J702" s="823"/>
      <c r="K702" s="823"/>
      <c r="L702" s="823"/>
      <c r="M702" s="2799"/>
      <c r="N702" s="2799"/>
      <c r="O702" s="823"/>
      <c r="P702" s="823"/>
      <c r="Q702" s="823"/>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2799"/>
      <c r="D703" s="2799"/>
      <c r="E703" s="823"/>
      <c r="F703" s="823"/>
      <c r="G703" s="823"/>
      <c r="H703" s="2799"/>
      <c r="I703" s="2799"/>
      <c r="J703" s="823"/>
      <c r="K703" s="823"/>
      <c r="L703" s="823"/>
      <c r="M703" s="2799"/>
      <c r="N703" s="2799"/>
      <c r="O703" s="823"/>
      <c r="P703" s="823"/>
      <c r="Q703" s="823"/>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2799"/>
      <c r="D704" s="2799"/>
      <c r="E704" s="823"/>
      <c r="F704" s="823"/>
      <c r="G704" s="823"/>
      <c r="H704" s="2799"/>
      <c r="I704" s="2799"/>
      <c r="J704" s="823"/>
      <c r="K704" s="823"/>
      <c r="L704" s="823"/>
      <c r="M704" s="2799"/>
      <c r="N704" s="2799"/>
      <c r="O704" s="823"/>
      <c r="P704" s="823"/>
      <c r="Q704" s="823"/>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2799"/>
      <c r="D705" s="2799"/>
      <c r="E705" s="823"/>
      <c r="F705" s="823"/>
      <c r="G705" s="823"/>
      <c r="H705" s="2799"/>
      <c r="I705" s="2799"/>
      <c r="J705" s="823"/>
      <c r="K705" s="823"/>
      <c r="L705" s="823"/>
      <c r="M705" s="2799"/>
      <c r="N705" s="2799"/>
      <c r="O705" s="823"/>
      <c r="P705" s="823"/>
      <c r="Q705" s="823"/>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2799"/>
      <c r="D706" s="2799"/>
      <c r="E706" s="823"/>
      <c r="F706" s="823"/>
      <c r="G706" s="823"/>
      <c r="H706" s="2799"/>
      <c r="I706" s="2799"/>
      <c r="J706" s="823"/>
      <c r="K706" s="823"/>
      <c r="L706" s="823"/>
      <c r="M706" s="2799"/>
      <c r="N706" s="2799"/>
      <c r="O706" s="823"/>
      <c r="P706" s="823"/>
      <c r="Q706" s="823"/>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2799"/>
      <c r="D707" s="2799"/>
      <c r="E707" s="823"/>
      <c r="F707" s="823"/>
      <c r="G707" s="823"/>
      <c r="H707" s="2799"/>
      <c r="I707" s="2799"/>
      <c r="J707" s="823"/>
      <c r="K707" s="823"/>
      <c r="L707" s="823"/>
      <c r="M707" s="2799"/>
      <c r="N707" s="2799"/>
      <c r="O707" s="823"/>
      <c r="P707" s="823"/>
      <c r="Q707" s="823"/>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2799"/>
      <c r="D708" s="2799"/>
      <c r="E708" s="823"/>
      <c r="F708" s="823"/>
      <c r="G708" s="823"/>
      <c r="H708" s="2799"/>
      <c r="I708" s="2799"/>
      <c r="J708" s="823"/>
      <c r="K708" s="823"/>
      <c r="L708" s="823"/>
      <c r="M708" s="2799"/>
      <c r="N708" s="2799"/>
      <c r="O708" s="823"/>
      <c r="P708" s="823"/>
      <c r="Q708" s="823"/>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2799"/>
      <c r="D709" s="2799"/>
      <c r="E709" s="823"/>
      <c r="F709" s="823"/>
      <c r="G709" s="823"/>
      <c r="H709" s="2799"/>
      <c r="I709" s="2799"/>
      <c r="J709" s="823"/>
      <c r="K709" s="823"/>
      <c r="L709" s="823"/>
      <c r="M709" s="2799"/>
      <c r="N709" s="2799"/>
      <c r="O709" s="823"/>
      <c r="P709" s="823"/>
      <c r="Q709" s="823"/>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2799"/>
      <c r="D710" s="2799"/>
      <c r="E710" s="823"/>
      <c r="F710" s="823"/>
      <c r="G710" s="823"/>
      <c r="H710" s="2799"/>
      <c r="I710" s="2799"/>
      <c r="J710" s="823"/>
      <c r="K710" s="823"/>
      <c r="L710" s="823"/>
      <c r="M710" s="2799"/>
      <c r="N710" s="2799"/>
      <c r="O710" s="823"/>
      <c r="P710" s="823"/>
      <c r="Q710" s="823"/>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2799"/>
      <c r="D711" s="2799"/>
      <c r="E711" s="823"/>
      <c r="F711" s="823"/>
      <c r="G711" s="823"/>
      <c r="H711" s="2799"/>
      <c r="I711" s="2799"/>
      <c r="J711" s="823"/>
      <c r="K711" s="823"/>
      <c r="L711" s="823"/>
      <c r="M711" s="2799"/>
      <c r="N711" s="2799"/>
      <c r="O711" s="823"/>
      <c r="P711" s="823"/>
      <c r="Q711" s="823"/>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2799"/>
      <c r="D712" s="2799"/>
      <c r="E712" s="823"/>
      <c r="F712" s="823"/>
      <c r="G712" s="823"/>
      <c r="H712" s="2799"/>
      <c r="I712" s="2799"/>
      <c r="J712" s="823"/>
      <c r="K712" s="823"/>
      <c r="L712" s="823"/>
      <c r="M712" s="2799"/>
      <c r="N712" s="2799"/>
      <c r="O712" s="823"/>
      <c r="P712" s="823"/>
      <c r="Q712" s="823"/>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2799"/>
      <c r="D713" s="2799"/>
      <c r="E713" s="823"/>
      <c r="F713" s="823"/>
      <c r="G713" s="823"/>
      <c r="H713" s="2799"/>
      <c r="I713" s="2799"/>
      <c r="J713" s="823"/>
      <c r="K713" s="823"/>
      <c r="L713" s="823"/>
      <c r="M713" s="2799"/>
      <c r="N713" s="2799"/>
      <c r="O713" s="823"/>
      <c r="P713" s="823"/>
      <c r="Q713" s="823"/>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2799"/>
      <c r="D714" s="2799"/>
      <c r="E714" s="823"/>
      <c r="F714" s="823"/>
      <c r="G714" s="823"/>
      <c r="H714" s="2799"/>
      <c r="I714" s="2799"/>
      <c r="J714" s="823"/>
      <c r="K714" s="823"/>
      <c r="L714" s="823"/>
      <c r="M714" s="2799"/>
      <c r="N714" s="2799"/>
      <c r="O714" s="823"/>
      <c r="P714" s="823"/>
      <c r="Q714" s="823"/>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2799"/>
      <c r="D715" s="2799"/>
      <c r="E715" s="823"/>
      <c r="F715" s="823"/>
      <c r="G715" s="823"/>
      <c r="H715" s="2799"/>
      <c r="I715" s="2799"/>
      <c r="J715" s="823"/>
      <c r="K715" s="823"/>
      <c r="L715" s="823"/>
      <c r="M715" s="2799"/>
      <c r="N715" s="2799"/>
      <c r="O715" s="823"/>
      <c r="P715" s="823"/>
      <c r="Q715" s="823"/>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2799"/>
      <c r="D716" s="2799"/>
      <c r="E716" s="823"/>
      <c r="F716" s="823"/>
      <c r="G716" s="823"/>
      <c r="H716" s="2799"/>
      <c r="I716" s="2799"/>
      <c r="J716" s="823"/>
      <c r="K716" s="823"/>
      <c r="L716" s="823"/>
      <c r="M716" s="2799"/>
      <c r="N716" s="2799"/>
      <c r="O716" s="823"/>
      <c r="P716" s="823"/>
      <c r="Q716" s="823"/>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2799"/>
      <c r="D717" s="2799"/>
      <c r="E717" s="823"/>
      <c r="F717" s="823"/>
      <c r="G717" s="823"/>
      <c r="H717" s="2799"/>
      <c r="I717" s="2799"/>
      <c r="J717" s="823"/>
      <c r="K717" s="823"/>
      <c r="L717" s="823"/>
      <c r="M717" s="2799"/>
      <c r="N717" s="2799"/>
      <c r="O717" s="823"/>
      <c r="P717" s="823"/>
      <c r="Q717" s="823"/>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2799"/>
      <c r="D718" s="2799"/>
      <c r="E718" s="823"/>
      <c r="F718" s="823"/>
      <c r="G718" s="823"/>
      <c r="H718" s="2799"/>
      <c r="I718" s="2799"/>
      <c r="J718" s="823"/>
      <c r="K718" s="823"/>
      <c r="L718" s="823"/>
      <c r="M718" s="2799"/>
      <c r="N718" s="2799"/>
      <c r="O718" s="823"/>
      <c r="P718" s="823"/>
      <c r="Q718" s="823"/>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2799"/>
      <c r="D719" s="2799"/>
      <c r="E719" s="823"/>
      <c r="F719" s="823"/>
      <c r="G719" s="823"/>
      <c r="H719" s="2799"/>
      <c r="I719" s="2799"/>
      <c r="J719" s="823"/>
      <c r="K719" s="823"/>
      <c r="L719" s="823"/>
      <c r="M719" s="2799"/>
      <c r="N719" s="2799"/>
      <c r="O719" s="823"/>
      <c r="P719" s="823"/>
      <c r="Q719" s="823"/>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2799"/>
      <c r="D720" s="2799"/>
      <c r="E720" s="823"/>
      <c r="F720" s="823"/>
      <c r="G720" s="823"/>
      <c r="H720" s="2799"/>
      <c r="I720" s="2799"/>
      <c r="J720" s="823"/>
      <c r="K720" s="823"/>
      <c r="L720" s="823"/>
      <c r="M720" s="2799"/>
      <c r="N720" s="2799"/>
      <c r="O720" s="823"/>
      <c r="P720" s="823"/>
      <c r="Q720" s="823"/>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2799"/>
      <c r="D721" s="2799"/>
      <c r="E721" s="823"/>
      <c r="F721" s="823"/>
      <c r="G721" s="823"/>
      <c r="H721" s="2799"/>
      <c r="I721" s="2799"/>
      <c r="J721" s="823"/>
      <c r="K721" s="823"/>
      <c r="L721" s="823"/>
      <c r="M721" s="2799"/>
      <c r="N721" s="2799"/>
      <c r="O721" s="823"/>
      <c r="P721" s="823"/>
      <c r="Q721" s="823"/>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2799"/>
      <c r="D722" s="2799"/>
      <c r="E722" s="823"/>
      <c r="F722" s="823"/>
      <c r="G722" s="823"/>
      <c r="H722" s="2799"/>
      <c r="I722" s="2799"/>
      <c r="J722" s="823"/>
      <c r="K722" s="823"/>
      <c r="L722" s="823"/>
      <c r="M722" s="2799"/>
      <c r="N722" s="2799"/>
      <c r="O722" s="823"/>
      <c r="P722" s="823"/>
      <c r="Q722" s="823"/>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2799"/>
      <c r="D723" s="2799"/>
      <c r="E723" s="823"/>
      <c r="F723" s="823"/>
      <c r="G723" s="823"/>
      <c r="H723" s="2799"/>
      <c r="I723" s="2799"/>
      <c r="J723" s="823"/>
      <c r="K723" s="823"/>
      <c r="L723" s="823"/>
      <c r="M723" s="2799"/>
      <c r="N723" s="2799"/>
      <c r="O723" s="823"/>
      <c r="P723" s="823"/>
      <c r="Q723" s="823"/>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2799"/>
      <c r="D724" s="2799"/>
      <c r="E724" s="823"/>
      <c r="F724" s="823"/>
      <c r="G724" s="823"/>
      <c r="H724" s="2799"/>
      <c r="I724" s="2799"/>
      <c r="J724" s="823"/>
      <c r="K724" s="823"/>
      <c r="L724" s="823"/>
      <c r="M724" s="2799"/>
      <c r="N724" s="2799"/>
      <c r="O724" s="823"/>
      <c r="P724" s="823"/>
      <c r="Q724" s="823"/>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2799"/>
      <c r="D725" s="2799"/>
      <c r="E725" s="823"/>
      <c r="F725" s="823"/>
      <c r="G725" s="823"/>
      <c r="H725" s="2799"/>
      <c r="I725" s="2799"/>
      <c r="J725" s="823"/>
      <c r="K725" s="823"/>
      <c r="L725" s="823"/>
      <c r="M725" s="2799"/>
      <c r="N725" s="2799"/>
      <c r="O725" s="823"/>
      <c r="P725" s="823"/>
      <c r="Q725" s="823"/>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2799"/>
      <c r="D726" s="2799"/>
      <c r="E726" s="823"/>
      <c r="F726" s="823"/>
      <c r="G726" s="823"/>
      <c r="H726" s="2799"/>
      <c r="I726" s="2799"/>
      <c r="J726" s="823"/>
      <c r="K726" s="823"/>
      <c r="L726" s="823"/>
      <c r="M726" s="2799"/>
      <c r="N726" s="2799"/>
      <c r="O726" s="823"/>
      <c r="P726" s="823"/>
      <c r="Q726" s="823"/>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2799"/>
      <c r="D727" s="2799"/>
      <c r="E727" s="823"/>
      <c r="F727" s="823"/>
      <c r="G727" s="823"/>
      <c r="H727" s="2799"/>
      <c r="I727" s="2799"/>
      <c r="J727" s="823"/>
      <c r="K727" s="823"/>
      <c r="L727" s="823"/>
      <c r="M727" s="2799"/>
      <c r="N727" s="2799"/>
      <c r="O727" s="823"/>
      <c r="P727" s="823"/>
      <c r="Q727" s="823"/>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2799"/>
      <c r="D728" s="2799"/>
      <c r="E728" s="823"/>
      <c r="F728" s="823"/>
      <c r="G728" s="823"/>
      <c r="H728" s="2799"/>
      <c r="I728" s="2799"/>
      <c r="J728" s="823"/>
      <c r="K728" s="823"/>
      <c r="L728" s="823"/>
      <c r="M728" s="2799"/>
      <c r="N728" s="2799"/>
      <c r="O728" s="823"/>
      <c r="P728" s="823"/>
      <c r="Q728" s="823"/>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2799"/>
      <c r="D729" s="2799"/>
      <c r="E729" s="823"/>
      <c r="F729" s="823"/>
      <c r="G729" s="823"/>
      <c r="H729" s="2799"/>
      <c r="I729" s="2799"/>
      <c r="J729" s="823"/>
      <c r="K729" s="823"/>
      <c r="L729" s="823"/>
      <c r="M729" s="2799"/>
      <c r="N729" s="2799"/>
      <c r="O729" s="823"/>
      <c r="P729" s="823"/>
      <c r="Q729" s="823"/>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2799"/>
      <c r="D730" s="2799"/>
      <c r="E730" s="823"/>
      <c r="F730" s="823"/>
      <c r="G730" s="823"/>
      <c r="H730" s="2799"/>
      <c r="I730" s="2799"/>
      <c r="J730" s="823"/>
      <c r="K730" s="823"/>
      <c r="L730" s="823"/>
      <c r="M730" s="2799"/>
      <c r="N730" s="2799"/>
      <c r="O730" s="823"/>
      <c r="P730" s="823"/>
      <c r="Q730" s="823"/>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2799"/>
      <c r="D731" s="2799"/>
      <c r="E731" s="823"/>
      <c r="F731" s="823"/>
      <c r="G731" s="823"/>
      <c r="H731" s="2799"/>
      <c r="I731" s="2799"/>
      <c r="J731" s="823"/>
      <c r="K731" s="823"/>
      <c r="L731" s="823"/>
      <c r="M731" s="2799"/>
      <c r="N731" s="2799"/>
      <c r="O731" s="823"/>
      <c r="P731" s="823"/>
      <c r="Q731" s="823"/>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2799"/>
      <c r="D732" s="2799"/>
      <c r="E732" s="823"/>
      <c r="F732" s="823"/>
      <c r="G732" s="823"/>
      <c r="H732" s="2799"/>
      <c r="I732" s="2799"/>
      <c r="J732" s="823"/>
      <c r="K732" s="823"/>
      <c r="L732" s="823"/>
      <c r="M732" s="2799"/>
      <c r="N732" s="2799"/>
      <c r="O732" s="823"/>
      <c r="P732" s="823"/>
      <c r="Q732" s="823"/>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2799"/>
      <c r="D733" s="2799"/>
      <c r="E733" s="823"/>
      <c r="F733" s="823"/>
      <c r="G733" s="823"/>
      <c r="H733" s="2799"/>
      <c r="I733" s="2799"/>
      <c r="J733" s="823"/>
      <c r="K733" s="823"/>
      <c r="L733" s="823"/>
      <c r="M733" s="2799"/>
      <c r="N733" s="2799"/>
      <c r="O733" s="823"/>
      <c r="P733" s="823"/>
      <c r="Q733" s="823"/>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2799"/>
      <c r="D734" s="2799"/>
      <c r="E734" s="823"/>
      <c r="F734" s="823"/>
      <c r="G734" s="823"/>
      <c r="H734" s="2799"/>
      <c r="I734" s="2799"/>
      <c r="J734" s="823"/>
      <c r="K734" s="823"/>
      <c r="L734" s="823"/>
      <c r="M734" s="2799"/>
      <c r="N734" s="2799"/>
      <c r="O734" s="823"/>
      <c r="P734" s="823"/>
      <c r="Q734" s="823"/>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2799"/>
      <c r="D735" s="2799"/>
      <c r="E735" s="823"/>
      <c r="F735" s="823"/>
      <c r="G735" s="823"/>
      <c r="H735" s="2799"/>
      <c r="I735" s="2799"/>
      <c r="J735" s="823"/>
      <c r="K735" s="823"/>
      <c r="L735" s="823"/>
      <c r="M735" s="2799"/>
      <c r="N735" s="2799"/>
      <c r="O735" s="823"/>
      <c r="P735" s="823"/>
      <c r="Q735" s="823"/>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2799"/>
      <c r="D736" s="2799"/>
      <c r="E736" s="823"/>
      <c r="F736" s="823"/>
      <c r="G736" s="823"/>
      <c r="H736" s="2799"/>
      <c r="I736" s="2799"/>
      <c r="J736" s="823"/>
      <c r="K736" s="823"/>
      <c r="L736" s="823"/>
      <c r="M736" s="2799"/>
      <c r="N736" s="2799"/>
      <c r="O736" s="823"/>
      <c r="P736" s="823"/>
      <c r="Q736" s="823"/>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2799"/>
      <c r="D737" s="2799"/>
      <c r="E737" s="823"/>
      <c r="F737" s="823"/>
      <c r="G737" s="823"/>
      <c r="H737" s="2799"/>
      <c r="I737" s="2799"/>
      <c r="J737" s="823"/>
      <c r="K737" s="823"/>
      <c r="L737" s="823"/>
      <c r="M737" s="2799"/>
      <c r="N737" s="2799"/>
      <c r="O737" s="823"/>
      <c r="P737" s="823"/>
      <c r="Q737" s="823"/>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2799"/>
      <c r="D738" s="2799"/>
      <c r="E738" s="823"/>
      <c r="F738" s="823"/>
      <c r="G738" s="823"/>
      <c r="H738" s="2799"/>
      <c r="I738" s="2799"/>
      <c r="J738" s="823"/>
      <c r="K738" s="823"/>
      <c r="L738" s="823"/>
      <c r="M738" s="2799"/>
      <c r="N738" s="2799"/>
      <c r="O738" s="823"/>
      <c r="P738" s="823"/>
      <c r="Q738" s="823"/>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2799"/>
      <c r="D739" s="2799"/>
      <c r="E739" s="823"/>
      <c r="F739" s="823"/>
      <c r="G739" s="823"/>
      <c r="H739" s="2799"/>
      <c r="I739" s="2799"/>
      <c r="J739" s="823"/>
      <c r="K739" s="823"/>
      <c r="L739" s="823"/>
      <c r="M739" s="2799"/>
      <c r="N739" s="2799"/>
      <c r="O739" s="823"/>
      <c r="P739" s="823"/>
      <c r="Q739" s="823"/>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2799"/>
      <c r="D740" s="2799"/>
      <c r="E740" s="823"/>
      <c r="F740" s="823"/>
      <c r="G740" s="823"/>
      <c r="H740" s="2799"/>
      <c r="I740" s="2799"/>
      <c r="J740" s="823"/>
      <c r="K740" s="823"/>
      <c r="L740" s="823"/>
      <c r="M740" s="2799"/>
      <c r="N740" s="2799"/>
      <c r="O740" s="823"/>
      <c r="P740" s="823"/>
      <c r="Q740" s="823"/>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2799"/>
      <c r="D741" s="2799"/>
      <c r="E741" s="823"/>
      <c r="F741" s="823"/>
      <c r="G741" s="823"/>
      <c r="H741" s="2799"/>
      <c r="I741" s="2799"/>
      <c r="J741" s="823"/>
      <c r="K741" s="823"/>
      <c r="L741" s="823"/>
      <c r="M741" s="2799"/>
      <c r="N741" s="2799"/>
      <c r="O741" s="823"/>
      <c r="P741" s="823"/>
      <c r="Q741" s="823"/>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2799"/>
      <c r="D742" s="2799"/>
      <c r="E742" s="823"/>
      <c r="F742" s="823"/>
      <c r="G742" s="823"/>
      <c r="H742" s="2799"/>
      <c r="I742" s="2799"/>
      <c r="J742" s="823"/>
      <c r="K742" s="823"/>
      <c r="L742" s="823"/>
      <c r="M742" s="2799"/>
      <c r="N742" s="2799"/>
      <c r="O742" s="823"/>
      <c r="P742" s="823"/>
      <c r="Q742" s="823"/>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2799"/>
      <c r="D743" s="2799"/>
      <c r="E743" s="823"/>
      <c r="F743" s="823"/>
      <c r="G743" s="823"/>
      <c r="H743" s="2799"/>
      <c r="I743" s="2799"/>
      <c r="J743" s="823"/>
      <c r="K743" s="823"/>
      <c r="L743" s="823"/>
      <c r="M743" s="2799"/>
      <c r="N743" s="2799"/>
      <c r="O743" s="823"/>
      <c r="P743" s="823"/>
      <c r="Q743" s="823"/>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2799"/>
      <c r="D744" s="2799"/>
      <c r="E744" s="823"/>
      <c r="F744" s="823"/>
      <c r="G744" s="823"/>
      <c r="H744" s="2799"/>
      <c r="I744" s="2799"/>
      <c r="J744" s="823"/>
      <c r="K744" s="823"/>
      <c r="L744" s="823"/>
      <c r="M744" s="2799"/>
      <c r="N744" s="2799"/>
      <c r="O744" s="823"/>
      <c r="P744" s="823"/>
      <c r="Q744" s="823"/>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2799"/>
      <c r="D745" s="2799"/>
      <c r="E745" s="823"/>
      <c r="F745" s="823"/>
      <c r="G745" s="823"/>
      <c r="H745" s="2799"/>
      <c r="I745" s="2799"/>
      <c r="J745" s="823"/>
      <c r="K745" s="823"/>
      <c r="L745" s="823"/>
      <c r="M745" s="2799"/>
      <c r="N745" s="2799"/>
      <c r="O745" s="823"/>
      <c r="P745" s="823"/>
      <c r="Q745" s="823"/>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2799"/>
      <c r="D746" s="2799"/>
      <c r="E746" s="823"/>
      <c r="F746" s="823"/>
      <c r="G746" s="823"/>
      <c r="H746" s="2799"/>
      <c r="I746" s="2799"/>
      <c r="J746" s="823"/>
      <c r="K746" s="823"/>
      <c r="L746" s="823"/>
      <c r="M746" s="2799"/>
      <c r="N746" s="2799"/>
      <c r="O746" s="823"/>
      <c r="P746" s="823"/>
      <c r="Q746" s="823"/>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2799"/>
      <c r="D747" s="2799"/>
      <c r="E747" s="823"/>
      <c r="F747" s="823"/>
      <c r="G747" s="823"/>
      <c r="H747" s="2799"/>
      <c r="I747" s="2799"/>
      <c r="J747" s="823"/>
      <c r="K747" s="823"/>
      <c r="L747" s="823"/>
      <c r="M747" s="2799"/>
      <c r="N747" s="2799"/>
      <c r="O747" s="823"/>
      <c r="P747" s="823"/>
      <c r="Q747" s="823"/>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2799"/>
      <c r="D748" s="2799"/>
      <c r="E748" s="823"/>
      <c r="F748" s="823"/>
      <c r="G748" s="823"/>
      <c r="H748" s="2799"/>
      <c r="I748" s="2799"/>
      <c r="J748" s="823"/>
      <c r="K748" s="823"/>
      <c r="L748" s="823"/>
      <c r="M748" s="2799"/>
      <c r="N748" s="2799"/>
      <c r="O748" s="823"/>
      <c r="P748" s="823"/>
      <c r="Q748" s="823"/>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2799"/>
      <c r="D749" s="2799"/>
      <c r="E749" s="823"/>
      <c r="F749" s="823"/>
      <c r="G749" s="823"/>
      <c r="H749" s="2799"/>
      <c r="I749" s="2799"/>
      <c r="J749" s="823"/>
      <c r="K749" s="823"/>
      <c r="L749" s="823"/>
      <c r="M749" s="2799"/>
      <c r="N749" s="2799"/>
      <c r="O749" s="823"/>
      <c r="P749" s="823"/>
      <c r="Q749" s="823"/>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2799"/>
      <c r="D750" s="2799"/>
      <c r="E750" s="823"/>
      <c r="F750" s="823"/>
      <c r="G750" s="823"/>
      <c r="H750" s="2799"/>
      <c r="I750" s="2799"/>
      <c r="J750" s="823"/>
      <c r="K750" s="823"/>
      <c r="L750" s="823"/>
      <c r="M750" s="2799"/>
      <c r="N750" s="2799"/>
      <c r="O750" s="823"/>
      <c r="P750" s="823"/>
      <c r="Q750" s="823"/>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2799"/>
      <c r="D751" s="2799"/>
      <c r="E751" s="823"/>
      <c r="F751" s="823"/>
      <c r="G751" s="823"/>
      <c r="H751" s="2799"/>
      <c r="I751" s="2799"/>
      <c r="J751" s="823"/>
      <c r="K751" s="823"/>
      <c r="L751" s="823"/>
      <c r="M751" s="2799"/>
      <c r="N751" s="2799"/>
      <c r="O751" s="823"/>
      <c r="P751" s="823"/>
      <c r="Q751" s="823"/>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2799"/>
      <c r="D752" s="2799"/>
      <c r="E752" s="823"/>
      <c r="F752" s="823"/>
      <c r="G752" s="823"/>
      <c r="H752" s="2799"/>
      <c r="I752" s="2799"/>
      <c r="J752" s="823"/>
      <c r="K752" s="823"/>
      <c r="L752" s="823"/>
      <c r="M752" s="2799"/>
      <c r="N752" s="2799"/>
      <c r="O752" s="823"/>
      <c r="P752" s="823"/>
      <c r="Q752" s="823"/>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2799"/>
      <c r="D753" s="2799"/>
      <c r="E753" s="823"/>
      <c r="F753" s="823"/>
      <c r="G753" s="823"/>
      <c r="H753" s="2799"/>
      <c r="I753" s="2799"/>
      <c r="J753" s="823"/>
      <c r="K753" s="823"/>
      <c r="L753" s="823"/>
      <c r="M753" s="2799"/>
      <c r="N753" s="2799"/>
      <c r="O753" s="823"/>
      <c r="P753" s="823"/>
      <c r="Q753" s="823"/>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2799"/>
      <c r="D754" s="2799"/>
      <c r="E754" s="823"/>
      <c r="F754" s="823"/>
      <c r="G754" s="823"/>
      <c r="H754" s="2799"/>
      <c r="I754" s="2799"/>
      <c r="J754" s="823"/>
      <c r="K754" s="823"/>
      <c r="L754" s="823"/>
      <c r="M754" s="2799"/>
      <c r="N754" s="2799"/>
      <c r="O754" s="823"/>
      <c r="P754" s="823"/>
      <c r="Q754" s="823"/>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2799"/>
      <c r="D755" s="2799"/>
      <c r="E755" s="823"/>
      <c r="F755" s="823"/>
      <c r="G755" s="823"/>
      <c r="H755" s="2799"/>
      <c r="I755" s="2799"/>
      <c r="J755" s="823"/>
      <c r="K755" s="823"/>
      <c r="L755" s="823"/>
      <c r="M755" s="2799"/>
      <c r="N755" s="2799"/>
      <c r="O755" s="823"/>
      <c r="P755" s="823"/>
      <c r="Q755" s="823"/>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2799"/>
      <c r="D756" s="2799"/>
      <c r="E756" s="823"/>
      <c r="F756" s="823"/>
      <c r="G756" s="823"/>
      <c r="H756" s="2799"/>
      <c r="I756" s="2799"/>
      <c r="J756" s="823"/>
      <c r="K756" s="823"/>
      <c r="L756" s="823"/>
      <c r="M756" s="2799"/>
      <c r="N756" s="2799"/>
      <c r="O756" s="823"/>
      <c r="P756" s="823"/>
      <c r="Q756" s="823"/>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2799"/>
      <c r="D757" s="2799"/>
      <c r="E757" s="823"/>
      <c r="F757" s="823"/>
      <c r="G757" s="823"/>
      <c r="H757" s="2799"/>
      <c r="I757" s="2799"/>
      <c r="J757" s="823"/>
      <c r="K757" s="823"/>
      <c r="L757" s="823"/>
      <c r="M757" s="2799"/>
      <c r="N757" s="2799"/>
      <c r="O757" s="823"/>
      <c r="P757" s="823"/>
      <c r="Q757" s="823"/>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2799"/>
      <c r="D758" s="2799"/>
      <c r="E758" s="823"/>
      <c r="F758" s="823"/>
      <c r="G758" s="823"/>
      <c r="H758" s="2799"/>
      <c r="I758" s="2799"/>
      <c r="J758" s="823"/>
      <c r="K758" s="823"/>
      <c r="L758" s="823"/>
      <c r="M758" s="2799"/>
      <c r="N758" s="2799"/>
      <c r="O758" s="823"/>
      <c r="P758" s="823"/>
      <c r="Q758" s="823"/>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2799"/>
      <c r="D759" s="2799"/>
      <c r="E759" s="823"/>
      <c r="F759" s="823"/>
      <c r="G759" s="823"/>
      <c r="H759" s="2799"/>
      <c r="I759" s="2799"/>
      <c r="J759" s="823"/>
      <c r="K759" s="823"/>
      <c r="L759" s="823"/>
      <c r="M759" s="2799"/>
      <c r="N759" s="2799"/>
      <c r="O759" s="823"/>
      <c r="P759" s="823"/>
      <c r="Q759" s="823"/>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2799"/>
      <c r="D760" s="2799"/>
      <c r="E760" s="823"/>
      <c r="F760" s="823"/>
      <c r="G760" s="823"/>
      <c r="H760" s="2799"/>
      <c r="I760" s="2799"/>
      <c r="J760" s="823"/>
      <c r="K760" s="823"/>
      <c r="L760" s="823"/>
      <c r="M760" s="2799"/>
      <c r="N760" s="2799"/>
      <c r="O760" s="823"/>
      <c r="P760" s="823"/>
      <c r="Q760" s="823"/>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2799"/>
      <c r="D761" s="2799"/>
      <c r="E761" s="823"/>
      <c r="F761" s="823"/>
      <c r="G761" s="823"/>
      <c r="H761" s="2799"/>
      <c r="I761" s="2799"/>
      <c r="J761" s="823"/>
      <c r="K761" s="823"/>
      <c r="L761" s="823"/>
      <c r="M761" s="2799"/>
      <c r="N761" s="2799"/>
      <c r="O761" s="823"/>
      <c r="P761" s="823"/>
      <c r="Q761" s="823"/>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2799"/>
      <c r="D762" s="2799"/>
      <c r="E762" s="823"/>
      <c r="F762" s="823"/>
      <c r="G762" s="823"/>
      <c r="H762" s="2799"/>
      <c r="I762" s="2799"/>
      <c r="J762" s="823"/>
      <c r="K762" s="823"/>
      <c r="L762" s="823"/>
      <c r="M762" s="2799"/>
      <c r="N762" s="2799"/>
      <c r="O762" s="823"/>
      <c r="P762" s="823"/>
      <c r="Q762" s="823"/>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2799"/>
      <c r="D763" s="2799"/>
      <c r="E763" s="823"/>
      <c r="F763" s="823"/>
      <c r="G763" s="823"/>
      <c r="H763" s="2799"/>
      <c r="I763" s="2799"/>
      <c r="J763" s="823"/>
      <c r="K763" s="823"/>
      <c r="L763" s="823"/>
      <c r="M763" s="2799"/>
      <c r="N763" s="2799"/>
      <c r="O763" s="823"/>
      <c r="P763" s="823"/>
      <c r="Q763" s="823"/>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2799"/>
      <c r="D764" s="2799"/>
      <c r="E764" s="823"/>
      <c r="F764" s="823"/>
      <c r="G764" s="823"/>
      <c r="H764" s="2799"/>
      <c r="I764" s="2799"/>
      <c r="J764" s="823"/>
      <c r="K764" s="823"/>
      <c r="L764" s="823"/>
      <c r="M764" s="2799"/>
      <c r="N764" s="2799"/>
      <c r="O764" s="823"/>
      <c r="P764" s="823"/>
      <c r="Q764" s="823"/>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2799"/>
      <c r="D765" s="2799"/>
      <c r="E765" s="823"/>
      <c r="F765" s="823"/>
      <c r="G765" s="823"/>
      <c r="H765" s="2799"/>
      <c r="I765" s="2799"/>
      <c r="J765" s="823"/>
      <c r="K765" s="823"/>
      <c r="L765" s="823"/>
      <c r="M765" s="2799"/>
      <c r="N765" s="2799"/>
      <c r="O765" s="823"/>
      <c r="P765" s="823"/>
      <c r="Q765" s="823"/>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2799"/>
      <c r="D766" s="2799"/>
      <c r="E766" s="823"/>
      <c r="F766" s="823"/>
      <c r="G766" s="823"/>
      <c r="H766" s="2799"/>
      <c r="I766" s="2799"/>
      <c r="J766" s="823"/>
      <c r="K766" s="823"/>
      <c r="L766" s="823"/>
      <c r="M766" s="2799"/>
      <c r="N766" s="2799"/>
      <c r="O766" s="823"/>
      <c r="P766" s="823"/>
      <c r="Q766" s="823"/>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2799"/>
      <c r="D767" s="2799"/>
      <c r="E767" s="823"/>
      <c r="F767" s="823"/>
      <c r="G767" s="823"/>
      <c r="H767" s="2799"/>
      <c r="I767" s="2799"/>
      <c r="J767" s="823"/>
      <c r="K767" s="823"/>
      <c r="L767" s="823"/>
      <c r="M767" s="2799"/>
      <c r="N767" s="2799"/>
      <c r="O767" s="823"/>
      <c r="P767" s="823"/>
      <c r="Q767" s="823"/>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2799"/>
      <c r="D768" s="2799"/>
      <c r="E768" s="823"/>
      <c r="F768" s="823"/>
      <c r="G768" s="823"/>
      <c r="H768" s="2799"/>
      <c r="I768" s="2799"/>
      <c r="J768" s="823"/>
      <c r="K768" s="823"/>
      <c r="L768" s="823"/>
      <c r="M768" s="2799"/>
      <c r="N768" s="2799"/>
      <c r="O768" s="823"/>
      <c r="P768" s="823"/>
      <c r="Q768" s="823"/>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2799"/>
      <c r="D769" s="2799"/>
      <c r="E769" s="823"/>
      <c r="F769" s="823"/>
      <c r="G769" s="823"/>
      <c r="H769" s="2799"/>
      <c r="I769" s="2799"/>
      <c r="J769" s="823"/>
      <c r="K769" s="823"/>
      <c r="L769" s="823"/>
      <c r="M769" s="2799"/>
      <c r="N769" s="2799"/>
      <c r="O769" s="823"/>
      <c r="P769" s="823"/>
      <c r="Q769" s="823"/>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2799"/>
      <c r="D770" s="2799"/>
      <c r="E770" s="823"/>
      <c r="F770" s="823"/>
      <c r="G770" s="823"/>
      <c r="H770" s="2799"/>
      <c r="I770" s="2799"/>
      <c r="J770" s="823"/>
      <c r="K770" s="823"/>
      <c r="L770" s="823"/>
      <c r="M770" s="2799"/>
      <c r="N770" s="2799"/>
      <c r="O770" s="823"/>
      <c r="P770" s="823"/>
      <c r="Q770" s="823"/>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2799"/>
      <c r="D771" s="2799"/>
      <c r="E771" s="823"/>
      <c r="F771" s="823"/>
      <c r="G771" s="823"/>
      <c r="H771" s="2799"/>
      <c r="I771" s="2799"/>
      <c r="J771" s="823"/>
      <c r="K771" s="823"/>
      <c r="L771" s="823"/>
      <c r="M771" s="2799"/>
      <c r="N771" s="2799"/>
      <c r="O771" s="823"/>
      <c r="P771" s="823"/>
      <c r="Q771" s="823"/>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2799"/>
      <c r="D772" s="2799"/>
      <c r="E772" s="823"/>
      <c r="F772" s="823"/>
      <c r="G772" s="823"/>
      <c r="H772" s="2799"/>
      <c r="I772" s="2799"/>
      <c r="J772" s="823"/>
      <c r="K772" s="823"/>
      <c r="L772" s="823"/>
      <c r="M772" s="2799"/>
      <c r="N772" s="2799"/>
      <c r="O772" s="823"/>
      <c r="P772" s="823"/>
      <c r="Q772" s="823"/>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2799"/>
      <c r="D773" s="2799"/>
      <c r="E773" s="823"/>
      <c r="F773" s="823"/>
      <c r="G773" s="823"/>
      <c r="H773" s="2799"/>
      <c r="I773" s="2799"/>
      <c r="J773" s="823"/>
      <c r="K773" s="823"/>
      <c r="L773" s="823"/>
      <c r="M773" s="2799"/>
      <c r="N773" s="2799"/>
      <c r="O773" s="823"/>
      <c r="P773" s="823"/>
      <c r="Q773" s="823"/>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2799"/>
      <c r="D774" s="2799"/>
      <c r="E774" s="823"/>
      <c r="F774" s="823"/>
      <c r="G774" s="823"/>
      <c r="H774" s="2799"/>
      <c r="I774" s="2799"/>
      <c r="J774" s="823"/>
      <c r="K774" s="823"/>
      <c r="L774" s="823"/>
      <c r="M774" s="2799"/>
      <c r="N774" s="2799"/>
      <c r="O774" s="823"/>
      <c r="P774" s="823"/>
      <c r="Q774" s="823"/>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2799"/>
      <c r="D775" s="2799"/>
      <c r="E775" s="823"/>
      <c r="F775" s="823"/>
      <c r="G775" s="823"/>
      <c r="H775" s="2799"/>
      <c r="I775" s="2799"/>
      <c r="J775" s="823"/>
      <c r="K775" s="823"/>
      <c r="L775" s="823"/>
      <c r="M775" s="2799"/>
      <c r="N775" s="2799"/>
      <c r="O775" s="823"/>
      <c r="P775" s="823"/>
      <c r="Q775" s="823"/>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2799"/>
      <c r="D776" s="2799"/>
      <c r="E776" s="823"/>
      <c r="F776" s="823"/>
      <c r="G776" s="823"/>
      <c r="H776" s="2799"/>
      <c r="I776" s="2799"/>
      <c r="J776" s="823"/>
      <c r="K776" s="823"/>
      <c r="L776" s="823"/>
      <c r="M776" s="2799"/>
      <c r="N776" s="2799"/>
      <c r="O776" s="823"/>
      <c r="P776" s="823"/>
      <c r="Q776" s="823"/>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2799"/>
      <c r="D777" s="2799"/>
      <c r="E777" s="823"/>
      <c r="F777" s="823"/>
      <c r="G777" s="823"/>
      <c r="H777" s="2799"/>
      <c r="I777" s="2799"/>
      <c r="J777" s="823"/>
      <c r="K777" s="823"/>
      <c r="L777" s="823"/>
      <c r="M777" s="2799"/>
      <c r="N777" s="2799"/>
      <c r="O777" s="823"/>
      <c r="P777" s="823"/>
      <c r="Q777" s="823"/>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2799"/>
      <c r="D778" s="2799"/>
      <c r="E778" s="823"/>
      <c r="F778" s="823"/>
      <c r="G778" s="823"/>
      <c r="H778" s="2799"/>
      <c r="I778" s="2799"/>
      <c r="J778" s="823"/>
      <c r="K778" s="823"/>
      <c r="L778" s="823"/>
      <c r="M778" s="2799"/>
      <c r="N778" s="2799"/>
      <c r="O778" s="823"/>
      <c r="P778" s="823"/>
      <c r="Q778" s="823"/>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2799"/>
      <c r="D779" s="2799"/>
      <c r="E779" s="823"/>
      <c r="F779" s="823"/>
      <c r="G779" s="823"/>
      <c r="H779" s="2799"/>
      <c r="I779" s="2799"/>
      <c r="J779" s="823"/>
      <c r="K779" s="823"/>
      <c r="L779" s="823"/>
      <c r="M779" s="2799"/>
      <c r="N779" s="2799"/>
      <c r="O779" s="823"/>
      <c r="P779" s="823"/>
      <c r="Q779" s="823"/>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2799"/>
      <c r="D780" s="2799"/>
      <c r="E780" s="823"/>
      <c r="F780" s="823"/>
      <c r="G780" s="823"/>
      <c r="H780" s="2799"/>
      <c r="I780" s="2799"/>
      <c r="J780" s="823"/>
      <c r="K780" s="823"/>
      <c r="L780" s="823"/>
      <c r="M780" s="2799"/>
      <c r="N780" s="2799"/>
      <c r="O780" s="823"/>
      <c r="P780" s="823"/>
      <c r="Q780" s="823"/>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2799"/>
      <c r="D781" s="2799"/>
      <c r="E781" s="823"/>
      <c r="F781" s="823"/>
      <c r="G781" s="823"/>
      <c r="H781" s="2799"/>
      <c r="I781" s="2799"/>
      <c r="J781" s="823"/>
      <c r="K781" s="823"/>
      <c r="L781" s="823"/>
      <c r="M781" s="2799"/>
      <c r="N781" s="2799"/>
      <c r="O781" s="823"/>
      <c r="P781" s="823"/>
      <c r="Q781" s="823"/>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2799"/>
      <c r="D782" s="2799"/>
      <c r="E782" s="823"/>
      <c r="F782" s="823"/>
      <c r="G782" s="823"/>
      <c r="H782" s="2799"/>
      <c r="I782" s="2799"/>
      <c r="J782" s="823"/>
      <c r="K782" s="823"/>
      <c r="L782" s="823"/>
      <c r="M782" s="2799"/>
      <c r="N782" s="2799"/>
      <c r="O782" s="823"/>
      <c r="P782" s="823"/>
      <c r="Q782" s="823"/>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2799"/>
      <c r="D783" s="2799"/>
      <c r="E783" s="823"/>
      <c r="F783" s="823"/>
      <c r="G783" s="823"/>
      <c r="H783" s="2799"/>
      <c r="I783" s="2799"/>
      <c r="J783" s="823"/>
      <c r="K783" s="823"/>
      <c r="L783" s="823"/>
      <c r="M783" s="2799"/>
      <c r="N783" s="2799"/>
      <c r="O783" s="823"/>
      <c r="P783" s="823"/>
      <c r="Q783" s="823"/>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2799"/>
      <c r="D784" s="2799"/>
      <c r="E784" s="823"/>
      <c r="F784" s="823"/>
      <c r="G784" s="823"/>
      <c r="H784" s="2799"/>
      <c r="I784" s="2799"/>
      <c r="J784" s="823"/>
      <c r="K784" s="823"/>
      <c r="L784" s="823"/>
      <c r="M784" s="2799"/>
      <c r="N784" s="2799"/>
      <c r="O784" s="823"/>
      <c r="P784" s="823"/>
      <c r="Q784" s="823"/>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2799"/>
      <c r="D785" s="2799"/>
      <c r="E785" s="823"/>
      <c r="F785" s="823"/>
      <c r="G785" s="823"/>
      <c r="H785" s="2799"/>
      <c r="I785" s="2799"/>
      <c r="J785" s="823"/>
      <c r="K785" s="823"/>
      <c r="L785" s="823"/>
      <c r="M785" s="2799"/>
      <c r="N785" s="2799"/>
      <c r="O785" s="823"/>
      <c r="P785" s="823"/>
      <c r="Q785" s="823"/>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2799"/>
      <c r="D786" s="2799"/>
      <c r="E786" s="823"/>
      <c r="F786" s="823"/>
      <c r="G786" s="823"/>
      <c r="H786" s="2799"/>
      <c r="I786" s="2799"/>
      <c r="J786" s="823"/>
      <c r="K786" s="823"/>
      <c r="L786" s="823"/>
      <c r="M786" s="2799"/>
      <c r="N786" s="2799"/>
      <c r="O786" s="823"/>
      <c r="P786" s="823"/>
      <c r="Q786" s="823"/>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2799"/>
      <c r="D787" s="2799"/>
      <c r="E787" s="823"/>
      <c r="F787" s="823"/>
      <c r="G787" s="823"/>
      <c r="H787" s="2799"/>
      <c r="I787" s="2799"/>
      <c r="J787" s="823"/>
      <c r="K787" s="823"/>
      <c r="L787" s="823"/>
      <c r="M787" s="2799"/>
      <c r="N787" s="2799"/>
      <c r="O787" s="823"/>
      <c r="P787" s="823"/>
      <c r="Q787" s="823"/>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2799"/>
      <c r="D788" s="2799"/>
      <c r="E788" s="823"/>
      <c r="F788" s="823"/>
      <c r="G788" s="823"/>
      <c r="H788" s="2799"/>
      <c r="I788" s="2799"/>
      <c r="J788" s="823"/>
      <c r="K788" s="823"/>
      <c r="L788" s="823"/>
      <c r="M788" s="2799"/>
      <c r="N788" s="2799"/>
      <c r="O788" s="823"/>
      <c r="P788" s="823"/>
      <c r="Q788" s="823"/>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2799"/>
      <c r="D789" s="2799"/>
      <c r="E789" s="823"/>
      <c r="F789" s="823"/>
      <c r="G789" s="823"/>
      <c r="H789" s="2799"/>
      <c r="I789" s="2799"/>
      <c r="J789" s="823"/>
      <c r="K789" s="823"/>
      <c r="L789" s="823"/>
      <c r="M789" s="2799"/>
      <c r="N789" s="2799"/>
      <c r="O789" s="823"/>
      <c r="P789" s="823"/>
      <c r="Q789" s="823"/>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2799"/>
      <c r="D790" s="2799"/>
      <c r="E790" s="823"/>
      <c r="F790" s="823"/>
      <c r="G790" s="823"/>
      <c r="H790" s="2799"/>
      <c r="I790" s="2799"/>
      <c r="J790" s="823"/>
      <c r="K790" s="823"/>
      <c r="L790" s="823"/>
      <c r="M790" s="2799"/>
      <c r="N790" s="2799"/>
      <c r="O790" s="823"/>
      <c r="P790" s="823"/>
      <c r="Q790" s="823"/>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2799"/>
      <c r="D791" s="2799"/>
      <c r="E791" s="823"/>
      <c r="F791" s="823"/>
      <c r="G791" s="823"/>
      <c r="H791" s="2799"/>
      <c r="I791" s="2799"/>
      <c r="J791" s="823"/>
      <c r="K791" s="823"/>
      <c r="L791" s="823"/>
      <c r="M791" s="2799"/>
      <c r="N791" s="2799"/>
      <c r="O791" s="823"/>
      <c r="P791" s="823"/>
      <c r="Q791" s="823"/>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2799"/>
      <c r="D792" s="2799"/>
      <c r="E792" s="823"/>
      <c r="F792" s="823"/>
      <c r="G792" s="823"/>
      <c r="H792" s="2799"/>
      <c r="I792" s="2799"/>
      <c r="J792" s="823"/>
      <c r="K792" s="823"/>
      <c r="L792" s="823"/>
      <c r="M792" s="2799"/>
      <c r="N792" s="2799"/>
      <c r="O792" s="823"/>
      <c r="P792" s="823"/>
      <c r="Q792" s="823"/>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2799"/>
      <c r="D793" s="2799"/>
      <c r="E793" s="823"/>
      <c r="F793" s="823"/>
      <c r="G793" s="823"/>
      <c r="H793" s="2799"/>
      <c r="I793" s="2799"/>
      <c r="J793" s="823"/>
      <c r="K793" s="823"/>
      <c r="L793" s="823"/>
      <c r="M793" s="2799"/>
      <c r="N793" s="2799"/>
      <c r="O793" s="823"/>
      <c r="P793" s="823"/>
      <c r="Q793" s="823"/>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2799"/>
      <c r="D794" s="2799"/>
      <c r="E794" s="823"/>
      <c r="F794" s="823"/>
      <c r="G794" s="823"/>
      <c r="H794" s="2799"/>
      <c r="I794" s="2799"/>
      <c r="J794" s="823"/>
      <c r="K794" s="823"/>
      <c r="L794" s="823"/>
      <c r="M794" s="2799"/>
      <c r="N794" s="2799"/>
      <c r="O794" s="823"/>
      <c r="P794" s="823"/>
      <c r="Q794" s="823"/>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2799"/>
      <c r="D795" s="2799"/>
      <c r="E795" s="823"/>
      <c r="F795" s="823"/>
      <c r="G795" s="823"/>
      <c r="H795" s="2799"/>
      <c r="I795" s="2799"/>
      <c r="J795" s="823"/>
      <c r="K795" s="823"/>
      <c r="L795" s="823"/>
      <c r="M795" s="2799"/>
      <c r="N795" s="2799"/>
      <c r="O795" s="823"/>
      <c r="P795" s="823"/>
      <c r="Q795" s="823"/>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2799"/>
      <c r="D796" s="2799"/>
      <c r="E796" s="823"/>
      <c r="F796" s="823"/>
      <c r="G796" s="823"/>
      <c r="H796" s="2799"/>
      <c r="I796" s="2799"/>
      <c r="J796" s="823"/>
      <c r="K796" s="823"/>
      <c r="L796" s="823"/>
      <c r="M796" s="2799"/>
      <c r="N796" s="2799"/>
      <c r="O796" s="823"/>
      <c r="P796" s="823"/>
      <c r="Q796" s="823"/>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2799"/>
      <c r="D797" s="2799"/>
      <c r="E797" s="823"/>
      <c r="F797" s="823"/>
      <c r="G797" s="823"/>
      <c r="H797" s="2799"/>
      <c r="I797" s="2799"/>
      <c r="J797" s="823"/>
      <c r="K797" s="823"/>
      <c r="L797" s="823"/>
      <c r="M797" s="2799"/>
      <c r="N797" s="2799"/>
      <c r="O797" s="823"/>
      <c r="P797" s="823"/>
      <c r="Q797" s="823"/>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2799"/>
      <c r="D798" s="2799"/>
      <c r="E798" s="823"/>
      <c r="F798" s="823"/>
      <c r="G798" s="823"/>
      <c r="H798" s="2799"/>
      <c r="I798" s="2799"/>
      <c r="J798" s="823"/>
      <c r="K798" s="823"/>
      <c r="L798" s="823"/>
      <c r="M798" s="2799"/>
      <c r="N798" s="2799"/>
      <c r="O798" s="823"/>
      <c r="P798" s="823"/>
      <c r="Q798" s="823"/>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2799"/>
      <c r="D799" s="2799"/>
      <c r="E799" s="823"/>
      <c r="F799" s="823"/>
      <c r="G799" s="823"/>
      <c r="H799" s="2799"/>
      <c r="I799" s="2799"/>
      <c r="J799" s="823"/>
      <c r="K799" s="823"/>
      <c r="L799" s="823"/>
      <c r="M799" s="2799"/>
      <c r="N799" s="2799"/>
      <c r="O799" s="823"/>
      <c r="P799" s="823"/>
      <c r="Q799" s="823"/>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23"/>
      <c r="D800" s="823"/>
      <c r="E800" s="823"/>
      <c r="F800" s="823"/>
      <c r="G800" s="823"/>
      <c r="H800" s="823"/>
      <c r="I800" s="823"/>
      <c r="J800" s="823"/>
      <c r="K800" s="823"/>
      <c r="L800" s="823"/>
      <c r="M800" s="823"/>
      <c r="N800" s="823"/>
      <c r="O800" s="823"/>
      <c r="P800" s="823"/>
      <c r="Q800" s="823"/>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23"/>
      <c r="D801" s="823"/>
      <c r="E801" s="823"/>
      <c r="F801" s="823"/>
      <c r="G801" s="823"/>
      <c r="H801" s="823"/>
      <c r="I801" s="823"/>
      <c r="J801" s="823"/>
      <c r="K801" s="823"/>
      <c r="L801" s="823"/>
      <c r="M801" s="823"/>
      <c r="N801" s="823"/>
      <c r="O801" s="823"/>
      <c r="P801" s="823"/>
      <c r="Q801" s="823"/>
    </row>
    <row r="802" ht="25.15" customHeight="true" x14ac:dyDescent="0.2">
      <c r="C802" s="823"/>
      <c r="D802" s="823"/>
      <c r="E802" s="823"/>
      <c r="F802" s="823"/>
      <c r="G802" s="823"/>
      <c r="H802" s="823"/>
      <c r="I802" s="823"/>
      <c r="J802" s="823"/>
      <c r="K802" s="823"/>
      <c r="L802" s="823"/>
      <c r="M802" s="823"/>
      <c r="N802" s="823"/>
      <c r="O802" s="823"/>
      <c r="P802" s="823"/>
      <c r="Q802" s="823"/>
    </row>
    <row r="803" ht="25.15" customHeight="true" x14ac:dyDescent="0.2">
      <c r="C803" s="823"/>
      <c r="D803" s="823"/>
      <c r="E803" s="823"/>
      <c r="F803" s="823"/>
      <c r="G803" s="823"/>
      <c r="H803" s="823"/>
      <c r="I803" s="823"/>
      <c r="J803" s="823"/>
      <c r="K803" s="823"/>
      <c r="L803" s="823"/>
      <c r="M803" s="823"/>
      <c r="N803" s="823"/>
      <c r="O803" s="823"/>
      <c r="P803" s="823"/>
      <c r="Q803" s="823"/>
    </row>
    <row r="804" ht="25.15" customHeight="true" x14ac:dyDescent="0.2">
      <c r="C804" s="823"/>
      <c r="D804" s="823"/>
      <c r="E804" s="823"/>
      <c r="F804" s="823"/>
      <c r="G804" s="823"/>
      <c r="H804" s="823"/>
      <c r="I804" s="823"/>
      <c r="J804" s="823"/>
      <c r="K804" s="823"/>
      <c r="L804" s="823"/>
      <c r="M804" s="823"/>
      <c r="N804" s="823"/>
      <c r="O804" s="823"/>
      <c r="P804" s="823"/>
      <c r="Q804" s="823"/>
    </row>
    <row r="805" ht="25.15" customHeight="true" x14ac:dyDescent="0.2">
      <c r="C805" s="823"/>
      <c r="D805" s="823"/>
      <c r="E805" s="823"/>
      <c r="F805" s="823"/>
      <c r="G805" s="823"/>
      <c r="H805" s="823"/>
      <c r="I805" s="823"/>
      <c r="J805" s="823"/>
      <c r="K805" s="823"/>
      <c r="L805" s="823"/>
      <c r="M805" s="823"/>
      <c r="N805" s="823"/>
      <c r="O805" s="823"/>
      <c r="P805" s="823"/>
      <c r="Q805" s="823"/>
    </row>
    <row r="806" ht="25.15" customHeight="true" x14ac:dyDescent="0.2">
      <c r="C806" s="823"/>
      <c r="D806" s="823"/>
      <c r="E806" s="823"/>
      <c r="F806" s="823"/>
      <c r="G806" s="823"/>
      <c r="H806" s="823"/>
      <c r="I806" s="823"/>
      <c r="J806" s="823"/>
      <c r="K806" s="823"/>
      <c r="L806" s="823"/>
      <c r="M806" s="823"/>
      <c r="N806" s="823"/>
      <c r="O806" s="823"/>
      <c r="P806" s="823"/>
      <c r="Q806" s="823"/>
    </row>
    <row r="807" ht="25.15" customHeight="true" x14ac:dyDescent="0.2">
      <c r="C807" s="823"/>
      <c r="D807" s="823"/>
      <c r="E807" s="823"/>
      <c r="F807" s="823"/>
      <c r="G807" s="823"/>
      <c r="H807" s="823"/>
      <c r="I807" s="823"/>
      <c r="J807" s="823"/>
      <c r="K807" s="823"/>
      <c r="L807" s="823"/>
      <c r="M807" s="823"/>
      <c r="N807" s="823"/>
      <c r="O807" s="823"/>
      <c r="P807" s="823"/>
      <c r="Q807" s="823"/>
    </row>
    <row r="808" ht="25.15" customHeight="true" x14ac:dyDescent="0.2">
      <c r="C808" s="823"/>
      <c r="D808" s="823"/>
      <c r="E808" s="823"/>
      <c r="F808" s="823"/>
      <c r="G808" s="823"/>
      <c r="H808" s="823"/>
      <c r="I808" s="823"/>
      <c r="J808" s="823"/>
      <c r="K808" s="823"/>
      <c r="L808" s="823"/>
      <c r="M808" s="823"/>
      <c r="N808" s="823"/>
      <c r="O808" s="823"/>
      <c r="P808" s="823"/>
      <c r="Q808" s="823"/>
    </row>
    <row r="809" ht="25.15" customHeight="true" x14ac:dyDescent="0.2">
      <c r="C809" s="823"/>
      <c r="D809" s="823"/>
      <c r="E809" s="823"/>
      <c r="F809" s="823"/>
      <c r="G809" s="823"/>
      <c r="H809" s="823"/>
      <c r="I809" s="823"/>
      <c r="J809" s="823"/>
      <c r="K809" s="823"/>
      <c r="L809" s="823"/>
      <c r="M809" s="823"/>
      <c r="N809" s="823"/>
      <c r="O809" s="823"/>
      <c r="P809" s="823"/>
      <c r="Q809" s="823"/>
    </row>
    <row r="810" ht="25.15" customHeight="true" x14ac:dyDescent="0.2">
      <c r="C810" s="823"/>
      <c r="D810" s="823"/>
      <c r="E810" s="823"/>
      <c r="F810" s="823"/>
      <c r="G810" s="823"/>
      <c r="H810" s="823"/>
      <c r="I810" s="823"/>
      <c r="J810" s="823"/>
      <c r="K810" s="823"/>
      <c r="L810" s="823"/>
      <c r="M810" s="823"/>
      <c r="N810" s="823"/>
      <c r="O810" s="823"/>
      <c r="P810" s="823"/>
      <c r="Q810" s="823"/>
    </row>
    <row r="811" ht="25.15" customHeight="true" x14ac:dyDescent="0.2">
      <c r="C811" s="823"/>
      <c r="D811" s="823"/>
      <c r="E811" s="823"/>
      <c r="F811" s="823"/>
      <c r="G811" s="823"/>
      <c r="H811" s="823"/>
      <c r="I811" s="823"/>
      <c r="J811" s="823"/>
      <c r="K811" s="823"/>
      <c r="L811" s="823"/>
      <c r="M811" s="823"/>
      <c r="N811" s="823"/>
      <c r="O811" s="823"/>
      <c r="P811" s="823"/>
      <c r="Q811" s="823"/>
    </row>
    <row r="812" ht="25.15" customHeight="true" x14ac:dyDescent="0.2">
      <c r="C812" s="823"/>
      <c r="D812" s="823"/>
      <c r="E812" s="823"/>
      <c r="F812" s="823"/>
      <c r="G812" s="823"/>
      <c r="H812" s="823"/>
      <c r="I812" s="823"/>
      <c r="J812" s="823"/>
      <c r="K812" s="823"/>
      <c r="L812" s="823"/>
      <c r="M812" s="823"/>
      <c r="N812" s="823"/>
      <c r="O812" s="823"/>
      <c r="P812" s="823"/>
      <c r="Q812" s="823"/>
    </row>
    <row r="813" ht="25.15" customHeight="true" x14ac:dyDescent="0.2">
      <c r="C813" s="823"/>
      <c r="D813" s="823"/>
      <c r="E813" s="823"/>
      <c r="F813" s="823"/>
      <c r="G813" s="823"/>
      <c r="H813" s="823"/>
      <c r="I813" s="823"/>
      <c r="J813" s="823"/>
      <c r="K813" s="823"/>
      <c r="L813" s="823"/>
      <c r="M813" s="823"/>
      <c r="N813" s="823"/>
      <c r="O813" s="823"/>
      <c r="P813" s="823"/>
      <c r="Q813" s="823"/>
    </row>
    <row r="814" ht="25.15" customHeight="true" x14ac:dyDescent="0.2">
      <c r="C814" s="823"/>
      <c r="D814" s="823"/>
      <c r="E814" s="823"/>
      <c r="F814" s="823"/>
      <c r="G814" s="823"/>
      <c r="H814" s="823"/>
      <c r="I814" s="823"/>
      <c r="J814" s="823"/>
      <c r="K814" s="823"/>
      <c r="L814" s="823"/>
      <c r="M814" s="823"/>
      <c r="N814" s="823"/>
      <c r="O814" s="823"/>
      <c r="P814" s="823"/>
      <c r="Q814" s="823"/>
    </row>
    <row r="815" ht="25.15" customHeight="true" x14ac:dyDescent="0.2">
      <c r="C815" s="823"/>
      <c r="D815" s="823"/>
      <c r="E815" s="823"/>
      <c r="F815" s="823"/>
      <c r="G815" s="823"/>
      <c r="H815" s="823"/>
      <c r="I815" s="823"/>
      <c r="J815" s="823"/>
      <c r="K815" s="823"/>
      <c r="L815" s="823"/>
      <c r="M815" s="823"/>
      <c r="N815" s="823"/>
      <c r="O815" s="823"/>
      <c r="P815" s="823"/>
      <c r="Q815" s="823"/>
    </row>
    <row r="816" ht="25.15" customHeight="true" x14ac:dyDescent="0.2">
      <c r="C816" s="823"/>
      <c r="D816" s="823"/>
      <c r="E816" s="823"/>
      <c r="F816" s="823"/>
      <c r="G816" s="823"/>
      <c r="H816" s="823"/>
      <c r="I816" s="823"/>
      <c r="J816" s="823"/>
      <c r="K816" s="823"/>
      <c r="L816" s="823"/>
      <c r="M816" s="823"/>
      <c r="N816" s="823"/>
      <c r="O816" s="823"/>
      <c r="P816" s="823"/>
      <c r="Q816" s="823"/>
    </row>
    <row r="817" ht="25.15" customHeight="true" x14ac:dyDescent="0.2">
      <c r="C817" s="823"/>
      <c r="D817" s="823"/>
      <c r="E817" s="823"/>
      <c r="F817" s="823"/>
      <c r="G817" s="823"/>
      <c r="H817" s="823"/>
      <c r="I817" s="823"/>
      <c r="J817" s="823"/>
      <c r="K817" s="823"/>
      <c r="L817" s="823"/>
      <c r="M817" s="823"/>
      <c r="N817" s="823"/>
      <c r="O817" s="823"/>
      <c r="P817" s="823"/>
      <c r="Q817" s="823"/>
    </row>
    <row r="818" ht="25.15" customHeight="true" x14ac:dyDescent="0.2">
      <c r="C818" s="823"/>
      <c r="D818" s="823"/>
      <c r="E818" s="823"/>
      <c r="F818" s="823"/>
      <c r="G818" s="823"/>
      <c r="H818" s="823"/>
      <c r="I818" s="823"/>
      <c r="J818" s="823"/>
      <c r="K818" s="823"/>
      <c r="L818" s="823"/>
      <c r="M818" s="823"/>
      <c r="N818" s="823"/>
      <c r="O818" s="823"/>
      <c r="P818" s="823"/>
      <c r="Q818" s="823"/>
    </row>
    <row r="819" ht="25.15" customHeight="true" x14ac:dyDescent="0.2">
      <c r="C819" s="823"/>
      <c r="D819" s="823"/>
      <c r="E819" s="823"/>
      <c r="F819" s="823"/>
      <c r="G819" s="823"/>
      <c r="H819" s="823"/>
      <c r="I819" s="823"/>
      <c r="J819" s="823"/>
      <c r="K819" s="823"/>
      <c r="L819" s="823"/>
      <c r="M819" s="823"/>
      <c r="N819" s="823"/>
      <c r="O819" s="823"/>
      <c r="P819" s="823"/>
      <c r="Q819" s="823"/>
    </row>
    <row r="820" ht="25.15" customHeight="true" x14ac:dyDescent="0.2">
      <c r="C820" s="823"/>
      <c r="D820" s="823"/>
      <c r="E820" s="823"/>
      <c r="F820" s="823"/>
      <c r="G820" s="823"/>
      <c r="H820" s="823"/>
      <c r="I820" s="823"/>
      <c r="J820" s="823"/>
      <c r="K820" s="823"/>
      <c r="L820" s="823"/>
      <c r="M820" s="823"/>
      <c r="N820" s="823"/>
      <c r="O820" s="823"/>
      <c r="P820" s="823"/>
      <c r="Q820" s="823"/>
    </row>
    <row r="821" ht="25.15" customHeight="true" x14ac:dyDescent="0.2">
      <c r="C821" s="823"/>
      <c r="D821" s="823"/>
      <c r="E821" s="823"/>
      <c r="F821" s="823"/>
      <c r="G821" s="823"/>
      <c r="H821" s="823"/>
      <c r="I821" s="823"/>
      <c r="J821" s="823"/>
      <c r="K821" s="823"/>
      <c r="L821" s="823"/>
      <c r="M821" s="823"/>
      <c r="N821" s="823"/>
      <c r="O821" s="823"/>
      <c r="P821" s="823"/>
      <c r="Q821" s="823"/>
    </row>
    <row r="822" ht="25.15" customHeight="true" x14ac:dyDescent="0.2">
      <c r="C822" s="823"/>
      <c r="D822" s="823"/>
      <c r="E822" s="823"/>
      <c r="F822" s="823"/>
      <c r="G822" s="823"/>
      <c r="H822" s="823"/>
      <c r="I822" s="823"/>
      <c r="J822" s="823"/>
      <c r="K822" s="823"/>
      <c r="L822" s="823"/>
      <c r="M822" s="823"/>
      <c r="N822" s="823"/>
      <c r="O822" s="823"/>
      <c r="P822" s="823"/>
      <c r="Q822" s="823"/>
    </row>
    <row r="823" ht="25.15" customHeight="true" x14ac:dyDescent="0.2">
      <c r="C823" s="823"/>
      <c r="D823" s="823"/>
      <c r="E823" s="823"/>
      <c r="F823" s="823"/>
      <c r="G823" s="823"/>
      <c r="H823" s="823"/>
      <c r="I823" s="823"/>
      <c r="J823" s="823"/>
      <c r="K823" s="823"/>
      <c r="L823" s="823"/>
      <c r="M823" s="823"/>
      <c r="N823" s="823"/>
      <c r="O823" s="823"/>
      <c r="P823" s="823"/>
      <c r="Q823" s="823"/>
    </row>
    <row r="824" ht="25.15" customHeight="true" x14ac:dyDescent="0.2">
      <c r="C824" s="823"/>
      <c r="D824" s="823"/>
      <c r="E824" s="823"/>
      <c r="F824" s="823"/>
      <c r="G824" s="823"/>
      <c r="H824" s="823"/>
      <c r="I824" s="823"/>
      <c r="J824" s="823"/>
      <c r="K824" s="823"/>
      <c r="L824" s="823"/>
      <c r="M824" s="823"/>
      <c r="N824" s="823"/>
      <c r="O824" s="823"/>
      <c r="P824" s="823"/>
      <c r="Q824" s="823"/>
    </row>
    <row r="825" ht="25.15" customHeight="true" x14ac:dyDescent="0.2">
      <c r="C825" s="823"/>
      <c r="D825" s="823"/>
      <c r="E825" s="823"/>
      <c r="F825" s="823"/>
      <c r="G825" s="823"/>
      <c r="H825" s="823"/>
      <c r="I825" s="823"/>
      <c r="J825" s="823"/>
      <c r="K825" s="823"/>
      <c r="L825" s="823"/>
      <c r="M825" s="823"/>
      <c r="N825" s="823"/>
      <c r="O825" s="823"/>
      <c r="P825" s="823"/>
      <c r="Q825" s="823"/>
    </row>
    <row r="826" ht="25.15" customHeight="true" x14ac:dyDescent="0.2">
      <c r="C826" s="823"/>
      <c r="D826" s="823"/>
      <c r="E826" s="823"/>
      <c r="F826" s="823"/>
      <c r="G826" s="823"/>
      <c r="H826" s="823"/>
      <c r="I826" s="823"/>
      <c r="J826" s="823"/>
      <c r="K826" s="823"/>
      <c r="L826" s="823"/>
      <c r="M826" s="823"/>
      <c r="N826" s="823"/>
      <c r="O826" s="823"/>
      <c r="P826" s="823"/>
      <c r="Q826" s="823"/>
    </row>
    <row r="827" ht="25.15" customHeight="true" x14ac:dyDescent="0.2">
      <c r="C827" s="823"/>
      <c r="D827" s="823"/>
      <c r="E827" s="823"/>
      <c r="F827" s="823"/>
      <c r="G827" s="823"/>
      <c r="H827" s="823"/>
      <c r="I827" s="823"/>
      <c r="J827" s="823"/>
      <c r="K827" s="823"/>
      <c r="L827" s="823"/>
      <c r="M827" s="823"/>
      <c r="N827" s="823"/>
      <c r="O827" s="823"/>
      <c r="P827" s="823"/>
      <c r="Q827" s="823"/>
    </row>
    <row r="828" ht="25.15" customHeight="true" x14ac:dyDescent="0.2">
      <c r="C828" s="823"/>
      <c r="D828" s="823"/>
      <c r="E828" s="823"/>
      <c r="F828" s="823"/>
      <c r="G828" s="823"/>
      <c r="H828" s="823"/>
      <c r="I828" s="823"/>
      <c r="J828" s="823"/>
      <c r="K828" s="823"/>
      <c r="L828" s="823"/>
      <c r="M828" s="823"/>
      <c r="N828" s="823"/>
      <c r="O828" s="823"/>
      <c r="P828" s="823"/>
      <c r="Q828" s="823"/>
    </row>
    <row r="829" ht="25.15" customHeight="true" x14ac:dyDescent="0.2">
      <c r="C829" s="823"/>
      <c r="D829" s="823"/>
      <c r="E829" s="823"/>
      <c r="F829" s="823"/>
      <c r="G829" s="823"/>
      <c r="H829" s="823"/>
      <c r="I829" s="823"/>
      <c r="J829" s="823"/>
      <c r="K829" s="823"/>
      <c r="L829" s="823"/>
      <c r="M829" s="823"/>
      <c r="N829" s="823"/>
      <c r="O829" s="823"/>
      <c r="P829" s="823"/>
      <c r="Q829" s="823"/>
    </row>
    <row r="830" ht="25.15" customHeight="true" x14ac:dyDescent="0.2">
      <c r="C830" s="823"/>
      <c r="D830" s="823"/>
      <c r="E830" s="823"/>
      <c r="F830" s="823"/>
      <c r="G830" s="823"/>
      <c r="H830" s="823"/>
      <c r="I830" s="823"/>
      <c r="J830" s="823"/>
      <c r="K830" s="823"/>
      <c r="L830" s="823"/>
      <c r="M830" s="823"/>
      <c r="N830" s="823"/>
      <c r="O830" s="823"/>
      <c r="P830" s="823"/>
      <c r="Q830" s="823"/>
    </row>
    <row r="831" ht="25.15" customHeight="true" x14ac:dyDescent="0.2">
      <c r="C831" s="823"/>
      <c r="D831" s="823"/>
      <c r="E831" s="823"/>
      <c r="F831" s="823"/>
      <c r="G831" s="823"/>
      <c r="H831" s="823"/>
      <c r="I831" s="823"/>
      <c r="J831" s="823"/>
      <c r="K831" s="823"/>
      <c r="L831" s="823"/>
      <c r="M831" s="823"/>
      <c r="N831" s="823"/>
      <c r="O831" s="823"/>
      <c r="P831" s="823"/>
      <c r="Q831" s="823"/>
    </row>
    <row r="832" ht="25.15" customHeight="true" x14ac:dyDescent="0.2">
      <c r="C832" s="823"/>
      <c r="D832" s="823"/>
      <c r="E832" s="823"/>
      <c r="F832" s="823"/>
      <c r="G832" s="823"/>
      <c r="H832" s="823"/>
      <c r="I832" s="823"/>
      <c r="J832" s="823"/>
      <c r="K832" s="823"/>
      <c r="L832" s="823"/>
      <c r="M832" s="823"/>
      <c r="N832" s="823"/>
      <c r="O832" s="823"/>
      <c r="P832" s="823"/>
      <c r="Q832" s="823"/>
    </row>
    <row r="833" ht="25.15" customHeight="true" x14ac:dyDescent="0.2">
      <c r="C833" s="823"/>
      <c r="D833" s="823"/>
      <c r="E833" s="823"/>
      <c r="F833" s="823"/>
      <c r="G833" s="823"/>
      <c r="H833" s="823"/>
      <c r="I833" s="823"/>
      <c r="J833" s="823"/>
      <c r="K833" s="823"/>
      <c r="L833" s="823"/>
      <c r="M833" s="823"/>
      <c r="N833" s="823"/>
      <c r="O833" s="823"/>
      <c r="P833" s="823"/>
      <c r="Q833" s="823"/>
    </row>
    <row r="834" ht="25.15" customHeight="true" x14ac:dyDescent="0.2">
      <c r="C834" s="823"/>
      <c r="D834" s="823"/>
      <c r="E834" s="823"/>
      <c r="F834" s="823"/>
      <c r="G834" s="823"/>
      <c r="H834" s="823"/>
      <c r="I834" s="823"/>
      <c r="J834" s="823"/>
      <c r="K834" s="823"/>
      <c r="L834" s="823"/>
      <c r="M834" s="823"/>
      <c r="N834" s="823"/>
      <c r="O834" s="823"/>
      <c r="P834" s="823"/>
      <c r="Q834" s="823"/>
    </row>
    <row r="835" ht="25.15" customHeight="true" x14ac:dyDescent="0.2">
      <c r="C835" s="823"/>
      <c r="D835" s="823"/>
      <c r="E835" s="823"/>
      <c r="F835" s="823"/>
      <c r="G835" s="823"/>
      <c r="H835" s="823"/>
      <c r="I835" s="823"/>
      <c r="J835" s="823"/>
      <c r="K835" s="823"/>
      <c r="L835" s="823"/>
      <c r="M835" s="823"/>
      <c r="N835" s="823"/>
      <c r="O835" s="823"/>
      <c r="P835" s="823"/>
      <c r="Q835" s="823"/>
    </row>
    <row r="836" ht="25.15" customHeight="true" x14ac:dyDescent="0.2">
      <c r="C836" s="823"/>
      <c r="D836" s="823"/>
      <c r="E836" s="823"/>
      <c r="F836" s="823"/>
      <c r="G836" s="823"/>
      <c r="H836" s="823"/>
      <c r="I836" s="823"/>
      <c r="J836" s="823"/>
      <c r="K836" s="823"/>
      <c r="L836" s="823"/>
      <c r="M836" s="823"/>
      <c r="N836" s="823"/>
      <c r="O836" s="823"/>
      <c r="P836" s="823"/>
      <c r="Q836" s="823"/>
    </row>
    <row r="837" ht="25.15" customHeight="true" x14ac:dyDescent="0.2">
      <c r="C837" s="823"/>
      <c r="D837" s="823"/>
      <c r="E837" s="823"/>
      <c r="F837" s="823"/>
      <c r="G837" s="823"/>
      <c r="H837" s="823"/>
      <c r="I837" s="823"/>
      <c r="J837" s="823"/>
      <c r="K837" s="823"/>
      <c r="L837" s="823"/>
      <c r="M837" s="823"/>
      <c r="N837" s="823"/>
      <c r="O837" s="823"/>
      <c r="P837" s="823"/>
      <c r="Q837" s="823"/>
    </row>
    <row r="838" ht="25.15" customHeight="true" x14ac:dyDescent="0.2">
      <c r="C838" s="823"/>
      <c r="D838" s="823"/>
      <c r="E838" s="823"/>
      <c r="F838" s="823"/>
      <c r="G838" s="823"/>
      <c r="H838" s="823"/>
      <c r="I838" s="823"/>
      <c r="J838" s="823"/>
      <c r="K838" s="823"/>
      <c r="L838" s="823"/>
      <c r="M838" s="823"/>
      <c r="N838" s="823"/>
      <c r="O838" s="823"/>
      <c r="P838" s="823"/>
      <c r="Q838" s="823"/>
    </row>
    <row r="839" ht="25.15" customHeight="true" x14ac:dyDescent="0.2">
      <c r="C839" s="823"/>
      <c r="D839" s="823"/>
      <c r="E839" s="823"/>
      <c r="F839" s="823"/>
      <c r="G839" s="823"/>
      <c r="H839" s="823"/>
      <c r="I839" s="823"/>
      <c r="J839" s="823"/>
      <c r="K839" s="823"/>
      <c r="L839" s="823"/>
      <c r="M839" s="823"/>
      <c r="N839" s="823"/>
      <c r="O839" s="823"/>
      <c r="P839" s="823"/>
      <c r="Q839" s="823"/>
    </row>
    <row r="840" ht="25.15" customHeight="true" x14ac:dyDescent="0.2">
      <c r="C840" s="823"/>
      <c r="D840" s="823"/>
      <c r="E840" s="823"/>
      <c r="F840" s="823"/>
      <c r="G840" s="823"/>
      <c r="H840" s="823"/>
      <c r="I840" s="823"/>
      <c r="J840" s="823"/>
      <c r="K840" s="823"/>
      <c r="L840" s="823"/>
      <c r="M840" s="823"/>
      <c r="N840" s="823"/>
      <c r="O840" s="823"/>
      <c r="P840" s="823"/>
      <c r="Q840" s="823"/>
    </row>
    <row r="841" ht="25.15" customHeight="true" x14ac:dyDescent="0.2">
      <c r="C841" s="823"/>
      <c r="D841" s="823"/>
      <c r="E841" s="823"/>
      <c r="F841" s="823"/>
      <c r="G841" s="823"/>
      <c r="H841" s="823"/>
      <c r="I841" s="823"/>
      <c r="J841" s="823"/>
      <c r="K841" s="823"/>
      <c r="L841" s="823"/>
      <c r="M841" s="823"/>
      <c r="N841" s="823"/>
      <c r="O841" s="823"/>
      <c r="P841" s="823"/>
      <c r="Q841" s="823"/>
    </row>
    <row r="842" ht="25.15" customHeight="true" x14ac:dyDescent="0.2">
      <c r="C842" s="823"/>
      <c r="D842" s="823"/>
      <c r="E842" s="823"/>
      <c r="F842" s="823"/>
      <c r="G842" s="823"/>
      <c r="H842" s="823"/>
      <c r="I842" s="823"/>
      <c r="J842" s="823"/>
      <c r="K842" s="823"/>
      <c r="L842" s="823"/>
      <c r="M842" s="823"/>
      <c r="N842" s="823"/>
      <c r="O842" s="823"/>
      <c r="P842" s="823"/>
      <c r="Q842" s="823"/>
    </row>
    <row r="843" ht="25.15" customHeight="true" x14ac:dyDescent="0.2">
      <c r="C843" s="823"/>
      <c r="D843" s="823"/>
      <c r="E843" s="823"/>
      <c r="F843" s="823"/>
      <c r="G843" s="823"/>
      <c r="H843" s="823"/>
      <c r="I843" s="823"/>
      <c r="J843" s="823"/>
      <c r="K843" s="823"/>
      <c r="L843" s="823"/>
      <c r="M843" s="823"/>
      <c r="N843" s="823"/>
      <c r="O843" s="823"/>
      <c r="P843" s="823"/>
      <c r="Q843" s="823"/>
    </row>
    <row r="844" ht="25.15" customHeight="true" x14ac:dyDescent="0.2">
      <c r="C844" s="823"/>
      <c r="D844" s="823"/>
      <c r="E844" s="823"/>
      <c r="F844" s="823"/>
      <c r="G844" s="823"/>
      <c r="H844" s="823"/>
      <c r="I844" s="823"/>
      <c r="J844" s="823"/>
      <c r="K844" s="823"/>
      <c r="L844" s="823"/>
      <c r="M844" s="823"/>
      <c r="N844" s="823"/>
      <c r="O844" s="823"/>
      <c r="P844" s="823"/>
      <c r="Q844" s="823"/>
    </row>
    <row r="845" ht="25.15" customHeight="true" x14ac:dyDescent="0.2">
      <c r="C845" s="823"/>
      <c r="D845" s="823"/>
      <c r="E845" s="823"/>
      <c r="F845" s="823"/>
      <c r="G845" s="823"/>
      <c r="H845" s="823"/>
      <c r="I845" s="823"/>
      <c r="J845" s="823"/>
      <c r="K845" s="823"/>
      <c r="L845" s="823"/>
      <c r="M845" s="823"/>
      <c r="N845" s="823"/>
      <c r="O845" s="823"/>
      <c r="P845" s="823"/>
      <c r="Q845" s="823"/>
    </row>
    <row r="846" ht="25.15" customHeight="true" x14ac:dyDescent="0.2">
      <c r="C846" s="823"/>
      <c r="D846" s="823"/>
      <c r="E846" s="823"/>
      <c r="F846" s="823"/>
      <c r="G846" s="823"/>
      <c r="H846" s="823"/>
      <c r="I846" s="823"/>
      <c r="J846" s="823"/>
      <c r="K846" s="823"/>
      <c r="L846" s="823"/>
      <c r="M846" s="823"/>
      <c r="N846" s="823"/>
      <c r="O846" s="823"/>
      <c r="P846" s="823"/>
      <c r="Q846" s="823"/>
    </row>
    <row r="847" ht="25.15" customHeight="true" x14ac:dyDescent="0.2">
      <c r="C847" s="823"/>
      <c r="D847" s="823"/>
      <c r="E847" s="823"/>
      <c r="F847" s="823"/>
      <c r="G847" s="823"/>
      <c r="H847" s="823"/>
      <c r="I847" s="823"/>
      <c r="J847" s="823"/>
      <c r="K847" s="823"/>
      <c r="L847" s="823"/>
      <c r="M847" s="823"/>
      <c r="N847" s="823"/>
      <c r="O847" s="823"/>
      <c r="P847" s="823"/>
      <c r="Q847" s="823"/>
    </row>
    <row r="848" ht="25.15" customHeight="true" x14ac:dyDescent="0.2">
      <c r="C848" s="823"/>
      <c r="D848" s="823"/>
      <c r="E848" s="823"/>
      <c r="F848" s="823"/>
      <c r="G848" s="823"/>
      <c r="H848" s="823"/>
      <c r="I848" s="823"/>
      <c r="J848" s="823"/>
      <c r="K848" s="823"/>
      <c r="L848" s="823"/>
      <c r="M848" s="823"/>
      <c r="N848" s="823"/>
      <c r="O848" s="823"/>
      <c r="P848" s="823"/>
      <c r="Q848" s="823"/>
    </row>
    <row r="849" ht="25.15" customHeight="true" x14ac:dyDescent="0.2">
      <c r="C849" s="823"/>
      <c r="D849" s="823"/>
      <c r="E849" s="823"/>
      <c r="F849" s="823"/>
      <c r="G849" s="823"/>
      <c r="H849" s="823"/>
      <c r="I849" s="823"/>
      <c r="J849" s="823"/>
      <c r="K849" s="823"/>
      <c r="L849" s="823"/>
      <c r="M849" s="823"/>
      <c r="N849" s="823"/>
      <c r="O849" s="823"/>
      <c r="P849" s="823"/>
      <c r="Q849" s="823"/>
    </row>
    <row r="850" ht="25.15" customHeight="true" x14ac:dyDescent="0.2">
      <c r="C850" s="823"/>
      <c r="D850" s="823"/>
      <c r="E850" s="823"/>
      <c r="F850" s="823"/>
      <c r="G850" s="823"/>
      <c r="H850" s="823"/>
      <c r="I850" s="823"/>
      <c r="J850" s="823"/>
      <c r="K850" s="823"/>
      <c r="L850" s="823"/>
      <c r="M850" s="823"/>
      <c r="N850" s="823"/>
      <c r="O850" s="823"/>
      <c r="P850" s="823"/>
      <c r="Q850" s="823"/>
    </row>
    <row r="851" ht="25.15" customHeight="true" x14ac:dyDescent="0.2">
      <c r="C851" s="823"/>
      <c r="D851" s="823"/>
      <c r="E851" s="823"/>
      <c r="F851" s="823"/>
      <c r="G851" s="823"/>
      <c r="H851" s="823"/>
      <c r="I851" s="823"/>
      <c r="J851" s="823"/>
      <c r="K851" s="823"/>
      <c r="L851" s="823"/>
      <c r="M851" s="823"/>
      <c r="N851" s="823"/>
      <c r="O851" s="823"/>
      <c r="P851" s="823"/>
      <c r="Q851" s="823"/>
    </row>
    <row r="852" ht="25.15" customHeight="true" x14ac:dyDescent="0.2">
      <c r="C852" s="823"/>
      <c r="D852" s="823"/>
      <c r="E852" s="823"/>
      <c r="F852" s="823"/>
      <c r="G852" s="823"/>
      <c r="H852" s="823"/>
      <c r="I852" s="823"/>
      <c r="J852" s="823"/>
      <c r="K852" s="823"/>
      <c r="L852" s="823"/>
      <c r="M852" s="823"/>
      <c r="N852" s="823"/>
      <c r="O852" s="823"/>
      <c r="P852" s="823"/>
      <c r="Q852" s="823"/>
    </row>
    <row r="853" ht="25.15" customHeight="true" x14ac:dyDescent="0.2">
      <c r="C853" s="823"/>
      <c r="D853" s="823"/>
      <c r="E853" s="823"/>
      <c r="F853" s="823"/>
      <c r="G853" s="823"/>
      <c r="H853" s="823"/>
      <c r="I853" s="823"/>
      <c r="J853" s="823"/>
      <c r="K853" s="823"/>
      <c r="L853" s="823"/>
      <c r="M853" s="823"/>
      <c r="N853" s="823"/>
      <c r="O853" s="823"/>
      <c r="P853" s="823"/>
      <c r="Q853" s="823"/>
    </row>
    <row r="854" ht="25.15" customHeight="true" x14ac:dyDescent="0.2">
      <c r="C854" s="823"/>
      <c r="D854" s="823"/>
      <c r="E854" s="823"/>
      <c r="F854" s="823"/>
      <c r="G854" s="823"/>
      <c r="H854" s="823"/>
      <c r="I854" s="823"/>
      <c r="J854" s="823"/>
      <c r="K854" s="823"/>
      <c r="L854" s="823"/>
      <c r="M854" s="823"/>
      <c r="N854" s="823"/>
      <c r="O854" s="823"/>
      <c r="P854" s="823"/>
      <c r="Q854" s="823"/>
    </row>
    <row r="855" ht="25.15" customHeight="true" x14ac:dyDescent="0.2">
      <c r="C855" s="823"/>
      <c r="D855" s="823"/>
      <c r="E855" s="823"/>
      <c r="F855" s="823"/>
      <c r="G855" s="823"/>
      <c r="H855" s="823"/>
      <c r="I855" s="823"/>
      <c r="J855" s="823"/>
      <c r="K855" s="823"/>
      <c r="L855" s="823"/>
      <c r="M855" s="823"/>
      <c r="N855" s="823"/>
      <c r="O855" s="823"/>
      <c r="P855" s="823"/>
      <c r="Q855" s="823"/>
    </row>
    <row r="856" ht="25.15" customHeight="true" x14ac:dyDescent="0.2">
      <c r="C856" s="823"/>
      <c r="D856" s="823"/>
      <c r="E856" s="823"/>
      <c r="F856" s="823"/>
      <c r="G856" s="823"/>
      <c r="H856" s="823"/>
      <c r="I856" s="823"/>
      <c r="J856" s="823"/>
      <c r="K856" s="823"/>
      <c r="L856" s="823"/>
      <c r="M856" s="823"/>
      <c r="N856" s="823"/>
      <c r="O856" s="823"/>
      <c r="P856" s="823"/>
      <c r="Q856" s="823"/>
    </row>
    <row r="857" ht="25.15" customHeight="true" x14ac:dyDescent="0.2">
      <c r="C857" s="823"/>
      <c r="D857" s="823"/>
      <c r="E857" s="823"/>
      <c r="F857" s="823"/>
      <c r="G857" s="823"/>
      <c r="H857" s="823"/>
      <c r="I857" s="823"/>
      <c r="J857" s="823"/>
      <c r="K857" s="823"/>
      <c r="L857" s="823"/>
      <c r="M857" s="823"/>
      <c r="N857" s="823"/>
      <c r="O857" s="823"/>
      <c r="P857" s="823"/>
      <c r="Q857" s="823"/>
    </row>
    <row r="858" ht="25.15" customHeight="true" x14ac:dyDescent="0.2">
      <c r="C858" s="823"/>
      <c r="D858" s="823"/>
      <c r="E858" s="823"/>
      <c r="F858" s="823"/>
      <c r="G858" s="823"/>
      <c r="H858" s="823"/>
      <c r="I858" s="823"/>
      <c r="J858" s="823"/>
      <c r="K858" s="823"/>
      <c r="L858" s="823"/>
      <c r="M858" s="823"/>
      <c r="N858" s="823"/>
      <c r="O858" s="823"/>
      <c r="P858" s="823"/>
      <c r="Q858" s="823"/>
    </row>
    <row r="859" ht="25.15" customHeight="true" x14ac:dyDescent="0.2">
      <c r="C859" s="823"/>
      <c r="D859" s="823"/>
      <c r="E859" s="823"/>
      <c r="F859" s="823"/>
      <c r="G859" s="823"/>
      <c r="H859" s="823"/>
      <c r="I859" s="823"/>
      <c r="J859" s="823"/>
      <c r="K859" s="823"/>
      <c r="L859" s="823"/>
      <c r="M859" s="823"/>
      <c r="N859" s="823"/>
      <c r="O859" s="823"/>
      <c r="P859" s="823"/>
      <c r="Q859" s="823"/>
    </row>
    <row r="860" ht="25.15" customHeight="true" x14ac:dyDescent="0.2">
      <c r="C860" s="823"/>
      <c r="D860" s="823"/>
      <c r="E860" s="823"/>
      <c r="F860" s="823"/>
      <c r="G860" s="823"/>
      <c r="H860" s="823"/>
      <c r="I860" s="823"/>
      <c r="J860" s="823"/>
      <c r="K860" s="823"/>
      <c r="L860" s="823"/>
      <c r="M860" s="823"/>
      <c r="N860" s="823"/>
      <c r="O860" s="823"/>
      <c r="P860" s="823"/>
      <c r="Q860" s="823"/>
    </row>
    <row r="861" ht="25.15" customHeight="true" x14ac:dyDescent="0.2">
      <c r="C861" s="823"/>
      <c r="D861" s="823"/>
      <c r="E861" s="823"/>
      <c r="F861" s="823"/>
      <c r="G861" s="823"/>
      <c r="H861" s="823"/>
      <c r="I861" s="823"/>
      <c r="J861" s="823"/>
      <c r="K861" s="823"/>
      <c r="L861" s="823"/>
      <c r="M861" s="823"/>
      <c r="N861" s="823"/>
      <c r="O861" s="823"/>
      <c r="P861" s="823"/>
      <c r="Q861" s="823"/>
    </row>
    <row r="862" ht="25.15" customHeight="true" x14ac:dyDescent="0.2">
      <c r="C862" s="823"/>
      <c r="D862" s="823"/>
      <c r="E862" s="823"/>
      <c r="F862" s="823"/>
      <c r="G862" s="823"/>
      <c r="H862" s="823"/>
      <c r="I862" s="823"/>
      <c r="J862" s="823"/>
      <c r="K862" s="823"/>
      <c r="L862" s="823"/>
      <c r="M862" s="823"/>
      <c r="N862" s="823"/>
      <c r="O862" s="823"/>
      <c r="P862" s="823"/>
      <c r="Q862" s="823"/>
    </row>
    <row r="863" ht="25.15" customHeight="true" x14ac:dyDescent="0.2">
      <c r="C863" s="823"/>
      <c r="D863" s="823"/>
      <c r="E863" s="823"/>
      <c r="F863" s="823"/>
      <c r="G863" s="823"/>
      <c r="H863" s="823"/>
      <c r="I863" s="823"/>
      <c r="J863" s="823"/>
      <c r="K863" s="823"/>
      <c r="L863" s="823"/>
      <c r="M863" s="823"/>
      <c r="N863" s="823"/>
      <c r="O863" s="823"/>
      <c r="P863" s="823"/>
      <c r="Q863" s="823"/>
    </row>
    <row r="864" ht="25.15" customHeight="true" x14ac:dyDescent="0.2">
      <c r="C864" s="823"/>
      <c r="D864" s="823"/>
      <c r="E864" s="823"/>
      <c r="F864" s="823"/>
      <c r="G864" s="823"/>
      <c r="H864" s="823"/>
      <c r="I864" s="823"/>
      <c r="J864" s="823"/>
      <c r="K864" s="823"/>
      <c r="L864" s="823"/>
      <c r="M864" s="823"/>
      <c r="N864" s="823"/>
      <c r="O864" s="823"/>
      <c r="P864" s="823"/>
      <c r="Q864" s="823"/>
    </row>
    <row r="865" ht="25.15" customHeight="true" x14ac:dyDescent="0.2">
      <c r="C865" s="823"/>
      <c r="D865" s="823"/>
      <c r="E865" s="823"/>
      <c r="F865" s="823"/>
      <c r="G865" s="823"/>
      <c r="H865" s="823"/>
      <c r="I865" s="823"/>
      <c r="J865" s="823"/>
      <c r="K865" s="823"/>
      <c r="L865" s="823"/>
      <c r="M865" s="823"/>
      <c r="N865" s="823"/>
      <c r="O865" s="823"/>
      <c r="P865" s="823"/>
      <c r="Q865" s="823"/>
    </row>
    <row r="866" ht="25.15" customHeight="true" x14ac:dyDescent="0.2">
      <c r="C866" s="823"/>
      <c r="D866" s="823"/>
      <c r="E866" s="823"/>
      <c r="F866" s="823"/>
      <c r="G866" s="823"/>
      <c r="H866" s="823"/>
      <c r="I866" s="823"/>
      <c r="J866" s="823"/>
      <c r="K866" s="823"/>
      <c r="L866" s="823"/>
      <c r="M866" s="823"/>
      <c r="N866" s="823"/>
      <c r="O866" s="823"/>
      <c r="P866" s="823"/>
      <c r="Q866" s="823"/>
    </row>
    <row r="867" ht="25.15" customHeight="true" x14ac:dyDescent="0.2">
      <c r="C867" s="823"/>
      <c r="D867" s="823"/>
      <c r="E867" s="823"/>
      <c r="F867" s="823"/>
      <c r="G867" s="823"/>
      <c r="H867" s="823"/>
      <c r="I867" s="823"/>
      <c r="J867" s="823"/>
      <c r="K867" s="823"/>
      <c r="L867" s="823"/>
      <c r="M867" s="823"/>
      <c r="N867" s="823"/>
      <c r="O867" s="823"/>
      <c r="P867" s="823"/>
      <c r="Q867" s="823"/>
    </row>
    <row r="868" ht="25.15" customHeight="true" x14ac:dyDescent="0.2">
      <c r="C868" s="823"/>
      <c r="D868" s="823"/>
      <c r="E868" s="823"/>
      <c r="F868" s="823"/>
      <c r="G868" s="823"/>
      <c r="H868" s="823"/>
      <c r="I868" s="823"/>
      <c r="J868" s="823"/>
      <c r="K868" s="823"/>
      <c r="L868" s="823"/>
      <c r="M868" s="823"/>
      <c r="N868" s="823"/>
      <c r="O868" s="823"/>
      <c r="P868" s="823"/>
      <c r="Q868" s="823"/>
    </row>
    <row r="869" ht="25.15" customHeight="true" x14ac:dyDescent="0.2">
      <c r="C869" s="823"/>
      <c r="D869" s="823"/>
      <c r="E869" s="823"/>
      <c r="F869" s="823"/>
      <c r="G869" s="823"/>
      <c r="H869" s="823"/>
      <c r="I869" s="823"/>
      <c r="J869" s="823"/>
      <c r="K869" s="823"/>
      <c r="L869" s="823"/>
      <c r="M869" s="823"/>
      <c r="N869" s="823"/>
      <c r="O869" s="823"/>
      <c r="P869" s="823"/>
      <c r="Q869" s="823"/>
    </row>
    <row r="870" ht="25.15" customHeight="true" x14ac:dyDescent="0.2">
      <c r="C870" s="823"/>
      <c r="D870" s="823"/>
      <c r="E870" s="823"/>
      <c r="F870" s="823"/>
      <c r="G870" s="823"/>
      <c r="H870" s="823"/>
      <c r="I870" s="823"/>
      <c r="J870" s="823"/>
      <c r="K870" s="823"/>
      <c r="L870" s="823"/>
      <c r="M870" s="823"/>
      <c r="N870" s="823"/>
      <c r="O870" s="823"/>
      <c r="P870" s="823"/>
      <c r="Q870" s="823"/>
    </row>
    <row r="871" ht="25.15" customHeight="true" x14ac:dyDescent="0.2">
      <c r="C871" s="823"/>
      <c r="D871" s="823"/>
      <c r="E871" s="823"/>
      <c r="F871" s="823"/>
      <c r="G871" s="823"/>
      <c r="H871" s="823"/>
      <c r="I871" s="823"/>
      <c r="J871" s="823"/>
      <c r="K871" s="823"/>
      <c r="L871" s="823"/>
      <c r="M871" s="823"/>
      <c r="N871" s="823"/>
      <c r="O871" s="823"/>
      <c r="P871" s="823"/>
      <c r="Q871" s="823"/>
    </row>
    <row r="872" ht="25.15" customHeight="true" x14ac:dyDescent="0.2">
      <c r="C872" s="823"/>
      <c r="D872" s="823"/>
      <c r="E872" s="823"/>
      <c r="F872" s="823"/>
      <c r="G872" s="823"/>
      <c r="H872" s="823"/>
      <c r="I872" s="823"/>
      <c r="J872" s="823"/>
      <c r="K872" s="823"/>
      <c r="L872" s="823"/>
      <c r="M872" s="823"/>
      <c r="N872" s="823"/>
      <c r="O872" s="823"/>
      <c r="P872" s="823"/>
      <c r="Q872" s="823"/>
    </row>
    <row r="873" ht="25.15" customHeight="true" x14ac:dyDescent="0.2">
      <c r="C873" s="823"/>
      <c r="D873" s="823"/>
      <c r="E873" s="823"/>
      <c r="F873" s="823"/>
      <c r="G873" s="823"/>
      <c r="H873" s="823"/>
      <c r="I873" s="823"/>
      <c r="J873" s="823"/>
      <c r="K873" s="823"/>
      <c r="L873" s="823"/>
      <c r="M873" s="823"/>
      <c r="N873" s="823"/>
      <c r="O873" s="823"/>
      <c r="P873" s="823"/>
      <c r="Q873" s="823"/>
    </row>
    <row r="874" ht="25.15" customHeight="true" x14ac:dyDescent="0.2">
      <c r="C874" s="823"/>
      <c r="D874" s="823"/>
      <c r="E874" s="823"/>
      <c r="F874" s="823"/>
      <c r="G874" s="823"/>
      <c r="H874" s="823"/>
      <c r="I874" s="823"/>
      <c r="J874" s="823"/>
      <c r="K874" s="823"/>
      <c r="L874" s="823"/>
      <c r="M874" s="823"/>
      <c r="N874" s="823"/>
      <c r="O874" s="823"/>
      <c r="P874" s="823"/>
      <c r="Q874" s="823"/>
    </row>
    <row r="875" ht="25.15" customHeight="true" x14ac:dyDescent="0.2">
      <c r="C875" s="823"/>
      <c r="D875" s="823"/>
      <c r="E875" s="823"/>
      <c r="F875" s="823"/>
      <c r="G875" s="823"/>
      <c r="H875" s="823"/>
      <c r="I875" s="823"/>
      <c r="J875" s="823"/>
      <c r="K875" s="823"/>
      <c r="L875" s="823"/>
      <c r="M875" s="823"/>
      <c r="N875" s="823"/>
      <c r="O875" s="823"/>
      <c r="P875" s="823"/>
      <c r="Q875" s="823"/>
    </row>
    <row r="876" ht="25.15" customHeight="true" x14ac:dyDescent="0.2">
      <c r="C876" s="823"/>
      <c r="D876" s="823"/>
      <c r="E876" s="823"/>
      <c r="F876" s="823"/>
      <c r="G876" s="823"/>
      <c r="H876" s="823"/>
      <c r="I876" s="823"/>
      <c r="J876" s="823"/>
      <c r="K876" s="823"/>
      <c r="L876" s="823"/>
      <c r="M876" s="823"/>
      <c r="N876" s="823"/>
      <c r="O876" s="823"/>
      <c r="P876" s="823"/>
      <c r="Q876" s="823"/>
    </row>
    <row r="877" ht="25.15" customHeight="true" x14ac:dyDescent="0.2">
      <c r="C877" s="823"/>
      <c r="D877" s="823"/>
      <c r="E877" s="823"/>
      <c r="F877" s="823"/>
      <c r="G877" s="823"/>
      <c r="H877" s="823"/>
      <c r="I877" s="823"/>
      <c r="J877" s="823"/>
      <c r="K877" s="823"/>
      <c r="L877" s="823"/>
      <c r="M877" s="823"/>
      <c r="N877" s="823"/>
      <c r="O877" s="823"/>
      <c r="P877" s="823"/>
      <c r="Q877" s="823"/>
    </row>
    <row r="878" ht="25.15" customHeight="true" x14ac:dyDescent="0.2">
      <c r="C878" s="823"/>
      <c r="D878" s="823"/>
      <c r="E878" s="823"/>
      <c r="F878" s="823"/>
      <c r="G878" s="823"/>
      <c r="H878" s="823"/>
      <c r="I878" s="823"/>
      <c r="J878" s="823"/>
      <c r="K878" s="823"/>
      <c r="L878" s="823"/>
      <c r="M878" s="823"/>
      <c r="N878" s="823"/>
      <c r="O878" s="823"/>
      <c r="P878" s="823"/>
      <c r="Q878" s="823"/>
    </row>
    <row r="879" ht="25.15" customHeight="true" x14ac:dyDescent="0.2">
      <c r="C879" s="823"/>
      <c r="D879" s="823"/>
      <c r="E879" s="823"/>
      <c r="F879" s="823"/>
      <c r="G879" s="823"/>
      <c r="H879" s="823"/>
      <c r="I879" s="823"/>
      <c r="J879" s="823"/>
      <c r="K879" s="823"/>
      <c r="L879" s="823"/>
      <c r="M879" s="823"/>
      <c r="N879" s="823"/>
      <c r="O879" s="823"/>
      <c r="P879" s="823"/>
      <c r="Q879" s="823"/>
    </row>
    <row r="880" ht="25.15" customHeight="true" x14ac:dyDescent="0.2">
      <c r="C880" s="823"/>
      <c r="D880" s="823"/>
      <c r="E880" s="823"/>
      <c r="F880" s="823"/>
      <c r="G880" s="823"/>
      <c r="H880" s="823"/>
      <c r="I880" s="823"/>
      <c r="J880" s="823"/>
      <c r="K880" s="823"/>
      <c r="L880" s="823"/>
      <c r="M880" s="823"/>
      <c r="N880" s="823"/>
      <c r="O880" s="823"/>
      <c r="P880" s="823"/>
      <c r="Q880" s="823"/>
    </row>
    <row r="881" ht="25.15" customHeight="true" x14ac:dyDescent="0.2">
      <c r="C881" s="823"/>
      <c r="D881" s="823"/>
      <c r="E881" s="823"/>
      <c r="F881" s="823"/>
      <c r="G881" s="823"/>
      <c r="H881" s="823"/>
      <c r="I881" s="823"/>
      <c r="J881" s="823"/>
      <c r="K881" s="823"/>
      <c r="L881" s="823"/>
      <c r="M881" s="823"/>
      <c r="N881" s="823"/>
      <c r="O881" s="823"/>
      <c r="P881" s="823"/>
      <c r="Q881" s="823"/>
    </row>
    <row r="882" ht="25.15" customHeight="true" x14ac:dyDescent="0.2">
      <c r="C882" s="823"/>
      <c r="D882" s="823"/>
      <c r="E882" s="823"/>
      <c r="F882" s="823"/>
      <c r="G882" s="823"/>
      <c r="H882" s="823"/>
      <c r="I882" s="823"/>
      <c r="J882" s="823"/>
      <c r="K882" s="823"/>
      <c r="L882" s="823"/>
      <c r="M882" s="823"/>
      <c r="N882" s="823"/>
      <c r="O882" s="823"/>
      <c r="P882" s="823"/>
      <c r="Q882" s="823"/>
    </row>
    <row r="883" ht="25.15" customHeight="true" x14ac:dyDescent="0.2">
      <c r="C883" s="823"/>
      <c r="D883" s="823"/>
      <c r="E883" s="823"/>
      <c r="F883" s="823"/>
      <c r="G883" s="823"/>
      <c r="H883" s="823"/>
      <c r="I883" s="823"/>
      <c r="J883" s="823"/>
      <c r="K883" s="823"/>
      <c r="L883" s="823"/>
      <c r="M883" s="823"/>
      <c r="N883" s="823"/>
      <c r="O883" s="823"/>
      <c r="P883" s="823"/>
      <c r="Q883" s="823"/>
    </row>
    <row r="884" ht="25.15" customHeight="true" x14ac:dyDescent="0.2">
      <c r="C884" s="823"/>
      <c r="D884" s="823"/>
      <c r="E884" s="823"/>
      <c r="F884" s="823"/>
      <c r="G884" s="823"/>
      <c r="H884" s="823"/>
      <c r="I884" s="823"/>
      <c r="J884" s="823"/>
      <c r="K884" s="823"/>
      <c r="L884" s="823"/>
      <c r="M884" s="823"/>
      <c r="N884" s="823"/>
      <c r="O884" s="823"/>
      <c r="P884" s="823"/>
      <c r="Q884" s="823"/>
    </row>
    <row r="885" ht="25.15" customHeight="true" x14ac:dyDescent="0.2">
      <c r="C885" s="823"/>
      <c r="D885" s="823"/>
      <c r="E885" s="823"/>
      <c r="F885" s="823"/>
      <c r="G885" s="823"/>
      <c r="H885" s="823"/>
      <c r="I885" s="823"/>
      <c r="J885" s="823"/>
      <c r="K885" s="823"/>
      <c r="L885" s="823"/>
      <c r="M885" s="823"/>
      <c r="N885" s="823"/>
      <c r="O885" s="823"/>
      <c r="P885" s="823"/>
      <c r="Q885" s="823"/>
    </row>
    <row r="886" ht="25.15" customHeight="true" x14ac:dyDescent="0.2">
      <c r="C886" s="823"/>
      <c r="D886" s="823"/>
      <c r="E886" s="823"/>
      <c r="F886" s="823"/>
      <c r="G886" s="823"/>
      <c r="H886" s="823"/>
      <c r="I886" s="823"/>
      <c r="J886" s="823"/>
      <c r="K886" s="823"/>
      <c r="L886" s="823"/>
      <c r="M886" s="823"/>
      <c r="N886" s="823"/>
      <c r="O886" s="823"/>
      <c r="P886" s="823"/>
      <c r="Q886" s="823"/>
    </row>
    <row r="887" ht="25.15" customHeight="true" x14ac:dyDescent="0.2">
      <c r="C887" s="823"/>
      <c r="D887" s="823"/>
      <c r="E887" s="823"/>
      <c r="F887" s="823"/>
      <c r="G887" s="823"/>
      <c r="H887" s="823"/>
      <c r="I887" s="823"/>
      <c r="J887" s="823"/>
      <c r="K887" s="823"/>
      <c r="L887" s="823"/>
      <c r="M887" s="823"/>
      <c r="N887" s="823"/>
      <c r="O887" s="823"/>
      <c r="P887" s="823"/>
      <c r="Q887" s="823"/>
    </row>
    <row r="888" ht="25.15" customHeight="true" x14ac:dyDescent="0.2">
      <c r="C888" s="823"/>
      <c r="D888" s="823"/>
      <c r="E888" s="823"/>
      <c r="F888" s="823"/>
      <c r="G888" s="823"/>
      <c r="H888" s="823"/>
      <c r="I888" s="823"/>
      <c r="J888" s="823"/>
      <c r="K888" s="823"/>
      <c r="L888" s="823"/>
      <c r="M888" s="823"/>
      <c r="N888" s="823"/>
      <c r="O888" s="823"/>
      <c r="P888" s="823"/>
      <c r="Q888" s="823"/>
    </row>
    <row r="889" ht="25.15" customHeight="true" x14ac:dyDescent="0.2">
      <c r="C889" s="823"/>
      <c r="D889" s="823"/>
      <c r="E889" s="823"/>
      <c r="F889" s="823"/>
      <c r="G889" s="823"/>
      <c r="H889" s="823"/>
      <c r="I889" s="823"/>
      <c r="J889" s="823"/>
      <c r="K889" s="823"/>
      <c r="L889" s="823"/>
      <c r="M889" s="823"/>
      <c r="N889" s="823"/>
      <c r="O889" s="823"/>
      <c r="P889" s="823"/>
      <c r="Q889" s="823"/>
    </row>
    <row r="890" ht="25.15" customHeight="true" x14ac:dyDescent="0.2">
      <c r="C890" s="823"/>
      <c r="D890" s="823"/>
      <c r="E890" s="823"/>
      <c r="F890" s="823"/>
      <c r="G890" s="823"/>
      <c r="H890" s="823"/>
      <c r="I890" s="823"/>
      <c r="J890" s="823"/>
      <c r="K890" s="823"/>
      <c r="L890" s="823"/>
      <c r="M890" s="823"/>
      <c r="N890" s="823"/>
      <c r="O890" s="823"/>
      <c r="P890" s="823"/>
      <c r="Q890" s="823"/>
    </row>
    <row r="891" ht="25.15" customHeight="true" x14ac:dyDescent="0.2">
      <c r="C891" s="823"/>
      <c r="D891" s="823"/>
      <c r="E891" s="823"/>
      <c r="F891" s="823"/>
      <c r="G891" s="823"/>
      <c r="H891" s="823"/>
      <c r="I891" s="823"/>
      <c r="J891" s="823"/>
      <c r="K891" s="823"/>
      <c r="L891" s="823"/>
      <c r="M891" s="823"/>
      <c r="N891" s="823"/>
      <c r="O891" s="823"/>
      <c r="P891" s="823"/>
      <c r="Q891" s="823"/>
    </row>
    <row r="892" ht="25.15" customHeight="true" x14ac:dyDescent="0.2">
      <c r="C892" s="823"/>
      <c r="D892" s="823"/>
      <c r="E892" s="823"/>
      <c r="F892" s="823"/>
      <c r="G892" s="823"/>
      <c r="H892" s="823"/>
      <c r="I892" s="823"/>
      <c r="J892" s="823"/>
      <c r="K892" s="823"/>
      <c r="L892" s="823"/>
      <c r="M892" s="823"/>
      <c r="N892" s="823"/>
      <c r="O892" s="823"/>
      <c r="P892" s="823"/>
      <c r="Q892" s="823"/>
    </row>
    <row r="893" ht="25.15" customHeight="true" x14ac:dyDescent="0.2">
      <c r="C893" s="823"/>
      <c r="D893" s="823"/>
      <c r="E893" s="823"/>
      <c r="F893" s="823"/>
      <c r="G893" s="823"/>
      <c r="H893" s="823"/>
      <c r="I893" s="823"/>
      <c r="J893" s="823"/>
      <c r="K893" s="823"/>
      <c r="L893" s="823"/>
      <c r="M893" s="823"/>
      <c r="N893" s="823"/>
      <c r="O893" s="823"/>
      <c r="P893" s="823"/>
      <c r="Q893" s="823"/>
    </row>
    <row r="894" ht="25.15" customHeight="true" x14ac:dyDescent="0.2">
      <c r="C894" s="823"/>
      <c r="D894" s="823"/>
      <c r="E894" s="823"/>
      <c r="F894" s="823"/>
      <c r="G894" s="823"/>
      <c r="H894" s="823"/>
      <c r="I894" s="823"/>
      <c r="J894" s="823"/>
      <c r="K894" s="823"/>
      <c r="L894" s="823"/>
      <c r="M894" s="823"/>
      <c r="N894" s="823"/>
      <c r="O894" s="823"/>
      <c r="P894" s="823"/>
      <c r="Q894" s="823"/>
    </row>
    <row r="895" ht="25.15" customHeight="true" x14ac:dyDescent="0.2">
      <c r="C895" s="823"/>
      <c r="D895" s="823"/>
      <c r="E895" s="823"/>
      <c r="F895" s="823"/>
      <c r="G895" s="823"/>
      <c r="H895" s="823"/>
      <c r="I895" s="823"/>
      <c r="J895" s="823"/>
      <c r="K895" s="823"/>
      <c r="L895" s="823"/>
      <c r="M895" s="823"/>
      <c r="N895" s="823"/>
      <c r="O895" s="823"/>
      <c r="P895" s="823"/>
      <c r="Q895" s="823"/>
    </row>
    <row r="896" ht="25.15" customHeight="true" x14ac:dyDescent="0.2">
      <c r="C896" s="823"/>
      <c r="D896" s="823"/>
      <c r="E896" s="823"/>
      <c r="F896" s="823"/>
      <c r="G896" s="823"/>
      <c r="H896" s="823"/>
      <c r="I896" s="823"/>
      <c r="J896" s="823"/>
      <c r="K896" s="823"/>
      <c r="L896" s="823"/>
      <c r="M896" s="823"/>
      <c r="N896" s="823"/>
      <c r="O896" s="823"/>
      <c r="P896" s="823"/>
      <c r="Q896" s="823"/>
    </row>
    <row r="897" ht="25.15" customHeight="true" x14ac:dyDescent="0.2">
      <c r="C897" s="823"/>
      <c r="D897" s="823"/>
      <c r="E897" s="823"/>
      <c r="F897" s="823"/>
      <c r="G897" s="823"/>
      <c r="H897" s="823"/>
      <c r="I897" s="823"/>
      <c r="J897" s="823"/>
      <c r="K897" s="823"/>
      <c r="L897" s="823"/>
      <c r="M897" s="823"/>
      <c r="N897" s="823"/>
      <c r="O897" s="823"/>
      <c r="P897" s="823"/>
      <c r="Q897" s="823"/>
    </row>
    <row r="898" ht="25.15" customHeight="true" x14ac:dyDescent="0.2">
      <c r="C898" s="823"/>
      <c r="D898" s="823"/>
      <c r="E898" s="823"/>
      <c r="F898" s="823"/>
      <c r="G898" s="823"/>
      <c r="H898" s="823"/>
      <c r="I898" s="823"/>
      <c r="J898" s="823"/>
      <c r="K898" s="823"/>
      <c r="L898" s="823"/>
      <c r="M898" s="823"/>
      <c r="N898" s="823"/>
      <c r="O898" s="823"/>
      <c r="P898" s="823"/>
      <c r="Q898" s="823"/>
    </row>
    <row r="899" ht="25.15" customHeight="true" x14ac:dyDescent="0.2">
      <c r="C899" s="823"/>
      <c r="D899" s="823"/>
      <c r="E899" s="823"/>
      <c r="F899" s="823"/>
      <c r="G899" s="823"/>
      <c r="H899" s="823"/>
      <c r="I899" s="823"/>
      <c r="J899" s="823"/>
      <c r="K899" s="823"/>
      <c r="L899" s="823"/>
      <c r="M899" s="823"/>
      <c r="N899" s="823"/>
      <c r="O899" s="823"/>
      <c r="P899" s="823"/>
      <c r="Q899" s="823"/>
    </row>
    <row r="900" ht="25.15" customHeight="true" x14ac:dyDescent="0.2">
      <c r="C900" s="823"/>
      <c r="D900" s="823"/>
      <c r="E900" s="823"/>
      <c r="F900" s="823"/>
      <c r="G900" s="823"/>
      <c r="H900" s="823"/>
      <c r="I900" s="823"/>
      <c r="J900" s="823"/>
      <c r="K900" s="823"/>
      <c r="L900" s="823"/>
      <c r="M900" s="823"/>
      <c r="N900" s="823"/>
      <c r="O900" s="823"/>
      <c r="P900" s="823"/>
      <c r="Q900" s="823"/>
    </row>
    <row r="901" ht="25.15" customHeight="true" x14ac:dyDescent="0.2">
      <c r="C901" s="823"/>
      <c r="D901" s="823"/>
      <c r="E901" s="823"/>
      <c r="F901" s="823"/>
      <c r="G901" s="823"/>
      <c r="H901" s="823"/>
      <c r="I901" s="823"/>
      <c r="J901" s="823"/>
      <c r="K901" s="823"/>
      <c r="L901" s="823"/>
      <c r="M901" s="823"/>
      <c r="N901" s="823"/>
      <c r="O901" s="823"/>
      <c r="P901" s="823"/>
      <c r="Q901" s="823"/>
    </row>
    <row r="902" ht="25.15" customHeight="true" x14ac:dyDescent="0.2">
      <c r="C902" s="823"/>
      <c r="D902" s="823"/>
      <c r="E902" s="823"/>
      <c r="F902" s="823"/>
      <c r="G902" s="823"/>
      <c r="H902" s="823"/>
      <c r="I902" s="823"/>
      <c r="J902" s="823"/>
      <c r="K902" s="823"/>
      <c r="L902" s="823"/>
      <c r="M902" s="823"/>
      <c r="N902" s="823"/>
      <c r="O902" s="823"/>
      <c r="P902" s="823"/>
      <c r="Q902" s="823"/>
    </row>
    <row r="903" ht="25.15" customHeight="true" x14ac:dyDescent="0.2">
      <c r="C903" s="823"/>
      <c r="D903" s="823"/>
      <c r="E903" s="823"/>
      <c r="F903" s="823"/>
      <c r="G903" s="823"/>
      <c r="H903" s="823"/>
      <c r="I903" s="823"/>
      <c r="J903" s="823"/>
      <c r="K903" s="823"/>
      <c r="L903" s="823"/>
      <c r="M903" s="823"/>
      <c r="N903" s="823"/>
      <c r="O903" s="823"/>
      <c r="P903" s="823"/>
      <c r="Q903" s="823"/>
    </row>
    <row r="904" ht="25.15" customHeight="true" x14ac:dyDescent="0.2">
      <c r="C904" s="823"/>
      <c r="D904" s="823"/>
      <c r="E904" s="823"/>
      <c r="F904" s="823"/>
      <c r="G904" s="823"/>
      <c r="H904" s="823"/>
      <c r="I904" s="823"/>
      <c r="J904" s="823"/>
      <c r="K904" s="823"/>
      <c r="L904" s="823"/>
      <c r="M904" s="823"/>
      <c r="N904" s="823"/>
      <c r="O904" s="823"/>
      <c r="P904" s="823"/>
      <c r="Q904" s="823"/>
    </row>
    <row r="905" ht="25.15" customHeight="true" x14ac:dyDescent="0.2">
      <c r="C905" s="823"/>
      <c r="D905" s="823"/>
      <c r="E905" s="823"/>
      <c r="F905" s="823"/>
      <c r="G905" s="823"/>
      <c r="H905" s="823"/>
      <c r="I905" s="823"/>
      <c r="J905" s="823"/>
      <c r="K905" s="823"/>
      <c r="L905" s="823"/>
      <c r="M905" s="823"/>
      <c r="N905" s="823"/>
      <c r="O905" s="823"/>
      <c r="P905" s="823"/>
      <c r="Q905" s="823"/>
    </row>
    <row r="906" ht="25.15" customHeight="true" x14ac:dyDescent="0.2">
      <c r="C906" s="823"/>
      <c r="D906" s="823"/>
      <c r="E906" s="823"/>
      <c r="F906" s="823"/>
      <c r="G906" s="823"/>
      <c r="H906" s="823"/>
      <c r="I906" s="823"/>
      <c r="J906" s="823"/>
      <c r="K906" s="823"/>
      <c r="L906" s="823"/>
      <c r="M906" s="823"/>
      <c r="N906" s="823"/>
      <c r="O906" s="823"/>
      <c r="P906" s="823"/>
      <c r="Q906" s="823"/>
    </row>
    <row r="907" ht="25.15" customHeight="true" x14ac:dyDescent="0.2">
      <c r="C907" s="823"/>
      <c r="D907" s="823"/>
      <c r="E907" s="823"/>
      <c r="F907" s="823"/>
      <c r="G907" s="823"/>
      <c r="H907" s="823"/>
      <c r="I907" s="823"/>
      <c r="J907" s="823"/>
      <c r="K907" s="823"/>
      <c r="L907" s="823"/>
      <c r="M907" s="823"/>
      <c r="N907" s="823"/>
      <c r="O907" s="823"/>
      <c r="P907" s="823"/>
      <c r="Q907" s="823"/>
    </row>
    <row r="908" ht="25.15" customHeight="true" x14ac:dyDescent="0.2">
      <c r="C908" s="823"/>
      <c r="D908" s="823"/>
      <c r="E908" s="823"/>
      <c r="F908" s="823"/>
      <c r="G908" s="823"/>
      <c r="H908" s="823"/>
      <c r="I908" s="823"/>
      <c r="J908" s="823"/>
      <c r="K908" s="823"/>
      <c r="L908" s="823"/>
      <c r="M908" s="823"/>
      <c r="N908" s="823"/>
      <c r="O908" s="823"/>
      <c r="P908" s="823"/>
      <c r="Q908" s="823"/>
    </row>
    <row r="909" ht="25.15" customHeight="true" x14ac:dyDescent="0.2">
      <c r="C909" s="823"/>
      <c r="D909" s="823"/>
      <c r="E909" s="823"/>
      <c r="F909" s="823"/>
      <c r="G909" s="823"/>
      <c r="H909" s="823"/>
      <c r="I909" s="823"/>
      <c r="J909" s="823"/>
      <c r="K909" s="823"/>
      <c r="L909" s="823"/>
      <c r="M909" s="823"/>
      <c r="N909" s="823"/>
      <c r="O909" s="823"/>
      <c r="P909" s="823"/>
      <c r="Q909" s="823"/>
    </row>
    <row r="910" ht="25.15" customHeight="true" x14ac:dyDescent="0.2">
      <c r="C910" s="823"/>
      <c r="D910" s="823"/>
      <c r="E910" s="823"/>
      <c r="F910" s="823"/>
      <c r="G910" s="823"/>
      <c r="H910" s="823"/>
      <c r="I910" s="823"/>
      <c r="J910" s="823"/>
      <c r="K910" s="823"/>
      <c r="L910" s="823"/>
      <c r="M910" s="823"/>
      <c r="N910" s="823"/>
      <c r="O910" s="823"/>
      <c r="P910" s="823"/>
      <c r="Q910" s="823"/>
    </row>
    <row r="911" ht="25.15" customHeight="true" x14ac:dyDescent="0.2">
      <c r="C911" s="823"/>
      <c r="D911" s="823"/>
      <c r="E911" s="823"/>
      <c r="F911" s="823"/>
      <c r="G911" s="823"/>
      <c r="H911" s="823"/>
      <c r="I911" s="823"/>
      <c r="J911" s="823"/>
      <c r="K911" s="823"/>
      <c r="L911" s="823"/>
      <c r="M911" s="823"/>
      <c r="N911" s="823"/>
      <c r="O911" s="823"/>
      <c r="P911" s="823"/>
      <c r="Q911" s="823"/>
    </row>
    <row r="912" ht="25.15" customHeight="true" x14ac:dyDescent="0.2">
      <c r="C912" s="823"/>
      <c r="D912" s="823"/>
      <c r="E912" s="823"/>
      <c r="F912" s="823"/>
      <c r="G912" s="823"/>
      <c r="H912" s="823"/>
      <c r="I912" s="823"/>
      <c r="J912" s="823"/>
      <c r="K912" s="823"/>
      <c r="L912" s="823"/>
      <c r="M912" s="823"/>
      <c r="N912" s="823"/>
      <c r="O912" s="823"/>
      <c r="P912" s="823"/>
      <c r="Q912" s="823"/>
    </row>
    <row r="913" ht="25.15" customHeight="true" x14ac:dyDescent="0.2">
      <c r="C913" s="823"/>
      <c r="D913" s="823"/>
      <c r="E913" s="823"/>
      <c r="F913" s="823"/>
      <c r="G913" s="823"/>
      <c r="H913" s="823"/>
      <c r="I913" s="823"/>
      <c r="J913" s="823"/>
      <c r="K913" s="823"/>
      <c r="L913" s="823"/>
      <c r="M913" s="823"/>
      <c r="N913" s="823"/>
      <c r="O913" s="823"/>
      <c r="P913" s="823"/>
      <c r="Q913" s="823"/>
    </row>
    <row r="914" ht="25.15" customHeight="true" x14ac:dyDescent="0.2">
      <c r="C914" s="823"/>
      <c r="D914" s="823"/>
      <c r="E914" s="823"/>
      <c r="F914" s="823"/>
      <c r="G914" s="823"/>
      <c r="H914" s="823"/>
      <c r="I914" s="823"/>
      <c r="J914" s="823"/>
      <c r="K914" s="823"/>
      <c r="L914" s="823"/>
      <c r="M914" s="823"/>
      <c r="N914" s="823"/>
      <c r="O914" s="823"/>
      <c r="P914" s="823"/>
      <c r="Q914" s="823"/>
    </row>
    <row r="915" ht="25.15" customHeight="true" x14ac:dyDescent="0.2">
      <c r="C915" s="823"/>
      <c r="D915" s="823"/>
      <c r="E915" s="823"/>
      <c r="F915" s="823"/>
      <c r="G915" s="823"/>
      <c r="H915" s="823"/>
      <c r="I915" s="823"/>
      <c r="J915" s="823"/>
      <c r="K915" s="823"/>
      <c r="L915" s="823"/>
      <c r="M915" s="823"/>
      <c r="N915" s="823"/>
      <c r="O915" s="823"/>
      <c r="P915" s="823"/>
      <c r="Q915" s="823"/>
    </row>
    <row r="916" ht="25.15" customHeight="true" x14ac:dyDescent="0.2">
      <c r="C916" s="823"/>
      <c r="D916" s="823"/>
      <c r="E916" s="823"/>
      <c r="F916" s="823"/>
      <c r="G916" s="823"/>
      <c r="H916" s="823"/>
      <c r="I916" s="823"/>
      <c r="J916" s="823"/>
      <c r="K916" s="823"/>
      <c r="L916" s="823"/>
      <c r="M916" s="823"/>
      <c r="N916" s="823"/>
      <c r="O916" s="823"/>
      <c r="P916" s="823"/>
      <c r="Q916" s="823"/>
    </row>
    <row r="917" ht="25.15" customHeight="true" x14ac:dyDescent="0.2">
      <c r="C917" s="823"/>
      <c r="D917" s="823"/>
      <c r="E917" s="823"/>
      <c r="F917" s="823"/>
      <c r="G917" s="823"/>
      <c r="H917" s="823"/>
      <c r="I917" s="823"/>
      <c r="J917" s="823"/>
      <c r="K917" s="823"/>
      <c r="L917" s="823"/>
      <c r="M917" s="823"/>
      <c r="N917" s="823"/>
      <c r="O917" s="823"/>
      <c r="P917" s="823"/>
      <c r="Q917" s="823"/>
    </row>
    <row r="918" ht="25.15" customHeight="true" x14ac:dyDescent="0.2">
      <c r="C918" s="823"/>
      <c r="D918" s="823"/>
      <c r="E918" s="823"/>
      <c r="F918" s="823"/>
      <c r="G918" s="823"/>
      <c r="H918" s="823"/>
      <c r="I918" s="823"/>
      <c r="J918" s="823"/>
      <c r="K918" s="823"/>
      <c r="L918" s="823"/>
      <c r="M918" s="823"/>
      <c r="N918" s="823"/>
      <c r="O918" s="823"/>
      <c r="P918" s="823"/>
      <c r="Q918" s="823"/>
    </row>
    <row r="919" ht="25.15" customHeight="true" x14ac:dyDescent="0.2">
      <c r="C919" s="823"/>
      <c r="D919" s="823"/>
      <c r="E919" s="823"/>
      <c r="F919" s="823"/>
      <c r="G919" s="823"/>
      <c r="H919" s="823"/>
      <c r="I919" s="823"/>
      <c r="J919" s="823"/>
      <c r="K919" s="823"/>
      <c r="L919" s="823"/>
      <c r="M919" s="823"/>
      <c r="N919" s="823"/>
      <c r="O919" s="823"/>
      <c r="P919" s="823"/>
      <c r="Q919" s="823"/>
    </row>
    <row r="920" ht="25.15" customHeight="true" x14ac:dyDescent="0.2">
      <c r="C920" s="823"/>
      <c r="D920" s="823"/>
      <c r="E920" s="823"/>
      <c r="F920" s="823"/>
      <c r="G920" s="823"/>
      <c r="H920" s="823"/>
      <c r="I920" s="823"/>
      <c r="J920" s="823"/>
      <c r="K920" s="823"/>
      <c r="L920" s="823"/>
      <c r="M920" s="823"/>
      <c r="N920" s="823"/>
      <c r="O920" s="823"/>
      <c r="P920" s="823"/>
      <c r="Q920" s="823"/>
    </row>
    <row r="921" ht="25.15" customHeight="true" x14ac:dyDescent="0.2">
      <c r="C921" s="823"/>
      <c r="D921" s="823"/>
      <c r="E921" s="823"/>
      <c r="F921" s="823"/>
      <c r="G921" s="823"/>
      <c r="H921" s="823"/>
      <c r="I921" s="823"/>
      <c r="J921" s="823"/>
      <c r="K921" s="823"/>
      <c r="L921" s="823"/>
      <c r="M921" s="823"/>
      <c r="N921" s="823"/>
      <c r="O921" s="823"/>
      <c r="P921" s="823"/>
      <c r="Q921" s="823"/>
    </row>
    <row r="922" ht="25.15" customHeight="true" x14ac:dyDescent="0.2">
      <c r="C922" s="823"/>
      <c r="D922" s="823"/>
      <c r="E922" s="823"/>
      <c r="F922" s="823"/>
      <c r="G922" s="823"/>
      <c r="H922" s="823"/>
      <c r="I922" s="823"/>
      <c r="J922" s="823"/>
      <c r="K922" s="823"/>
      <c r="L922" s="823"/>
      <c r="M922" s="823"/>
      <c r="N922" s="823"/>
      <c r="O922" s="823"/>
      <c r="P922" s="823"/>
      <c r="Q922" s="823"/>
    </row>
    <row r="923" ht="25.15" customHeight="true" x14ac:dyDescent="0.2">
      <c r="C923" s="823"/>
      <c r="D923" s="823"/>
      <c r="E923" s="823"/>
      <c r="F923" s="823"/>
      <c r="G923" s="823"/>
      <c r="H923" s="823"/>
      <c r="I923" s="823"/>
      <c r="J923" s="823"/>
      <c r="K923" s="823"/>
      <c r="L923" s="823"/>
      <c r="M923" s="823"/>
      <c r="N923" s="823"/>
      <c r="O923" s="823"/>
      <c r="P923" s="823"/>
      <c r="Q923" s="823"/>
    </row>
    <row r="924" ht="25.15" customHeight="true" x14ac:dyDescent="0.2">
      <c r="C924" s="823"/>
      <c r="D924" s="823"/>
      <c r="E924" s="823"/>
      <c r="F924" s="823"/>
      <c r="G924" s="823"/>
      <c r="H924" s="823"/>
      <c r="I924" s="823"/>
      <c r="J924" s="823"/>
      <c r="K924" s="823"/>
      <c r="L924" s="823"/>
      <c r="M924" s="823"/>
      <c r="N924" s="823"/>
      <c r="O924" s="823"/>
      <c r="P924" s="823"/>
      <c r="Q924" s="823"/>
    </row>
    <row r="925" ht="25.15" customHeight="true" x14ac:dyDescent="0.2">
      <c r="C925" s="823"/>
      <c r="D925" s="823"/>
      <c r="E925" s="823"/>
      <c r="F925" s="823"/>
      <c r="G925" s="823"/>
      <c r="H925" s="823"/>
      <c r="I925" s="823"/>
      <c r="J925" s="823"/>
      <c r="K925" s="823"/>
      <c r="L925" s="823"/>
      <c r="M925" s="823"/>
      <c r="N925" s="823"/>
      <c r="O925" s="823"/>
      <c r="P925" s="823"/>
      <c r="Q925" s="823"/>
    </row>
    <row r="926" ht="25.15" customHeight="true" x14ac:dyDescent="0.2">
      <c r="C926" s="823"/>
      <c r="D926" s="823"/>
      <c r="E926" s="823"/>
      <c r="F926" s="823"/>
      <c r="G926" s="823"/>
      <c r="H926" s="823"/>
      <c r="I926" s="823"/>
      <c r="J926" s="823"/>
      <c r="K926" s="823"/>
      <c r="L926" s="823"/>
      <c r="M926" s="823"/>
      <c r="N926" s="823"/>
      <c r="O926" s="823"/>
      <c r="P926" s="823"/>
      <c r="Q926" s="823"/>
    </row>
    <row r="927" ht="25.15" customHeight="true" x14ac:dyDescent="0.2">
      <c r="C927" s="823"/>
      <c r="D927" s="823"/>
      <c r="E927" s="823"/>
      <c r="F927" s="823"/>
      <c r="G927" s="823"/>
      <c r="H927" s="823"/>
      <c r="I927" s="823"/>
      <c r="J927" s="823"/>
      <c r="K927" s="823"/>
      <c r="L927" s="823"/>
      <c r="M927" s="823"/>
      <c r="N927" s="823"/>
      <c r="O927" s="823"/>
      <c r="P927" s="823"/>
      <c r="Q927" s="823"/>
    </row>
    <row r="928" ht="25.15" customHeight="true" x14ac:dyDescent="0.2">
      <c r="C928" s="823"/>
      <c r="D928" s="823"/>
      <c r="E928" s="823"/>
      <c r="F928" s="823"/>
      <c r="G928" s="823"/>
      <c r="H928" s="823"/>
      <c r="I928" s="823"/>
      <c r="J928" s="823"/>
      <c r="K928" s="823"/>
      <c r="L928" s="823"/>
      <c r="M928" s="823"/>
      <c r="N928" s="823"/>
      <c r="O928" s="823"/>
      <c r="P928" s="823"/>
      <c r="Q928" s="823"/>
    </row>
    <row r="929" ht="25.15" customHeight="true" x14ac:dyDescent="0.2">
      <c r="C929" s="823"/>
      <c r="D929" s="823"/>
      <c r="E929" s="823"/>
      <c r="F929" s="823"/>
      <c r="G929" s="823"/>
      <c r="H929" s="823"/>
      <c r="I929" s="823"/>
      <c r="J929" s="823"/>
      <c r="K929" s="823"/>
      <c r="L929" s="823"/>
      <c r="M929" s="823"/>
      <c r="N929" s="823"/>
      <c r="O929" s="823"/>
      <c r="P929" s="823"/>
      <c r="Q929" s="823"/>
    </row>
    <row r="930" ht="25.15" customHeight="true" x14ac:dyDescent="0.2">
      <c r="C930" s="823"/>
      <c r="D930" s="823"/>
      <c r="E930" s="823"/>
      <c r="F930" s="823"/>
      <c r="G930" s="823"/>
      <c r="H930" s="823"/>
      <c r="I930" s="823"/>
      <c r="J930" s="823"/>
      <c r="K930" s="823"/>
      <c r="L930" s="823"/>
      <c r="M930" s="823"/>
      <c r="N930" s="823"/>
      <c r="O930" s="823"/>
      <c r="P930" s="823"/>
      <c r="Q930" s="823"/>
    </row>
    <row r="931" ht="25.15" customHeight="true" x14ac:dyDescent="0.2">
      <c r="C931" s="823"/>
      <c r="D931" s="823"/>
      <c r="E931" s="823"/>
      <c r="F931" s="823"/>
      <c r="G931" s="823"/>
      <c r="H931" s="823"/>
      <c r="I931" s="823"/>
      <c r="J931" s="823"/>
      <c r="K931" s="823"/>
      <c r="L931" s="823"/>
      <c r="M931" s="823"/>
      <c r="N931" s="823"/>
      <c r="O931" s="823"/>
      <c r="P931" s="823"/>
      <c r="Q931" s="823"/>
    </row>
    <row r="932" ht="25.15" customHeight="true" x14ac:dyDescent="0.2">
      <c r="C932" s="823"/>
      <c r="D932" s="823"/>
      <c r="E932" s="823"/>
      <c r="F932" s="823"/>
      <c r="G932" s="823"/>
      <c r="H932" s="823"/>
      <c r="I932" s="823"/>
      <c r="J932" s="823"/>
      <c r="K932" s="823"/>
      <c r="L932" s="823"/>
      <c r="M932" s="823"/>
      <c r="N932" s="823"/>
      <c r="O932" s="823"/>
      <c r="P932" s="823"/>
      <c r="Q932" s="823"/>
    </row>
    <row r="933" ht="25.15" customHeight="true" x14ac:dyDescent="0.2">
      <c r="C933" s="823"/>
      <c r="D933" s="823"/>
      <c r="E933" s="823"/>
      <c r="F933" s="823"/>
      <c r="G933" s="823"/>
      <c r="H933" s="823"/>
      <c r="I933" s="823"/>
      <c r="J933" s="823"/>
      <c r="K933" s="823"/>
      <c r="L933" s="823"/>
      <c r="M933" s="823"/>
      <c r="N933" s="823"/>
      <c r="O933" s="823"/>
      <c r="P933" s="823"/>
      <c r="Q933" s="823"/>
    </row>
    <row r="934" ht="25.15" customHeight="true" x14ac:dyDescent="0.2">
      <c r="C934" s="823"/>
      <c r="D934" s="823"/>
      <c r="E934" s="823"/>
      <c r="F934" s="823"/>
      <c r="G934" s="823"/>
      <c r="H934" s="823"/>
      <c r="I934" s="823"/>
      <c r="J934" s="823"/>
      <c r="K934" s="823"/>
      <c r="L934" s="823"/>
      <c r="M934" s="823"/>
      <c r="N934" s="823"/>
      <c r="O934" s="823"/>
      <c r="P934" s="823"/>
      <c r="Q934" s="823"/>
    </row>
    <row r="935" ht="25.15" customHeight="true" x14ac:dyDescent="0.2">
      <c r="C935" s="823"/>
      <c r="D935" s="823"/>
      <c r="E935" s="823"/>
      <c r="F935" s="823"/>
      <c r="G935" s="823"/>
      <c r="H935" s="823"/>
      <c r="I935" s="823"/>
      <c r="J935" s="823"/>
      <c r="K935" s="823"/>
      <c r="L935" s="823"/>
      <c r="M935" s="823"/>
      <c r="N935" s="823"/>
      <c r="O935" s="823"/>
      <c r="P935" s="823"/>
      <c r="Q935" s="823"/>
    </row>
    <row r="936" ht="25.15" customHeight="true" x14ac:dyDescent="0.2">
      <c r="C936" s="823"/>
      <c r="D936" s="823"/>
      <c r="E936" s="823"/>
      <c r="F936" s="823"/>
      <c r="G936" s="823"/>
      <c r="H936" s="823"/>
      <c r="I936" s="823"/>
      <c r="J936" s="823"/>
      <c r="K936" s="823"/>
      <c r="L936" s="823"/>
      <c r="M936" s="823"/>
      <c r="N936" s="823"/>
      <c r="O936" s="823"/>
      <c r="P936" s="823"/>
      <c r="Q936" s="823"/>
    </row>
    <row r="937" ht="25.15" customHeight="true" x14ac:dyDescent="0.2">
      <c r="C937" s="823"/>
      <c r="D937" s="823"/>
      <c r="E937" s="823"/>
      <c r="F937" s="823"/>
      <c r="G937" s="823"/>
      <c r="H937" s="823"/>
      <c r="I937" s="823"/>
      <c r="J937" s="823"/>
      <c r="K937" s="823"/>
      <c r="L937" s="823"/>
      <c r="M937" s="823"/>
      <c r="N937" s="823"/>
      <c r="O937" s="823"/>
      <c r="P937" s="823"/>
      <c r="Q937" s="823"/>
    </row>
    <row r="938" ht="25.15" customHeight="true" x14ac:dyDescent="0.2">
      <c r="C938" s="823"/>
      <c r="D938" s="823"/>
      <c r="E938" s="823"/>
      <c r="F938" s="823"/>
      <c r="G938" s="823"/>
      <c r="H938" s="823"/>
      <c r="I938" s="823"/>
      <c r="J938" s="823"/>
      <c r="K938" s="823"/>
      <c r="L938" s="823"/>
      <c r="M938" s="823"/>
      <c r="N938" s="823"/>
      <c r="O938" s="823"/>
      <c r="P938" s="823"/>
      <c r="Q938" s="823"/>
    </row>
    <row r="939" ht="25.15" customHeight="true" x14ac:dyDescent="0.2">
      <c r="C939" s="823"/>
      <c r="D939" s="823"/>
      <c r="E939" s="823"/>
      <c r="F939" s="823"/>
      <c r="G939" s="823"/>
      <c r="H939" s="823"/>
      <c r="I939" s="823"/>
      <c r="J939" s="823"/>
      <c r="K939" s="823"/>
      <c r="L939" s="823"/>
      <c r="M939" s="823"/>
      <c r="N939" s="823"/>
      <c r="O939" s="823"/>
      <c r="P939" s="823"/>
      <c r="Q939" s="823"/>
    </row>
    <row r="940" ht="25.15" customHeight="true" x14ac:dyDescent="0.2">
      <c r="C940" s="823"/>
      <c r="D940" s="823"/>
      <c r="E940" s="823"/>
      <c r="F940" s="823"/>
      <c r="G940" s="823"/>
      <c r="H940" s="823"/>
      <c r="I940" s="823"/>
      <c r="J940" s="823"/>
      <c r="K940" s="823"/>
      <c r="L940" s="823"/>
      <c r="M940" s="823"/>
      <c r="N940" s="823"/>
      <c r="O940" s="823"/>
      <c r="P940" s="823"/>
      <c r="Q940" s="823"/>
    </row>
    <row r="941" ht="25.15" customHeight="true" x14ac:dyDescent="0.2">
      <c r="C941" s="823"/>
      <c r="D941" s="823"/>
      <c r="E941" s="823"/>
      <c r="F941" s="823"/>
      <c r="G941" s="823"/>
      <c r="H941" s="823"/>
      <c r="I941" s="823"/>
      <c r="J941" s="823"/>
      <c r="K941" s="823"/>
      <c r="L941" s="823"/>
      <c r="M941" s="823"/>
      <c r="N941" s="823"/>
      <c r="O941" s="823"/>
      <c r="P941" s="823"/>
      <c r="Q941" s="823"/>
    </row>
    <row r="942" ht="25.15" customHeight="true" x14ac:dyDescent="0.2">
      <c r="C942" s="823"/>
      <c r="D942" s="823"/>
      <c r="E942" s="823"/>
      <c r="F942" s="823"/>
      <c r="G942" s="823"/>
      <c r="H942" s="823"/>
      <c r="I942" s="823"/>
      <c r="J942" s="823"/>
      <c r="K942" s="823"/>
      <c r="L942" s="823"/>
      <c r="M942" s="823"/>
      <c r="N942" s="823"/>
      <c r="O942" s="823"/>
      <c r="P942" s="823"/>
      <c r="Q942" s="823"/>
    </row>
    <row r="943" ht="25.15" customHeight="true" x14ac:dyDescent="0.2">
      <c r="C943" s="823"/>
      <c r="D943" s="823"/>
      <c r="E943" s="823"/>
      <c r="F943" s="823"/>
      <c r="G943" s="823"/>
      <c r="H943" s="823"/>
      <c r="I943" s="823"/>
      <c r="J943" s="823"/>
      <c r="K943" s="823"/>
      <c r="L943" s="823"/>
      <c r="M943" s="823"/>
      <c r="N943" s="823"/>
      <c r="O943" s="823"/>
      <c r="P943" s="823"/>
      <c r="Q943" s="823"/>
    </row>
    <row r="944" ht="25.15" customHeight="true" x14ac:dyDescent="0.2">
      <c r="C944" s="823"/>
      <c r="D944" s="823"/>
      <c r="E944" s="823"/>
      <c r="F944" s="823"/>
      <c r="G944" s="823"/>
      <c r="H944" s="823"/>
      <c r="I944" s="823"/>
      <c r="J944" s="823"/>
      <c r="K944" s="823"/>
      <c r="L944" s="823"/>
      <c r="M944" s="823"/>
      <c r="N944" s="823"/>
      <c r="O944" s="823"/>
      <c r="P944" s="823"/>
      <c r="Q944" s="823"/>
    </row>
    <row r="945" ht="25.15" customHeight="true" x14ac:dyDescent="0.2">
      <c r="C945" s="823"/>
      <c r="D945" s="823"/>
      <c r="E945" s="823"/>
      <c r="F945" s="823"/>
      <c r="G945" s="823"/>
      <c r="H945" s="823"/>
      <c r="I945" s="823"/>
      <c r="J945" s="823"/>
      <c r="K945" s="823"/>
      <c r="L945" s="823"/>
      <c r="M945" s="823"/>
      <c r="N945" s="823"/>
      <c r="O945" s="823"/>
      <c r="P945" s="823"/>
      <c r="Q945" s="823"/>
    </row>
    <row r="946" ht="25.15" customHeight="true" x14ac:dyDescent="0.2">
      <c r="C946" s="823"/>
      <c r="D946" s="823"/>
      <c r="E946" s="823"/>
      <c r="F946" s="823"/>
      <c r="G946" s="823"/>
      <c r="H946" s="823"/>
      <c r="I946" s="823"/>
      <c r="J946" s="823"/>
      <c r="K946" s="823"/>
      <c r="L946" s="823"/>
      <c r="M946" s="823"/>
      <c r="N946" s="823"/>
      <c r="O946" s="823"/>
      <c r="P946" s="823"/>
      <c r="Q946" s="823"/>
    </row>
    <row r="947" ht="25.15" customHeight="true" x14ac:dyDescent="0.2">
      <c r="C947" s="823"/>
      <c r="D947" s="823"/>
      <c r="E947" s="823"/>
      <c r="F947" s="823"/>
      <c r="G947" s="823"/>
      <c r="H947" s="823"/>
      <c r="I947" s="823"/>
      <c r="J947" s="823"/>
      <c r="K947" s="823"/>
      <c r="L947" s="823"/>
      <c r="M947" s="823"/>
      <c r="N947" s="823"/>
      <c r="O947" s="823"/>
      <c r="P947" s="823"/>
      <c r="Q947" s="823"/>
    </row>
    <row r="948" ht="25.15" customHeight="true" x14ac:dyDescent="0.2">
      <c r="C948" s="823"/>
      <c r="D948" s="823"/>
      <c r="E948" s="823"/>
      <c r="F948" s="823"/>
      <c r="G948" s="823"/>
      <c r="H948" s="823"/>
      <c r="I948" s="823"/>
      <c r="J948" s="823"/>
      <c r="K948" s="823"/>
      <c r="L948" s="823"/>
      <c r="M948" s="823"/>
      <c r="N948" s="823"/>
      <c r="O948" s="823"/>
      <c r="P948" s="823"/>
      <c r="Q948" s="823"/>
    </row>
    <row r="949" ht="25.15" customHeight="true" x14ac:dyDescent="0.2">
      <c r="C949" s="823"/>
      <c r="D949" s="823"/>
      <c r="E949" s="823"/>
      <c r="F949" s="823"/>
      <c r="G949" s="823"/>
      <c r="H949" s="823"/>
      <c r="I949" s="823"/>
      <c r="J949" s="823"/>
      <c r="K949" s="823"/>
      <c r="L949" s="823"/>
      <c r="M949" s="823"/>
      <c r="N949" s="823"/>
      <c r="O949" s="823"/>
      <c r="P949" s="823"/>
      <c r="Q949" s="823"/>
    </row>
    <row r="950" ht="25.15" customHeight="true" x14ac:dyDescent="0.2">
      <c r="C950" s="823"/>
      <c r="D950" s="823"/>
      <c r="E950" s="823"/>
      <c r="F950" s="823"/>
      <c r="G950" s="823"/>
      <c r="H950" s="823"/>
      <c r="I950" s="823"/>
      <c r="J950" s="823"/>
      <c r="K950" s="823"/>
      <c r="L950" s="823"/>
      <c r="M950" s="823"/>
      <c r="N950" s="823"/>
      <c r="O950" s="823"/>
      <c r="P950" s="823"/>
      <c r="Q950" s="823"/>
    </row>
    <row r="951" ht="25.15" customHeight="true" x14ac:dyDescent="0.2">
      <c r="C951" s="823"/>
      <c r="D951" s="823"/>
      <c r="E951" s="823"/>
      <c r="F951" s="823"/>
      <c r="G951" s="823"/>
      <c r="H951" s="823"/>
      <c r="I951" s="823"/>
      <c r="J951" s="823"/>
      <c r="K951" s="823"/>
      <c r="L951" s="823"/>
      <c r="M951" s="823"/>
      <c r="N951" s="823"/>
      <c r="O951" s="823"/>
      <c r="P951" s="823"/>
      <c r="Q951" s="823"/>
    </row>
    <row r="952" ht="25.15" customHeight="true" x14ac:dyDescent="0.2">
      <c r="C952" s="823"/>
      <c r="D952" s="823"/>
      <c r="E952" s="823"/>
      <c r="F952" s="823"/>
      <c r="G952" s="823"/>
      <c r="H952" s="823"/>
      <c r="I952" s="823"/>
      <c r="J952" s="823"/>
      <c r="K952" s="823"/>
      <c r="L952" s="823"/>
      <c r="M952" s="823"/>
      <c r="N952" s="823"/>
      <c r="O952" s="823"/>
      <c r="P952" s="823"/>
      <c r="Q952" s="823"/>
    </row>
    <row r="953" ht="25.15" customHeight="true" x14ac:dyDescent="0.2">
      <c r="C953" s="823"/>
      <c r="D953" s="823"/>
      <c r="E953" s="823"/>
      <c r="F953" s="823"/>
      <c r="G953" s="823"/>
      <c r="H953" s="823"/>
      <c r="I953" s="823"/>
      <c r="J953" s="823"/>
      <c r="K953" s="823"/>
      <c r="L953" s="823"/>
      <c r="M953" s="823"/>
      <c r="N953" s="823"/>
      <c r="O953" s="823"/>
      <c r="P953" s="823"/>
      <c r="Q953" s="823"/>
    </row>
    <row r="954" ht="25.15" customHeight="true" x14ac:dyDescent="0.2">
      <c r="C954" s="823"/>
      <c r="D954" s="823"/>
      <c r="E954" s="823"/>
      <c r="F954" s="823"/>
      <c r="G954" s="823"/>
      <c r="H954" s="823"/>
      <c r="I954" s="823"/>
      <c r="J954" s="823"/>
      <c r="K954" s="823"/>
      <c r="L954" s="823"/>
      <c r="M954" s="823"/>
      <c r="N954" s="823"/>
      <c r="O954" s="823"/>
      <c r="P954" s="823"/>
      <c r="Q954" s="823"/>
    </row>
    <row r="955" ht="25.15" customHeight="true" x14ac:dyDescent="0.2">
      <c r="C955" s="823"/>
      <c r="D955" s="823"/>
      <c r="E955" s="823"/>
      <c r="F955" s="823"/>
      <c r="G955" s="823"/>
      <c r="H955" s="823"/>
      <c r="I955" s="823"/>
      <c r="J955" s="823"/>
      <c r="K955" s="823"/>
      <c r="L955" s="823"/>
      <c r="M955" s="823"/>
      <c r="N955" s="823"/>
      <c r="O955" s="823"/>
      <c r="P955" s="823"/>
      <c r="Q955" s="823"/>
    </row>
    <row r="956" ht="25.15" customHeight="true" x14ac:dyDescent="0.2">
      <c r="C956" s="823"/>
      <c r="D956" s="823"/>
      <c r="E956" s="823"/>
      <c r="F956" s="823"/>
      <c r="G956" s="823"/>
      <c r="H956" s="823"/>
      <c r="I956" s="823"/>
      <c r="J956" s="823"/>
      <c r="K956" s="823"/>
      <c r="L956" s="823"/>
      <c r="M956" s="823"/>
      <c r="N956" s="823"/>
      <c r="O956" s="823"/>
      <c r="P956" s="823"/>
      <c r="Q956" s="823"/>
    </row>
    <row r="957" ht="25.15" customHeight="true" x14ac:dyDescent="0.2">
      <c r="C957" s="823"/>
      <c r="D957" s="823"/>
      <c r="E957" s="823"/>
      <c r="F957" s="823"/>
      <c r="G957" s="823"/>
      <c r="H957" s="823"/>
      <c r="I957" s="823"/>
      <c r="J957" s="823"/>
      <c r="K957" s="823"/>
      <c r="L957" s="823"/>
      <c r="M957" s="823"/>
      <c r="N957" s="823"/>
      <c r="O957" s="823"/>
      <c r="P957" s="823"/>
      <c r="Q957" s="823"/>
    </row>
    <row r="958" ht="25.15" customHeight="true" x14ac:dyDescent="0.2">
      <c r="C958" s="823"/>
      <c r="D958" s="823"/>
      <c r="E958" s="823"/>
      <c r="F958" s="823"/>
      <c r="G958" s="823"/>
      <c r="H958" s="823"/>
      <c r="I958" s="823"/>
      <c r="J958" s="823"/>
      <c r="K958" s="823"/>
      <c r="L958" s="823"/>
      <c r="M958" s="823"/>
      <c r="N958" s="823"/>
      <c r="O958" s="823"/>
      <c r="P958" s="823"/>
      <c r="Q958" s="823"/>
    </row>
    <row r="959" ht="25.15" customHeight="true" x14ac:dyDescent="0.2">
      <c r="C959" s="823"/>
      <c r="D959" s="823"/>
      <c r="E959" s="823"/>
      <c r="F959" s="823"/>
      <c r="G959" s="823"/>
      <c r="H959" s="823"/>
      <c r="I959" s="823"/>
      <c r="J959" s="823"/>
      <c r="K959" s="823"/>
      <c r="L959" s="823"/>
      <c r="M959" s="823"/>
      <c r="N959" s="823"/>
      <c r="O959" s="823"/>
      <c r="P959" s="823"/>
      <c r="Q959" s="823"/>
    </row>
    <row r="960" ht="25.15" customHeight="true" x14ac:dyDescent="0.2">
      <c r="C960" s="823"/>
      <c r="D960" s="823"/>
      <c r="E960" s="823"/>
      <c r="F960" s="823"/>
      <c r="G960" s="823"/>
      <c r="H960" s="823"/>
      <c r="I960" s="823"/>
      <c r="J960" s="823"/>
      <c r="K960" s="823"/>
      <c r="L960" s="823"/>
      <c r="M960" s="823"/>
      <c r="N960" s="823"/>
      <c r="O960" s="823"/>
      <c r="P960" s="823"/>
      <c r="Q960" s="823"/>
    </row>
    <row r="961" ht="25.15" customHeight="true" x14ac:dyDescent="0.2">
      <c r="C961" s="823"/>
      <c r="D961" s="823"/>
      <c r="E961" s="823"/>
      <c r="F961" s="823"/>
      <c r="G961" s="823"/>
      <c r="H961" s="823"/>
      <c r="I961" s="823"/>
      <c r="J961" s="823"/>
      <c r="K961" s="823"/>
      <c r="L961" s="823"/>
      <c r="M961" s="823"/>
      <c r="N961" s="823"/>
      <c r="O961" s="823"/>
      <c r="P961" s="823"/>
      <c r="Q961" s="823"/>
    </row>
    <row r="962" ht="25.15" customHeight="true" x14ac:dyDescent="0.2">
      <c r="C962" s="823"/>
      <c r="D962" s="823"/>
      <c r="E962" s="823"/>
      <c r="F962" s="823"/>
      <c r="G962" s="823"/>
      <c r="H962" s="823"/>
      <c r="I962" s="823"/>
      <c r="J962" s="823"/>
      <c r="K962" s="823"/>
      <c r="L962" s="823"/>
      <c r="M962" s="823"/>
      <c r="N962" s="823"/>
      <c r="O962" s="823"/>
      <c r="P962" s="823"/>
      <c r="Q962" s="823"/>
    </row>
    <row r="963" ht="25.15" customHeight="true" x14ac:dyDescent="0.2">
      <c r="C963" s="823"/>
      <c r="D963" s="823"/>
      <c r="E963" s="823"/>
      <c r="F963" s="823"/>
      <c r="G963" s="823"/>
      <c r="H963" s="823"/>
      <c r="I963" s="823"/>
      <c r="J963" s="823"/>
      <c r="K963" s="823"/>
      <c r="L963" s="823"/>
      <c r="M963" s="823"/>
      <c r="N963" s="823"/>
      <c r="O963" s="823"/>
      <c r="P963" s="823"/>
      <c r="Q963" s="823"/>
    </row>
    <row r="964" ht="25.15" customHeight="true" x14ac:dyDescent="0.2">
      <c r="C964" s="823"/>
      <c r="D964" s="823"/>
      <c r="E964" s="823"/>
      <c r="F964" s="823"/>
      <c r="G964" s="823"/>
      <c r="H964" s="823"/>
      <c r="I964" s="823"/>
      <c r="J964" s="823"/>
      <c r="K964" s="823"/>
      <c r="L964" s="823"/>
      <c r="M964" s="823"/>
      <c r="N964" s="823"/>
      <c r="O964" s="823"/>
      <c r="P964" s="823"/>
      <c r="Q964" s="823"/>
    </row>
    <row r="965" ht="25.15" customHeight="true" x14ac:dyDescent="0.2">
      <c r="C965" s="823"/>
      <c r="D965" s="823"/>
      <c r="E965" s="823"/>
      <c r="F965" s="823"/>
      <c r="G965" s="823"/>
      <c r="H965" s="823"/>
      <c r="I965" s="823"/>
      <c r="J965" s="823"/>
      <c r="K965" s="823"/>
      <c r="L965" s="823"/>
      <c r="M965" s="823"/>
      <c r="N965" s="823"/>
      <c r="O965" s="823"/>
      <c r="P965" s="823"/>
      <c r="Q965" s="823"/>
    </row>
    <row r="966" ht="25.15" customHeight="true" x14ac:dyDescent="0.2">
      <c r="C966" s="823"/>
      <c r="D966" s="823"/>
      <c r="E966" s="823"/>
      <c r="F966" s="823"/>
      <c r="G966" s="823"/>
      <c r="H966" s="823"/>
      <c r="I966" s="823"/>
      <c r="J966" s="823"/>
      <c r="K966" s="823"/>
      <c r="L966" s="823"/>
      <c r="M966" s="823"/>
      <c r="N966" s="823"/>
      <c r="O966" s="823"/>
      <c r="P966" s="823"/>
      <c r="Q966" s="823"/>
    </row>
    <row r="967" ht="25.15" customHeight="true" x14ac:dyDescent="0.2">
      <c r="C967" s="823"/>
      <c r="D967" s="823"/>
      <c r="E967" s="823"/>
      <c r="F967" s="823"/>
      <c r="G967" s="823"/>
      <c r="H967" s="823"/>
      <c r="I967" s="823"/>
      <c r="J967" s="823"/>
      <c r="K967" s="823"/>
      <c r="L967" s="823"/>
      <c r="M967" s="823"/>
      <c r="N967" s="823"/>
      <c r="O967" s="823"/>
      <c r="P967" s="823"/>
      <c r="Q967" s="823"/>
    </row>
    <row r="968" ht="25.15" customHeight="true" x14ac:dyDescent="0.2">
      <c r="C968" s="823"/>
      <c r="D968" s="823"/>
      <c r="E968" s="823"/>
      <c r="F968" s="823"/>
      <c r="G968" s="823"/>
      <c r="H968" s="823"/>
      <c r="I968" s="823"/>
      <c r="J968" s="823"/>
      <c r="K968" s="823"/>
      <c r="L968" s="823"/>
      <c r="M968" s="823"/>
      <c r="N968" s="823"/>
      <c r="O968" s="823"/>
      <c r="P968" s="823"/>
      <c r="Q968" s="823"/>
    </row>
    <row r="969" ht="25.15" customHeight="true" x14ac:dyDescent="0.2">
      <c r="C969" s="823"/>
      <c r="D969" s="823"/>
      <c r="E969" s="823"/>
      <c r="F969" s="823"/>
      <c r="G969" s="823"/>
      <c r="H969" s="823"/>
      <c r="I969" s="823"/>
      <c r="J969" s="823"/>
      <c r="K969" s="823"/>
      <c r="L969" s="823"/>
      <c r="M969" s="823"/>
      <c r="N969" s="823"/>
      <c r="O969" s="823"/>
      <c r="P969" s="823"/>
      <c r="Q969" s="823"/>
    </row>
    <row r="970" ht="25.15" customHeight="true" x14ac:dyDescent="0.2">
      <c r="C970" s="823"/>
      <c r="D970" s="823"/>
      <c r="E970" s="823"/>
      <c r="F970" s="823"/>
      <c r="G970" s="823"/>
      <c r="H970" s="823"/>
      <c r="I970" s="823"/>
      <c r="J970" s="823"/>
      <c r="K970" s="823"/>
      <c r="L970" s="823"/>
      <c r="M970" s="823"/>
      <c r="N970" s="823"/>
      <c r="O970" s="823"/>
      <c r="P970" s="823"/>
      <c r="Q970" s="823"/>
    </row>
    <row r="971" ht="25.15" customHeight="true" x14ac:dyDescent="0.2">
      <c r="C971" s="823"/>
      <c r="D971" s="823"/>
      <c r="E971" s="823"/>
      <c r="F971" s="823"/>
      <c r="G971" s="823"/>
      <c r="H971" s="823"/>
      <c r="I971" s="823"/>
      <c r="J971" s="823"/>
      <c r="K971" s="823"/>
      <c r="L971" s="823"/>
      <c r="M971" s="823"/>
      <c r="N971" s="823"/>
      <c r="O971" s="823"/>
      <c r="P971" s="823"/>
      <c r="Q971" s="823"/>
    </row>
    <row r="972" ht="25.15" customHeight="true" x14ac:dyDescent="0.2">
      <c r="C972" s="823"/>
      <c r="D972" s="823"/>
      <c r="E972" s="823"/>
      <c r="F972" s="823"/>
      <c r="G972" s="823"/>
      <c r="H972" s="823"/>
      <c r="I972" s="823"/>
      <c r="J972" s="823"/>
      <c r="K972" s="823"/>
      <c r="L972" s="823"/>
      <c r="M972" s="823"/>
      <c r="N972" s="823"/>
      <c r="O972" s="823"/>
      <c r="P972" s="823"/>
      <c r="Q972" s="823"/>
    </row>
    <row r="973" ht="25.15" customHeight="true" x14ac:dyDescent="0.2">
      <c r="C973" s="823"/>
      <c r="D973" s="823"/>
      <c r="E973" s="823"/>
      <c r="F973" s="823"/>
      <c r="G973" s="823"/>
      <c r="H973" s="823"/>
      <c r="I973" s="823"/>
      <c r="J973" s="823"/>
      <c r="K973" s="823"/>
      <c r="L973" s="823"/>
      <c r="M973" s="823"/>
      <c r="N973" s="823"/>
      <c r="O973" s="823"/>
      <c r="P973" s="823"/>
      <c r="Q973" s="823"/>
    </row>
    <row r="974" ht="25.15" customHeight="true" x14ac:dyDescent="0.2">
      <c r="C974" s="823"/>
      <c r="D974" s="823"/>
      <c r="E974" s="823"/>
      <c r="F974" s="823"/>
      <c r="G974" s="823"/>
      <c r="H974" s="823"/>
      <c r="I974" s="823"/>
      <c r="J974" s="823"/>
      <c r="K974" s="823"/>
      <c r="L974" s="823"/>
      <c r="M974" s="823"/>
      <c r="N974" s="823"/>
      <c r="O974" s="823"/>
      <c r="P974" s="823"/>
      <c r="Q974" s="823"/>
    </row>
    <row r="975" ht="25.15" customHeight="true" x14ac:dyDescent="0.2">
      <c r="C975" s="823"/>
      <c r="D975" s="823"/>
      <c r="E975" s="823"/>
      <c r="F975" s="823"/>
      <c r="G975" s="823"/>
      <c r="H975" s="823"/>
      <c r="I975" s="823"/>
      <c r="J975" s="823"/>
      <c r="K975" s="823"/>
      <c r="L975" s="823"/>
      <c r="M975" s="823"/>
      <c r="N975" s="823"/>
      <c r="O975" s="823"/>
      <c r="P975" s="823"/>
      <c r="Q975" s="823"/>
    </row>
    <row r="976" ht="25.15" customHeight="true" x14ac:dyDescent="0.2">
      <c r="C976" s="823"/>
      <c r="D976" s="823"/>
      <c r="E976" s="823"/>
      <c r="F976" s="823"/>
      <c r="G976" s="823"/>
      <c r="H976" s="823"/>
      <c r="I976" s="823"/>
      <c r="J976" s="823"/>
      <c r="K976" s="823"/>
      <c r="L976" s="823"/>
      <c r="M976" s="823"/>
      <c r="N976" s="823"/>
      <c r="O976" s="823"/>
      <c r="P976" s="823"/>
      <c r="Q976" s="823"/>
    </row>
    <row r="977" ht="25.15" customHeight="true" x14ac:dyDescent="0.2">
      <c r="C977" s="823"/>
      <c r="D977" s="823"/>
      <c r="E977" s="823"/>
      <c r="F977" s="823"/>
      <c r="G977" s="823"/>
      <c r="H977" s="823"/>
      <c r="I977" s="823"/>
      <c r="J977" s="823"/>
      <c r="K977" s="823"/>
      <c r="L977" s="823"/>
      <c r="M977" s="823"/>
      <c r="N977" s="823"/>
      <c r="O977" s="823"/>
      <c r="P977" s="823"/>
      <c r="Q977" s="823"/>
    </row>
    <row r="978" ht="25.15" customHeight="true" x14ac:dyDescent="0.2">
      <c r="C978" s="823"/>
      <c r="D978" s="823"/>
      <c r="E978" s="823"/>
      <c r="F978" s="823"/>
      <c r="G978" s="823"/>
      <c r="H978" s="823"/>
      <c r="I978" s="823"/>
      <c r="J978" s="823"/>
      <c r="K978" s="823"/>
      <c r="L978" s="823"/>
      <c r="M978" s="823"/>
      <c r="N978" s="823"/>
      <c r="O978" s="823"/>
      <c r="P978" s="823"/>
      <c r="Q978" s="823"/>
    </row>
    <row r="979" ht="25.15" customHeight="true" x14ac:dyDescent="0.2">
      <c r="C979" s="823"/>
      <c r="D979" s="823"/>
      <c r="E979" s="823"/>
      <c r="F979" s="823"/>
      <c r="G979" s="823"/>
      <c r="H979" s="823"/>
      <c r="I979" s="823"/>
      <c r="J979" s="823"/>
      <c r="K979" s="823"/>
      <c r="L979" s="823"/>
      <c r="M979" s="823"/>
      <c r="N979" s="823"/>
      <c r="O979" s="823"/>
      <c r="P979" s="823"/>
      <c r="Q979" s="823"/>
    </row>
    <row r="980" ht="25.15" customHeight="true" x14ac:dyDescent="0.2">
      <c r="C980" s="823"/>
      <c r="D980" s="823"/>
      <c r="E980" s="823"/>
      <c r="F980" s="823"/>
      <c r="G980" s="823"/>
      <c r="H980" s="823"/>
      <c r="I980" s="823"/>
      <c r="J980" s="823"/>
      <c r="K980" s="823"/>
      <c r="L980" s="823"/>
      <c r="M980" s="823"/>
      <c r="N980" s="823"/>
      <c r="O980" s="823"/>
      <c r="P980" s="823"/>
      <c r="Q980" s="823"/>
    </row>
    <row r="981" ht="25.15" customHeight="true" x14ac:dyDescent="0.2">
      <c r="C981" s="823"/>
      <c r="D981" s="823"/>
      <c r="E981" s="823"/>
      <c r="F981" s="823"/>
      <c r="G981" s="823"/>
      <c r="H981" s="823"/>
      <c r="I981" s="823"/>
      <c r="J981" s="823"/>
      <c r="K981" s="823"/>
      <c r="L981" s="823"/>
      <c r="M981" s="823"/>
      <c r="N981" s="823"/>
      <c r="O981" s="823"/>
      <c r="P981" s="823"/>
      <c r="Q981" s="823"/>
    </row>
    <row r="982" ht="25.15" customHeight="true" x14ac:dyDescent="0.2">
      <c r="C982" s="823"/>
      <c r="D982" s="823"/>
      <c r="E982" s="823"/>
      <c r="F982" s="823"/>
      <c r="G982" s="823"/>
      <c r="H982" s="823"/>
      <c r="I982" s="823"/>
      <c r="J982" s="823"/>
      <c r="K982" s="823"/>
      <c r="L982" s="823"/>
      <c r="M982" s="823"/>
      <c r="N982" s="823"/>
      <c r="O982" s="823"/>
      <c r="P982" s="823"/>
      <c r="Q982" s="823"/>
    </row>
    <row r="983" ht="25.15" customHeight="true" x14ac:dyDescent="0.2">
      <c r="C983" s="823"/>
      <c r="D983" s="823"/>
      <c r="E983" s="823"/>
      <c r="F983" s="823"/>
      <c r="G983" s="823"/>
      <c r="H983" s="823"/>
      <c r="I983" s="823"/>
      <c r="J983" s="823"/>
      <c r="K983" s="823"/>
      <c r="L983" s="823"/>
      <c r="M983" s="823"/>
      <c r="N983" s="823"/>
      <c r="O983" s="823"/>
      <c r="P983" s="823"/>
      <c r="Q983" s="823"/>
    </row>
    <row r="984" ht="25.15" customHeight="true" x14ac:dyDescent="0.2">
      <c r="C984" s="823"/>
      <c r="D984" s="823"/>
      <c r="E984" s="823"/>
      <c r="F984" s="823"/>
      <c r="G984" s="823"/>
      <c r="H984" s="823"/>
      <c r="I984" s="823"/>
      <c r="J984" s="823"/>
      <c r="K984" s="823"/>
      <c r="L984" s="823"/>
      <c r="M984" s="823"/>
      <c r="N984" s="823"/>
      <c r="O984" s="823"/>
      <c r="P984" s="823"/>
      <c r="Q984" s="823"/>
    </row>
    <row r="985" ht="25.15" customHeight="true" x14ac:dyDescent="0.2">
      <c r="C985" s="823"/>
      <c r="D985" s="823"/>
      <c r="E985" s="823"/>
      <c r="F985" s="823"/>
      <c r="G985" s="823"/>
      <c r="H985" s="823"/>
      <c r="I985" s="823"/>
      <c r="J985" s="823"/>
      <c r="K985" s="823"/>
      <c r="L985" s="823"/>
      <c r="M985" s="823"/>
      <c r="N985" s="823"/>
      <c r="O985" s="823"/>
      <c r="P985" s="823"/>
      <c r="Q985" s="823"/>
    </row>
    <row r="986" ht="25.15" customHeight="true" x14ac:dyDescent="0.2">
      <c r="C986" s="823"/>
      <c r="D986" s="823"/>
      <c r="E986" s="823"/>
      <c r="F986" s="823"/>
      <c r="G986" s="823"/>
      <c r="H986" s="823"/>
      <c r="I986" s="823"/>
      <c r="J986" s="823"/>
      <c r="K986" s="823"/>
      <c r="L986" s="823"/>
      <c r="M986" s="823"/>
      <c r="N986" s="823"/>
      <c r="O986" s="823"/>
      <c r="P986" s="823"/>
      <c r="Q986" s="823"/>
    </row>
    <row r="987" ht="25.15" customHeight="true" x14ac:dyDescent="0.2">
      <c r="C987" s="823"/>
      <c r="D987" s="823"/>
      <c r="E987" s="823"/>
      <c r="F987" s="823"/>
      <c r="G987" s="823"/>
      <c r="H987" s="823"/>
      <c r="I987" s="823"/>
      <c r="J987" s="823"/>
      <c r="K987" s="823"/>
      <c r="L987" s="823"/>
      <c r="M987" s="823"/>
      <c r="N987" s="823"/>
      <c r="O987" s="823"/>
      <c r="P987" s="823"/>
      <c r="Q987" s="823"/>
    </row>
    <row r="988" ht="25.15" customHeight="true" x14ac:dyDescent="0.2">
      <c r="C988" s="823"/>
      <c r="D988" s="823"/>
      <c r="E988" s="823"/>
      <c r="F988" s="823"/>
      <c r="G988" s="823"/>
      <c r="H988" s="823"/>
      <c r="I988" s="823"/>
      <c r="J988" s="823"/>
      <c r="K988" s="823"/>
      <c r="L988" s="823"/>
      <c r="M988" s="823"/>
      <c r="N988" s="823"/>
      <c r="O988" s="823"/>
      <c r="P988" s="823"/>
      <c r="Q988" s="823"/>
    </row>
    <row r="989" ht="25.15" customHeight="true" x14ac:dyDescent="0.2">
      <c r="C989" s="823"/>
      <c r="D989" s="823"/>
      <c r="E989" s="823"/>
      <c r="F989" s="823"/>
      <c r="G989" s="823"/>
      <c r="H989" s="823"/>
      <c r="I989" s="823"/>
      <c r="J989" s="823"/>
      <c r="K989" s="823"/>
      <c r="L989" s="823"/>
      <c r="M989" s="823"/>
      <c r="N989" s="823"/>
      <c r="O989" s="823"/>
      <c r="P989" s="823"/>
      <c r="Q989" s="823"/>
    </row>
    <row r="990" ht="25.15" customHeight="true" x14ac:dyDescent="0.2">
      <c r="C990" s="823"/>
      <c r="D990" s="823"/>
      <c r="E990" s="823"/>
      <c r="F990" s="823"/>
      <c r="G990" s="823"/>
      <c r="H990" s="823"/>
      <c r="I990" s="823"/>
      <c r="J990" s="823"/>
      <c r="K990" s="823"/>
      <c r="L990" s="823"/>
      <c r="M990" s="823"/>
      <c r="N990" s="823"/>
      <c r="O990" s="823"/>
      <c r="P990" s="823"/>
      <c r="Q990" s="823"/>
    </row>
    <row r="991" ht="25.15" customHeight="true" x14ac:dyDescent="0.2">
      <c r="C991" s="823"/>
      <c r="D991" s="823"/>
      <c r="E991" s="823"/>
      <c r="F991" s="823"/>
      <c r="G991" s="823"/>
      <c r="H991" s="823"/>
      <c r="I991" s="823"/>
      <c r="J991" s="823"/>
      <c r="K991" s="823"/>
      <c r="L991" s="823"/>
      <c r="M991" s="823"/>
      <c r="N991" s="823"/>
      <c r="O991" s="823"/>
      <c r="P991" s="823"/>
      <c r="Q991" s="823"/>
    </row>
    <row r="992" ht="25.15" customHeight="true" x14ac:dyDescent="0.2">
      <c r="C992" s="823"/>
      <c r="D992" s="823"/>
      <c r="E992" s="823"/>
      <c r="F992" s="823"/>
      <c r="G992" s="823"/>
      <c r="H992" s="823"/>
      <c r="I992" s="823"/>
      <c r="J992" s="823"/>
      <c r="K992" s="823"/>
      <c r="L992" s="823"/>
      <c r="M992" s="823"/>
      <c r="N992" s="823"/>
      <c r="O992" s="823"/>
      <c r="P992" s="823"/>
      <c r="Q992" s="823"/>
    </row>
    <row r="993" ht="25.15" customHeight="true" x14ac:dyDescent="0.2">
      <c r="C993" s="823"/>
      <c r="D993" s="823"/>
      <c r="E993" s="823"/>
      <c r="F993" s="823"/>
      <c r="G993" s="823"/>
      <c r="H993" s="823"/>
      <c r="I993" s="823"/>
      <c r="J993" s="823"/>
      <c r="K993" s="823"/>
      <c r="L993" s="823"/>
      <c r="M993" s="823"/>
      <c r="N993" s="823"/>
      <c r="O993" s="823"/>
      <c r="P993" s="823"/>
      <c r="Q993" s="823"/>
    </row>
    <row r="994" ht="25.15" customHeight="true" x14ac:dyDescent="0.2">
      <c r="C994" s="823"/>
      <c r="D994" s="823"/>
      <c r="E994" s="823"/>
      <c r="F994" s="823"/>
      <c r="G994" s="823"/>
      <c r="H994" s="823"/>
      <c r="I994" s="823"/>
      <c r="J994" s="823"/>
      <c r="K994" s="823"/>
      <c r="L994" s="823"/>
      <c r="M994" s="823"/>
      <c r="N994" s="823"/>
      <c r="O994" s="823"/>
      <c r="P994" s="823"/>
      <c r="Q994" s="823"/>
    </row>
    <row r="995" ht="25.15" customHeight="true" x14ac:dyDescent="0.2">
      <c r="C995" s="823"/>
      <c r="D995" s="823"/>
      <c r="E995" s="823"/>
      <c r="F995" s="823"/>
      <c r="G995" s="823"/>
      <c r="H995" s="823"/>
      <c r="I995" s="823"/>
      <c r="J995" s="823"/>
      <c r="K995" s="823"/>
      <c r="L995" s="823"/>
      <c r="M995" s="823"/>
      <c r="N995" s="823"/>
      <c r="O995" s="823"/>
      <c r="P995" s="823"/>
      <c r="Q995" s="823"/>
    </row>
    <row r="996" ht="25.15" customHeight="true" x14ac:dyDescent="0.2">
      <c r="C996" s="823"/>
      <c r="D996" s="823"/>
      <c r="E996" s="823"/>
      <c r="F996" s="823"/>
      <c r="G996" s="823"/>
      <c r="H996" s="823"/>
      <c r="I996" s="823"/>
      <c r="J996" s="823"/>
      <c r="K996" s="823"/>
      <c r="L996" s="823"/>
      <c r="M996" s="823"/>
      <c r="N996" s="823"/>
      <c r="O996" s="823"/>
      <c r="P996" s="823"/>
      <c r="Q996" s="823"/>
    </row>
    <row r="997" ht="25.15" customHeight="true" x14ac:dyDescent="0.2">
      <c r="C997" s="823"/>
      <c r="D997" s="823"/>
      <c r="E997" s="823"/>
      <c r="F997" s="823"/>
      <c r="G997" s="823"/>
      <c r="H997" s="823"/>
      <c r="I997" s="823"/>
      <c r="J997" s="823"/>
      <c r="K997" s="823"/>
      <c r="L997" s="823"/>
      <c r="M997" s="823"/>
      <c r="N997" s="823"/>
      <c r="O997" s="823"/>
      <c r="P997" s="823"/>
      <c r="Q997" s="823"/>
    </row>
    <row r="998" ht="25.15" customHeight="true" x14ac:dyDescent="0.2">
      <c r="C998" s="823"/>
      <c r="D998" s="823"/>
      <c r="E998" s="823"/>
      <c r="F998" s="823"/>
      <c r="G998" s="823"/>
      <c r="H998" s="823"/>
      <c r="I998" s="823"/>
      <c r="J998" s="823"/>
      <c r="K998" s="823"/>
      <c r="L998" s="823"/>
      <c r="M998" s="823"/>
      <c r="N998" s="823"/>
      <c r="O998" s="823"/>
      <c r="P998" s="823"/>
      <c r="Q998" s="823"/>
    </row>
    <row r="999" ht="25.15" customHeight="true" x14ac:dyDescent="0.2">
      <c r="C999" s="823"/>
      <c r="D999" s="823"/>
      <c r="E999" s="823"/>
      <c r="F999" s="823"/>
      <c r="G999" s="823"/>
      <c r="H999" s="823"/>
      <c r="I999" s="823"/>
      <c r="J999" s="823"/>
      <c r="K999" s="823"/>
      <c r="L999" s="823"/>
      <c r="M999" s="823"/>
      <c r="N999" s="823"/>
      <c r="O999" s="823"/>
      <c r="P999" s="823"/>
      <c r="Q999" s="823"/>
    </row>
    <row r="1000" ht="25.15" customHeight="true" x14ac:dyDescent="0.2">
      <c r="C1000" s="823"/>
      <c r="D1000" s="823"/>
      <c r="E1000" s="823"/>
      <c r="F1000" s="823"/>
      <c r="G1000" s="823"/>
      <c r="H1000" s="823"/>
      <c r="I1000" s="823"/>
      <c r="J1000" s="823"/>
      <c r="K1000" s="823"/>
      <c r="L1000" s="823"/>
      <c r="M1000" s="823"/>
      <c r="N1000" s="823"/>
      <c r="O1000" s="823"/>
      <c r="P1000" s="823"/>
      <c r="Q1000" s="823"/>
    </row>
    <row r="1001" ht="25.15" customHeight="true" x14ac:dyDescent="0.2">
      <c r="C1001" s="823"/>
      <c r="D1001" s="823"/>
      <c r="E1001" s="823"/>
      <c r="F1001" s="823"/>
      <c r="G1001" s="823"/>
      <c r="H1001" s="823"/>
      <c r="I1001" s="823"/>
      <c r="J1001" s="823"/>
      <c r="K1001" s="823"/>
      <c r="L1001" s="823"/>
      <c r="M1001" s="823"/>
      <c r="N1001" s="823"/>
      <c r="O1001" s="823"/>
      <c r="P1001" s="823"/>
      <c r="Q1001" s="823"/>
    </row>
    <row r="1002" ht="25.15" customHeight="true" x14ac:dyDescent="0.2">
      <c r="C1002" s="823"/>
      <c r="D1002" s="823"/>
      <c r="E1002" s="823"/>
      <c r="F1002" s="823"/>
      <c r="G1002" s="823"/>
      <c r="H1002" s="823"/>
      <c r="I1002" s="823"/>
      <c r="J1002" s="823"/>
      <c r="K1002" s="823"/>
      <c r="L1002" s="823"/>
      <c r="M1002" s="823"/>
      <c r="N1002" s="823"/>
      <c r="O1002" s="823"/>
      <c r="P1002" s="823"/>
      <c r="Q1002" s="823"/>
    </row>
    <row r="1003" ht="25.15" customHeight="true" x14ac:dyDescent="0.2">
      <c r="C1003" s="823"/>
      <c r="D1003" s="823"/>
      <c r="E1003" s="823"/>
      <c r="F1003" s="823"/>
      <c r="G1003" s="823"/>
      <c r="H1003" s="823"/>
      <c r="I1003" s="823"/>
      <c r="J1003" s="823"/>
      <c r="K1003" s="823"/>
      <c r="L1003" s="823"/>
      <c r="M1003" s="823"/>
      <c r="N1003" s="823"/>
      <c r="O1003" s="823"/>
      <c r="P1003" s="823"/>
      <c r="Q1003" s="823"/>
    </row>
    <row r="1004" ht="25.15" customHeight="true" x14ac:dyDescent="0.2">
      <c r="C1004" s="823"/>
      <c r="D1004" s="823"/>
      <c r="E1004" s="823"/>
      <c r="F1004" s="823"/>
      <c r="G1004" s="823"/>
      <c r="H1004" s="823"/>
      <c r="I1004" s="823"/>
      <c r="J1004" s="823"/>
      <c r="K1004" s="823"/>
      <c r="L1004" s="823"/>
      <c r="M1004" s="823"/>
      <c r="N1004" s="823"/>
      <c r="O1004" s="823"/>
      <c r="P1004" s="823"/>
      <c r="Q1004" s="823"/>
    </row>
    <row r="1005" ht="25.15" customHeight="true" x14ac:dyDescent="0.2">
      <c r="C1005" s="823"/>
      <c r="D1005" s="823"/>
      <c r="E1005" s="823"/>
      <c r="F1005" s="823"/>
      <c r="G1005" s="823"/>
      <c r="H1005" s="823"/>
      <c r="I1005" s="823"/>
      <c r="J1005" s="823"/>
      <c r="K1005" s="823"/>
      <c r="L1005" s="823"/>
      <c r="M1005" s="823"/>
      <c r="N1005" s="823"/>
      <c r="O1005" s="823"/>
      <c r="P1005" s="823"/>
      <c r="Q1005" s="823"/>
    </row>
    <row r="1006" ht="25.15" customHeight="true" x14ac:dyDescent="0.2">
      <c r="C1006" s="823"/>
      <c r="D1006" s="823"/>
      <c r="E1006" s="823"/>
      <c r="F1006" s="823"/>
      <c r="G1006" s="823"/>
      <c r="H1006" s="823"/>
      <c r="I1006" s="823"/>
      <c r="J1006" s="823"/>
      <c r="K1006" s="823"/>
      <c r="L1006" s="823"/>
      <c r="M1006" s="823"/>
      <c r="N1006" s="823"/>
      <c r="O1006" s="823"/>
      <c r="P1006" s="823"/>
      <c r="Q1006" s="823"/>
    </row>
    <row r="1007" ht="25.15" customHeight="true" x14ac:dyDescent="0.2">
      <c r="C1007" s="823"/>
      <c r="D1007" s="823"/>
      <c r="E1007" s="823"/>
      <c r="F1007" s="823"/>
      <c r="G1007" s="823"/>
      <c r="H1007" s="823"/>
      <c r="I1007" s="823"/>
      <c r="J1007" s="823"/>
      <c r="K1007" s="823"/>
      <c r="L1007" s="823"/>
      <c r="M1007" s="823"/>
      <c r="N1007" s="823"/>
      <c r="O1007" s="823"/>
      <c r="P1007" s="823"/>
      <c r="Q1007" s="823"/>
    </row>
    <row r="1008" ht="25.15" customHeight="true" x14ac:dyDescent="0.2">
      <c r="C1008" s="823"/>
      <c r="D1008" s="823"/>
      <c r="E1008" s="823"/>
      <c r="F1008" s="823"/>
      <c r="G1008" s="823"/>
      <c r="H1008" s="823"/>
      <c r="I1008" s="823"/>
      <c r="J1008" s="823"/>
      <c r="K1008" s="823"/>
      <c r="L1008" s="823"/>
      <c r="M1008" s="823"/>
      <c r="N1008" s="823"/>
      <c r="O1008" s="823"/>
      <c r="P1008" s="823"/>
      <c r="Q1008" s="823"/>
    </row>
    <row r="1009" ht="25.15" customHeight="true" x14ac:dyDescent="0.2">
      <c r="C1009" s="823"/>
      <c r="D1009" s="823"/>
      <c r="E1009" s="823"/>
      <c r="F1009" s="823"/>
      <c r="G1009" s="823"/>
      <c r="H1009" s="823"/>
      <c r="I1009" s="823"/>
      <c r="J1009" s="823"/>
      <c r="K1009" s="823"/>
      <c r="L1009" s="823"/>
      <c r="M1009" s="823"/>
      <c r="N1009" s="823"/>
      <c r="O1009" s="823"/>
      <c r="P1009" s="823"/>
      <c r="Q1009" s="823"/>
    </row>
    <row r="1010" ht="25.15" customHeight="true" x14ac:dyDescent="0.2">
      <c r="C1010" s="823"/>
      <c r="D1010" s="823"/>
      <c r="E1010" s="823"/>
      <c r="F1010" s="823"/>
      <c r="G1010" s="823"/>
      <c r="H1010" s="823"/>
      <c r="I1010" s="823"/>
      <c r="J1010" s="823"/>
      <c r="K1010" s="823"/>
      <c r="L1010" s="823"/>
      <c r="M1010" s="823"/>
      <c r="N1010" s="823"/>
      <c r="O1010" s="823"/>
      <c r="P1010" s="823"/>
      <c r="Q1010" s="823"/>
    </row>
    <row r="1011" ht="25.15" customHeight="true" x14ac:dyDescent="0.2">
      <c r="C1011" s="823"/>
      <c r="D1011" s="823"/>
      <c r="E1011" s="823"/>
      <c r="F1011" s="823"/>
      <c r="G1011" s="823"/>
      <c r="H1011" s="823"/>
      <c r="I1011" s="823"/>
      <c r="J1011" s="823"/>
      <c r="K1011" s="823"/>
      <c r="L1011" s="823"/>
      <c r="M1011" s="823"/>
      <c r="N1011" s="823"/>
      <c r="O1011" s="823"/>
      <c r="P1011" s="823"/>
      <c r="Q1011" s="823"/>
    </row>
    <row r="1012" ht="25.15" customHeight="true" x14ac:dyDescent="0.2">
      <c r="C1012" s="823"/>
      <c r="D1012" s="823"/>
      <c r="E1012" s="823"/>
      <c r="F1012" s="823"/>
      <c r="G1012" s="823"/>
      <c r="H1012" s="823"/>
      <c r="I1012" s="823"/>
      <c r="J1012" s="823"/>
      <c r="K1012" s="823"/>
      <c r="L1012" s="823"/>
      <c r="M1012" s="823"/>
      <c r="N1012" s="823"/>
      <c r="O1012" s="823"/>
      <c r="P1012" s="823"/>
      <c r="Q1012" s="823"/>
    </row>
    <row r="1013" ht="25.15" customHeight="true" x14ac:dyDescent="0.2">
      <c r="C1013" s="823"/>
      <c r="D1013" s="823"/>
      <c r="E1013" s="823"/>
      <c r="F1013" s="823"/>
      <c r="G1013" s="823"/>
      <c r="H1013" s="823"/>
      <c r="I1013" s="823"/>
      <c r="J1013" s="823"/>
      <c r="K1013" s="823"/>
      <c r="L1013" s="823"/>
      <c r="M1013" s="823"/>
      <c r="N1013" s="823"/>
      <c r="O1013" s="823"/>
      <c r="P1013" s="823"/>
      <c r="Q1013" s="823"/>
    </row>
    <row r="1014" ht="25.15" customHeight="true" x14ac:dyDescent="0.2">
      <c r="C1014" s="823"/>
      <c r="D1014" s="823"/>
      <c r="E1014" s="823"/>
      <c r="F1014" s="823"/>
      <c r="G1014" s="823"/>
      <c r="H1014" s="823"/>
      <c r="I1014" s="823"/>
      <c r="J1014" s="823"/>
      <c r="K1014" s="823"/>
      <c r="L1014" s="823"/>
      <c r="M1014" s="823"/>
      <c r="N1014" s="823"/>
      <c r="O1014" s="823"/>
      <c r="P1014" s="823"/>
      <c r="Q1014" s="823"/>
    </row>
    <row r="1015" ht="25.15" customHeight="true" x14ac:dyDescent="0.2">
      <c r="C1015" s="823"/>
      <c r="D1015" s="823"/>
      <c r="E1015" s="823"/>
      <c r="F1015" s="823"/>
      <c r="G1015" s="823"/>
      <c r="H1015" s="823"/>
      <c r="I1015" s="823"/>
      <c r="J1015" s="823"/>
      <c r="K1015" s="823"/>
      <c r="L1015" s="823"/>
      <c r="M1015" s="823"/>
      <c r="N1015" s="823"/>
      <c r="O1015" s="823"/>
      <c r="P1015" s="823"/>
      <c r="Q1015" s="823"/>
    </row>
    <row r="1016" ht="25.15" customHeight="true" x14ac:dyDescent="0.2">
      <c r="C1016" s="823"/>
      <c r="D1016" s="823"/>
      <c r="E1016" s="823"/>
      <c r="F1016" s="823"/>
      <c r="G1016" s="823"/>
      <c r="H1016" s="823"/>
      <c r="I1016" s="823"/>
      <c r="J1016" s="823"/>
      <c r="K1016" s="823"/>
      <c r="L1016" s="823"/>
      <c r="M1016" s="823"/>
      <c r="N1016" s="823"/>
      <c r="O1016" s="823"/>
      <c r="P1016" s="823"/>
      <c r="Q1016" s="823"/>
    </row>
    <row r="1017" ht="25.15" customHeight="true" x14ac:dyDescent="0.2">
      <c r="C1017" s="823"/>
      <c r="D1017" s="823"/>
      <c r="E1017" s="823"/>
      <c r="F1017" s="823"/>
      <c r="G1017" s="823"/>
      <c r="H1017" s="823"/>
      <c r="I1017" s="823"/>
      <c r="J1017" s="823"/>
      <c r="K1017" s="823"/>
      <c r="L1017" s="823"/>
      <c r="M1017" s="823"/>
      <c r="N1017" s="823"/>
      <c r="O1017" s="823"/>
      <c r="P1017" s="823"/>
      <c r="Q1017" s="823"/>
    </row>
    <row r="1018" ht="25.15" customHeight="true" x14ac:dyDescent="0.2">
      <c r="C1018" s="823"/>
      <c r="D1018" s="823"/>
      <c r="E1018" s="823"/>
      <c r="F1018" s="823"/>
      <c r="G1018" s="823"/>
      <c r="H1018" s="823"/>
      <c r="I1018" s="823"/>
      <c r="J1018" s="823"/>
      <c r="K1018" s="823"/>
      <c r="L1018" s="823"/>
      <c r="M1018" s="823"/>
      <c r="N1018" s="823"/>
      <c r="O1018" s="823"/>
      <c r="P1018" s="823"/>
      <c r="Q1018" s="823"/>
    </row>
    <row r="1019" ht="25.15" customHeight="true" x14ac:dyDescent="0.2">
      <c r="C1019" s="823"/>
      <c r="D1019" s="823"/>
      <c r="E1019" s="823"/>
      <c r="F1019" s="823"/>
      <c r="G1019" s="823"/>
      <c r="H1019" s="823"/>
      <c r="I1019" s="823"/>
      <c r="J1019" s="823"/>
      <c r="K1019" s="823"/>
      <c r="L1019" s="823"/>
      <c r="M1019" s="823"/>
      <c r="N1019" s="823"/>
      <c r="O1019" s="823"/>
      <c r="P1019" s="823"/>
      <c r="Q1019" s="823"/>
    </row>
    <row r="1020" ht="25.15" customHeight="true" x14ac:dyDescent="0.2">
      <c r="C1020" s="823"/>
      <c r="D1020" s="823"/>
      <c r="E1020" s="823"/>
      <c r="F1020" s="823"/>
      <c r="G1020" s="823"/>
      <c r="H1020" s="823"/>
      <c r="I1020" s="823"/>
      <c r="J1020" s="823"/>
      <c r="K1020" s="823"/>
      <c r="L1020" s="823"/>
      <c r="M1020" s="823"/>
      <c r="N1020" s="823"/>
      <c r="O1020" s="823"/>
      <c r="P1020" s="823"/>
      <c r="Q1020" s="823"/>
    </row>
    <row r="1021" ht="25.15" customHeight="true" x14ac:dyDescent="0.2">
      <c r="C1021" s="823"/>
      <c r="D1021" s="823"/>
      <c r="E1021" s="823"/>
      <c r="F1021" s="823"/>
      <c r="G1021" s="823"/>
      <c r="H1021" s="823"/>
      <c r="I1021" s="823"/>
      <c r="J1021" s="823"/>
      <c r="K1021" s="823"/>
      <c r="L1021" s="823"/>
      <c r="M1021" s="823"/>
      <c r="N1021" s="823"/>
      <c r="O1021" s="823"/>
      <c r="P1021" s="823"/>
      <c r="Q1021" s="823"/>
    </row>
    <row r="1022" ht="25.15" customHeight="true" x14ac:dyDescent="0.2">
      <c r="C1022" s="823"/>
      <c r="D1022" s="823"/>
      <c r="E1022" s="823"/>
      <c r="F1022" s="823"/>
      <c r="G1022" s="823"/>
      <c r="H1022" s="823"/>
      <c r="I1022" s="823"/>
      <c r="J1022" s="823"/>
      <c r="K1022" s="823"/>
      <c r="L1022" s="823"/>
      <c r="M1022" s="823"/>
      <c r="N1022" s="823"/>
      <c r="O1022" s="823"/>
      <c r="P1022" s="823"/>
      <c r="Q1022" s="823"/>
    </row>
    <row r="1023" ht="25.15" customHeight="true" x14ac:dyDescent="0.2">
      <c r="C1023" s="823"/>
      <c r="D1023" s="823"/>
      <c r="E1023" s="823"/>
      <c r="F1023" s="823"/>
      <c r="G1023" s="823"/>
      <c r="H1023" s="823"/>
      <c r="I1023" s="823"/>
      <c r="J1023" s="823"/>
      <c r="K1023" s="823"/>
      <c r="L1023" s="823"/>
      <c r="M1023" s="823"/>
      <c r="N1023" s="823"/>
      <c r="O1023" s="823"/>
      <c r="P1023" s="823"/>
      <c r="Q1023" s="823"/>
    </row>
    <row r="1024" ht="25.15" customHeight="true" x14ac:dyDescent="0.2">
      <c r="C1024" s="823"/>
      <c r="D1024" s="823"/>
      <c r="E1024" s="823"/>
      <c r="F1024" s="823"/>
      <c r="G1024" s="823"/>
      <c r="H1024" s="823"/>
      <c r="I1024" s="823"/>
      <c r="J1024" s="823"/>
      <c r="K1024" s="823"/>
      <c r="L1024" s="823"/>
      <c r="M1024" s="823"/>
      <c r="N1024" s="823"/>
      <c r="O1024" s="823"/>
      <c r="P1024" s="823"/>
      <c r="Q1024" s="823"/>
    </row>
    <row r="1025" s="723" customFormat="true" ht="21" customHeight="true" x14ac:dyDescent="0.2">
      <c r="A1025" s="2810" t="s">
        <v>179</v>
      </c>
      <c r="B1025" s="2811"/>
      <c r="C1025" s="2812"/>
      <c r="U1025" s="2433"/>
      <c r="V1025" s="2433"/>
      <c r="W1025" s="2433"/>
      <c r="X1025" s="2433"/>
      <c r="Y1025" s="2433"/>
      <c r="Z1025" s="2433"/>
      <c r="AA1025" s="2433"/>
      <c r="AB1025" s="2433"/>
      <c r="AC1025" s="2433"/>
      <c r="AD1025" s="2433"/>
      <c r="AE1025" s="2433"/>
      <c r="AF1025" s="2433"/>
      <c r="AG1025" s="2433"/>
      <c r="AH1025" s="2433"/>
      <c r="AI1025" s="2433"/>
      <c r="AJ1025" s="2433"/>
      <c r="AK1025" s="2433"/>
      <c r="AL1025" s="2433"/>
      <c r="AM1025" s="2433"/>
      <c r="AN1025" s="2433"/>
      <c r="AO1025" s="2433"/>
      <c r="AP1025" s="2433"/>
      <c r="AQ1025" s="2433"/>
      <c r="AR1025" s="2433"/>
      <c r="AS1025" s="2433"/>
      <c r="AT1025" s="2433"/>
      <c r="AU1025" s="2433"/>
      <c r="AV1025" s="2433"/>
      <c r="AW1025" s="2433"/>
      <c r="AX1025" s="2433"/>
      <c r="AY1025" s="2433"/>
      <c r="BA1025" s="252"/>
      <c r="BB1025" s="427"/>
      <c r="BC1025"/>
      <c r="BD1025"/>
      <c r="BE1025"/>
      <c r="BF1025"/>
      <c r="BG1025"/>
      <c r="BH1025"/>
      <c r="BI1025"/>
      <c r="BJ1025"/>
      <c r="BK1025"/>
      <c r="BL1025"/>
      <c r="BM1025"/>
      <c r="BN1025"/>
      <c r="BO1025"/>
      <c r="BP1025"/>
      <c r="BQ1025"/>
      <c r="BR1025"/>
      <c r="BS1025"/>
      <c r="BT1025" s="252"/>
      <c r="BU1025" s="254"/>
      <c r="BV1025" s="254"/>
      <c r="BW1025" s="254"/>
      <c r="BX1025" s="254"/>
      <c r="BY1025" s="254"/>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c r="DA1025" s="2433"/>
    </row>
    <row r="1026" s="723" customFormat="true" ht="15.95" customHeight="true" x14ac:dyDescent="0.2">
      <c r="A1026" s="2813" t="s">
        <v>180</v>
      </c>
      <c r="B1026" s="2814"/>
      <c r="C1026" s="727" t="s">
        <v>181</v>
      </c>
      <c r="U1026" s="2433"/>
      <c r="V1026" s="2433"/>
      <c r="W1026" s="2433"/>
      <c r="X1026" s="2433"/>
      <c r="Y1026" s="2433"/>
      <c r="Z1026" s="2433"/>
      <c r="AA1026" s="2433"/>
      <c r="AB1026" s="2433"/>
      <c r="AC1026" s="2433"/>
      <c r="AD1026" s="2433"/>
      <c r="AE1026" s="2433"/>
      <c r="AF1026" s="2433"/>
      <c r="AG1026" s="2433"/>
      <c r="AH1026" s="2433"/>
      <c r="AI1026" s="2433"/>
      <c r="AJ1026" s="2433"/>
      <c r="AK1026" s="2433"/>
      <c r="AL1026" s="2433"/>
      <c r="AM1026" s="2433"/>
      <c r="AN1026" s="2433"/>
      <c r="AO1026" s="2433"/>
      <c r="AP1026" s="2433"/>
      <c r="AQ1026" s="2433"/>
      <c r="AR1026" s="2433"/>
      <c r="AS1026" s="2433"/>
      <c r="AT1026" s="2433"/>
      <c r="AU1026" s="2433"/>
      <c r="AV1026" s="2433"/>
      <c r="AW1026" s="2433"/>
      <c r="AX1026" s="2433"/>
      <c r="AY1026" s="2433"/>
      <c r="BA1026" s="252"/>
      <c r="BB1026" s="427"/>
      <c r="BC1026"/>
      <c r="BD1026"/>
      <c r="BE1026"/>
      <c r="BF1026"/>
      <c r="BG1026"/>
      <c r="BH1026"/>
      <c r="BI1026"/>
      <c r="BJ1026"/>
      <c r="BK1026"/>
      <c r="BL1026"/>
      <c r="BM1026"/>
      <c r="BN1026"/>
      <c r="BO1026"/>
      <c r="BP1026"/>
      <c r="BQ1026"/>
      <c r="BR1026"/>
      <c r="BS1026"/>
      <c r="BT1026" s="252"/>
      <c r="BU1026" s="254"/>
      <c r="BV1026" s="254"/>
      <c r="BW1026" s="254"/>
      <c r="BX1026" s="254"/>
      <c r="BY1026" s="254"/>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c r="DA1026" s="2433"/>
    </row>
    <row r="1027" s="723" customFormat="true" ht="17.1" hidden="true" customHeight="true" x14ac:dyDescent="0.2">
      <c r="A1027" s="728" t="s">
        <v>182</v>
      </c>
      <c r="B1027" s="729" t="s">
        <v>183</v>
      </c>
      <c r="C1027" s="730">
        <v>7825</v>
      </c>
      <c r="U1027" s="2433"/>
      <c r="V1027" s="2433"/>
      <c r="W1027" s="2433"/>
      <c r="X1027" s="2433"/>
      <c r="Y1027" s="2433"/>
      <c r="Z1027" s="2433"/>
      <c r="AA1027" s="2433"/>
      <c r="AB1027" s="2433"/>
      <c r="AC1027" s="2433"/>
      <c r="AD1027" s="2433"/>
      <c r="AE1027" s="2433"/>
      <c r="AF1027" s="2433"/>
      <c r="AG1027" s="2433"/>
      <c r="AH1027" s="2433"/>
      <c r="AI1027" s="2433"/>
      <c r="AJ1027" s="2433"/>
      <c r="AK1027" s="2433"/>
      <c r="AL1027" s="2433"/>
      <c r="AM1027" s="2433"/>
      <c r="AN1027" s="2433"/>
      <c r="AO1027" s="2433"/>
      <c r="AP1027" s="2433"/>
      <c r="AQ1027" s="2433"/>
      <c r="AR1027" s="2433"/>
      <c r="AS1027" s="2433"/>
      <c r="AT1027" s="2433"/>
      <c r="AU1027" s="2433"/>
      <c r="AV1027" s="2433"/>
      <c r="AW1027" s="2433"/>
      <c r="AX1027" s="2433"/>
      <c r="AY1027" s="2433"/>
      <c r="BA1027" s="252"/>
      <c r="BB1027" s="427"/>
      <c r="BC1027"/>
      <c r="BD1027"/>
      <c r="BE1027"/>
      <c r="BF1027"/>
      <c r="BG1027"/>
      <c r="BH1027"/>
      <c r="BI1027"/>
      <c r="BJ1027"/>
      <c r="BK1027"/>
      <c r="BL1027"/>
      <c r="BM1027"/>
      <c r="BN1027"/>
      <c r="BO1027"/>
      <c r="BP1027"/>
      <c r="BQ1027"/>
      <c r="BR1027"/>
      <c r="BS1027"/>
      <c r="BT1027" s="252"/>
      <c r="BU1027" s="254"/>
      <c r="BV1027" s="254"/>
      <c r="BW1027" s="254"/>
      <c r="BX1027" s="254"/>
      <c r="BY1027" s="254"/>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c r="DA1027" s="2433"/>
    </row>
    <row r="1028" s="723" customFormat="true" ht="17.1" hidden="true" customHeight="true" x14ac:dyDescent="0.2">
      <c r="A1028" s="731" t="s">
        <v>184</v>
      </c>
      <c r="B1028" s="732" t="s">
        <v>185</v>
      </c>
      <c r="C1028" s="733">
        <v>7825</v>
      </c>
      <c r="U1028" s="2433"/>
      <c r="V1028" s="2433"/>
      <c r="W1028" s="2433"/>
      <c r="X1028" s="2433"/>
      <c r="Y1028" s="2433"/>
      <c r="Z1028" s="2433"/>
      <c r="AA1028" s="2433"/>
      <c r="AB1028" s="2433"/>
      <c r="AC1028" s="2433"/>
      <c r="AD1028" s="2433"/>
      <c r="AE1028" s="2433"/>
      <c r="AF1028" s="2433"/>
      <c r="AG1028" s="2433"/>
      <c r="AH1028" s="2433"/>
      <c r="AI1028" s="2433"/>
      <c r="AJ1028" s="2433"/>
      <c r="AK1028" s="2433"/>
      <c r="AL1028" s="2433"/>
      <c r="AM1028" s="2433"/>
      <c r="AN1028" s="2433"/>
      <c r="AO1028" s="2433"/>
      <c r="AP1028" s="2433"/>
      <c r="AQ1028" s="2433"/>
      <c r="AR1028" s="2433"/>
      <c r="AS1028" s="2433"/>
      <c r="AT1028" s="2433"/>
      <c r="AU1028" s="2433"/>
      <c r="AV1028" s="2433"/>
      <c r="AW1028" s="2433"/>
      <c r="AX1028" s="2433"/>
      <c r="AY1028" s="2433"/>
      <c r="BA1028" s="252"/>
      <c r="BB1028" s="427"/>
      <c r="BC1028"/>
      <c r="BD1028"/>
      <c r="BE1028"/>
      <c r="BF1028"/>
      <c r="BG1028"/>
      <c r="BH1028"/>
      <c r="BI1028"/>
      <c r="BJ1028"/>
      <c r="BK1028"/>
      <c r="BL1028"/>
      <c r="BM1028"/>
      <c r="BN1028"/>
      <c r="BO1028"/>
      <c r="BP1028"/>
      <c r="BQ1028"/>
      <c r="BR1028"/>
      <c r="BS1028"/>
      <c r="BT1028" s="252"/>
      <c r="BU1028" s="254"/>
      <c r="BV1028" s="254"/>
      <c r="BW1028" s="254"/>
      <c r="BX1028" s="254"/>
      <c r="BY1028" s="254"/>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c r="DA1028" s="2433"/>
    </row>
    <row r="1029" s="723" customFormat="true" ht="17.1" hidden="true" customHeight="true" x14ac:dyDescent="0.2">
      <c r="A1029" s="731" t="s">
        <v>186</v>
      </c>
      <c r="B1029" s="732" t="s">
        <v>187</v>
      </c>
      <c r="C1029" s="733">
        <v>7825</v>
      </c>
      <c r="U1029" s="2433"/>
      <c r="V1029" s="2433"/>
      <c r="W1029" s="2433"/>
      <c r="X1029" s="2433"/>
      <c r="Y1029" s="2433"/>
      <c r="Z1029" s="2433"/>
      <c r="AA1029" s="2433"/>
      <c r="AB1029" s="2433"/>
      <c r="AC1029" s="2433"/>
      <c r="AD1029" s="2433"/>
      <c r="AE1029" s="2433"/>
      <c r="AF1029" s="2433"/>
      <c r="AG1029" s="2433"/>
      <c r="AH1029" s="2433"/>
      <c r="AI1029" s="2433"/>
      <c r="AJ1029" s="2433"/>
      <c r="AK1029" s="2433"/>
      <c r="AL1029" s="2433"/>
      <c r="AM1029" s="2433"/>
      <c r="AN1029" s="2433"/>
      <c r="AO1029" s="2433"/>
      <c r="AP1029" s="2433"/>
      <c r="AQ1029" s="2433"/>
      <c r="AR1029" s="2433"/>
      <c r="AS1029" s="2433"/>
      <c r="AT1029" s="2433"/>
      <c r="AU1029" s="2433"/>
      <c r="AV1029" s="2433"/>
      <c r="AW1029" s="2433"/>
      <c r="AX1029" s="2433"/>
      <c r="AY1029" s="2433"/>
      <c r="BA1029" s="252"/>
      <c r="BB1029" s="427"/>
      <c r="BC1029"/>
      <c r="BD1029"/>
      <c r="BE1029"/>
      <c r="BF1029"/>
      <c r="BG1029"/>
      <c r="BH1029"/>
      <c r="BI1029"/>
      <c r="BJ1029"/>
      <c r="BK1029"/>
      <c r="BL1029"/>
      <c r="BM1029"/>
      <c r="BN1029"/>
      <c r="BO1029"/>
      <c r="BP1029"/>
      <c r="BQ1029"/>
      <c r="BR1029"/>
      <c r="BS1029"/>
      <c r="BT1029" s="252"/>
      <c r="BU1029" s="254"/>
      <c r="BV1029" s="254"/>
      <c r="BW1029" s="254"/>
      <c r="BX1029" s="254"/>
      <c r="BY1029" s="254"/>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c r="DA1029" s="2433"/>
    </row>
    <row r="1030" s="723" customFormat="true" ht="17.1" hidden="true" customHeight="true" x14ac:dyDescent="0.2">
      <c r="A1030" s="731" t="s">
        <v>188</v>
      </c>
      <c r="B1030" s="732" t="s">
        <v>189</v>
      </c>
      <c r="C1030" s="733">
        <v>7825</v>
      </c>
      <c r="U1030" s="2433"/>
      <c r="V1030" s="2433"/>
      <c r="W1030" s="2433"/>
      <c r="X1030" s="2433"/>
      <c r="Y1030" s="2433"/>
      <c r="Z1030" s="2433"/>
      <c r="AA1030" s="2433"/>
      <c r="AB1030" s="2433"/>
      <c r="AC1030" s="2433"/>
      <c r="AD1030" s="2433"/>
      <c r="AE1030" s="2433"/>
      <c r="AF1030" s="2433"/>
      <c r="AG1030" s="2433"/>
      <c r="AH1030" s="2433"/>
      <c r="AI1030" s="2433"/>
      <c r="AJ1030" s="2433"/>
      <c r="AK1030" s="2433"/>
      <c r="AL1030" s="2433"/>
      <c r="AM1030" s="2433"/>
      <c r="AN1030" s="2433"/>
      <c r="AO1030" s="2433"/>
      <c r="AP1030" s="2433"/>
      <c r="AQ1030" s="2433"/>
      <c r="AR1030" s="2433"/>
      <c r="AS1030" s="2433"/>
      <c r="AT1030" s="2433"/>
      <c r="AU1030" s="2433"/>
      <c r="AV1030" s="2433"/>
      <c r="AW1030" s="2433"/>
      <c r="AX1030" s="2433"/>
      <c r="AY1030" s="2433"/>
      <c r="BA1030" s="252"/>
      <c r="BB1030" s="427"/>
      <c r="BC1030"/>
      <c r="BD1030"/>
      <c r="BE1030"/>
      <c r="BF1030"/>
      <c r="BG1030"/>
      <c r="BH1030"/>
      <c r="BI1030"/>
      <c r="BJ1030"/>
      <c r="BK1030"/>
      <c r="BL1030"/>
      <c r="BM1030"/>
      <c r="BN1030"/>
      <c r="BO1030"/>
      <c r="BP1030"/>
      <c r="BQ1030"/>
      <c r="BR1030"/>
      <c r="BS1030"/>
      <c r="BT1030" s="252"/>
      <c r="BU1030" s="254"/>
      <c r="BV1030" s="254"/>
      <c r="BW1030" s="254"/>
      <c r="BX1030" s="254"/>
      <c r="BY1030" s="254"/>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c r="DA1030" s="2433"/>
    </row>
    <row r="1031" s="723" customFormat="true" ht="17.1" customHeight="true" x14ac:dyDescent="0.2">
      <c r="A1031" s="2815" t="s">
        <v>190</v>
      </c>
      <c r="B1031" s="732" t="s">
        <v>191</v>
      </c>
      <c r="C1031" s="733">
        <v>5504</v>
      </c>
      <c r="U1031" s="2433"/>
      <c r="V1031" s="2433"/>
      <c r="W1031" s="2433"/>
      <c r="X1031" s="2433"/>
      <c r="Y1031" s="2433"/>
      <c r="Z1031" s="2433"/>
      <c r="AA1031" s="2433"/>
      <c r="AB1031" s="2433"/>
      <c r="AC1031" s="2433"/>
      <c r="AD1031" s="2433"/>
      <c r="AE1031" s="2433"/>
      <c r="AF1031" s="2433"/>
      <c r="AG1031" s="2433"/>
      <c r="AH1031" s="2433"/>
      <c r="AI1031" s="2433"/>
      <c r="AJ1031" s="2433"/>
      <c r="AK1031" s="2433"/>
      <c r="AL1031" s="2433"/>
      <c r="AM1031" s="2433"/>
      <c r="AN1031" s="2433"/>
      <c r="AO1031" s="2433"/>
      <c r="AP1031" s="2433"/>
      <c r="AQ1031" s="2433"/>
      <c r="AR1031" s="2433"/>
      <c r="AS1031" s="2433"/>
      <c r="AT1031" s="2433"/>
      <c r="AU1031" s="2433"/>
      <c r="AV1031" s="2433"/>
      <c r="AW1031" s="2433"/>
      <c r="AX1031" s="2433"/>
      <c r="AY1031" s="2433"/>
      <c r="BA1031" s="252"/>
      <c r="BB1031" s="427"/>
      <c r="BC1031"/>
      <c r="BD1031"/>
      <c r="BE1031"/>
      <c r="BF1031"/>
      <c r="BG1031"/>
      <c r="BH1031"/>
      <c r="BI1031"/>
      <c r="BJ1031"/>
      <c r="BK1031"/>
      <c r="BL1031"/>
      <c r="BM1031"/>
      <c r="BN1031"/>
      <c r="BO1031"/>
      <c r="BP1031"/>
      <c r="BQ1031"/>
      <c r="BR1031"/>
      <c r="BS1031"/>
      <c r="BT1031" s="252"/>
      <c r="BU1031" s="254"/>
      <c r="BV1031" s="254"/>
      <c r="BW1031" s="254"/>
      <c r="BX1031" s="254"/>
      <c r="BY1031" s="254"/>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c r="DA1031" s="2433"/>
    </row>
    <row r="1032" s="723" customFormat="true" ht="17.1" customHeight="true" x14ac:dyDescent="0.2">
      <c r="A1032" s="2815"/>
      <c r="B1032" s="732" t="s">
        <v>192</v>
      </c>
      <c r="C1032" s="733">
        <v>2321</v>
      </c>
      <c r="U1032" s="2433"/>
      <c r="V1032" s="2433"/>
      <c r="W1032" s="2433"/>
      <c r="X1032" s="2433"/>
      <c r="Y1032" s="2433"/>
      <c r="Z1032" s="2433"/>
      <c r="AA1032" s="2433"/>
      <c r="AB1032" s="2433"/>
      <c r="AC1032" s="2433"/>
      <c r="AD1032" s="2433"/>
      <c r="AE1032" s="2433"/>
      <c r="AF1032" s="2433"/>
      <c r="AG1032" s="2433"/>
      <c r="AH1032" s="2433"/>
      <c r="AI1032" s="2433"/>
      <c r="AJ1032" s="2433"/>
      <c r="AK1032" s="2433"/>
      <c r="AL1032" s="2433"/>
      <c r="AM1032" s="2433"/>
      <c r="AN1032" s="2433"/>
      <c r="AO1032" s="2433"/>
      <c r="AP1032" s="2433"/>
      <c r="AQ1032" s="2433"/>
      <c r="AR1032" s="2433"/>
      <c r="AS1032" s="2433"/>
      <c r="AT1032" s="2433"/>
      <c r="AU1032" s="2433"/>
      <c r="AV1032" s="2433"/>
      <c r="AW1032" s="2433"/>
      <c r="AX1032" s="2433"/>
      <c r="AY1032" s="2433"/>
      <c r="BA1032" s="252"/>
      <c r="BB1032" s="427"/>
      <c r="BC1032"/>
      <c r="BD1032"/>
      <c r="BE1032"/>
      <c r="BF1032"/>
      <c r="BG1032"/>
      <c r="BH1032"/>
      <c r="BI1032"/>
      <c r="BJ1032"/>
      <c r="BK1032"/>
      <c r="BL1032"/>
      <c r="BM1032"/>
      <c r="BN1032"/>
      <c r="BO1032"/>
      <c r="BP1032"/>
      <c r="BQ1032"/>
      <c r="BR1032"/>
      <c r="BS1032"/>
      <c r="BT1032" s="252"/>
      <c r="BU1032" s="254"/>
      <c r="BV1032" s="254"/>
      <c r="BW1032" s="254"/>
      <c r="BX1032" s="254"/>
      <c r="BY1032" s="254"/>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c r="DA1032" s="2433"/>
    </row>
    <row r="1033" s="723" customFormat="true" ht="17.1" customHeight="true" x14ac:dyDescent="0.2">
      <c r="A1033" s="2816"/>
      <c r="B1033" s="734" t="s">
        <v>193</v>
      </c>
      <c r="C1033" s="735">
        <v>0</v>
      </c>
      <c r="U1033" s="2433"/>
      <c r="V1033" s="2433"/>
      <c r="W1033" s="2433"/>
      <c r="X1033" s="2433"/>
      <c r="Y1033" s="2433"/>
      <c r="Z1033" s="2433"/>
      <c r="AA1033" s="2433"/>
      <c r="AB1033" s="2433"/>
      <c r="AC1033" s="2433"/>
      <c r="AD1033" s="2433"/>
      <c r="AE1033" s="2433"/>
      <c r="AF1033" s="2433"/>
      <c r="AG1033" s="2433"/>
      <c r="AH1033" s="2433"/>
      <c r="AI1033" s="2433"/>
      <c r="AJ1033" s="2433"/>
      <c r="AK1033" s="2433"/>
      <c r="AL1033" s="2433"/>
      <c r="AM1033" s="2433"/>
      <c r="AN1033" s="2433"/>
      <c r="AO1033" s="2433"/>
      <c r="AP1033" s="2433"/>
      <c r="AQ1033" s="2433"/>
      <c r="AR1033" s="2433"/>
      <c r="AS1033" s="2433"/>
      <c r="AT1033" s="2433"/>
      <c r="AU1033" s="2433"/>
      <c r="AV1033" s="2433"/>
      <c r="AW1033" s="2433"/>
      <c r="AX1033" s="2433"/>
      <c r="AY1033" s="2433"/>
      <c r="BA1033" s="743"/>
      <c r="BB1033" s="136"/>
      <c r="BC1033" s="743"/>
      <c r="BD1033" s="743"/>
      <c r="BE1033" s="743"/>
      <c r="BF1033" s="743"/>
      <c r="BG1033" s="743"/>
      <c r="BH1033" s="743"/>
      <c r="BI1033" s="743"/>
      <c r="BJ1033" s="743"/>
      <c r="BK1033" s="743"/>
      <c r="BL1033" s="743"/>
      <c r="BM1033" s="743"/>
      <c r="BN1033" s="743"/>
      <c r="BO1033" s="743"/>
      <c r="BP1033" s="743"/>
      <c r="BQ1033" s="743"/>
      <c r="BR1033" s="743"/>
      <c r="BS1033" s="743"/>
      <c r="BT1033" s="743"/>
      <c r="BU1033" s="235"/>
      <c r="BV1033" s="235"/>
      <c r="BW1033" s="235"/>
      <c r="BX1033" s="235"/>
      <c r="BY1033" s="235"/>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c r="DA1033" s="2433"/>
    </row>
    <row r="1034" s="723" customFormat="true" ht="12.95" customHeight="true" x14ac:dyDescent="0.2">
      <c r="A1034" s="2817" t="s">
        <v>194</v>
      </c>
      <c r="B1034" s="2818"/>
      <c r="C1034" s="2819"/>
      <c r="U1034" s="2433"/>
      <c r="V1034" s="2433"/>
      <c r="W1034" s="2433"/>
      <c r="X1034" s="2433"/>
      <c r="Y1034" s="2433"/>
      <c r="Z1034" s="2433"/>
      <c r="AA1034" s="2433"/>
      <c r="AB1034" s="2433"/>
      <c r="AC1034" s="2433"/>
      <c r="AD1034" s="2433"/>
      <c r="AE1034" s="2433"/>
      <c r="AF1034" s="2433"/>
      <c r="AG1034" s="2433"/>
      <c r="AH1034" s="2433"/>
      <c r="AI1034" s="2433"/>
      <c r="AJ1034" s="2433"/>
      <c r="AK1034" s="2433"/>
      <c r="AL1034" s="2433"/>
      <c r="AM1034" s="2433"/>
      <c r="AN1034" s="2433"/>
      <c r="AO1034" s="2433"/>
      <c r="AP1034" s="2433"/>
      <c r="AQ1034" s="2433"/>
      <c r="AR1034" s="2433"/>
      <c r="AS1034" s="2433"/>
      <c r="AT1034" s="2433"/>
      <c r="AU1034" s="2433"/>
      <c r="AV1034" s="2433"/>
      <c r="AW1034" s="2433"/>
      <c r="AX1034" s="2433"/>
      <c r="AY1034" s="2433"/>
      <c r="BA1034" s="252"/>
      <c r="BB1034" s="427"/>
      <c r="BC1034"/>
      <c r="BD1034"/>
      <c r="BE1034"/>
      <c r="BF1034"/>
      <c r="BG1034"/>
      <c r="BH1034"/>
      <c r="BI1034"/>
      <c r="BJ1034"/>
      <c r="BK1034"/>
      <c r="BL1034"/>
      <c r="BM1034"/>
      <c r="BN1034"/>
      <c r="BO1034"/>
      <c r="BP1034"/>
      <c r="BQ1034"/>
      <c r="BR1034"/>
      <c r="BS1034"/>
      <c r="BT1034" s="252"/>
      <c r="BU1034" s="254"/>
      <c r="BV1034" s="254"/>
      <c r="BW1034" s="254"/>
      <c r="BX1034" s="254"/>
      <c r="BY1034" s="254"/>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c r="DA1034" s="2433"/>
    </row>
    <row r="1035" s="242" customFormat="true" ht="15" customHeight="true" x14ac:dyDescent="0.2">
      <c r="B1035" s="724"/>
      <c r="U1035" s="235"/>
      <c r="V1035" s="235"/>
      <c r="W1035" s="235"/>
      <c r="X1035" s="235"/>
      <c r="Y1035" s="235"/>
      <c r="Z1035" s="235"/>
      <c r="AA1035" s="235"/>
      <c r="AB1035" s="235"/>
      <c r="AC1035" s="235"/>
      <c r="AD1035" s="23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BA1035" s="722"/>
      <c r="BB1035" s="268"/>
      <c r="BC1035" s="722"/>
      <c r="BD1035" s="722"/>
      <c r="BE1035" s="722"/>
      <c r="BF1035" s="722"/>
      <c r="BG1035" s="722"/>
      <c r="BH1035" s="722"/>
      <c r="BI1035" s="722"/>
      <c r="BJ1035" s="722"/>
      <c r="BK1035" s="722"/>
      <c r="BL1035" s="722"/>
      <c r="BM1035" s="722"/>
      <c r="BN1035" s="722"/>
      <c r="BO1035" s="722"/>
      <c r="BP1035" s="722"/>
      <c r="BQ1035" s="722"/>
      <c r="BR1035" s="722"/>
      <c r="BS1035" s="722"/>
      <c r="BT1035" s="722"/>
      <c r="BU1035" s="235"/>
      <c r="BV1035" s="235"/>
      <c r="BW1035" s="235"/>
      <c r="BX1035" s="235"/>
      <c r="BY1035" s="235"/>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c r="DA1035" s="235"/>
    </row>
    <row r="1036" ht="15" customHeight="true" x14ac:dyDescent="0.25">
      <c r="A1036" s="428" t="s">
        <v>121</v>
      </c>
      <c r="B1036" s="118" t="s">
        <v>122</v>
      </c>
    </row>
    <row r="1037" ht="15" customHeight="true" x14ac:dyDescent="0.2">
      <c r="A1037" s="429" t="str">
        <f>R15</f>
        <v>Central</v>
      </c>
      <c r="B1037" s="429" t="e">
        <f>BR122+BR123</f>
        <v>#VALUE!</v>
      </c>
    </row>
    <row r="1038" ht="15" customHeight="true" x14ac:dyDescent="0.2">
      <c r="A1038" s="429" t="str">
        <f>S15</f>
        <v>North</v>
      </c>
      <c r="B1038" s="429" t="e">
        <f>BS122+BS123</f>
        <v>#VALUE!</v>
      </c>
    </row>
    <row r="1039" ht="15" customHeight="true" x14ac:dyDescent="0.2">
      <c r="A1039" s="429" t="str">
        <f>T15</f>
        <v>South</v>
      </c>
      <c r="B1039" s="429" t="e">
        <f>BT122+BT123</f>
        <v>#VALUE!</v>
      </c>
    </row>
    <row r="1040" ht="15" customHeight="true" x14ac:dyDescent="0.2">
      <c r="A1040" s="429">
        <f>U15</f>
        <v>0</v>
      </c>
      <c r="B1040" s="429">
        <f>BU122+BU123</f>
        <v>0</v>
      </c>
    </row>
    <row r="1041" ht="15" customHeight="true" x14ac:dyDescent="0.2">
      <c r="A1041" s="429">
        <f>V15</f>
        <v>0</v>
      </c>
      <c r="B1041" s="429">
        <f>BV122+BV123</f>
        <v>0</v>
      </c>
    </row>
    <row r="1042" ht="15" customHeight="true" x14ac:dyDescent="0.2">
      <c r="A1042" s="429">
        <f>W15</f>
        <v>0</v>
      </c>
      <c r="B1042" s="429">
        <f>BW122+BW123</f>
        <v>0</v>
      </c>
    </row>
    <row r="1043" ht="15" customHeight="true" x14ac:dyDescent="0.2">
      <c r="A1043" s="429">
        <f>X15</f>
        <v>0</v>
      </c>
      <c r="B1043" s="429">
        <f>BX122+XR123</f>
        <v>0</v>
      </c>
    </row>
    <row r="1044" ht="15" customHeight="true" x14ac:dyDescent="0.2">
      <c r="A1044" s="429">
        <f>Y15</f>
        <v>0</v>
      </c>
      <c r="B1044" s="429">
        <f>BY122+BY123</f>
        <v>0</v>
      </c>
    </row>
    <row r="1045" ht="15" customHeight="true" x14ac:dyDescent="0.2">
      <c r="A1045" s="429">
        <f>Z15</f>
        <v>0</v>
      </c>
      <c r="B1045" s="429">
        <f>BZ122+BZ123</f>
        <v>0</v>
      </c>
    </row>
    <row r="1046" ht="15" customHeight="true" x14ac:dyDescent="0.2">
      <c r="A1046" s="268">
        <f>AA15</f>
        <v>0</v>
      </c>
      <c r="B1046" s="429">
        <f>CA122+CA123</f>
        <v>0</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3</v>
      </c>
      <c r="B1072" s="268" t="s">
        <v>141</v>
      </c>
    </row>
    <row r="1100" s="990" customFormat="true" ht="17.1" customHeight="true" x14ac:dyDescent="0.2">
      <c r="A1100" s="991"/>
      <c r="B1100" s="980"/>
      <c r="BA1100" s="722"/>
      <c r="BB1100" s="268"/>
      <c r="BC1100" s="722"/>
      <c r="BD1100" s="722"/>
      <c r="BE1100" s="722"/>
      <c r="BF1100" s="722"/>
      <c r="BG1100" s="722"/>
      <c r="BH1100" s="722"/>
      <c r="BI1100" s="722"/>
      <c r="BJ1100" s="722"/>
      <c r="BK1100" s="722"/>
      <c r="BL1100" s="722"/>
      <c r="BM1100" s="722"/>
      <c r="BN1100" s="722"/>
      <c r="BO1100" s="722"/>
      <c r="BP1100" s="722"/>
      <c r="BQ1100" s="722"/>
      <c r="BR1100" s="722"/>
      <c r="BS1100" s="722"/>
      <c r="BT1100" s="722"/>
      <c r="BU1100" s="235"/>
      <c r="BV1100" s="235"/>
      <c r="BW1100" s="235"/>
      <c r="BX1100" s="235"/>
      <c r="BY1100" s="235"/>
      <c r="BZ1100" s="235"/>
      <c r="CA1100" s="235"/>
      <c r="CB1100" s="235"/>
      <c r="CC1100" s="235"/>
      <c r="CD1100" s="235"/>
      <c r="CE1100" s="235"/>
      <c r="CF1100" s="235"/>
      <c r="CG1100" s="235"/>
      <c r="CH1100" s="235"/>
      <c r="CI1100" s="235"/>
      <c r="CJ1100" s="235"/>
      <c r="CK1100" s="235"/>
      <c r="CL1100" s="235"/>
      <c r="CM1100" s="235"/>
      <c r="CN1100" s="235"/>
      <c r="CO1100" s="235"/>
      <c r="CP1100" s="235"/>
      <c r="CQ1100" s="235"/>
      <c r="CR1100" s="235"/>
      <c r="CS1100" s="235"/>
      <c r="CT1100" s="235"/>
      <c r="CU1100" s="235"/>
      <c r="CV1100" s="235"/>
      <c r="CW1100" s="235"/>
      <c r="CX1100" s="235"/>
      <c r="CY1100" s="235"/>
      <c r="CZ1100" s="235"/>
    </row>
    <row r="1101" s="990" customFormat="true" ht="17.1" customHeight="true" x14ac:dyDescent="0.2">
      <c r="A1101" s="992"/>
      <c r="B1101" s="981"/>
      <c r="BA1101" s="722"/>
      <c r="BB1101" s="268"/>
      <c r="BC1101" s="722"/>
      <c r="BD1101" s="722"/>
      <c r="BE1101" s="722"/>
      <c r="BF1101" s="722"/>
      <c r="BG1101" s="722"/>
      <c r="BH1101" s="722"/>
      <c r="BI1101" s="722"/>
      <c r="BJ1101" s="722"/>
      <c r="BK1101" s="722"/>
      <c r="BL1101" s="722"/>
      <c r="BM1101" s="722"/>
      <c r="BN1101" s="722"/>
      <c r="BO1101" s="722"/>
      <c r="BP1101" s="722"/>
      <c r="BQ1101" s="722"/>
      <c r="BR1101" s="722"/>
      <c r="BS1101" s="722"/>
      <c r="BT1101" s="722"/>
      <c r="BU1101" s="235"/>
      <c r="BV1101" s="235"/>
      <c r="BW1101" s="235"/>
      <c r="BX1101" s="235"/>
      <c r="BY1101" s="235"/>
      <c r="BZ1101" s="235"/>
      <c r="CA1101" s="235"/>
      <c r="CB1101" s="235"/>
      <c r="CC1101" s="235"/>
      <c r="CD1101" s="235"/>
      <c r="CE1101" s="235"/>
      <c r="CF1101" s="235"/>
      <c r="CG1101" s="235"/>
      <c r="CH1101" s="235"/>
      <c r="CI1101" s="235"/>
      <c r="CJ1101" s="235"/>
      <c r="CK1101" s="235"/>
      <c r="CL1101" s="235"/>
      <c r="CM1101" s="235"/>
      <c r="CN1101" s="235"/>
      <c r="CO1101" s="235"/>
      <c r="CP1101" s="235"/>
      <c r="CQ1101" s="235"/>
      <c r="CR1101" s="235"/>
      <c r="CS1101" s="235"/>
      <c r="CT1101" s="235"/>
      <c r="CU1101" s="235"/>
      <c r="CV1101" s="235"/>
      <c r="CW1101" s="235"/>
      <c r="CX1101" s="235"/>
      <c r="CY1101" s="235"/>
      <c r="CZ1101" s="235"/>
    </row>
    <row r="1102" s="235" customFormat="true" ht="15" customHeight="true" x14ac:dyDescent="0.2">
      <c r="BA1102" s="722"/>
      <c r="BB1102" s="268"/>
      <c r="BC1102" s="722"/>
      <c r="BD1102" s="722"/>
      <c r="BE1102" s="722"/>
      <c r="BF1102" s="722"/>
      <c r="BG1102" s="722"/>
      <c r="BH1102" s="722"/>
      <c r="BI1102" s="722"/>
      <c r="BJ1102" s="722"/>
      <c r="BK1102" s="722"/>
      <c r="BL1102" s="722"/>
      <c r="BM1102" s="722"/>
      <c r="BN1102" s="722"/>
      <c r="BO1102" s="722"/>
      <c r="BP1102" s="722"/>
      <c r="BQ1102" s="722"/>
      <c r="BR1102" s="722"/>
      <c r="BS1102" s="722"/>
      <c r="BT1102" s="722"/>
    </row>
    <row r="1103" s="235" customFormat="true" ht="15" customHeight="true" x14ac:dyDescent="0.2">
      <c r="BA1103" s="722"/>
      <c r="BB1103" s="268"/>
      <c r="BC1103" s="722"/>
      <c r="BD1103" s="722"/>
      <c r="BE1103" s="722"/>
      <c r="BF1103" s="722"/>
      <c r="BG1103" s="722"/>
      <c r="BH1103" s="722"/>
      <c r="BI1103" s="722"/>
      <c r="BJ1103" s="722"/>
      <c r="BK1103" s="722"/>
      <c r="BL1103" s="722"/>
      <c r="BM1103" s="722"/>
      <c r="BN1103" s="722"/>
      <c r="BO1103" s="722"/>
      <c r="BP1103" s="722"/>
      <c r="BQ1103" s="722"/>
      <c r="BR1103" s="722"/>
      <c r="BS1103" s="722"/>
      <c r="BT1103" s="722"/>
    </row>
    <row r="1104" s="235" customFormat="true" ht="15" customHeight="true" x14ac:dyDescent="0.2">
      <c r="BA1104" s="722"/>
      <c r="BB1104" s="268"/>
      <c r="BC1104" s="722"/>
      <c r="BD1104" s="722"/>
      <c r="BE1104" s="722"/>
      <c r="BF1104" s="722"/>
      <c r="BG1104" s="722"/>
      <c r="BH1104" s="722"/>
      <c r="BI1104" s="722"/>
      <c r="BJ1104" s="722"/>
      <c r="BK1104" s="722"/>
      <c r="BL1104" s="722"/>
      <c r="BM1104" s="722"/>
      <c r="BN1104" s="722"/>
      <c r="BO1104" s="722"/>
      <c r="BP1104" s="722"/>
      <c r="BQ1104" s="722"/>
      <c r="BR1104" s="722"/>
      <c r="BS1104" s="722"/>
      <c r="BT1104" s="722"/>
    </row>
    <row r="1105" s="235" customFormat="true" ht="15" customHeight="true" x14ac:dyDescent="0.2">
      <c r="BA1105" s="722"/>
      <c r="BB1105" s="268"/>
      <c r="BC1105" s="722"/>
      <c r="BD1105" s="722"/>
      <c r="BE1105" s="722"/>
      <c r="BF1105" s="722"/>
      <c r="BG1105" s="722"/>
      <c r="BH1105" s="722"/>
      <c r="BI1105" s="722"/>
      <c r="BJ1105" s="722"/>
      <c r="BK1105" s="722"/>
      <c r="BL1105" s="722"/>
      <c r="BM1105" s="722"/>
      <c r="BN1105" s="722"/>
      <c r="BO1105" s="722"/>
      <c r="BP1105" s="722"/>
      <c r="BQ1105" s="722"/>
      <c r="BR1105" s="722"/>
      <c r="BS1105" s="722"/>
      <c r="BT1105" s="722"/>
    </row>
    <row r="1106" s="235" customFormat="true" ht="15" customHeight="true" x14ac:dyDescent="0.2">
      <c r="BA1106" s="722"/>
      <c r="BB1106" s="268"/>
      <c r="BC1106" s="722"/>
      <c r="BD1106" s="722"/>
      <c r="BE1106" s="722"/>
      <c r="BF1106" s="722"/>
      <c r="BG1106" s="722"/>
      <c r="BH1106" s="722"/>
      <c r="BI1106" s="722"/>
      <c r="BJ1106" s="722"/>
      <c r="BK1106" s="722"/>
      <c r="BL1106" s="722"/>
      <c r="BM1106" s="722"/>
      <c r="BN1106" s="722"/>
      <c r="BO1106" s="722"/>
      <c r="BP1106" s="722"/>
      <c r="BQ1106" s="722"/>
      <c r="BR1106" s="722"/>
      <c r="BS1106" s="722"/>
      <c r="BT1106" s="722"/>
    </row>
    <row r="1107" s="235" customFormat="true" ht="15" customHeight="true" x14ac:dyDescent="0.2">
      <c r="BA1107" s="722"/>
      <c r="BB1107" s="268"/>
      <c r="BC1107" s="722"/>
      <c r="BD1107" s="722"/>
      <c r="BE1107" s="722"/>
      <c r="BF1107" s="722"/>
      <c r="BG1107" s="722"/>
      <c r="BH1107" s="722"/>
      <c r="BI1107" s="722"/>
      <c r="BJ1107" s="722"/>
      <c r="BK1107" s="722"/>
      <c r="BL1107" s="722"/>
      <c r="BM1107" s="722"/>
      <c r="BN1107" s="722"/>
      <c r="BO1107" s="722"/>
      <c r="BP1107" s="722"/>
      <c r="BQ1107" s="722"/>
      <c r="BR1107" s="722"/>
      <c r="BS1107" s="722"/>
      <c r="BT1107" s="722"/>
    </row>
    <row r="1108" s="235" customFormat="true" ht="15" customHeight="true" x14ac:dyDescent="0.2">
      <c r="BA1108" s="722"/>
      <c r="BB1108" s="268"/>
      <c r="BC1108" s="722"/>
      <c r="BD1108" s="722"/>
      <c r="BE1108" s="722"/>
      <c r="BF1108" s="722"/>
      <c r="BG1108" s="722"/>
      <c r="BH1108" s="722"/>
      <c r="BI1108" s="722"/>
      <c r="BJ1108" s="722"/>
      <c r="BK1108" s="722"/>
      <c r="BL1108" s="722"/>
      <c r="BM1108" s="722"/>
      <c r="BN1108" s="722"/>
      <c r="BO1108" s="722"/>
      <c r="BP1108" s="722"/>
      <c r="BQ1108" s="722"/>
      <c r="BR1108" s="722"/>
      <c r="BS1108" s="722"/>
      <c r="BT1108" s="722"/>
    </row>
    <row r="1109" s="235" customFormat="true" ht="15" customHeight="true" x14ac:dyDescent="0.2">
      <c r="BA1109" s="722"/>
      <c r="BB1109" s="268"/>
      <c r="BC1109" s="722"/>
      <c r="BD1109" s="722"/>
      <c r="BE1109" s="722"/>
      <c r="BF1109" s="722"/>
      <c r="BG1109" s="722"/>
      <c r="BH1109" s="722"/>
      <c r="BI1109" s="722"/>
      <c r="BJ1109" s="722"/>
      <c r="BK1109" s="722"/>
      <c r="BL1109" s="722"/>
      <c r="BM1109" s="722"/>
      <c r="BN1109" s="722"/>
      <c r="BO1109" s="722"/>
      <c r="BP1109" s="722"/>
      <c r="BQ1109" s="722"/>
      <c r="BR1109" s="722"/>
      <c r="BS1109" s="722"/>
      <c r="BT1109" s="722"/>
    </row>
    <row r="1110" s="235" customFormat="true" ht="15" customHeight="true" x14ac:dyDescent="0.2">
      <c r="BA1110" s="722"/>
      <c r="BB1110" s="268"/>
      <c r="BC1110" s="722"/>
      <c r="BD1110" s="722"/>
      <c r="BE1110" s="722"/>
      <c r="BF1110" s="722"/>
      <c r="BG1110" s="722"/>
      <c r="BH1110" s="722"/>
      <c r="BI1110" s="722"/>
      <c r="BJ1110" s="722"/>
      <c r="BK1110" s="722"/>
      <c r="BL1110" s="722"/>
      <c r="BM1110" s="722"/>
      <c r="BN1110" s="722"/>
      <c r="BO1110" s="722"/>
      <c r="BP1110" s="722"/>
      <c r="BQ1110" s="722"/>
      <c r="BR1110" s="722"/>
      <c r="BS1110" s="722"/>
      <c r="BT1110" s="722"/>
    </row>
    <row r="1111" s="235" customFormat="true" ht="15" customHeight="true" x14ac:dyDescent="0.2">
      <c r="BA1111" s="722"/>
      <c r="BB1111" s="268"/>
      <c r="BC1111" s="722"/>
      <c r="BD1111" s="722"/>
      <c r="BE1111" s="722"/>
      <c r="BF1111" s="722"/>
      <c r="BG1111" s="722"/>
      <c r="BH1111" s="722"/>
      <c r="BI1111" s="722"/>
      <c r="BJ1111" s="722"/>
      <c r="BK1111" s="722"/>
      <c r="BL1111" s="722"/>
      <c r="BM1111" s="722"/>
      <c r="BN1111" s="722"/>
      <c r="BO1111" s="722"/>
      <c r="BP1111" s="722"/>
      <c r="BQ1111" s="722"/>
      <c r="BR1111" s="722"/>
      <c r="BS1111" s="722"/>
      <c r="BT1111" s="722"/>
    </row>
    <row r="1112" s="235" customFormat="true" ht="15" customHeight="true" x14ac:dyDescent="0.2">
      <c r="BA1112" s="722"/>
      <c r="BB1112" s="268"/>
      <c r="BC1112" s="722"/>
      <c r="BD1112" s="722"/>
      <c r="BE1112" s="722"/>
      <c r="BF1112" s="722"/>
      <c r="BG1112" s="722"/>
      <c r="BH1112" s="722"/>
      <c r="BI1112" s="722"/>
      <c r="BJ1112" s="722"/>
      <c r="BK1112" s="722"/>
      <c r="BL1112" s="722"/>
      <c r="BM1112" s="722"/>
      <c r="BN1112" s="722"/>
      <c r="BO1112" s="722"/>
      <c r="BP1112" s="722"/>
      <c r="BQ1112" s="722"/>
      <c r="BR1112" s="722"/>
      <c r="BS1112" s="722"/>
      <c r="BT1112" s="722"/>
    </row>
    <row r="1113" s="235" customFormat="true" ht="15" customHeight="true" x14ac:dyDescent="0.2">
      <c r="BA1113" s="722"/>
      <c r="BB1113" s="268"/>
      <c r="BC1113" s="722"/>
      <c r="BD1113" s="722"/>
      <c r="BE1113" s="722"/>
      <c r="BF1113" s="722"/>
      <c r="BG1113" s="722"/>
      <c r="BH1113" s="722"/>
      <c r="BI1113" s="722"/>
      <c r="BJ1113" s="722"/>
      <c r="BK1113" s="722"/>
      <c r="BL1113" s="722"/>
      <c r="BM1113" s="722"/>
      <c r="BN1113" s="722"/>
      <c r="BO1113" s="722"/>
      <c r="BP1113" s="722"/>
      <c r="BQ1113" s="722"/>
      <c r="BR1113" s="722"/>
      <c r="BS1113" s="722"/>
      <c r="BT1113" s="722"/>
    </row>
    <row r="1114" s="990" customFormat="true" ht="17.1" customHeight="true" x14ac:dyDescent="0.2">
      <c r="A1114" s="992"/>
      <c r="B1114" s="981"/>
      <c r="C1114" s="982"/>
      <c r="D1114" s="982"/>
      <c r="E1114" s="982"/>
      <c r="F1114" s="982"/>
      <c r="G1114" s="982"/>
      <c r="H1114" s="982"/>
      <c r="I1114" s="982"/>
      <c r="J1114" s="982"/>
      <c r="K1114" s="982"/>
      <c r="L1114" s="982"/>
      <c r="M1114" s="982"/>
      <c r="N1114" s="982"/>
      <c r="O1114" s="982"/>
      <c r="P1114" s="982"/>
      <c r="Q1114" s="982"/>
      <c r="R1114" s="982"/>
      <c r="S1114" s="982"/>
      <c r="T1114" s="982"/>
      <c r="BA1114" s="722"/>
      <c r="BB1114" s="268"/>
      <c r="BC1114" s="722"/>
      <c r="BD1114" s="722"/>
      <c r="BE1114" s="722"/>
      <c r="BF1114" s="722"/>
      <c r="BG1114" s="722"/>
      <c r="BH1114" s="722"/>
      <c r="BI1114" s="722"/>
      <c r="BJ1114" s="722"/>
      <c r="BK1114" s="722"/>
      <c r="BL1114" s="722"/>
      <c r="BM1114" s="722"/>
      <c r="BN1114" s="722"/>
      <c r="BO1114" s="722"/>
      <c r="BP1114" s="722"/>
      <c r="BQ1114" s="722"/>
      <c r="BR1114" s="722"/>
      <c r="BS1114" s="722"/>
      <c r="BT1114" s="722"/>
      <c r="BU1114" s="235"/>
      <c r="BV1114" s="235"/>
      <c r="BW1114" s="235"/>
      <c r="BX1114" s="235"/>
      <c r="BY1114" s="235"/>
      <c r="BZ1114" s="235"/>
      <c r="CA1114" s="235"/>
      <c r="CB1114" s="235"/>
      <c r="CC1114" s="235"/>
      <c r="CD1114" s="235"/>
      <c r="CE1114" s="235"/>
      <c r="CF1114" s="235"/>
      <c r="CG1114" s="235"/>
      <c r="CH1114" s="235"/>
      <c r="CI1114" s="235"/>
      <c r="CJ1114" s="235"/>
      <c r="CK1114" s="235"/>
      <c r="CL1114" s="235"/>
      <c r="CM1114" s="235"/>
      <c r="CN1114" s="235"/>
      <c r="CO1114" s="235"/>
      <c r="CP1114" s="235"/>
      <c r="CQ1114" s="235"/>
      <c r="CR1114" s="235"/>
      <c r="CS1114" s="235"/>
      <c r="CT1114" s="235"/>
      <c r="CU1114" s="235"/>
      <c r="CV1114" s="235"/>
      <c r="CW1114" s="235"/>
      <c r="CX1114" s="235"/>
      <c r="CY1114" s="235"/>
      <c r="CZ1114" s="235"/>
    </row>
    <row r="1115" s="990" customFormat="true" ht="17.1" customHeight="true" x14ac:dyDescent="0.2">
      <c r="A1115" s="992"/>
      <c r="B1115" s="981"/>
      <c r="C1115" s="982"/>
      <c r="D1115" s="982"/>
      <c r="E1115" s="982"/>
      <c r="F1115" s="982"/>
      <c r="G1115" s="982"/>
      <c r="H1115" s="982"/>
      <c r="I1115" s="982"/>
      <c r="J1115" s="982"/>
      <c r="K1115" s="982"/>
      <c r="L1115" s="982"/>
      <c r="M1115" s="982"/>
      <c r="N1115" s="982"/>
      <c r="O1115" s="982"/>
      <c r="P1115" s="982"/>
      <c r="Q1115" s="982"/>
      <c r="R1115" s="982"/>
      <c r="S1115" s="982"/>
      <c r="T1115" s="982"/>
      <c r="BA1115" s="722"/>
      <c r="BB1115" s="268"/>
      <c r="BC1115" s="722"/>
      <c r="BD1115" s="722"/>
      <c r="BE1115" s="722"/>
      <c r="BF1115" s="722"/>
      <c r="BG1115" s="722"/>
      <c r="BH1115" s="722"/>
      <c r="BI1115" s="722"/>
      <c r="BJ1115" s="722"/>
      <c r="BK1115" s="722"/>
      <c r="BL1115" s="722"/>
      <c r="BM1115" s="722"/>
      <c r="BN1115" s="722"/>
      <c r="BO1115" s="722"/>
      <c r="BP1115" s="722"/>
      <c r="BQ1115" s="722"/>
      <c r="BR1115" s="722"/>
      <c r="BS1115" s="722"/>
      <c r="BT1115" s="722"/>
      <c r="BU1115" s="235"/>
      <c r="BV1115" s="235"/>
      <c r="BW1115" s="235"/>
      <c r="BX1115" s="235"/>
      <c r="BY1115" s="235"/>
      <c r="BZ1115" s="235"/>
      <c r="CA1115" s="235"/>
      <c r="CB1115" s="235"/>
      <c r="CC1115" s="235"/>
      <c r="CD1115" s="235"/>
      <c r="CE1115" s="235"/>
      <c r="CF1115" s="235"/>
      <c r="CG1115" s="235"/>
      <c r="CH1115" s="235"/>
      <c r="CI1115" s="235"/>
      <c r="CJ1115" s="235"/>
      <c r="CK1115" s="235"/>
      <c r="CL1115" s="235"/>
      <c r="CM1115" s="235"/>
      <c r="CN1115" s="235"/>
      <c r="CO1115" s="235"/>
      <c r="CP1115" s="235"/>
      <c r="CQ1115" s="235"/>
      <c r="CR1115" s="235"/>
      <c r="CS1115" s="235"/>
      <c r="CT1115" s="235"/>
      <c r="CU1115" s="235"/>
      <c r="CV1115" s="235"/>
      <c r="CW1115" s="235"/>
      <c r="CX1115" s="235"/>
      <c r="CY1115" s="235"/>
      <c r="CZ1115" s="235"/>
    </row>
    <row r="1116" s="990" customFormat="true" ht="17.1" customHeight="true" x14ac:dyDescent="0.2">
      <c r="A1116" s="992"/>
      <c r="B1116" s="981"/>
      <c r="C1116" s="982"/>
      <c r="D1116" s="982"/>
      <c r="E1116" s="982"/>
      <c r="F1116" s="982"/>
      <c r="G1116" s="982"/>
      <c r="H1116" s="982"/>
      <c r="I1116" s="982"/>
      <c r="J1116" s="982"/>
      <c r="K1116" s="982"/>
      <c r="L1116" s="982"/>
      <c r="M1116" s="982"/>
      <c r="N1116" s="982"/>
      <c r="O1116" s="982"/>
      <c r="P1116" s="982"/>
      <c r="Q1116" s="982"/>
      <c r="R1116" s="982"/>
      <c r="S1116" s="982"/>
      <c r="T1116" s="982"/>
      <c r="BA1116" s="722"/>
      <c r="BB1116" s="268"/>
      <c r="BC1116" s="722"/>
      <c r="BD1116" s="722"/>
      <c r="BE1116" s="722"/>
      <c r="BF1116" s="722"/>
      <c r="BG1116" s="722"/>
      <c r="BH1116" s="722"/>
      <c r="BI1116" s="722"/>
      <c r="BJ1116" s="722"/>
      <c r="BK1116" s="722"/>
      <c r="BL1116" s="722"/>
      <c r="BM1116" s="722"/>
      <c r="BN1116" s="722"/>
      <c r="BO1116" s="722"/>
      <c r="BP1116" s="722"/>
      <c r="BQ1116" s="722"/>
      <c r="BR1116" s="722"/>
      <c r="BS1116" s="722"/>
      <c r="BT1116" s="722"/>
      <c r="BU1116" s="235"/>
      <c r="BV1116" s="235"/>
      <c r="BW1116" s="235"/>
      <c r="BX1116" s="235"/>
      <c r="BY1116" s="235"/>
      <c r="BZ1116" s="235"/>
      <c r="CA1116" s="235"/>
      <c r="CB1116" s="235"/>
      <c r="CC1116" s="235"/>
      <c r="CD1116" s="235"/>
      <c r="CE1116" s="235"/>
      <c r="CF1116" s="235"/>
      <c r="CG1116" s="235"/>
      <c r="CH1116" s="235"/>
      <c r="CI1116" s="235"/>
      <c r="CJ1116" s="235"/>
      <c r="CK1116" s="235"/>
      <c r="CL1116" s="235"/>
      <c r="CM1116" s="235"/>
      <c r="CN1116" s="235"/>
      <c r="CO1116" s="235"/>
      <c r="CP1116" s="235"/>
      <c r="CQ1116" s="235"/>
      <c r="CR1116" s="235"/>
      <c r="CS1116" s="235"/>
      <c r="CT1116" s="235"/>
      <c r="CU1116" s="235"/>
      <c r="CV1116" s="235"/>
      <c r="CW1116" s="235"/>
      <c r="CX1116" s="235"/>
      <c r="CY1116" s="235"/>
      <c r="CZ1116" s="235"/>
    </row>
    <row r="1117" s="990" customFormat="true" ht="17.1" customHeight="true" x14ac:dyDescent="0.2">
      <c r="A1117" s="993"/>
      <c r="B1117" s="983"/>
      <c r="C1117" s="984"/>
      <c r="D1117" s="984"/>
      <c r="E1117" s="984"/>
      <c r="F1117" s="984"/>
      <c r="G1117" s="984"/>
      <c r="H1117" s="984"/>
      <c r="I1117" s="984"/>
      <c r="J1117" s="984"/>
      <c r="K1117" s="984"/>
      <c r="L1117" s="984"/>
      <c r="M1117" s="984"/>
      <c r="N1117" s="984"/>
      <c r="O1117" s="984"/>
      <c r="P1117" s="984"/>
      <c r="Q1117" s="984"/>
      <c r="R1117" s="984"/>
      <c r="S1117" s="984"/>
      <c r="T1117" s="984"/>
      <c r="BA1117" s="722"/>
      <c r="BB1117" s="268"/>
      <c r="BC1117" s="722"/>
      <c r="BD1117" s="722"/>
      <c r="BE1117" s="722"/>
      <c r="BF1117" s="722"/>
      <c r="BG1117" s="722"/>
      <c r="BH1117" s="722"/>
      <c r="BI1117" s="722"/>
      <c r="BJ1117" s="722"/>
      <c r="BK1117" s="722"/>
      <c r="BL1117" s="722"/>
      <c r="BM1117" s="722"/>
      <c r="BN1117" s="722"/>
      <c r="BO1117" s="722"/>
      <c r="BP1117" s="722"/>
      <c r="BQ1117" s="722"/>
      <c r="BR1117" s="722"/>
      <c r="BS1117" s="722"/>
      <c r="BT1117" s="722"/>
      <c r="BU1117" s="235"/>
      <c r="BV1117" s="235"/>
      <c r="BW1117" s="235"/>
      <c r="BX1117" s="235"/>
      <c r="BY1117" s="235"/>
      <c r="BZ1117" s="235"/>
      <c r="CA1117" s="235"/>
      <c r="CB1117" s="235"/>
      <c r="CC1117" s="235"/>
      <c r="CD1117" s="235"/>
      <c r="CE1117" s="235"/>
      <c r="CF1117" s="235"/>
      <c r="CG1117" s="235"/>
      <c r="CH1117" s="235"/>
      <c r="CI1117" s="235"/>
      <c r="CJ1117" s="235"/>
      <c r="CK1117" s="235"/>
      <c r="CL1117" s="235"/>
      <c r="CM1117" s="235"/>
      <c r="CN1117" s="235"/>
      <c r="CO1117" s="235"/>
      <c r="CP1117" s="235"/>
      <c r="CQ1117" s="235"/>
      <c r="CR1117" s="235"/>
      <c r="CS1117" s="235"/>
      <c r="CT1117" s="235"/>
      <c r="CU1117" s="235"/>
      <c r="CV1117" s="235"/>
      <c r="CW1117" s="235"/>
      <c r="CX1117" s="235"/>
      <c r="CY1117" s="235"/>
      <c r="CZ1117" s="235"/>
    </row>
    <row r="1118" s="235" customFormat="true" ht="15" customHeight="true" x14ac:dyDescent="0.2">
      <c r="BA1118" s="722"/>
      <c r="BB1118" s="268"/>
      <c r="BC1118" s="722"/>
      <c r="BD1118" s="722"/>
      <c r="BE1118" s="722"/>
      <c r="BF1118" s="722"/>
      <c r="BG1118" s="722"/>
      <c r="BH1118" s="722"/>
      <c r="BI1118" s="722"/>
      <c r="BJ1118" s="722"/>
      <c r="BK1118" s="722"/>
      <c r="BL1118" s="722"/>
      <c r="BM1118" s="722"/>
      <c r="BN1118" s="722"/>
      <c r="BO1118" s="722"/>
      <c r="BP1118" s="722"/>
      <c r="BQ1118" s="722"/>
      <c r="BR1118" s="722"/>
      <c r="BS1118" s="722"/>
      <c r="BT1118" s="722"/>
    </row>
    <row r="1119" s="235" customFormat="true" ht="15" customHeight="true" x14ac:dyDescent="0.2">
      <c r="BA1119" s="722"/>
      <c r="BB1119" s="268"/>
      <c r="BC1119" s="722"/>
      <c r="BD1119" s="722"/>
      <c r="BE1119" s="722"/>
      <c r="BF1119" s="722"/>
      <c r="BG1119" s="722"/>
      <c r="BH1119" s="722"/>
      <c r="BI1119" s="722"/>
      <c r="BJ1119" s="722"/>
      <c r="BK1119" s="722"/>
      <c r="BL1119" s="722"/>
      <c r="BM1119" s="722"/>
      <c r="BN1119" s="722"/>
      <c r="BO1119" s="722"/>
      <c r="BP1119" s="722"/>
      <c r="BQ1119" s="722"/>
      <c r="BR1119" s="722"/>
      <c r="BS1119" s="722"/>
      <c r="BT1119" s="722"/>
    </row>
    <row r="1120" s="235" customFormat="true" ht="15" customHeight="true" x14ac:dyDescent="0.2">
      <c r="BA1120" s="722"/>
      <c r="BB1120" s="268"/>
      <c r="BC1120" s="722"/>
      <c r="BD1120" s="722"/>
      <c r="BE1120" s="722"/>
      <c r="BF1120" s="722"/>
      <c r="BG1120" s="722"/>
      <c r="BH1120" s="722"/>
      <c r="BI1120" s="722"/>
      <c r="BJ1120" s="722"/>
      <c r="BK1120" s="722"/>
      <c r="BL1120" s="722"/>
      <c r="BM1120" s="722"/>
      <c r="BN1120" s="722"/>
      <c r="BO1120" s="722"/>
      <c r="BP1120" s="722"/>
      <c r="BQ1120" s="722"/>
      <c r="BR1120" s="722"/>
      <c r="BS1120" s="722"/>
      <c r="BT1120" s="722"/>
    </row>
    <row r="1121" s="235" customFormat="true" ht="15" customHeight="true" x14ac:dyDescent="0.2">
      <c r="BA1121" s="722"/>
      <c r="BB1121" s="268"/>
      <c r="BC1121" s="722"/>
      <c r="BD1121" s="722"/>
      <c r="BE1121" s="722"/>
      <c r="BF1121" s="722"/>
      <c r="BG1121" s="722"/>
      <c r="BH1121" s="722"/>
      <c r="BI1121" s="722"/>
      <c r="BJ1121" s="722"/>
      <c r="BK1121" s="722"/>
      <c r="BL1121" s="722"/>
      <c r="BM1121" s="722"/>
      <c r="BN1121" s="722"/>
      <c r="BO1121" s="722"/>
      <c r="BP1121" s="722"/>
      <c r="BQ1121" s="722"/>
      <c r="BR1121" s="722"/>
      <c r="BS1121" s="722"/>
      <c r="BT1121" s="722"/>
    </row>
    <row r="1122" s="235" customFormat="true" ht="15" customHeight="true" x14ac:dyDescent="0.2">
      <c r="BA1122" s="722"/>
      <c r="BB1122" s="268"/>
      <c r="BC1122" s="722"/>
      <c r="BD1122" s="722"/>
      <c r="BE1122" s="722"/>
      <c r="BF1122" s="722"/>
      <c r="BG1122" s="722"/>
      <c r="BH1122" s="722"/>
      <c r="BI1122" s="722"/>
      <c r="BJ1122" s="722"/>
      <c r="BK1122" s="722"/>
      <c r="BL1122" s="722"/>
      <c r="BM1122" s="722"/>
      <c r="BN1122" s="722"/>
      <c r="BO1122" s="722"/>
      <c r="BP1122" s="722"/>
      <c r="BQ1122" s="722"/>
      <c r="BR1122" s="722"/>
      <c r="BS1122" s="722"/>
      <c r="BT1122" s="722"/>
    </row>
    <row r="1123" s="235" customFormat="true" ht="15" customHeight="true" x14ac:dyDescent="0.2">
      <c r="BA1123" s="722"/>
      <c r="BB1123" s="268"/>
      <c r="BC1123" s="722"/>
      <c r="BD1123" s="722"/>
      <c r="BE1123" s="722"/>
      <c r="BF1123" s="722"/>
      <c r="BG1123" s="722"/>
      <c r="BH1123" s="722"/>
      <c r="BI1123" s="722"/>
      <c r="BJ1123" s="722"/>
      <c r="BK1123" s="722"/>
      <c r="BL1123" s="722"/>
      <c r="BM1123" s="722"/>
      <c r="BN1123" s="722"/>
      <c r="BO1123" s="722"/>
      <c r="BP1123" s="722"/>
      <c r="BQ1123" s="722"/>
      <c r="BR1123" s="722"/>
      <c r="BS1123" s="722"/>
      <c r="BT1123" s="722"/>
    </row>
    <row r="1124" s="235" customFormat="true" ht="15" customHeight="true" x14ac:dyDescent="0.2">
      <c r="BA1124" s="722"/>
      <c r="BB1124" s="268"/>
      <c r="BC1124" s="722"/>
      <c r="BD1124" s="722"/>
      <c r="BE1124" s="722"/>
      <c r="BF1124" s="722"/>
      <c r="BG1124" s="722"/>
      <c r="BH1124" s="722"/>
      <c r="BI1124" s="722"/>
      <c r="BJ1124" s="722"/>
      <c r="BK1124" s="722"/>
      <c r="BL1124" s="722"/>
      <c r="BM1124" s="722"/>
      <c r="BN1124" s="722"/>
      <c r="BO1124" s="722"/>
      <c r="BP1124" s="722"/>
      <c r="BQ1124" s="722"/>
      <c r="BR1124" s="722"/>
      <c r="BS1124" s="722"/>
      <c r="BT1124" s="722"/>
    </row>
    <row r="1125" s="235" customFormat="true" ht="15" customHeight="true" x14ac:dyDescent="0.2">
      <c r="BA1125" s="722"/>
      <c r="BB1125" s="268"/>
      <c r="BC1125" s="722"/>
      <c r="BD1125" s="722"/>
      <c r="BE1125" s="722"/>
      <c r="BF1125" s="722"/>
      <c r="BG1125" s="722"/>
      <c r="BH1125" s="722"/>
      <c r="BI1125" s="722"/>
      <c r="BJ1125" s="722"/>
      <c r="BK1125" s="722"/>
      <c r="BL1125" s="722"/>
      <c r="BM1125" s="722"/>
      <c r="BN1125" s="722"/>
      <c r="BO1125" s="722"/>
      <c r="BP1125" s="722"/>
      <c r="BQ1125" s="722"/>
      <c r="BR1125" s="722"/>
      <c r="BS1125" s="722"/>
      <c r="BT1125" s="722"/>
    </row>
    <row r="1126" s="235" customFormat="true" ht="15" customHeight="true" x14ac:dyDescent="0.2">
      <c r="BA1126" s="722"/>
      <c r="BB1126" s="268"/>
      <c r="BC1126" s="722"/>
      <c r="BD1126" s="722"/>
      <c r="BE1126" s="722"/>
      <c r="BF1126" s="722"/>
      <c r="BG1126" s="722"/>
      <c r="BH1126" s="722"/>
      <c r="BI1126" s="722"/>
      <c r="BJ1126" s="722"/>
      <c r="BK1126" s="722"/>
      <c r="BL1126" s="722"/>
      <c r="BM1126" s="722"/>
      <c r="BN1126" s="722"/>
      <c r="BO1126" s="722"/>
      <c r="BP1126" s="722"/>
      <c r="BQ1126" s="722"/>
      <c r="BR1126" s="722"/>
      <c r="BS1126" s="722"/>
      <c r="BT1126" s="722"/>
    </row>
    <row r="1127" s="235" customFormat="true" ht="15" customHeight="true" x14ac:dyDescent="0.2">
      <c r="BA1127" s="722"/>
      <c r="BB1127" s="268"/>
      <c r="BC1127" s="722"/>
      <c r="BD1127" s="722"/>
      <c r="BE1127" s="722"/>
      <c r="BF1127" s="722"/>
      <c r="BG1127" s="722"/>
      <c r="BH1127" s="722"/>
      <c r="BI1127" s="722"/>
      <c r="BJ1127" s="722"/>
      <c r="BK1127" s="722"/>
      <c r="BL1127" s="722"/>
      <c r="BM1127" s="722"/>
      <c r="BN1127" s="722"/>
      <c r="BO1127" s="722"/>
      <c r="BP1127" s="722"/>
      <c r="BQ1127" s="722"/>
      <c r="BR1127" s="722"/>
      <c r="BS1127" s="722"/>
      <c r="BT1127" s="722"/>
    </row>
    <row r="1128" s="235" customFormat="true" ht="15" customHeight="true" x14ac:dyDescent="0.2">
      <c r="BA1128" s="722"/>
      <c r="BB1128" s="268"/>
      <c r="BC1128" s="722"/>
      <c r="BD1128" s="722"/>
      <c r="BE1128" s="722"/>
      <c r="BF1128" s="722"/>
      <c r="BG1128" s="722"/>
      <c r="BH1128" s="722"/>
      <c r="BI1128" s="722"/>
      <c r="BJ1128" s="722"/>
      <c r="BK1128" s="722"/>
      <c r="BL1128" s="722"/>
      <c r="BM1128" s="722"/>
      <c r="BN1128" s="722"/>
      <c r="BO1128" s="722"/>
      <c r="BP1128" s="722"/>
      <c r="BQ1128" s="722"/>
      <c r="BR1128" s="722"/>
      <c r="BS1128" s="722"/>
      <c r="BT1128" s="722"/>
    </row>
    <row r="1129" s="235" customFormat="true" ht="15" customHeight="true" x14ac:dyDescent="0.2">
      <c r="BA1129" s="722"/>
      <c r="BB1129" s="268"/>
      <c r="BC1129" s="722"/>
      <c r="BD1129" s="722"/>
      <c r="BE1129" s="722"/>
      <c r="BF1129" s="722"/>
      <c r="BG1129" s="722"/>
      <c r="BH1129" s="722"/>
      <c r="BI1129" s="722"/>
      <c r="BJ1129" s="722"/>
      <c r="BK1129" s="722"/>
      <c r="BL1129" s="722"/>
      <c r="BM1129" s="722"/>
      <c r="BN1129" s="722"/>
      <c r="BO1129" s="722"/>
      <c r="BP1129" s="722"/>
      <c r="BQ1129" s="722"/>
      <c r="BR1129" s="722"/>
      <c r="BS1129" s="722"/>
      <c r="BT1129" s="722"/>
    </row>
    <row r="1130" s="235" customFormat="true" ht="15" customHeight="true" x14ac:dyDescent="0.2">
      <c r="BA1130" s="722"/>
      <c r="BB1130" s="268"/>
      <c r="BC1130" s="722"/>
      <c r="BD1130" s="722"/>
      <c r="BE1130" s="722"/>
      <c r="BF1130" s="722"/>
      <c r="BG1130" s="722"/>
      <c r="BH1130" s="722"/>
      <c r="BI1130" s="722"/>
      <c r="BJ1130" s="722"/>
      <c r="BK1130" s="722"/>
      <c r="BL1130" s="722"/>
      <c r="BM1130" s="722"/>
      <c r="BN1130" s="722"/>
      <c r="BO1130" s="722"/>
      <c r="BP1130" s="722"/>
      <c r="BQ1130" s="722"/>
      <c r="BR1130" s="722"/>
      <c r="BS1130" s="722"/>
      <c r="BT1130" s="722"/>
    </row>
    <row r="1131" s="235" customFormat="true" ht="15" customHeight="true" x14ac:dyDescent="0.2">
      <c r="BA1131" s="722"/>
      <c r="BB1131" s="268"/>
      <c r="BC1131" s="722"/>
      <c r="BD1131" s="722"/>
      <c r="BE1131" s="722"/>
      <c r="BF1131" s="722"/>
      <c r="BG1131" s="722"/>
      <c r="BH1131" s="722"/>
      <c r="BI1131" s="722"/>
      <c r="BJ1131" s="722"/>
      <c r="BK1131" s="722"/>
      <c r="BL1131" s="722"/>
      <c r="BM1131" s="722"/>
      <c r="BN1131" s="722"/>
      <c r="BO1131" s="722"/>
      <c r="BP1131" s="722"/>
      <c r="BQ1131" s="722"/>
      <c r="BR1131" s="722"/>
      <c r="BS1131" s="722"/>
      <c r="BT1131" s="722"/>
    </row>
    <row r="1132" s="235" customFormat="true" ht="15" customHeight="true" x14ac:dyDescent="0.2">
      <c r="BA1132" s="722"/>
      <c r="BB1132" s="268"/>
      <c r="BC1132" s="722"/>
      <c r="BD1132" s="722"/>
      <c r="BE1132" s="722"/>
      <c r="BF1132" s="722"/>
      <c r="BG1132" s="722"/>
      <c r="BH1132" s="722"/>
      <c r="BI1132" s="722"/>
      <c r="BJ1132" s="722"/>
      <c r="BK1132" s="722"/>
      <c r="BL1132" s="722"/>
      <c r="BM1132" s="722"/>
      <c r="BN1132" s="722"/>
      <c r="BO1132" s="722"/>
      <c r="BP1132" s="722"/>
      <c r="BQ1132" s="722"/>
      <c r="BR1132" s="722"/>
      <c r="BS1132" s="722"/>
      <c r="BT1132" s="722"/>
    </row>
    <row r="1133" s="235" customFormat="true" ht="15" customHeight="true" x14ac:dyDescent="0.2">
      <c r="BA1133" s="722"/>
      <c r="BB1133" s="268"/>
      <c r="BC1133" s="722"/>
      <c r="BD1133" s="722"/>
      <c r="BE1133" s="722"/>
      <c r="BF1133" s="722"/>
      <c r="BG1133" s="722"/>
      <c r="BH1133" s="722"/>
      <c r="BI1133" s="722"/>
      <c r="BJ1133" s="722"/>
      <c r="BK1133" s="722"/>
      <c r="BL1133" s="722"/>
      <c r="BM1133" s="722"/>
      <c r="BN1133" s="722"/>
      <c r="BO1133" s="722"/>
      <c r="BP1133" s="722"/>
      <c r="BQ1133" s="722"/>
      <c r="BR1133" s="722"/>
      <c r="BS1133" s="722"/>
      <c r="BT1133" s="722"/>
    </row>
    <row r="1134" s="235" customFormat="true" ht="15" customHeight="true" x14ac:dyDescent="0.2">
      <c r="BA1134" s="722"/>
      <c r="BB1134" s="268"/>
      <c r="BC1134" s="722"/>
      <c r="BD1134" s="722"/>
      <c r="BE1134" s="722"/>
      <c r="BF1134" s="722"/>
      <c r="BG1134" s="722"/>
      <c r="BH1134" s="722"/>
      <c r="BI1134" s="722"/>
      <c r="BJ1134" s="722"/>
      <c r="BK1134" s="722"/>
      <c r="BL1134" s="722"/>
      <c r="BM1134" s="722"/>
      <c r="BN1134" s="722"/>
      <c r="BO1134" s="722"/>
      <c r="BP1134" s="722"/>
      <c r="BQ1134" s="722"/>
      <c r="BR1134" s="722"/>
      <c r="BS1134" s="722"/>
      <c r="BT1134" s="722"/>
    </row>
    <row r="1135" s="235" customFormat="true" ht="15" customHeight="true" x14ac:dyDescent="0.2">
      <c r="BA1135" s="722"/>
      <c r="BB1135" s="268"/>
      <c r="BC1135" s="722"/>
      <c r="BD1135" s="722"/>
      <c r="BE1135" s="722"/>
      <c r="BF1135" s="722"/>
      <c r="BG1135" s="722"/>
      <c r="BH1135" s="722"/>
      <c r="BI1135" s="722"/>
      <c r="BJ1135" s="722"/>
      <c r="BK1135" s="722"/>
      <c r="BL1135" s="722"/>
      <c r="BM1135" s="722"/>
      <c r="BN1135" s="722"/>
      <c r="BO1135" s="722"/>
      <c r="BP1135" s="722"/>
      <c r="BQ1135" s="722"/>
      <c r="BR1135" s="722"/>
      <c r="BS1135" s="722"/>
      <c r="BT1135" s="722"/>
    </row>
    <row r="1136" s="235" customFormat="true" ht="15" customHeight="true" x14ac:dyDescent="0.2">
      <c r="BA1136" s="722"/>
      <c r="BB1136" s="268"/>
      <c r="BC1136" s="722"/>
      <c r="BD1136" s="722"/>
      <c r="BE1136" s="722"/>
      <c r="BF1136" s="722"/>
      <c r="BG1136" s="722"/>
      <c r="BH1136" s="722"/>
      <c r="BI1136" s="722"/>
      <c r="BJ1136" s="722"/>
      <c r="BK1136" s="722"/>
      <c r="BL1136" s="722"/>
      <c r="BM1136" s="722"/>
      <c r="BN1136" s="722"/>
      <c r="BO1136" s="722"/>
      <c r="BP1136" s="722"/>
      <c r="BQ1136" s="722"/>
      <c r="BR1136" s="722"/>
      <c r="BS1136" s="722"/>
      <c r="BT1136" s="722"/>
    </row>
    <row r="1137" s="235" customFormat="true" ht="15" customHeight="true" x14ac:dyDescent="0.2">
      <c r="BA1137" s="722"/>
      <c r="BB1137" s="268"/>
      <c r="BC1137" s="722"/>
      <c r="BD1137" s="722"/>
      <c r="BE1137" s="722"/>
      <c r="BF1137" s="722"/>
      <c r="BG1137" s="722"/>
      <c r="BH1137" s="722"/>
      <c r="BI1137" s="722"/>
      <c r="BJ1137" s="722"/>
      <c r="BK1137" s="722"/>
      <c r="BL1137" s="722"/>
      <c r="BM1137" s="722"/>
      <c r="BN1137" s="722"/>
      <c r="BO1137" s="722"/>
      <c r="BP1137" s="722"/>
      <c r="BQ1137" s="722"/>
      <c r="BR1137" s="722"/>
      <c r="BS1137" s="722"/>
      <c r="BT1137" s="722"/>
    </row>
    <row r="1138" s="235" customFormat="true" ht="15" customHeight="true" x14ac:dyDescent="0.2">
      <c r="BA1138" s="722"/>
      <c r="BB1138" s="268"/>
      <c r="BC1138" s="722"/>
      <c r="BD1138" s="722"/>
      <c r="BE1138" s="722"/>
      <c r="BF1138" s="722"/>
      <c r="BG1138" s="722"/>
      <c r="BH1138" s="722"/>
      <c r="BI1138" s="722"/>
      <c r="BJ1138" s="722"/>
      <c r="BK1138" s="722"/>
      <c r="BL1138" s="722"/>
      <c r="BM1138" s="722"/>
      <c r="BN1138" s="722"/>
      <c r="BO1138" s="722"/>
      <c r="BP1138" s="722"/>
      <c r="BQ1138" s="722"/>
      <c r="BR1138" s="722"/>
      <c r="BS1138" s="722"/>
      <c r="BT1138" s="722"/>
    </row>
    <row r="1139" s="235" customFormat="true" ht="15" customHeight="true" x14ac:dyDescent="0.2">
      <c r="BA1139" s="722"/>
      <c r="BB1139" s="268"/>
      <c r="BC1139" s="722"/>
      <c r="BD1139" s="722"/>
      <c r="BE1139" s="722"/>
      <c r="BF1139" s="722"/>
      <c r="BG1139" s="722"/>
      <c r="BH1139" s="722"/>
      <c r="BI1139" s="722"/>
      <c r="BJ1139" s="722"/>
      <c r="BK1139" s="722"/>
      <c r="BL1139" s="722"/>
      <c r="BM1139" s="722"/>
      <c r="BN1139" s="722"/>
      <c r="BO1139" s="722"/>
      <c r="BP1139" s="722"/>
      <c r="BQ1139" s="722"/>
      <c r="BR1139" s="722"/>
      <c r="BS1139" s="722"/>
      <c r="BT1139" s="722"/>
    </row>
    <row r="1140" s="235" customFormat="true" ht="15" customHeight="true" x14ac:dyDescent="0.2">
      <c r="BA1140" s="722"/>
      <c r="BB1140" s="268"/>
      <c r="BC1140" s="722"/>
      <c r="BD1140" s="722"/>
      <c r="BE1140" s="722"/>
      <c r="BF1140" s="722"/>
      <c r="BG1140" s="722"/>
      <c r="BH1140" s="722"/>
      <c r="BI1140" s="722"/>
      <c r="BJ1140" s="722"/>
      <c r="BK1140" s="722"/>
      <c r="BL1140" s="722"/>
      <c r="BM1140" s="722"/>
      <c r="BN1140" s="722"/>
      <c r="BO1140" s="722"/>
      <c r="BP1140" s="722"/>
      <c r="BQ1140" s="722"/>
      <c r="BR1140" s="722"/>
      <c r="BS1140" s="722"/>
      <c r="BT1140" s="722"/>
    </row>
    <row r="1141" s="235" customFormat="true" ht="15" customHeight="true" x14ac:dyDescent="0.2">
      <c r="BA1141" s="722"/>
      <c r="BB1141" s="268"/>
      <c r="BC1141" s="722"/>
      <c r="BD1141" s="722"/>
      <c r="BE1141" s="722"/>
      <c r="BF1141" s="722"/>
      <c r="BG1141" s="722"/>
      <c r="BH1141" s="722"/>
      <c r="BI1141" s="722"/>
      <c r="BJ1141" s="722"/>
      <c r="BK1141" s="722"/>
      <c r="BL1141" s="722"/>
      <c r="BM1141" s="722"/>
      <c r="BN1141" s="722"/>
      <c r="BO1141" s="722"/>
      <c r="BP1141" s="722"/>
      <c r="BQ1141" s="722"/>
      <c r="BR1141" s="722"/>
      <c r="BS1141" s="722"/>
      <c r="BT1141" s="722"/>
    </row>
    <row r="1142" s="235" customFormat="true" ht="15" customHeight="true" x14ac:dyDescent="0.2">
      <c r="BA1142" s="722"/>
      <c r="BB1142" s="268"/>
      <c r="BC1142" s="722"/>
      <c r="BD1142" s="722"/>
      <c r="BE1142" s="722"/>
      <c r="BF1142" s="722"/>
      <c r="BG1142" s="722"/>
      <c r="BH1142" s="722"/>
      <c r="BI1142" s="722"/>
      <c r="BJ1142" s="722"/>
      <c r="BK1142" s="722"/>
      <c r="BL1142" s="722"/>
      <c r="BM1142" s="722"/>
      <c r="BN1142" s="722"/>
      <c r="BO1142" s="722"/>
      <c r="BP1142" s="722"/>
      <c r="BQ1142" s="722"/>
      <c r="BR1142" s="722"/>
      <c r="BS1142" s="722"/>
      <c r="BT1142" s="722"/>
    </row>
    <row r="1143" s="235" customFormat="true" ht="15" customHeight="true" x14ac:dyDescent="0.2">
      <c r="BA1143" s="722"/>
      <c r="BB1143" s="268"/>
      <c r="BC1143" s="722"/>
      <c r="BD1143" s="722"/>
      <c r="BE1143" s="722"/>
      <c r="BF1143" s="722"/>
      <c r="BG1143" s="722"/>
      <c r="BH1143" s="722"/>
      <c r="BI1143" s="722"/>
      <c r="BJ1143" s="722"/>
      <c r="BK1143" s="722"/>
      <c r="BL1143" s="722"/>
      <c r="BM1143" s="722"/>
      <c r="BN1143" s="722"/>
      <c r="BO1143" s="722"/>
      <c r="BP1143" s="722"/>
      <c r="BQ1143" s="722"/>
      <c r="BR1143" s="722"/>
      <c r="BS1143" s="722"/>
      <c r="BT1143" s="722"/>
    </row>
    <row r="1144" s="235" customFormat="true" ht="15" customHeight="true" x14ac:dyDescent="0.2">
      <c r="BA1144" s="722"/>
      <c r="BB1144" s="268"/>
      <c r="BC1144" s="722"/>
      <c r="BD1144" s="722"/>
      <c r="BE1144" s="722"/>
      <c r="BF1144" s="722"/>
      <c r="BG1144" s="722"/>
      <c r="BH1144" s="722"/>
      <c r="BI1144" s="722"/>
      <c r="BJ1144" s="722"/>
      <c r="BK1144" s="722"/>
      <c r="BL1144" s="722"/>
      <c r="BM1144" s="722"/>
      <c r="BN1144" s="722"/>
      <c r="BO1144" s="722"/>
      <c r="BP1144" s="722"/>
      <c r="BQ1144" s="722"/>
      <c r="BR1144" s="722"/>
      <c r="BS1144" s="722"/>
      <c r="BT1144" s="722"/>
    </row>
    <row r="1145" s="235" customFormat="true" ht="15" customHeight="true" x14ac:dyDescent="0.2">
      <c r="BA1145" s="722"/>
      <c r="BB1145" s="268"/>
      <c r="BC1145" s="722"/>
      <c r="BD1145" s="722"/>
      <c r="BE1145" s="722"/>
      <c r="BF1145" s="722"/>
      <c r="BG1145" s="722"/>
      <c r="BH1145" s="722"/>
      <c r="BI1145" s="722"/>
      <c r="BJ1145" s="722"/>
      <c r="BK1145" s="722"/>
      <c r="BL1145" s="722"/>
      <c r="BM1145" s="722"/>
      <c r="BN1145" s="722"/>
      <c r="BO1145" s="722"/>
      <c r="BP1145" s="722"/>
      <c r="BQ1145" s="722"/>
      <c r="BR1145" s="722"/>
      <c r="BS1145" s="722"/>
      <c r="BT1145" s="722"/>
    </row>
    <row r="1146" s="235" customFormat="true" ht="15" customHeight="true" x14ac:dyDescent="0.2">
      <c r="BA1146" s="722"/>
      <c r="BB1146" s="268"/>
      <c r="BC1146" s="722"/>
      <c r="BD1146" s="722"/>
      <c r="BE1146" s="722"/>
      <c r="BF1146" s="722"/>
      <c r="BG1146" s="722"/>
      <c r="BH1146" s="722"/>
      <c r="BI1146" s="722"/>
      <c r="BJ1146" s="722"/>
      <c r="BK1146" s="722"/>
      <c r="BL1146" s="722"/>
      <c r="BM1146" s="722"/>
      <c r="BN1146" s="722"/>
      <c r="BO1146" s="722"/>
      <c r="BP1146" s="722"/>
      <c r="BQ1146" s="722"/>
      <c r="BR1146" s="722"/>
      <c r="BS1146" s="722"/>
      <c r="BT1146" s="722"/>
    </row>
    <row r="1147" s="235" customFormat="true" ht="15" customHeight="true" x14ac:dyDescent="0.2">
      <c r="BA1147" s="722"/>
      <c r="BB1147" s="268"/>
      <c r="BC1147" s="722"/>
      <c r="BD1147" s="722"/>
      <c r="BE1147" s="722"/>
      <c r="BF1147" s="722"/>
      <c r="BG1147" s="722"/>
      <c r="BH1147" s="722"/>
      <c r="BI1147" s="722"/>
      <c r="BJ1147" s="722"/>
      <c r="BK1147" s="722"/>
      <c r="BL1147" s="722"/>
      <c r="BM1147" s="722"/>
      <c r="BN1147" s="722"/>
      <c r="BO1147" s="722"/>
      <c r="BP1147" s="722"/>
      <c r="BQ1147" s="722"/>
      <c r="BR1147" s="722"/>
      <c r="BS1147" s="722"/>
      <c r="BT1147" s="722"/>
    </row>
    <row r="1148" s="235" customFormat="true" ht="15" customHeight="true" x14ac:dyDescent="0.2">
      <c r="BA1148" s="722"/>
      <c r="BB1148" s="268"/>
      <c r="BC1148" s="722"/>
      <c r="BD1148" s="722"/>
      <c r="BE1148" s="722"/>
      <c r="BF1148" s="722"/>
      <c r="BG1148" s="722"/>
      <c r="BH1148" s="722"/>
      <c r="BI1148" s="722"/>
      <c r="BJ1148" s="722"/>
      <c r="BK1148" s="722"/>
      <c r="BL1148" s="722"/>
      <c r="BM1148" s="722"/>
      <c r="BN1148" s="722"/>
      <c r="BO1148" s="722"/>
      <c r="BP1148" s="722"/>
      <c r="BQ1148" s="722"/>
      <c r="BR1148" s="722"/>
      <c r="BS1148" s="722"/>
      <c r="BT1148" s="722"/>
    </row>
    <row r="1149" s="235" customFormat="true" ht="15" customHeight="true" x14ac:dyDescent="0.2">
      <c r="BA1149" s="722"/>
      <c r="BB1149" s="268"/>
      <c r="BC1149" s="722"/>
      <c r="BD1149" s="722"/>
      <c r="BE1149" s="722"/>
      <c r="BF1149" s="722"/>
      <c r="BG1149" s="722"/>
      <c r="BH1149" s="722"/>
      <c r="BI1149" s="722"/>
      <c r="BJ1149" s="722"/>
      <c r="BK1149" s="722"/>
      <c r="BL1149" s="722"/>
      <c r="BM1149" s="722"/>
      <c r="BN1149" s="722"/>
      <c r="BO1149" s="722"/>
      <c r="BP1149" s="722"/>
      <c r="BQ1149" s="722"/>
      <c r="BR1149" s="722"/>
      <c r="BS1149" s="722"/>
      <c r="BT1149" s="722"/>
    </row>
    <row r="1150" s="235" customFormat="true" ht="15" customHeight="true" x14ac:dyDescent="0.2">
      <c r="BA1150" s="722"/>
      <c r="BB1150" s="268"/>
      <c r="BC1150" s="722"/>
      <c r="BD1150" s="722"/>
      <c r="BE1150" s="722"/>
      <c r="BF1150" s="722"/>
      <c r="BG1150" s="722"/>
      <c r="BH1150" s="722"/>
      <c r="BI1150" s="722"/>
      <c r="BJ1150" s="722"/>
      <c r="BK1150" s="722"/>
      <c r="BL1150" s="722"/>
      <c r="BM1150" s="722"/>
      <c r="BN1150" s="722"/>
      <c r="BO1150" s="722"/>
      <c r="BP1150" s="722"/>
      <c r="BQ1150" s="722"/>
      <c r="BR1150" s="722"/>
      <c r="BS1150" s="722"/>
      <c r="BT1150" s="722"/>
    </row>
    <row r="1151" s="235" customFormat="true" ht="15" customHeight="true" x14ac:dyDescent="0.2">
      <c r="BA1151" s="722"/>
      <c r="BB1151" s="268"/>
      <c r="BC1151" s="722"/>
      <c r="BD1151" s="722"/>
      <c r="BE1151" s="722"/>
      <c r="BF1151" s="722"/>
      <c r="BG1151" s="722"/>
      <c r="BH1151" s="722"/>
      <c r="BI1151" s="722"/>
      <c r="BJ1151" s="722"/>
      <c r="BK1151" s="722"/>
      <c r="BL1151" s="722"/>
      <c r="BM1151" s="722"/>
      <c r="BN1151" s="722"/>
      <c r="BO1151" s="722"/>
      <c r="BP1151" s="722"/>
      <c r="BQ1151" s="722"/>
      <c r="BR1151" s="722"/>
      <c r="BS1151" s="722"/>
      <c r="BT1151" s="722"/>
    </row>
    <row r="1152" s="235" customFormat="true" ht="15" customHeight="true" x14ac:dyDescent="0.2">
      <c r="BA1152" s="722"/>
      <c r="BB1152" s="268"/>
      <c r="BC1152" s="722"/>
      <c r="BD1152" s="722"/>
      <c r="BE1152" s="722"/>
      <c r="BF1152" s="722"/>
      <c r="BG1152" s="722"/>
      <c r="BH1152" s="722"/>
      <c r="BI1152" s="722"/>
      <c r="BJ1152" s="722"/>
      <c r="BK1152" s="722"/>
      <c r="BL1152" s="722"/>
      <c r="BM1152" s="722"/>
      <c r="BN1152" s="722"/>
      <c r="BO1152" s="722"/>
      <c r="BP1152" s="722"/>
      <c r="BQ1152" s="722"/>
      <c r="BR1152" s="722"/>
      <c r="BS1152" s="722"/>
      <c r="BT1152" s="722"/>
    </row>
    <row r="1153" s="235" customFormat="true" ht="15" customHeight="true" x14ac:dyDescent="0.2">
      <c r="BA1153" s="722"/>
      <c r="BB1153" s="268"/>
      <c r="BC1153" s="722"/>
      <c r="BD1153" s="722"/>
      <c r="BE1153" s="722"/>
      <c r="BF1153" s="722"/>
      <c r="BG1153" s="722"/>
      <c r="BH1153" s="722"/>
      <c r="BI1153" s="722"/>
      <c r="BJ1153" s="722"/>
      <c r="BK1153" s="722"/>
      <c r="BL1153" s="722"/>
      <c r="BM1153" s="722"/>
      <c r="BN1153" s="722"/>
      <c r="BO1153" s="722"/>
      <c r="BP1153" s="722"/>
      <c r="BQ1153" s="722"/>
      <c r="BR1153" s="722"/>
      <c r="BS1153" s="722"/>
      <c r="BT1153" s="722"/>
    </row>
    <row r="1154" s="235" customFormat="true" ht="15" customHeight="true" x14ac:dyDescent="0.2">
      <c r="BA1154" s="722"/>
      <c r="BB1154" s="268"/>
      <c r="BC1154" s="722"/>
      <c r="BD1154" s="722"/>
      <c r="BE1154" s="722"/>
      <c r="BF1154" s="722"/>
      <c r="BG1154" s="722"/>
      <c r="BH1154" s="722"/>
      <c r="BI1154" s="722"/>
      <c r="BJ1154" s="722"/>
      <c r="BK1154" s="722"/>
      <c r="BL1154" s="722"/>
      <c r="BM1154" s="722"/>
      <c r="BN1154" s="722"/>
      <c r="BO1154" s="722"/>
      <c r="BP1154" s="722"/>
      <c r="BQ1154" s="722"/>
      <c r="BR1154" s="722"/>
      <c r="BS1154" s="722"/>
      <c r="BT1154" s="722"/>
    </row>
    <row r="1155" s="235" customFormat="true" ht="15" customHeight="true" x14ac:dyDescent="0.2">
      <c r="BA1155" s="722"/>
      <c r="BB1155" s="268"/>
      <c r="BC1155" s="722"/>
      <c r="BD1155" s="722"/>
      <c r="BE1155" s="722"/>
      <c r="BF1155" s="722"/>
      <c r="BG1155" s="722"/>
      <c r="BH1155" s="722"/>
      <c r="BI1155" s="722"/>
      <c r="BJ1155" s="722"/>
      <c r="BK1155" s="722"/>
      <c r="BL1155" s="722"/>
      <c r="BM1155" s="722"/>
      <c r="BN1155" s="722"/>
      <c r="BO1155" s="722"/>
      <c r="BP1155" s="722"/>
      <c r="BQ1155" s="722"/>
      <c r="BR1155" s="722"/>
      <c r="BS1155" s="722"/>
      <c r="BT1155" s="722"/>
    </row>
    <row r="1156" s="235" customFormat="true" ht="15" customHeight="true" x14ac:dyDescent="0.2">
      <c r="BA1156" s="722"/>
      <c r="BB1156" s="268"/>
      <c r="BC1156" s="722"/>
      <c r="BD1156" s="722"/>
      <c r="BE1156" s="722"/>
      <c r="BF1156" s="722"/>
      <c r="BG1156" s="722"/>
      <c r="BH1156" s="722"/>
      <c r="BI1156" s="722"/>
      <c r="BJ1156" s="722"/>
      <c r="BK1156" s="722"/>
      <c r="BL1156" s="722"/>
      <c r="BM1156" s="722"/>
      <c r="BN1156" s="722"/>
      <c r="BO1156" s="722"/>
      <c r="BP1156" s="722"/>
      <c r="BQ1156" s="722"/>
      <c r="BR1156" s="722"/>
      <c r="BS1156" s="722"/>
      <c r="BT1156" s="722"/>
    </row>
    <row r="1157" s="235" customFormat="true" ht="15" customHeight="true" x14ac:dyDescent="0.2">
      <c r="BA1157" s="722"/>
      <c r="BB1157" s="268"/>
      <c r="BC1157" s="722"/>
      <c r="BD1157" s="722"/>
      <c r="BE1157" s="722"/>
      <c r="BF1157" s="722"/>
      <c r="BG1157" s="722"/>
      <c r="BH1157" s="722"/>
      <c r="BI1157" s="722"/>
      <c r="BJ1157" s="722"/>
      <c r="BK1157" s="722"/>
      <c r="BL1157" s="722"/>
      <c r="BM1157" s="722"/>
      <c r="BN1157" s="722"/>
      <c r="BO1157" s="722"/>
      <c r="BP1157" s="722"/>
      <c r="BQ1157" s="722"/>
      <c r="BR1157" s="722"/>
      <c r="BS1157" s="722"/>
      <c r="BT1157" s="722"/>
    </row>
    <row r="1158" s="235" customFormat="true" ht="15" customHeight="true" x14ac:dyDescent="0.2">
      <c r="BA1158" s="722"/>
      <c r="BB1158" s="268"/>
      <c r="BC1158" s="722"/>
      <c r="BD1158" s="722"/>
      <c r="BE1158" s="722"/>
      <c r="BF1158" s="722"/>
      <c r="BG1158" s="722"/>
      <c r="BH1158" s="722"/>
      <c r="BI1158" s="722"/>
      <c r="BJ1158" s="722"/>
      <c r="BK1158" s="722"/>
      <c r="BL1158" s="722"/>
      <c r="BM1158" s="722"/>
      <c r="BN1158" s="722"/>
      <c r="BO1158" s="722"/>
      <c r="BP1158" s="722"/>
      <c r="BQ1158" s="722"/>
      <c r="BR1158" s="722"/>
      <c r="BS1158" s="722"/>
      <c r="BT1158" s="722"/>
    </row>
    <row r="1159" s="235" customFormat="true" ht="15" customHeight="true" x14ac:dyDescent="0.2">
      <c r="BA1159" s="722"/>
      <c r="BB1159" s="268"/>
      <c r="BC1159" s="722"/>
      <c r="BD1159" s="722"/>
      <c r="BE1159" s="722"/>
      <c r="BF1159" s="722"/>
      <c r="BG1159" s="722"/>
      <c r="BH1159" s="722"/>
      <c r="BI1159" s="722"/>
      <c r="BJ1159" s="722"/>
      <c r="BK1159" s="722"/>
      <c r="BL1159" s="722"/>
      <c r="BM1159" s="722"/>
      <c r="BN1159" s="722"/>
      <c r="BO1159" s="722"/>
      <c r="BP1159" s="722"/>
      <c r="BQ1159" s="722"/>
      <c r="BR1159" s="722"/>
      <c r="BS1159" s="722"/>
      <c r="BT1159" s="722"/>
    </row>
    <row r="1160" s="235" customFormat="true" ht="15" customHeight="true" x14ac:dyDescent="0.2">
      <c r="BA1160" s="722"/>
      <c r="BB1160" s="268"/>
      <c r="BC1160" s="722"/>
      <c r="BD1160" s="722"/>
      <c r="BE1160" s="722"/>
      <c r="BF1160" s="722"/>
      <c r="BG1160" s="722"/>
      <c r="BH1160" s="722"/>
      <c r="BI1160" s="722"/>
      <c r="BJ1160" s="722"/>
      <c r="BK1160" s="722"/>
      <c r="BL1160" s="722"/>
      <c r="BM1160" s="722"/>
      <c r="BN1160" s="722"/>
      <c r="BO1160" s="722"/>
      <c r="BP1160" s="722"/>
      <c r="BQ1160" s="722"/>
      <c r="BR1160" s="722"/>
      <c r="BS1160" s="722"/>
      <c r="BT1160" s="722"/>
    </row>
    <row r="1161" s="235" customFormat="true" ht="15" customHeight="true" x14ac:dyDescent="0.2">
      <c r="BA1161" s="722"/>
      <c r="BB1161" s="268"/>
      <c r="BC1161" s="722"/>
      <c r="BD1161" s="722"/>
      <c r="BE1161" s="722"/>
      <c r="BF1161" s="722"/>
      <c r="BG1161" s="722"/>
      <c r="BH1161" s="722"/>
      <c r="BI1161" s="722"/>
      <c r="BJ1161" s="722"/>
      <c r="BK1161" s="722"/>
      <c r="BL1161" s="722"/>
      <c r="BM1161" s="722"/>
      <c r="BN1161" s="722"/>
      <c r="BO1161" s="722"/>
      <c r="BP1161" s="722"/>
      <c r="BQ1161" s="722"/>
      <c r="BR1161" s="722"/>
      <c r="BS1161" s="722"/>
      <c r="BT1161" s="722"/>
    </row>
    <row r="1162" s="235" customFormat="true" ht="15" customHeight="true" x14ac:dyDescent="0.2">
      <c r="BA1162" s="722"/>
      <c r="BB1162" s="268"/>
      <c r="BC1162" s="722"/>
      <c r="BD1162" s="722"/>
      <c r="BE1162" s="722"/>
      <c r="BF1162" s="722"/>
      <c r="BG1162" s="722"/>
      <c r="BH1162" s="722"/>
      <c r="BI1162" s="722"/>
      <c r="BJ1162" s="722"/>
      <c r="BK1162" s="722"/>
      <c r="BL1162" s="722"/>
      <c r="BM1162" s="722"/>
      <c r="BN1162" s="722"/>
      <c r="BO1162" s="722"/>
      <c r="BP1162" s="722"/>
      <c r="BQ1162" s="722"/>
      <c r="BR1162" s="722"/>
      <c r="BS1162" s="722"/>
      <c r="BT1162" s="722"/>
    </row>
    <row r="1163" s="235" customFormat="true" ht="15" customHeight="true" x14ac:dyDescent="0.2">
      <c r="BA1163" s="722"/>
      <c r="BB1163" s="268"/>
      <c r="BC1163" s="722"/>
      <c r="BD1163" s="722"/>
      <c r="BE1163" s="722"/>
      <c r="BF1163" s="722"/>
      <c r="BG1163" s="722"/>
      <c r="BH1163" s="722"/>
      <c r="BI1163" s="722"/>
      <c r="BJ1163" s="722"/>
      <c r="BK1163" s="722"/>
      <c r="BL1163" s="722"/>
      <c r="BM1163" s="722"/>
      <c r="BN1163" s="722"/>
      <c r="BO1163" s="722"/>
      <c r="BP1163" s="722"/>
      <c r="BQ1163" s="722"/>
      <c r="BR1163" s="722"/>
      <c r="BS1163" s="722"/>
      <c r="BT1163" s="722"/>
    </row>
    <row r="1164" s="235" customFormat="true" ht="15" customHeight="true" x14ac:dyDescent="0.2">
      <c r="BA1164" s="722"/>
      <c r="BB1164" s="268"/>
      <c r="BC1164" s="722"/>
      <c r="BD1164" s="722"/>
      <c r="BE1164" s="722"/>
      <c r="BF1164" s="722"/>
      <c r="BG1164" s="722"/>
      <c r="BH1164" s="722"/>
      <c r="BI1164" s="722"/>
      <c r="BJ1164" s="722"/>
      <c r="BK1164" s="722"/>
      <c r="BL1164" s="722"/>
      <c r="BM1164" s="722"/>
      <c r="BN1164" s="722"/>
      <c r="BO1164" s="722"/>
      <c r="BP1164" s="722"/>
      <c r="BQ1164" s="722"/>
      <c r="BR1164" s="722"/>
      <c r="BS1164" s="722"/>
      <c r="BT1164" s="722"/>
    </row>
    <row r="1165" s="235" customFormat="true" ht="15" customHeight="true" x14ac:dyDescent="0.2">
      <c r="BA1165" s="722"/>
      <c r="BB1165" s="268"/>
      <c r="BC1165" s="722"/>
      <c r="BD1165" s="722"/>
      <c r="BE1165" s="722"/>
      <c r="BF1165" s="722"/>
      <c r="BG1165" s="722"/>
      <c r="BH1165" s="722"/>
      <c r="BI1165" s="722"/>
      <c r="BJ1165" s="722"/>
      <c r="BK1165" s="722"/>
      <c r="BL1165" s="722"/>
      <c r="BM1165" s="722"/>
      <c r="BN1165" s="722"/>
      <c r="BO1165" s="722"/>
      <c r="BP1165" s="722"/>
      <c r="BQ1165" s="722"/>
      <c r="BR1165" s="722"/>
      <c r="BS1165" s="722"/>
      <c r="BT1165" s="722"/>
    </row>
    <row r="1166" s="235" customFormat="true" ht="15" customHeight="true" x14ac:dyDescent="0.2">
      <c r="BA1166" s="722"/>
      <c r="BB1166" s="268"/>
      <c r="BC1166" s="722"/>
      <c r="BD1166" s="722"/>
      <c r="BE1166" s="722"/>
      <c r="BF1166" s="722"/>
      <c r="BG1166" s="722"/>
      <c r="BH1166" s="722"/>
      <c r="BI1166" s="722"/>
      <c r="BJ1166" s="722"/>
      <c r="BK1166" s="722"/>
      <c r="BL1166" s="722"/>
      <c r="BM1166" s="722"/>
      <c r="BN1166" s="722"/>
      <c r="BO1166" s="722"/>
      <c r="BP1166" s="722"/>
      <c r="BQ1166" s="722"/>
      <c r="BR1166" s="722"/>
      <c r="BS1166" s="722"/>
      <c r="BT1166" s="722"/>
    </row>
    <row r="1167" s="235" customFormat="true" ht="15" customHeight="true" x14ac:dyDescent="0.2">
      <c r="BA1167" s="722"/>
      <c r="BB1167" s="268"/>
      <c r="BC1167" s="722"/>
      <c r="BD1167" s="722"/>
      <c r="BE1167" s="722"/>
      <c r="BF1167" s="722"/>
      <c r="BG1167" s="722"/>
      <c r="BH1167" s="722"/>
      <c r="BI1167" s="722"/>
      <c r="BJ1167" s="722"/>
      <c r="BK1167" s="722"/>
      <c r="BL1167" s="722"/>
      <c r="BM1167" s="722"/>
      <c r="BN1167" s="722"/>
      <c r="BO1167" s="722"/>
      <c r="BP1167" s="722"/>
      <c r="BQ1167" s="722"/>
      <c r="BR1167" s="722"/>
      <c r="BS1167" s="722"/>
      <c r="BT1167" s="722"/>
    </row>
    <row r="1168" s="235" customFormat="true" ht="15" customHeight="true" x14ac:dyDescent="0.2">
      <c r="BA1168" s="722"/>
      <c r="BB1168" s="268"/>
      <c r="BC1168" s="722"/>
      <c r="BD1168" s="722"/>
      <c r="BE1168" s="722"/>
      <c r="BF1168" s="722"/>
      <c r="BG1168" s="722"/>
      <c r="BH1168" s="722"/>
      <c r="BI1168" s="722"/>
      <c r="BJ1168" s="722"/>
      <c r="BK1168" s="722"/>
      <c r="BL1168" s="722"/>
      <c r="BM1168" s="722"/>
      <c r="BN1168" s="722"/>
      <c r="BO1168" s="722"/>
      <c r="BP1168" s="722"/>
      <c r="BQ1168" s="722"/>
      <c r="BR1168" s="722"/>
      <c r="BS1168" s="722"/>
      <c r="BT1168" s="722"/>
    </row>
    <row r="1169" s="235" customFormat="true" ht="15" customHeight="true" x14ac:dyDescent="0.2">
      <c r="BA1169" s="722"/>
      <c r="BB1169" s="268"/>
      <c r="BC1169" s="722"/>
      <c r="BD1169" s="722"/>
      <c r="BE1169" s="722"/>
      <c r="BF1169" s="722"/>
      <c r="BG1169" s="722"/>
      <c r="BH1169" s="722"/>
      <c r="BI1169" s="722"/>
      <c r="BJ1169" s="722"/>
      <c r="BK1169" s="722"/>
      <c r="BL1169" s="722"/>
      <c r="BM1169" s="722"/>
      <c r="BN1169" s="722"/>
      <c r="BO1169" s="722"/>
      <c r="BP1169" s="722"/>
      <c r="BQ1169" s="722"/>
      <c r="BR1169" s="722"/>
      <c r="BS1169" s="722"/>
      <c r="BT1169" s="722"/>
    </row>
    <row r="1170" s="235" customFormat="true" ht="15" customHeight="true" x14ac:dyDescent="0.2">
      <c r="A1170" s="450"/>
      <c r="B1170" s="985"/>
      <c r="C1170" s="986"/>
      <c r="D1170" s="986"/>
      <c r="E1170" s="986"/>
      <c r="F1170" s="986"/>
      <c r="G1170" s="986"/>
      <c r="H1170" s="986"/>
      <c r="I1170" s="986"/>
      <c r="J1170" s="986"/>
      <c r="K1170" s="986"/>
      <c r="L1170" s="986"/>
      <c r="M1170" s="986"/>
      <c r="N1170" s="986"/>
      <c r="O1170" s="986"/>
      <c r="P1170" s="986"/>
      <c r="Q1170" s="986"/>
      <c r="R1170" s="986"/>
      <c r="S1170" s="986"/>
      <c r="T1170" s="986"/>
      <c r="BA1170" s="722"/>
      <c r="BB1170" s="268"/>
      <c r="BC1170" s="722"/>
      <c r="BD1170" s="722"/>
      <c r="BE1170" s="722"/>
      <c r="BF1170" s="722"/>
      <c r="BG1170" s="722"/>
      <c r="BH1170" s="722"/>
      <c r="BI1170" s="722"/>
      <c r="BJ1170" s="722"/>
      <c r="BK1170" s="722"/>
      <c r="BL1170" s="722"/>
      <c r="BM1170" s="722"/>
      <c r="BN1170" s="722"/>
      <c r="BO1170" s="722"/>
      <c r="BP1170" s="722"/>
      <c r="BQ1170" s="722"/>
      <c r="BR1170" s="722"/>
      <c r="BS1170" s="722"/>
      <c r="BT1170" s="722"/>
    </row>
    <row r="1171" s="235" customFormat="true" ht="15" customHeight="true" x14ac:dyDescent="0.2">
      <c r="A1171" s="450"/>
      <c r="B1171" s="985"/>
      <c r="C1171" s="986"/>
      <c r="D1171" s="986"/>
      <c r="E1171" s="986"/>
      <c r="F1171" s="986"/>
      <c r="G1171" s="986"/>
      <c r="H1171" s="986"/>
      <c r="I1171" s="986"/>
      <c r="J1171" s="986"/>
      <c r="K1171" s="986"/>
      <c r="L1171" s="986"/>
      <c r="M1171" s="986"/>
      <c r="N1171" s="986"/>
      <c r="O1171" s="986"/>
      <c r="P1171" s="986"/>
      <c r="Q1171" s="986"/>
      <c r="R1171" s="986"/>
      <c r="S1171" s="986"/>
      <c r="T1171" s="986"/>
      <c r="BA1171" s="722"/>
      <c r="BB1171" s="268"/>
      <c r="BC1171" s="722"/>
      <c r="BD1171" s="722"/>
      <c r="BE1171" s="722"/>
      <c r="BF1171" s="722"/>
      <c r="BG1171" s="722"/>
      <c r="BH1171" s="722"/>
      <c r="BI1171" s="722"/>
      <c r="BJ1171" s="722"/>
      <c r="BK1171" s="722"/>
      <c r="BL1171" s="722"/>
      <c r="BM1171" s="722"/>
      <c r="BN1171" s="722"/>
      <c r="BO1171" s="722"/>
      <c r="BP1171" s="722"/>
      <c r="BQ1171" s="722"/>
      <c r="BR1171" s="722"/>
      <c r="BS1171" s="722"/>
      <c r="BT1171" s="722"/>
    </row>
    <row r="1172" s="235" customFormat="true" ht="15" customHeight="true" x14ac:dyDescent="0.2">
      <c r="A1172" s="450"/>
      <c r="B1172" s="985"/>
      <c r="C1172" s="986"/>
      <c r="D1172" s="986"/>
      <c r="E1172" s="986"/>
      <c r="F1172" s="986"/>
      <c r="G1172" s="986"/>
      <c r="H1172" s="986"/>
      <c r="I1172" s="986"/>
      <c r="J1172" s="986"/>
      <c r="K1172" s="986"/>
      <c r="L1172" s="986"/>
      <c r="M1172" s="986"/>
      <c r="N1172" s="986"/>
      <c r="O1172" s="986"/>
      <c r="P1172" s="986"/>
      <c r="Q1172" s="986"/>
      <c r="R1172" s="986"/>
      <c r="S1172" s="986"/>
      <c r="T1172" s="986"/>
      <c r="BA1172" s="722"/>
      <c r="BB1172" s="268"/>
      <c r="BC1172" s="722"/>
      <c r="BD1172" s="722"/>
      <c r="BE1172" s="722"/>
      <c r="BF1172" s="722"/>
      <c r="BG1172" s="722"/>
      <c r="BH1172" s="722"/>
      <c r="BI1172" s="722"/>
      <c r="BJ1172" s="722"/>
      <c r="BK1172" s="722"/>
      <c r="BL1172" s="722"/>
      <c r="BM1172" s="722"/>
      <c r="BN1172" s="722"/>
      <c r="BO1172" s="722"/>
      <c r="BP1172" s="722"/>
      <c r="BQ1172" s="722"/>
      <c r="BR1172" s="722"/>
      <c r="BS1172" s="722"/>
      <c r="BT1172" s="722"/>
    </row>
    <row r="1173" s="235" customFormat="true" ht="15" customHeight="true" x14ac:dyDescent="0.2">
      <c r="A1173" s="450"/>
      <c r="B1173" s="985"/>
      <c r="C1173" s="986"/>
      <c r="D1173" s="986"/>
      <c r="E1173" s="986"/>
      <c r="F1173" s="986"/>
      <c r="G1173" s="986"/>
      <c r="H1173" s="986"/>
      <c r="I1173" s="986"/>
      <c r="J1173" s="986"/>
      <c r="K1173" s="986"/>
      <c r="L1173" s="986"/>
      <c r="M1173" s="986"/>
      <c r="N1173" s="986"/>
      <c r="O1173" s="986"/>
      <c r="P1173" s="986"/>
      <c r="Q1173" s="986"/>
      <c r="R1173" s="986"/>
      <c r="S1173" s="986"/>
      <c r="T1173" s="986"/>
      <c r="BA1173" s="722"/>
      <c r="BB1173" s="268"/>
      <c r="BC1173" s="722"/>
      <c r="BD1173" s="722"/>
      <c r="BE1173" s="722"/>
      <c r="BF1173" s="722"/>
      <c r="BG1173" s="722"/>
      <c r="BH1173" s="722"/>
      <c r="BI1173" s="722"/>
      <c r="BJ1173" s="722"/>
      <c r="BK1173" s="722"/>
      <c r="BL1173" s="722"/>
      <c r="BM1173" s="722"/>
      <c r="BN1173" s="722"/>
      <c r="BO1173" s="722"/>
      <c r="BP1173" s="722"/>
      <c r="BQ1173" s="722"/>
      <c r="BR1173" s="722"/>
      <c r="BS1173" s="722"/>
      <c r="BT1173" s="722"/>
    </row>
    <row r="1174" s="235" customFormat="true" ht="15" customHeight="true" x14ac:dyDescent="0.2">
      <c r="A1174" s="450"/>
      <c r="B1174" s="985"/>
      <c r="C1174" s="986"/>
      <c r="D1174" s="986"/>
      <c r="E1174" s="986"/>
      <c r="F1174" s="986"/>
      <c r="G1174" s="986"/>
      <c r="H1174" s="986"/>
      <c r="I1174" s="986"/>
      <c r="J1174" s="986"/>
      <c r="K1174" s="986"/>
      <c r="L1174" s="986"/>
      <c r="M1174" s="986"/>
      <c r="N1174" s="986"/>
      <c r="O1174" s="986"/>
      <c r="P1174" s="986"/>
      <c r="Q1174" s="986"/>
      <c r="R1174" s="986"/>
      <c r="S1174" s="986"/>
      <c r="T1174" s="986"/>
      <c r="BA1174" s="722"/>
      <c r="BB1174" s="268"/>
      <c r="BC1174" s="722"/>
      <c r="BD1174" s="722"/>
      <c r="BE1174" s="722"/>
      <c r="BF1174" s="722"/>
      <c r="BG1174" s="722"/>
      <c r="BH1174" s="722"/>
      <c r="BI1174" s="722"/>
      <c r="BJ1174" s="722"/>
      <c r="BK1174" s="722"/>
      <c r="BL1174" s="722"/>
      <c r="BM1174" s="722"/>
      <c r="BN1174" s="722"/>
      <c r="BO1174" s="722"/>
      <c r="BP1174" s="722"/>
      <c r="BQ1174" s="722"/>
      <c r="BR1174" s="722"/>
      <c r="BS1174" s="722"/>
      <c r="BT1174" s="722"/>
    </row>
    <row r="1175" s="235" customFormat="true" ht="15" customHeight="true" x14ac:dyDescent="0.2">
      <c r="A1175" s="450"/>
      <c r="B1175" s="985"/>
      <c r="C1175" s="986"/>
      <c r="D1175" s="986"/>
      <c r="E1175" s="986"/>
      <c r="F1175" s="986"/>
      <c r="G1175" s="986"/>
      <c r="H1175" s="986"/>
      <c r="I1175" s="986"/>
      <c r="J1175" s="986"/>
      <c r="K1175" s="986"/>
      <c r="L1175" s="986"/>
      <c r="M1175" s="986"/>
      <c r="N1175" s="986"/>
      <c r="O1175" s="986"/>
      <c r="P1175" s="986"/>
      <c r="Q1175" s="986"/>
      <c r="R1175" s="986"/>
      <c r="S1175" s="986"/>
      <c r="T1175" s="986"/>
      <c r="BA1175" s="722"/>
      <c r="BB1175" s="268"/>
      <c r="BC1175" s="722"/>
      <c r="BD1175" s="722"/>
      <c r="BE1175" s="722"/>
      <c r="BF1175" s="722"/>
      <c r="BG1175" s="722"/>
      <c r="BH1175" s="722"/>
      <c r="BI1175" s="722"/>
      <c r="BJ1175" s="722"/>
      <c r="BK1175" s="722"/>
      <c r="BL1175" s="722"/>
      <c r="BM1175" s="722"/>
      <c r="BN1175" s="722"/>
      <c r="BO1175" s="722"/>
      <c r="BP1175" s="722"/>
      <c r="BQ1175" s="722"/>
      <c r="BR1175" s="722"/>
      <c r="BS1175" s="722"/>
      <c r="BT1175" s="722"/>
    </row>
    <row r="1176" s="235" customFormat="true" ht="15" customHeight="true" x14ac:dyDescent="0.2">
      <c r="A1176" s="987"/>
      <c r="B1176" s="450"/>
      <c r="C1176" s="988"/>
      <c r="D1176" s="989"/>
      <c r="E1176" s="989"/>
      <c r="F1176" s="989"/>
      <c r="G1176" s="989"/>
      <c r="H1176" s="988"/>
      <c r="I1176" s="989"/>
      <c r="J1176" s="989"/>
      <c r="K1176" s="989"/>
      <c r="L1176" s="989"/>
      <c r="M1176" s="988"/>
      <c r="N1176" s="989"/>
      <c r="O1176" s="989"/>
      <c r="P1176" s="989"/>
      <c r="Q1176" s="989"/>
      <c r="R1176" s="988"/>
      <c r="S1176" s="989"/>
      <c r="T1176" s="989"/>
      <c r="BA1176" s="722"/>
      <c r="BB1176" s="268"/>
      <c r="BC1176" s="722"/>
      <c r="BD1176" s="722"/>
      <c r="BE1176" s="722"/>
      <c r="BF1176" s="722"/>
      <c r="BG1176" s="722"/>
      <c r="BH1176" s="722"/>
      <c r="BI1176" s="722"/>
      <c r="BJ1176" s="722"/>
      <c r="BK1176" s="722"/>
      <c r="BL1176" s="722"/>
      <c r="BM1176" s="722"/>
      <c r="BN1176" s="722"/>
      <c r="BO1176" s="722"/>
      <c r="BP1176" s="722"/>
      <c r="BQ1176" s="722"/>
      <c r="BR1176" s="722"/>
      <c r="BS1176" s="722"/>
      <c r="BT1176" s="722"/>
    </row>
    <row r="1177" s="235" customFormat="true" ht="15" customHeight="true" x14ac:dyDescent="0.2">
      <c r="A1177" s="989"/>
      <c r="B1177" s="989"/>
      <c r="C1177" s="988"/>
      <c r="D1177" s="988"/>
      <c r="E1177" s="988"/>
      <c r="F1177" s="988"/>
      <c r="G1177" s="988"/>
      <c r="H1177" s="988"/>
      <c r="I1177" s="988"/>
      <c r="J1177" s="988"/>
      <c r="K1177" s="988"/>
      <c r="L1177" s="988"/>
      <c r="M1177" s="988"/>
      <c r="N1177" s="988"/>
      <c r="O1177" s="988"/>
      <c r="P1177" s="988"/>
      <c r="Q1177" s="988"/>
      <c r="R1177" s="988"/>
      <c r="S1177" s="988"/>
      <c r="T1177" s="988"/>
      <c r="BA1177" s="722"/>
      <c r="BB1177" s="268"/>
      <c r="BC1177" s="722"/>
      <c r="BD1177" s="722"/>
      <c r="BE1177" s="722"/>
      <c r="BF1177" s="722"/>
      <c r="BG1177" s="722"/>
      <c r="BH1177" s="722"/>
      <c r="BI1177" s="722"/>
      <c r="BJ1177" s="722"/>
      <c r="BK1177" s="722"/>
      <c r="BL1177" s="722"/>
      <c r="BM1177" s="722"/>
      <c r="BN1177" s="722"/>
      <c r="BO1177" s="722"/>
      <c r="BP1177" s="722"/>
      <c r="BQ1177" s="722"/>
      <c r="BR1177" s="722"/>
      <c r="BS1177" s="722"/>
      <c r="BT1177" s="722"/>
    </row>
    <row r="1178" s="235" customFormat="true" ht="15" customHeight="true" x14ac:dyDescent="0.2">
      <c r="BA1178" s="722"/>
      <c r="BB1178" s="268"/>
      <c r="BC1178" s="722"/>
      <c r="BD1178" s="722"/>
      <c r="BE1178" s="722"/>
      <c r="BF1178" s="722"/>
      <c r="BG1178" s="722"/>
      <c r="BH1178" s="722"/>
      <c r="BI1178" s="722"/>
      <c r="BJ1178" s="722"/>
      <c r="BK1178" s="722"/>
      <c r="BL1178" s="722"/>
      <c r="BM1178" s="722"/>
      <c r="BN1178" s="722"/>
      <c r="BO1178" s="722"/>
      <c r="BP1178" s="722"/>
      <c r="BQ1178" s="722"/>
      <c r="BR1178" s="722"/>
      <c r="BS1178" s="722"/>
      <c r="BT1178" s="722"/>
    </row>
    <row r="1179" s="235" customFormat="true" ht="15" customHeight="true" x14ac:dyDescent="0.2">
      <c r="BA1179" s="722"/>
      <c r="BB1179" s="268"/>
      <c r="BC1179" s="722"/>
      <c r="BD1179" s="722"/>
      <c r="BE1179" s="722"/>
      <c r="BF1179" s="722"/>
      <c r="BG1179" s="722"/>
      <c r="BH1179" s="722"/>
      <c r="BI1179" s="722"/>
      <c r="BJ1179" s="722"/>
      <c r="BK1179" s="722"/>
      <c r="BL1179" s="722"/>
      <c r="BM1179" s="722"/>
      <c r="BN1179" s="722"/>
      <c r="BO1179" s="722"/>
      <c r="BP1179" s="722"/>
      <c r="BQ1179" s="722"/>
      <c r="BR1179" s="722"/>
      <c r="BS1179" s="722"/>
      <c r="BT1179" s="722"/>
    </row>
    <row r="1180" s="235" customFormat="true" ht="15" customHeight="true" x14ac:dyDescent="0.2">
      <c r="BA1180" s="722"/>
      <c r="BB1180" s="268"/>
      <c r="BC1180" s="722"/>
      <c r="BD1180" s="722"/>
      <c r="BE1180" s="722"/>
      <c r="BF1180" s="722"/>
      <c r="BG1180" s="722"/>
      <c r="BH1180" s="722"/>
      <c r="BI1180" s="722"/>
      <c r="BJ1180" s="722"/>
      <c r="BK1180" s="722"/>
      <c r="BL1180" s="722"/>
      <c r="BM1180" s="722"/>
      <c r="BN1180" s="722"/>
      <c r="BO1180" s="722"/>
      <c r="BP1180" s="722"/>
      <c r="BQ1180" s="722"/>
      <c r="BR1180" s="722"/>
      <c r="BS1180" s="722"/>
      <c r="BT1180" s="722"/>
    </row>
    <row r="1181" s="235" customFormat="true" ht="15" customHeight="true" x14ac:dyDescent="0.2">
      <c r="BA1181" s="722"/>
      <c r="BB1181" s="268"/>
      <c r="BC1181" s="722"/>
      <c r="BD1181" s="722"/>
      <c r="BE1181" s="722"/>
      <c r="BF1181" s="722"/>
      <c r="BG1181" s="722"/>
      <c r="BH1181" s="722"/>
      <c r="BI1181" s="722"/>
      <c r="BJ1181" s="722"/>
      <c r="BK1181" s="722"/>
      <c r="BL1181" s="722"/>
      <c r="BM1181" s="722"/>
      <c r="BN1181" s="722"/>
      <c r="BO1181" s="722"/>
      <c r="BP1181" s="722"/>
      <c r="BQ1181" s="722"/>
      <c r="BR1181" s="722"/>
      <c r="BS1181" s="722"/>
      <c r="BT1181" s="722"/>
    </row>
    <row r="1182" s="235" customFormat="true" ht="15" customHeight="true" x14ac:dyDescent="0.2">
      <c r="BA1182" s="722"/>
      <c r="BB1182" s="268"/>
      <c r="BC1182" s="722"/>
      <c r="BD1182" s="722"/>
      <c r="BE1182" s="722"/>
      <c r="BF1182" s="722"/>
      <c r="BG1182" s="722"/>
      <c r="BH1182" s="722"/>
      <c r="BI1182" s="722"/>
      <c r="BJ1182" s="722"/>
      <c r="BK1182" s="722"/>
      <c r="BL1182" s="722"/>
      <c r="BM1182" s="722"/>
      <c r="BN1182" s="722"/>
      <c r="BO1182" s="722"/>
      <c r="BP1182" s="722"/>
      <c r="BQ1182" s="722"/>
      <c r="BR1182" s="722"/>
      <c r="BS1182" s="722"/>
      <c r="BT1182" s="722"/>
    </row>
    <row r="1183" s="235" customFormat="true" ht="15" customHeight="true" x14ac:dyDescent="0.2">
      <c r="BA1183" s="722"/>
      <c r="BB1183" s="268"/>
      <c r="BC1183" s="722"/>
      <c r="BD1183" s="722"/>
      <c r="BE1183" s="722"/>
      <c r="BF1183" s="722"/>
      <c r="BG1183" s="722"/>
      <c r="BH1183" s="722"/>
      <c r="BI1183" s="722"/>
      <c r="BJ1183" s="722"/>
      <c r="BK1183" s="722"/>
      <c r="BL1183" s="722"/>
      <c r="BM1183" s="722"/>
      <c r="BN1183" s="722"/>
      <c r="BO1183" s="722"/>
      <c r="BP1183" s="722"/>
      <c r="BQ1183" s="722"/>
      <c r="BR1183" s="722"/>
      <c r="BS1183" s="722"/>
      <c r="BT1183" s="722"/>
    </row>
    <row r="1184" s="235" customFormat="true" ht="15" customHeight="true" x14ac:dyDescent="0.2">
      <c r="BA1184" s="722"/>
      <c r="BB1184" s="268"/>
      <c r="BC1184" s="722"/>
      <c r="BD1184" s="722"/>
      <c r="BE1184" s="722"/>
      <c r="BF1184" s="722"/>
      <c r="BG1184" s="722"/>
      <c r="BH1184" s="722"/>
      <c r="BI1184" s="722"/>
      <c r="BJ1184" s="722"/>
      <c r="BK1184" s="722"/>
      <c r="BL1184" s="722"/>
      <c r="BM1184" s="722"/>
      <c r="BN1184" s="722"/>
      <c r="BO1184" s="722"/>
      <c r="BP1184" s="722"/>
      <c r="BQ1184" s="722"/>
      <c r="BR1184" s="722"/>
      <c r="BS1184" s="722"/>
      <c r="BT1184" s="722"/>
    </row>
    <row r="1185" s="235" customFormat="true" ht="15" customHeight="true" x14ac:dyDescent="0.2">
      <c r="BA1185" s="722"/>
      <c r="BB1185" s="268"/>
      <c r="BC1185" s="722"/>
      <c r="BD1185" s="722"/>
      <c r="BE1185" s="722"/>
      <c r="BF1185" s="722"/>
      <c r="BG1185" s="722"/>
      <c r="BH1185" s="722"/>
      <c r="BI1185" s="722"/>
      <c r="BJ1185" s="722"/>
      <c r="BK1185" s="722"/>
      <c r="BL1185" s="722"/>
      <c r="BM1185" s="722"/>
      <c r="BN1185" s="722"/>
      <c r="BO1185" s="722"/>
      <c r="BP1185" s="722"/>
      <c r="BQ1185" s="722"/>
      <c r="BR1185" s="722"/>
      <c r="BS1185" s="722"/>
      <c r="BT1185" s="722"/>
    </row>
    <row r="1186" s="235" customFormat="true" ht="15" customHeight="true" x14ac:dyDescent="0.2">
      <c r="BA1186" s="722"/>
      <c r="BB1186" s="268"/>
      <c r="BC1186" s="722"/>
      <c r="BD1186" s="722"/>
      <c r="BE1186" s="722"/>
      <c r="BF1186" s="722"/>
      <c r="BG1186" s="722"/>
      <c r="BH1186" s="722"/>
      <c r="BI1186" s="722"/>
      <c r="BJ1186" s="722"/>
      <c r="BK1186" s="722"/>
      <c r="BL1186" s="722"/>
      <c r="BM1186" s="722"/>
      <c r="BN1186" s="722"/>
      <c r="BO1186" s="722"/>
      <c r="BP1186" s="722"/>
      <c r="BQ1186" s="722"/>
      <c r="BR1186" s="722"/>
      <c r="BS1186" s="722"/>
      <c r="BT1186" s="722"/>
    </row>
    <row r="1187" s="235" customFormat="true" ht="15" customHeight="true" x14ac:dyDescent="0.2">
      <c r="BA1187" s="722"/>
      <c r="BB1187" s="268"/>
      <c r="BC1187" s="722"/>
      <c r="BD1187" s="722"/>
      <c r="BE1187" s="722"/>
      <c r="BF1187" s="722"/>
      <c r="BG1187" s="722"/>
      <c r="BH1187" s="722"/>
      <c r="BI1187" s="722"/>
      <c r="BJ1187" s="722"/>
      <c r="BK1187" s="722"/>
      <c r="BL1187" s="722"/>
      <c r="BM1187" s="722"/>
      <c r="BN1187" s="722"/>
      <c r="BO1187" s="722"/>
      <c r="BP1187" s="722"/>
      <c r="BQ1187" s="722"/>
      <c r="BR1187" s="722"/>
      <c r="BS1187" s="722"/>
      <c r="BT1187" s="722"/>
    </row>
    <row r="1188" s="235" customFormat="true" ht="15" customHeight="true" x14ac:dyDescent="0.2">
      <c r="BA1188" s="722"/>
      <c r="BB1188" s="268"/>
      <c r="BC1188" s="722"/>
      <c r="BD1188" s="722"/>
      <c r="BE1188" s="722"/>
      <c r="BF1188" s="722"/>
      <c r="BG1188" s="722"/>
      <c r="BH1188" s="722"/>
      <c r="BI1188" s="722"/>
      <c r="BJ1188" s="722"/>
      <c r="BK1188" s="722"/>
      <c r="BL1188" s="722"/>
      <c r="BM1188" s="722"/>
      <c r="BN1188" s="722"/>
      <c r="BO1188" s="722"/>
      <c r="BP1188" s="722"/>
      <c r="BQ1188" s="722"/>
      <c r="BR1188" s="722"/>
      <c r="BS1188" s="722"/>
      <c r="BT1188" s="722"/>
    </row>
    <row r="1189" s="235" customFormat="true" ht="15" customHeight="true" x14ac:dyDescent="0.2">
      <c r="BA1189" s="722"/>
      <c r="BB1189" s="268"/>
      <c r="BC1189" s="722"/>
      <c r="BD1189" s="722"/>
      <c r="BE1189" s="722"/>
      <c r="BF1189" s="722"/>
      <c r="BG1189" s="722"/>
      <c r="BH1189" s="722"/>
      <c r="BI1189" s="722"/>
      <c r="BJ1189" s="722"/>
      <c r="BK1189" s="722"/>
      <c r="BL1189" s="722"/>
      <c r="BM1189" s="722"/>
      <c r="BN1189" s="722"/>
      <c r="BO1189" s="722"/>
      <c r="BP1189" s="722"/>
      <c r="BQ1189" s="722"/>
      <c r="BR1189" s="722"/>
      <c r="BS1189" s="722"/>
      <c r="BT1189" s="722"/>
    </row>
    <row r="1190" s="235" customFormat="true" ht="15" customHeight="true" x14ac:dyDescent="0.2">
      <c r="BA1190" s="722"/>
      <c r="BB1190" s="268"/>
      <c r="BC1190" s="722"/>
      <c r="BD1190" s="722"/>
      <c r="BE1190" s="722"/>
      <c r="BF1190" s="722"/>
      <c r="BG1190" s="722"/>
      <c r="BH1190" s="722"/>
      <c r="BI1190" s="722"/>
      <c r="BJ1190" s="722"/>
      <c r="BK1190" s="722"/>
      <c r="BL1190" s="722"/>
      <c r="BM1190" s="722"/>
      <c r="BN1190" s="722"/>
      <c r="BO1190" s="722"/>
      <c r="BP1190" s="722"/>
      <c r="BQ1190" s="722"/>
      <c r="BR1190" s="722"/>
      <c r="BS1190" s="722"/>
      <c r="BT1190" s="722"/>
    </row>
    <row r="1191" s="235" customFormat="true" ht="15" customHeight="true" x14ac:dyDescent="0.2">
      <c r="BA1191" s="722"/>
      <c r="BB1191" s="268"/>
      <c r="BC1191" s="722"/>
      <c r="BD1191" s="722"/>
      <c r="BE1191" s="722"/>
      <c r="BF1191" s="722"/>
      <c r="BG1191" s="722"/>
      <c r="BH1191" s="722"/>
      <c r="BI1191" s="722"/>
      <c r="BJ1191" s="722"/>
      <c r="BK1191" s="722"/>
      <c r="BL1191" s="722"/>
      <c r="BM1191" s="722"/>
      <c r="BN1191" s="722"/>
      <c r="BO1191" s="722"/>
      <c r="BP1191" s="722"/>
      <c r="BQ1191" s="722"/>
      <c r="BR1191" s="722"/>
      <c r="BS1191" s="722"/>
      <c r="BT1191" s="722"/>
    </row>
    <row r="1192" s="235" customFormat="true" ht="15" customHeight="true" x14ac:dyDescent="0.2">
      <c r="BA1192" s="722"/>
      <c r="BB1192" s="268"/>
      <c r="BC1192" s="722"/>
      <c r="BD1192" s="722"/>
      <c r="BE1192" s="722"/>
      <c r="BF1192" s="722"/>
      <c r="BG1192" s="722"/>
      <c r="BH1192" s="722"/>
      <c r="BI1192" s="722"/>
      <c r="BJ1192" s="722"/>
      <c r="BK1192" s="722"/>
      <c r="BL1192" s="722"/>
      <c r="BM1192" s="722"/>
      <c r="BN1192" s="722"/>
      <c r="BO1192" s="722"/>
      <c r="BP1192" s="722"/>
      <c r="BQ1192" s="722"/>
      <c r="BR1192" s="722"/>
      <c r="BS1192" s="722"/>
      <c r="BT1192" s="722"/>
    </row>
    <row r="1193" s="235" customFormat="true" ht="15" customHeight="true" x14ac:dyDescent="0.2">
      <c r="BA1193" s="722"/>
      <c r="BB1193" s="268"/>
      <c r="BC1193" s="722"/>
      <c r="BD1193" s="722"/>
      <c r="BE1193" s="722"/>
      <c r="BF1193" s="722"/>
      <c r="BG1193" s="722"/>
      <c r="BH1193" s="722"/>
      <c r="BI1193" s="722"/>
      <c r="BJ1193" s="722"/>
      <c r="BK1193" s="722"/>
      <c r="BL1193" s="722"/>
      <c r="BM1193" s="722"/>
      <c r="BN1193" s="722"/>
      <c r="BO1193" s="722"/>
      <c r="BP1193" s="722"/>
      <c r="BQ1193" s="722"/>
      <c r="BR1193" s="722"/>
      <c r="BS1193" s="722"/>
      <c r="BT1193" s="722"/>
    </row>
    <row r="1194" s="235" customFormat="true" ht="15" customHeight="true" x14ac:dyDescent="0.2">
      <c r="BA1194" s="722"/>
      <c r="BB1194" s="268"/>
      <c r="BC1194" s="722"/>
      <c r="BD1194" s="722"/>
      <c r="BE1194" s="722"/>
      <c r="BF1194" s="722"/>
      <c r="BG1194" s="722"/>
      <c r="BH1194" s="722"/>
      <c r="BI1194" s="722"/>
      <c r="BJ1194" s="722"/>
      <c r="BK1194" s="722"/>
      <c r="BL1194" s="722"/>
      <c r="BM1194" s="722"/>
      <c r="BN1194" s="722"/>
      <c r="BO1194" s="722"/>
      <c r="BP1194" s="722"/>
      <c r="BQ1194" s="722"/>
      <c r="BR1194" s="722"/>
      <c r="BS1194" s="722"/>
      <c r="BT1194" s="722"/>
    </row>
    <row r="1195" s="235" customFormat="true" ht="15" customHeight="true" x14ac:dyDescent="0.2">
      <c r="BA1195" s="722"/>
      <c r="BB1195" s="268"/>
      <c r="BC1195" s="722"/>
      <c r="BD1195" s="722"/>
      <c r="BE1195" s="722"/>
      <c r="BF1195" s="722"/>
      <c r="BG1195" s="722"/>
      <c r="BH1195" s="722"/>
      <c r="BI1195" s="722"/>
      <c r="BJ1195" s="722"/>
      <c r="BK1195" s="722"/>
      <c r="BL1195" s="722"/>
      <c r="BM1195" s="722"/>
      <c r="BN1195" s="722"/>
      <c r="BO1195" s="722"/>
      <c r="BP1195" s="722"/>
      <c r="BQ1195" s="722"/>
      <c r="BR1195" s="722"/>
      <c r="BS1195" s="722"/>
      <c r="BT1195" s="722"/>
    </row>
    <row r="1196" s="235" customFormat="true" ht="15" customHeight="true" x14ac:dyDescent="0.2">
      <c r="BA1196" s="722"/>
      <c r="BB1196" s="268"/>
      <c r="BC1196" s="722"/>
      <c r="BD1196" s="722"/>
      <c r="BE1196" s="722"/>
      <c r="BF1196" s="722"/>
      <c r="BG1196" s="722"/>
      <c r="BH1196" s="722"/>
      <c r="BI1196" s="722"/>
      <c r="BJ1196" s="722"/>
      <c r="BK1196" s="722"/>
      <c r="BL1196" s="722"/>
      <c r="BM1196" s="722"/>
      <c r="BN1196" s="722"/>
      <c r="BO1196" s="722"/>
      <c r="BP1196" s="722"/>
      <c r="BQ1196" s="722"/>
      <c r="BR1196" s="722"/>
      <c r="BS1196" s="722"/>
      <c r="BT1196" s="722"/>
    </row>
    <row r="1197" s="235" customFormat="true" ht="15" customHeight="true" x14ac:dyDescent="0.2">
      <c r="BA1197" s="722"/>
      <c r="BB1197" s="268"/>
      <c r="BC1197" s="722"/>
      <c r="BD1197" s="722"/>
      <c r="BE1197" s="722"/>
      <c r="BF1197" s="722"/>
      <c r="BG1197" s="722"/>
      <c r="BH1197" s="722"/>
      <c r="BI1197" s="722"/>
      <c r="BJ1197" s="722"/>
      <c r="BK1197" s="722"/>
      <c r="BL1197" s="722"/>
      <c r="BM1197" s="722"/>
      <c r="BN1197" s="722"/>
      <c r="BO1197" s="722"/>
      <c r="BP1197" s="722"/>
      <c r="BQ1197" s="722"/>
      <c r="BR1197" s="722"/>
      <c r="BS1197" s="722"/>
      <c r="BT1197" s="722"/>
    </row>
    <row r="1198" s="235" customFormat="true" ht="15" customHeight="true" x14ac:dyDescent="0.2">
      <c r="BA1198" s="722"/>
      <c r="BB1198" s="268"/>
      <c r="BC1198" s="722"/>
      <c r="BD1198" s="722"/>
      <c r="BE1198" s="722"/>
      <c r="BF1198" s="722"/>
      <c r="BG1198" s="722"/>
      <c r="BH1198" s="722"/>
      <c r="BI1198" s="722"/>
      <c r="BJ1198" s="722"/>
      <c r="BK1198" s="722"/>
      <c r="BL1198" s="722"/>
      <c r="BM1198" s="722"/>
      <c r="BN1198" s="722"/>
      <c r="BO1198" s="722"/>
      <c r="BP1198" s="722"/>
      <c r="BQ1198" s="722"/>
      <c r="BR1198" s="722"/>
      <c r="BS1198" s="722"/>
      <c r="BT1198" s="722"/>
    </row>
    <row r="1199" s="235" customFormat="true" ht="15" customHeight="true" x14ac:dyDescent="0.2">
      <c r="BA1199" s="722"/>
      <c r="BB1199" s="268"/>
      <c r="BC1199" s="722"/>
      <c r="BD1199" s="722"/>
      <c r="BE1199" s="722"/>
      <c r="BF1199" s="722"/>
      <c r="BG1199" s="722"/>
      <c r="BH1199" s="722"/>
      <c r="BI1199" s="722"/>
      <c r="BJ1199" s="722"/>
      <c r="BK1199" s="722"/>
      <c r="BL1199" s="722"/>
      <c r="BM1199" s="722"/>
      <c r="BN1199" s="722"/>
      <c r="BO1199" s="722"/>
      <c r="BP1199" s="722"/>
      <c r="BQ1199" s="722"/>
      <c r="BR1199" s="722"/>
      <c r="BS1199" s="722"/>
      <c r="BT1199" s="722"/>
    </row>
    <row r="1200" s="235" customFormat="true" ht="15" customHeight="true" x14ac:dyDescent="0.2">
      <c r="BA1200" s="722"/>
      <c r="BB1200" s="268"/>
      <c r="BC1200" s="722"/>
      <c r="BD1200" s="722"/>
      <c r="BE1200" s="722"/>
      <c r="BF1200" s="722"/>
      <c r="BG1200" s="722"/>
      <c r="BH1200" s="722"/>
      <c r="BI1200" s="722"/>
      <c r="BJ1200" s="722"/>
      <c r="BK1200" s="722"/>
      <c r="BL1200" s="722"/>
      <c r="BM1200" s="722"/>
      <c r="BN1200" s="722"/>
      <c r="BO1200" s="722"/>
      <c r="BP1200" s="722"/>
      <c r="BQ1200" s="722"/>
      <c r="BR1200" s="722"/>
      <c r="BS1200" s="722"/>
      <c r="BT1200" s="722"/>
    </row>
  </sheetData>
  <mergeCells count="1314">
    <mergeCell ref="BM339:BQ339"/>
    <mergeCell ref="BC133:BG133"/>
    <mergeCell ref="BH133:BL133"/>
    <mergeCell ref="BM133:BQ133"/>
    <mergeCell ref="BA135:BA139"/>
    <mergeCell ref="BA35:BA36"/>
    <mergeCell ref="BA37:BA38"/>
    <mergeCell ref="BA50:BA52"/>
    <mergeCell ref="BA341:BA342"/>
    <mergeCell ref="BA343:BA344"/>
    <mergeCell ref="BA345:BA346"/>
    <mergeCell ref="BA347:BA348"/>
    <mergeCell ref="BA349:BA350"/>
    <mergeCell ref="BA351:BA352"/>
    <mergeCell ref="BA353:BA354"/>
    <mergeCell ref="BA153:BA158"/>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M14:Q14"/>
    <mergeCell ref="A16:A17"/>
    <mergeCell ref="A18:A21"/>
    <mergeCell ref="A22:A23"/>
    <mergeCell ref="A24:A26"/>
    <mergeCell ref="C14:G14"/>
    <mergeCell ref="H14:L14"/>
    <mergeCell ref="BA29:BA30"/>
    <mergeCell ref="A31:A32"/>
    <mergeCell ref="BA31:BA32"/>
    <mergeCell ref="A33:A34"/>
    <mergeCell ref="BA33:BA34"/>
    <mergeCell ref="BA140:BA143"/>
    <mergeCell ref="A144:A147"/>
    <mergeCell ref="BA144:BA147"/>
    <mergeCell ref="A148:A150"/>
    <mergeCell ref="BA148:BA150"/>
    <mergeCell ref="A39:A40"/>
    <mergeCell ref="C27:G27"/>
    <mergeCell ref="H27:L27"/>
    <mergeCell ref="M27:Q27"/>
    <mergeCell ref="A140:A143"/>
    <mergeCell ref="H133:L133"/>
    <mergeCell ref="M133:Q133"/>
    <mergeCell ref="A135:A139"/>
    <mergeCell ref="BA39:BA40"/>
    <mergeCell ref="BA41:BA42"/>
    <mergeCell ref="BA43:BA44"/>
    <mergeCell ref="BA45:BA46"/>
    <mergeCell ref="A47:A49"/>
    <mergeCell ref="BA47:BA49"/>
    <mergeCell ref="A50:A52"/>
    <mergeCell ref="A53:A55"/>
    <mergeCell ref="BA53:BA55"/>
    <mergeCell ref="A153:A157"/>
    <mergeCell ref="A122:A123"/>
    <mergeCell ref="A124:A127"/>
    <mergeCell ref="A128:A129"/>
    <mergeCell ref="A130:A132"/>
    <mergeCell ref="C133:G133"/>
    <mergeCell ref="A58:A65"/>
    <mergeCell ref="A108:B108"/>
    <mergeCell ref="C120:G120"/>
    <mergeCell ref="H120:L120"/>
    <mergeCell ref="M120:Q120"/>
    <mergeCell ref="C56:G56"/>
    <mergeCell ref="H56:L56"/>
    <mergeCell ref="M56:Q56"/>
    <mergeCell ref="A29:A30"/>
    <mergeCell ref="A35:A36"/>
    <mergeCell ref="A37:A38"/>
    <mergeCell ref="A41:A42"/>
    <mergeCell ref="A43:A44"/>
    <mergeCell ref="A45:A46"/>
    <mergeCell ref="A151:A152"/>
    <mergeCell ref="BA151:BA152"/>
    <mergeCell ref="BA128:BA129"/>
    <mergeCell ref="A1025:C1025"/>
    <mergeCell ref="A1026:B1026"/>
    <mergeCell ref="A1031:A1033"/>
    <mergeCell ref="A1034:C1034"/>
    <mergeCell ref="C399:F399"/>
    <mergeCell ref="H220:L220"/>
    <mergeCell ref="M220:Q220"/>
    <mergeCell ref="A222:A224"/>
    <mergeCell ref="A208:B208"/>
    <mergeCell ref="C220:G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4:D434"/>
    <mergeCell ref="H434:I434"/>
    <mergeCell ref="M434:N434"/>
    <mergeCell ref="C435:D435"/>
    <mergeCell ref="H435:I435"/>
    <mergeCell ref="M435:N435"/>
    <mergeCell ref="C432:E432"/>
    <mergeCell ref="H432:I432"/>
    <mergeCell ref="M432:N432"/>
    <mergeCell ref="C433:D433"/>
    <mergeCell ref="H433:I433"/>
    <mergeCell ref="M433:N433"/>
    <mergeCell ref="C430:D430"/>
    <mergeCell ref="H430:I430"/>
    <mergeCell ref="M430:O430"/>
    <mergeCell ref="C431:D431"/>
    <mergeCell ref="H431:J431"/>
    <mergeCell ref="M431:N431"/>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8:D458"/>
    <mergeCell ref="H458:I458"/>
    <mergeCell ref="M458:Q458"/>
    <mergeCell ref="C459:D459"/>
    <mergeCell ref="H459:I459"/>
    <mergeCell ref="M459:N460"/>
    <mergeCell ref="O459:Q459"/>
    <mergeCell ref="C460:D460"/>
    <mergeCell ref="H460:L460"/>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5:D465"/>
    <mergeCell ref="H465:I465"/>
    <mergeCell ref="M465:N466"/>
    <mergeCell ref="C466:D466"/>
    <mergeCell ref="H466:J466"/>
    <mergeCell ref="C467:D467"/>
    <mergeCell ref="H467:I468"/>
    <mergeCell ref="M467:N467"/>
    <mergeCell ref="C468:E468"/>
    <mergeCell ref="M468:N468"/>
    <mergeCell ref="C463:D464"/>
    <mergeCell ref="E463:G463"/>
    <mergeCell ref="H463:I463"/>
    <mergeCell ref="M463:N463"/>
    <mergeCell ref="H464:I464"/>
    <mergeCell ref="M464:O464"/>
    <mergeCell ref="C461:D461"/>
    <mergeCell ref="H461:I462"/>
    <mergeCell ref="J461:L461"/>
    <mergeCell ref="M461:N461"/>
    <mergeCell ref="C462:G462"/>
    <mergeCell ref="M462:N462"/>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69:D470"/>
    <mergeCell ref="H469:I469"/>
    <mergeCell ref="M469:N469"/>
    <mergeCell ref="H470:I470"/>
    <mergeCell ref="M470:N470"/>
    <mergeCell ref="C471:D471"/>
    <mergeCell ref="H471:I471"/>
    <mergeCell ref="M471:N471"/>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92:D492"/>
    <mergeCell ref="H492:I492"/>
    <mergeCell ref="M492:N492"/>
    <mergeCell ref="C493:D493"/>
    <mergeCell ref="H493:I493"/>
    <mergeCell ref="M493:O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8:D498"/>
    <mergeCell ref="H498:I498"/>
    <mergeCell ref="M498:N498"/>
    <mergeCell ref="C499:E499"/>
    <mergeCell ref="H499:I499"/>
    <mergeCell ref="M499:N499"/>
    <mergeCell ref="C496:D496"/>
    <mergeCell ref="H496:J496"/>
    <mergeCell ref="M496:N496"/>
    <mergeCell ref="C497:D497"/>
    <mergeCell ref="H497:I497"/>
    <mergeCell ref="M497:N497"/>
    <mergeCell ref="C494:D494"/>
    <mergeCell ref="H494:I494"/>
    <mergeCell ref="M494:N494"/>
    <mergeCell ref="C495:D495"/>
    <mergeCell ref="H495:I495"/>
    <mergeCell ref="M495:N495"/>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3 BC341:CZ1048576 BC339:BQ340 BU339:CZ340 BC261:CZ338 BC259:BQ260 BU259:CZ260 BC222:CZ258 BC220:BQ221 BU220:CZ221 BC135:CZ219 BC133:BQ134 BU133:CZ134 BC122:CZ132 BC120:BQ121 BU120:CZ121 BC58:CZ119 BC56:BQ57 BU56:CZ57 BC29:CZ55 BC27:BQ28 BU27:CZ28 BC16:CZ26 BC14:BQ15 BU14:CZ15">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28575</xdr:rowOff>
                  </from>
                  <to>
                    <xdr:col>1</xdr:col>
                    <xdr:colOff>1704975</xdr:colOff>
                    <xdr:row>400</xdr:row>
                    <xdr:rowOff>28575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69588-2DB6-44C3-AD79-A540530AC9EB}">
  <sheetPr codeName="Feuil7"/>
  <dimension ref="A1:DA1200"/>
  <sheetViews>
    <sheetView showGridLines="false" workbookViewId="0"/>
  </sheetViews>
  <sheetFormatPr defaultColWidth="9.140625" defaultRowHeight="15" customHeight="true" x14ac:dyDescent="0.2"/>
  <cols>
    <col min="1" max="1" width="31.5703125" style="721" customWidth="true"/>
    <col min="2" max="2" width="41.5703125" style="721" customWidth="true"/>
    <col min="3" max="17" width="10.7109375" style="721" customWidth="true"/>
    <col min="18" max="20" width="12.5703125" style="721" customWidth="true"/>
    <col min="21" max="51" width="12.5703125" style="235" customWidth="true"/>
    <col min="52" max="52" width="12.5703125" style="721" customWidth="true"/>
    <col min="53" max="53" width="31.5703125" style="722" customWidth="true"/>
    <col min="54" max="54" width="41.5703125" style="268" customWidth="true"/>
    <col min="55" max="69" width="9.140625" style="722"/>
    <col min="70" max="72" width="12.5703125" style="722" customWidth="true"/>
    <col min="73" max="104" width="12.5703125" style="235" customWidth="true"/>
    <col min="105" max="105" width="9.140625" style="235"/>
    <col min="106" max="16384" width="9.140625" style="721"/>
  </cols>
  <sheetData>
    <row r="1" s="111" customFormat="true" ht="18" customHeight="true" x14ac:dyDescent="0.2">
      <c r="U1" s="235"/>
      <c r="V1" s="235"/>
      <c r="W1" s="235"/>
      <c r="X1" s="235"/>
      <c r="Y1" s="235"/>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BB1" s="134"/>
      <c r="BU1" s="235"/>
      <c r="BV1" s="235"/>
      <c r="BW1" s="235"/>
      <c r="BX1" s="235"/>
      <c r="BY1" s="235"/>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c r="DA1" s="235"/>
    </row>
    <row r="2" s="111" customFormat="true" ht="22.5" customHeight="true" x14ac:dyDescent="0.35">
      <c r="A2" s="255" t="str">
        <f>A1026</f>
        <v>Jordan</v>
      </c>
      <c r="B2" s="256"/>
      <c r="U2" s="235"/>
      <c r="V2" s="235"/>
      <c r="W2" s="235"/>
      <c r="X2" s="235"/>
      <c r="Y2" s="235"/>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BB2" s="134"/>
      <c r="BU2" s="235"/>
      <c r="BV2" s="235"/>
      <c r="BW2" s="235"/>
      <c r="BX2" s="235"/>
      <c r="BY2" s="235"/>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c r="DA2" s="235"/>
    </row>
    <row r="3" s="111" customFormat="true" ht="22.5" customHeight="true" x14ac:dyDescent="0.35">
      <c r="A3" s="138" t="str">
        <f>A1034</f>
        <v>2007</v>
      </c>
      <c r="B3" s="258"/>
      <c r="U3" s="235"/>
      <c r="V3" s="235"/>
      <c r="W3" s="235"/>
      <c r="X3" s="235"/>
      <c r="Y3" s="235"/>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BB3" s="134"/>
      <c r="BU3" s="235"/>
      <c r="BV3" s="235"/>
      <c r="BW3" s="235"/>
      <c r="BX3" s="235"/>
      <c r="BY3" s="235"/>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c r="DA3" s="235"/>
    </row>
    <row r="4" s="111" customFormat="true" ht="22.5" customHeight="true" x14ac:dyDescent="0.35">
      <c r="A4" s="257" t="s">
        <v>96</v>
      </c>
      <c r="B4" s="258"/>
      <c r="U4" s="235"/>
      <c r="V4" s="235"/>
      <c r="W4" s="235"/>
      <c r="X4" s="235"/>
      <c r="Y4" s="235"/>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BB4" s="134"/>
      <c r="BU4" s="235"/>
      <c r="BV4" s="235"/>
      <c r="BW4" s="235"/>
      <c r="BX4" s="235"/>
      <c r="BY4" s="235"/>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c r="DA4" s="235"/>
    </row>
    <row r="5" s="111" customFormat="true" ht="20.1" customHeight="true" x14ac:dyDescent="0.35">
      <c r="A5" s="257" t="s">
        <v>97</v>
      </c>
      <c r="B5" s="258"/>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BB5" s="134"/>
      <c r="BU5" s="235"/>
      <c r="BV5" s="235"/>
      <c r="BW5" s="235"/>
      <c r="BX5" s="235"/>
      <c r="BY5" s="235"/>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c r="DA5" s="235"/>
    </row>
    <row r="6" s="111" customFormat="true" ht="15" customHeight="true" x14ac:dyDescent="0.2">
      <c r="A6" s="259" t="s">
        <v>98</v>
      </c>
      <c r="B6" s="260"/>
      <c r="U6" s="235"/>
      <c r="V6" s="235"/>
      <c r="W6" s="235"/>
      <c r="X6" s="235"/>
      <c r="Y6" s="235"/>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BB6" s="134"/>
      <c r="BU6" s="235"/>
      <c r="BV6" s="235"/>
      <c r="BW6" s="235"/>
      <c r="BX6" s="235"/>
      <c r="BY6" s="235"/>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c r="DA6" s="235"/>
    </row>
    <row r="7" s="111" customFormat="true" ht="15" customHeight="true" x14ac:dyDescent="0.2">
      <c r="A7" s="261" t="s">
        <v>40</v>
      </c>
      <c r="B7" s="262"/>
      <c r="U7" s="235"/>
      <c r="V7" s="235"/>
      <c r="W7" s="235"/>
      <c r="X7" s="235"/>
      <c r="Y7" s="235"/>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BB7" s="134"/>
      <c r="BU7" s="235"/>
      <c r="BV7" s="235"/>
      <c r="BW7" s="235"/>
      <c r="BX7" s="235"/>
      <c r="BY7" s="235"/>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c r="DA7" s="235"/>
    </row>
    <row r="8" s="111" customFormat="true" ht="15" customHeight="true" x14ac:dyDescent="0.2">
      <c r="A8" s="261" t="s">
        <v>39</v>
      </c>
      <c r="B8" s="262"/>
      <c r="U8" s="235"/>
      <c r="V8" s="235"/>
      <c r="W8" s="235"/>
      <c r="X8" s="235"/>
      <c r="Y8" s="235"/>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BB8" s="134"/>
      <c r="BU8" s="235"/>
      <c r="BV8" s="235"/>
      <c r="BW8" s="235"/>
      <c r="BX8" s="235"/>
      <c r="BY8" s="235"/>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c r="DA8" s="235"/>
    </row>
    <row r="9" s="111" customFormat="true" ht="15" customHeight="true" x14ac:dyDescent="0.2">
      <c r="A9" s="261" t="s">
        <v>136</v>
      </c>
      <c r="B9" s="263" t="str">
        <f>A1025</f>
        <v>DHS07</v>
      </c>
      <c r="U9" s="235"/>
      <c r="V9" s="235"/>
      <c r="W9" s="235"/>
      <c r="X9" s="235"/>
      <c r="Y9" s="235"/>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BB9" s="134"/>
      <c r="BU9" s="235"/>
      <c r="BV9" s="235"/>
      <c r="BW9" s="235"/>
      <c r="BX9" s="235"/>
      <c r="BY9" s="235"/>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c r="DA9" s="235"/>
    </row>
    <row r="10" s="111" customFormat="true" ht="15" customHeight="true" x14ac:dyDescent="0.2">
      <c r="A10" s="1026" t="str">
        <f>B1028</f>
        <v/>
      </c>
      <c r="B10" s="1027"/>
      <c r="U10" s="235"/>
      <c r="V10" s="235"/>
      <c r="W10" s="235"/>
      <c r="X10" s="235"/>
      <c r="Y10" s="235"/>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BB10" s="134"/>
      <c r="BU10" s="235"/>
      <c r="BV10" s="235"/>
      <c r="BW10" s="235"/>
      <c r="BX10" s="235"/>
      <c r="BY10" s="235"/>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c r="DA10" s="235"/>
    </row>
    <row r="11" s="111" customFormat="true" ht="15" customHeight="true" x14ac:dyDescent="0.2">
      <c r="A11" s="1026" t="str">
        <f>B1027</f>
        <v>Time to improved source based on:</v>
      </c>
      <c r="B11" s="1028" t="s">
        <v>232</v>
      </c>
      <c r="U11" s="235"/>
      <c r="V11" s="235"/>
      <c r="W11" s="235"/>
      <c r="X11" s="235"/>
      <c r="Y11" s="235"/>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BB11" s="134"/>
      <c r="BU11" s="235"/>
      <c r="BV11" s="235"/>
      <c r="BW11" s="235"/>
      <c r="BX11" s="235"/>
      <c r="BY11" s="235"/>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c r="DA11" s="235"/>
    </row>
    <row r="12" s="111" customFormat="true" ht="18" customHeight="true" x14ac:dyDescent="0.2">
      <c r="A12" s="1029"/>
      <c r="B12" s="1027"/>
      <c r="U12" s="235"/>
      <c r="V12" s="235"/>
      <c r="W12" s="235"/>
      <c r="X12" s="235"/>
      <c r="Y12" s="235"/>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BB12" s="134"/>
      <c r="BU12" s="235"/>
      <c r="BV12" s="235"/>
      <c r="BW12" s="235"/>
      <c r="BX12" s="235"/>
      <c r="BY12" s="235"/>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c r="DA12" s="235"/>
    </row>
    <row r="13" s="111" customFormat="true" ht="18" customHeight="true" x14ac:dyDescent="0.2">
      <c r="A13" s="1030"/>
      <c r="B13" s="1031"/>
      <c r="U13" s="235"/>
      <c r="V13" s="235"/>
      <c r="W13" s="235"/>
      <c r="X13" s="235"/>
      <c r="Y13" s="235"/>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BB13" s="134"/>
      <c r="BU13" s="235"/>
      <c r="BV13" s="235"/>
      <c r="BW13" s="235"/>
      <c r="BX13" s="235"/>
      <c r="BY13" s="235"/>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c r="DA13" s="235"/>
    </row>
    <row r="14" s="750" customFormat="true" ht="15" customHeight="true" x14ac:dyDescent="0.2">
      <c r="A14" s="115" t="s">
        <v>96</v>
      </c>
      <c r="B14" s="232"/>
      <c r="C14" s="2885" t="s">
        <v>115</v>
      </c>
      <c r="D14" s="2886"/>
      <c r="E14" s="2886"/>
      <c r="F14" s="2886"/>
      <c r="G14" s="2887"/>
      <c r="H14" s="3049" t="s">
        <v>38</v>
      </c>
      <c r="I14" s="3050"/>
      <c r="J14" s="3050"/>
      <c r="K14" s="3050"/>
      <c r="L14" s="3051"/>
      <c r="M14" s="3043" t="s">
        <v>37</v>
      </c>
      <c r="N14" s="3044"/>
      <c r="O14" s="3044"/>
      <c r="P14" s="3044"/>
      <c r="Q14" s="3045"/>
      <c r="R14" s="2337" t="s">
        <v>142</v>
      </c>
      <c r="S14" s="2338"/>
      <c r="T14" s="2341"/>
      <c r="U14" s="450"/>
      <c r="V14" s="450"/>
      <c r="W14" s="450"/>
      <c r="X14" s="450"/>
      <c r="Y14" s="450"/>
      <c r="Z14" s="450"/>
      <c r="AA14" s="450"/>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BA14" s="241" t="s">
        <v>131</v>
      </c>
      <c r="BB14" s="115" t="s">
        <v>96</v>
      </c>
      <c r="BC14" s="2908" t="s">
        <v>115</v>
      </c>
      <c r="BD14" s="2909"/>
      <c r="BE14" s="2909"/>
      <c r="BF14" s="2909"/>
      <c r="BG14" s="2910"/>
      <c r="BH14" s="2911" t="s">
        <v>38</v>
      </c>
      <c r="BI14" s="2909"/>
      <c r="BJ14" s="2909"/>
      <c r="BK14" s="2909"/>
      <c r="BL14" s="2910"/>
      <c r="BM14" s="2911" t="s">
        <v>37</v>
      </c>
      <c r="BN14" s="2909"/>
      <c r="BO14" s="2909"/>
      <c r="BP14" s="2909"/>
      <c r="BQ14" s="2910"/>
      <c r="BR14" s="2337" t="s">
        <v>142</v>
      </c>
      <c r="BS14" s="2338"/>
      <c r="BT14" s="2341"/>
      <c r="BU14" s="2370"/>
      <c r="BV14" s="2370"/>
      <c r="BW14" s="2370"/>
      <c r="BX14" s="2370"/>
      <c r="BY14" s="2371"/>
      <c r="BZ14" s="239"/>
      <c r="CA14" s="239"/>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c r="DA14" s="1015"/>
    </row>
    <row r="15" s="750" customFormat="true" ht="12.75" x14ac:dyDescent="0.2">
      <c r="A15" s="201" t="s">
        <v>87</v>
      </c>
      <c r="B15" s="276"/>
      <c r="C15" s="401" t="s">
        <v>0</v>
      </c>
      <c r="D15" s="402" t="s">
        <v>1</v>
      </c>
      <c r="E15" s="402" t="s">
        <v>2</v>
      </c>
      <c r="F15" s="402" t="s">
        <v>3</v>
      </c>
      <c r="G15" s="403" t="s">
        <v>4</v>
      </c>
      <c r="H15" s="1624" t="s">
        <v>0</v>
      </c>
      <c r="I15" s="1580" t="s">
        <v>1</v>
      </c>
      <c r="J15" s="1580" t="s">
        <v>2</v>
      </c>
      <c r="K15" s="1580" t="s">
        <v>3</v>
      </c>
      <c r="L15" s="1581" t="s">
        <v>4</v>
      </c>
      <c r="M15" s="1612" t="s">
        <v>0</v>
      </c>
      <c r="N15" s="1580" t="s">
        <v>1</v>
      </c>
      <c r="O15" s="1580" t="s">
        <v>2</v>
      </c>
      <c r="P15" s="1580" t="s">
        <v>3</v>
      </c>
      <c r="Q15" s="1636" t="s">
        <v>4</v>
      </c>
      <c r="R15" s="2339" t="s">
        <v>160</v>
      </c>
      <c r="S15" s="2340" t="s">
        <v>161</v>
      </c>
      <c r="T15" s="2342" t="s">
        <v>162</v>
      </c>
      <c r="U15" s="450"/>
      <c r="V15" s="450"/>
      <c r="W15" s="450"/>
      <c r="X15" s="450"/>
      <c r="Y15" s="450"/>
      <c r="Z15" s="450"/>
      <c r="AA15" s="450"/>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2339" t="s">
        <v>160</v>
      </c>
      <c r="BS15" s="2340" t="s">
        <v>161</v>
      </c>
      <c r="BT15" s="2342" t="s">
        <v>162</v>
      </c>
      <c r="BU15" s="2372"/>
      <c r="BV15" s="2372"/>
      <c r="BW15" s="2372"/>
      <c r="BX15" s="2372"/>
      <c r="BY15" s="2373"/>
      <c r="BZ15" s="2373"/>
      <c r="CA15" s="2373"/>
      <c r="CB15" s="2373"/>
      <c r="CC15" s="2373"/>
      <c r="CD15" s="2373"/>
      <c r="CE15" s="2373"/>
      <c r="CF15" s="2373"/>
      <c r="CG15" s="2373"/>
      <c r="CH15" s="2373"/>
      <c r="CI15" s="2373"/>
      <c r="CJ15" s="2373"/>
      <c r="CK15" s="2373"/>
      <c r="CL15" s="2373"/>
      <c r="CM15" s="2373"/>
      <c r="CN15" s="2373"/>
      <c r="CO15" s="2373"/>
      <c r="CP15" s="2373"/>
      <c r="CQ15" s="2373"/>
      <c r="CR15" s="2373"/>
      <c r="CS15" s="2373"/>
      <c r="CT15" s="2373"/>
      <c r="CU15" s="2373"/>
      <c r="CV15" s="2373"/>
      <c r="CW15" s="2373"/>
      <c r="CX15" s="2373"/>
      <c r="CY15" s="2373"/>
      <c r="CZ15" s="2373"/>
      <c r="DA15" s="1015"/>
    </row>
    <row r="16" s="750" customFormat="true" ht="15" customHeight="true" x14ac:dyDescent="0.2">
      <c r="A16" s="3046" t="s">
        <v>13</v>
      </c>
      <c r="B16" s="1838" t="s">
        <v>14</v>
      </c>
      <c r="C16" s="1677">
        <v>99.371149040073774</v>
      </c>
      <c r="D16" s="1678">
        <v>99.742540684227563</v>
      </c>
      <c r="E16" s="1678">
        <v>99.579159508947072</v>
      </c>
      <c r="F16" s="1678">
        <v>99.399354326289043</v>
      </c>
      <c r="G16" s="1679">
        <v>99.603051642478263</v>
      </c>
      <c r="H16" s="1680">
        <v>99.671520586268869</v>
      </c>
      <c r="I16" s="1678">
        <v>99.880429896585198</v>
      </c>
      <c r="J16" s="1678">
        <v>99.861615473116714</v>
      </c>
      <c r="K16" s="1678">
        <v>99.719799001315025</v>
      </c>
      <c r="L16" s="1681">
        <v>99.555743546561203</v>
      </c>
      <c r="M16" s="1682">
        <v>98.335460450357672</v>
      </c>
      <c r="N16" s="1678">
        <v>99.127427800135919</v>
      </c>
      <c r="O16" s="1678">
        <v>98.966245822516768</v>
      </c>
      <c r="P16" s="1678">
        <v>98.428712189153373</v>
      </c>
      <c r="Q16" s="1679">
        <v>97.968627899196363</v>
      </c>
      <c r="R16" s="1680">
        <v>99.782632397977508</v>
      </c>
      <c r="S16" s="1678">
        <v>99.20909431932219</v>
      </c>
      <c r="T16" s="2485">
        <v>98.932200643900686</v>
      </c>
      <c r="U16" s="450"/>
      <c r="V16" s="450"/>
      <c r="W16" s="450"/>
      <c r="X16" s="450"/>
      <c r="Y16" s="450"/>
      <c r="Z16" s="450"/>
      <c r="AA16" s="450"/>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BA16" s="2912" t="s">
        <v>13</v>
      </c>
      <c r="BB16" s="161" t="s">
        <v>14</v>
      </c>
      <c r="BC16" s="1484" t="s">
        <v>35</v>
      </c>
      <c r="BD16" s="1504" t="s">
        <v>35</v>
      </c>
      <c r="BE16" s="1504" t="s">
        <v>35</v>
      </c>
      <c r="BF16" s="1504" t="s">
        <v>35</v>
      </c>
      <c r="BG16" s="1525" t="s">
        <v>35</v>
      </c>
      <c r="BH16" s="1546" t="s">
        <v>35</v>
      </c>
      <c r="BI16" s="1504" t="s">
        <v>35</v>
      </c>
      <c r="BJ16" s="1504" t="s">
        <v>35</v>
      </c>
      <c r="BK16" s="1504" t="s">
        <v>35</v>
      </c>
      <c r="BL16" s="1525" t="s">
        <v>35</v>
      </c>
      <c r="BM16" s="1546" t="s">
        <v>35</v>
      </c>
      <c r="BN16" s="1504" t="s">
        <v>35</v>
      </c>
      <c r="BO16" s="1504" t="s">
        <v>35</v>
      </c>
      <c r="BP16" s="1504" t="s">
        <v>35</v>
      </c>
      <c r="BQ16" s="1525" t="s">
        <v>35</v>
      </c>
      <c r="BR16" s="1546" t="s">
        <v>35</v>
      </c>
      <c r="BS16" s="1504" t="s">
        <v>35</v>
      </c>
      <c r="BT16" s="2343" t="s">
        <v>35</v>
      </c>
      <c r="BU16" s="2374"/>
      <c r="BV16" s="2374"/>
      <c r="BW16" s="2374"/>
      <c r="BX16" s="2374"/>
      <c r="BY16" s="2375"/>
      <c r="BZ16" s="2375"/>
      <c r="CA16" s="2375"/>
      <c r="CB16" s="2375"/>
      <c r="CC16" s="2375"/>
      <c r="CD16" s="2375"/>
      <c r="CE16" s="2375"/>
      <c r="CF16" s="2375"/>
      <c r="CG16" s="2375"/>
      <c r="CH16" s="2375"/>
      <c r="CI16" s="2375"/>
      <c r="CJ16" s="2375"/>
      <c r="CK16" s="2375"/>
      <c r="CL16" s="2375"/>
      <c r="CM16" s="2375"/>
      <c r="CN16" s="2375"/>
      <c r="CO16" s="2375"/>
      <c r="CP16" s="2375"/>
      <c r="CQ16" s="2375"/>
      <c r="CR16" s="2375"/>
      <c r="CS16" s="2375"/>
      <c r="CT16" s="2375"/>
      <c r="CU16" s="2375"/>
      <c r="CV16" s="2375"/>
      <c r="CW16" s="2375"/>
      <c r="CX16" s="2375"/>
      <c r="CY16" s="2375"/>
      <c r="CZ16" s="2375"/>
      <c r="DA16" s="1015"/>
    </row>
    <row r="17" s="750" customFormat="true" ht="15" customHeight="true" x14ac:dyDescent="0.2">
      <c r="A17" s="3047"/>
      <c r="B17" s="1839" t="s">
        <v>51</v>
      </c>
      <c r="C17" s="1683">
        <v>0.62885095992625273</v>
      </c>
      <c r="D17" s="1684">
        <v>0.2574593157724176</v>
      </c>
      <c r="E17" s="1684">
        <v>0.4208404910529282</v>
      </c>
      <c r="F17" s="1684">
        <v>0.60064567371097544</v>
      </c>
      <c r="G17" s="1685">
        <v>0.39694835752172369</v>
      </c>
      <c r="H17" s="1686">
        <v>0.32847941373112732</v>
      </c>
      <c r="I17" s="1684">
        <v>0.1195701034147692</v>
      </c>
      <c r="J17" s="1684">
        <v>0.13838452688328143</v>
      </c>
      <c r="K17" s="1684">
        <v>0.28020099868497284</v>
      </c>
      <c r="L17" s="1687">
        <v>0.44425645343878822</v>
      </c>
      <c r="M17" s="1688">
        <v>1.664539549642396</v>
      </c>
      <c r="N17" s="1684">
        <v>0.87257219986407453</v>
      </c>
      <c r="O17" s="1684">
        <v>1.0337541774832222</v>
      </c>
      <c r="P17" s="1684">
        <v>1.5712878108466011</v>
      </c>
      <c r="Q17" s="1685">
        <v>2.0313721008036207</v>
      </c>
      <c r="R17" s="1686">
        <v>0.21736760202248698</v>
      </c>
      <c r="S17" s="1684">
        <v>0.79090568067776401</v>
      </c>
      <c r="T17" s="2486">
        <v>1.0677993560992942</v>
      </c>
      <c r="U17" s="450"/>
      <c r="V17" s="450"/>
      <c r="W17" s="450"/>
      <c r="X17" s="450"/>
      <c r="Y17" s="450"/>
      <c r="Z17" s="450"/>
      <c r="AA17" s="450"/>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BA17" s="2913"/>
      <c r="BB17" s="162" t="s">
        <v>51</v>
      </c>
      <c r="BC17" s="1485" t="s">
        <v>35</v>
      </c>
      <c r="BD17" s="1505" t="s">
        <v>35</v>
      </c>
      <c r="BE17" s="1505" t="s">
        <v>35</v>
      </c>
      <c r="BF17" s="1505" t="s">
        <v>35</v>
      </c>
      <c r="BG17" s="1526" t="s">
        <v>35</v>
      </c>
      <c r="BH17" s="1547" t="s">
        <v>35</v>
      </c>
      <c r="BI17" s="1505" t="s">
        <v>35</v>
      </c>
      <c r="BJ17" s="1505" t="s">
        <v>35</v>
      </c>
      <c r="BK17" s="1505" t="s">
        <v>35</v>
      </c>
      <c r="BL17" s="1526" t="s">
        <v>35</v>
      </c>
      <c r="BM17" s="1547" t="s">
        <v>35</v>
      </c>
      <c r="BN17" s="1505" t="s">
        <v>35</v>
      </c>
      <c r="BO17" s="1505" t="s">
        <v>35</v>
      </c>
      <c r="BP17" s="1505" t="s">
        <v>35</v>
      </c>
      <c r="BQ17" s="1526" t="s">
        <v>35</v>
      </c>
      <c r="BR17" s="1547" t="s">
        <v>35</v>
      </c>
      <c r="BS17" s="1505" t="s">
        <v>35</v>
      </c>
      <c r="BT17" s="2344" t="s">
        <v>35</v>
      </c>
      <c r="BU17" s="2376"/>
      <c r="BV17" s="2376"/>
      <c r="BW17" s="2376"/>
      <c r="BX17" s="2376"/>
      <c r="BY17" s="2377"/>
      <c r="BZ17" s="2377"/>
      <c r="CA17" s="2377"/>
      <c r="CB17" s="2377"/>
      <c r="CC17" s="2377"/>
      <c r="CD17" s="2377"/>
      <c r="CE17" s="2377"/>
      <c r="CF17" s="2377"/>
      <c r="CG17" s="2377"/>
      <c r="CH17" s="2377"/>
      <c r="CI17" s="2377"/>
      <c r="CJ17" s="2377"/>
      <c r="CK17" s="2377"/>
      <c r="CL17" s="2377"/>
      <c r="CM17" s="2377"/>
      <c r="CN17" s="2377"/>
      <c r="CO17" s="2377"/>
      <c r="CP17" s="2377"/>
      <c r="CQ17" s="2377"/>
      <c r="CR17" s="2377"/>
      <c r="CS17" s="2377"/>
      <c r="CT17" s="2377"/>
      <c r="CU17" s="2377"/>
      <c r="CV17" s="2377"/>
      <c r="CW17" s="2377"/>
      <c r="CX17" s="2377"/>
      <c r="CY17" s="2377"/>
      <c r="CZ17" s="2377"/>
      <c r="DA17" s="1015"/>
    </row>
    <row r="18" s="750" customFormat="true" ht="15" customHeight="true" x14ac:dyDescent="0.2">
      <c r="A18" s="3047" t="s">
        <v>60</v>
      </c>
      <c r="B18" s="1839" t="s">
        <v>15</v>
      </c>
      <c r="C18" s="1689">
        <f>C16</f>
        <v>99.371149040073774</v>
      </c>
      <c r="D18" s="1690">
        <f t="shared" ref="D18:T18" si="0">D16</f>
        <v>99.742540684227563</v>
      </c>
      <c r="E18" s="1690">
        <f t="shared" si="0"/>
        <v>99.579159508947072</v>
      </c>
      <c r="F18" s="1690">
        <f t="shared" si="0"/>
        <v>99.399354326289043</v>
      </c>
      <c r="G18" s="1691">
        <f t="shared" si="0"/>
        <v>99.603051642478263</v>
      </c>
      <c r="H18" s="1692">
        <f t="shared" si="0"/>
        <v>99.671520586268869</v>
      </c>
      <c r="I18" s="1690">
        <f t="shared" si="0"/>
        <v>99.880429896585198</v>
      </c>
      <c r="J18" s="1690">
        <f t="shared" si="0"/>
        <v>99.861615473116714</v>
      </c>
      <c r="K18" s="1690">
        <f t="shared" si="0"/>
        <v>99.719799001315025</v>
      </c>
      <c r="L18" s="1693">
        <f t="shared" si="0"/>
        <v>99.555743546561203</v>
      </c>
      <c r="M18" s="1689">
        <f t="shared" si="0"/>
        <v>98.335460450357672</v>
      </c>
      <c r="N18" s="1690">
        <f t="shared" si="0"/>
        <v>99.127427800135919</v>
      </c>
      <c r="O18" s="1690">
        <f t="shared" si="0"/>
        <v>98.966245822516768</v>
      </c>
      <c r="P18" s="1690">
        <f t="shared" si="0"/>
        <v>98.428712189153373</v>
      </c>
      <c r="Q18" s="1691">
        <f t="shared" si="0"/>
        <v>97.968627899196363</v>
      </c>
      <c r="R18" s="1692">
        <f t="shared" si="0"/>
        <v>99.782632397977508</v>
      </c>
      <c r="S18" s="1690">
        <f t="shared" si="0"/>
        <v>99.20909431932219</v>
      </c>
      <c r="T18" s="1693">
        <f t="shared" si="0"/>
        <v>98.932200643900686</v>
      </c>
      <c r="U18" s="450"/>
      <c r="V18" s="450"/>
      <c r="W18" s="450"/>
      <c r="X18" s="450"/>
      <c r="Y18" s="450"/>
      <c r="Z18" s="450"/>
      <c r="AA18" s="450"/>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BA18" s="2913" t="s">
        <v>60</v>
      </c>
      <c r="BB18" s="162" t="s">
        <v>15</v>
      </c>
      <c r="BC18" s="1485" t="s">
        <v>35</v>
      </c>
      <c r="BD18" s="1505" t="s">
        <v>35</v>
      </c>
      <c r="BE18" s="1505" t="s">
        <v>35</v>
      </c>
      <c r="BF18" s="1505" t="s">
        <v>35</v>
      </c>
      <c r="BG18" s="1526" t="s">
        <v>35</v>
      </c>
      <c r="BH18" s="1547" t="s">
        <v>35</v>
      </c>
      <c r="BI18" s="1505" t="s">
        <v>35</v>
      </c>
      <c r="BJ18" s="1505" t="s">
        <v>35</v>
      </c>
      <c r="BK18" s="1505" t="s">
        <v>35</v>
      </c>
      <c r="BL18" s="1526" t="s">
        <v>35</v>
      </c>
      <c r="BM18" s="1547" t="s">
        <v>35</v>
      </c>
      <c r="BN18" s="1505" t="s">
        <v>35</v>
      </c>
      <c r="BO18" s="1505" t="s">
        <v>35</v>
      </c>
      <c r="BP18" s="1505" t="s">
        <v>35</v>
      </c>
      <c r="BQ18" s="1526" t="s">
        <v>35</v>
      </c>
      <c r="BR18" s="1547" t="s">
        <v>35</v>
      </c>
      <c r="BS18" s="1505" t="s">
        <v>35</v>
      </c>
      <c r="BT18" s="2344" t="s">
        <v>35</v>
      </c>
      <c r="BU18" s="2376"/>
      <c r="BV18" s="2376"/>
      <c r="BW18" s="2376"/>
      <c r="BX18" s="2376"/>
      <c r="BY18" s="2377"/>
      <c r="BZ18" s="2377"/>
      <c r="CA18" s="2377"/>
      <c r="CB18" s="2377"/>
      <c r="CC18" s="2377"/>
      <c r="CD18" s="2377"/>
      <c r="CE18" s="2377"/>
      <c r="CF18" s="2377"/>
      <c r="CG18" s="2377"/>
      <c r="CH18" s="2377"/>
      <c r="CI18" s="2377"/>
      <c r="CJ18" s="2377"/>
      <c r="CK18" s="2377"/>
      <c r="CL18" s="2377"/>
      <c r="CM18" s="2377"/>
      <c r="CN18" s="2377"/>
      <c r="CO18" s="2377"/>
      <c r="CP18" s="2377"/>
      <c r="CQ18" s="2377"/>
      <c r="CR18" s="2377"/>
      <c r="CS18" s="2377"/>
      <c r="CT18" s="2377"/>
      <c r="CU18" s="2377"/>
      <c r="CV18" s="2377"/>
      <c r="CW18" s="2377"/>
      <c r="CX18" s="2377"/>
      <c r="CY18" s="2377"/>
      <c r="CZ18" s="2377"/>
      <c r="DA18" s="1015"/>
    </row>
    <row r="19" s="750" customFormat="true" ht="15" customHeight="true" x14ac:dyDescent="0.2">
      <c r="A19" s="3047"/>
      <c r="B19" s="1839" t="s">
        <v>16</v>
      </c>
      <c r="C19" s="1689">
        <v>0</v>
      </c>
      <c r="D19" s="1690">
        <v>0</v>
      </c>
      <c r="E19" s="1690">
        <v>0</v>
      </c>
      <c r="F19" s="1690">
        <v>0</v>
      </c>
      <c r="G19" s="1691">
        <v>0</v>
      </c>
      <c r="H19" s="1692">
        <v>0</v>
      </c>
      <c r="I19" s="1690">
        <v>0</v>
      </c>
      <c r="J19" s="1690">
        <v>0</v>
      </c>
      <c r="K19" s="1690">
        <v>0</v>
      </c>
      <c r="L19" s="1693">
        <v>0</v>
      </c>
      <c r="M19" s="1689">
        <v>0</v>
      </c>
      <c r="N19" s="1690">
        <v>0</v>
      </c>
      <c r="O19" s="1690">
        <v>0</v>
      </c>
      <c r="P19" s="1690">
        <v>0</v>
      </c>
      <c r="Q19" s="1691">
        <v>0</v>
      </c>
      <c r="R19" s="1692">
        <v>0</v>
      </c>
      <c r="S19" s="1690">
        <v>0</v>
      </c>
      <c r="T19" s="1693">
        <v>0</v>
      </c>
      <c r="U19" s="450"/>
      <c r="V19" s="450"/>
      <c r="W19" s="450"/>
      <c r="X19" s="450"/>
      <c r="Y19" s="450"/>
      <c r="Z19" s="450"/>
      <c r="AA19" s="450"/>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BA19" s="2913"/>
      <c r="BB19" s="162" t="s">
        <v>16</v>
      </c>
      <c r="BC19" s="1485" t="s">
        <v>35</v>
      </c>
      <c r="BD19" s="1505" t="s">
        <v>35</v>
      </c>
      <c r="BE19" s="1505" t="s">
        <v>35</v>
      </c>
      <c r="BF19" s="1505" t="s">
        <v>35</v>
      </c>
      <c r="BG19" s="1526" t="s">
        <v>35</v>
      </c>
      <c r="BH19" s="1547" t="s">
        <v>35</v>
      </c>
      <c r="BI19" s="1505" t="s">
        <v>35</v>
      </c>
      <c r="BJ19" s="1505" t="s">
        <v>35</v>
      </c>
      <c r="BK19" s="1505" t="s">
        <v>35</v>
      </c>
      <c r="BL19" s="1526" t="s">
        <v>35</v>
      </c>
      <c r="BM19" s="1547" t="s">
        <v>35</v>
      </c>
      <c r="BN19" s="1505" t="s">
        <v>35</v>
      </c>
      <c r="BO19" s="1505" t="s">
        <v>35</v>
      </c>
      <c r="BP19" s="1505" t="s">
        <v>35</v>
      </c>
      <c r="BQ19" s="1526" t="s">
        <v>35</v>
      </c>
      <c r="BR19" s="1547" t="s">
        <v>35</v>
      </c>
      <c r="BS19" s="1505" t="s">
        <v>35</v>
      </c>
      <c r="BT19" s="2344" t="s">
        <v>35</v>
      </c>
      <c r="BU19" s="2376"/>
      <c r="BV19" s="2376"/>
      <c r="BW19" s="2376"/>
      <c r="BX19" s="2376"/>
      <c r="BY19" s="2377"/>
      <c r="BZ19" s="2377"/>
      <c r="CA19" s="2377"/>
      <c r="CB19" s="2377"/>
      <c r="CC19" s="2377"/>
      <c r="CD19" s="2377"/>
      <c r="CE19" s="2377"/>
      <c r="CF19" s="2377"/>
      <c r="CG19" s="2377"/>
      <c r="CH19" s="2377"/>
      <c r="CI19" s="2377"/>
      <c r="CJ19" s="2377"/>
      <c r="CK19" s="2377"/>
      <c r="CL19" s="2377"/>
      <c r="CM19" s="2377"/>
      <c r="CN19" s="2377"/>
      <c r="CO19" s="2377"/>
      <c r="CP19" s="2377"/>
      <c r="CQ19" s="2377"/>
      <c r="CR19" s="2377"/>
      <c r="CS19" s="2377"/>
      <c r="CT19" s="2377"/>
      <c r="CU19" s="2377"/>
      <c r="CV19" s="2377"/>
      <c r="CW19" s="2377"/>
      <c r="CX19" s="2377"/>
      <c r="CY19" s="2377"/>
      <c r="CZ19" s="2377"/>
      <c r="DA19" s="1015"/>
    </row>
    <row r="20" s="750" customFormat="true" ht="15" customHeight="true" x14ac:dyDescent="0.2">
      <c r="A20" s="3047"/>
      <c r="B20" s="1839" t="s">
        <v>22</v>
      </c>
      <c r="C20" s="1689">
        <f>100-C18-C19-C21</f>
        <v>0.62885095992622553</v>
      </c>
      <c r="D20" s="1690">
        <f t="shared" ref="D20:T20" si="1">100-D18-D19-D21</f>
        <v>0.25745931577243653</v>
      </c>
      <c r="E20" s="1690">
        <f t="shared" si="1"/>
        <v>0.4208404910529282</v>
      </c>
      <c r="F20" s="1690">
        <f t="shared" si="1"/>
        <v>0.60064567371095734</v>
      </c>
      <c r="G20" s="1691">
        <f t="shared" si="1"/>
        <v>0.39694835752173674</v>
      </c>
      <c r="H20" s="1692">
        <f t="shared" si="1"/>
        <v>0.32847941373113088</v>
      </c>
      <c r="I20" s="1690">
        <f t="shared" si="1"/>
        <v>0.11957010341480157</v>
      </c>
      <c r="J20" s="1690">
        <f t="shared" si="1"/>
        <v>0.13838452688328573</v>
      </c>
      <c r="K20" s="1690">
        <f t="shared" si="1"/>
        <v>0.28020099868497539</v>
      </c>
      <c r="L20" s="1693">
        <f t="shared" si="1"/>
        <v>0.44425645343879694</v>
      </c>
      <c r="M20" s="1689">
        <f t="shared" si="1"/>
        <v>1.6645395496423276</v>
      </c>
      <c r="N20" s="1690">
        <f t="shared" si="1"/>
        <v>0.87257219986408074</v>
      </c>
      <c r="O20" s="1690">
        <f t="shared" si="1"/>
        <v>1.0337541774832317</v>
      </c>
      <c r="P20" s="1690">
        <f t="shared" si="1"/>
        <v>1.5712878108466271</v>
      </c>
      <c r="Q20" s="1691">
        <f t="shared" si="1"/>
        <v>2.0313721008036367</v>
      </c>
      <c r="R20" s="1692">
        <f t="shared" si="1"/>
        <v>0.21736760202249172</v>
      </c>
      <c r="S20" s="1690">
        <f t="shared" si="1"/>
        <v>0.79090568067780964</v>
      </c>
      <c r="T20" s="1693">
        <f t="shared" si="1"/>
        <v>1.0677993560993144</v>
      </c>
      <c r="U20" s="450"/>
      <c r="V20" s="450"/>
      <c r="W20" s="450"/>
      <c r="X20" s="450"/>
      <c r="Y20" s="450"/>
      <c r="Z20" s="450"/>
      <c r="AA20" s="450"/>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BA20" s="2913"/>
      <c r="BB20" s="162" t="s">
        <v>22</v>
      </c>
      <c r="BC20" s="1485" t="s">
        <v>35</v>
      </c>
      <c r="BD20" s="1505" t="s">
        <v>35</v>
      </c>
      <c r="BE20" s="1505" t="s">
        <v>35</v>
      </c>
      <c r="BF20" s="1505" t="s">
        <v>35</v>
      </c>
      <c r="BG20" s="1526" t="s">
        <v>35</v>
      </c>
      <c r="BH20" s="1547" t="s">
        <v>35</v>
      </c>
      <c r="BI20" s="1505" t="s">
        <v>35</v>
      </c>
      <c r="BJ20" s="1505" t="s">
        <v>35</v>
      </c>
      <c r="BK20" s="1505" t="s">
        <v>35</v>
      </c>
      <c r="BL20" s="1526" t="s">
        <v>35</v>
      </c>
      <c r="BM20" s="1547" t="s">
        <v>35</v>
      </c>
      <c r="BN20" s="1505" t="s">
        <v>35</v>
      </c>
      <c r="BO20" s="1505" t="s">
        <v>35</v>
      </c>
      <c r="BP20" s="1505" t="s">
        <v>35</v>
      </c>
      <c r="BQ20" s="1526" t="s">
        <v>35</v>
      </c>
      <c r="BR20" s="1547" t="s">
        <v>35</v>
      </c>
      <c r="BS20" s="1505" t="s">
        <v>35</v>
      </c>
      <c r="BT20" s="2344" t="s">
        <v>35</v>
      </c>
      <c r="BU20" s="2376"/>
      <c r="BV20" s="2376"/>
      <c r="BW20" s="2376"/>
      <c r="BX20" s="2376"/>
      <c r="BY20" s="2377"/>
      <c r="BZ20" s="2377"/>
      <c r="CA20" s="2377"/>
      <c r="CB20" s="2377"/>
      <c r="CC20" s="2377"/>
      <c r="CD20" s="2377"/>
      <c r="CE20" s="2377"/>
      <c r="CF20" s="2377"/>
      <c r="CG20" s="2377"/>
      <c r="CH20" s="2377"/>
      <c r="CI20" s="2377"/>
      <c r="CJ20" s="2377"/>
      <c r="CK20" s="2377"/>
      <c r="CL20" s="2377"/>
      <c r="CM20" s="2377"/>
      <c r="CN20" s="2377"/>
      <c r="CO20" s="2377"/>
      <c r="CP20" s="2377"/>
      <c r="CQ20" s="2377"/>
      <c r="CR20" s="2377"/>
      <c r="CS20" s="2377"/>
      <c r="CT20" s="2377"/>
      <c r="CU20" s="2377"/>
      <c r="CV20" s="2377"/>
      <c r="CW20" s="2377"/>
      <c r="CX20" s="2377"/>
      <c r="CY20" s="2377"/>
      <c r="CZ20" s="2377"/>
      <c r="DA20" s="1015"/>
    </row>
    <row r="21" s="750" customFormat="true" ht="15" customHeight="true" x14ac:dyDescent="0.2">
      <c r="A21" s="3047"/>
      <c r="B21" s="1839" t="s">
        <v>17</v>
      </c>
      <c r="C21" s="1683">
        <v>0</v>
      </c>
      <c r="D21" s="1694">
        <v>0</v>
      </c>
      <c r="E21" s="1694">
        <v>0</v>
      </c>
      <c r="F21" s="1694">
        <v>0</v>
      </c>
      <c r="G21" s="1695">
        <v>0</v>
      </c>
      <c r="H21" s="1696">
        <v>0</v>
      </c>
      <c r="I21" s="1694">
        <v>0</v>
      </c>
      <c r="J21" s="1694">
        <v>0</v>
      </c>
      <c r="K21" s="1694">
        <v>0</v>
      </c>
      <c r="L21" s="1697">
        <v>0</v>
      </c>
      <c r="M21" s="1683">
        <v>0</v>
      </c>
      <c r="N21" s="1694">
        <v>0</v>
      </c>
      <c r="O21" s="1694">
        <v>0</v>
      </c>
      <c r="P21" s="1694">
        <v>0</v>
      </c>
      <c r="Q21" s="1695">
        <v>0</v>
      </c>
      <c r="R21" s="1696">
        <v>0</v>
      </c>
      <c r="S21" s="1694">
        <v>0</v>
      </c>
      <c r="T21" s="1697">
        <v>0</v>
      </c>
      <c r="U21" s="450"/>
      <c r="V21" s="450"/>
      <c r="W21" s="450"/>
      <c r="X21" s="450"/>
      <c r="Y21" s="450"/>
      <c r="Z21" s="450"/>
      <c r="AA21" s="450"/>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BA21" s="2913"/>
      <c r="BB21" s="162" t="s">
        <v>17</v>
      </c>
      <c r="BC21" s="1485" t="s">
        <v>35</v>
      </c>
      <c r="BD21" s="1505" t="s">
        <v>35</v>
      </c>
      <c r="BE21" s="1505" t="s">
        <v>35</v>
      </c>
      <c r="BF21" s="1505" t="s">
        <v>35</v>
      </c>
      <c r="BG21" s="1526" t="s">
        <v>35</v>
      </c>
      <c r="BH21" s="1547" t="s">
        <v>35</v>
      </c>
      <c r="BI21" s="1505" t="s">
        <v>35</v>
      </c>
      <c r="BJ21" s="1505" t="s">
        <v>35</v>
      </c>
      <c r="BK21" s="1505" t="s">
        <v>35</v>
      </c>
      <c r="BL21" s="1526" t="s">
        <v>35</v>
      </c>
      <c r="BM21" s="1547" t="s">
        <v>35</v>
      </c>
      <c r="BN21" s="1505" t="s">
        <v>35</v>
      </c>
      <c r="BO21" s="1505" t="s">
        <v>35</v>
      </c>
      <c r="BP21" s="1505" t="s">
        <v>35</v>
      </c>
      <c r="BQ21" s="1526" t="s">
        <v>35</v>
      </c>
      <c r="BR21" s="1547" t="s">
        <v>35</v>
      </c>
      <c r="BS21" s="1505" t="s">
        <v>35</v>
      </c>
      <c r="BT21" s="2344" t="s">
        <v>35</v>
      </c>
      <c r="BU21" s="2376"/>
      <c r="BV21" s="2376"/>
      <c r="BW21" s="2376"/>
      <c r="BX21" s="2376"/>
      <c r="BY21" s="2377"/>
      <c r="BZ21" s="2377"/>
      <c r="CA21" s="2377"/>
      <c r="CB21" s="2377"/>
      <c r="CC21" s="2377"/>
      <c r="CD21" s="2377"/>
      <c r="CE21" s="2377"/>
      <c r="CF21" s="2377"/>
      <c r="CG21" s="2377"/>
      <c r="CH21" s="2377"/>
      <c r="CI21" s="2377"/>
      <c r="CJ21" s="2377"/>
      <c r="CK21" s="2377"/>
      <c r="CL21" s="2377"/>
      <c r="CM21" s="2377"/>
      <c r="CN21" s="2377"/>
      <c r="CO21" s="2377"/>
      <c r="CP21" s="2377"/>
      <c r="CQ21" s="2377"/>
      <c r="CR21" s="2377"/>
      <c r="CS21" s="2377"/>
      <c r="CT21" s="2377"/>
      <c r="CU21" s="2377"/>
      <c r="CV21" s="2377"/>
      <c r="CW21" s="2377"/>
      <c r="CX21" s="2377"/>
      <c r="CY21" s="2377"/>
      <c r="CZ21" s="2377"/>
      <c r="DA21" s="1015"/>
    </row>
    <row r="22" s="750" customFormat="true" ht="15" customHeight="true" x14ac:dyDescent="0.2">
      <c r="A22" s="3047" t="s">
        <v>54</v>
      </c>
      <c r="B22" s="1839" t="s">
        <v>49</v>
      </c>
      <c r="C22" s="1220">
        <v>0</v>
      </c>
      <c r="D22" s="1221">
        <v>0</v>
      </c>
      <c r="E22" s="1221">
        <v>0</v>
      </c>
      <c r="F22" s="1221">
        <v>0</v>
      </c>
      <c r="G22" s="1222">
        <v>0</v>
      </c>
      <c r="H22" s="1223">
        <v>0</v>
      </c>
      <c r="I22" s="1221">
        <v>0</v>
      </c>
      <c r="J22" s="1221">
        <v>0</v>
      </c>
      <c r="K22" s="1221">
        <v>0</v>
      </c>
      <c r="L22" s="1224">
        <v>0</v>
      </c>
      <c r="M22" s="1220">
        <v>0</v>
      </c>
      <c r="N22" s="1221">
        <v>0</v>
      </c>
      <c r="O22" s="1221">
        <v>0</v>
      </c>
      <c r="P22" s="1221">
        <v>0</v>
      </c>
      <c r="Q22" s="1222">
        <v>0</v>
      </c>
      <c r="R22" s="1223">
        <v>0</v>
      </c>
      <c r="S22" s="1221">
        <v>0</v>
      </c>
      <c r="T22" s="1224">
        <v>0</v>
      </c>
      <c r="U22" s="450"/>
      <c r="V22" s="450"/>
      <c r="W22" s="450"/>
      <c r="X22" s="450"/>
      <c r="Y22" s="450"/>
      <c r="Z22" s="450"/>
      <c r="AA22" s="450"/>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BA22" s="2913" t="s">
        <v>54</v>
      </c>
      <c r="BB22" s="162" t="s">
        <v>49</v>
      </c>
      <c r="BC22" s="1485" t="s">
        <v>35</v>
      </c>
      <c r="BD22" s="1505" t="s">
        <v>35</v>
      </c>
      <c r="BE22" s="1505" t="s">
        <v>35</v>
      </c>
      <c r="BF22" s="1505" t="s">
        <v>35</v>
      </c>
      <c r="BG22" s="1526" t="s">
        <v>35</v>
      </c>
      <c r="BH22" s="1547" t="s">
        <v>35</v>
      </c>
      <c r="BI22" s="1505" t="s">
        <v>35</v>
      </c>
      <c r="BJ22" s="1505" t="s">
        <v>35</v>
      </c>
      <c r="BK22" s="1505" t="s">
        <v>35</v>
      </c>
      <c r="BL22" s="1526" t="s">
        <v>35</v>
      </c>
      <c r="BM22" s="1547" t="s">
        <v>35</v>
      </c>
      <c r="BN22" s="1505" t="s">
        <v>35</v>
      </c>
      <c r="BO22" s="1505" t="s">
        <v>35</v>
      </c>
      <c r="BP22" s="1505" t="s">
        <v>35</v>
      </c>
      <c r="BQ22" s="1526" t="s">
        <v>35</v>
      </c>
      <c r="BR22" s="1547" t="s">
        <v>35</v>
      </c>
      <c r="BS22" s="1505" t="s">
        <v>35</v>
      </c>
      <c r="BT22" s="2344" t="s">
        <v>35</v>
      </c>
      <c r="BU22" s="2376"/>
      <c r="BV22" s="2376"/>
      <c r="BW22" s="2376"/>
      <c r="BX22" s="2376"/>
      <c r="BY22" s="2377"/>
      <c r="BZ22" s="2377"/>
      <c r="CA22" s="2377"/>
      <c r="CB22" s="2377"/>
      <c r="CC22" s="2377"/>
      <c r="CD22" s="2377"/>
      <c r="CE22" s="2377"/>
      <c r="CF22" s="2377"/>
      <c r="CG22" s="2377"/>
      <c r="CH22" s="2377"/>
      <c r="CI22" s="2377"/>
      <c r="CJ22" s="2377"/>
      <c r="CK22" s="2377"/>
      <c r="CL22" s="2377"/>
      <c r="CM22" s="2377"/>
      <c r="CN22" s="2377"/>
      <c r="CO22" s="2377"/>
      <c r="CP22" s="2377"/>
      <c r="CQ22" s="2377"/>
      <c r="CR22" s="2377"/>
      <c r="CS22" s="2377"/>
      <c r="CT22" s="2377"/>
      <c r="CU22" s="2377"/>
      <c r="CV22" s="2377"/>
      <c r="CW22" s="2377"/>
      <c r="CX22" s="2377"/>
      <c r="CY22" s="2377"/>
      <c r="CZ22" s="2377"/>
      <c r="DA22" s="1015"/>
    </row>
    <row r="23" s="750" customFormat="true" ht="15" customHeight="true" x14ac:dyDescent="0.2">
      <c r="A23" s="3048"/>
      <c r="B23" s="1840" t="s">
        <v>48</v>
      </c>
      <c r="C23" s="1225">
        <v>100</v>
      </c>
      <c r="D23" s="1226">
        <v>100</v>
      </c>
      <c r="E23" s="1226">
        <v>100</v>
      </c>
      <c r="F23" s="1226">
        <v>100</v>
      </c>
      <c r="G23" s="1227">
        <v>100</v>
      </c>
      <c r="H23" s="1228">
        <v>100</v>
      </c>
      <c r="I23" s="1226">
        <v>100</v>
      </c>
      <c r="J23" s="1226">
        <v>100</v>
      </c>
      <c r="K23" s="1226">
        <v>100</v>
      </c>
      <c r="L23" s="1229">
        <v>100</v>
      </c>
      <c r="M23" s="1225">
        <v>100</v>
      </c>
      <c r="N23" s="1226">
        <v>100</v>
      </c>
      <c r="O23" s="1226">
        <v>100</v>
      </c>
      <c r="P23" s="1226">
        <v>100</v>
      </c>
      <c r="Q23" s="1227">
        <v>100</v>
      </c>
      <c r="R23" s="1228">
        <v>100</v>
      </c>
      <c r="S23" s="1226">
        <v>100</v>
      </c>
      <c r="T23" s="1229">
        <v>100</v>
      </c>
      <c r="U23" s="450"/>
      <c r="V23" s="450"/>
      <c r="W23" s="450"/>
      <c r="X23" s="450"/>
      <c r="Y23" s="450"/>
      <c r="Z23" s="450"/>
      <c r="AA23" s="450"/>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BA23" s="2914"/>
      <c r="BB23" s="163" t="s">
        <v>48</v>
      </c>
      <c r="BC23" s="1486" t="s">
        <v>35</v>
      </c>
      <c r="BD23" s="1506" t="s">
        <v>35</v>
      </c>
      <c r="BE23" s="1506" t="s">
        <v>35</v>
      </c>
      <c r="BF23" s="1506" t="s">
        <v>35</v>
      </c>
      <c r="BG23" s="1527" t="s">
        <v>35</v>
      </c>
      <c r="BH23" s="1548" t="s">
        <v>35</v>
      </c>
      <c r="BI23" s="1506" t="s">
        <v>35</v>
      </c>
      <c r="BJ23" s="1506" t="s">
        <v>35</v>
      </c>
      <c r="BK23" s="1506" t="s">
        <v>35</v>
      </c>
      <c r="BL23" s="1527" t="s">
        <v>35</v>
      </c>
      <c r="BM23" s="1548" t="s">
        <v>35</v>
      </c>
      <c r="BN23" s="1506" t="s">
        <v>35</v>
      </c>
      <c r="BO23" s="1506" t="s">
        <v>35</v>
      </c>
      <c r="BP23" s="1506" t="s">
        <v>35</v>
      </c>
      <c r="BQ23" s="1527" t="s">
        <v>35</v>
      </c>
      <c r="BR23" s="1548" t="s">
        <v>35</v>
      </c>
      <c r="BS23" s="1506" t="s">
        <v>35</v>
      </c>
      <c r="BT23" s="2345" t="s">
        <v>35</v>
      </c>
      <c r="BU23" s="2378"/>
      <c r="BV23" s="2378"/>
      <c r="BW23" s="2378"/>
      <c r="BX23" s="2378"/>
      <c r="BY23" s="2379"/>
      <c r="BZ23" s="2379"/>
      <c r="CA23" s="2379"/>
      <c r="CB23" s="2379"/>
      <c r="CC23" s="2379"/>
      <c r="CD23" s="2379"/>
      <c r="CE23" s="2379"/>
      <c r="CF23" s="2379"/>
      <c r="CG23" s="2379"/>
      <c r="CH23" s="2379"/>
      <c r="CI23" s="2379"/>
      <c r="CJ23" s="2379"/>
      <c r="CK23" s="2379"/>
      <c r="CL23" s="2379"/>
      <c r="CM23" s="2379"/>
      <c r="CN23" s="2379"/>
      <c r="CO23" s="2379"/>
      <c r="CP23" s="2379"/>
      <c r="CQ23" s="2379"/>
      <c r="CR23" s="2379"/>
      <c r="CS23" s="2379"/>
      <c r="CT23" s="2379"/>
      <c r="CU23" s="2379"/>
      <c r="CV23" s="2379"/>
      <c r="CW23" s="2379"/>
      <c r="CX23" s="2379"/>
      <c r="CY23" s="2379"/>
      <c r="CZ23" s="2379"/>
      <c r="DA23" s="1015"/>
    </row>
    <row r="24" s="131" customFormat="true" ht="15" hidden="true" customHeight="true" x14ac:dyDescent="0.2">
      <c r="A24" s="2850" t="s">
        <v>47</v>
      </c>
      <c r="B24" s="282" t="s">
        <v>59</v>
      </c>
      <c r="C24" s="335"/>
      <c r="D24" s="336"/>
      <c r="E24" s="336"/>
      <c r="F24" s="336"/>
      <c r="G24" s="337"/>
      <c r="H24" s="338"/>
      <c r="I24" s="336"/>
      <c r="J24" s="336"/>
      <c r="K24" s="336"/>
      <c r="L24" s="339"/>
      <c r="M24" s="335"/>
      <c r="N24" s="336"/>
      <c r="O24" s="336"/>
      <c r="P24" s="336"/>
      <c r="Q24" s="337"/>
      <c r="R24" s="338"/>
      <c r="S24" s="336"/>
      <c r="T24" s="339"/>
      <c r="U24" s="989"/>
      <c r="V24" s="989"/>
      <c r="W24" s="989"/>
      <c r="X24" s="989"/>
      <c r="Y24" s="989"/>
      <c r="Z24" s="989"/>
      <c r="AA24" s="989"/>
      <c r="AB24" s="989"/>
      <c r="AC24" s="989"/>
      <c r="AD24" s="989"/>
      <c r="AE24" s="989"/>
      <c r="AF24" s="989"/>
      <c r="AG24" s="989"/>
      <c r="AH24" s="989"/>
      <c r="AI24" s="989"/>
      <c r="AJ24" s="989"/>
      <c r="AK24" s="989"/>
      <c r="AL24" s="989"/>
      <c r="AM24" s="989"/>
      <c r="AN24" s="989"/>
      <c r="AO24" s="989"/>
      <c r="AP24" s="989"/>
      <c r="AQ24" s="989"/>
      <c r="AR24" s="989"/>
      <c r="AS24" s="989"/>
      <c r="AT24" s="989"/>
      <c r="AU24" s="989"/>
      <c r="AV24" s="989"/>
      <c r="AW24" s="989"/>
      <c r="AX24" s="989"/>
      <c r="AY24" s="989"/>
      <c r="BB24" s="133"/>
      <c r="BU24" s="240"/>
      <c r="BV24" s="240"/>
      <c r="BW24" s="240"/>
      <c r="BX24" s="240"/>
      <c r="BY24" s="240"/>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c r="DA24" s="240"/>
    </row>
    <row r="25" s="131" customFormat="true" ht="15" hidden="true" customHeight="true" x14ac:dyDescent="0.2">
      <c r="A25" s="2851"/>
      <c r="B25" s="273" t="s">
        <v>58</v>
      </c>
      <c r="C25" s="340"/>
      <c r="D25" s="341"/>
      <c r="E25" s="341"/>
      <c r="F25" s="341"/>
      <c r="G25" s="342"/>
      <c r="H25" s="343"/>
      <c r="I25" s="341"/>
      <c r="J25" s="341"/>
      <c r="K25" s="341"/>
      <c r="L25" s="344"/>
      <c r="M25" s="340"/>
      <c r="N25" s="341"/>
      <c r="O25" s="341"/>
      <c r="P25" s="341"/>
      <c r="Q25" s="342"/>
      <c r="R25" s="343"/>
      <c r="S25" s="341"/>
      <c r="T25" s="344"/>
      <c r="U25" s="989"/>
      <c r="V25" s="989"/>
      <c r="W25" s="989"/>
      <c r="X25" s="989"/>
      <c r="Y25" s="989"/>
      <c r="Z25" s="989"/>
      <c r="AA25" s="989"/>
      <c r="AB25" s="989"/>
      <c r="AC25" s="989"/>
      <c r="AD25" s="989"/>
      <c r="AE25" s="989"/>
      <c r="AF25" s="989"/>
      <c r="AG25" s="989"/>
      <c r="AH25" s="989"/>
      <c r="AI25" s="989"/>
      <c r="AJ25" s="989"/>
      <c r="AK25" s="989"/>
      <c r="AL25" s="989"/>
      <c r="AM25" s="989"/>
      <c r="AN25" s="989"/>
      <c r="AO25" s="989"/>
      <c r="AP25" s="989"/>
      <c r="AQ25" s="989"/>
      <c r="AR25" s="989"/>
      <c r="AS25" s="989"/>
      <c r="AT25" s="989"/>
      <c r="AU25" s="989"/>
      <c r="AV25" s="989"/>
      <c r="AW25" s="989"/>
      <c r="AX25" s="989"/>
      <c r="AY25" s="989"/>
      <c r="BB25" s="133"/>
      <c r="BU25" s="240"/>
      <c r="BV25" s="240"/>
      <c r="BW25" s="240"/>
      <c r="BX25" s="240"/>
      <c r="BY25" s="240"/>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c r="DA25" s="240"/>
    </row>
    <row r="26" s="131" customFormat="true" ht="15" hidden="true" customHeight="true" x14ac:dyDescent="0.2">
      <c r="A26" s="2852"/>
      <c r="B26" s="274" t="s">
        <v>46</v>
      </c>
      <c r="C26" s="345"/>
      <c r="D26" s="346"/>
      <c r="E26" s="346"/>
      <c r="F26" s="346"/>
      <c r="G26" s="347"/>
      <c r="H26" s="348"/>
      <c r="I26" s="346"/>
      <c r="J26" s="346"/>
      <c r="K26" s="346"/>
      <c r="L26" s="349"/>
      <c r="M26" s="345"/>
      <c r="N26" s="346"/>
      <c r="O26" s="346"/>
      <c r="P26" s="346"/>
      <c r="Q26" s="347"/>
      <c r="R26" s="348"/>
      <c r="S26" s="346"/>
      <c r="T26" s="349"/>
      <c r="U26" s="989"/>
      <c r="V26" s="989"/>
      <c r="W26" s="989"/>
      <c r="X26" s="989"/>
      <c r="Y26" s="989"/>
      <c r="Z26" s="989"/>
      <c r="AA26" s="989"/>
      <c r="AB26" s="989"/>
      <c r="AC26" s="989"/>
      <c r="AD26" s="989"/>
      <c r="AE26" s="989"/>
      <c r="AF26" s="989"/>
      <c r="AG26" s="989"/>
      <c r="AH26" s="989"/>
      <c r="AI26" s="989"/>
      <c r="AJ26" s="989"/>
      <c r="AK26" s="989"/>
      <c r="AL26" s="989"/>
      <c r="AM26" s="989"/>
      <c r="AN26" s="989"/>
      <c r="AO26" s="989"/>
      <c r="AP26" s="989"/>
      <c r="AQ26" s="989"/>
      <c r="AR26" s="989"/>
      <c r="AS26" s="989"/>
      <c r="AT26" s="989"/>
      <c r="AU26" s="989"/>
      <c r="AV26" s="989"/>
      <c r="AW26" s="989"/>
      <c r="AX26" s="989"/>
      <c r="AY26" s="989"/>
      <c r="BB26" s="133"/>
      <c r="BU26" s="240"/>
      <c r="BV26" s="240"/>
      <c r="BW26" s="240"/>
      <c r="BX26" s="240"/>
      <c r="BY26" s="240"/>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c r="DA26" s="240"/>
    </row>
    <row r="27" s="726" customFormat="true" ht="15" customHeight="true" x14ac:dyDescent="0.2">
      <c r="A27" s="130"/>
      <c r="B27" s="202"/>
      <c r="C27" s="2893" t="s">
        <v>115</v>
      </c>
      <c r="D27" s="2894"/>
      <c r="E27" s="2894"/>
      <c r="F27" s="2894"/>
      <c r="G27" s="2895"/>
      <c r="H27" s="3038" t="s">
        <v>38</v>
      </c>
      <c r="I27" s="3039"/>
      <c r="J27" s="3039"/>
      <c r="K27" s="3039"/>
      <c r="L27" s="3040"/>
      <c r="M27" s="3041" t="s">
        <v>37</v>
      </c>
      <c r="N27" s="3039"/>
      <c r="O27" s="3039"/>
      <c r="P27" s="3039"/>
      <c r="Q27" s="3042"/>
      <c r="R27" s="2337" t="s">
        <v>142</v>
      </c>
      <c r="S27" s="2338"/>
      <c r="T27" s="2341"/>
      <c r="U27" s="989"/>
      <c r="V27" s="989"/>
      <c r="W27" s="989"/>
      <c r="X27" s="989"/>
      <c r="Y27" s="989"/>
      <c r="Z27" s="989"/>
      <c r="AA27" s="989"/>
      <c r="AB27" s="989"/>
      <c r="AC27" s="989"/>
      <c r="AD27" s="989"/>
      <c r="AE27" s="989"/>
      <c r="AF27" s="989"/>
      <c r="AG27" s="989"/>
      <c r="AH27" s="989"/>
      <c r="AI27" s="989"/>
      <c r="AJ27" s="989"/>
      <c r="AK27" s="989"/>
      <c r="AL27" s="989"/>
      <c r="AM27" s="989"/>
      <c r="AN27" s="989"/>
      <c r="AO27" s="989"/>
      <c r="AP27" s="989"/>
      <c r="AQ27" s="989"/>
      <c r="AR27" s="989"/>
      <c r="AS27" s="989"/>
      <c r="AT27" s="989"/>
      <c r="AU27" s="989"/>
      <c r="AV27" s="989"/>
      <c r="AW27" s="989"/>
      <c r="AX27" s="989"/>
      <c r="AY27" s="989"/>
      <c r="BA27" s="241" t="s">
        <v>131</v>
      </c>
      <c r="BB27" s="115" t="s">
        <v>96</v>
      </c>
      <c r="BC27" s="2915" t="s">
        <v>115</v>
      </c>
      <c r="BD27" s="2916"/>
      <c r="BE27" s="2916"/>
      <c r="BF27" s="2916"/>
      <c r="BG27" s="2917"/>
      <c r="BH27" s="2918" t="s">
        <v>38</v>
      </c>
      <c r="BI27" s="2916"/>
      <c r="BJ27" s="2916"/>
      <c r="BK27" s="2916"/>
      <c r="BL27" s="2917"/>
      <c r="BM27" s="2918" t="s">
        <v>37</v>
      </c>
      <c r="BN27" s="2916"/>
      <c r="BO27" s="2916"/>
      <c r="BP27" s="2916"/>
      <c r="BQ27" s="2917"/>
      <c r="BR27" s="2337" t="s">
        <v>142</v>
      </c>
      <c r="BS27" s="2338"/>
      <c r="BT27" s="2341"/>
      <c r="BU27" s="2380"/>
      <c r="BV27" s="2380"/>
      <c r="BW27" s="2380"/>
      <c r="BX27" s="2380"/>
      <c r="BY27" s="2381"/>
      <c r="BZ27" s="239"/>
      <c r="CA27" s="239"/>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c r="DA27" s="240"/>
    </row>
    <row r="28" s="726" customFormat="true" ht="12.75" x14ac:dyDescent="0.2">
      <c r="A28" s="203" t="s">
        <v>69</v>
      </c>
      <c r="B28" s="277"/>
      <c r="C28" s="404" t="s">
        <v>0</v>
      </c>
      <c r="D28" s="405" t="s">
        <v>1</v>
      </c>
      <c r="E28" s="405" t="s">
        <v>2</v>
      </c>
      <c r="F28" s="405" t="s">
        <v>3</v>
      </c>
      <c r="G28" s="406" t="s">
        <v>4</v>
      </c>
      <c r="H28" s="1625" t="s">
        <v>0</v>
      </c>
      <c r="I28" s="1582" t="s">
        <v>1</v>
      </c>
      <c r="J28" s="1582" t="s">
        <v>2</v>
      </c>
      <c r="K28" s="1582" t="s">
        <v>3</v>
      </c>
      <c r="L28" s="1583" t="s">
        <v>4</v>
      </c>
      <c r="M28" s="1613" t="s">
        <v>0</v>
      </c>
      <c r="N28" s="1582" t="s">
        <v>1</v>
      </c>
      <c r="O28" s="1582" t="s">
        <v>2</v>
      </c>
      <c r="P28" s="1582" t="s">
        <v>3</v>
      </c>
      <c r="Q28" s="1637" t="s">
        <v>4</v>
      </c>
      <c r="R28" s="2339" t="s">
        <v>160</v>
      </c>
      <c r="S28" s="2340" t="s">
        <v>161</v>
      </c>
      <c r="T28" s="2342" t="s">
        <v>162</v>
      </c>
      <c r="U28" s="989"/>
      <c r="V28" s="989"/>
      <c r="W28" s="989"/>
      <c r="X28" s="989"/>
      <c r="Y28" s="989"/>
      <c r="Z28" s="989"/>
      <c r="AA28" s="989"/>
      <c r="AB28" s="989"/>
      <c r="AC28" s="989"/>
      <c r="AD28" s="989"/>
      <c r="AE28" s="989"/>
      <c r="AF28" s="989"/>
      <c r="AG28" s="989"/>
      <c r="AH28" s="989"/>
      <c r="AI28" s="989"/>
      <c r="AJ28" s="989"/>
      <c r="AK28" s="989"/>
      <c r="AL28" s="989"/>
      <c r="AM28" s="989"/>
      <c r="AN28" s="989"/>
      <c r="AO28" s="989"/>
      <c r="AP28" s="989"/>
      <c r="AQ28" s="989"/>
      <c r="AR28" s="989"/>
      <c r="AS28" s="989"/>
      <c r="AT28" s="989"/>
      <c r="AU28" s="989"/>
      <c r="AV28" s="989"/>
      <c r="AW28" s="989"/>
      <c r="AX28" s="989"/>
      <c r="AY28" s="989"/>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2339" t="s">
        <v>160</v>
      </c>
      <c r="BS28" s="2340" t="s">
        <v>161</v>
      </c>
      <c r="BT28" s="2342" t="s">
        <v>162</v>
      </c>
      <c r="BU28" s="2382"/>
      <c r="BV28" s="2382"/>
      <c r="BW28" s="2382"/>
      <c r="BX28" s="2382"/>
      <c r="BY28" s="2383"/>
      <c r="BZ28" s="2383"/>
      <c r="CA28" s="2383"/>
      <c r="CB28" s="2383"/>
      <c r="CC28" s="2383"/>
      <c r="CD28" s="2383"/>
      <c r="CE28" s="2383"/>
      <c r="CF28" s="2383"/>
      <c r="CG28" s="2383"/>
      <c r="CH28" s="2383"/>
      <c r="CI28" s="2383"/>
      <c r="CJ28" s="2383"/>
      <c r="CK28" s="2383"/>
      <c r="CL28" s="2383"/>
      <c r="CM28" s="2383"/>
      <c r="CN28" s="2383"/>
      <c r="CO28" s="2383"/>
      <c r="CP28" s="2383"/>
      <c r="CQ28" s="2383"/>
      <c r="CR28" s="2383"/>
      <c r="CS28" s="2383"/>
      <c r="CT28" s="2383"/>
      <c r="CU28" s="2383"/>
      <c r="CV28" s="2383"/>
      <c r="CW28" s="2383"/>
      <c r="CX28" s="2383"/>
      <c r="CY28" s="2383"/>
      <c r="CZ28" s="2383"/>
      <c r="DA28" s="240"/>
    </row>
    <row r="29" s="726" customFormat="true" ht="15" customHeight="true" x14ac:dyDescent="0.2">
      <c r="A29" s="3036" t="s">
        <v>57</v>
      </c>
      <c r="B29" s="1841" t="s">
        <v>49</v>
      </c>
      <c r="C29" s="1698">
        <v>84.161899238299526</v>
      </c>
      <c r="D29" s="1699">
        <v>79.774264714803834</v>
      </c>
      <c r="E29" s="1699">
        <v>76.0193633977606</v>
      </c>
      <c r="F29" s="1699">
        <v>67.170097493829132</v>
      </c>
      <c r="G29" s="1700">
        <v>54.069155723671528</v>
      </c>
      <c r="H29" s="1701">
        <v>85.857288952592597</v>
      </c>
      <c r="I29" s="1699">
        <v>77.727044345342279</v>
      </c>
      <c r="J29" s="1699">
        <v>75.48798131584789</v>
      </c>
      <c r="K29" s="1699">
        <v>65.483210281430075</v>
      </c>
      <c r="L29" s="1702">
        <v>53.274577207051365</v>
      </c>
      <c r="M29" s="1703">
        <v>78.581313390459115</v>
      </c>
      <c r="N29" s="1699">
        <v>83.392632507906043</v>
      </c>
      <c r="O29" s="1699">
        <v>77.000397493905865</v>
      </c>
      <c r="P29" s="1699">
        <v>76.023208531811164</v>
      </c>
      <c r="Q29" s="1700">
        <v>62.804647726533879</v>
      </c>
      <c r="R29" s="1701">
        <v>71.81163124839118</v>
      </c>
      <c r="S29" s="1699">
        <v>67.068000381363959</v>
      </c>
      <c r="T29" s="2487">
        <v>90.675298565936387</v>
      </c>
      <c r="U29" s="989"/>
      <c r="V29" s="989"/>
      <c r="W29" s="989"/>
      <c r="X29" s="989"/>
      <c r="Y29" s="989"/>
      <c r="Z29" s="989"/>
      <c r="AA29" s="989"/>
      <c r="AB29" s="989"/>
      <c r="AC29" s="989"/>
      <c r="AD29" s="989"/>
      <c r="AE29" s="989"/>
      <c r="AF29" s="989"/>
      <c r="AG29" s="989"/>
      <c r="AH29" s="989"/>
      <c r="AI29" s="989"/>
      <c r="AJ29" s="989"/>
      <c r="AK29" s="989"/>
      <c r="AL29" s="989"/>
      <c r="AM29" s="989"/>
      <c r="AN29" s="989"/>
      <c r="AO29" s="989"/>
      <c r="AP29" s="989"/>
      <c r="AQ29" s="989"/>
      <c r="AR29" s="989"/>
      <c r="AS29" s="989"/>
      <c r="AT29" s="989"/>
      <c r="AU29" s="989"/>
      <c r="AV29" s="989"/>
      <c r="AW29" s="989"/>
      <c r="AX29" s="989"/>
      <c r="AY29" s="989"/>
      <c r="BA29" s="2891" t="s">
        <v>57</v>
      </c>
      <c r="BB29" s="164" t="s">
        <v>49</v>
      </c>
      <c r="BC29" s="1487" t="s">
        <v>35</v>
      </c>
      <c r="BD29" s="1507" t="s">
        <v>35</v>
      </c>
      <c r="BE29" s="1507" t="s">
        <v>35</v>
      </c>
      <c r="BF29" s="1507" t="s">
        <v>35</v>
      </c>
      <c r="BG29" s="1528" t="s">
        <v>35</v>
      </c>
      <c r="BH29" s="1549" t="s">
        <v>35</v>
      </c>
      <c r="BI29" s="1507" t="s">
        <v>35</v>
      </c>
      <c r="BJ29" s="1507" t="s">
        <v>35</v>
      </c>
      <c r="BK29" s="1507" t="s">
        <v>35</v>
      </c>
      <c r="BL29" s="1528" t="s">
        <v>35</v>
      </c>
      <c r="BM29" s="1549" t="s">
        <v>35</v>
      </c>
      <c r="BN29" s="1507" t="s">
        <v>35</v>
      </c>
      <c r="BO29" s="1507" t="s">
        <v>35</v>
      </c>
      <c r="BP29" s="1507" t="s">
        <v>35</v>
      </c>
      <c r="BQ29" s="1528" t="s">
        <v>35</v>
      </c>
      <c r="BR29" s="1549" t="s">
        <v>35</v>
      </c>
      <c r="BS29" s="1507" t="s">
        <v>35</v>
      </c>
      <c r="BT29" s="2346" t="s">
        <v>35</v>
      </c>
      <c r="BU29" s="2384"/>
      <c r="BV29" s="2384"/>
      <c r="BW29" s="2384"/>
      <c r="BX29" s="2384"/>
      <c r="BY29" s="2385"/>
      <c r="BZ29" s="2385"/>
      <c r="CA29" s="2385"/>
      <c r="CB29" s="2385"/>
      <c r="CC29" s="2385"/>
      <c r="CD29" s="2385"/>
      <c r="CE29" s="2385"/>
      <c r="CF29" s="2385"/>
      <c r="CG29" s="2385"/>
      <c r="CH29" s="2385"/>
      <c r="CI29" s="2385"/>
      <c r="CJ29" s="2385"/>
      <c r="CK29" s="2385"/>
      <c r="CL29" s="2385"/>
      <c r="CM29" s="2385"/>
      <c r="CN29" s="2385"/>
      <c r="CO29" s="2385"/>
      <c r="CP29" s="2385"/>
      <c r="CQ29" s="2385"/>
      <c r="CR29" s="2385"/>
      <c r="CS29" s="2385"/>
      <c r="CT29" s="2385"/>
      <c r="CU29" s="2385"/>
      <c r="CV29" s="2385"/>
      <c r="CW29" s="2385"/>
      <c r="CX29" s="2385"/>
      <c r="CY29" s="2385"/>
      <c r="CZ29" s="2385"/>
      <c r="DA29" s="240"/>
    </row>
    <row r="30" s="726" customFormat="true" ht="15" customHeight="true" x14ac:dyDescent="0.2">
      <c r="A30" s="3037"/>
      <c r="B30" s="1842" t="s">
        <v>48</v>
      </c>
      <c r="C30" s="1704">
        <v>15.838100761700719</v>
      </c>
      <c r="D30" s="1705">
        <v>20.225735285196176</v>
      </c>
      <c r="E30" s="1705">
        <v>23.98063660223934</v>
      </c>
      <c r="F30" s="1705">
        <v>32.829902506170953</v>
      </c>
      <c r="G30" s="1706">
        <v>45.930844276328422</v>
      </c>
      <c r="H30" s="1707">
        <v>14.142711047407532</v>
      </c>
      <c r="I30" s="1705">
        <v>22.272955654657771</v>
      </c>
      <c r="J30" s="1705">
        <v>24.512018684152071</v>
      </c>
      <c r="K30" s="1705">
        <v>34.516789718569981</v>
      </c>
      <c r="L30" s="1708">
        <v>46.72542279294845</v>
      </c>
      <c r="M30" s="1709">
        <v>21.418686609540604</v>
      </c>
      <c r="N30" s="1705">
        <v>16.607367492093779</v>
      </c>
      <c r="O30" s="1705">
        <v>22.999602506094121</v>
      </c>
      <c r="P30" s="1705">
        <v>23.976791468188864</v>
      </c>
      <c r="Q30" s="1706">
        <v>37.195352273466256</v>
      </c>
      <c r="R30" s="1707">
        <v>28.188368751608955</v>
      </c>
      <c r="S30" s="1705">
        <v>32.931999618634933</v>
      </c>
      <c r="T30" s="2488">
        <v>9.324701434063515</v>
      </c>
      <c r="U30" s="989"/>
      <c r="V30" s="989"/>
      <c r="W30" s="989"/>
      <c r="X30" s="989"/>
      <c r="Y30" s="989"/>
      <c r="Z30" s="989"/>
      <c r="AA30" s="989"/>
      <c r="AB30" s="989"/>
      <c r="AC30" s="989"/>
      <c r="AD30" s="989"/>
      <c r="AE30" s="989"/>
      <c r="AF30" s="989"/>
      <c r="AG30" s="989"/>
      <c r="AH30" s="989"/>
      <c r="AI30" s="989"/>
      <c r="AJ30" s="989"/>
      <c r="AK30" s="989"/>
      <c r="AL30" s="989"/>
      <c r="AM30" s="989"/>
      <c r="AN30" s="989"/>
      <c r="AO30" s="989"/>
      <c r="AP30" s="989"/>
      <c r="AQ30" s="989"/>
      <c r="AR30" s="989"/>
      <c r="AS30" s="989"/>
      <c r="AT30" s="989"/>
      <c r="AU30" s="989"/>
      <c r="AV30" s="989"/>
      <c r="AW30" s="989"/>
      <c r="AX30" s="989"/>
      <c r="AY30" s="989"/>
      <c r="BA30" s="2844"/>
      <c r="BB30" s="165" t="s">
        <v>48</v>
      </c>
      <c r="BC30" s="1488" t="s">
        <v>35</v>
      </c>
      <c r="BD30" s="1508" t="s">
        <v>35</v>
      </c>
      <c r="BE30" s="1508" t="s">
        <v>35</v>
      </c>
      <c r="BF30" s="1508" t="s">
        <v>35</v>
      </c>
      <c r="BG30" s="1529" t="s">
        <v>35</v>
      </c>
      <c r="BH30" s="1550" t="s">
        <v>35</v>
      </c>
      <c r="BI30" s="1508" t="s">
        <v>35</v>
      </c>
      <c r="BJ30" s="1508" t="s">
        <v>35</v>
      </c>
      <c r="BK30" s="1508" t="s">
        <v>35</v>
      </c>
      <c r="BL30" s="1529" t="s">
        <v>35</v>
      </c>
      <c r="BM30" s="1550" t="s">
        <v>35</v>
      </c>
      <c r="BN30" s="1508" t="s">
        <v>35</v>
      </c>
      <c r="BO30" s="1508" t="s">
        <v>35</v>
      </c>
      <c r="BP30" s="1508" t="s">
        <v>35</v>
      </c>
      <c r="BQ30" s="1529" t="s">
        <v>35</v>
      </c>
      <c r="BR30" s="1550" t="s">
        <v>35</v>
      </c>
      <c r="BS30" s="1508" t="s">
        <v>35</v>
      </c>
      <c r="BT30" s="2347" t="s">
        <v>35</v>
      </c>
      <c r="BU30" s="2386"/>
      <c r="BV30" s="2386"/>
      <c r="BW30" s="2386"/>
      <c r="BX30" s="2386"/>
      <c r="BY30" s="2387"/>
      <c r="BZ30" s="2387"/>
      <c r="CA30" s="2387"/>
      <c r="CB30" s="2387"/>
      <c r="CC30" s="2387"/>
      <c r="CD30" s="2387"/>
      <c r="CE30" s="2387"/>
      <c r="CF30" s="2387"/>
      <c r="CG30" s="2387"/>
      <c r="CH30" s="2387"/>
      <c r="CI30" s="2387"/>
      <c r="CJ30" s="2387"/>
      <c r="CK30" s="2387"/>
      <c r="CL30" s="2387"/>
      <c r="CM30" s="2387"/>
      <c r="CN30" s="2387"/>
      <c r="CO30" s="2387"/>
      <c r="CP30" s="2387"/>
      <c r="CQ30" s="2387"/>
      <c r="CR30" s="2387"/>
      <c r="CS30" s="2387"/>
      <c r="CT30" s="2387"/>
      <c r="CU30" s="2387"/>
      <c r="CV30" s="2387"/>
      <c r="CW30" s="2387"/>
      <c r="CX30" s="2387"/>
      <c r="CY30" s="2387"/>
      <c r="CZ30" s="2387"/>
      <c r="DA30" s="240"/>
    </row>
    <row r="31" s="130" customFormat="true" ht="15" customHeight="true" x14ac:dyDescent="0.2">
      <c r="A31" s="2842" t="s">
        <v>104</v>
      </c>
      <c r="B31" s="290" t="s">
        <v>49</v>
      </c>
      <c r="C31" s="1710">
        <v>84.161899238299526</v>
      </c>
      <c r="D31" s="1711">
        <v>79.774264714803834</v>
      </c>
      <c r="E31" s="1711">
        <v>76.0193633977606</v>
      </c>
      <c r="F31" s="1711">
        <v>67.170097493829132</v>
      </c>
      <c r="G31" s="1712">
        <v>54.069155723671528</v>
      </c>
      <c r="H31" s="1713">
        <v>85.857288952592597</v>
      </c>
      <c r="I31" s="1711">
        <v>77.727044345342279</v>
      </c>
      <c r="J31" s="1711">
        <v>75.48798131584789</v>
      </c>
      <c r="K31" s="1711">
        <v>65.483210281430075</v>
      </c>
      <c r="L31" s="1714">
        <v>53.274577207051365</v>
      </c>
      <c r="M31" s="1715">
        <v>78.581313390459115</v>
      </c>
      <c r="N31" s="1711">
        <v>83.392632507906043</v>
      </c>
      <c r="O31" s="1711">
        <v>77.000397493905865</v>
      </c>
      <c r="P31" s="1711">
        <v>76.023208531811164</v>
      </c>
      <c r="Q31" s="1712">
        <v>62.804647726533879</v>
      </c>
      <c r="R31" s="1713">
        <v>71.81163124839118</v>
      </c>
      <c r="S31" s="1711">
        <v>67.068000381363959</v>
      </c>
      <c r="T31" s="2489">
        <v>90.675298565936387</v>
      </c>
      <c r="U31" s="989"/>
      <c r="V31" s="989"/>
      <c r="W31" s="989"/>
      <c r="X31" s="989"/>
      <c r="Y31" s="989"/>
      <c r="Z31" s="989"/>
      <c r="AA31" s="989"/>
      <c r="AB31" s="989"/>
      <c r="AC31" s="989"/>
      <c r="AD31" s="989"/>
      <c r="AE31" s="989"/>
      <c r="AF31" s="989"/>
      <c r="AG31" s="989"/>
      <c r="AH31" s="989"/>
      <c r="AI31" s="989"/>
      <c r="AJ31" s="989"/>
      <c r="AK31" s="989"/>
      <c r="AL31" s="989"/>
      <c r="AM31" s="989"/>
      <c r="AN31" s="989"/>
      <c r="AO31" s="989"/>
      <c r="AP31" s="989"/>
      <c r="AQ31" s="989"/>
      <c r="AR31" s="989"/>
      <c r="AS31" s="989"/>
      <c r="AT31" s="989"/>
      <c r="AU31" s="989"/>
      <c r="AV31" s="989"/>
      <c r="AW31" s="989"/>
      <c r="AX31" s="989"/>
      <c r="AY31" s="989"/>
      <c r="AZ31" s="726"/>
      <c r="BA31" s="2844" t="s">
        <v>104</v>
      </c>
      <c r="BB31" s="165" t="s">
        <v>49</v>
      </c>
      <c r="BC31" s="1488" t="s">
        <v>35</v>
      </c>
      <c r="BD31" s="1508" t="s">
        <v>35</v>
      </c>
      <c r="BE31" s="1508" t="s">
        <v>35</v>
      </c>
      <c r="BF31" s="1508" t="s">
        <v>35</v>
      </c>
      <c r="BG31" s="1529" t="s">
        <v>35</v>
      </c>
      <c r="BH31" s="1550" t="s">
        <v>35</v>
      </c>
      <c r="BI31" s="1508" t="s">
        <v>35</v>
      </c>
      <c r="BJ31" s="1508" t="s">
        <v>35</v>
      </c>
      <c r="BK31" s="1508" t="s">
        <v>35</v>
      </c>
      <c r="BL31" s="1529" t="s">
        <v>35</v>
      </c>
      <c r="BM31" s="1550" t="s">
        <v>35</v>
      </c>
      <c r="BN31" s="1508" t="s">
        <v>35</v>
      </c>
      <c r="BO31" s="1508" t="s">
        <v>35</v>
      </c>
      <c r="BP31" s="1508" t="s">
        <v>35</v>
      </c>
      <c r="BQ31" s="1529" t="s">
        <v>35</v>
      </c>
      <c r="BR31" s="1550" t="s">
        <v>35</v>
      </c>
      <c r="BS31" s="1508" t="s">
        <v>35</v>
      </c>
      <c r="BT31" s="2347" t="s">
        <v>35</v>
      </c>
      <c r="BU31" s="2386"/>
      <c r="BV31" s="2386"/>
      <c r="BW31" s="2386"/>
      <c r="BX31" s="2386"/>
      <c r="BY31" s="2387"/>
      <c r="BZ31" s="2387"/>
      <c r="CA31" s="2387"/>
      <c r="CB31" s="2387"/>
      <c r="CC31" s="2387"/>
      <c r="CD31" s="2387"/>
      <c r="CE31" s="2387"/>
      <c r="CF31" s="2387"/>
      <c r="CG31" s="2387"/>
      <c r="CH31" s="2387"/>
      <c r="CI31" s="2387"/>
      <c r="CJ31" s="2387"/>
      <c r="CK31" s="2387"/>
      <c r="CL31" s="2387"/>
      <c r="CM31" s="2387"/>
      <c r="CN31" s="2387"/>
      <c r="CO31" s="2387"/>
      <c r="CP31" s="2387"/>
      <c r="CQ31" s="2387"/>
      <c r="CR31" s="2387"/>
      <c r="CS31" s="2387"/>
      <c r="CT31" s="2387"/>
      <c r="CU31" s="2387"/>
      <c r="CV31" s="2387"/>
      <c r="CW31" s="2387"/>
      <c r="CX31" s="2387"/>
      <c r="CY31" s="2387"/>
      <c r="CZ31" s="2387"/>
      <c r="DA31" s="239"/>
    </row>
    <row r="32" s="130" customFormat="true" ht="15" customHeight="true" x14ac:dyDescent="0.2">
      <c r="A32" s="2842"/>
      <c r="B32" s="290" t="s">
        <v>48</v>
      </c>
      <c r="C32" s="1704">
        <v>15.838100761700719</v>
      </c>
      <c r="D32" s="1705">
        <v>20.225735285196176</v>
      </c>
      <c r="E32" s="1705">
        <v>23.98063660223934</v>
      </c>
      <c r="F32" s="1705">
        <v>32.829902506170953</v>
      </c>
      <c r="G32" s="1706">
        <v>45.930844276328422</v>
      </c>
      <c r="H32" s="1707">
        <v>14.142711047407532</v>
      </c>
      <c r="I32" s="1705">
        <v>22.272955654657771</v>
      </c>
      <c r="J32" s="1705">
        <v>24.512018684152071</v>
      </c>
      <c r="K32" s="1705">
        <v>34.516789718569981</v>
      </c>
      <c r="L32" s="1708">
        <v>46.72542279294845</v>
      </c>
      <c r="M32" s="1709">
        <v>21.418686609540604</v>
      </c>
      <c r="N32" s="1705">
        <v>16.607367492093779</v>
      </c>
      <c r="O32" s="1705">
        <v>22.999602506094121</v>
      </c>
      <c r="P32" s="1705">
        <v>23.976791468188864</v>
      </c>
      <c r="Q32" s="1706">
        <v>37.195352273466256</v>
      </c>
      <c r="R32" s="1707">
        <v>28.188368751608955</v>
      </c>
      <c r="S32" s="1705">
        <v>32.931999618634933</v>
      </c>
      <c r="T32" s="2488">
        <v>9.324701434063515</v>
      </c>
      <c r="U32" s="989"/>
      <c r="V32" s="989"/>
      <c r="W32" s="989"/>
      <c r="X32" s="989"/>
      <c r="Y32" s="989"/>
      <c r="Z32" s="989"/>
      <c r="AA32" s="989"/>
      <c r="AB32" s="989"/>
      <c r="AC32" s="989"/>
      <c r="AD32" s="989"/>
      <c r="AE32" s="989"/>
      <c r="AF32" s="989"/>
      <c r="AG32" s="989"/>
      <c r="AH32" s="989"/>
      <c r="AI32" s="989"/>
      <c r="AJ32" s="989"/>
      <c r="AK32" s="989"/>
      <c r="AL32" s="989"/>
      <c r="AM32" s="989"/>
      <c r="AN32" s="989"/>
      <c r="AO32" s="989"/>
      <c r="AP32" s="989"/>
      <c r="AQ32" s="989"/>
      <c r="AR32" s="989"/>
      <c r="AS32" s="989"/>
      <c r="AT32" s="989"/>
      <c r="AU32" s="989"/>
      <c r="AV32" s="989"/>
      <c r="AW32" s="989"/>
      <c r="AX32" s="989"/>
      <c r="AY32" s="989"/>
      <c r="AZ32" s="726"/>
      <c r="BA32" s="2844"/>
      <c r="BB32" s="165" t="s">
        <v>48</v>
      </c>
      <c r="BC32" s="1488" t="s">
        <v>35</v>
      </c>
      <c r="BD32" s="1508" t="s">
        <v>35</v>
      </c>
      <c r="BE32" s="1508" t="s">
        <v>35</v>
      </c>
      <c r="BF32" s="1508" t="s">
        <v>35</v>
      </c>
      <c r="BG32" s="1529" t="s">
        <v>35</v>
      </c>
      <c r="BH32" s="1550" t="s">
        <v>35</v>
      </c>
      <c r="BI32" s="1508" t="s">
        <v>35</v>
      </c>
      <c r="BJ32" s="1508" t="s">
        <v>35</v>
      </c>
      <c r="BK32" s="1508" t="s">
        <v>35</v>
      </c>
      <c r="BL32" s="1529" t="s">
        <v>35</v>
      </c>
      <c r="BM32" s="1550" t="s">
        <v>35</v>
      </c>
      <c r="BN32" s="1508" t="s">
        <v>35</v>
      </c>
      <c r="BO32" s="1508" t="s">
        <v>35</v>
      </c>
      <c r="BP32" s="1508" t="s">
        <v>35</v>
      </c>
      <c r="BQ32" s="1529" t="s">
        <v>35</v>
      </c>
      <c r="BR32" s="1550" t="s">
        <v>35</v>
      </c>
      <c r="BS32" s="1508" t="s">
        <v>35</v>
      </c>
      <c r="BT32" s="2347" t="s">
        <v>35</v>
      </c>
      <c r="BU32" s="2386"/>
      <c r="BV32" s="2386"/>
      <c r="BW32" s="2386"/>
      <c r="BX32" s="2386"/>
      <c r="BY32" s="2387"/>
      <c r="BZ32" s="2387"/>
      <c r="CA32" s="2387"/>
      <c r="CB32" s="2387"/>
      <c r="CC32" s="2387"/>
      <c r="CD32" s="2387"/>
      <c r="CE32" s="2387"/>
      <c r="CF32" s="2387"/>
      <c r="CG32" s="2387"/>
      <c r="CH32" s="2387"/>
      <c r="CI32" s="2387"/>
      <c r="CJ32" s="2387"/>
      <c r="CK32" s="2387"/>
      <c r="CL32" s="2387"/>
      <c r="CM32" s="2387"/>
      <c r="CN32" s="2387"/>
      <c r="CO32" s="2387"/>
      <c r="CP32" s="2387"/>
      <c r="CQ32" s="2387"/>
      <c r="CR32" s="2387"/>
      <c r="CS32" s="2387"/>
      <c r="CT32" s="2387"/>
      <c r="CU32" s="2387"/>
      <c r="CV32" s="2387"/>
      <c r="CW32" s="2387"/>
      <c r="CX32" s="2387"/>
      <c r="CY32" s="2387"/>
      <c r="CZ32" s="2387"/>
      <c r="DA32" s="239"/>
    </row>
    <row r="33" s="130" customFormat="true" ht="15" customHeight="true" x14ac:dyDescent="0.2">
      <c r="A33" s="2842" t="s">
        <v>105</v>
      </c>
      <c r="B33" s="290" t="s">
        <v>49</v>
      </c>
      <c r="C33" s="1418" t="s">
        <v>35</v>
      </c>
      <c r="D33" s="1430" t="s">
        <v>35</v>
      </c>
      <c r="E33" s="1430" t="s">
        <v>35</v>
      </c>
      <c r="F33" s="1430" t="s">
        <v>35</v>
      </c>
      <c r="G33" s="1442" t="s">
        <v>35</v>
      </c>
      <c r="H33" s="1454" t="s">
        <v>35</v>
      </c>
      <c r="I33" s="1430" t="s">
        <v>35</v>
      </c>
      <c r="J33" s="1430" t="s">
        <v>35</v>
      </c>
      <c r="K33" s="1430" t="s">
        <v>35</v>
      </c>
      <c r="L33" s="1466" t="s">
        <v>35</v>
      </c>
      <c r="M33" s="1478" t="s">
        <v>35</v>
      </c>
      <c r="N33" s="1430" t="s">
        <v>35</v>
      </c>
      <c r="O33" s="1430" t="s">
        <v>35</v>
      </c>
      <c r="P33" s="1430" t="s">
        <v>35</v>
      </c>
      <c r="Q33" s="1442" t="s">
        <v>35</v>
      </c>
      <c r="R33" s="1454" t="s">
        <v>35</v>
      </c>
      <c r="S33" s="1430" t="s">
        <v>35</v>
      </c>
      <c r="T33" s="2291" t="s">
        <v>35</v>
      </c>
      <c r="U33" s="2471"/>
      <c r="V33" s="2471"/>
      <c r="W33" s="2471"/>
      <c r="X33" s="2471"/>
      <c r="Y33" s="2472"/>
      <c r="Z33" s="2472"/>
      <c r="AA33" s="2472"/>
      <c r="AB33" s="2472"/>
      <c r="AC33" s="2472"/>
      <c r="AD33" s="2472"/>
      <c r="AE33" s="2472"/>
      <c r="AF33" s="2472"/>
      <c r="AG33" s="2472"/>
      <c r="AH33" s="2472"/>
      <c r="AI33" s="2472"/>
      <c r="AJ33" s="2472"/>
      <c r="AK33" s="2472"/>
      <c r="AL33" s="2472"/>
      <c r="AM33" s="2472"/>
      <c r="AN33" s="2472"/>
      <c r="AO33" s="2472"/>
      <c r="AP33" s="2472"/>
      <c r="AQ33" s="2472"/>
      <c r="AR33" s="2472"/>
      <c r="AS33" s="2472"/>
      <c r="AT33" s="2472"/>
      <c r="AU33" s="2472"/>
      <c r="AV33" s="2472"/>
      <c r="AW33" s="2472"/>
      <c r="AX33" s="2472"/>
      <c r="AY33" s="2472"/>
      <c r="AZ33" s="239"/>
      <c r="BA33" s="2844" t="s">
        <v>105</v>
      </c>
      <c r="BB33" s="165" t="s">
        <v>49</v>
      </c>
      <c r="BC33" s="1488" t="s">
        <v>35</v>
      </c>
      <c r="BD33" s="1508" t="s">
        <v>35</v>
      </c>
      <c r="BE33" s="1508" t="s">
        <v>35</v>
      </c>
      <c r="BF33" s="1508" t="s">
        <v>35</v>
      </c>
      <c r="BG33" s="1529" t="s">
        <v>35</v>
      </c>
      <c r="BH33" s="1550" t="s">
        <v>35</v>
      </c>
      <c r="BI33" s="1508" t="s">
        <v>35</v>
      </c>
      <c r="BJ33" s="1508" t="s">
        <v>35</v>
      </c>
      <c r="BK33" s="1508" t="s">
        <v>35</v>
      </c>
      <c r="BL33" s="1529" t="s">
        <v>35</v>
      </c>
      <c r="BM33" s="1550" t="s">
        <v>35</v>
      </c>
      <c r="BN33" s="1508" t="s">
        <v>35</v>
      </c>
      <c r="BO33" s="1508" t="s">
        <v>35</v>
      </c>
      <c r="BP33" s="1508" t="s">
        <v>35</v>
      </c>
      <c r="BQ33" s="1529" t="s">
        <v>35</v>
      </c>
      <c r="BR33" s="1550" t="s">
        <v>35</v>
      </c>
      <c r="BS33" s="1508" t="s">
        <v>35</v>
      </c>
      <c r="BT33" s="2347" t="s">
        <v>35</v>
      </c>
      <c r="BU33" s="2386"/>
      <c r="BV33" s="2386"/>
      <c r="BW33" s="2386"/>
      <c r="BX33" s="2386"/>
      <c r="BY33" s="2387"/>
      <c r="BZ33" s="2387"/>
      <c r="CA33" s="2387"/>
      <c r="CB33" s="2387"/>
      <c r="CC33" s="2387"/>
      <c r="CD33" s="2387"/>
      <c r="CE33" s="2387"/>
      <c r="CF33" s="2387"/>
      <c r="CG33" s="2387"/>
      <c r="CH33" s="2387"/>
      <c r="CI33" s="2387"/>
      <c r="CJ33" s="2387"/>
      <c r="CK33" s="2387"/>
      <c r="CL33" s="2387"/>
      <c r="CM33" s="2387"/>
      <c r="CN33" s="2387"/>
      <c r="CO33" s="2387"/>
      <c r="CP33" s="2387"/>
      <c r="CQ33" s="2387"/>
      <c r="CR33" s="2387"/>
      <c r="CS33" s="2387"/>
      <c r="CT33" s="2387"/>
      <c r="CU33" s="2387"/>
      <c r="CV33" s="2387"/>
      <c r="CW33" s="2387"/>
      <c r="CX33" s="2387"/>
      <c r="CY33" s="2387"/>
      <c r="CZ33" s="2387"/>
      <c r="DA33" s="239"/>
    </row>
    <row r="34" s="130" customFormat="true" ht="15" customHeight="true" x14ac:dyDescent="0.2">
      <c r="A34" s="2842"/>
      <c r="B34" s="290" t="s">
        <v>48</v>
      </c>
      <c r="C34" s="1418" t="s">
        <v>35</v>
      </c>
      <c r="D34" s="1430" t="s">
        <v>35</v>
      </c>
      <c r="E34" s="1430" t="s">
        <v>35</v>
      </c>
      <c r="F34" s="1430" t="s">
        <v>35</v>
      </c>
      <c r="G34" s="1442" t="s">
        <v>35</v>
      </c>
      <c r="H34" s="1454" t="s">
        <v>35</v>
      </c>
      <c r="I34" s="1430" t="s">
        <v>35</v>
      </c>
      <c r="J34" s="1430" t="s">
        <v>35</v>
      </c>
      <c r="K34" s="1430" t="s">
        <v>35</v>
      </c>
      <c r="L34" s="1466" t="s">
        <v>35</v>
      </c>
      <c r="M34" s="1478" t="s">
        <v>35</v>
      </c>
      <c r="N34" s="1430" t="s">
        <v>35</v>
      </c>
      <c r="O34" s="1430" t="s">
        <v>35</v>
      </c>
      <c r="P34" s="1430" t="s">
        <v>35</v>
      </c>
      <c r="Q34" s="1442" t="s">
        <v>35</v>
      </c>
      <c r="R34" s="1454" t="s">
        <v>35</v>
      </c>
      <c r="S34" s="1430" t="s">
        <v>35</v>
      </c>
      <c r="T34" s="2291" t="s">
        <v>35</v>
      </c>
      <c r="U34" s="2471"/>
      <c r="V34" s="2471"/>
      <c r="W34" s="2471"/>
      <c r="X34" s="2471"/>
      <c r="Y34" s="2472"/>
      <c r="Z34" s="2472"/>
      <c r="AA34" s="2472"/>
      <c r="AB34" s="2472"/>
      <c r="AC34" s="2472"/>
      <c r="AD34" s="2472"/>
      <c r="AE34" s="2472"/>
      <c r="AF34" s="2472"/>
      <c r="AG34" s="2472"/>
      <c r="AH34" s="2472"/>
      <c r="AI34" s="2472"/>
      <c r="AJ34" s="2472"/>
      <c r="AK34" s="2472"/>
      <c r="AL34" s="2472"/>
      <c r="AM34" s="2472"/>
      <c r="AN34" s="2472"/>
      <c r="AO34" s="2472"/>
      <c r="AP34" s="2472"/>
      <c r="AQ34" s="2472"/>
      <c r="AR34" s="2472"/>
      <c r="AS34" s="2472"/>
      <c r="AT34" s="2472"/>
      <c r="AU34" s="2472"/>
      <c r="AV34" s="2472"/>
      <c r="AW34" s="2472"/>
      <c r="AX34" s="2472"/>
      <c r="AY34" s="2472"/>
      <c r="AZ34" s="239"/>
      <c r="BA34" s="2844"/>
      <c r="BB34" s="165" t="s">
        <v>48</v>
      </c>
      <c r="BC34" s="1488" t="s">
        <v>35</v>
      </c>
      <c r="BD34" s="1508" t="s">
        <v>35</v>
      </c>
      <c r="BE34" s="1508" t="s">
        <v>35</v>
      </c>
      <c r="BF34" s="1508" t="s">
        <v>35</v>
      </c>
      <c r="BG34" s="1529" t="s">
        <v>35</v>
      </c>
      <c r="BH34" s="1550" t="s">
        <v>35</v>
      </c>
      <c r="BI34" s="1508" t="s">
        <v>35</v>
      </c>
      <c r="BJ34" s="1508" t="s">
        <v>35</v>
      </c>
      <c r="BK34" s="1508" t="s">
        <v>35</v>
      </c>
      <c r="BL34" s="1529" t="s">
        <v>35</v>
      </c>
      <c r="BM34" s="1550" t="s">
        <v>35</v>
      </c>
      <c r="BN34" s="1508" t="s">
        <v>35</v>
      </c>
      <c r="BO34" s="1508" t="s">
        <v>35</v>
      </c>
      <c r="BP34" s="1508" t="s">
        <v>35</v>
      </c>
      <c r="BQ34" s="1529" t="s">
        <v>35</v>
      </c>
      <c r="BR34" s="1550" t="s">
        <v>35</v>
      </c>
      <c r="BS34" s="1508" t="s">
        <v>35</v>
      </c>
      <c r="BT34" s="2347" t="s">
        <v>35</v>
      </c>
      <c r="BU34" s="2386"/>
      <c r="BV34" s="2386"/>
      <c r="BW34" s="2386"/>
      <c r="BX34" s="2386"/>
      <c r="BY34" s="2387"/>
      <c r="BZ34" s="2387"/>
      <c r="CA34" s="2387"/>
      <c r="CB34" s="2387"/>
      <c r="CC34" s="2387"/>
      <c r="CD34" s="2387"/>
      <c r="CE34" s="2387"/>
      <c r="CF34" s="2387"/>
      <c r="CG34" s="2387"/>
      <c r="CH34" s="2387"/>
      <c r="CI34" s="2387"/>
      <c r="CJ34" s="2387"/>
      <c r="CK34" s="2387"/>
      <c r="CL34" s="2387"/>
      <c r="CM34" s="2387"/>
      <c r="CN34" s="2387"/>
      <c r="CO34" s="2387"/>
      <c r="CP34" s="2387"/>
      <c r="CQ34" s="2387"/>
      <c r="CR34" s="2387"/>
      <c r="CS34" s="2387"/>
      <c r="CT34" s="2387"/>
      <c r="CU34" s="2387"/>
      <c r="CV34" s="2387"/>
      <c r="CW34" s="2387"/>
      <c r="CX34" s="2387"/>
      <c r="CY34" s="2387"/>
      <c r="CZ34" s="2387"/>
      <c r="DA34" s="239"/>
    </row>
    <row r="35" s="726" customFormat="true" ht="15" customHeight="true" x14ac:dyDescent="0.2">
      <c r="A35" s="3037" t="s">
        <v>55</v>
      </c>
      <c r="B35" s="1842" t="s">
        <v>49</v>
      </c>
      <c r="C35" s="1869" t="s">
        <v>35</v>
      </c>
      <c r="D35" s="1873" t="s">
        <v>35</v>
      </c>
      <c r="E35" s="1873" t="s">
        <v>35</v>
      </c>
      <c r="F35" s="1873" t="s">
        <v>35</v>
      </c>
      <c r="G35" s="1877" t="s">
        <v>35</v>
      </c>
      <c r="H35" s="1881" t="s">
        <v>35</v>
      </c>
      <c r="I35" s="1873" t="s">
        <v>35</v>
      </c>
      <c r="J35" s="1873" t="s">
        <v>35</v>
      </c>
      <c r="K35" s="1873" t="s">
        <v>35</v>
      </c>
      <c r="L35" s="1885" t="s">
        <v>35</v>
      </c>
      <c r="M35" s="1869" t="s">
        <v>35</v>
      </c>
      <c r="N35" s="1873" t="s">
        <v>35</v>
      </c>
      <c r="O35" s="1873" t="s">
        <v>35</v>
      </c>
      <c r="P35" s="1873" t="s">
        <v>35</v>
      </c>
      <c r="Q35" s="1877" t="s">
        <v>35</v>
      </c>
      <c r="R35" s="1881" t="s">
        <v>35</v>
      </c>
      <c r="S35" s="1873" t="s">
        <v>35</v>
      </c>
      <c r="T35" s="1885" t="s">
        <v>35</v>
      </c>
      <c r="U35" s="989"/>
      <c r="V35" s="989"/>
      <c r="W35" s="989"/>
      <c r="X35" s="989"/>
      <c r="Y35" s="989"/>
      <c r="Z35" s="989"/>
      <c r="AA35" s="989"/>
      <c r="AB35" s="989"/>
      <c r="AC35" s="989"/>
      <c r="AD35" s="989"/>
      <c r="AE35" s="989"/>
      <c r="AF35" s="989"/>
      <c r="AG35" s="989"/>
      <c r="AH35" s="989"/>
      <c r="AI35" s="989"/>
      <c r="AJ35" s="989"/>
      <c r="AK35" s="989"/>
      <c r="AL35" s="989"/>
      <c r="AM35" s="989"/>
      <c r="AN35" s="989"/>
      <c r="AO35" s="989"/>
      <c r="AP35" s="989"/>
      <c r="AQ35" s="989"/>
      <c r="AR35" s="989"/>
      <c r="AS35" s="989"/>
      <c r="AT35" s="989"/>
      <c r="AU35" s="989"/>
      <c r="AV35" s="989"/>
      <c r="AW35" s="989"/>
      <c r="AX35" s="989"/>
      <c r="AY35" s="989"/>
      <c r="BA35" s="2844" t="s">
        <v>55</v>
      </c>
      <c r="BB35" s="165" t="s">
        <v>49</v>
      </c>
      <c r="BC35" s="1488" t="s">
        <v>35</v>
      </c>
      <c r="BD35" s="1508" t="s">
        <v>35</v>
      </c>
      <c r="BE35" s="1508" t="s">
        <v>35</v>
      </c>
      <c r="BF35" s="1508" t="s">
        <v>35</v>
      </c>
      <c r="BG35" s="1529" t="s">
        <v>35</v>
      </c>
      <c r="BH35" s="1550" t="s">
        <v>35</v>
      </c>
      <c r="BI35" s="1508" t="s">
        <v>35</v>
      </c>
      <c r="BJ35" s="1508" t="s">
        <v>35</v>
      </c>
      <c r="BK35" s="1508" t="s">
        <v>35</v>
      </c>
      <c r="BL35" s="1529" t="s">
        <v>35</v>
      </c>
      <c r="BM35" s="1550" t="s">
        <v>35</v>
      </c>
      <c r="BN35" s="1508" t="s">
        <v>35</v>
      </c>
      <c r="BO35" s="1508" t="s">
        <v>35</v>
      </c>
      <c r="BP35" s="1508" t="s">
        <v>35</v>
      </c>
      <c r="BQ35" s="1529" t="s">
        <v>35</v>
      </c>
      <c r="BR35" s="1550" t="s">
        <v>35</v>
      </c>
      <c r="BS35" s="1508" t="s">
        <v>35</v>
      </c>
      <c r="BT35" s="2347" t="s">
        <v>35</v>
      </c>
      <c r="BU35" s="2386"/>
      <c r="BV35" s="2386"/>
      <c r="BW35" s="2386"/>
      <c r="BX35" s="2386"/>
      <c r="BY35" s="2387"/>
      <c r="BZ35" s="2387"/>
      <c r="CA35" s="2387"/>
      <c r="CB35" s="2387"/>
      <c r="CC35" s="2387"/>
      <c r="CD35" s="2387"/>
      <c r="CE35" s="2387"/>
      <c r="CF35" s="2387"/>
      <c r="CG35" s="2387"/>
      <c r="CH35" s="2387"/>
      <c r="CI35" s="2387"/>
      <c r="CJ35" s="2387"/>
      <c r="CK35" s="2387"/>
      <c r="CL35" s="2387"/>
      <c r="CM35" s="2387"/>
      <c r="CN35" s="2387"/>
      <c r="CO35" s="2387"/>
      <c r="CP35" s="2387"/>
      <c r="CQ35" s="2387"/>
      <c r="CR35" s="2387"/>
      <c r="CS35" s="2387"/>
      <c r="CT35" s="2387"/>
      <c r="CU35" s="2387"/>
      <c r="CV35" s="2387"/>
      <c r="CW35" s="2387"/>
      <c r="CX35" s="2387"/>
      <c r="CY35" s="2387"/>
      <c r="CZ35" s="2387"/>
      <c r="DA35" s="240"/>
    </row>
    <row r="36" s="726" customFormat="true" ht="15" customHeight="true" x14ac:dyDescent="0.2">
      <c r="A36" s="3037"/>
      <c r="B36" s="1842" t="s">
        <v>48</v>
      </c>
      <c r="C36" s="1869" t="s">
        <v>35</v>
      </c>
      <c r="D36" s="1873" t="s">
        <v>35</v>
      </c>
      <c r="E36" s="1873" t="s">
        <v>35</v>
      </c>
      <c r="F36" s="1873" t="s">
        <v>35</v>
      </c>
      <c r="G36" s="1877" t="s">
        <v>35</v>
      </c>
      <c r="H36" s="1881" t="s">
        <v>35</v>
      </c>
      <c r="I36" s="1873" t="s">
        <v>35</v>
      </c>
      <c r="J36" s="1873" t="s">
        <v>35</v>
      </c>
      <c r="K36" s="1873" t="s">
        <v>35</v>
      </c>
      <c r="L36" s="1885" t="s">
        <v>35</v>
      </c>
      <c r="M36" s="1869" t="s">
        <v>35</v>
      </c>
      <c r="N36" s="1873" t="s">
        <v>35</v>
      </c>
      <c r="O36" s="1873" t="s">
        <v>35</v>
      </c>
      <c r="P36" s="1873" t="s">
        <v>35</v>
      </c>
      <c r="Q36" s="1877" t="s">
        <v>35</v>
      </c>
      <c r="R36" s="1881" t="s">
        <v>35</v>
      </c>
      <c r="S36" s="1873" t="s">
        <v>35</v>
      </c>
      <c r="T36" s="1885" t="s">
        <v>35</v>
      </c>
      <c r="U36" s="989"/>
      <c r="V36" s="989"/>
      <c r="W36" s="989"/>
      <c r="X36" s="989"/>
      <c r="Y36" s="989"/>
      <c r="Z36" s="989"/>
      <c r="AA36" s="989"/>
      <c r="AB36" s="989"/>
      <c r="AC36" s="989"/>
      <c r="AD36" s="989"/>
      <c r="AE36" s="989"/>
      <c r="AF36" s="989"/>
      <c r="AG36" s="989"/>
      <c r="AH36" s="989"/>
      <c r="AI36" s="989"/>
      <c r="AJ36" s="989"/>
      <c r="AK36" s="989"/>
      <c r="AL36" s="989"/>
      <c r="AM36" s="989"/>
      <c r="AN36" s="989"/>
      <c r="AO36" s="989"/>
      <c r="AP36" s="989"/>
      <c r="AQ36" s="989"/>
      <c r="AR36" s="989"/>
      <c r="AS36" s="989"/>
      <c r="AT36" s="989"/>
      <c r="AU36" s="989"/>
      <c r="AV36" s="989"/>
      <c r="AW36" s="989"/>
      <c r="AX36" s="989"/>
      <c r="AY36" s="989"/>
      <c r="BA36" s="2844"/>
      <c r="BB36" s="165" t="s">
        <v>48</v>
      </c>
      <c r="BC36" s="1488" t="s">
        <v>35</v>
      </c>
      <c r="BD36" s="1508" t="s">
        <v>35</v>
      </c>
      <c r="BE36" s="1508" t="s">
        <v>35</v>
      </c>
      <c r="BF36" s="1508" t="s">
        <v>35</v>
      </c>
      <c r="BG36" s="1529" t="s">
        <v>35</v>
      </c>
      <c r="BH36" s="1550" t="s">
        <v>35</v>
      </c>
      <c r="BI36" s="1508" t="s">
        <v>35</v>
      </c>
      <c r="BJ36" s="1508" t="s">
        <v>35</v>
      </c>
      <c r="BK36" s="1508" t="s">
        <v>35</v>
      </c>
      <c r="BL36" s="1529" t="s">
        <v>35</v>
      </c>
      <c r="BM36" s="1550" t="s">
        <v>35</v>
      </c>
      <c r="BN36" s="1508" t="s">
        <v>35</v>
      </c>
      <c r="BO36" s="1508" t="s">
        <v>35</v>
      </c>
      <c r="BP36" s="1508" t="s">
        <v>35</v>
      </c>
      <c r="BQ36" s="1529" t="s">
        <v>35</v>
      </c>
      <c r="BR36" s="1550" t="s">
        <v>35</v>
      </c>
      <c r="BS36" s="1508" t="s">
        <v>35</v>
      </c>
      <c r="BT36" s="2347" t="s">
        <v>35</v>
      </c>
      <c r="BU36" s="2386"/>
      <c r="BV36" s="2386"/>
      <c r="BW36" s="2386"/>
      <c r="BX36" s="2386"/>
      <c r="BY36" s="2387"/>
      <c r="BZ36" s="2387"/>
      <c r="CA36" s="2387"/>
      <c r="CB36" s="2387"/>
      <c r="CC36" s="2387"/>
      <c r="CD36" s="2387"/>
      <c r="CE36" s="2387"/>
      <c r="CF36" s="2387"/>
      <c r="CG36" s="2387"/>
      <c r="CH36" s="2387"/>
      <c r="CI36" s="2387"/>
      <c r="CJ36" s="2387"/>
      <c r="CK36" s="2387"/>
      <c r="CL36" s="2387"/>
      <c r="CM36" s="2387"/>
      <c r="CN36" s="2387"/>
      <c r="CO36" s="2387"/>
      <c r="CP36" s="2387"/>
      <c r="CQ36" s="2387"/>
      <c r="CR36" s="2387"/>
      <c r="CS36" s="2387"/>
      <c r="CT36" s="2387"/>
      <c r="CU36" s="2387"/>
      <c r="CV36" s="2387"/>
      <c r="CW36" s="2387"/>
      <c r="CX36" s="2387"/>
      <c r="CY36" s="2387"/>
      <c r="CZ36" s="2387"/>
      <c r="DA36" s="240"/>
    </row>
    <row r="37" s="726" customFormat="true" ht="15" customHeight="true" x14ac:dyDescent="0.2">
      <c r="A37" s="3037" t="s">
        <v>163</v>
      </c>
      <c r="B37" s="1842" t="s">
        <v>49</v>
      </c>
      <c r="C37" s="1869" t="s">
        <v>35</v>
      </c>
      <c r="D37" s="1873" t="s">
        <v>35</v>
      </c>
      <c r="E37" s="1873" t="s">
        <v>35</v>
      </c>
      <c r="F37" s="1873" t="s">
        <v>35</v>
      </c>
      <c r="G37" s="1877" t="s">
        <v>35</v>
      </c>
      <c r="H37" s="1881" t="s">
        <v>35</v>
      </c>
      <c r="I37" s="1873" t="s">
        <v>35</v>
      </c>
      <c r="J37" s="1873" t="s">
        <v>35</v>
      </c>
      <c r="K37" s="1873" t="s">
        <v>35</v>
      </c>
      <c r="L37" s="1885" t="s">
        <v>35</v>
      </c>
      <c r="M37" s="1869" t="s">
        <v>35</v>
      </c>
      <c r="N37" s="1873" t="s">
        <v>35</v>
      </c>
      <c r="O37" s="1873" t="s">
        <v>35</v>
      </c>
      <c r="P37" s="1873" t="s">
        <v>35</v>
      </c>
      <c r="Q37" s="1877" t="s">
        <v>35</v>
      </c>
      <c r="R37" s="1881" t="s">
        <v>35</v>
      </c>
      <c r="S37" s="1873" t="s">
        <v>35</v>
      </c>
      <c r="T37" s="1885" t="s">
        <v>35</v>
      </c>
      <c r="U37" s="989"/>
      <c r="V37" s="989"/>
      <c r="W37" s="989"/>
      <c r="X37" s="989"/>
      <c r="Y37" s="989"/>
      <c r="Z37" s="989"/>
      <c r="AA37" s="989"/>
      <c r="AB37" s="989"/>
      <c r="AC37" s="989"/>
      <c r="AD37" s="989"/>
      <c r="AE37" s="989"/>
      <c r="AF37" s="989"/>
      <c r="AG37" s="989"/>
      <c r="AH37" s="989"/>
      <c r="AI37" s="989"/>
      <c r="AJ37" s="989"/>
      <c r="AK37" s="989"/>
      <c r="AL37" s="989"/>
      <c r="AM37" s="989"/>
      <c r="AN37" s="989"/>
      <c r="AO37" s="989"/>
      <c r="AP37" s="989"/>
      <c r="AQ37" s="989"/>
      <c r="AR37" s="989"/>
      <c r="AS37" s="989"/>
      <c r="AT37" s="989"/>
      <c r="AU37" s="989"/>
      <c r="AV37" s="989"/>
      <c r="AW37" s="989"/>
      <c r="AX37" s="989"/>
      <c r="AY37" s="989"/>
      <c r="BA37" s="2844" t="s">
        <v>126</v>
      </c>
      <c r="BB37" s="165" t="s">
        <v>49</v>
      </c>
      <c r="BC37" s="1488" t="s">
        <v>35</v>
      </c>
      <c r="BD37" s="1508" t="s">
        <v>35</v>
      </c>
      <c r="BE37" s="1508" t="s">
        <v>35</v>
      </c>
      <c r="BF37" s="1508" t="s">
        <v>35</v>
      </c>
      <c r="BG37" s="1529" t="s">
        <v>35</v>
      </c>
      <c r="BH37" s="1550" t="s">
        <v>35</v>
      </c>
      <c r="BI37" s="1508" t="s">
        <v>35</v>
      </c>
      <c r="BJ37" s="1508" t="s">
        <v>35</v>
      </c>
      <c r="BK37" s="1508" t="s">
        <v>35</v>
      </c>
      <c r="BL37" s="1529" t="s">
        <v>35</v>
      </c>
      <c r="BM37" s="1550" t="s">
        <v>35</v>
      </c>
      <c r="BN37" s="1508" t="s">
        <v>35</v>
      </c>
      <c r="BO37" s="1508" t="s">
        <v>35</v>
      </c>
      <c r="BP37" s="1508" t="s">
        <v>35</v>
      </c>
      <c r="BQ37" s="1529" t="s">
        <v>35</v>
      </c>
      <c r="BR37" s="1550" t="s">
        <v>35</v>
      </c>
      <c r="BS37" s="1508" t="s">
        <v>35</v>
      </c>
      <c r="BT37" s="2347" t="s">
        <v>35</v>
      </c>
      <c r="BU37" s="2386"/>
      <c r="BV37" s="2386"/>
      <c r="BW37" s="2386"/>
      <c r="BX37" s="2386"/>
      <c r="BY37" s="2387"/>
      <c r="BZ37" s="2387"/>
      <c r="CA37" s="2387"/>
      <c r="CB37" s="2387"/>
      <c r="CC37" s="2387"/>
      <c r="CD37" s="2387"/>
      <c r="CE37" s="2387"/>
      <c r="CF37" s="2387"/>
      <c r="CG37" s="2387"/>
      <c r="CH37" s="2387"/>
      <c r="CI37" s="2387"/>
      <c r="CJ37" s="2387"/>
      <c r="CK37" s="2387"/>
      <c r="CL37" s="2387"/>
      <c r="CM37" s="2387"/>
      <c r="CN37" s="2387"/>
      <c r="CO37" s="2387"/>
      <c r="CP37" s="2387"/>
      <c r="CQ37" s="2387"/>
      <c r="CR37" s="2387"/>
      <c r="CS37" s="2387"/>
      <c r="CT37" s="2387"/>
      <c r="CU37" s="2387"/>
      <c r="CV37" s="2387"/>
      <c r="CW37" s="2387"/>
      <c r="CX37" s="2387"/>
      <c r="CY37" s="2387"/>
      <c r="CZ37" s="2387"/>
      <c r="DA37" s="240"/>
    </row>
    <row r="38" s="726" customFormat="true" ht="15" customHeight="true" x14ac:dyDescent="0.2">
      <c r="A38" s="3037"/>
      <c r="B38" s="1842" t="s">
        <v>48</v>
      </c>
      <c r="C38" s="1869" t="s">
        <v>35</v>
      </c>
      <c r="D38" s="1873" t="s">
        <v>35</v>
      </c>
      <c r="E38" s="1873" t="s">
        <v>35</v>
      </c>
      <c r="F38" s="1873" t="s">
        <v>35</v>
      </c>
      <c r="G38" s="1877" t="s">
        <v>35</v>
      </c>
      <c r="H38" s="1881" t="s">
        <v>35</v>
      </c>
      <c r="I38" s="1873" t="s">
        <v>35</v>
      </c>
      <c r="J38" s="1873" t="s">
        <v>35</v>
      </c>
      <c r="K38" s="1873" t="s">
        <v>35</v>
      </c>
      <c r="L38" s="1885" t="s">
        <v>35</v>
      </c>
      <c r="M38" s="1869" t="s">
        <v>35</v>
      </c>
      <c r="N38" s="1873" t="s">
        <v>35</v>
      </c>
      <c r="O38" s="1873" t="s">
        <v>35</v>
      </c>
      <c r="P38" s="1873" t="s">
        <v>35</v>
      </c>
      <c r="Q38" s="1877" t="s">
        <v>35</v>
      </c>
      <c r="R38" s="1881" t="s">
        <v>35</v>
      </c>
      <c r="S38" s="1873" t="s">
        <v>35</v>
      </c>
      <c r="T38" s="1885" t="s">
        <v>35</v>
      </c>
      <c r="U38" s="989"/>
      <c r="V38" s="989"/>
      <c r="W38" s="989"/>
      <c r="X38" s="989"/>
      <c r="Y38" s="989"/>
      <c r="Z38" s="989"/>
      <c r="AA38" s="989"/>
      <c r="AB38" s="989"/>
      <c r="AC38" s="989"/>
      <c r="AD38" s="989"/>
      <c r="AE38" s="989"/>
      <c r="AF38" s="989"/>
      <c r="AG38" s="989"/>
      <c r="AH38" s="989"/>
      <c r="AI38" s="989"/>
      <c r="AJ38" s="989"/>
      <c r="AK38" s="989"/>
      <c r="AL38" s="989"/>
      <c r="AM38" s="989"/>
      <c r="AN38" s="989"/>
      <c r="AO38" s="989"/>
      <c r="AP38" s="989"/>
      <c r="AQ38" s="989"/>
      <c r="AR38" s="989"/>
      <c r="AS38" s="989"/>
      <c r="AT38" s="989"/>
      <c r="AU38" s="989"/>
      <c r="AV38" s="989"/>
      <c r="AW38" s="989"/>
      <c r="AX38" s="989"/>
      <c r="AY38" s="989"/>
      <c r="BA38" s="2844"/>
      <c r="BB38" s="165" t="s">
        <v>48</v>
      </c>
      <c r="BC38" s="1488" t="s">
        <v>35</v>
      </c>
      <c r="BD38" s="1508" t="s">
        <v>35</v>
      </c>
      <c r="BE38" s="1508" t="s">
        <v>35</v>
      </c>
      <c r="BF38" s="1508" t="s">
        <v>35</v>
      </c>
      <c r="BG38" s="1529" t="s">
        <v>35</v>
      </c>
      <c r="BH38" s="1550" t="s">
        <v>35</v>
      </c>
      <c r="BI38" s="1508" t="s">
        <v>35</v>
      </c>
      <c r="BJ38" s="1508" t="s">
        <v>35</v>
      </c>
      <c r="BK38" s="1508" t="s">
        <v>35</v>
      </c>
      <c r="BL38" s="1529" t="s">
        <v>35</v>
      </c>
      <c r="BM38" s="1550" t="s">
        <v>35</v>
      </c>
      <c r="BN38" s="1508" t="s">
        <v>35</v>
      </c>
      <c r="BO38" s="1508" t="s">
        <v>35</v>
      </c>
      <c r="BP38" s="1508" t="s">
        <v>35</v>
      </c>
      <c r="BQ38" s="1529" t="s">
        <v>35</v>
      </c>
      <c r="BR38" s="1550" t="s">
        <v>35</v>
      </c>
      <c r="BS38" s="1508" t="s">
        <v>35</v>
      </c>
      <c r="BT38" s="2347" t="s">
        <v>35</v>
      </c>
      <c r="BU38" s="2386"/>
      <c r="BV38" s="2386"/>
      <c r="BW38" s="2386"/>
      <c r="BX38" s="2386"/>
      <c r="BY38" s="2387"/>
      <c r="BZ38" s="2387"/>
      <c r="CA38" s="2387"/>
      <c r="CB38" s="2387"/>
      <c r="CC38" s="2387"/>
      <c r="CD38" s="2387"/>
      <c r="CE38" s="2387"/>
      <c r="CF38" s="2387"/>
      <c r="CG38" s="2387"/>
      <c r="CH38" s="2387"/>
      <c r="CI38" s="2387"/>
      <c r="CJ38" s="2387"/>
      <c r="CK38" s="2387"/>
      <c r="CL38" s="2387"/>
      <c r="CM38" s="2387"/>
      <c r="CN38" s="2387"/>
      <c r="CO38" s="2387"/>
      <c r="CP38" s="2387"/>
      <c r="CQ38" s="2387"/>
      <c r="CR38" s="2387"/>
      <c r="CS38" s="2387"/>
      <c r="CT38" s="2387"/>
      <c r="CU38" s="2387"/>
      <c r="CV38" s="2387"/>
      <c r="CW38" s="2387"/>
      <c r="CX38" s="2387"/>
      <c r="CY38" s="2387"/>
      <c r="CZ38" s="2387"/>
      <c r="DA38" s="240"/>
    </row>
    <row r="39" s="130" customFormat="true" ht="15" customHeight="true" x14ac:dyDescent="0.2">
      <c r="A39" s="2842" t="s">
        <v>123</v>
      </c>
      <c r="B39" s="290" t="s">
        <v>49</v>
      </c>
      <c r="C39" s="1418" t="s">
        <v>35</v>
      </c>
      <c r="D39" s="1430" t="s">
        <v>35</v>
      </c>
      <c r="E39" s="1430" t="s">
        <v>35</v>
      </c>
      <c r="F39" s="1430" t="s">
        <v>35</v>
      </c>
      <c r="G39" s="1442" t="s">
        <v>35</v>
      </c>
      <c r="H39" s="1454" t="s">
        <v>35</v>
      </c>
      <c r="I39" s="1430" t="s">
        <v>35</v>
      </c>
      <c r="J39" s="1430" t="s">
        <v>35</v>
      </c>
      <c r="K39" s="1430" t="s">
        <v>35</v>
      </c>
      <c r="L39" s="1466" t="s">
        <v>35</v>
      </c>
      <c r="M39" s="1478" t="s">
        <v>35</v>
      </c>
      <c r="N39" s="1430" t="s">
        <v>35</v>
      </c>
      <c r="O39" s="1430" t="s">
        <v>35</v>
      </c>
      <c r="P39" s="1430" t="s">
        <v>35</v>
      </c>
      <c r="Q39" s="1442" t="s">
        <v>35</v>
      </c>
      <c r="R39" s="1454" t="s">
        <v>35</v>
      </c>
      <c r="S39" s="1430" t="s">
        <v>35</v>
      </c>
      <c r="T39" s="2291" t="s">
        <v>35</v>
      </c>
      <c r="U39" s="2471"/>
      <c r="V39" s="2471"/>
      <c r="W39" s="2471"/>
      <c r="X39" s="2471"/>
      <c r="Y39" s="2472"/>
      <c r="Z39" s="2472"/>
      <c r="AA39" s="2472"/>
      <c r="AB39" s="2472"/>
      <c r="AC39" s="2472"/>
      <c r="AD39" s="2472"/>
      <c r="AE39" s="2472"/>
      <c r="AF39" s="2472"/>
      <c r="AG39" s="2472"/>
      <c r="AH39" s="2472"/>
      <c r="AI39" s="2472"/>
      <c r="AJ39" s="2472"/>
      <c r="AK39" s="2472"/>
      <c r="AL39" s="2472"/>
      <c r="AM39" s="2472"/>
      <c r="AN39" s="2472"/>
      <c r="AO39" s="2472"/>
      <c r="AP39" s="2472"/>
      <c r="AQ39" s="2472"/>
      <c r="AR39" s="2472"/>
      <c r="AS39" s="2472"/>
      <c r="AT39" s="2472"/>
      <c r="AU39" s="2472"/>
      <c r="AV39" s="2472"/>
      <c r="AW39" s="2472"/>
      <c r="AX39" s="2472"/>
      <c r="AY39" s="2472"/>
      <c r="AZ39" s="239"/>
      <c r="BA39" s="2844" t="s">
        <v>123</v>
      </c>
      <c r="BB39" s="165" t="s">
        <v>49</v>
      </c>
      <c r="BC39" s="1488" t="s">
        <v>35</v>
      </c>
      <c r="BD39" s="1508" t="s">
        <v>35</v>
      </c>
      <c r="BE39" s="1508" t="s">
        <v>35</v>
      </c>
      <c r="BF39" s="1508" t="s">
        <v>35</v>
      </c>
      <c r="BG39" s="1529" t="s">
        <v>35</v>
      </c>
      <c r="BH39" s="1550" t="s">
        <v>35</v>
      </c>
      <c r="BI39" s="1508" t="s">
        <v>35</v>
      </c>
      <c r="BJ39" s="1508" t="s">
        <v>35</v>
      </c>
      <c r="BK39" s="1508" t="s">
        <v>35</v>
      </c>
      <c r="BL39" s="1529" t="s">
        <v>35</v>
      </c>
      <c r="BM39" s="1550" t="s">
        <v>35</v>
      </c>
      <c r="BN39" s="1508" t="s">
        <v>35</v>
      </c>
      <c r="BO39" s="1508" t="s">
        <v>35</v>
      </c>
      <c r="BP39" s="1508" t="s">
        <v>35</v>
      </c>
      <c r="BQ39" s="1529" t="s">
        <v>35</v>
      </c>
      <c r="BR39" s="1550" t="s">
        <v>35</v>
      </c>
      <c r="BS39" s="1508" t="s">
        <v>35</v>
      </c>
      <c r="BT39" s="2347" t="s">
        <v>35</v>
      </c>
      <c r="BU39" s="2386"/>
      <c r="BV39" s="2386"/>
      <c r="BW39" s="2386"/>
      <c r="BX39" s="2386"/>
      <c r="BY39" s="2387"/>
      <c r="BZ39" s="2387"/>
      <c r="CA39" s="2387"/>
      <c r="CB39" s="2387"/>
      <c r="CC39" s="2387"/>
      <c r="CD39" s="2387"/>
      <c r="CE39" s="2387"/>
      <c r="CF39" s="2387"/>
      <c r="CG39" s="2387"/>
      <c r="CH39" s="2387"/>
      <c r="CI39" s="2387"/>
      <c r="CJ39" s="2387"/>
      <c r="CK39" s="2387"/>
      <c r="CL39" s="2387"/>
      <c r="CM39" s="2387"/>
      <c r="CN39" s="2387"/>
      <c r="CO39" s="2387"/>
      <c r="CP39" s="2387"/>
      <c r="CQ39" s="2387"/>
      <c r="CR39" s="2387"/>
      <c r="CS39" s="2387"/>
      <c r="CT39" s="2387"/>
      <c r="CU39" s="2387"/>
      <c r="CV39" s="2387"/>
      <c r="CW39" s="2387"/>
      <c r="CX39" s="2387"/>
      <c r="CY39" s="2387"/>
      <c r="CZ39" s="2387"/>
      <c r="DA39" s="239"/>
    </row>
    <row r="40" s="130" customFormat="true" ht="15" customHeight="true" x14ac:dyDescent="0.2">
      <c r="A40" s="2842"/>
      <c r="B40" s="290" t="s">
        <v>48</v>
      </c>
      <c r="C40" s="1418" t="s">
        <v>35</v>
      </c>
      <c r="D40" s="1430" t="s">
        <v>35</v>
      </c>
      <c r="E40" s="1430" t="s">
        <v>35</v>
      </c>
      <c r="F40" s="1430" t="s">
        <v>35</v>
      </c>
      <c r="G40" s="1442" t="s">
        <v>35</v>
      </c>
      <c r="H40" s="1454" t="s">
        <v>35</v>
      </c>
      <c r="I40" s="1430" t="s">
        <v>35</v>
      </c>
      <c r="J40" s="1430" t="s">
        <v>35</v>
      </c>
      <c r="K40" s="1430" t="s">
        <v>35</v>
      </c>
      <c r="L40" s="1466" t="s">
        <v>35</v>
      </c>
      <c r="M40" s="1478" t="s">
        <v>35</v>
      </c>
      <c r="N40" s="1430" t="s">
        <v>35</v>
      </c>
      <c r="O40" s="1430" t="s">
        <v>35</v>
      </c>
      <c r="P40" s="1430" t="s">
        <v>35</v>
      </c>
      <c r="Q40" s="1442" t="s">
        <v>35</v>
      </c>
      <c r="R40" s="1454" t="s">
        <v>35</v>
      </c>
      <c r="S40" s="1430" t="s">
        <v>35</v>
      </c>
      <c r="T40" s="2291" t="s">
        <v>35</v>
      </c>
      <c r="U40" s="2471"/>
      <c r="V40" s="2471"/>
      <c r="W40" s="2471"/>
      <c r="X40" s="2471"/>
      <c r="Y40" s="2472"/>
      <c r="Z40" s="2472"/>
      <c r="AA40" s="2472"/>
      <c r="AB40" s="2472"/>
      <c r="AC40" s="2472"/>
      <c r="AD40" s="2472"/>
      <c r="AE40" s="2472"/>
      <c r="AF40" s="2472"/>
      <c r="AG40" s="2472"/>
      <c r="AH40" s="2472"/>
      <c r="AI40" s="2472"/>
      <c r="AJ40" s="2472"/>
      <c r="AK40" s="2472"/>
      <c r="AL40" s="2472"/>
      <c r="AM40" s="2472"/>
      <c r="AN40" s="2472"/>
      <c r="AO40" s="2472"/>
      <c r="AP40" s="2472"/>
      <c r="AQ40" s="2472"/>
      <c r="AR40" s="2472"/>
      <c r="AS40" s="2472"/>
      <c r="AT40" s="2472"/>
      <c r="AU40" s="2472"/>
      <c r="AV40" s="2472"/>
      <c r="AW40" s="2472"/>
      <c r="AX40" s="2472"/>
      <c r="AY40" s="2472"/>
      <c r="AZ40" s="239"/>
      <c r="BA40" s="2844"/>
      <c r="BB40" s="165" t="s">
        <v>48</v>
      </c>
      <c r="BC40" s="1488" t="s">
        <v>35</v>
      </c>
      <c r="BD40" s="1508" t="s">
        <v>35</v>
      </c>
      <c r="BE40" s="1508" t="s">
        <v>35</v>
      </c>
      <c r="BF40" s="1508" t="s">
        <v>35</v>
      </c>
      <c r="BG40" s="1529" t="s">
        <v>35</v>
      </c>
      <c r="BH40" s="1550" t="s">
        <v>35</v>
      </c>
      <c r="BI40" s="1508" t="s">
        <v>35</v>
      </c>
      <c r="BJ40" s="1508" t="s">
        <v>35</v>
      </c>
      <c r="BK40" s="1508" t="s">
        <v>35</v>
      </c>
      <c r="BL40" s="1529" t="s">
        <v>35</v>
      </c>
      <c r="BM40" s="1550" t="s">
        <v>35</v>
      </c>
      <c r="BN40" s="1508" t="s">
        <v>35</v>
      </c>
      <c r="BO40" s="1508" t="s">
        <v>35</v>
      </c>
      <c r="BP40" s="1508" t="s">
        <v>35</v>
      </c>
      <c r="BQ40" s="1529" t="s">
        <v>35</v>
      </c>
      <c r="BR40" s="1550" t="s">
        <v>35</v>
      </c>
      <c r="BS40" s="1508" t="s">
        <v>35</v>
      </c>
      <c r="BT40" s="2347" t="s">
        <v>35</v>
      </c>
      <c r="BU40" s="2386"/>
      <c r="BV40" s="2386"/>
      <c r="BW40" s="2386"/>
      <c r="BX40" s="2386"/>
      <c r="BY40" s="2387"/>
      <c r="BZ40" s="2387"/>
      <c r="CA40" s="2387"/>
      <c r="CB40" s="2387"/>
      <c r="CC40" s="2387"/>
      <c r="CD40" s="2387"/>
      <c r="CE40" s="2387"/>
      <c r="CF40" s="2387"/>
      <c r="CG40" s="2387"/>
      <c r="CH40" s="2387"/>
      <c r="CI40" s="2387"/>
      <c r="CJ40" s="2387"/>
      <c r="CK40" s="2387"/>
      <c r="CL40" s="2387"/>
      <c r="CM40" s="2387"/>
      <c r="CN40" s="2387"/>
      <c r="CO40" s="2387"/>
      <c r="CP40" s="2387"/>
      <c r="CQ40" s="2387"/>
      <c r="CR40" s="2387"/>
      <c r="CS40" s="2387"/>
      <c r="CT40" s="2387"/>
      <c r="CU40" s="2387"/>
      <c r="CV40" s="2387"/>
      <c r="CW40" s="2387"/>
      <c r="CX40" s="2387"/>
      <c r="CY40" s="2387"/>
      <c r="CZ40" s="2387"/>
      <c r="DA40" s="239"/>
    </row>
    <row r="41" s="726" customFormat="true" ht="15" customHeight="true" x14ac:dyDescent="0.2">
      <c r="A41" s="3037" t="s">
        <v>56</v>
      </c>
      <c r="B41" s="1842" t="s">
        <v>49</v>
      </c>
      <c r="C41" s="1869" t="s">
        <v>35</v>
      </c>
      <c r="D41" s="1873" t="s">
        <v>35</v>
      </c>
      <c r="E41" s="1873" t="s">
        <v>35</v>
      </c>
      <c r="F41" s="1873" t="s">
        <v>35</v>
      </c>
      <c r="G41" s="1877" t="s">
        <v>35</v>
      </c>
      <c r="H41" s="1881" t="s">
        <v>35</v>
      </c>
      <c r="I41" s="1873" t="s">
        <v>35</v>
      </c>
      <c r="J41" s="1873" t="s">
        <v>35</v>
      </c>
      <c r="K41" s="1873" t="s">
        <v>35</v>
      </c>
      <c r="L41" s="1885" t="s">
        <v>35</v>
      </c>
      <c r="M41" s="1869" t="s">
        <v>35</v>
      </c>
      <c r="N41" s="1873" t="s">
        <v>35</v>
      </c>
      <c r="O41" s="1873" t="s">
        <v>35</v>
      </c>
      <c r="P41" s="1873" t="s">
        <v>35</v>
      </c>
      <c r="Q41" s="1877" t="s">
        <v>35</v>
      </c>
      <c r="R41" s="1881" t="s">
        <v>35</v>
      </c>
      <c r="S41" s="1873" t="s">
        <v>35</v>
      </c>
      <c r="T41" s="1885" t="s">
        <v>35</v>
      </c>
      <c r="U41" s="989"/>
      <c r="V41" s="989"/>
      <c r="W41" s="989"/>
      <c r="X41" s="989"/>
      <c r="Y41" s="989"/>
      <c r="Z41" s="989"/>
      <c r="AA41" s="989"/>
      <c r="AB41" s="989"/>
      <c r="AC41" s="989"/>
      <c r="AD41" s="989"/>
      <c r="AE41" s="989"/>
      <c r="AF41" s="989"/>
      <c r="AG41" s="989"/>
      <c r="AH41" s="989"/>
      <c r="AI41" s="989"/>
      <c r="AJ41" s="989"/>
      <c r="AK41" s="989"/>
      <c r="AL41" s="989"/>
      <c r="AM41" s="989"/>
      <c r="AN41" s="989"/>
      <c r="AO41" s="989"/>
      <c r="AP41" s="989"/>
      <c r="AQ41" s="989"/>
      <c r="AR41" s="989"/>
      <c r="AS41" s="989"/>
      <c r="AT41" s="989"/>
      <c r="AU41" s="989"/>
      <c r="AV41" s="989"/>
      <c r="AW41" s="989"/>
      <c r="AX41" s="989"/>
      <c r="AY41" s="989"/>
      <c r="BA41" s="2844" t="s">
        <v>56</v>
      </c>
      <c r="BB41" s="165" t="s">
        <v>49</v>
      </c>
      <c r="BC41" s="1488" t="s">
        <v>35</v>
      </c>
      <c r="BD41" s="1508" t="s">
        <v>35</v>
      </c>
      <c r="BE41" s="1508" t="s">
        <v>35</v>
      </c>
      <c r="BF41" s="1508" t="s">
        <v>35</v>
      </c>
      <c r="BG41" s="1529" t="s">
        <v>35</v>
      </c>
      <c r="BH41" s="1550" t="s">
        <v>35</v>
      </c>
      <c r="BI41" s="1508" t="s">
        <v>35</v>
      </c>
      <c r="BJ41" s="1508" t="s">
        <v>35</v>
      </c>
      <c r="BK41" s="1508" t="s">
        <v>35</v>
      </c>
      <c r="BL41" s="1529" t="s">
        <v>35</v>
      </c>
      <c r="BM41" s="1550" t="s">
        <v>35</v>
      </c>
      <c r="BN41" s="1508" t="s">
        <v>35</v>
      </c>
      <c r="BO41" s="1508" t="s">
        <v>35</v>
      </c>
      <c r="BP41" s="1508" t="s">
        <v>35</v>
      </c>
      <c r="BQ41" s="1529" t="s">
        <v>35</v>
      </c>
      <c r="BR41" s="1550" t="s">
        <v>35</v>
      </c>
      <c r="BS41" s="1508" t="s">
        <v>35</v>
      </c>
      <c r="BT41" s="2347" t="s">
        <v>35</v>
      </c>
      <c r="BU41" s="2386"/>
      <c r="BV41" s="2386"/>
      <c r="BW41" s="2386"/>
      <c r="BX41" s="2386"/>
      <c r="BY41" s="2387"/>
      <c r="BZ41" s="2387"/>
      <c r="CA41" s="2387"/>
      <c r="CB41" s="2387"/>
      <c r="CC41" s="2387"/>
      <c r="CD41" s="2387"/>
      <c r="CE41" s="2387"/>
      <c r="CF41" s="2387"/>
      <c r="CG41" s="2387"/>
      <c r="CH41" s="2387"/>
      <c r="CI41" s="2387"/>
      <c r="CJ41" s="2387"/>
      <c r="CK41" s="2387"/>
      <c r="CL41" s="2387"/>
      <c r="CM41" s="2387"/>
      <c r="CN41" s="2387"/>
      <c r="CO41" s="2387"/>
      <c r="CP41" s="2387"/>
      <c r="CQ41" s="2387"/>
      <c r="CR41" s="2387"/>
      <c r="CS41" s="2387"/>
      <c r="CT41" s="2387"/>
      <c r="CU41" s="2387"/>
      <c r="CV41" s="2387"/>
      <c r="CW41" s="2387"/>
      <c r="CX41" s="2387"/>
      <c r="CY41" s="2387"/>
      <c r="CZ41" s="2387"/>
      <c r="DA41" s="240"/>
    </row>
    <row r="42" s="726" customFormat="true" ht="15" customHeight="true" x14ac:dyDescent="0.2">
      <c r="A42" s="3037"/>
      <c r="B42" s="1842" t="s">
        <v>48</v>
      </c>
      <c r="C42" s="1869" t="s">
        <v>35</v>
      </c>
      <c r="D42" s="1873" t="s">
        <v>35</v>
      </c>
      <c r="E42" s="1873" t="s">
        <v>35</v>
      </c>
      <c r="F42" s="1873" t="s">
        <v>35</v>
      </c>
      <c r="G42" s="1877" t="s">
        <v>35</v>
      </c>
      <c r="H42" s="1881" t="s">
        <v>35</v>
      </c>
      <c r="I42" s="1873" t="s">
        <v>35</v>
      </c>
      <c r="J42" s="1873" t="s">
        <v>35</v>
      </c>
      <c r="K42" s="1873" t="s">
        <v>35</v>
      </c>
      <c r="L42" s="1885" t="s">
        <v>35</v>
      </c>
      <c r="M42" s="1869" t="s">
        <v>35</v>
      </c>
      <c r="N42" s="1873" t="s">
        <v>35</v>
      </c>
      <c r="O42" s="1873" t="s">
        <v>35</v>
      </c>
      <c r="P42" s="1873" t="s">
        <v>35</v>
      </c>
      <c r="Q42" s="1877" t="s">
        <v>35</v>
      </c>
      <c r="R42" s="1881" t="s">
        <v>35</v>
      </c>
      <c r="S42" s="1873" t="s">
        <v>35</v>
      </c>
      <c r="T42" s="1885" t="s">
        <v>35</v>
      </c>
      <c r="U42" s="989"/>
      <c r="V42" s="989"/>
      <c r="W42" s="989"/>
      <c r="X42" s="989"/>
      <c r="Y42" s="989"/>
      <c r="Z42" s="989"/>
      <c r="AA42" s="989"/>
      <c r="AB42" s="989"/>
      <c r="AC42" s="989"/>
      <c r="AD42" s="989"/>
      <c r="AE42" s="989"/>
      <c r="AF42" s="989"/>
      <c r="AG42" s="989"/>
      <c r="AH42" s="989"/>
      <c r="AI42" s="989"/>
      <c r="AJ42" s="989"/>
      <c r="AK42" s="989"/>
      <c r="AL42" s="989"/>
      <c r="AM42" s="989"/>
      <c r="AN42" s="989"/>
      <c r="AO42" s="989"/>
      <c r="AP42" s="989"/>
      <c r="AQ42" s="989"/>
      <c r="AR42" s="989"/>
      <c r="AS42" s="989"/>
      <c r="AT42" s="989"/>
      <c r="AU42" s="989"/>
      <c r="AV42" s="989"/>
      <c r="AW42" s="989"/>
      <c r="AX42" s="989"/>
      <c r="AY42" s="989"/>
      <c r="BA42" s="2844"/>
      <c r="BB42" s="165" t="s">
        <v>48</v>
      </c>
      <c r="BC42" s="1488" t="s">
        <v>35</v>
      </c>
      <c r="BD42" s="1508" t="s">
        <v>35</v>
      </c>
      <c r="BE42" s="1508" t="s">
        <v>35</v>
      </c>
      <c r="BF42" s="1508" t="s">
        <v>35</v>
      </c>
      <c r="BG42" s="1529" t="s">
        <v>35</v>
      </c>
      <c r="BH42" s="1550" t="s">
        <v>35</v>
      </c>
      <c r="BI42" s="1508" t="s">
        <v>35</v>
      </c>
      <c r="BJ42" s="1508" t="s">
        <v>35</v>
      </c>
      <c r="BK42" s="1508" t="s">
        <v>35</v>
      </c>
      <c r="BL42" s="1529" t="s">
        <v>35</v>
      </c>
      <c r="BM42" s="1550" t="s">
        <v>35</v>
      </c>
      <c r="BN42" s="1508" t="s">
        <v>35</v>
      </c>
      <c r="BO42" s="1508" t="s">
        <v>35</v>
      </c>
      <c r="BP42" s="1508" t="s">
        <v>35</v>
      </c>
      <c r="BQ42" s="1529" t="s">
        <v>35</v>
      </c>
      <c r="BR42" s="1550" t="s">
        <v>35</v>
      </c>
      <c r="BS42" s="1508" t="s">
        <v>35</v>
      </c>
      <c r="BT42" s="2347" t="s">
        <v>35</v>
      </c>
      <c r="BU42" s="2386"/>
      <c r="BV42" s="2386"/>
      <c r="BW42" s="2386"/>
      <c r="BX42" s="2386"/>
      <c r="BY42" s="2387"/>
      <c r="BZ42" s="2387"/>
      <c r="CA42" s="2387"/>
      <c r="CB42" s="2387"/>
      <c r="CC42" s="2387"/>
      <c r="CD42" s="2387"/>
      <c r="CE42" s="2387"/>
      <c r="CF42" s="2387"/>
      <c r="CG42" s="2387"/>
      <c r="CH42" s="2387"/>
      <c r="CI42" s="2387"/>
      <c r="CJ42" s="2387"/>
      <c r="CK42" s="2387"/>
      <c r="CL42" s="2387"/>
      <c r="CM42" s="2387"/>
      <c r="CN42" s="2387"/>
      <c r="CO42" s="2387"/>
      <c r="CP42" s="2387"/>
      <c r="CQ42" s="2387"/>
      <c r="CR42" s="2387"/>
      <c r="CS42" s="2387"/>
      <c r="CT42" s="2387"/>
      <c r="CU42" s="2387"/>
      <c r="CV42" s="2387"/>
      <c r="CW42" s="2387"/>
      <c r="CX42" s="2387"/>
      <c r="CY42" s="2387"/>
      <c r="CZ42" s="2387"/>
      <c r="DA42" s="240"/>
    </row>
    <row r="43" s="726" customFormat="true" ht="15" customHeight="true" x14ac:dyDescent="0.2">
      <c r="A43" s="3037" t="s">
        <v>53</v>
      </c>
      <c r="B43" s="1842" t="s">
        <v>49</v>
      </c>
      <c r="C43" s="1869" t="s">
        <v>35</v>
      </c>
      <c r="D43" s="1873" t="s">
        <v>35</v>
      </c>
      <c r="E43" s="1873" t="s">
        <v>35</v>
      </c>
      <c r="F43" s="1873" t="s">
        <v>35</v>
      </c>
      <c r="G43" s="1877" t="s">
        <v>35</v>
      </c>
      <c r="H43" s="1881" t="s">
        <v>35</v>
      </c>
      <c r="I43" s="1873" t="s">
        <v>35</v>
      </c>
      <c r="J43" s="1873" t="s">
        <v>35</v>
      </c>
      <c r="K43" s="1873" t="s">
        <v>35</v>
      </c>
      <c r="L43" s="1885" t="s">
        <v>35</v>
      </c>
      <c r="M43" s="1869" t="s">
        <v>35</v>
      </c>
      <c r="N43" s="1873" t="s">
        <v>35</v>
      </c>
      <c r="O43" s="1873" t="s">
        <v>35</v>
      </c>
      <c r="P43" s="1873" t="s">
        <v>35</v>
      </c>
      <c r="Q43" s="1877" t="s">
        <v>35</v>
      </c>
      <c r="R43" s="1881" t="s">
        <v>35</v>
      </c>
      <c r="S43" s="1873" t="s">
        <v>35</v>
      </c>
      <c r="T43" s="1885" t="s">
        <v>35</v>
      </c>
      <c r="U43" s="989"/>
      <c r="V43" s="989"/>
      <c r="W43" s="989"/>
      <c r="X43" s="989"/>
      <c r="Y43" s="989"/>
      <c r="Z43" s="989"/>
      <c r="AA43" s="989"/>
      <c r="AB43" s="989"/>
      <c r="AC43" s="989"/>
      <c r="AD43" s="989"/>
      <c r="AE43" s="989"/>
      <c r="AF43" s="989"/>
      <c r="AG43" s="989"/>
      <c r="AH43" s="989"/>
      <c r="AI43" s="989"/>
      <c r="AJ43" s="989"/>
      <c r="AK43" s="989"/>
      <c r="AL43" s="989"/>
      <c r="AM43" s="989"/>
      <c r="AN43" s="989"/>
      <c r="AO43" s="989"/>
      <c r="AP43" s="989"/>
      <c r="AQ43" s="989"/>
      <c r="AR43" s="989"/>
      <c r="AS43" s="989"/>
      <c r="AT43" s="989"/>
      <c r="AU43" s="989"/>
      <c r="AV43" s="989"/>
      <c r="AW43" s="989"/>
      <c r="AX43" s="989"/>
      <c r="AY43" s="989"/>
      <c r="BA43" s="2844" t="s">
        <v>53</v>
      </c>
      <c r="BB43" s="165" t="s">
        <v>49</v>
      </c>
      <c r="BC43" s="1488" t="s">
        <v>35</v>
      </c>
      <c r="BD43" s="1508" t="s">
        <v>35</v>
      </c>
      <c r="BE43" s="1508" t="s">
        <v>35</v>
      </c>
      <c r="BF43" s="1508" t="s">
        <v>35</v>
      </c>
      <c r="BG43" s="1529" t="s">
        <v>35</v>
      </c>
      <c r="BH43" s="1550" t="s">
        <v>35</v>
      </c>
      <c r="BI43" s="1508" t="s">
        <v>35</v>
      </c>
      <c r="BJ43" s="1508" t="s">
        <v>35</v>
      </c>
      <c r="BK43" s="1508" t="s">
        <v>35</v>
      </c>
      <c r="BL43" s="1529" t="s">
        <v>35</v>
      </c>
      <c r="BM43" s="1550" t="s">
        <v>35</v>
      </c>
      <c r="BN43" s="1508" t="s">
        <v>35</v>
      </c>
      <c r="BO43" s="1508" t="s">
        <v>35</v>
      </c>
      <c r="BP43" s="1508" t="s">
        <v>35</v>
      </c>
      <c r="BQ43" s="1529" t="s">
        <v>35</v>
      </c>
      <c r="BR43" s="1550" t="s">
        <v>35</v>
      </c>
      <c r="BS43" s="1508" t="s">
        <v>35</v>
      </c>
      <c r="BT43" s="2347" t="s">
        <v>35</v>
      </c>
      <c r="BU43" s="2386"/>
      <c r="BV43" s="2386"/>
      <c r="BW43" s="2386"/>
      <c r="BX43" s="2386"/>
      <c r="BY43" s="2387"/>
      <c r="BZ43" s="2387"/>
      <c r="CA43" s="2387"/>
      <c r="CB43" s="2387"/>
      <c r="CC43" s="2387"/>
      <c r="CD43" s="2387"/>
      <c r="CE43" s="2387"/>
      <c r="CF43" s="2387"/>
      <c r="CG43" s="2387"/>
      <c r="CH43" s="2387"/>
      <c r="CI43" s="2387"/>
      <c r="CJ43" s="2387"/>
      <c r="CK43" s="2387"/>
      <c r="CL43" s="2387"/>
      <c r="CM43" s="2387"/>
      <c r="CN43" s="2387"/>
      <c r="CO43" s="2387"/>
      <c r="CP43" s="2387"/>
      <c r="CQ43" s="2387"/>
      <c r="CR43" s="2387"/>
      <c r="CS43" s="2387"/>
      <c r="CT43" s="2387"/>
      <c r="CU43" s="2387"/>
      <c r="CV43" s="2387"/>
      <c r="CW43" s="2387"/>
      <c r="CX43" s="2387"/>
      <c r="CY43" s="2387"/>
      <c r="CZ43" s="2387"/>
      <c r="DA43" s="240"/>
    </row>
    <row r="44" s="726" customFormat="true" ht="15" customHeight="true" x14ac:dyDescent="0.2">
      <c r="A44" s="3037"/>
      <c r="B44" s="1842" t="s">
        <v>48</v>
      </c>
      <c r="C44" s="1869" t="s">
        <v>35</v>
      </c>
      <c r="D44" s="1873" t="s">
        <v>35</v>
      </c>
      <c r="E44" s="1873" t="s">
        <v>35</v>
      </c>
      <c r="F44" s="1873" t="s">
        <v>35</v>
      </c>
      <c r="G44" s="1877" t="s">
        <v>35</v>
      </c>
      <c r="H44" s="1881" t="s">
        <v>35</v>
      </c>
      <c r="I44" s="1873" t="s">
        <v>35</v>
      </c>
      <c r="J44" s="1873" t="s">
        <v>35</v>
      </c>
      <c r="K44" s="1873" t="s">
        <v>35</v>
      </c>
      <c r="L44" s="1885" t="s">
        <v>35</v>
      </c>
      <c r="M44" s="1869" t="s">
        <v>35</v>
      </c>
      <c r="N44" s="1873" t="s">
        <v>35</v>
      </c>
      <c r="O44" s="1873" t="s">
        <v>35</v>
      </c>
      <c r="P44" s="1873" t="s">
        <v>35</v>
      </c>
      <c r="Q44" s="1877" t="s">
        <v>35</v>
      </c>
      <c r="R44" s="1881" t="s">
        <v>35</v>
      </c>
      <c r="S44" s="1873" t="s">
        <v>35</v>
      </c>
      <c r="T44" s="1885" t="s">
        <v>35</v>
      </c>
      <c r="U44" s="989"/>
      <c r="V44" s="989"/>
      <c r="W44" s="989"/>
      <c r="X44" s="989"/>
      <c r="Y44" s="989"/>
      <c r="Z44" s="989"/>
      <c r="AA44" s="989"/>
      <c r="AB44" s="989"/>
      <c r="AC44" s="989"/>
      <c r="AD44" s="989"/>
      <c r="AE44" s="989"/>
      <c r="AF44" s="989"/>
      <c r="AG44" s="989"/>
      <c r="AH44" s="989"/>
      <c r="AI44" s="989"/>
      <c r="AJ44" s="989"/>
      <c r="AK44" s="989"/>
      <c r="AL44" s="989"/>
      <c r="AM44" s="989"/>
      <c r="AN44" s="989"/>
      <c r="AO44" s="989"/>
      <c r="AP44" s="989"/>
      <c r="AQ44" s="989"/>
      <c r="AR44" s="989"/>
      <c r="AS44" s="989"/>
      <c r="AT44" s="989"/>
      <c r="AU44" s="989"/>
      <c r="AV44" s="989"/>
      <c r="AW44" s="989"/>
      <c r="AX44" s="989"/>
      <c r="AY44" s="989"/>
      <c r="BA44" s="2844"/>
      <c r="BB44" s="165" t="s">
        <v>48</v>
      </c>
      <c r="BC44" s="1488" t="s">
        <v>35</v>
      </c>
      <c r="BD44" s="1508" t="s">
        <v>35</v>
      </c>
      <c r="BE44" s="1508" t="s">
        <v>35</v>
      </c>
      <c r="BF44" s="1508" t="s">
        <v>35</v>
      </c>
      <c r="BG44" s="1529" t="s">
        <v>35</v>
      </c>
      <c r="BH44" s="1550" t="s">
        <v>35</v>
      </c>
      <c r="BI44" s="1508" t="s">
        <v>35</v>
      </c>
      <c r="BJ44" s="1508" t="s">
        <v>35</v>
      </c>
      <c r="BK44" s="1508" t="s">
        <v>35</v>
      </c>
      <c r="BL44" s="1529" t="s">
        <v>35</v>
      </c>
      <c r="BM44" s="1550" t="s">
        <v>35</v>
      </c>
      <c r="BN44" s="1508" t="s">
        <v>35</v>
      </c>
      <c r="BO44" s="1508" t="s">
        <v>35</v>
      </c>
      <c r="BP44" s="1508" t="s">
        <v>35</v>
      </c>
      <c r="BQ44" s="1529" t="s">
        <v>35</v>
      </c>
      <c r="BR44" s="1550" t="s">
        <v>35</v>
      </c>
      <c r="BS44" s="1508" t="s">
        <v>35</v>
      </c>
      <c r="BT44" s="2347" t="s">
        <v>35</v>
      </c>
      <c r="BU44" s="2386"/>
      <c r="BV44" s="2386"/>
      <c r="BW44" s="2386"/>
      <c r="BX44" s="2386"/>
      <c r="BY44" s="2387"/>
      <c r="BZ44" s="2387"/>
      <c r="CA44" s="2387"/>
      <c r="CB44" s="2387"/>
      <c r="CC44" s="2387"/>
      <c r="CD44" s="2387"/>
      <c r="CE44" s="2387"/>
      <c r="CF44" s="2387"/>
      <c r="CG44" s="2387"/>
      <c r="CH44" s="2387"/>
      <c r="CI44" s="2387"/>
      <c r="CJ44" s="2387"/>
      <c r="CK44" s="2387"/>
      <c r="CL44" s="2387"/>
      <c r="CM44" s="2387"/>
      <c r="CN44" s="2387"/>
      <c r="CO44" s="2387"/>
      <c r="CP44" s="2387"/>
      <c r="CQ44" s="2387"/>
      <c r="CR44" s="2387"/>
      <c r="CS44" s="2387"/>
      <c r="CT44" s="2387"/>
      <c r="CU44" s="2387"/>
      <c r="CV44" s="2387"/>
      <c r="CW44" s="2387"/>
      <c r="CX44" s="2387"/>
      <c r="CY44" s="2387"/>
      <c r="CZ44" s="2387"/>
      <c r="DA44" s="240"/>
    </row>
    <row r="45" s="726" customFormat="true" ht="15" customHeight="true" x14ac:dyDescent="0.2">
      <c r="A45" s="3037" t="s">
        <v>52</v>
      </c>
      <c r="B45" s="1842" t="s">
        <v>49</v>
      </c>
      <c r="C45" s="1869" t="s">
        <v>35</v>
      </c>
      <c r="D45" s="1873" t="s">
        <v>35</v>
      </c>
      <c r="E45" s="1873" t="s">
        <v>35</v>
      </c>
      <c r="F45" s="1873" t="s">
        <v>35</v>
      </c>
      <c r="G45" s="1877" t="s">
        <v>35</v>
      </c>
      <c r="H45" s="1881" t="s">
        <v>35</v>
      </c>
      <c r="I45" s="1873" t="s">
        <v>35</v>
      </c>
      <c r="J45" s="1873" t="s">
        <v>35</v>
      </c>
      <c r="K45" s="1873" t="s">
        <v>35</v>
      </c>
      <c r="L45" s="1885" t="s">
        <v>35</v>
      </c>
      <c r="M45" s="1869" t="s">
        <v>35</v>
      </c>
      <c r="N45" s="1873" t="s">
        <v>35</v>
      </c>
      <c r="O45" s="1873" t="s">
        <v>35</v>
      </c>
      <c r="P45" s="1873" t="s">
        <v>35</v>
      </c>
      <c r="Q45" s="1877" t="s">
        <v>35</v>
      </c>
      <c r="R45" s="1881" t="s">
        <v>35</v>
      </c>
      <c r="S45" s="1873" t="s">
        <v>35</v>
      </c>
      <c r="T45" s="1885" t="s">
        <v>35</v>
      </c>
      <c r="U45" s="989"/>
      <c r="V45" s="989"/>
      <c r="W45" s="989"/>
      <c r="X45" s="989"/>
      <c r="Y45" s="989"/>
      <c r="Z45" s="989"/>
      <c r="AA45" s="989"/>
      <c r="AB45" s="989"/>
      <c r="AC45" s="989"/>
      <c r="AD45" s="989"/>
      <c r="AE45" s="989"/>
      <c r="AF45" s="989"/>
      <c r="AG45" s="989"/>
      <c r="AH45" s="989"/>
      <c r="AI45" s="989"/>
      <c r="AJ45" s="989"/>
      <c r="AK45" s="989"/>
      <c r="AL45" s="989"/>
      <c r="AM45" s="989"/>
      <c r="AN45" s="989"/>
      <c r="AO45" s="989"/>
      <c r="AP45" s="989"/>
      <c r="AQ45" s="989"/>
      <c r="AR45" s="989"/>
      <c r="AS45" s="989"/>
      <c r="AT45" s="989"/>
      <c r="AU45" s="989"/>
      <c r="AV45" s="989"/>
      <c r="AW45" s="989"/>
      <c r="AX45" s="989"/>
      <c r="AY45" s="989"/>
      <c r="BA45" s="2844" t="s">
        <v>52</v>
      </c>
      <c r="BB45" s="165" t="s">
        <v>49</v>
      </c>
      <c r="BC45" s="1488" t="s">
        <v>35</v>
      </c>
      <c r="BD45" s="1508" t="s">
        <v>35</v>
      </c>
      <c r="BE45" s="1508" t="s">
        <v>35</v>
      </c>
      <c r="BF45" s="1508" t="s">
        <v>35</v>
      </c>
      <c r="BG45" s="1529" t="s">
        <v>35</v>
      </c>
      <c r="BH45" s="1550" t="s">
        <v>35</v>
      </c>
      <c r="BI45" s="1508" t="s">
        <v>35</v>
      </c>
      <c r="BJ45" s="1508" t="s">
        <v>35</v>
      </c>
      <c r="BK45" s="1508" t="s">
        <v>35</v>
      </c>
      <c r="BL45" s="1529" t="s">
        <v>35</v>
      </c>
      <c r="BM45" s="1550" t="s">
        <v>35</v>
      </c>
      <c r="BN45" s="1508" t="s">
        <v>35</v>
      </c>
      <c r="BO45" s="1508" t="s">
        <v>35</v>
      </c>
      <c r="BP45" s="1508" t="s">
        <v>35</v>
      </c>
      <c r="BQ45" s="1529" t="s">
        <v>35</v>
      </c>
      <c r="BR45" s="1550" t="s">
        <v>35</v>
      </c>
      <c r="BS45" s="1508" t="s">
        <v>35</v>
      </c>
      <c r="BT45" s="2347" t="s">
        <v>35</v>
      </c>
      <c r="BU45" s="2386"/>
      <c r="BV45" s="2386"/>
      <c r="BW45" s="2386"/>
      <c r="BX45" s="2386"/>
      <c r="BY45" s="2387"/>
      <c r="BZ45" s="2387"/>
      <c r="CA45" s="2387"/>
      <c r="CB45" s="2387"/>
      <c r="CC45" s="2387"/>
      <c r="CD45" s="2387"/>
      <c r="CE45" s="2387"/>
      <c r="CF45" s="2387"/>
      <c r="CG45" s="2387"/>
      <c r="CH45" s="2387"/>
      <c r="CI45" s="2387"/>
      <c r="CJ45" s="2387"/>
      <c r="CK45" s="2387"/>
      <c r="CL45" s="2387"/>
      <c r="CM45" s="2387"/>
      <c r="CN45" s="2387"/>
      <c r="CO45" s="2387"/>
      <c r="CP45" s="2387"/>
      <c r="CQ45" s="2387"/>
      <c r="CR45" s="2387"/>
      <c r="CS45" s="2387"/>
      <c r="CT45" s="2387"/>
      <c r="CU45" s="2387"/>
      <c r="CV45" s="2387"/>
      <c r="CW45" s="2387"/>
      <c r="CX45" s="2387"/>
      <c r="CY45" s="2387"/>
      <c r="CZ45" s="2387"/>
      <c r="DA45" s="240"/>
    </row>
    <row r="46" s="726" customFormat="true" ht="15" customHeight="true" x14ac:dyDescent="0.2">
      <c r="A46" s="3037"/>
      <c r="B46" s="1842" t="s">
        <v>48</v>
      </c>
      <c r="C46" s="1869" t="s">
        <v>35</v>
      </c>
      <c r="D46" s="1873" t="s">
        <v>35</v>
      </c>
      <c r="E46" s="1873" t="s">
        <v>35</v>
      </c>
      <c r="F46" s="1873" t="s">
        <v>35</v>
      </c>
      <c r="G46" s="1877" t="s">
        <v>35</v>
      </c>
      <c r="H46" s="1881" t="s">
        <v>35</v>
      </c>
      <c r="I46" s="1873" t="s">
        <v>35</v>
      </c>
      <c r="J46" s="1873" t="s">
        <v>35</v>
      </c>
      <c r="K46" s="1873" t="s">
        <v>35</v>
      </c>
      <c r="L46" s="1885" t="s">
        <v>35</v>
      </c>
      <c r="M46" s="1869" t="s">
        <v>35</v>
      </c>
      <c r="N46" s="1873" t="s">
        <v>35</v>
      </c>
      <c r="O46" s="1873" t="s">
        <v>35</v>
      </c>
      <c r="P46" s="1873" t="s">
        <v>35</v>
      </c>
      <c r="Q46" s="1877" t="s">
        <v>35</v>
      </c>
      <c r="R46" s="1881" t="s">
        <v>35</v>
      </c>
      <c r="S46" s="1873" t="s">
        <v>35</v>
      </c>
      <c r="T46" s="1885" t="s">
        <v>35</v>
      </c>
      <c r="U46" s="989"/>
      <c r="V46" s="989"/>
      <c r="W46" s="989"/>
      <c r="X46" s="989"/>
      <c r="Y46" s="989"/>
      <c r="Z46" s="989"/>
      <c r="AA46" s="989"/>
      <c r="AB46" s="989"/>
      <c r="AC46" s="989"/>
      <c r="AD46" s="989"/>
      <c r="AE46" s="989"/>
      <c r="AF46" s="989"/>
      <c r="AG46" s="989"/>
      <c r="AH46" s="989"/>
      <c r="AI46" s="989"/>
      <c r="AJ46" s="989"/>
      <c r="AK46" s="989"/>
      <c r="AL46" s="989"/>
      <c r="AM46" s="989"/>
      <c r="AN46" s="989"/>
      <c r="AO46" s="989"/>
      <c r="AP46" s="989"/>
      <c r="AQ46" s="989"/>
      <c r="AR46" s="989"/>
      <c r="AS46" s="989"/>
      <c r="AT46" s="989"/>
      <c r="AU46" s="989"/>
      <c r="AV46" s="989"/>
      <c r="AW46" s="989"/>
      <c r="AX46" s="989"/>
      <c r="AY46" s="989"/>
      <c r="BA46" s="2844"/>
      <c r="BB46" s="165" t="s">
        <v>48</v>
      </c>
      <c r="BC46" s="1488" t="s">
        <v>35</v>
      </c>
      <c r="BD46" s="1508" t="s">
        <v>35</v>
      </c>
      <c r="BE46" s="1508" t="s">
        <v>35</v>
      </c>
      <c r="BF46" s="1508" t="s">
        <v>35</v>
      </c>
      <c r="BG46" s="1529" t="s">
        <v>35</v>
      </c>
      <c r="BH46" s="1550" t="s">
        <v>35</v>
      </c>
      <c r="BI46" s="1508" t="s">
        <v>35</v>
      </c>
      <c r="BJ46" s="1508" t="s">
        <v>35</v>
      </c>
      <c r="BK46" s="1508" t="s">
        <v>35</v>
      </c>
      <c r="BL46" s="1529" t="s">
        <v>35</v>
      </c>
      <c r="BM46" s="1550" t="s">
        <v>35</v>
      </c>
      <c r="BN46" s="1508" t="s">
        <v>35</v>
      </c>
      <c r="BO46" s="1508" t="s">
        <v>35</v>
      </c>
      <c r="BP46" s="1508" t="s">
        <v>35</v>
      </c>
      <c r="BQ46" s="1529" t="s">
        <v>35</v>
      </c>
      <c r="BR46" s="1550" t="s">
        <v>35</v>
      </c>
      <c r="BS46" s="1508" t="s">
        <v>35</v>
      </c>
      <c r="BT46" s="2347" t="s">
        <v>35</v>
      </c>
      <c r="BU46" s="2386"/>
      <c r="BV46" s="2386"/>
      <c r="BW46" s="2386"/>
      <c r="BX46" s="2386"/>
      <c r="BY46" s="2387"/>
      <c r="BZ46" s="2387"/>
      <c r="CA46" s="2387"/>
      <c r="CB46" s="2387"/>
      <c r="CC46" s="2387"/>
      <c r="CD46" s="2387"/>
      <c r="CE46" s="2387"/>
      <c r="CF46" s="2387"/>
      <c r="CG46" s="2387"/>
      <c r="CH46" s="2387"/>
      <c r="CI46" s="2387"/>
      <c r="CJ46" s="2387"/>
      <c r="CK46" s="2387"/>
      <c r="CL46" s="2387"/>
      <c r="CM46" s="2387"/>
      <c r="CN46" s="2387"/>
      <c r="CO46" s="2387"/>
      <c r="CP46" s="2387"/>
      <c r="CQ46" s="2387"/>
      <c r="CR46" s="2387"/>
      <c r="CS46" s="2387"/>
      <c r="CT46" s="2387"/>
      <c r="CU46" s="2387"/>
      <c r="CV46" s="2387"/>
      <c r="CW46" s="2387"/>
      <c r="CX46" s="2387"/>
      <c r="CY46" s="2387"/>
      <c r="CZ46" s="2387"/>
      <c r="DA46" s="240"/>
    </row>
    <row r="47" s="130" customFormat="true" ht="15" customHeight="true" x14ac:dyDescent="0.2">
      <c r="A47" s="2842" t="s">
        <v>102</v>
      </c>
      <c r="B47" s="291" t="s">
        <v>101</v>
      </c>
      <c r="C47" s="1418" t="s">
        <v>35</v>
      </c>
      <c r="D47" s="1430" t="s">
        <v>35</v>
      </c>
      <c r="E47" s="1430" t="s">
        <v>35</v>
      </c>
      <c r="F47" s="1430" t="s">
        <v>35</v>
      </c>
      <c r="G47" s="1442" t="s">
        <v>35</v>
      </c>
      <c r="H47" s="1454" t="s">
        <v>35</v>
      </c>
      <c r="I47" s="1430" t="s">
        <v>35</v>
      </c>
      <c r="J47" s="1430" t="s">
        <v>35</v>
      </c>
      <c r="K47" s="1430" t="s">
        <v>35</v>
      </c>
      <c r="L47" s="1466" t="s">
        <v>35</v>
      </c>
      <c r="M47" s="1478" t="s">
        <v>35</v>
      </c>
      <c r="N47" s="1430" t="s">
        <v>35</v>
      </c>
      <c r="O47" s="1430" t="s">
        <v>35</v>
      </c>
      <c r="P47" s="1430" t="s">
        <v>35</v>
      </c>
      <c r="Q47" s="1442" t="s">
        <v>35</v>
      </c>
      <c r="R47" s="1454" t="s">
        <v>35</v>
      </c>
      <c r="S47" s="1430" t="s">
        <v>35</v>
      </c>
      <c r="T47" s="2291" t="s">
        <v>35</v>
      </c>
      <c r="U47" s="2471"/>
      <c r="V47" s="2471"/>
      <c r="W47" s="2471"/>
      <c r="X47" s="2471"/>
      <c r="Y47" s="2472"/>
      <c r="Z47" s="2472"/>
      <c r="AA47" s="2472"/>
      <c r="AB47" s="2472"/>
      <c r="AC47" s="2472"/>
      <c r="AD47" s="2472"/>
      <c r="AE47" s="2472"/>
      <c r="AF47" s="2472"/>
      <c r="AG47" s="2472"/>
      <c r="AH47" s="2472"/>
      <c r="AI47" s="2472"/>
      <c r="AJ47" s="2472"/>
      <c r="AK47" s="2472"/>
      <c r="AL47" s="2472"/>
      <c r="AM47" s="2472"/>
      <c r="AN47" s="2472"/>
      <c r="AO47" s="2472"/>
      <c r="AP47" s="2472"/>
      <c r="AQ47" s="2472"/>
      <c r="AR47" s="2472"/>
      <c r="AS47" s="2472"/>
      <c r="AT47" s="2472"/>
      <c r="AU47" s="2472"/>
      <c r="AV47" s="2472"/>
      <c r="AW47" s="2472"/>
      <c r="AX47" s="2472"/>
      <c r="AY47" s="2472"/>
      <c r="AZ47" s="239"/>
      <c r="BA47" s="2844" t="s">
        <v>102</v>
      </c>
      <c r="BB47" s="165" t="s">
        <v>101</v>
      </c>
      <c r="BC47" s="1488" t="s">
        <v>35</v>
      </c>
      <c r="BD47" s="1508" t="s">
        <v>35</v>
      </c>
      <c r="BE47" s="1508" t="s">
        <v>35</v>
      </c>
      <c r="BF47" s="1508" t="s">
        <v>35</v>
      </c>
      <c r="BG47" s="1529" t="s">
        <v>35</v>
      </c>
      <c r="BH47" s="1550" t="s">
        <v>35</v>
      </c>
      <c r="BI47" s="1508" t="s">
        <v>35</v>
      </c>
      <c r="BJ47" s="1508" t="s">
        <v>35</v>
      </c>
      <c r="BK47" s="1508" t="s">
        <v>35</v>
      </c>
      <c r="BL47" s="1529" t="s">
        <v>35</v>
      </c>
      <c r="BM47" s="1550" t="s">
        <v>35</v>
      </c>
      <c r="BN47" s="1508" t="s">
        <v>35</v>
      </c>
      <c r="BO47" s="1508" t="s">
        <v>35</v>
      </c>
      <c r="BP47" s="1508" t="s">
        <v>35</v>
      </c>
      <c r="BQ47" s="1529" t="s">
        <v>35</v>
      </c>
      <c r="BR47" s="1550" t="s">
        <v>35</v>
      </c>
      <c r="BS47" s="1508" t="s">
        <v>35</v>
      </c>
      <c r="BT47" s="2347" t="s">
        <v>35</v>
      </c>
      <c r="BU47" s="2386"/>
      <c r="BV47" s="2386"/>
      <c r="BW47" s="2386"/>
      <c r="BX47" s="2386"/>
      <c r="BY47" s="2387"/>
      <c r="BZ47" s="2387"/>
      <c r="CA47" s="2387"/>
      <c r="CB47" s="2387"/>
      <c r="CC47" s="2387"/>
      <c r="CD47" s="2387"/>
      <c r="CE47" s="2387"/>
      <c r="CF47" s="2387"/>
      <c r="CG47" s="2387"/>
      <c r="CH47" s="2387"/>
      <c r="CI47" s="2387"/>
      <c r="CJ47" s="2387"/>
      <c r="CK47" s="2387"/>
      <c r="CL47" s="2387"/>
      <c r="CM47" s="2387"/>
      <c r="CN47" s="2387"/>
      <c r="CO47" s="2387"/>
      <c r="CP47" s="2387"/>
      <c r="CQ47" s="2387"/>
      <c r="CR47" s="2387"/>
      <c r="CS47" s="2387"/>
      <c r="CT47" s="2387"/>
      <c r="CU47" s="2387"/>
      <c r="CV47" s="2387"/>
      <c r="CW47" s="2387"/>
      <c r="CX47" s="2387"/>
      <c r="CY47" s="2387"/>
      <c r="CZ47" s="2387"/>
      <c r="DA47" s="239"/>
    </row>
    <row r="48" s="130" customFormat="true" ht="15" customHeight="true" x14ac:dyDescent="0.2">
      <c r="A48" s="2842"/>
      <c r="B48" s="291" t="s">
        <v>100</v>
      </c>
      <c r="C48" s="1418" t="s">
        <v>35</v>
      </c>
      <c r="D48" s="1430" t="s">
        <v>35</v>
      </c>
      <c r="E48" s="1430" t="s">
        <v>35</v>
      </c>
      <c r="F48" s="1430" t="s">
        <v>35</v>
      </c>
      <c r="G48" s="1442" t="s">
        <v>35</v>
      </c>
      <c r="H48" s="1454" t="s">
        <v>35</v>
      </c>
      <c r="I48" s="1430" t="s">
        <v>35</v>
      </c>
      <c r="J48" s="1430" t="s">
        <v>35</v>
      </c>
      <c r="K48" s="1430" t="s">
        <v>35</v>
      </c>
      <c r="L48" s="1466" t="s">
        <v>35</v>
      </c>
      <c r="M48" s="1478" t="s">
        <v>35</v>
      </c>
      <c r="N48" s="1430" t="s">
        <v>35</v>
      </c>
      <c r="O48" s="1430" t="s">
        <v>35</v>
      </c>
      <c r="P48" s="1430" t="s">
        <v>35</v>
      </c>
      <c r="Q48" s="1442" t="s">
        <v>35</v>
      </c>
      <c r="R48" s="1454" t="s">
        <v>35</v>
      </c>
      <c r="S48" s="1430" t="s">
        <v>35</v>
      </c>
      <c r="T48" s="2291" t="s">
        <v>35</v>
      </c>
      <c r="U48" s="2471"/>
      <c r="V48" s="2471"/>
      <c r="W48" s="2471"/>
      <c r="X48" s="2471"/>
      <c r="Y48" s="2472"/>
      <c r="Z48" s="2472"/>
      <c r="AA48" s="2472"/>
      <c r="AB48" s="2472"/>
      <c r="AC48" s="2472"/>
      <c r="AD48" s="2472"/>
      <c r="AE48" s="2472"/>
      <c r="AF48" s="2472"/>
      <c r="AG48" s="2472"/>
      <c r="AH48" s="2472"/>
      <c r="AI48" s="2472"/>
      <c r="AJ48" s="2472"/>
      <c r="AK48" s="2472"/>
      <c r="AL48" s="2472"/>
      <c r="AM48" s="2472"/>
      <c r="AN48" s="2472"/>
      <c r="AO48" s="2472"/>
      <c r="AP48" s="2472"/>
      <c r="AQ48" s="2472"/>
      <c r="AR48" s="2472"/>
      <c r="AS48" s="2472"/>
      <c r="AT48" s="2472"/>
      <c r="AU48" s="2472"/>
      <c r="AV48" s="2472"/>
      <c r="AW48" s="2472"/>
      <c r="AX48" s="2472"/>
      <c r="AY48" s="2472"/>
      <c r="AZ48" s="239"/>
      <c r="BA48" s="2844"/>
      <c r="BB48" s="165" t="s">
        <v>100</v>
      </c>
      <c r="BC48" s="1488" t="s">
        <v>35</v>
      </c>
      <c r="BD48" s="1508" t="s">
        <v>35</v>
      </c>
      <c r="BE48" s="1508" t="s">
        <v>35</v>
      </c>
      <c r="BF48" s="1508" t="s">
        <v>35</v>
      </c>
      <c r="BG48" s="1529" t="s">
        <v>35</v>
      </c>
      <c r="BH48" s="1550" t="s">
        <v>35</v>
      </c>
      <c r="BI48" s="1508" t="s">
        <v>35</v>
      </c>
      <c r="BJ48" s="1508" t="s">
        <v>35</v>
      </c>
      <c r="BK48" s="1508" t="s">
        <v>35</v>
      </c>
      <c r="BL48" s="1529" t="s">
        <v>35</v>
      </c>
      <c r="BM48" s="1550" t="s">
        <v>35</v>
      </c>
      <c r="BN48" s="1508" t="s">
        <v>35</v>
      </c>
      <c r="BO48" s="1508" t="s">
        <v>35</v>
      </c>
      <c r="BP48" s="1508" t="s">
        <v>35</v>
      </c>
      <c r="BQ48" s="1529" t="s">
        <v>35</v>
      </c>
      <c r="BR48" s="1550" t="s">
        <v>35</v>
      </c>
      <c r="BS48" s="1508" t="s">
        <v>35</v>
      </c>
      <c r="BT48" s="2347" t="s">
        <v>35</v>
      </c>
      <c r="BU48" s="2386"/>
      <c r="BV48" s="2386"/>
      <c r="BW48" s="2386"/>
      <c r="BX48" s="2386"/>
      <c r="BY48" s="2387"/>
      <c r="BZ48" s="2387"/>
      <c r="CA48" s="2387"/>
      <c r="CB48" s="2387"/>
      <c r="CC48" s="2387"/>
      <c r="CD48" s="2387"/>
      <c r="CE48" s="2387"/>
      <c r="CF48" s="2387"/>
      <c r="CG48" s="2387"/>
      <c r="CH48" s="2387"/>
      <c r="CI48" s="2387"/>
      <c r="CJ48" s="2387"/>
      <c r="CK48" s="2387"/>
      <c r="CL48" s="2387"/>
      <c r="CM48" s="2387"/>
      <c r="CN48" s="2387"/>
      <c r="CO48" s="2387"/>
      <c r="CP48" s="2387"/>
      <c r="CQ48" s="2387"/>
      <c r="CR48" s="2387"/>
      <c r="CS48" s="2387"/>
      <c r="CT48" s="2387"/>
      <c r="CU48" s="2387"/>
      <c r="CV48" s="2387"/>
      <c r="CW48" s="2387"/>
      <c r="CX48" s="2387"/>
      <c r="CY48" s="2387"/>
      <c r="CZ48" s="2387"/>
      <c r="DA48" s="239"/>
    </row>
    <row r="49" s="130" customFormat="true" ht="15" customHeight="true" x14ac:dyDescent="0.2">
      <c r="A49" s="2842"/>
      <c r="B49" s="291" t="s">
        <v>68</v>
      </c>
      <c r="C49" s="1418" t="s">
        <v>35</v>
      </c>
      <c r="D49" s="1430" t="s">
        <v>35</v>
      </c>
      <c r="E49" s="1430" t="s">
        <v>35</v>
      </c>
      <c r="F49" s="1430" t="s">
        <v>35</v>
      </c>
      <c r="G49" s="1442" t="s">
        <v>35</v>
      </c>
      <c r="H49" s="1454" t="s">
        <v>35</v>
      </c>
      <c r="I49" s="1430" t="s">
        <v>35</v>
      </c>
      <c r="J49" s="1430" t="s">
        <v>35</v>
      </c>
      <c r="K49" s="1430" t="s">
        <v>35</v>
      </c>
      <c r="L49" s="1466" t="s">
        <v>35</v>
      </c>
      <c r="M49" s="1478" t="s">
        <v>35</v>
      </c>
      <c r="N49" s="1430" t="s">
        <v>35</v>
      </c>
      <c r="O49" s="1430" t="s">
        <v>35</v>
      </c>
      <c r="P49" s="1430" t="s">
        <v>35</v>
      </c>
      <c r="Q49" s="1442" t="s">
        <v>35</v>
      </c>
      <c r="R49" s="1454" t="s">
        <v>35</v>
      </c>
      <c r="S49" s="1430" t="s">
        <v>35</v>
      </c>
      <c r="T49" s="2291" t="s">
        <v>35</v>
      </c>
      <c r="U49" s="2471"/>
      <c r="V49" s="2471"/>
      <c r="W49" s="2471"/>
      <c r="X49" s="2471"/>
      <c r="Y49" s="2472"/>
      <c r="Z49" s="2472"/>
      <c r="AA49" s="2472"/>
      <c r="AB49" s="2472"/>
      <c r="AC49" s="2472"/>
      <c r="AD49" s="2472"/>
      <c r="AE49" s="2472"/>
      <c r="AF49" s="2472"/>
      <c r="AG49" s="2472"/>
      <c r="AH49" s="2472"/>
      <c r="AI49" s="2472"/>
      <c r="AJ49" s="2472"/>
      <c r="AK49" s="2472"/>
      <c r="AL49" s="2472"/>
      <c r="AM49" s="2472"/>
      <c r="AN49" s="2472"/>
      <c r="AO49" s="2472"/>
      <c r="AP49" s="2472"/>
      <c r="AQ49" s="2472"/>
      <c r="AR49" s="2472"/>
      <c r="AS49" s="2472"/>
      <c r="AT49" s="2472"/>
      <c r="AU49" s="2472"/>
      <c r="AV49" s="2472"/>
      <c r="AW49" s="2472"/>
      <c r="AX49" s="2472"/>
      <c r="AY49" s="2472"/>
      <c r="AZ49" s="239"/>
      <c r="BA49" s="2844"/>
      <c r="BB49" s="165" t="s">
        <v>68</v>
      </c>
      <c r="BC49" s="1488" t="s">
        <v>35</v>
      </c>
      <c r="BD49" s="1508" t="s">
        <v>35</v>
      </c>
      <c r="BE49" s="1508" t="s">
        <v>35</v>
      </c>
      <c r="BF49" s="1508" t="s">
        <v>35</v>
      </c>
      <c r="BG49" s="1529" t="s">
        <v>35</v>
      </c>
      <c r="BH49" s="1550" t="s">
        <v>35</v>
      </c>
      <c r="BI49" s="1508" t="s">
        <v>35</v>
      </c>
      <c r="BJ49" s="1508" t="s">
        <v>35</v>
      </c>
      <c r="BK49" s="1508" t="s">
        <v>35</v>
      </c>
      <c r="BL49" s="1529" t="s">
        <v>35</v>
      </c>
      <c r="BM49" s="1550" t="s">
        <v>35</v>
      </c>
      <c r="BN49" s="1508" t="s">
        <v>35</v>
      </c>
      <c r="BO49" s="1508" t="s">
        <v>35</v>
      </c>
      <c r="BP49" s="1508" t="s">
        <v>35</v>
      </c>
      <c r="BQ49" s="1529" t="s">
        <v>35</v>
      </c>
      <c r="BR49" s="1550" t="s">
        <v>35</v>
      </c>
      <c r="BS49" s="1508" t="s">
        <v>35</v>
      </c>
      <c r="BT49" s="2347" t="s">
        <v>35</v>
      </c>
      <c r="BU49" s="2386"/>
      <c r="BV49" s="2386"/>
      <c r="BW49" s="2386"/>
      <c r="BX49" s="2386"/>
      <c r="BY49" s="2387"/>
      <c r="BZ49" s="2387"/>
      <c r="CA49" s="2387"/>
      <c r="CB49" s="2387"/>
      <c r="CC49" s="2387"/>
      <c r="CD49" s="2387"/>
      <c r="CE49" s="2387"/>
      <c r="CF49" s="2387"/>
      <c r="CG49" s="2387"/>
      <c r="CH49" s="2387"/>
      <c r="CI49" s="2387"/>
      <c r="CJ49" s="2387"/>
      <c r="CK49" s="2387"/>
      <c r="CL49" s="2387"/>
      <c r="CM49" s="2387"/>
      <c r="CN49" s="2387"/>
      <c r="CO49" s="2387"/>
      <c r="CP49" s="2387"/>
      <c r="CQ49" s="2387"/>
      <c r="CR49" s="2387"/>
      <c r="CS49" s="2387"/>
      <c r="CT49" s="2387"/>
      <c r="CU49" s="2387"/>
      <c r="CV49" s="2387"/>
      <c r="CW49" s="2387"/>
      <c r="CX49" s="2387"/>
      <c r="CY49" s="2387"/>
      <c r="CZ49" s="2387"/>
      <c r="DA49" s="239"/>
    </row>
    <row r="50" s="130" customFormat="true" ht="15" customHeight="true" x14ac:dyDescent="0.2">
      <c r="A50" s="2842" t="s">
        <v>103</v>
      </c>
      <c r="B50" s="291" t="s">
        <v>101</v>
      </c>
      <c r="C50" s="1418" t="s">
        <v>35</v>
      </c>
      <c r="D50" s="1430" t="s">
        <v>35</v>
      </c>
      <c r="E50" s="1430" t="s">
        <v>35</v>
      </c>
      <c r="F50" s="1430" t="s">
        <v>35</v>
      </c>
      <c r="G50" s="1442" t="s">
        <v>35</v>
      </c>
      <c r="H50" s="1454" t="s">
        <v>35</v>
      </c>
      <c r="I50" s="1430" t="s">
        <v>35</v>
      </c>
      <c r="J50" s="1430" t="s">
        <v>35</v>
      </c>
      <c r="K50" s="1430" t="s">
        <v>35</v>
      </c>
      <c r="L50" s="1466" t="s">
        <v>35</v>
      </c>
      <c r="M50" s="1478" t="s">
        <v>35</v>
      </c>
      <c r="N50" s="1430" t="s">
        <v>35</v>
      </c>
      <c r="O50" s="1430" t="s">
        <v>35</v>
      </c>
      <c r="P50" s="1430" t="s">
        <v>35</v>
      </c>
      <c r="Q50" s="1442" t="s">
        <v>35</v>
      </c>
      <c r="R50" s="1454" t="s">
        <v>35</v>
      </c>
      <c r="S50" s="1430" t="s">
        <v>35</v>
      </c>
      <c r="T50" s="2291" t="s">
        <v>35</v>
      </c>
      <c r="U50" s="2471"/>
      <c r="V50" s="2471"/>
      <c r="W50" s="2471"/>
      <c r="X50" s="2471"/>
      <c r="Y50" s="2472"/>
      <c r="Z50" s="2472"/>
      <c r="AA50" s="2472"/>
      <c r="AB50" s="2472"/>
      <c r="AC50" s="2472"/>
      <c r="AD50" s="2472"/>
      <c r="AE50" s="2472"/>
      <c r="AF50" s="2472"/>
      <c r="AG50" s="2472"/>
      <c r="AH50" s="2472"/>
      <c r="AI50" s="2472"/>
      <c r="AJ50" s="2472"/>
      <c r="AK50" s="2472"/>
      <c r="AL50" s="2472"/>
      <c r="AM50" s="2472"/>
      <c r="AN50" s="2472"/>
      <c r="AO50" s="2472"/>
      <c r="AP50" s="2472"/>
      <c r="AQ50" s="2472"/>
      <c r="AR50" s="2472"/>
      <c r="AS50" s="2472"/>
      <c r="AT50" s="2472"/>
      <c r="AU50" s="2472"/>
      <c r="AV50" s="2472"/>
      <c r="AW50" s="2472"/>
      <c r="AX50" s="2472"/>
      <c r="AY50" s="2472"/>
      <c r="AZ50" s="239"/>
      <c r="BA50" s="2844" t="s">
        <v>103</v>
      </c>
      <c r="BB50" s="165" t="s">
        <v>101</v>
      </c>
      <c r="BC50" s="1488" t="s">
        <v>35</v>
      </c>
      <c r="BD50" s="1508" t="s">
        <v>35</v>
      </c>
      <c r="BE50" s="1508" t="s">
        <v>35</v>
      </c>
      <c r="BF50" s="1508" t="s">
        <v>35</v>
      </c>
      <c r="BG50" s="1529" t="s">
        <v>35</v>
      </c>
      <c r="BH50" s="1550" t="s">
        <v>35</v>
      </c>
      <c r="BI50" s="1508" t="s">
        <v>35</v>
      </c>
      <c r="BJ50" s="1508" t="s">
        <v>35</v>
      </c>
      <c r="BK50" s="1508" t="s">
        <v>35</v>
      </c>
      <c r="BL50" s="1529" t="s">
        <v>35</v>
      </c>
      <c r="BM50" s="1550" t="s">
        <v>35</v>
      </c>
      <c r="BN50" s="1508" t="s">
        <v>35</v>
      </c>
      <c r="BO50" s="1508" t="s">
        <v>35</v>
      </c>
      <c r="BP50" s="1508" t="s">
        <v>35</v>
      </c>
      <c r="BQ50" s="1529" t="s">
        <v>35</v>
      </c>
      <c r="BR50" s="1550" t="s">
        <v>35</v>
      </c>
      <c r="BS50" s="1508" t="s">
        <v>35</v>
      </c>
      <c r="BT50" s="2347" t="s">
        <v>35</v>
      </c>
      <c r="BU50" s="2386"/>
      <c r="BV50" s="2386"/>
      <c r="BW50" s="2386"/>
      <c r="BX50" s="2386"/>
      <c r="BY50" s="2387"/>
      <c r="BZ50" s="2387"/>
      <c r="CA50" s="2387"/>
      <c r="CB50" s="2387"/>
      <c r="CC50" s="2387"/>
      <c r="CD50" s="2387"/>
      <c r="CE50" s="2387"/>
      <c r="CF50" s="2387"/>
      <c r="CG50" s="2387"/>
      <c r="CH50" s="2387"/>
      <c r="CI50" s="2387"/>
      <c r="CJ50" s="2387"/>
      <c r="CK50" s="2387"/>
      <c r="CL50" s="2387"/>
      <c r="CM50" s="2387"/>
      <c r="CN50" s="2387"/>
      <c r="CO50" s="2387"/>
      <c r="CP50" s="2387"/>
      <c r="CQ50" s="2387"/>
      <c r="CR50" s="2387"/>
      <c r="CS50" s="2387"/>
      <c r="CT50" s="2387"/>
      <c r="CU50" s="2387"/>
      <c r="CV50" s="2387"/>
      <c r="CW50" s="2387"/>
      <c r="CX50" s="2387"/>
      <c r="CY50" s="2387"/>
      <c r="CZ50" s="2387"/>
      <c r="DA50" s="239"/>
    </row>
    <row r="51" s="130" customFormat="true" ht="15" customHeight="true" x14ac:dyDescent="0.2">
      <c r="A51" s="2842"/>
      <c r="B51" s="291" t="s">
        <v>100</v>
      </c>
      <c r="C51" s="1418" t="s">
        <v>35</v>
      </c>
      <c r="D51" s="1430" t="s">
        <v>35</v>
      </c>
      <c r="E51" s="1430" t="s">
        <v>35</v>
      </c>
      <c r="F51" s="1430" t="s">
        <v>35</v>
      </c>
      <c r="G51" s="1442" t="s">
        <v>35</v>
      </c>
      <c r="H51" s="1454" t="s">
        <v>35</v>
      </c>
      <c r="I51" s="1430" t="s">
        <v>35</v>
      </c>
      <c r="J51" s="1430" t="s">
        <v>35</v>
      </c>
      <c r="K51" s="1430" t="s">
        <v>35</v>
      </c>
      <c r="L51" s="1466" t="s">
        <v>35</v>
      </c>
      <c r="M51" s="1478" t="s">
        <v>35</v>
      </c>
      <c r="N51" s="1430" t="s">
        <v>35</v>
      </c>
      <c r="O51" s="1430" t="s">
        <v>35</v>
      </c>
      <c r="P51" s="1430" t="s">
        <v>35</v>
      </c>
      <c r="Q51" s="1442" t="s">
        <v>35</v>
      </c>
      <c r="R51" s="1454" t="s">
        <v>35</v>
      </c>
      <c r="S51" s="1430" t="s">
        <v>35</v>
      </c>
      <c r="T51" s="2291" t="s">
        <v>35</v>
      </c>
      <c r="U51" s="2471"/>
      <c r="V51" s="2471"/>
      <c r="W51" s="2471"/>
      <c r="X51" s="2471"/>
      <c r="Y51" s="2472"/>
      <c r="Z51" s="2472"/>
      <c r="AA51" s="2472"/>
      <c r="AB51" s="2472"/>
      <c r="AC51" s="2472"/>
      <c r="AD51" s="2472"/>
      <c r="AE51" s="2472"/>
      <c r="AF51" s="2472"/>
      <c r="AG51" s="2472"/>
      <c r="AH51" s="2472"/>
      <c r="AI51" s="2472"/>
      <c r="AJ51" s="2472"/>
      <c r="AK51" s="2472"/>
      <c r="AL51" s="2472"/>
      <c r="AM51" s="2472"/>
      <c r="AN51" s="2472"/>
      <c r="AO51" s="2472"/>
      <c r="AP51" s="2472"/>
      <c r="AQ51" s="2472"/>
      <c r="AR51" s="2472"/>
      <c r="AS51" s="2472"/>
      <c r="AT51" s="2472"/>
      <c r="AU51" s="2472"/>
      <c r="AV51" s="2472"/>
      <c r="AW51" s="2472"/>
      <c r="AX51" s="2472"/>
      <c r="AY51" s="2472"/>
      <c r="AZ51" s="239"/>
      <c r="BA51" s="2844"/>
      <c r="BB51" s="165" t="s">
        <v>100</v>
      </c>
      <c r="BC51" s="1488" t="s">
        <v>35</v>
      </c>
      <c r="BD51" s="1508" t="s">
        <v>35</v>
      </c>
      <c r="BE51" s="1508" t="s">
        <v>35</v>
      </c>
      <c r="BF51" s="1508" t="s">
        <v>35</v>
      </c>
      <c r="BG51" s="1529" t="s">
        <v>35</v>
      </c>
      <c r="BH51" s="1550" t="s">
        <v>35</v>
      </c>
      <c r="BI51" s="1508" t="s">
        <v>35</v>
      </c>
      <c r="BJ51" s="1508" t="s">
        <v>35</v>
      </c>
      <c r="BK51" s="1508" t="s">
        <v>35</v>
      </c>
      <c r="BL51" s="1529" t="s">
        <v>35</v>
      </c>
      <c r="BM51" s="1550" t="s">
        <v>35</v>
      </c>
      <c r="BN51" s="1508" t="s">
        <v>35</v>
      </c>
      <c r="BO51" s="1508" t="s">
        <v>35</v>
      </c>
      <c r="BP51" s="1508" t="s">
        <v>35</v>
      </c>
      <c r="BQ51" s="1529" t="s">
        <v>35</v>
      </c>
      <c r="BR51" s="1550" t="s">
        <v>35</v>
      </c>
      <c r="BS51" s="1508" t="s">
        <v>35</v>
      </c>
      <c r="BT51" s="2347" t="s">
        <v>35</v>
      </c>
      <c r="BU51" s="2386"/>
      <c r="BV51" s="2386"/>
      <c r="BW51" s="2386"/>
      <c r="BX51" s="2386"/>
      <c r="BY51" s="2387"/>
      <c r="BZ51" s="2387"/>
      <c r="CA51" s="2387"/>
      <c r="CB51" s="2387"/>
      <c r="CC51" s="2387"/>
      <c r="CD51" s="2387"/>
      <c r="CE51" s="2387"/>
      <c r="CF51" s="2387"/>
      <c r="CG51" s="2387"/>
      <c r="CH51" s="2387"/>
      <c r="CI51" s="2387"/>
      <c r="CJ51" s="2387"/>
      <c r="CK51" s="2387"/>
      <c r="CL51" s="2387"/>
      <c r="CM51" s="2387"/>
      <c r="CN51" s="2387"/>
      <c r="CO51" s="2387"/>
      <c r="CP51" s="2387"/>
      <c r="CQ51" s="2387"/>
      <c r="CR51" s="2387"/>
      <c r="CS51" s="2387"/>
      <c r="CT51" s="2387"/>
      <c r="CU51" s="2387"/>
      <c r="CV51" s="2387"/>
      <c r="CW51" s="2387"/>
      <c r="CX51" s="2387"/>
      <c r="CY51" s="2387"/>
      <c r="CZ51" s="2387"/>
      <c r="DA51" s="239"/>
    </row>
    <row r="52" s="130" customFormat="true" ht="15" customHeight="true" x14ac:dyDescent="0.2">
      <c r="A52" s="2842"/>
      <c r="B52" s="291" t="s">
        <v>68</v>
      </c>
      <c r="C52" s="1418" t="s">
        <v>35</v>
      </c>
      <c r="D52" s="1430" t="s">
        <v>35</v>
      </c>
      <c r="E52" s="1430" t="s">
        <v>35</v>
      </c>
      <c r="F52" s="1430" t="s">
        <v>35</v>
      </c>
      <c r="G52" s="1442" t="s">
        <v>35</v>
      </c>
      <c r="H52" s="1454" t="s">
        <v>35</v>
      </c>
      <c r="I52" s="1430" t="s">
        <v>35</v>
      </c>
      <c r="J52" s="1430" t="s">
        <v>35</v>
      </c>
      <c r="K52" s="1430" t="s">
        <v>35</v>
      </c>
      <c r="L52" s="1466" t="s">
        <v>35</v>
      </c>
      <c r="M52" s="1478" t="s">
        <v>35</v>
      </c>
      <c r="N52" s="1430" t="s">
        <v>35</v>
      </c>
      <c r="O52" s="1430" t="s">
        <v>35</v>
      </c>
      <c r="P52" s="1430" t="s">
        <v>35</v>
      </c>
      <c r="Q52" s="1442" t="s">
        <v>35</v>
      </c>
      <c r="R52" s="1454" t="s">
        <v>35</v>
      </c>
      <c r="S52" s="1430" t="s">
        <v>35</v>
      </c>
      <c r="T52" s="2291" t="s">
        <v>35</v>
      </c>
      <c r="U52" s="2471"/>
      <c r="V52" s="2471"/>
      <c r="W52" s="2471"/>
      <c r="X52" s="2471"/>
      <c r="Y52" s="2472"/>
      <c r="Z52" s="2472"/>
      <c r="AA52" s="2472"/>
      <c r="AB52" s="2472"/>
      <c r="AC52" s="2472"/>
      <c r="AD52" s="2472"/>
      <c r="AE52" s="2472"/>
      <c r="AF52" s="2472"/>
      <c r="AG52" s="2472"/>
      <c r="AH52" s="2472"/>
      <c r="AI52" s="2472"/>
      <c r="AJ52" s="2472"/>
      <c r="AK52" s="2472"/>
      <c r="AL52" s="2472"/>
      <c r="AM52" s="2472"/>
      <c r="AN52" s="2472"/>
      <c r="AO52" s="2472"/>
      <c r="AP52" s="2472"/>
      <c r="AQ52" s="2472"/>
      <c r="AR52" s="2472"/>
      <c r="AS52" s="2472"/>
      <c r="AT52" s="2472"/>
      <c r="AU52" s="2472"/>
      <c r="AV52" s="2472"/>
      <c r="AW52" s="2472"/>
      <c r="AX52" s="2472"/>
      <c r="AY52" s="2472"/>
      <c r="AZ52" s="239"/>
      <c r="BA52" s="2844"/>
      <c r="BB52" s="165" t="s">
        <v>68</v>
      </c>
      <c r="BC52" s="1488" t="s">
        <v>35</v>
      </c>
      <c r="BD52" s="1508" t="s">
        <v>35</v>
      </c>
      <c r="BE52" s="1508" t="s">
        <v>35</v>
      </c>
      <c r="BF52" s="1508" t="s">
        <v>35</v>
      </c>
      <c r="BG52" s="1529" t="s">
        <v>35</v>
      </c>
      <c r="BH52" s="1550" t="s">
        <v>35</v>
      </c>
      <c r="BI52" s="1508" t="s">
        <v>35</v>
      </c>
      <c r="BJ52" s="1508" t="s">
        <v>35</v>
      </c>
      <c r="BK52" s="1508" t="s">
        <v>35</v>
      </c>
      <c r="BL52" s="1529" t="s">
        <v>35</v>
      </c>
      <c r="BM52" s="1550" t="s">
        <v>35</v>
      </c>
      <c r="BN52" s="1508" t="s">
        <v>35</v>
      </c>
      <c r="BO52" s="1508" t="s">
        <v>35</v>
      </c>
      <c r="BP52" s="1508" t="s">
        <v>35</v>
      </c>
      <c r="BQ52" s="1529" t="s">
        <v>35</v>
      </c>
      <c r="BR52" s="1550" t="s">
        <v>35</v>
      </c>
      <c r="BS52" s="1508" t="s">
        <v>35</v>
      </c>
      <c r="BT52" s="2347" t="s">
        <v>35</v>
      </c>
      <c r="BU52" s="2386"/>
      <c r="BV52" s="2386"/>
      <c r="BW52" s="2386"/>
      <c r="BX52" s="2386"/>
      <c r="BY52" s="2387"/>
      <c r="BZ52" s="2387"/>
      <c r="CA52" s="2387"/>
      <c r="CB52" s="2387"/>
      <c r="CC52" s="2387"/>
      <c r="CD52" s="2387"/>
      <c r="CE52" s="2387"/>
      <c r="CF52" s="2387"/>
      <c r="CG52" s="2387"/>
      <c r="CH52" s="2387"/>
      <c r="CI52" s="2387"/>
      <c r="CJ52" s="2387"/>
      <c r="CK52" s="2387"/>
      <c r="CL52" s="2387"/>
      <c r="CM52" s="2387"/>
      <c r="CN52" s="2387"/>
      <c r="CO52" s="2387"/>
      <c r="CP52" s="2387"/>
      <c r="CQ52" s="2387"/>
      <c r="CR52" s="2387"/>
      <c r="CS52" s="2387"/>
      <c r="CT52" s="2387"/>
      <c r="CU52" s="2387"/>
      <c r="CV52" s="2387"/>
      <c r="CW52" s="2387"/>
      <c r="CX52" s="2387"/>
      <c r="CY52" s="2387"/>
      <c r="CZ52" s="2387"/>
      <c r="DA52" s="239"/>
    </row>
    <row r="53" s="130" customFormat="true" ht="15" customHeight="true" x14ac:dyDescent="0.2">
      <c r="A53" s="2842" t="s">
        <v>106</v>
      </c>
      <c r="B53" s="291" t="s">
        <v>101</v>
      </c>
      <c r="C53" s="1418" t="s">
        <v>35</v>
      </c>
      <c r="D53" s="1430" t="s">
        <v>35</v>
      </c>
      <c r="E53" s="1430" t="s">
        <v>35</v>
      </c>
      <c r="F53" s="1430" t="s">
        <v>35</v>
      </c>
      <c r="G53" s="1442" t="s">
        <v>35</v>
      </c>
      <c r="H53" s="1454" t="s">
        <v>35</v>
      </c>
      <c r="I53" s="1430" t="s">
        <v>35</v>
      </c>
      <c r="J53" s="1430" t="s">
        <v>35</v>
      </c>
      <c r="K53" s="1430" t="s">
        <v>35</v>
      </c>
      <c r="L53" s="1466" t="s">
        <v>35</v>
      </c>
      <c r="M53" s="1478" t="s">
        <v>35</v>
      </c>
      <c r="N53" s="1430" t="s">
        <v>35</v>
      </c>
      <c r="O53" s="1430" t="s">
        <v>35</v>
      </c>
      <c r="P53" s="1430" t="s">
        <v>35</v>
      </c>
      <c r="Q53" s="1442" t="s">
        <v>35</v>
      </c>
      <c r="R53" s="1454" t="s">
        <v>35</v>
      </c>
      <c r="S53" s="1430" t="s">
        <v>35</v>
      </c>
      <c r="T53" s="2291" t="s">
        <v>35</v>
      </c>
      <c r="U53" s="2471"/>
      <c r="V53" s="2471"/>
      <c r="W53" s="2471"/>
      <c r="X53" s="2471"/>
      <c r="Y53" s="2472"/>
      <c r="Z53" s="2472"/>
      <c r="AA53" s="2472"/>
      <c r="AB53" s="2472"/>
      <c r="AC53" s="2472"/>
      <c r="AD53" s="2472"/>
      <c r="AE53" s="2472"/>
      <c r="AF53" s="2472"/>
      <c r="AG53" s="2472"/>
      <c r="AH53" s="2472"/>
      <c r="AI53" s="2472"/>
      <c r="AJ53" s="2472"/>
      <c r="AK53" s="2472"/>
      <c r="AL53" s="2472"/>
      <c r="AM53" s="2472"/>
      <c r="AN53" s="2472"/>
      <c r="AO53" s="2472"/>
      <c r="AP53" s="2472"/>
      <c r="AQ53" s="2472"/>
      <c r="AR53" s="2472"/>
      <c r="AS53" s="2472"/>
      <c r="AT53" s="2472"/>
      <c r="AU53" s="2472"/>
      <c r="AV53" s="2472"/>
      <c r="AW53" s="2472"/>
      <c r="AX53" s="2472"/>
      <c r="AY53" s="2472"/>
      <c r="AZ53" s="239"/>
      <c r="BA53" s="2844" t="s">
        <v>106</v>
      </c>
      <c r="BB53" s="165" t="s">
        <v>101</v>
      </c>
      <c r="BC53" s="1488" t="s">
        <v>35</v>
      </c>
      <c r="BD53" s="1508" t="s">
        <v>35</v>
      </c>
      <c r="BE53" s="1508" t="s">
        <v>35</v>
      </c>
      <c r="BF53" s="1508" t="s">
        <v>35</v>
      </c>
      <c r="BG53" s="1529" t="s">
        <v>35</v>
      </c>
      <c r="BH53" s="1550" t="s">
        <v>35</v>
      </c>
      <c r="BI53" s="1508" t="s">
        <v>35</v>
      </c>
      <c r="BJ53" s="1508" t="s">
        <v>35</v>
      </c>
      <c r="BK53" s="1508" t="s">
        <v>35</v>
      </c>
      <c r="BL53" s="1529" t="s">
        <v>35</v>
      </c>
      <c r="BM53" s="1550" t="s">
        <v>35</v>
      </c>
      <c r="BN53" s="1508" t="s">
        <v>35</v>
      </c>
      <c r="BO53" s="1508" t="s">
        <v>35</v>
      </c>
      <c r="BP53" s="1508" t="s">
        <v>35</v>
      </c>
      <c r="BQ53" s="1529" t="s">
        <v>35</v>
      </c>
      <c r="BR53" s="1550" t="s">
        <v>35</v>
      </c>
      <c r="BS53" s="1508" t="s">
        <v>35</v>
      </c>
      <c r="BT53" s="2347" t="s">
        <v>35</v>
      </c>
      <c r="BU53" s="2386"/>
      <c r="BV53" s="2386"/>
      <c r="BW53" s="2386"/>
      <c r="BX53" s="2386"/>
      <c r="BY53" s="2387"/>
      <c r="BZ53" s="2387"/>
      <c r="CA53" s="2387"/>
      <c r="CB53" s="2387"/>
      <c r="CC53" s="2387"/>
      <c r="CD53" s="2387"/>
      <c r="CE53" s="2387"/>
      <c r="CF53" s="2387"/>
      <c r="CG53" s="2387"/>
      <c r="CH53" s="2387"/>
      <c r="CI53" s="2387"/>
      <c r="CJ53" s="2387"/>
      <c r="CK53" s="2387"/>
      <c r="CL53" s="2387"/>
      <c r="CM53" s="2387"/>
      <c r="CN53" s="2387"/>
      <c r="CO53" s="2387"/>
      <c r="CP53" s="2387"/>
      <c r="CQ53" s="2387"/>
      <c r="CR53" s="2387"/>
      <c r="CS53" s="2387"/>
      <c r="CT53" s="2387"/>
      <c r="CU53" s="2387"/>
      <c r="CV53" s="2387"/>
      <c r="CW53" s="2387"/>
      <c r="CX53" s="2387"/>
      <c r="CY53" s="2387"/>
      <c r="CZ53" s="2387"/>
      <c r="DA53" s="239"/>
    </row>
    <row r="54" s="130" customFormat="true" ht="15" customHeight="true" x14ac:dyDescent="0.2">
      <c r="A54" s="2842"/>
      <c r="B54" s="291" t="s">
        <v>100</v>
      </c>
      <c r="C54" s="1418" t="s">
        <v>35</v>
      </c>
      <c r="D54" s="1430" t="s">
        <v>35</v>
      </c>
      <c r="E54" s="1430" t="s">
        <v>35</v>
      </c>
      <c r="F54" s="1430" t="s">
        <v>35</v>
      </c>
      <c r="G54" s="1442" t="s">
        <v>35</v>
      </c>
      <c r="H54" s="1454" t="s">
        <v>35</v>
      </c>
      <c r="I54" s="1430" t="s">
        <v>35</v>
      </c>
      <c r="J54" s="1430" t="s">
        <v>35</v>
      </c>
      <c r="K54" s="1430" t="s">
        <v>35</v>
      </c>
      <c r="L54" s="1466" t="s">
        <v>35</v>
      </c>
      <c r="M54" s="1478" t="s">
        <v>35</v>
      </c>
      <c r="N54" s="1430" t="s">
        <v>35</v>
      </c>
      <c r="O54" s="1430" t="s">
        <v>35</v>
      </c>
      <c r="P54" s="1430" t="s">
        <v>35</v>
      </c>
      <c r="Q54" s="1442" t="s">
        <v>35</v>
      </c>
      <c r="R54" s="1454" t="s">
        <v>35</v>
      </c>
      <c r="S54" s="1430" t="s">
        <v>35</v>
      </c>
      <c r="T54" s="2291" t="s">
        <v>35</v>
      </c>
      <c r="U54" s="2471"/>
      <c r="V54" s="2471"/>
      <c r="W54" s="2471"/>
      <c r="X54" s="2471"/>
      <c r="Y54" s="2472"/>
      <c r="Z54" s="2472"/>
      <c r="AA54" s="2472"/>
      <c r="AB54" s="2472"/>
      <c r="AC54" s="2472"/>
      <c r="AD54" s="2472"/>
      <c r="AE54" s="2472"/>
      <c r="AF54" s="2472"/>
      <c r="AG54" s="2472"/>
      <c r="AH54" s="2472"/>
      <c r="AI54" s="2472"/>
      <c r="AJ54" s="2472"/>
      <c r="AK54" s="2472"/>
      <c r="AL54" s="2472"/>
      <c r="AM54" s="2472"/>
      <c r="AN54" s="2472"/>
      <c r="AO54" s="2472"/>
      <c r="AP54" s="2472"/>
      <c r="AQ54" s="2472"/>
      <c r="AR54" s="2472"/>
      <c r="AS54" s="2472"/>
      <c r="AT54" s="2472"/>
      <c r="AU54" s="2472"/>
      <c r="AV54" s="2472"/>
      <c r="AW54" s="2472"/>
      <c r="AX54" s="2472"/>
      <c r="AY54" s="2472"/>
      <c r="AZ54" s="239"/>
      <c r="BA54" s="2844"/>
      <c r="BB54" s="165" t="s">
        <v>100</v>
      </c>
      <c r="BC54" s="1488" t="s">
        <v>35</v>
      </c>
      <c r="BD54" s="1508" t="s">
        <v>35</v>
      </c>
      <c r="BE54" s="1508" t="s">
        <v>35</v>
      </c>
      <c r="BF54" s="1508" t="s">
        <v>35</v>
      </c>
      <c r="BG54" s="1529" t="s">
        <v>35</v>
      </c>
      <c r="BH54" s="1550" t="s">
        <v>35</v>
      </c>
      <c r="BI54" s="1508" t="s">
        <v>35</v>
      </c>
      <c r="BJ54" s="1508" t="s">
        <v>35</v>
      </c>
      <c r="BK54" s="1508" t="s">
        <v>35</v>
      </c>
      <c r="BL54" s="1529" t="s">
        <v>35</v>
      </c>
      <c r="BM54" s="1550" t="s">
        <v>35</v>
      </c>
      <c r="BN54" s="1508" t="s">
        <v>35</v>
      </c>
      <c r="BO54" s="1508" t="s">
        <v>35</v>
      </c>
      <c r="BP54" s="1508" t="s">
        <v>35</v>
      </c>
      <c r="BQ54" s="1529" t="s">
        <v>35</v>
      </c>
      <c r="BR54" s="1550" t="s">
        <v>35</v>
      </c>
      <c r="BS54" s="1508" t="s">
        <v>35</v>
      </c>
      <c r="BT54" s="2347" t="s">
        <v>35</v>
      </c>
      <c r="BU54" s="2386"/>
      <c r="BV54" s="2386"/>
      <c r="BW54" s="2386"/>
      <c r="BX54" s="2386"/>
      <c r="BY54" s="2387"/>
      <c r="BZ54" s="2387"/>
      <c r="CA54" s="2387"/>
      <c r="CB54" s="2387"/>
      <c r="CC54" s="2387"/>
      <c r="CD54" s="2387"/>
      <c r="CE54" s="2387"/>
      <c r="CF54" s="2387"/>
      <c r="CG54" s="2387"/>
      <c r="CH54" s="2387"/>
      <c r="CI54" s="2387"/>
      <c r="CJ54" s="2387"/>
      <c r="CK54" s="2387"/>
      <c r="CL54" s="2387"/>
      <c r="CM54" s="2387"/>
      <c r="CN54" s="2387"/>
      <c r="CO54" s="2387"/>
      <c r="CP54" s="2387"/>
      <c r="CQ54" s="2387"/>
      <c r="CR54" s="2387"/>
      <c r="CS54" s="2387"/>
      <c r="CT54" s="2387"/>
      <c r="CU54" s="2387"/>
      <c r="CV54" s="2387"/>
      <c r="CW54" s="2387"/>
      <c r="CX54" s="2387"/>
      <c r="CY54" s="2387"/>
      <c r="CZ54" s="2387"/>
      <c r="DA54" s="239"/>
    </row>
    <row r="55" s="130" customFormat="true" ht="15" customHeight="true" x14ac:dyDescent="0.2">
      <c r="A55" s="2843"/>
      <c r="B55" s="292" t="s">
        <v>68</v>
      </c>
      <c r="C55" s="1420" t="s">
        <v>35</v>
      </c>
      <c r="D55" s="1432" t="s">
        <v>35</v>
      </c>
      <c r="E55" s="1432" t="s">
        <v>35</v>
      </c>
      <c r="F55" s="1432" t="s">
        <v>35</v>
      </c>
      <c r="G55" s="1444" t="s">
        <v>35</v>
      </c>
      <c r="H55" s="1456" t="s">
        <v>35</v>
      </c>
      <c r="I55" s="1432" t="s">
        <v>35</v>
      </c>
      <c r="J55" s="1432" t="s">
        <v>35</v>
      </c>
      <c r="K55" s="1432" t="s">
        <v>35</v>
      </c>
      <c r="L55" s="1468" t="s">
        <v>35</v>
      </c>
      <c r="M55" s="1479" t="s">
        <v>35</v>
      </c>
      <c r="N55" s="1432" t="s">
        <v>35</v>
      </c>
      <c r="O55" s="1432" t="s">
        <v>35</v>
      </c>
      <c r="P55" s="1432" t="s">
        <v>35</v>
      </c>
      <c r="Q55" s="1444" t="s">
        <v>35</v>
      </c>
      <c r="R55" s="1482" t="s">
        <v>35</v>
      </c>
      <c r="S55" s="1483" t="s">
        <v>35</v>
      </c>
      <c r="T55" s="2292" t="s">
        <v>35</v>
      </c>
      <c r="U55" s="2473"/>
      <c r="V55" s="2473"/>
      <c r="W55" s="2473"/>
      <c r="X55" s="2473"/>
      <c r="Y55" s="2473"/>
      <c r="Z55" s="2473"/>
      <c r="AA55" s="2473"/>
      <c r="AB55" s="2473"/>
      <c r="AC55" s="2473"/>
      <c r="AD55" s="2473"/>
      <c r="AE55" s="2473"/>
      <c r="AF55" s="2473"/>
      <c r="AG55" s="2473"/>
      <c r="AH55" s="2473"/>
      <c r="AI55" s="2473"/>
      <c r="AJ55" s="2473"/>
      <c r="AK55" s="2473"/>
      <c r="AL55" s="2473"/>
      <c r="AM55" s="2473"/>
      <c r="AN55" s="2473"/>
      <c r="AO55" s="2473"/>
      <c r="AP55" s="2473"/>
      <c r="AQ55" s="2473"/>
      <c r="AR55" s="2473"/>
      <c r="AS55" s="2473"/>
      <c r="AT55" s="2473"/>
      <c r="AU55" s="2473"/>
      <c r="AV55" s="2473"/>
      <c r="AW55" s="2473"/>
      <c r="AX55" s="2473"/>
      <c r="AY55" s="2473"/>
      <c r="AZ55" s="239"/>
      <c r="BA55" s="2845"/>
      <c r="BB55" s="166" t="s">
        <v>68</v>
      </c>
      <c r="BC55" s="1489" t="s">
        <v>35</v>
      </c>
      <c r="BD55" s="1509" t="s">
        <v>35</v>
      </c>
      <c r="BE55" s="1509" t="s">
        <v>35</v>
      </c>
      <c r="BF55" s="1509" t="s">
        <v>35</v>
      </c>
      <c r="BG55" s="1530" t="s">
        <v>35</v>
      </c>
      <c r="BH55" s="1551" t="s">
        <v>35</v>
      </c>
      <c r="BI55" s="1509" t="s">
        <v>35</v>
      </c>
      <c r="BJ55" s="1509" t="s">
        <v>35</v>
      </c>
      <c r="BK55" s="1509" t="s">
        <v>35</v>
      </c>
      <c r="BL55" s="1530" t="s">
        <v>35</v>
      </c>
      <c r="BM55" s="1551" t="s">
        <v>35</v>
      </c>
      <c r="BN55" s="1509" t="s">
        <v>35</v>
      </c>
      <c r="BO55" s="1509" t="s">
        <v>35</v>
      </c>
      <c r="BP55" s="1509" t="s">
        <v>35</v>
      </c>
      <c r="BQ55" s="1530" t="s">
        <v>35</v>
      </c>
      <c r="BR55" s="1566" t="s">
        <v>35</v>
      </c>
      <c r="BS55" s="1567" t="s">
        <v>35</v>
      </c>
      <c r="BT55" s="1567" t="s">
        <v>35</v>
      </c>
      <c r="BU55" s="2388"/>
      <c r="BV55" s="2388"/>
      <c r="BW55" s="2388"/>
      <c r="BX55" s="2388"/>
      <c r="BY55" s="2388"/>
      <c r="BZ55" s="2389"/>
      <c r="CA55" s="2389"/>
      <c r="CB55" s="2389"/>
      <c r="CC55" s="2389"/>
      <c r="CD55" s="2389"/>
      <c r="CE55" s="2389"/>
      <c r="CF55" s="2389"/>
      <c r="CG55" s="2389"/>
      <c r="CH55" s="2389"/>
      <c r="CI55" s="2389"/>
      <c r="CJ55" s="2389"/>
      <c r="CK55" s="2389"/>
      <c r="CL55" s="2389"/>
      <c r="CM55" s="2389"/>
      <c r="CN55" s="2389"/>
      <c r="CO55" s="2389"/>
      <c r="CP55" s="2389"/>
      <c r="CQ55" s="2389"/>
      <c r="CR55" s="2389"/>
      <c r="CS55" s="2389"/>
      <c r="CT55" s="2389"/>
      <c r="CU55" s="2389"/>
      <c r="CV55" s="2389"/>
      <c r="CW55" s="2389"/>
      <c r="CX55" s="2389"/>
      <c r="CY55" s="2389"/>
      <c r="CZ55" s="2389"/>
      <c r="DA55" s="239"/>
    </row>
    <row r="56" s="726" customFormat="true" ht="15" customHeight="true" x14ac:dyDescent="0.2">
      <c r="A56" s="132"/>
      <c r="B56" s="204"/>
      <c r="C56" s="2867" t="s">
        <v>115</v>
      </c>
      <c r="D56" s="2868"/>
      <c r="E56" s="2868"/>
      <c r="F56" s="2868"/>
      <c r="G56" s="2869"/>
      <c r="H56" s="3031" t="s">
        <v>38</v>
      </c>
      <c r="I56" s="3032"/>
      <c r="J56" s="3032"/>
      <c r="K56" s="3032"/>
      <c r="L56" s="3033"/>
      <c r="M56" s="3034" t="s">
        <v>37</v>
      </c>
      <c r="N56" s="3032"/>
      <c r="O56" s="3032"/>
      <c r="P56" s="3032"/>
      <c r="Q56" s="3035"/>
      <c r="R56" s="2337" t="s">
        <v>142</v>
      </c>
      <c r="S56" s="2338"/>
      <c r="T56" s="2341"/>
      <c r="U56" s="989"/>
      <c r="V56" s="989"/>
      <c r="W56" s="989"/>
      <c r="X56" s="989"/>
      <c r="Y56" s="989"/>
      <c r="Z56" s="989"/>
      <c r="AA56" s="989"/>
      <c r="AB56" s="989"/>
      <c r="AC56" s="989"/>
      <c r="AD56" s="989"/>
      <c r="AE56" s="989"/>
      <c r="AF56" s="989"/>
      <c r="AG56" s="989"/>
      <c r="AH56" s="989"/>
      <c r="AI56" s="989"/>
      <c r="AJ56" s="989"/>
      <c r="AK56" s="989"/>
      <c r="AL56" s="989"/>
      <c r="AM56" s="989"/>
      <c r="AN56" s="989"/>
      <c r="AO56" s="989"/>
      <c r="AP56" s="989"/>
      <c r="AQ56" s="989"/>
      <c r="AR56" s="989"/>
      <c r="AS56" s="989"/>
      <c r="AT56" s="989"/>
      <c r="AU56" s="989"/>
      <c r="AV56" s="989"/>
      <c r="AW56" s="989"/>
      <c r="AX56" s="989"/>
      <c r="AY56" s="989"/>
      <c r="BA56" s="241" t="s">
        <v>131</v>
      </c>
      <c r="BB56" s="115" t="s">
        <v>96</v>
      </c>
      <c r="BC56" s="2919" t="s">
        <v>115</v>
      </c>
      <c r="BD56" s="2920"/>
      <c r="BE56" s="2920"/>
      <c r="BF56" s="2920"/>
      <c r="BG56" s="2921"/>
      <c r="BH56" s="2922" t="s">
        <v>38</v>
      </c>
      <c r="BI56" s="2920"/>
      <c r="BJ56" s="2920"/>
      <c r="BK56" s="2920"/>
      <c r="BL56" s="2921"/>
      <c r="BM56" s="2922" t="s">
        <v>37</v>
      </c>
      <c r="BN56" s="2920"/>
      <c r="BO56" s="2920"/>
      <c r="BP56" s="2920"/>
      <c r="BQ56" s="2921"/>
      <c r="BR56" s="2337" t="s">
        <v>142</v>
      </c>
      <c r="BS56" s="2338"/>
      <c r="BT56" s="2341"/>
      <c r="BU56" s="2390"/>
      <c r="BV56" s="2390"/>
      <c r="BW56" s="2390"/>
      <c r="BX56" s="2390"/>
      <c r="BY56" s="2391"/>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c r="DA56" s="240"/>
    </row>
    <row r="57" s="726" customFormat="true" ht="12.75" x14ac:dyDescent="0.2">
      <c r="A57" s="205" t="s">
        <v>69</v>
      </c>
      <c r="B57" s="278"/>
      <c r="C57" s="407" t="s">
        <v>0</v>
      </c>
      <c r="D57" s="408" t="s">
        <v>1</v>
      </c>
      <c r="E57" s="408" t="s">
        <v>2</v>
      </c>
      <c r="F57" s="408" t="s">
        <v>3</v>
      </c>
      <c r="G57" s="409" t="s">
        <v>4</v>
      </c>
      <c r="H57" s="1626" t="s">
        <v>0</v>
      </c>
      <c r="I57" s="1584" t="s">
        <v>1</v>
      </c>
      <c r="J57" s="1584" t="s">
        <v>2</v>
      </c>
      <c r="K57" s="1584" t="s">
        <v>3</v>
      </c>
      <c r="L57" s="1585" t="s">
        <v>4</v>
      </c>
      <c r="M57" s="1614" t="s">
        <v>0</v>
      </c>
      <c r="N57" s="1584" t="s">
        <v>1</v>
      </c>
      <c r="O57" s="1584" t="s">
        <v>2</v>
      </c>
      <c r="P57" s="1584" t="s">
        <v>3</v>
      </c>
      <c r="Q57" s="1638" t="s">
        <v>4</v>
      </c>
      <c r="R57" s="2339" t="s">
        <v>160</v>
      </c>
      <c r="S57" s="2340" t="s">
        <v>161</v>
      </c>
      <c r="T57" s="2342" t="s">
        <v>162</v>
      </c>
      <c r="U57" s="989"/>
      <c r="V57" s="989"/>
      <c r="W57" s="989"/>
      <c r="X57" s="989"/>
      <c r="Y57" s="989"/>
      <c r="Z57" s="989"/>
      <c r="AA57" s="989"/>
      <c r="AB57" s="989"/>
      <c r="AC57" s="989"/>
      <c r="AD57" s="989"/>
      <c r="AE57" s="989"/>
      <c r="AF57" s="989"/>
      <c r="AG57" s="989"/>
      <c r="AH57" s="989"/>
      <c r="AI57" s="989"/>
      <c r="AJ57" s="989"/>
      <c r="AK57" s="989"/>
      <c r="AL57" s="989"/>
      <c r="AM57" s="989"/>
      <c r="AN57" s="989"/>
      <c r="AO57" s="989"/>
      <c r="AP57" s="989"/>
      <c r="AQ57" s="989"/>
      <c r="AR57" s="989"/>
      <c r="AS57" s="989"/>
      <c r="AT57" s="989"/>
      <c r="AU57" s="989"/>
      <c r="AV57" s="989"/>
      <c r="AW57" s="989"/>
      <c r="AX57" s="989"/>
      <c r="AY57" s="989"/>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2339" t="s">
        <v>160</v>
      </c>
      <c r="BS57" s="2340" t="s">
        <v>161</v>
      </c>
      <c r="BT57" s="2342" t="s">
        <v>162</v>
      </c>
      <c r="BU57" s="2392"/>
      <c r="BV57" s="2392"/>
      <c r="BW57" s="2392"/>
      <c r="BX57" s="2392"/>
      <c r="BY57" s="2393"/>
      <c r="BZ57" s="2393"/>
      <c r="CA57" s="2393"/>
      <c r="CB57" s="2393"/>
      <c r="CC57" s="2393"/>
      <c r="CD57" s="2393"/>
      <c r="CE57" s="2393"/>
      <c r="CF57" s="2393"/>
      <c r="CG57" s="2393"/>
      <c r="CH57" s="2393"/>
      <c r="CI57" s="2393"/>
      <c r="CJ57" s="2393"/>
      <c r="CK57" s="2393"/>
      <c r="CL57" s="2393"/>
      <c r="CM57" s="2393"/>
      <c r="CN57" s="2393"/>
      <c r="CO57" s="2393"/>
      <c r="CP57" s="2393"/>
      <c r="CQ57" s="2393"/>
      <c r="CR57" s="2393"/>
      <c r="CS57" s="2393"/>
      <c r="CT57" s="2393"/>
      <c r="CU57" s="2393"/>
      <c r="CV57" s="2393"/>
      <c r="CW57" s="2393"/>
      <c r="CX57" s="2393"/>
      <c r="CY57" s="2393"/>
      <c r="CZ57" s="2393"/>
      <c r="DA57" s="240"/>
    </row>
    <row r="58" s="726" customFormat="true" ht="15" customHeight="true" x14ac:dyDescent="0.2">
      <c r="A58" s="3016" t="s">
        <v>164</v>
      </c>
      <c r="B58" s="1843" t="s">
        <v>165</v>
      </c>
      <c r="C58" s="1716">
        <v>82.596003939499624</v>
      </c>
      <c r="D58" s="1717">
        <v>78.932765168450871</v>
      </c>
      <c r="E58" s="1717">
        <v>75.511661366841366</v>
      </c>
      <c r="F58" s="1717">
        <v>66.878122878881513</v>
      </c>
      <c r="G58" s="1718">
        <v>53.694873029568932</v>
      </c>
      <c r="H58" s="1719">
        <v>84.984102274717969</v>
      </c>
      <c r="I58" s="1717">
        <v>77.05568656674663</v>
      </c>
      <c r="J58" s="1717">
        <v>74.886070306747399</v>
      </c>
      <c r="K58" s="1717">
        <v>65.365508056533756</v>
      </c>
      <c r="L58" s="1720">
        <v>52.939237644456774</v>
      </c>
      <c r="M58" s="1721">
        <v>73.867204088330169</v>
      </c>
      <c r="N58" s="1717">
        <v>81.976351542657511</v>
      </c>
      <c r="O58" s="1717">
        <v>76.114196234202907</v>
      </c>
      <c r="P58" s="1717">
        <v>75.207273980873168</v>
      </c>
      <c r="Q58" s="1718">
        <v>62.241999335004785</v>
      </c>
      <c r="R58" s="1719">
        <v>71.285255440152184</v>
      </c>
      <c r="S58" s="1717">
        <v>66.508181605944628</v>
      </c>
      <c r="T58" s="2490">
        <v>88.235976071764199</v>
      </c>
      <c r="U58" s="989"/>
      <c r="V58" s="989"/>
      <c r="W58" s="989"/>
      <c r="X58" s="989"/>
      <c r="Y58" s="989"/>
      <c r="Z58" s="989"/>
      <c r="AA58" s="989"/>
      <c r="AB58" s="989"/>
      <c r="AC58" s="989"/>
      <c r="AD58" s="989"/>
      <c r="AE58" s="989"/>
      <c r="AF58" s="989"/>
      <c r="AG58" s="989"/>
      <c r="AH58" s="989"/>
      <c r="AI58" s="989"/>
      <c r="AJ58" s="989"/>
      <c r="AK58" s="989"/>
      <c r="AL58" s="989"/>
      <c r="AM58" s="989"/>
      <c r="AN58" s="989"/>
      <c r="AO58" s="989"/>
      <c r="AP58" s="989"/>
      <c r="AQ58" s="989"/>
      <c r="AR58" s="989"/>
      <c r="AS58" s="989"/>
      <c r="AT58" s="989"/>
      <c r="AU58" s="989"/>
      <c r="AV58" s="989"/>
      <c r="AW58" s="989"/>
      <c r="AX58" s="989"/>
      <c r="AY58" s="989"/>
      <c r="BA58" s="266"/>
      <c r="BB58" s="167"/>
      <c r="BC58" s="489"/>
      <c r="BD58" s="439"/>
      <c r="BE58" s="439"/>
      <c r="BF58" s="439"/>
      <c r="BG58" s="490"/>
      <c r="BH58" s="498"/>
      <c r="BI58" s="439"/>
      <c r="BJ58" s="439"/>
      <c r="BK58" s="439"/>
      <c r="BL58" s="490"/>
      <c r="BM58" s="498"/>
      <c r="BN58" s="439"/>
      <c r="BO58" s="439"/>
      <c r="BP58" s="439"/>
      <c r="BQ58" s="490"/>
      <c r="BR58" s="498"/>
      <c r="BS58" s="439"/>
      <c r="BT58" s="2348"/>
      <c r="BU58" s="2394"/>
      <c r="BV58" s="2394"/>
      <c r="BW58" s="2394"/>
      <c r="BX58" s="2394"/>
      <c r="BY58" s="2395"/>
      <c r="BZ58" s="2395"/>
      <c r="CA58" s="2395"/>
      <c r="CB58" s="2395"/>
      <c r="CC58" s="2395"/>
      <c r="CD58" s="2395"/>
      <c r="CE58" s="2395"/>
      <c r="CF58" s="2395"/>
      <c r="CG58" s="2395"/>
      <c r="CH58" s="2395"/>
      <c r="CI58" s="2395"/>
      <c r="CJ58" s="2395"/>
      <c r="CK58" s="2395"/>
      <c r="CL58" s="2395"/>
      <c r="CM58" s="2395"/>
      <c r="CN58" s="2395"/>
      <c r="CO58" s="2395"/>
      <c r="CP58" s="2395"/>
      <c r="CQ58" s="2395"/>
      <c r="CR58" s="2395"/>
      <c r="CS58" s="2395"/>
      <c r="CT58" s="2395"/>
      <c r="CU58" s="2395"/>
      <c r="CV58" s="2395"/>
      <c r="CW58" s="2395"/>
      <c r="CX58" s="2395"/>
      <c r="CY58" s="2395"/>
      <c r="CZ58" s="2395"/>
      <c r="DA58" s="240"/>
    </row>
    <row r="59" s="726" customFormat="true" ht="15" customHeight="true" x14ac:dyDescent="0.2">
      <c r="A59" s="3017"/>
      <c r="B59" s="1844" t="s">
        <v>233</v>
      </c>
      <c r="C59" s="1722">
        <v>1.5658952987998811</v>
      </c>
      <c r="D59" s="1723">
        <v>0.84149954635293034</v>
      </c>
      <c r="E59" s="1723">
        <v>0.50770203091922084</v>
      </c>
      <c r="F59" s="1723">
        <v>0.29197461494763383</v>
      </c>
      <c r="G59" s="1724">
        <v>0.37428269410257831</v>
      </c>
      <c r="H59" s="1725">
        <v>0.87318667787459514</v>
      </c>
      <c r="I59" s="1723">
        <v>0.67135777859569856</v>
      </c>
      <c r="J59" s="1723">
        <v>0.60191100910047657</v>
      </c>
      <c r="K59" s="1723">
        <v>0.11770222489632157</v>
      </c>
      <c r="L59" s="1726">
        <v>0.3353395625945822</v>
      </c>
      <c r="M59" s="1727">
        <v>4.7141093021289624</v>
      </c>
      <c r="N59" s="1723">
        <v>1.4162809652485122</v>
      </c>
      <c r="O59" s="1723">
        <v>0.88620125970296881</v>
      </c>
      <c r="P59" s="1723">
        <v>0.81593455093799461</v>
      </c>
      <c r="Q59" s="1724">
        <v>0.56264839152907731</v>
      </c>
      <c r="R59" s="1725">
        <v>0.52637580823900243</v>
      </c>
      <c r="S59" s="1723">
        <v>0.55981877541929748</v>
      </c>
      <c r="T59" s="2491">
        <v>2.4393224941721892</v>
      </c>
      <c r="U59" s="989"/>
      <c r="V59" s="989"/>
      <c r="W59" s="989"/>
      <c r="X59" s="989"/>
      <c r="Y59" s="989"/>
      <c r="Z59" s="989"/>
      <c r="AA59" s="989"/>
      <c r="AB59" s="989"/>
      <c r="AC59" s="989"/>
      <c r="AD59" s="989"/>
      <c r="AE59" s="989"/>
      <c r="AF59" s="989"/>
      <c r="AG59" s="989"/>
      <c r="AH59" s="989"/>
      <c r="AI59" s="989"/>
      <c r="AJ59" s="989"/>
      <c r="AK59" s="989"/>
      <c r="AL59" s="989"/>
      <c r="AM59" s="989"/>
      <c r="AN59" s="989"/>
      <c r="AO59" s="989"/>
      <c r="AP59" s="989"/>
      <c r="AQ59" s="989"/>
      <c r="AR59" s="989"/>
      <c r="AS59" s="989"/>
      <c r="AT59" s="989"/>
      <c r="AU59" s="989"/>
      <c r="AV59" s="989"/>
      <c r="AW59" s="989"/>
      <c r="AX59" s="989"/>
      <c r="AY59" s="989"/>
      <c r="BA59" s="267"/>
      <c r="BB59" s="168"/>
      <c r="BC59" s="491"/>
      <c r="BD59" s="441"/>
      <c r="BE59" s="441"/>
      <c r="BF59" s="441"/>
      <c r="BG59" s="492"/>
      <c r="BH59" s="499"/>
      <c r="BI59" s="441"/>
      <c r="BJ59" s="441"/>
      <c r="BK59" s="441"/>
      <c r="BL59" s="492"/>
      <c r="BM59" s="499"/>
      <c r="BN59" s="441"/>
      <c r="BO59" s="441"/>
      <c r="BP59" s="441"/>
      <c r="BQ59" s="492"/>
      <c r="BR59" s="499"/>
      <c r="BS59" s="441"/>
      <c r="BT59" s="2349"/>
      <c r="BU59" s="2396"/>
      <c r="BV59" s="2396"/>
      <c r="BW59" s="2396"/>
      <c r="BX59" s="2396"/>
      <c r="BY59" s="2397"/>
      <c r="BZ59" s="2397"/>
      <c r="CA59" s="2397"/>
      <c r="CB59" s="2397"/>
      <c r="CC59" s="2397"/>
      <c r="CD59" s="2397"/>
      <c r="CE59" s="2397"/>
      <c r="CF59" s="2397"/>
      <c r="CG59" s="2397"/>
      <c r="CH59" s="2397"/>
      <c r="CI59" s="2397"/>
      <c r="CJ59" s="2397"/>
      <c r="CK59" s="2397"/>
      <c r="CL59" s="2397"/>
      <c r="CM59" s="2397"/>
      <c r="CN59" s="2397"/>
      <c r="CO59" s="2397"/>
      <c r="CP59" s="2397"/>
      <c r="CQ59" s="2397"/>
      <c r="CR59" s="2397"/>
      <c r="CS59" s="2397"/>
      <c r="CT59" s="2397"/>
      <c r="CU59" s="2397"/>
      <c r="CV59" s="2397"/>
      <c r="CW59" s="2397"/>
      <c r="CX59" s="2397"/>
      <c r="CY59" s="2397"/>
      <c r="CZ59" s="2397"/>
      <c r="DA59" s="240"/>
    </row>
    <row r="60" s="726" customFormat="true" ht="15" customHeight="true" x14ac:dyDescent="0.2">
      <c r="A60" s="3017"/>
      <c r="B60" s="1844" t="s">
        <v>234</v>
      </c>
      <c r="C60" s="1722">
        <v>0.58399835070871553</v>
      </c>
      <c r="D60" s="1723">
        <v>0.25068769575480715</v>
      </c>
      <c r="E60" s="1723">
        <v>0.40833246264363809</v>
      </c>
      <c r="F60" s="1723">
        <v>0.59015135972434873</v>
      </c>
      <c r="G60" s="1724">
        <v>0.20180464541468485</v>
      </c>
      <c r="H60" s="1725">
        <v>0.30982565235613307</v>
      </c>
      <c r="I60" s="1723">
        <v>0.11343544526650769</v>
      </c>
      <c r="J60" s="1723">
        <v>0.12332718478052727</v>
      </c>
      <c r="K60" s="1723">
        <v>0.2675552241779523</v>
      </c>
      <c r="L60" s="1726">
        <v>0.20949615408806413</v>
      </c>
      <c r="M60" s="1727">
        <v>1.491212362041676</v>
      </c>
      <c r="N60" s="1723">
        <v>0.86266571147969384</v>
      </c>
      <c r="O60" s="1723">
        <v>1.0337541774832222</v>
      </c>
      <c r="P60" s="1723">
        <v>1.5712878108466011</v>
      </c>
      <c r="Q60" s="1724">
        <v>2.0313721008036207</v>
      </c>
      <c r="R60" s="1725">
        <v>0.15111801224679777</v>
      </c>
      <c r="S60" s="1723">
        <v>0.78163869039772538</v>
      </c>
      <c r="T60" s="2491">
        <v>0.95976262584777228</v>
      </c>
      <c r="U60" s="989"/>
      <c r="V60" s="989"/>
      <c r="W60" s="989"/>
      <c r="X60" s="989"/>
      <c r="Y60" s="989"/>
      <c r="Z60" s="989"/>
      <c r="AA60" s="989"/>
      <c r="AB60" s="989"/>
      <c r="AC60" s="989"/>
      <c r="AD60" s="989"/>
      <c r="AE60" s="989"/>
      <c r="AF60" s="989"/>
      <c r="AG60" s="989"/>
      <c r="AH60" s="989"/>
      <c r="AI60" s="989"/>
      <c r="AJ60" s="989"/>
      <c r="AK60" s="989"/>
      <c r="AL60" s="989"/>
      <c r="AM60" s="989"/>
      <c r="AN60" s="989"/>
      <c r="AO60" s="989"/>
      <c r="AP60" s="989"/>
      <c r="AQ60" s="989"/>
      <c r="AR60" s="989"/>
      <c r="AS60" s="989"/>
      <c r="AT60" s="989"/>
      <c r="AU60" s="989"/>
      <c r="AV60" s="989"/>
      <c r="AW60" s="989"/>
      <c r="AX60" s="989"/>
      <c r="AY60" s="989"/>
      <c r="BA60" s="267"/>
      <c r="BB60" s="168"/>
      <c r="BC60" s="491"/>
      <c r="BD60" s="441"/>
      <c r="BE60" s="441"/>
      <c r="BF60" s="441"/>
      <c r="BG60" s="492"/>
      <c r="BH60" s="499"/>
      <c r="BI60" s="441"/>
      <c r="BJ60" s="441"/>
      <c r="BK60" s="441"/>
      <c r="BL60" s="492"/>
      <c r="BM60" s="499"/>
      <c r="BN60" s="441"/>
      <c r="BO60" s="441"/>
      <c r="BP60" s="441"/>
      <c r="BQ60" s="492"/>
      <c r="BR60" s="499"/>
      <c r="BS60" s="441"/>
      <c r="BT60" s="2349"/>
      <c r="BU60" s="2396"/>
      <c r="BV60" s="2396"/>
      <c r="BW60" s="2396"/>
      <c r="BX60" s="2396"/>
      <c r="BY60" s="2397"/>
      <c r="BZ60" s="2397"/>
      <c r="CA60" s="2397"/>
      <c r="CB60" s="2397"/>
      <c r="CC60" s="2397"/>
      <c r="CD60" s="2397"/>
      <c r="CE60" s="2397"/>
      <c r="CF60" s="2397"/>
      <c r="CG60" s="2397"/>
      <c r="CH60" s="2397"/>
      <c r="CI60" s="2397"/>
      <c r="CJ60" s="2397"/>
      <c r="CK60" s="2397"/>
      <c r="CL60" s="2397"/>
      <c r="CM60" s="2397"/>
      <c r="CN60" s="2397"/>
      <c r="CO60" s="2397"/>
      <c r="CP60" s="2397"/>
      <c r="CQ60" s="2397"/>
      <c r="CR60" s="2397"/>
      <c r="CS60" s="2397"/>
      <c r="CT60" s="2397"/>
      <c r="CU60" s="2397"/>
      <c r="CV60" s="2397"/>
      <c r="CW60" s="2397"/>
      <c r="CX60" s="2397"/>
      <c r="CY60" s="2397"/>
      <c r="CZ60" s="2397"/>
      <c r="DA60" s="240"/>
    </row>
    <row r="61" s="726" customFormat="true" ht="15" customHeight="true" x14ac:dyDescent="0.2">
      <c r="A61" s="3017"/>
      <c r="B61" s="1844" t="s">
        <v>169</v>
      </c>
      <c r="C61" s="1722">
        <v>5.2582670759518786</v>
      </c>
      <c r="D61" s="1723">
        <v>5.7740675633480096</v>
      </c>
      <c r="E61" s="1723">
        <v>7.1578150201510145</v>
      </c>
      <c r="F61" s="1723">
        <v>7.2203531487205916</v>
      </c>
      <c r="G61" s="1724">
        <v>4.8398476075290908</v>
      </c>
      <c r="H61" s="1725">
        <v>3.8879864812745399</v>
      </c>
      <c r="I61" s="1723">
        <v>5.2925923781541169</v>
      </c>
      <c r="J61" s="1723">
        <v>4.8607113529257662</v>
      </c>
      <c r="K61" s="1723">
        <v>5.3057024011236358</v>
      </c>
      <c r="L61" s="1726">
        <v>3.5139580532436896</v>
      </c>
      <c r="M61" s="1727">
        <v>8.4421295386502919</v>
      </c>
      <c r="N61" s="1723">
        <v>8.8478145348714694</v>
      </c>
      <c r="O61" s="1723">
        <v>12.901525681256098</v>
      </c>
      <c r="P61" s="1723">
        <v>15.758664527375647</v>
      </c>
      <c r="Q61" s="1724">
        <v>20.497300439262073</v>
      </c>
      <c r="R61" s="1725">
        <v>1.1371944630968682</v>
      </c>
      <c r="S61" s="1723">
        <v>18.284789590631448</v>
      </c>
      <c r="T61" s="2491">
        <v>1.4329962593654668</v>
      </c>
      <c r="U61" s="989"/>
      <c r="V61" s="989"/>
      <c r="W61" s="989"/>
      <c r="X61" s="989"/>
      <c r="Y61" s="989"/>
      <c r="Z61" s="989"/>
      <c r="AA61" s="989"/>
      <c r="AB61" s="989"/>
      <c r="AC61" s="989"/>
      <c r="AD61" s="989"/>
      <c r="AE61" s="989"/>
      <c r="AF61" s="989"/>
      <c r="AG61" s="989"/>
      <c r="AH61" s="989"/>
      <c r="AI61" s="989"/>
      <c r="AJ61" s="989"/>
      <c r="AK61" s="989"/>
      <c r="AL61" s="989"/>
      <c r="AM61" s="989"/>
      <c r="AN61" s="989"/>
      <c r="AO61" s="989"/>
      <c r="AP61" s="989"/>
      <c r="AQ61" s="989"/>
      <c r="AR61" s="989"/>
      <c r="AS61" s="989"/>
      <c r="AT61" s="989"/>
      <c r="AU61" s="989"/>
      <c r="AV61" s="989"/>
      <c r="AW61" s="989"/>
      <c r="AX61" s="989"/>
      <c r="AY61" s="989"/>
      <c r="BA61" s="267"/>
      <c r="BB61" s="168"/>
      <c r="BC61" s="491"/>
      <c r="BD61" s="441"/>
      <c r="BE61" s="441"/>
      <c r="BF61" s="441"/>
      <c r="BG61" s="492"/>
      <c r="BH61" s="499"/>
      <c r="BI61" s="441"/>
      <c r="BJ61" s="441"/>
      <c r="BK61" s="441"/>
      <c r="BL61" s="492"/>
      <c r="BM61" s="499"/>
      <c r="BN61" s="441"/>
      <c r="BO61" s="441"/>
      <c r="BP61" s="441"/>
      <c r="BQ61" s="492"/>
      <c r="BR61" s="499"/>
      <c r="BS61" s="441"/>
      <c r="BT61" s="2349"/>
      <c r="BU61" s="2396"/>
      <c r="BV61" s="2396"/>
      <c r="BW61" s="2396"/>
      <c r="BX61" s="2396"/>
      <c r="BY61" s="2397"/>
      <c r="BZ61" s="2397"/>
      <c r="CA61" s="2397"/>
      <c r="CB61" s="2397"/>
      <c r="CC61" s="2397"/>
      <c r="CD61" s="2397"/>
      <c r="CE61" s="2397"/>
      <c r="CF61" s="2397"/>
      <c r="CG61" s="2397"/>
      <c r="CH61" s="2397"/>
      <c r="CI61" s="2397"/>
      <c r="CJ61" s="2397"/>
      <c r="CK61" s="2397"/>
      <c r="CL61" s="2397"/>
      <c r="CM61" s="2397"/>
      <c r="CN61" s="2397"/>
      <c r="CO61" s="2397"/>
      <c r="CP61" s="2397"/>
      <c r="CQ61" s="2397"/>
      <c r="CR61" s="2397"/>
      <c r="CS61" s="2397"/>
      <c r="CT61" s="2397"/>
      <c r="CU61" s="2397"/>
      <c r="CV61" s="2397"/>
      <c r="CW61" s="2397"/>
      <c r="CX61" s="2397"/>
      <c r="CY61" s="2397"/>
      <c r="CZ61" s="2397"/>
      <c r="DA61" s="240"/>
    </row>
    <row r="62" s="726" customFormat="true" ht="15" customHeight="true" x14ac:dyDescent="0.2">
      <c r="A62" s="3017"/>
      <c r="B62" s="1844" t="s">
        <v>170</v>
      </c>
      <c r="C62" s="1722">
        <v>3.9556857553908928</v>
      </c>
      <c r="D62" s="1723">
        <v>3.1204264989422303</v>
      </c>
      <c r="E62" s="1723">
        <v>2.3727668575480978</v>
      </c>
      <c r="F62" s="1723">
        <v>0.68342884487143485</v>
      </c>
      <c r="G62" s="1724">
        <v>0.36797654051658835</v>
      </c>
      <c r="H62" s="1725">
        <v>2.5004326055545412</v>
      </c>
      <c r="I62" s="1723">
        <v>2.6713591691092589</v>
      </c>
      <c r="J62" s="1723">
        <v>2.0515780209333001</v>
      </c>
      <c r="K62" s="1723">
        <v>0.38101279797784227</v>
      </c>
      <c r="L62" s="1726">
        <v>0.16879676980665773</v>
      </c>
      <c r="M62" s="1727">
        <v>10.302527761391367</v>
      </c>
      <c r="N62" s="1723">
        <v>4.5231324444370795</v>
      </c>
      <c r="O62" s="1723">
        <v>4.6794056206955856</v>
      </c>
      <c r="P62" s="1723">
        <v>1.8393339675773921</v>
      </c>
      <c r="Q62" s="1724">
        <v>2.5226880177815394</v>
      </c>
      <c r="R62" s="1725">
        <v>1.5769501750201265</v>
      </c>
      <c r="S62" s="1723">
        <v>3.7432336763562377</v>
      </c>
      <c r="T62" s="2491">
        <v>0.57990586516745535</v>
      </c>
      <c r="U62" s="989"/>
      <c r="V62" s="989"/>
      <c r="W62" s="989"/>
      <c r="X62" s="989"/>
      <c r="Y62" s="989"/>
      <c r="Z62" s="989"/>
      <c r="AA62" s="989"/>
      <c r="AB62" s="989"/>
      <c r="AC62" s="989"/>
      <c r="AD62" s="989"/>
      <c r="AE62" s="989"/>
      <c r="AF62" s="989"/>
      <c r="AG62" s="989"/>
      <c r="AH62" s="989"/>
      <c r="AI62" s="989"/>
      <c r="AJ62" s="989"/>
      <c r="AK62" s="989"/>
      <c r="AL62" s="989"/>
      <c r="AM62" s="989"/>
      <c r="AN62" s="989"/>
      <c r="AO62" s="989"/>
      <c r="AP62" s="989"/>
      <c r="AQ62" s="989"/>
      <c r="AR62" s="989"/>
      <c r="AS62" s="989"/>
      <c r="AT62" s="989"/>
      <c r="AU62" s="989"/>
      <c r="AV62" s="989"/>
      <c r="AW62" s="989"/>
      <c r="AX62" s="989"/>
      <c r="AY62" s="989"/>
      <c r="BA62" s="267"/>
      <c r="BB62" s="168"/>
      <c r="BC62" s="491"/>
      <c r="BD62" s="441"/>
      <c r="BE62" s="441"/>
      <c r="BF62" s="441"/>
      <c r="BG62" s="492"/>
      <c r="BH62" s="499"/>
      <c r="BI62" s="441"/>
      <c r="BJ62" s="441"/>
      <c r="BK62" s="441"/>
      <c r="BL62" s="492"/>
      <c r="BM62" s="499"/>
      <c r="BN62" s="441"/>
      <c r="BO62" s="441"/>
      <c r="BP62" s="441"/>
      <c r="BQ62" s="492"/>
      <c r="BR62" s="499"/>
      <c r="BS62" s="441"/>
      <c r="BT62" s="2349"/>
      <c r="BU62" s="2396"/>
      <c r="BV62" s="2396"/>
      <c r="BW62" s="2396"/>
      <c r="BX62" s="2396"/>
      <c r="BY62" s="2397"/>
      <c r="BZ62" s="2397"/>
      <c r="CA62" s="2397"/>
      <c r="CB62" s="2397"/>
      <c r="CC62" s="2397"/>
      <c r="CD62" s="2397"/>
      <c r="CE62" s="2397"/>
      <c r="CF62" s="2397"/>
      <c r="CG62" s="2397"/>
      <c r="CH62" s="2397"/>
      <c r="CI62" s="2397"/>
      <c r="CJ62" s="2397"/>
      <c r="CK62" s="2397"/>
      <c r="CL62" s="2397"/>
      <c r="CM62" s="2397"/>
      <c r="CN62" s="2397"/>
      <c r="CO62" s="2397"/>
      <c r="CP62" s="2397"/>
      <c r="CQ62" s="2397"/>
      <c r="CR62" s="2397"/>
      <c r="CS62" s="2397"/>
      <c r="CT62" s="2397"/>
      <c r="CU62" s="2397"/>
      <c r="CV62" s="2397"/>
      <c r="CW62" s="2397"/>
      <c r="CX62" s="2397"/>
      <c r="CY62" s="2397"/>
      <c r="CZ62" s="2397"/>
      <c r="DA62" s="240"/>
    </row>
    <row r="63" s="726" customFormat="true" ht="15" customHeight="true" x14ac:dyDescent="0.2">
      <c r="A63" s="3017"/>
      <c r="B63" s="1844" t="s">
        <v>171</v>
      </c>
      <c r="C63" s="1722">
        <v>5.9952969704316512</v>
      </c>
      <c r="D63" s="1723">
        <v>11.073781907133512</v>
      </c>
      <c r="E63" s="1723">
        <v>14.029214233487282</v>
      </c>
      <c r="F63" s="1723">
        <v>24.325474838867951</v>
      </c>
      <c r="G63" s="1724">
        <v>40.326071770760983</v>
      </c>
      <c r="H63" s="1725">
        <v>7.4258125468473271</v>
      </c>
      <c r="I63" s="1723">
        <v>14.189434003979612</v>
      </c>
      <c r="J63" s="1723">
        <v>17.461344783409707</v>
      </c>
      <c r="K63" s="1723">
        <v>28.549873520783525</v>
      </c>
      <c r="L63" s="1726">
        <v>42.598411516459322</v>
      </c>
      <c r="M63" s="1727">
        <v>1.0094897598565671</v>
      </c>
      <c r="N63" s="1723">
        <v>2.3638483129211454</v>
      </c>
      <c r="O63" s="1723">
        <v>4.3849170266592079</v>
      </c>
      <c r="P63" s="1723">
        <v>4.8075051623892371</v>
      </c>
      <c r="Q63" s="1724">
        <v>12.143991715619011</v>
      </c>
      <c r="R63" s="1725">
        <v>25.256856511469529</v>
      </c>
      <c r="S63" s="1723">
        <v>10.113070670969524</v>
      </c>
      <c r="T63" s="2491">
        <v>6.2439999534313024</v>
      </c>
      <c r="U63" s="989"/>
      <c r="V63" s="989"/>
      <c r="W63" s="989"/>
      <c r="X63" s="989"/>
      <c r="Y63" s="989"/>
      <c r="Z63" s="989"/>
      <c r="AA63" s="989"/>
      <c r="AB63" s="989"/>
      <c r="AC63" s="989"/>
      <c r="AD63" s="989"/>
      <c r="AE63" s="989"/>
      <c r="AF63" s="989"/>
      <c r="AG63" s="989"/>
      <c r="AH63" s="989"/>
      <c r="AI63" s="989"/>
      <c r="AJ63" s="989"/>
      <c r="AK63" s="989"/>
      <c r="AL63" s="989"/>
      <c r="AM63" s="989"/>
      <c r="AN63" s="989"/>
      <c r="AO63" s="989"/>
      <c r="AP63" s="989"/>
      <c r="AQ63" s="989"/>
      <c r="AR63" s="989"/>
      <c r="AS63" s="989"/>
      <c r="AT63" s="989"/>
      <c r="AU63" s="989"/>
      <c r="AV63" s="989"/>
      <c r="AW63" s="989"/>
      <c r="AX63" s="989"/>
      <c r="AY63" s="989"/>
      <c r="BA63" s="267"/>
      <c r="BB63" s="168"/>
      <c r="BC63" s="491"/>
      <c r="BD63" s="441"/>
      <c r="BE63" s="441"/>
      <c r="BF63" s="441"/>
      <c r="BG63" s="492"/>
      <c r="BH63" s="499"/>
      <c r="BI63" s="441"/>
      <c r="BJ63" s="441"/>
      <c r="BK63" s="441"/>
      <c r="BL63" s="492"/>
      <c r="BM63" s="499"/>
      <c r="BN63" s="441"/>
      <c r="BO63" s="441"/>
      <c r="BP63" s="441"/>
      <c r="BQ63" s="492"/>
      <c r="BR63" s="499"/>
      <c r="BS63" s="441"/>
      <c r="BT63" s="2349"/>
      <c r="BU63" s="2396"/>
      <c r="BV63" s="2396"/>
      <c r="BW63" s="2396"/>
      <c r="BX63" s="2396"/>
      <c r="BY63" s="2397"/>
      <c r="BZ63" s="2397"/>
      <c r="CA63" s="2397"/>
      <c r="CB63" s="2397"/>
      <c r="CC63" s="2397"/>
      <c r="CD63" s="2397"/>
      <c r="CE63" s="2397"/>
      <c r="CF63" s="2397"/>
      <c r="CG63" s="2397"/>
      <c r="CH63" s="2397"/>
      <c r="CI63" s="2397"/>
      <c r="CJ63" s="2397"/>
      <c r="CK63" s="2397"/>
      <c r="CL63" s="2397"/>
      <c r="CM63" s="2397"/>
      <c r="CN63" s="2397"/>
      <c r="CO63" s="2397"/>
      <c r="CP63" s="2397"/>
      <c r="CQ63" s="2397"/>
      <c r="CR63" s="2397"/>
      <c r="CS63" s="2397"/>
      <c r="CT63" s="2397"/>
      <c r="CU63" s="2397"/>
      <c r="CV63" s="2397"/>
      <c r="CW63" s="2397"/>
      <c r="CX63" s="2397"/>
      <c r="CY63" s="2397"/>
      <c r="CZ63" s="2397"/>
      <c r="DA63" s="240"/>
    </row>
    <row r="64" s="726" customFormat="true" ht="15" customHeight="true" x14ac:dyDescent="0.2">
      <c r="A64" s="3017"/>
      <c r="B64" s="1844" t="s">
        <v>46</v>
      </c>
      <c r="C64" s="1722">
        <v>4.4852609217537198E-2</v>
      </c>
      <c r="D64" s="1723">
        <v>6.7716200176104495E-3</v>
      </c>
      <c r="E64" s="1723">
        <v>1.2508028409290078E-2</v>
      </c>
      <c r="F64" s="1723">
        <v>1.0494313986626813E-2</v>
      </c>
      <c r="G64" s="1724">
        <v>0.19514371210703879</v>
      </c>
      <c r="H64" s="1725">
        <v>1.8653761374994228E-2</v>
      </c>
      <c r="I64" s="1723">
        <v>6.1346581482615396E-3</v>
      </c>
      <c r="J64" s="1723">
        <v>1.5057342102754135E-2</v>
      </c>
      <c r="K64" s="1723">
        <v>1.2645774507020528E-2</v>
      </c>
      <c r="L64" s="1726">
        <v>0.23476029935072415</v>
      </c>
      <c r="M64" s="1727">
        <v>0.17332718760071986</v>
      </c>
      <c r="N64" s="1723">
        <v>9.9064883843805861E-3</v>
      </c>
      <c r="O64" s="1723">
        <v>0</v>
      </c>
      <c r="P64" s="1723">
        <v>0</v>
      </c>
      <c r="Q64" s="1724">
        <v>0</v>
      </c>
      <c r="R64" s="1725">
        <v>6.6249589775689163E-2</v>
      </c>
      <c r="S64" s="1723">
        <v>9.2669902800385662E-3</v>
      </c>
      <c r="T64" s="2491">
        <v>0.1080367302515218</v>
      </c>
      <c r="U64" s="989"/>
      <c r="V64" s="989"/>
      <c r="W64" s="989"/>
      <c r="X64" s="989"/>
      <c r="Y64" s="989"/>
      <c r="Z64" s="989"/>
      <c r="AA64" s="989"/>
      <c r="AB64" s="989"/>
      <c r="AC64" s="989"/>
      <c r="AD64" s="989"/>
      <c r="AE64" s="989"/>
      <c r="AF64" s="989"/>
      <c r="AG64" s="989"/>
      <c r="AH64" s="989"/>
      <c r="AI64" s="989"/>
      <c r="AJ64" s="989"/>
      <c r="AK64" s="989"/>
      <c r="AL64" s="989"/>
      <c r="AM64" s="989"/>
      <c r="AN64" s="989"/>
      <c r="AO64" s="989"/>
      <c r="AP64" s="989"/>
      <c r="AQ64" s="989"/>
      <c r="AR64" s="989"/>
      <c r="AS64" s="989"/>
      <c r="AT64" s="989"/>
      <c r="AU64" s="989"/>
      <c r="AV64" s="989"/>
      <c r="AW64" s="989"/>
      <c r="AX64" s="989"/>
      <c r="AY64" s="989"/>
      <c r="BA64" s="267"/>
      <c r="BB64" s="168"/>
      <c r="BC64" s="491"/>
      <c r="BD64" s="441"/>
      <c r="BE64" s="441"/>
      <c r="BF64" s="441"/>
      <c r="BG64" s="492"/>
      <c r="BH64" s="499"/>
      <c r="BI64" s="441"/>
      <c r="BJ64" s="441"/>
      <c r="BK64" s="441"/>
      <c r="BL64" s="492"/>
      <c r="BM64" s="499"/>
      <c r="BN64" s="441"/>
      <c r="BO64" s="441"/>
      <c r="BP64" s="441"/>
      <c r="BQ64" s="492"/>
      <c r="BR64" s="499"/>
      <c r="BS64" s="441"/>
      <c r="BT64" s="2349"/>
      <c r="BU64" s="2396"/>
      <c r="BV64" s="2396"/>
      <c r="BW64" s="2396"/>
      <c r="BX64" s="2396"/>
      <c r="BY64" s="2397"/>
      <c r="BZ64" s="2397"/>
      <c r="CA64" s="2397"/>
      <c r="CB64" s="2397"/>
      <c r="CC64" s="2397"/>
      <c r="CD64" s="2397"/>
      <c r="CE64" s="2397"/>
      <c r="CF64" s="2397"/>
      <c r="CG64" s="2397"/>
      <c r="CH64" s="2397"/>
      <c r="CI64" s="2397"/>
      <c r="CJ64" s="2397"/>
      <c r="CK64" s="2397"/>
      <c r="CL64" s="2397"/>
      <c r="CM64" s="2397"/>
      <c r="CN64" s="2397"/>
      <c r="CO64" s="2397"/>
      <c r="CP64" s="2397"/>
      <c r="CQ64" s="2397"/>
      <c r="CR64" s="2397"/>
      <c r="CS64" s="2397"/>
      <c r="CT64" s="2397"/>
      <c r="CU64" s="2397"/>
      <c r="CV64" s="2397"/>
      <c r="CW64" s="2397"/>
      <c r="CX64" s="2397"/>
      <c r="CY64" s="2397"/>
      <c r="CZ64" s="2397"/>
      <c r="DA64" s="240"/>
    </row>
    <row r="65" s="726" customFormat="true" ht="15" customHeight="true" x14ac:dyDescent="0.2">
      <c r="A65" s="1648"/>
      <c r="B65" s="1845"/>
      <c r="C65" s="1722"/>
      <c r="D65" s="1723"/>
      <c r="E65" s="1723"/>
      <c r="F65" s="1723"/>
      <c r="G65" s="1724"/>
      <c r="H65" s="1725"/>
      <c r="I65" s="1723"/>
      <c r="J65" s="1723"/>
      <c r="K65" s="1723"/>
      <c r="L65" s="1726"/>
      <c r="M65" s="1727"/>
      <c r="N65" s="1723"/>
      <c r="O65" s="1723"/>
      <c r="P65" s="1723"/>
      <c r="Q65" s="1724"/>
      <c r="R65" s="1725"/>
      <c r="S65" s="1723"/>
      <c r="T65" s="2491"/>
      <c r="U65" s="989"/>
      <c r="V65" s="989"/>
      <c r="W65" s="989"/>
      <c r="X65" s="989"/>
      <c r="Y65" s="989"/>
      <c r="Z65" s="989"/>
      <c r="AA65" s="989"/>
      <c r="AB65" s="989"/>
      <c r="AC65" s="989"/>
      <c r="AD65" s="989"/>
      <c r="AE65" s="989"/>
      <c r="AF65" s="989"/>
      <c r="AG65" s="989"/>
      <c r="AH65" s="989"/>
      <c r="AI65" s="989"/>
      <c r="AJ65" s="989"/>
      <c r="AK65" s="989"/>
      <c r="AL65" s="989"/>
      <c r="AM65" s="989"/>
      <c r="AN65" s="989"/>
      <c r="AO65" s="989"/>
      <c r="AP65" s="989"/>
      <c r="AQ65" s="989"/>
      <c r="AR65" s="989"/>
      <c r="AS65" s="989"/>
      <c r="AT65" s="989"/>
      <c r="AU65" s="989"/>
      <c r="AV65" s="989"/>
      <c r="AW65" s="989"/>
      <c r="AX65" s="989"/>
      <c r="AY65" s="989"/>
      <c r="BA65" s="267"/>
      <c r="BB65" s="168"/>
      <c r="BC65" s="491"/>
      <c r="BD65" s="441"/>
      <c r="BE65" s="441"/>
      <c r="BF65" s="441"/>
      <c r="BG65" s="492"/>
      <c r="BH65" s="499"/>
      <c r="BI65" s="441"/>
      <c r="BJ65" s="441"/>
      <c r="BK65" s="441"/>
      <c r="BL65" s="492"/>
      <c r="BM65" s="499"/>
      <c r="BN65" s="441"/>
      <c r="BO65" s="441"/>
      <c r="BP65" s="441"/>
      <c r="BQ65" s="492"/>
      <c r="BR65" s="499"/>
      <c r="BS65" s="441"/>
      <c r="BT65" s="2349"/>
      <c r="BU65" s="2396"/>
      <c r="BV65" s="2396"/>
      <c r="BW65" s="2396"/>
      <c r="BX65" s="2396"/>
      <c r="BY65" s="2397"/>
      <c r="BZ65" s="2397"/>
      <c r="CA65" s="2397"/>
      <c r="CB65" s="2397"/>
      <c r="CC65" s="2397"/>
      <c r="CD65" s="2397"/>
      <c r="CE65" s="2397"/>
      <c r="CF65" s="2397"/>
      <c r="CG65" s="2397"/>
      <c r="CH65" s="2397"/>
      <c r="CI65" s="2397"/>
      <c r="CJ65" s="2397"/>
      <c r="CK65" s="2397"/>
      <c r="CL65" s="2397"/>
      <c r="CM65" s="2397"/>
      <c r="CN65" s="2397"/>
      <c r="CO65" s="2397"/>
      <c r="CP65" s="2397"/>
      <c r="CQ65" s="2397"/>
      <c r="CR65" s="2397"/>
      <c r="CS65" s="2397"/>
      <c r="CT65" s="2397"/>
      <c r="CU65" s="2397"/>
      <c r="CV65" s="2397"/>
      <c r="CW65" s="2397"/>
      <c r="CX65" s="2397"/>
      <c r="CY65" s="2397"/>
      <c r="CZ65" s="2397"/>
      <c r="DA65" s="240"/>
    </row>
    <row r="66" s="726" customFormat="true" ht="15" customHeight="true" x14ac:dyDescent="0.2">
      <c r="A66" s="1648"/>
      <c r="B66" s="1845"/>
      <c r="C66" s="1722"/>
      <c r="D66" s="1723"/>
      <c r="E66" s="1723"/>
      <c r="F66" s="1723"/>
      <c r="G66" s="1724"/>
      <c r="H66" s="1725"/>
      <c r="I66" s="1723"/>
      <c r="J66" s="1723"/>
      <c r="K66" s="1723"/>
      <c r="L66" s="1726"/>
      <c r="M66" s="1727"/>
      <c r="N66" s="1723"/>
      <c r="O66" s="1723"/>
      <c r="P66" s="1723"/>
      <c r="Q66" s="1724"/>
      <c r="R66" s="1725"/>
      <c r="S66" s="1723"/>
      <c r="T66" s="2491"/>
      <c r="U66" s="989"/>
      <c r="V66" s="989"/>
      <c r="W66" s="989"/>
      <c r="X66" s="989"/>
      <c r="Y66" s="989"/>
      <c r="Z66" s="989"/>
      <c r="AA66" s="989"/>
      <c r="AB66" s="989"/>
      <c r="AC66" s="989"/>
      <c r="AD66" s="989"/>
      <c r="AE66" s="989"/>
      <c r="AF66" s="989"/>
      <c r="AG66" s="989"/>
      <c r="AH66" s="989"/>
      <c r="AI66" s="989"/>
      <c r="AJ66" s="989"/>
      <c r="AK66" s="989"/>
      <c r="AL66" s="989"/>
      <c r="AM66" s="989"/>
      <c r="AN66" s="989"/>
      <c r="AO66" s="989"/>
      <c r="AP66" s="989"/>
      <c r="AQ66" s="989"/>
      <c r="AR66" s="989"/>
      <c r="AS66" s="989"/>
      <c r="AT66" s="989"/>
      <c r="AU66" s="989"/>
      <c r="AV66" s="989"/>
      <c r="AW66" s="989"/>
      <c r="AX66" s="989"/>
      <c r="AY66" s="989"/>
      <c r="BA66" s="267"/>
      <c r="BB66" s="168"/>
      <c r="BC66" s="491"/>
      <c r="BD66" s="441"/>
      <c r="BE66" s="441"/>
      <c r="BF66" s="441"/>
      <c r="BG66" s="492"/>
      <c r="BH66" s="499"/>
      <c r="BI66" s="441"/>
      <c r="BJ66" s="441"/>
      <c r="BK66" s="441"/>
      <c r="BL66" s="492"/>
      <c r="BM66" s="499"/>
      <c r="BN66" s="441"/>
      <c r="BO66" s="441"/>
      <c r="BP66" s="441"/>
      <c r="BQ66" s="492"/>
      <c r="BR66" s="499"/>
      <c r="BS66" s="441"/>
      <c r="BT66" s="2349"/>
      <c r="BU66" s="2396"/>
      <c r="BV66" s="2396"/>
      <c r="BW66" s="2396"/>
      <c r="BX66" s="2396"/>
      <c r="BY66" s="2397"/>
      <c r="BZ66" s="2397"/>
      <c r="CA66" s="2397"/>
      <c r="CB66" s="2397"/>
      <c r="CC66" s="2397"/>
      <c r="CD66" s="2397"/>
      <c r="CE66" s="2397"/>
      <c r="CF66" s="2397"/>
      <c r="CG66" s="2397"/>
      <c r="CH66" s="2397"/>
      <c r="CI66" s="2397"/>
      <c r="CJ66" s="2397"/>
      <c r="CK66" s="2397"/>
      <c r="CL66" s="2397"/>
      <c r="CM66" s="2397"/>
      <c r="CN66" s="2397"/>
      <c r="CO66" s="2397"/>
      <c r="CP66" s="2397"/>
      <c r="CQ66" s="2397"/>
      <c r="CR66" s="2397"/>
      <c r="CS66" s="2397"/>
      <c r="CT66" s="2397"/>
      <c r="CU66" s="2397"/>
      <c r="CV66" s="2397"/>
      <c r="CW66" s="2397"/>
      <c r="CX66" s="2397"/>
      <c r="CY66" s="2397"/>
      <c r="CZ66" s="2397"/>
      <c r="DA66" s="240"/>
    </row>
    <row r="67" s="726" customFormat="true" ht="15" customHeight="true" x14ac:dyDescent="0.2">
      <c r="A67" s="1648"/>
      <c r="B67" s="1845"/>
      <c r="C67" s="1722"/>
      <c r="D67" s="1723"/>
      <c r="E67" s="1723"/>
      <c r="F67" s="1723"/>
      <c r="G67" s="1724"/>
      <c r="H67" s="1725"/>
      <c r="I67" s="1723"/>
      <c r="J67" s="1723"/>
      <c r="K67" s="1723"/>
      <c r="L67" s="1726"/>
      <c r="M67" s="1727"/>
      <c r="N67" s="1723"/>
      <c r="O67" s="1723"/>
      <c r="P67" s="1723"/>
      <c r="Q67" s="1724"/>
      <c r="R67" s="1725"/>
      <c r="S67" s="1723"/>
      <c r="T67" s="2491"/>
      <c r="U67" s="989"/>
      <c r="V67" s="989"/>
      <c r="W67" s="989"/>
      <c r="X67" s="989"/>
      <c r="Y67" s="989"/>
      <c r="Z67" s="989"/>
      <c r="AA67" s="989"/>
      <c r="AB67" s="989"/>
      <c r="AC67" s="989"/>
      <c r="AD67" s="989"/>
      <c r="AE67" s="989"/>
      <c r="AF67" s="989"/>
      <c r="AG67" s="989"/>
      <c r="AH67" s="989"/>
      <c r="AI67" s="989"/>
      <c r="AJ67" s="989"/>
      <c r="AK67" s="989"/>
      <c r="AL67" s="989"/>
      <c r="AM67" s="989"/>
      <c r="AN67" s="989"/>
      <c r="AO67" s="989"/>
      <c r="AP67" s="989"/>
      <c r="AQ67" s="989"/>
      <c r="AR67" s="989"/>
      <c r="AS67" s="989"/>
      <c r="AT67" s="989"/>
      <c r="AU67" s="989"/>
      <c r="AV67" s="989"/>
      <c r="AW67" s="989"/>
      <c r="AX67" s="989"/>
      <c r="AY67" s="989"/>
      <c r="BA67" s="267"/>
      <c r="BB67" s="168"/>
      <c r="BC67" s="491"/>
      <c r="BD67" s="441"/>
      <c r="BE67" s="441"/>
      <c r="BF67" s="441"/>
      <c r="BG67" s="492"/>
      <c r="BH67" s="499"/>
      <c r="BI67" s="441"/>
      <c r="BJ67" s="441"/>
      <c r="BK67" s="441"/>
      <c r="BL67" s="492"/>
      <c r="BM67" s="499"/>
      <c r="BN67" s="441"/>
      <c r="BO67" s="441"/>
      <c r="BP67" s="441"/>
      <c r="BQ67" s="492"/>
      <c r="BR67" s="499"/>
      <c r="BS67" s="441"/>
      <c r="BT67" s="2349"/>
      <c r="BU67" s="2396"/>
      <c r="BV67" s="2396"/>
      <c r="BW67" s="2396"/>
      <c r="BX67" s="2396"/>
      <c r="BY67" s="2397"/>
      <c r="BZ67" s="2397"/>
      <c r="CA67" s="2397"/>
      <c r="CB67" s="2397"/>
      <c r="CC67" s="2397"/>
      <c r="CD67" s="2397"/>
      <c r="CE67" s="2397"/>
      <c r="CF67" s="2397"/>
      <c r="CG67" s="2397"/>
      <c r="CH67" s="2397"/>
      <c r="CI67" s="2397"/>
      <c r="CJ67" s="2397"/>
      <c r="CK67" s="2397"/>
      <c r="CL67" s="2397"/>
      <c r="CM67" s="2397"/>
      <c r="CN67" s="2397"/>
      <c r="CO67" s="2397"/>
      <c r="CP67" s="2397"/>
      <c r="CQ67" s="2397"/>
      <c r="CR67" s="2397"/>
      <c r="CS67" s="2397"/>
      <c r="CT67" s="2397"/>
      <c r="CU67" s="2397"/>
      <c r="CV67" s="2397"/>
      <c r="CW67" s="2397"/>
      <c r="CX67" s="2397"/>
      <c r="CY67" s="2397"/>
      <c r="CZ67" s="2397"/>
      <c r="DA67" s="240"/>
    </row>
    <row r="68" s="726" customFormat="true" ht="15" customHeight="true" x14ac:dyDescent="0.2">
      <c r="A68" s="1648"/>
      <c r="B68" s="1845"/>
      <c r="C68" s="1722"/>
      <c r="D68" s="1723"/>
      <c r="E68" s="1723"/>
      <c r="F68" s="1723"/>
      <c r="G68" s="1724"/>
      <c r="H68" s="1725"/>
      <c r="I68" s="1723"/>
      <c r="J68" s="1723"/>
      <c r="K68" s="1723"/>
      <c r="L68" s="1726"/>
      <c r="M68" s="1727"/>
      <c r="N68" s="1723"/>
      <c r="O68" s="1723"/>
      <c r="P68" s="1723"/>
      <c r="Q68" s="1724"/>
      <c r="R68" s="1725"/>
      <c r="S68" s="1723"/>
      <c r="T68" s="2491"/>
      <c r="U68" s="989"/>
      <c r="V68" s="989"/>
      <c r="W68" s="989"/>
      <c r="X68" s="989"/>
      <c r="Y68" s="989"/>
      <c r="Z68" s="989"/>
      <c r="AA68" s="989"/>
      <c r="AB68" s="989"/>
      <c r="AC68" s="989"/>
      <c r="AD68" s="989"/>
      <c r="AE68" s="989"/>
      <c r="AF68" s="989"/>
      <c r="AG68" s="989"/>
      <c r="AH68" s="989"/>
      <c r="AI68" s="989"/>
      <c r="AJ68" s="989"/>
      <c r="AK68" s="989"/>
      <c r="AL68" s="989"/>
      <c r="AM68" s="989"/>
      <c r="AN68" s="989"/>
      <c r="AO68" s="989"/>
      <c r="AP68" s="989"/>
      <c r="AQ68" s="989"/>
      <c r="AR68" s="989"/>
      <c r="AS68" s="989"/>
      <c r="AT68" s="989"/>
      <c r="AU68" s="989"/>
      <c r="AV68" s="989"/>
      <c r="AW68" s="989"/>
      <c r="AX68" s="989"/>
      <c r="AY68" s="989"/>
      <c r="BA68" s="267"/>
      <c r="BB68" s="168"/>
      <c r="BC68" s="491"/>
      <c r="BD68" s="441"/>
      <c r="BE68" s="441"/>
      <c r="BF68" s="441"/>
      <c r="BG68" s="492"/>
      <c r="BH68" s="499"/>
      <c r="BI68" s="441"/>
      <c r="BJ68" s="441"/>
      <c r="BK68" s="441"/>
      <c r="BL68" s="492"/>
      <c r="BM68" s="499"/>
      <c r="BN68" s="441"/>
      <c r="BO68" s="441"/>
      <c r="BP68" s="441"/>
      <c r="BQ68" s="492"/>
      <c r="BR68" s="499"/>
      <c r="BS68" s="441"/>
      <c r="BT68" s="2349"/>
      <c r="BU68" s="2396"/>
      <c r="BV68" s="2396"/>
      <c r="BW68" s="2396"/>
      <c r="BX68" s="2396"/>
      <c r="BY68" s="2397"/>
      <c r="BZ68" s="2397"/>
      <c r="CA68" s="2397"/>
      <c r="CB68" s="2397"/>
      <c r="CC68" s="2397"/>
      <c r="CD68" s="2397"/>
      <c r="CE68" s="2397"/>
      <c r="CF68" s="2397"/>
      <c r="CG68" s="2397"/>
      <c r="CH68" s="2397"/>
      <c r="CI68" s="2397"/>
      <c r="CJ68" s="2397"/>
      <c r="CK68" s="2397"/>
      <c r="CL68" s="2397"/>
      <c r="CM68" s="2397"/>
      <c r="CN68" s="2397"/>
      <c r="CO68" s="2397"/>
      <c r="CP68" s="2397"/>
      <c r="CQ68" s="2397"/>
      <c r="CR68" s="2397"/>
      <c r="CS68" s="2397"/>
      <c r="CT68" s="2397"/>
      <c r="CU68" s="2397"/>
      <c r="CV68" s="2397"/>
      <c r="CW68" s="2397"/>
      <c r="CX68" s="2397"/>
      <c r="CY68" s="2397"/>
      <c r="CZ68" s="2397"/>
      <c r="DA68" s="240"/>
    </row>
    <row r="69" s="726" customFormat="true" ht="15" customHeight="true" x14ac:dyDescent="0.2">
      <c r="A69" s="1648"/>
      <c r="B69" s="1845"/>
      <c r="C69" s="1722"/>
      <c r="D69" s="1723"/>
      <c r="E69" s="1723"/>
      <c r="F69" s="1723"/>
      <c r="G69" s="1724"/>
      <c r="H69" s="1725"/>
      <c r="I69" s="1723"/>
      <c r="J69" s="1723"/>
      <c r="K69" s="1723"/>
      <c r="L69" s="1726"/>
      <c r="M69" s="1727"/>
      <c r="N69" s="1723"/>
      <c r="O69" s="1723"/>
      <c r="P69" s="1723"/>
      <c r="Q69" s="1724"/>
      <c r="R69" s="1725"/>
      <c r="S69" s="1723"/>
      <c r="T69" s="2491"/>
      <c r="U69" s="989"/>
      <c r="V69" s="989"/>
      <c r="W69" s="989"/>
      <c r="X69" s="989"/>
      <c r="Y69" s="989"/>
      <c r="Z69" s="989"/>
      <c r="AA69" s="989"/>
      <c r="AB69" s="989"/>
      <c r="AC69" s="989"/>
      <c r="AD69" s="989"/>
      <c r="AE69" s="989"/>
      <c r="AF69" s="989"/>
      <c r="AG69" s="989"/>
      <c r="AH69" s="989"/>
      <c r="AI69" s="989"/>
      <c r="AJ69" s="989"/>
      <c r="AK69" s="989"/>
      <c r="AL69" s="989"/>
      <c r="AM69" s="989"/>
      <c r="AN69" s="989"/>
      <c r="AO69" s="989"/>
      <c r="AP69" s="989"/>
      <c r="AQ69" s="989"/>
      <c r="AR69" s="989"/>
      <c r="AS69" s="989"/>
      <c r="AT69" s="989"/>
      <c r="AU69" s="989"/>
      <c r="AV69" s="989"/>
      <c r="AW69" s="989"/>
      <c r="AX69" s="989"/>
      <c r="AY69" s="989"/>
      <c r="BA69" s="267"/>
      <c r="BB69" s="168"/>
      <c r="BC69" s="491"/>
      <c r="BD69" s="441"/>
      <c r="BE69" s="441"/>
      <c r="BF69" s="441"/>
      <c r="BG69" s="492"/>
      <c r="BH69" s="499"/>
      <c r="BI69" s="441"/>
      <c r="BJ69" s="441"/>
      <c r="BK69" s="441"/>
      <c r="BL69" s="492"/>
      <c r="BM69" s="499"/>
      <c r="BN69" s="441"/>
      <c r="BO69" s="441"/>
      <c r="BP69" s="441"/>
      <c r="BQ69" s="492"/>
      <c r="BR69" s="499"/>
      <c r="BS69" s="441"/>
      <c r="BT69" s="2349"/>
      <c r="BU69" s="2396"/>
      <c r="BV69" s="2396"/>
      <c r="BW69" s="2396"/>
      <c r="BX69" s="2396"/>
      <c r="BY69" s="2397"/>
      <c r="BZ69" s="2397"/>
      <c r="CA69" s="2397"/>
      <c r="CB69" s="2397"/>
      <c r="CC69" s="2397"/>
      <c r="CD69" s="2397"/>
      <c r="CE69" s="2397"/>
      <c r="CF69" s="2397"/>
      <c r="CG69" s="2397"/>
      <c r="CH69" s="2397"/>
      <c r="CI69" s="2397"/>
      <c r="CJ69" s="2397"/>
      <c r="CK69" s="2397"/>
      <c r="CL69" s="2397"/>
      <c r="CM69" s="2397"/>
      <c r="CN69" s="2397"/>
      <c r="CO69" s="2397"/>
      <c r="CP69" s="2397"/>
      <c r="CQ69" s="2397"/>
      <c r="CR69" s="2397"/>
      <c r="CS69" s="2397"/>
      <c r="CT69" s="2397"/>
      <c r="CU69" s="2397"/>
      <c r="CV69" s="2397"/>
      <c r="CW69" s="2397"/>
      <c r="CX69" s="2397"/>
      <c r="CY69" s="2397"/>
      <c r="CZ69" s="2397"/>
      <c r="DA69" s="240"/>
    </row>
    <row r="70" s="726" customFormat="true" ht="15" customHeight="true" x14ac:dyDescent="0.2">
      <c r="A70" s="1648"/>
      <c r="B70" s="1845"/>
      <c r="C70" s="1722"/>
      <c r="D70" s="1723"/>
      <c r="E70" s="1723"/>
      <c r="F70" s="1723"/>
      <c r="G70" s="1724"/>
      <c r="H70" s="1725"/>
      <c r="I70" s="1723"/>
      <c r="J70" s="1723"/>
      <c r="K70" s="1723"/>
      <c r="L70" s="1726"/>
      <c r="M70" s="1727"/>
      <c r="N70" s="1723"/>
      <c r="O70" s="1723"/>
      <c r="P70" s="1723"/>
      <c r="Q70" s="1724"/>
      <c r="R70" s="1725"/>
      <c r="S70" s="1723"/>
      <c r="T70" s="2491"/>
      <c r="U70" s="989"/>
      <c r="V70" s="989"/>
      <c r="W70" s="989"/>
      <c r="X70" s="989"/>
      <c r="Y70" s="989"/>
      <c r="Z70" s="989"/>
      <c r="AA70" s="989"/>
      <c r="AB70" s="989"/>
      <c r="AC70" s="989"/>
      <c r="AD70" s="989"/>
      <c r="AE70" s="989"/>
      <c r="AF70" s="989"/>
      <c r="AG70" s="989"/>
      <c r="AH70" s="989"/>
      <c r="AI70" s="989"/>
      <c r="AJ70" s="989"/>
      <c r="AK70" s="989"/>
      <c r="AL70" s="989"/>
      <c r="AM70" s="989"/>
      <c r="AN70" s="989"/>
      <c r="AO70" s="989"/>
      <c r="AP70" s="989"/>
      <c r="AQ70" s="989"/>
      <c r="AR70" s="989"/>
      <c r="AS70" s="989"/>
      <c r="AT70" s="989"/>
      <c r="AU70" s="989"/>
      <c r="AV70" s="989"/>
      <c r="AW70" s="989"/>
      <c r="AX70" s="989"/>
      <c r="AY70" s="989"/>
      <c r="BA70" s="267"/>
      <c r="BB70" s="168"/>
      <c r="BC70" s="491"/>
      <c r="BD70" s="441"/>
      <c r="BE70" s="441"/>
      <c r="BF70" s="441"/>
      <c r="BG70" s="492"/>
      <c r="BH70" s="499"/>
      <c r="BI70" s="441"/>
      <c r="BJ70" s="441"/>
      <c r="BK70" s="441"/>
      <c r="BL70" s="492"/>
      <c r="BM70" s="499"/>
      <c r="BN70" s="441"/>
      <c r="BO70" s="441"/>
      <c r="BP70" s="441"/>
      <c r="BQ70" s="492"/>
      <c r="BR70" s="499"/>
      <c r="BS70" s="441"/>
      <c r="BT70" s="2349"/>
      <c r="BU70" s="2396"/>
      <c r="BV70" s="2396"/>
      <c r="BW70" s="2396"/>
      <c r="BX70" s="2396"/>
      <c r="BY70" s="2397"/>
      <c r="BZ70" s="2397"/>
      <c r="CA70" s="2397"/>
      <c r="CB70" s="2397"/>
      <c r="CC70" s="2397"/>
      <c r="CD70" s="2397"/>
      <c r="CE70" s="2397"/>
      <c r="CF70" s="2397"/>
      <c r="CG70" s="2397"/>
      <c r="CH70" s="2397"/>
      <c r="CI70" s="2397"/>
      <c r="CJ70" s="2397"/>
      <c r="CK70" s="2397"/>
      <c r="CL70" s="2397"/>
      <c r="CM70" s="2397"/>
      <c r="CN70" s="2397"/>
      <c r="CO70" s="2397"/>
      <c r="CP70" s="2397"/>
      <c r="CQ70" s="2397"/>
      <c r="CR70" s="2397"/>
      <c r="CS70" s="2397"/>
      <c r="CT70" s="2397"/>
      <c r="CU70" s="2397"/>
      <c r="CV70" s="2397"/>
      <c r="CW70" s="2397"/>
      <c r="CX70" s="2397"/>
      <c r="CY70" s="2397"/>
      <c r="CZ70" s="2397"/>
      <c r="DA70" s="240"/>
    </row>
    <row r="71" s="726" customFormat="true" ht="15" customHeight="true" x14ac:dyDescent="0.2">
      <c r="A71" s="1648"/>
      <c r="B71" s="1845"/>
      <c r="C71" s="1722"/>
      <c r="D71" s="1723"/>
      <c r="E71" s="1723"/>
      <c r="F71" s="1723"/>
      <c r="G71" s="1724"/>
      <c r="H71" s="1725"/>
      <c r="I71" s="1723"/>
      <c r="J71" s="1723"/>
      <c r="K71" s="1723"/>
      <c r="L71" s="1726"/>
      <c r="M71" s="1727"/>
      <c r="N71" s="1723"/>
      <c r="O71" s="1723"/>
      <c r="P71" s="1723"/>
      <c r="Q71" s="1724"/>
      <c r="R71" s="1725"/>
      <c r="S71" s="1723"/>
      <c r="T71" s="2491"/>
      <c r="U71" s="989"/>
      <c r="V71" s="989"/>
      <c r="W71" s="989"/>
      <c r="X71" s="989"/>
      <c r="Y71" s="989"/>
      <c r="Z71" s="989"/>
      <c r="AA71" s="989"/>
      <c r="AB71" s="989"/>
      <c r="AC71" s="989"/>
      <c r="AD71" s="989"/>
      <c r="AE71" s="989"/>
      <c r="AF71" s="989"/>
      <c r="AG71" s="989"/>
      <c r="AH71" s="989"/>
      <c r="AI71" s="989"/>
      <c r="AJ71" s="989"/>
      <c r="AK71" s="989"/>
      <c r="AL71" s="989"/>
      <c r="AM71" s="989"/>
      <c r="AN71" s="989"/>
      <c r="AO71" s="989"/>
      <c r="AP71" s="989"/>
      <c r="AQ71" s="989"/>
      <c r="AR71" s="989"/>
      <c r="AS71" s="989"/>
      <c r="AT71" s="989"/>
      <c r="AU71" s="989"/>
      <c r="AV71" s="989"/>
      <c r="AW71" s="989"/>
      <c r="AX71" s="989"/>
      <c r="AY71" s="989"/>
      <c r="BA71" s="267"/>
      <c r="BB71" s="168"/>
      <c r="BC71" s="491"/>
      <c r="BD71" s="441"/>
      <c r="BE71" s="441"/>
      <c r="BF71" s="441"/>
      <c r="BG71" s="492"/>
      <c r="BH71" s="499"/>
      <c r="BI71" s="441"/>
      <c r="BJ71" s="441"/>
      <c r="BK71" s="441"/>
      <c r="BL71" s="492"/>
      <c r="BM71" s="499"/>
      <c r="BN71" s="441"/>
      <c r="BO71" s="441"/>
      <c r="BP71" s="441"/>
      <c r="BQ71" s="492"/>
      <c r="BR71" s="499"/>
      <c r="BS71" s="441"/>
      <c r="BT71" s="2349"/>
      <c r="BU71" s="2396"/>
      <c r="BV71" s="2396"/>
      <c r="BW71" s="2396"/>
      <c r="BX71" s="2396"/>
      <c r="BY71" s="2397"/>
      <c r="BZ71" s="2397"/>
      <c r="CA71" s="2397"/>
      <c r="CB71" s="2397"/>
      <c r="CC71" s="2397"/>
      <c r="CD71" s="2397"/>
      <c r="CE71" s="2397"/>
      <c r="CF71" s="2397"/>
      <c r="CG71" s="2397"/>
      <c r="CH71" s="2397"/>
      <c r="CI71" s="2397"/>
      <c r="CJ71" s="2397"/>
      <c r="CK71" s="2397"/>
      <c r="CL71" s="2397"/>
      <c r="CM71" s="2397"/>
      <c r="CN71" s="2397"/>
      <c r="CO71" s="2397"/>
      <c r="CP71" s="2397"/>
      <c r="CQ71" s="2397"/>
      <c r="CR71" s="2397"/>
      <c r="CS71" s="2397"/>
      <c r="CT71" s="2397"/>
      <c r="CU71" s="2397"/>
      <c r="CV71" s="2397"/>
      <c r="CW71" s="2397"/>
      <c r="CX71" s="2397"/>
      <c r="CY71" s="2397"/>
      <c r="CZ71" s="2397"/>
      <c r="DA71" s="240"/>
    </row>
    <row r="72" s="726" customFormat="true" ht="15" customHeight="true" x14ac:dyDescent="0.2">
      <c r="A72" s="1649"/>
      <c r="B72" s="1846"/>
      <c r="C72" s="1728"/>
      <c r="D72" s="1729"/>
      <c r="E72" s="1729"/>
      <c r="F72" s="1729"/>
      <c r="G72" s="1730"/>
      <c r="H72" s="1731"/>
      <c r="I72" s="1729"/>
      <c r="J72" s="1729"/>
      <c r="K72" s="1729"/>
      <c r="L72" s="1732"/>
      <c r="M72" s="1733"/>
      <c r="N72" s="1729"/>
      <c r="O72" s="1729"/>
      <c r="P72" s="1729"/>
      <c r="Q72" s="1730"/>
      <c r="R72" s="1731"/>
      <c r="S72" s="1729"/>
      <c r="T72" s="2492"/>
      <c r="U72" s="989"/>
      <c r="V72" s="989"/>
      <c r="W72" s="989"/>
      <c r="X72" s="989"/>
      <c r="Y72" s="989"/>
      <c r="Z72" s="989"/>
      <c r="AA72" s="989"/>
      <c r="AB72" s="989"/>
      <c r="AC72" s="989"/>
      <c r="AD72" s="989"/>
      <c r="AE72" s="989"/>
      <c r="AF72" s="989"/>
      <c r="AG72" s="989"/>
      <c r="AH72" s="989"/>
      <c r="AI72" s="989"/>
      <c r="AJ72" s="989"/>
      <c r="AK72" s="989"/>
      <c r="AL72" s="989"/>
      <c r="AM72" s="989"/>
      <c r="AN72" s="989"/>
      <c r="AO72" s="989"/>
      <c r="AP72" s="989"/>
      <c r="AQ72" s="989"/>
      <c r="AR72" s="989"/>
      <c r="AS72" s="989"/>
      <c r="AT72" s="989"/>
      <c r="AU72" s="989"/>
      <c r="AV72" s="989"/>
      <c r="AW72" s="989"/>
      <c r="AX72" s="989"/>
      <c r="AY72" s="989"/>
      <c r="BA72" s="267"/>
      <c r="BB72" s="168"/>
      <c r="BC72" s="491"/>
      <c r="BD72" s="441"/>
      <c r="BE72" s="441"/>
      <c r="BF72" s="441"/>
      <c r="BG72" s="492"/>
      <c r="BH72" s="499"/>
      <c r="BI72" s="441"/>
      <c r="BJ72" s="441"/>
      <c r="BK72" s="441"/>
      <c r="BL72" s="492"/>
      <c r="BM72" s="499"/>
      <c r="BN72" s="441"/>
      <c r="BO72" s="441"/>
      <c r="BP72" s="441"/>
      <c r="BQ72" s="492"/>
      <c r="BR72" s="499"/>
      <c r="BS72" s="441"/>
      <c r="BT72" s="2349"/>
      <c r="BU72" s="2396"/>
      <c r="BV72" s="2396"/>
      <c r="BW72" s="2396"/>
      <c r="BX72" s="2396"/>
      <c r="BY72" s="2397"/>
      <c r="BZ72" s="2397"/>
      <c r="CA72" s="2397"/>
      <c r="CB72" s="2397"/>
      <c r="CC72" s="2397"/>
      <c r="CD72" s="2397"/>
      <c r="CE72" s="2397"/>
      <c r="CF72" s="2397"/>
      <c r="CG72" s="2397"/>
      <c r="CH72" s="2397"/>
      <c r="CI72" s="2397"/>
      <c r="CJ72" s="2397"/>
      <c r="CK72" s="2397"/>
      <c r="CL72" s="2397"/>
      <c r="CM72" s="2397"/>
      <c r="CN72" s="2397"/>
      <c r="CO72" s="2397"/>
      <c r="CP72" s="2397"/>
      <c r="CQ72" s="2397"/>
      <c r="CR72" s="2397"/>
      <c r="CS72" s="2397"/>
      <c r="CT72" s="2397"/>
      <c r="CU72" s="2397"/>
      <c r="CV72" s="2397"/>
      <c r="CW72" s="2397"/>
      <c r="CX72" s="2397"/>
      <c r="CY72" s="2397"/>
      <c r="CZ72" s="2397"/>
      <c r="DA72" s="240"/>
    </row>
    <row r="73" s="726" customFormat="true" ht="15" customHeight="true" x14ac:dyDescent="0.2">
      <c r="A73" s="1173"/>
      <c r="B73" s="1192"/>
      <c r="C73" s="1265"/>
      <c r="D73" s="1266"/>
      <c r="E73" s="1266"/>
      <c r="F73" s="1266"/>
      <c r="G73" s="1267"/>
      <c r="H73" s="1268"/>
      <c r="I73" s="1266"/>
      <c r="J73" s="1266"/>
      <c r="K73" s="1266"/>
      <c r="L73" s="1269"/>
      <c r="M73" s="1270"/>
      <c r="N73" s="1266"/>
      <c r="O73" s="1266"/>
      <c r="P73" s="1266"/>
      <c r="Q73" s="1267"/>
      <c r="R73" s="1268"/>
      <c r="S73" s="1266"/>
      <c r="T73" s="2296"/>
      <c r="U73" s="989"/>
      <c r="V73" s="989"/>
      <c r="W73" s="989"/>
      <c r="X73" s="989"/>
      <c r="Y73" s="989"/>
      <c r="Z73" s="989"/>
      <c r="AA73" s="989"/>
      <c r="AB73" s="989"/>
      <c r="AC73" s="989"/>
      <c r="AD73" s="989"/>
      <c r="AE73" s="989"/>
      <c r="AF73" s="989"/>
      <c r="AG73" s="989"/>
      <c r="AH73" s="989"/>
      <c r="AI73" s="989"/>
      <c r="AJ73" s="989"/>
      <c r="AK73" s="989"/>
      <c r="AL73" s="989"/>
      <c r="AM73" s="989"/>
      <c r="AN73" s="989"/>
      <c r="AO73" s="989"/>
      <c r="AP73" s="989"/>
      <c r="AQ73" s="989"/>
      <c r="AR73" s="989"/>
      <c r="AS73" s="989"/>
      <c r="AT73" s="989"/>
      <c r="AU73" s="989"/>
      <c r="AV73" s="989"/>
      <c r="AW73" s="989"/>
      <c r="AX73" s="989"/>
      <c r="AY73" s="989"/>
      <c r="BA73" s="267"/>
      <c r="BB73" s="168"/>
      <c r="BC73" s="491"/>
      <c r="BD73" s="441"/>
      <c r="BE73" s="441"/>
      <c r="BF73" s="441"/>
      <c r="BG73" s="492"/>
      <c r="BH73" s="499"/>
      <c r="BI73" s="441"/>
      <c r="BJ73" s="441"/>
      <c r="BK73" s="441"/>
      <c r="BL73" s="492"/>
      <c r="BM73" s="499"/>
      <c r="BN73" s="441"/>
      <c r="BO73" s="441"/>
      <c r="BP73" s="441"/>
      <c r="BQ73" s="492"/>
      <c r="BR73" s="499"/>
      <c r="BS73" s="441"/>
      <c r="BT73" s="2349"/>
      <c r="BU73" s="2396"/>
      <c r="BV73" s="2396"/>
      <c r="BW73" s="2396"/>
      <c r="BX73" s="2396"/>
      <c r="BY73" s="2397"/>
      <c r="BZ73" s="2397"/>
      <c r="CA73" s="2397"/>
      <c r="CB73" s="2397"/>
      <c r="CC73" s="2397"/>
      <c r="CD73" s="2397"/>
      <c r="CE73" s="2397"/>
      <c r="CF73" s="2397"/>
      <c r="CG73" s="2397"/>
      <c r="CH73" s="2397"/>
      <c r="CI73" s="2397"/>
      <c r="CJ73" s="2397"/>
      <c r="CK73" s="2397"/>
      <c r="CL73" s="2397"/>
      <c r="CM73" s="2397"/>
      <c r="CN73" s="2397"/>
      <c r="CO73" s="2397"/>
      <c r="CP73" s="2397"/>
      <c r="CQ73" s="2397"/>
      <c r="CR73" s="2397"/>
      <c r="CS73" s="2397"/>
      <c r="CT73" s="2397"/>
      <c r="CU73" s="2397"/>
      <c r="CV73" s="2397"/>
      <c r="CW73" s="2397"/>
      <c r="CX73" s="2397"/>
      <c r="CY73" s="2397"/>
      <c r="CZ73" s="2397"/>
      <c r="DA73" s="240"/>
    </row>
    <row r="74" s="726" customFormat="true" ht="15" customHeight="true" x14ac:dyDescent="0.2">
      <c r="A74" s="1173"/>
      <c r="B74" s="1192"/>
      <c r="C74" s="1265"/>
      <c r="D74" s="1266"/>
      <c r="E74" s="1266"/>
      <c r="F74" s="1266"/>
      <c r="G74" s="1267"/>
      <c r="H74" s="1268"/>
      <c r="I74" s="1266"/>
      <c r="J74" s="1266"/>
      <c r="K74" s="1266"/>
      <c r="L74" s="1269"/>
      <c r="M74" s="1270"/>
      <c r="N74" s="1266"/>
      <c r="O74" s="1266"/>
      <c r="P74" s="1266"/>
      <c r="Q74" s="1267"/>
      <c r="R74" s="1268"/>
      <c r="S74" s="1266"/>
      <c r="T74" s="2296"/>
      <c r="U74" s="989"/>
      <c r="V74" s="989"/>
      <c r="W74" s="989"/>
      <c r="X74" s="989"/>
      <c r="Y74" s="989"/>
      <c r="Z74" s="989"/>
      <c r="AA74" s="989"/>
      <c r="AB74" s="989"/>
      <c r="AC74" s="989"/>
      <c r="AD74" s="989"/>
      <c r="AE74" s="989"/>
      <c r="AF74" s="989"/>
      <c r="AG74" s="989"/>
      <c r="AH74" s="989"/>
      <c r="AI74" s="989"/>
      <c r="AJ74" s="989"/>
      <c r="AK74" s="989"/>
      <c r="AL74" s="989"/>
      <c r="AM74" s="989"/>
      <c r="AN74" s="989"/>
      <c r="AO74" s="989"/>
      <c r="AP74" s="989"/>
      <c r="AQ74" s="989"/>
      <c r="AR74" s="989"/>
      <c r="AS74" s="989"/>
      <c r="AT74" s="989"/>
      <c r="AU74" s="989"/>
      <c r="AV74" s="989"/>
      <c r="AW74" s="989"/>
      <c r="AX74" s="989"/>
      <c r="AY74" s="989"/>
      <c r="BA74" s="267"/>
      <c r="BB74" s="168"/>
      <c r="BC74" s="491"/>
      <c r="BD74" s="441"/>
      <c r="BE74" s="441"/>
      <c r="BF74" s="441"/>
      <c r="BG74" s="492"/>
      <c r="BH74" s="499"/>
      <c r="BI74" s="441"/>
      <c r="BJ74" s="441"/>
      <c r="BK74" s="441"/>
      <c r="BL74" s="492"/>
      <c r="BM74" s="499"/>
      <c r="BN74" s="441"/>
      <c r="BO74" s="441"/>
      <c r="BP74" s="441"/>
      <c r="BQ74" s="492"/>
      <c r="BR74" s="499"/>
      <c r="BS74" s="441"/>
      <c r="BT74" s="2349"/>
      <c r="BU74" s="2396"/>
      <c r="BV74" s="2396"/>
      <c r="BW74" s="2396"/>
      <c r="BX74" s="2396"/>
      <c r="BY74" s="2397"/>
      <c r="BZ74" s="2397"/>
      <c r="CA74" s="2397"/>
      <c r="CB74" s="2397"/>
      <c r="CC74" s="2397"/>
      <c r="CD74" s="2397"/>
      <c r="CE74" s="2397"/>
      <c r="CF74" s="2397"/>
      <c r="CG74" s="2397"/>
      <c r="CH74" s="2397"/>
      <c r="CI74" s="2397"/>
      <c r="CJ74" s="2397"/>
      <c r="CK74" s="2397"/>
      <c r="CL74" s="2397"/>
      <c r="CM74" s="2397"/>
      <c r="CN74" s="2397"/>
      <c r="CO74" s="2397"/>
      <c r="CP74" s="2397"/>
      <c r="CQ74" s="2397"/>
      <c r="CR74" s="2397"/>
      <c r="CS74" s="2397"/>
      <c r="CT74" s="2397"/>
      <c r="CU74" s="2397"/>
      <c r="CV74" s="2397"/>
      <c r="CW74" s="2397"/>
      <c r="CX74" s="2397"/>
      <c r="CY74" s="2397"/>
      <c r="CZ74" s="2397"/>
      <c r="DA74" s="240"/>
    </row>
    <row r="75" s="726" customFormat="true" ht="15" customHeight="true" x14ac:dyDescent="0.2">
      <c r="A75" s="1173"/>
      <c r="B75" s="1192"/>
      <c r="C75" s="1265"/>
      <c r="D75" s="1266"/>
      <c r="E75" s="1266"/>
      <c r="F75" s="1266"/>
      <c r="G75" s="1267"/>
      <c r="H75" s="1268"/>
      <c r="I75" s="1266"/>
      <c r="J75" s="1266"/>
      <c r="K75" s="1266"/>
      <c r="L75" s="1269"/>
      <c r="M75" s="1270"/>
      <c r="N75" s="1266"/>
      <c r="O75" s="1266"/>
      <c r="P75" s="1266"/>
      <c r="Q75" s="1267"/>
      <c r="R75" s="1268"/>
      <c r="S75" s="1266"/>
      <c r="T75" s="2296"/>
      <c r="U75" s="989"/>
      <c r="V75" s="989"/>
      <c r="W75" s="989"/>
      <c r="X75" s="989"/>
      <c r="Y75" s="989"/>
      <c r="Z75" s="989"/>
      <c r="AA75" s="989"/>
      <c r="AB75" s="989"/>
      <c r="AC75" s="989"/>
      <c r="AD75" s="989"/>
      <c r="AE75" s="989"/>
      <c r="AF75" s="989"/>
      <c r="AG75" s="989"/>
      <c r="AH75" s="989"/>
      <c r="AI75" s="989"/>
      <c r="AJ75" s="989"/>
      <c r="AK75" s="989"/>
      <c r="AL75" s="989"/>
      <c r="AM75" s="989"/>
      <c r="AN75" s="989"/>
      <c r="AO75" s="989"/>
      <c r="AP75" s="989"/>
      <c r="AQ75" s="989"/>
      <c r="AR75" s="989"/>
      <c r="AS75" s="989"/>
      <c r="AT75" s="989"/>
      <c r="AU75" s="989"/>
      <c r="AV75" s="989"/>
      <c r="AW75" s="989"/>
      <c r="AX75" s="989"/>
      <c r="AY75" s="989"/>
      <c r="BA75" s="267"/>
      <c r="BB75" s="168"/>
      <c r="BC75" s="491"/>
      <c r="BD75" s="441"/>
      <c r="BE75" s="441"/>
      <c r="BF75" s="441"/>
      <c r="BG75" s="492"/>
      <c r="BH75" s="499"/>
      <c r="BI75" s="441"/>
      <c r="BJ75" s="441"/>
      <c r="BK75" s="441"/>
      <c r="BL75" s="492"/>
      <c r="BM75" s="499"/>
      <c r="BN75" s="441"/>
      <c r="BO75" s="441"/>
      <c r="BP75" s="441"/>
      <c r="BQ75" s="492"/>
      <c r="BR75" s="499"/>
      <c r="BS75" s="441"/>
      <c r="BT75" s="2349"/>
      <c r="BU75" s="2396"/>
      <c r="BV75" s="2396"/>
      <c r="BW75" s="2396"/>
      <c r="BX75" s="2396"/>
      <c r="BY75" s="2397"/>
      <c r="BZ75" s="2397"/>
      <c r="CA75" s="2397"/>
      <c r="CB75" s="2397"/>
      <c r="CC75" s="2397"/>
      <c r="CD75" s="2397"/>
      <c r="CE75" s="2397"/>
      <c r="CF75" s="2397"/>
      <c r="CG75" s="2397"/>
      <c r="CH75" s="2397"/>
      <c r="CI75" s="2397"/>
      <c r="CJ75" s="2397"/>
      <c r="CK75" s="2397"/>
      <c r="CL75" s="2397"/>
      <c r="CM75" s="2397"/>
      <c r="CN75" s="2397"/>
      <c r="CO75" s="2397"/>
      <c r="CP75" s="2397"/>
      <c r="CQ75" s="2397"/>
      <c r="CR75" s="2397"/>
      <c r="CS75" s="2397"/>
      <c r="CT75" s="2397"/>
      <c r="CU75" s="2397"/>
      <c r="CV75" s="2397"/>
      <c r="CW75" s="2397"/>
      <c r="CX75" s="2397"/>
      <c r="CY75" s="2397"/>
      <c r="CZ75" s="2397"/>
      <c r="DA75" s="240"/>
    </row>
    <row r="76" s="726" customFormat="true" ht="15" customHeight="true" x14ac:dyDescent="0.2">
      <c r="A76" s="1173"/>
      <c r="B76" s="1192"/>
      <c r="C76" s="1265"/>
      <c r="D76" s="1266"/>
      <c r="E76" s="1266"/>
      <c r="F76" s="1266"/>
      <c r="G76" s="1267"/>
      <c r="H76" s="1268"/>
      <c r="I76" s="1266"/>
      <c r="J76" s="1266"/>
      <c r="K76" s="1266"/>
      <c r="L76" s="1269"/>
      <c r="M76" s="1270"/>
      <c r="N76" s="1266"/>
      <c r="O76" s="1266"/>
      <c r="P76" s="1266"/>
      <c r="Q76" s="1267"/>
      <c r="R76" s="1268"/>
      <c r="S76" s="1266"/>
      <c r="T76" s="2296"/>
      <c r="U76" s="989"/>
      <c r="V76" s="989"/>
      <c r="W76" s="989"/>
      <c r="X76" s="989"/>
      <c r="Y76" s="989"/>
      <c r="Z76" s="989"/>
      <c r="AA76" s="989"/>
      <c r="AB76" s="989"/>
      <c r="AC76" s="989"/>
      <c r="AD76" s="989"/>
      <c r="AE76" s="989"/>
      <c r="AF76" s="989"/>
      <c r="AG76" s="989"/>
      <c r="AH76" s="989"/>
      <c r="AI76" s="989"/>
      <c r="AJ76" s="989"/>
      <c r="AK76" s="989"/>
      <c r="AL76" s="989"/>
      <c r="AM76" s="989"/>
      <c r="AN76" s="989"/>
      <c r="AO76" s="989"/>
      <c r="AP76" s="989"/>
      <c r="AQ76" s="989"/>
      <c r="AR76" s="989"/>
      <c r="AS76" s="989"/>
      <c r="AT76" s="989"/>
      <c r="AU76" s="989"/>
      <c r="AV76" s="989"/>
      <c r="AW76" s="989"/>
      <c r="AX76" s="989"/>
      <c r="AY76" s="989"/>
      <c r="BA76" s="267"/>
      <c r="BB76" s="168"/>
      <c r="BC76" s="491"/>
      <c r="BD76" s="441"/>
      <c r="BE76" s="441"/>
      <c r="BF76" s="441"/>
      <c r="BG76" s="492"/>
      <c r="BH76" s="499"/>
      <c r="BI76" s="441"/>
      <c r="BJ76" s="441"/>
      <c r="BK76" s="441"/>
      <c r="BL76" s="492"/>
      <c r="BM76" s="499"/>
      <c r="BN76" s="441"/>
      <c r="BO76" s="441"/>
      <c r="BP76" s="441"/>
      <c r="BQ76" s="492"/>
      <c r="BR76" s="499"/>
      <c r="BS76" s="441"/>
      <c r="BT76" s="2349"/>
      <c r="BU76" s="2396"/>
      <c r="BV76" s="2396"/>
      <c r="BW76" s="2396"/>
      <c r="BX76" s="2396"/>
      <c r="BY76" s="2397"/>
      <c r="BZ76" s="2397"/>
      <c r="CA76" s="2397"/>
      <c r="CB76" s="2397"/>
      <c r="CC76" s="2397"/>
      <c r="CD76" s="2397"/>
      <c r="CE76" s="2397"/>
      <c r="CF76" s="2397"/>
      <c r="CG76" s="2397"/>
      <c r="CH76" s="2397"/>
      <c r="CI76" s="2397"/>
      <c r="CJ76" s="2397"/>
      <c r="CK76" s="2397"/>
      <c r="CL76" s="2397"/>
      <c r="CM76" s="2397"/>
      <c r="CN76" s="2397"/>
      <c r="CO76" s="2397"/>
      <c r="CP76" s="2397"/>
      <c r="CQ76" s="2397"/>
      <c r="CR76" s="2397"/>
      <c r="CS76" s="2397"/>
      <c r="CT76" s="2397"/>
      <c r="CU76" s="2397"/>
      <c r="CV76" s="2397"/>
      <c r="CW76" s="2397"/>
      <c r="CX76" s="2397"/>
      <c r="CY76" s="2397"/>
      <c r="CZ76" s="2397"/>
      <c r="DA76" s="240"/>
    </row>
    <row r="77" s="726" customFormat="true" ht="15" customHeight="true" x14ac:dyDescent="0.2">
      <c r="A77" s="1173"/>
      <c r="B77" s="1192"/>
      <c r="C77" s="1265"/>
      <c r="D77" s="1266"/>
      <c r="E77" s="1266"/>
      <c r="F77" s="1266"/>
      <c r="G77" s="1267"/>
      <c r="H77" s="1268"/>
      <c r="I77" s="1266"/>
      <c r="J77" s="1266"/>
      <c r="K77" s="1266"/>
      <c r="L77" s="1269"/>
      <c r="M77" s="1270"/>
      <c r="N77" s="1266"/>
      <c r="O77" s="1266"/>
      <c r="P77" s="1266"/>
      <c r="Q77" s="1267"/>
      <c r="R77" s="1268"/>
      <c r="S77" s="1266"/>
      <c r="T77" s="2296"/>
      <c r="U77" s="989"/>
      <c r="V77" s="989"/>
      <c r="W77" s="989"/>
      <c r="X77" s="989"/>
      <c r="Y77" s="989"/>
      <c r="Z77" s="989"/>
      <c r="AA77" s="989"/>
      <c r="AB77" s="989"/>
      <c r="AC77" s="989"/>
      <c r="AD77" s="989"/>
      <c r="AE77" s="989"/>
      <c r="AF77" s="989"/>
      <c r="AG77" s="989"/>
      <c r="AH77" s="989"/>
      <c r="AI77" s="989"/>
      <c r="AJ77" s="989"/>
      <c r="AK77" s="989"/>
      <c r="AL77" s="989"/>
      <c r="AM77" s="989"/>
      <c r="AN77" s="989"/>
      <c r="AO77" s="989"/>
      <c r="AP77" s="989"/>
      <c r="AQ77" s="989"/>
      <c r="AR77" s="989"/>
      <c r="AS77" s="989"/>
      <c r="AT77" s="989"/>
      <c r="AU77" s="989"/>
      <c r="AV77" s="989"/>
      <c r="AW77" s="989"/>
      <c r="AX77" s="989"/>
      <c r="AY77" s="989"/>
      <c r="BA77" s="267"/>
      <c r="BB77" s="168"/>
      <c r="BC77" s="491"/>
      <c r="BD77" s="441"/>
      <c r="BE77" s="441"/>
      <c r="BF77" s="441"/>
      <c r="BG77" s="492"/>
      <c r="BH77" s="499"/>
      <c r="BI77" s="441"/>
      <c r="BJ77" s="441"/>
      <c r="BK77" s="441"/>
      <c r="BL77" s="492"/>
      <c r="BM77" s="499"/>
      <c r="BN77" s="441"/>
      <c r="BO77" s="441"/>
      <c r="BP77" s="441"/>
      <c r="BQ77" s="492"/>
      <c r="BR77" s="499"/>
      <c r="BS77" s="441"/>
      <c r="BT77" s="2349"/>
      <c r="BU77" s="2396"/>
      <c r="BV77" s="2396"/>
      <c r="BW77" s="2396"/>
      <c r="BX77" s="2396"/>
      <c r="BY77" s="2397"/>
      <c r="BZ77" s="2397"/>
      <c r="CA77" s="2397"/>
      <c r="CB77" s="2397"/>
      <c r="CC77" s="2397"/>
      <c r="CD77" s="2397"/>
      <c r="CE77" s="2397"/>
      <c r="CF77" s="2397"/>
      <c r="CG77" s="2397"/>
      <c r="CH77" s="2397"/>
      <c r="CI77" s="2397"/>
      <c r="CJ77" s="2397"/>
      <c r="CK77" s="2397"/>
      <c r="CL77" s="2397"/>
      <c r="CM77" s="2397"/>
      <c r="CN77" s="2397"/>
      <c r="CO77" s="2397"/>
      <c r="CP77" s="2397"/>
      <c r="CQ77" s="2397"/>
      <c r="CR77" s="2397"/>
      <c r="CS77" s="2397"/>
      <c r="CT77" s="2397"/>
      <c r="CU77" s="2397"/>
      <c r="CV77" s="2397"/>
      <c r="CW77" s="2397"/>
      <c r="CX77" s="2397"/>
      <c r="CY77" s="2397"/>
      <c r="CZ77" s="2397"/>
      <c r="DA77" s="240"/>
    </row>
    <row r="78" s="726" customFormat="true" ht="15" customHeight="true" x14ac:dyDescent="0.2">
      <c r="A78" s="1173"/>
      <c r="B78" s="1192"/>
      <c r="C78" s="1265"/>
      <c r="D78" s="1266"/>
      <c r="E78" s="1266"/>
      <c r="F78" s="1266"/>
      <c r="G78" s="1267"/>
      <c r="H78" s="1268"/>
      <c r="I78" s="1266"/>
      <c r="J78" s="1266"/>
      <c r="K78" s="1266"/>
      <c r="L78" s="1269"/>
      <c r="M78" s="1270"/>
      <c r="N78" s="1266"/>
      <c r="O78" s="1266"/>
      <c r="P78" s="1266"/>
      <c r="Q78" s="1267"/>
      <c r="R78" s="1268"/>
      <c r="S78" s="1266"/>
      <c r="T78" s="2296"/>
      <c r="U78" s="989"/>
      <c r="V78" s="989"/>
      <c r="W78" s="989"/>
      <c r="X78" s="989"/>
      <c r="Y78" s="989"/>
      <c r="Z78" s="989"/>
      <c r="AA78" s="989"/>
      <c r="AB78" s="989"/>
      <c r="AC78" s="989"/>
      <c r="AD78" s="989"/>
      <c r="AE78" s="989"/>
      <c r="AF78" s="989"/>
      <c r="AG78" s="989"/>
      <c r="AH78" s="989"/>
      <c r="AI78" s="989"/>
      <c r="AJ78" s="989"/>
      <c r="AK78" s="989"/>
      <c r="AL78" s="989"/>
      <c r="AM78" s="989"/>
      <c r="AN78" s="989"/>
      <c r="AO78" s="989"/>
      <c r="AP78" s="989"/>
      <c r="AQ78" s="989"/>
      <c r="AR78" s="989"/>
      <c r="AS78" s="989"/>
      <c r="AT78" s="989"/>
      <c r="AU78" s="989"/>
      <c r="AV78" s="989"/>
      <c r="AW78" s="989"/>
      <c r="AX78" s="989"/>
      <c r="AY78" s="989"/>
      <c r="BA78" s="267"/>
      <c r="BB78" s="168"/>
      <c r="BC78" s="491"/>
      <c r="BD78" s="441"/>
      <c r="BE78" s="441"/>
      <c r="BF78" s="441"/>
      <c r="BG78" s="492"/>
      <c r="BH78" s="499"/>
      <c r="BI78" s="441"/>
      <c r="BJ78" s="441"/>
      <c r="BK78" s="441"/>
      <c r="BL78" s="492"/>
      <c r="BM78" s="499"/>
      <c r="BN78" s="441"/>
      <c r="BO78" s="441"/>
      <c r="BP78" s="441"/>
      <c r="BQ78" s="492"/>
      <c r="BR78" s="499"/>
      <c r="BS78" s="441"/>
      <c r="BT78" s="2349"/>
      <c r="BU78" s="2396"/>
      <c r="BV78" s="2396"/>
      <c r="BW78" s="2396"/>
      <c r="BX78" s="2396"/>
      <c r="BY78" s="2397"/>
      <c r="BZ78" s="2397"/>
      <c r="CA78" s="2397"/>
      <c r="CB78" s="2397"/>
      <c r="CC78" s="2397"/>
      <c r="CD78" s="2397"/>
      <c r="CE78" s="2397"/>
      <c r="CF78" s="2397"/>
      <c r="CG78" s="2397"/>
      <c r="CH78" s="2397"/>
      <c r="CI78" s="2397"/>
      <c r="CJ78" s="2397"/>
      <c r="CK78" s="2397"/>
      <c r="CL78" s="2397"/>
      <c r="CM78" s="2397"/>
      <c r="CN78" s="2397"/>
      <c r="CO78" s="2397"/>
      <c r="CP78" s="2397"/>
      <c r="CQ78" s="2397"/>
      <c r="CR78" s="2397"/>
      <c r="CS78" s="2397"/>
      <c r="CT78" s="2397"/>
      <c r="CU78" s="2397"/>
      <c r="CV78" s="2397"/>
      <c r="CW78" s="2397"/>
      <c r="CX78" s="2397"/>
      <c r="CY78" s="2397"/>
      <c r="CZ78" s="2397"/>
      <c r="DA78" s="240"/>
    </row>
    <row r="79" s="726" customFormat="true" ht="15" customHeight="true" x14ac:dyDescent="0.2">
      <c r="A79" s="1173"/>
      <c r="B79" s="1192"/>
      <c r="C79" s="1265"/>
      <c r="D79" s="1266"/>
      <c r="E79" s="1266"/>
      <c r="F79" s="1266"/>
      <c r="G79" s="1267"/>
      <c r="H79" s="1268"/>
      <c r="I79" s="1266"/>
      <c r="J79" s="1266"/>
      <c r="K79" s="1266"/>
      <c r="L79" s="1269"/>
      <c r="M79" s="1270"/>
      <c r="N79" s="1266"/>
      <c r="O79" s="1266"/>
      <c r="P79" s="1266"/>
      <c r="Q79" s="1267"/>
      <c r="R79" s="1268"/>
      <c r="S79" s="1266"/>
      <c r="T79" s="2296"/>
      <c r="U79" s="989"/>
      <c r="V79" s="989"/>
      <c r="W79" s="989"/>
      <c r="X79" s="989"/>
      <c r="Y79" s="989"/>
      <c r="Z79" s="989"/>
      <c r="AA79" s="989"/>
      <c r="AB79" s="989"/>
      <c r="AC79" s="989"/>
      <c r="AD79" s="989"/>
      <c r="AE79" s="989"/>
      <c r="AF79" s="989"/>
      <c r="AG79" s="989"/>
      <c r="AH79" s="989"/>
      <c r="AI79" s="989"/>
      <c r="AJ79" s="989"/>
      <c r="AK79" s="989"/>
      <c r="AL79" s="989"/>
      <c r="AM79" s="989"/>
      <c r="AN79" s="989"/>
      <c r="AO79" s="989"/>
      <c r="AP79" s="989"/>
      <c r="AQ79" s="989"/>
      <c r="AR79" s="989"/>
      <c r="AS79" s="989"/>
      <c r="AT79" s="989"/>
      <c r="AU79" s="989"/>
      <c r="AV79" s="989"/>
      <c r="AW79" s="989"/>
      <c r="AX79" s="989"/>
      <c r="AY79" s="989"/>
      <c r="BA79" s="267"/>
      <c r="BB79" s="168"/>
      <c r="BC79" s="491"/>
      <c r="BD79" s="441"/>
      <c r="BE79" s="441"/>
      <c r="BF79" s="441"/>
      <c r="BG79" s="492"/>
      <c r="BH79" s="499"/>
      <c r="BI79" s="441"/>
      <c r="BJ79" s="441"/>
      <c r="BK79" s="441"/>
      <c r="BL79" s="492"/>
      <c r="BM79" s="499"/>
      <c r="BN79" s="441"/>
      <c r="BO79" s="441"/>
      <c r="BP79" s="441"/>
      <c r="BQ79" s="492"/>
      <c r="BR79" s="499"/>
      <c r="BS79" s="441"/>
      <c r="BT79" s="2349"/>
      <c r="BU79" s="2396"/>
      <c r="BV79" s="2396"/>
      <c r="BW79" s="2396"/>
      <c r="BX79" s="2396"/>
      <c r="BY79" s="2397"/>
      <c r="BZ79" s="2397"/>
      <c r="CA79" s="2397"/>
      <c r="CB79" s="2397"/>
      <c r="CC79" s="2397"/>
      <c r="CD79" s="2397"/>
      <c r="CE79" s="2397"/>
      <c r="CF79" s="2397"/>
      <c r="CG79" s="2397"/>
      <c r="CH79" s="2397"/>
      <c r="CI79" s="2397"/>
      <c r="CJ79" s="2397"/>
      <c r="CK79" s="2397"/>
      <c r="CL79" s="2397"/>
      <c r="CM79" s="2397"/>
      <c r="CN79" s="2397"/>
      <c r="CO79" s="2397"/>
      <c r="CP79" s="2397"/>
      <c r="CQ79" s="2397"/>
      <c r="CR79" s="2397"/>
      <c r="CS79" s="2397"/>
      <c r="CT79" s="2397"/>
      <c r="CU79" s="2397"/>
      <c r="CV79" s="2397"/>
      <c r="CW79" s="2397"/>
      <c r="CX79" s="2397"/>
      <c r="CY79" s="2397"/>
      <c r="CZ79" s="2397"/>
      <c r="DA79" s="240"/>
    </row>
    <row r="80" s="726" customFormat="true" ht="15" customHeight="true" x14ac:dyDescent="0.2">
      <c r="A80" s="1173"/>
      <c r="B80" s="1192"/>
      <c r="C80" s="1265"/>
      <c r="D80" s="1266"/>
      <c r="E80" s="1266"/>
      <c r="F80" s="1266"/>
      <c r="G80" s="1267"/>
      <c r="H80" s="1268"/>
      <c r="I80" s="1266"/>
      <c r="J80" s="1266"/>
      <c r="K80" s="1266"/>
      <c r="L80" s="1269"/>
      <c r="M80" s="1270"/>
      <c r="N80" s="1266"/>
      <c r="O80" s="1266"/>
      <c r="P80" s="1266"/>
      <c r="Q80" s="1267"/>
      <c r="R80" s="1268"/>
      <c r="S80" s="1266"/>
      <c r="T80" s="2296"/>
      <c r="U80" s="989"/>
      <c r="V80" s="989"/>
      <c r="W80" s="989"/>
      <c r="X80" s="989"/>
      <c r="Y80" s="989"/>
      <c r="Z80" s="989"/>
      <c r="AA80" s="989"/>
      <c r="AB80" s="989"/>
      <c r="AC80" s="989"/>
      <c r="AD80" s="989"/>
      <c r="AE80" s="989"/>
      <c r="AF80" s="989"/>
      <c r="AG80" s="989"/>
      <c r="AH80" s="989"/>
      <c r="AI80" s="989"/>
      <c r="AJ80" s="989"/>
      <c r="AK80" s="989"/>
      <c r="AL80" s="989"/>
      <c r="AM80" s="989"/>
      <c r="AN80" s="989"/>
      <c r="AO80" s="989"/>
      <c r="AP80" s="989"/>
      <c r="AQ80" s="989"/>
      <c r="AR80" s="989"/>
      <c r="AS80" s="989"/>
      <c r="AT80" s="989"/>
      <c r="AU80" s="989"/>
      <c r="AV80" s="989"/>
      <c r="AW80" s="989"/>
      <c r="AX80" s="989"/>
      <c r="AY80" s="989"/>
      <c r="BA80" s="267"/>
      <c r="BB80" s="168"/>
      <c r="BC80" s="491"/>
      <c r="BD80" s="441"/>
      <c r="BE80" s="441"/>
      <c r="BF80" s="441"/>
      <c r="BG80" s="492"/>
      <c r="BH80" s="499"/>
      <c r="BI80" s="441"/>
      <c r="BJ80" s="441"/>
      <c r="BK80" s="441"/>
      <c r="BL80" s="492"/>
      <c r="BM80" s="499"/>
      <c r="BN80" s="441"/>
      <c r="BO80" s="441"/>
      <c r="BP80" s="441"/>
      <c r="BQ80" s="492"/>
      <c r="BR80" s="499"/>
      <c r="BS80" s="441"/>
      <c r="BT80" s="2349"/>
      <c r="BU80" s="2396"/>
      <c r="BV80" s="2396"/>
      <c r="BW80" s="2396"/>
      <c r="BX80" s="2396"/>
      <c r="BY80" s="2397"/>
      <c r="BZ80" s="2397"/>
      <c r="CA80" s="2397"/>
      <c r="CB80" s="2397"/>
      <c r="CC80" s="2397"/>
      <c r="CD80" s="2397"/>
      <c r="CE80" s="2397"/>
      <c r="CF80" s="2397"/>
      <c r="CG80" s="2397"/>
      <c r="CH80" s="2397"/>
      <c r="CI80" s="2397"/>
      <c r="CJ80" s="2397"/>
      <c r="CK80" s="2397"/>
      <c r="CL80" s="2397"/>
      <c r="CM80" s="2397"/>
      <c r="CN80" s="2397"/>
      <c r="CO80" s="2397"/>
      <c r="CP80" s="2397"/>
      <c r="CQ80" s="2397"/>
      <c r="CR80" s="2397"/>
      <c r="CS80" s="2397"/>
      <c r="CT80" s="2397"/>
      <c r="CU80" s="2397"/>
      <c r="CV80" s="2397"/>
      <c r="CW80" s="2397"/>
      <c r="CX80" s="2397"/>
      <c r="CY80" s="2397"/>
      <c r="CZ80" s="2397"/>
      <c r="DA80" s="240"/>
    </row>
    <row r="81" s="726" customFormat="true" ht="15" customHeight="true" x14ac:dyDescent="0.2">
      <c r="A81" s="1173"/>
      <c r="B81" s="1192"/>
      <c r="C81" s="1265"/>
      <c r="D81" s="1266"/>
      <c r="E81" s="1266"/>
      <c r="F81" s="1266"/>
      <c r="G81" s="1267"/>
      <c r="H81" s="1268"/>
      <c r="I81" s="1266"/>
      <c r="J81" s="1266"/>
      <c r="K81" s="1266"/>
      <c r="L81" s="1269"/>
      <c r="M81" s="1270"/>
      <c r="N81" s="1266"/>
      <c r="O81" s="1266"/>
      <c r="P81" s="1266"/>
      <c r="Q81" s="1267"/>
      <c r="R81" s="1268"/>
      <c r="S81" s="1266"/>
      <c r="T81" s="2296"/>
      <c r="U81" s="989"/>
      <c r="V81" s="989"/>
      <c r="W81" s="989"/>
      <c r="X81" s="989"/>
      <c r="Y81" s="989"/>
      <c r="Z81" s="989"/>
      <c r="AA81" s="989"/>
      <c r="AB81" s="989"/>
      <c r="AC81" s="989"/>
      <c r="AD81" s="989"/>
      <c r="AE81" s="989"/>
      <c r="AF81" s="989"/>
      <c r="AG81" s="989"/>
      <c r="AH81" s="989"/>
      <c r="AI81" s="989"/>
      <c r="AJ81" s="989"/>
      <c r="AK81" s="989"/>
      <c r="AL81" s="989"/>
      <c r="AM81" s="989"/>
      <c r="AN81" s="989"/>
      <c r="AO81" s="989"/>
      <c r="AP81" s="989"/>
      <c r="AQ81" s="989"/>
      <c r="AR81" s="989"/>
      <c r="AS81" s="989"/>
      <c r="AT81" s="989"/>
      <c r="AU81" s="989"/>
      <c r="AV81" s="989"/>
      <c r="AW81" s="989"/>
      <c r="AX81" s="989"/>
      <c r="AY81" s="989"/>
      <c r="BA81" s="267"/>
      <c r="BB81" s="168"/>
      <c r="BC81" s="491"/>
      <c r="BD81" s="441"/>
      <c r="BE81" s="441"/>
      <c r="BF81" s="441"/>
      <c r="BG81" s="492"/>
      <c r="BH81" s="499"/>
      <c r="BI81" s="441"/>
      <c r="BJ81" s="441"/>
      <c r="BK81" s="441"/>
      <c r="BL81" s="492"/>
      <c r="BM81" s="499"/>
      <c r="BN81" s="441"/>
      <c r="BO81" s="441"/>
      <c r="BP81" s="441"/>
      <c r="BQ81" s="492"/>
      <c r="BR81" s="499"/>
      <c r="BS81" s="441"/>
      <c r="BT81" s="2349"/>
      <c r="BU81" s="2396"/>
      <c r="BV81" s="2396"/>
      <c r="BW81" s="2396"/>
      <c r="BX81" s="2396"/>
      <c r="BY81" s="2397"/>
      <c r="BZ81" s="2397"/>
      <c r="CA81" s="2397"/>
      <c r="CB81" s="2397"/>
      <c r="CC81" s="2397"/>
      <c r="CD81" s="2397"/>
      <c r="CE81" s="2397"/>
      <c r="CF81" s="2397"/>
      <c r="CG81" s="2397"/>
      <c r="CH81" s="2397"/>
      <c r="CI81" s="2397"/>
      <c r="CJ81" s="2397"/>
      <c r="CK81" s="2397"/>
      <c r="CL81" s="2397"/>
      <c r="CM81" s="2397"/>
      <c r="CN81" s="2397"/>
      <c r="CO81" s="2397"/>
      <c r="CP81" s="2397"/>
      <c r="CQ81" s="2397"/>
      <c r="CR81" s="2397"/>
      <c r="CS81" s="2397"/>
      <c r="CT81" s="2397"/>
      <c r="CU81" s="2397"/>
      <c r="CV81" s="2397"/>
      <c r="CW81" s="2397"/>
      <c r="CX81" s="2397"/>
      <c r="CY81" s="2397"/>
      <c r="CZ81" s="2397"/>
      <c r="DA81" s="240"/>
    </row>
    <row r="82" s="726" customFormat="true" ht="15" customHeight="true" x14ac:dyDescent="0.2">
      <c r="A82" s="1173"/>
      <c r="B82" s="1192"/>
      <c r="C82" s="1265"/>
      <c r="D82" s="1266"/>
      <c r="E82" s="1266"/>
      <c r="F82" s="1266"/>
      <c r="G82" s="1267"/>
      <c r="H82" s="1268"/>
      <c r="I82" s="1266"/>
      <c r="J82" s="1266"/>
      <c r="K82" s="1266"/>
      <c r="L82" s="1269"/>
      <c r="M82" s="1270"/>
      <c r="N82" s="1266"/>
      <c r="O82" s="1266"/>
      <c r="P82" s="1266"/>
      <c r="Q82" s="1267"/>
      <c r="R82" s="1268"/>
      <c r="S82" s="1266"/>
      <c r="T82" s="2296"/>
      <c r="U82" s="989"/>
      <c r="V82" s="989"/>
      <c r="W82" s="989"/>
      <c r="X82" s="989"/>
      <c r="Y82" s="989"/>
      <c r="Z82" s="989"/>
      <c r="AA82" s="989"/>
      <c r="AB82" s="989"/>
      <c r="AC82" s="989"/>
      <c r="AD82" s="989"/>
      <c r="AE82" s="989"/>
      <c r="AF82" s="989"/>
      <c r="AG82" s="989"/>
      <c r="AH82" s="989"/>
      <c r="AI82" s="989"/>
      <c r="AJ82" s="989"/>
      <c r="AK82" s="989"/>
      <c r="AL82" s="989"/>
      <c r="AM82" s="989"/>
      <c r="AN82" s="989"/>
      <c r="AO82" s="989"/>
      <c r="AP82" s="989"/>
      <c r="AQ82" s="989"/>
      <c r="AR82" s="989"/>
      <c r="AS82" s="989"/>
      <c r="AT82" s="989"/>
      <c r="AU82" s="989"/>
      <c r="AV82" s="989"/>
      <c r="AW82" s="989"/>
      <c r="AX82" s="989"/>
      <c r="AY82" s="989"/>
      <c r="BA82" s="267"/>
      <c r="BB82" s="168"/>
      <c r="BC82" s="491"/>
      <c r="BD82" s="441"/>
      <c r="BE82" s="441"/>
      <c r="BF82" s="441"/>
      <c r="BG82" s="492"/>
      <c r="BH82" s="499"/>
      <c r="BI82" s="441"/>
      <c r="BJ82" s="441"/>
      <c r="BK82" s="441"/>
      <c r="BL82" s="492"/>
      <c r="BM82" s="499"/>
      <c r="BN82" s="441"/>
      <c r="BO82" s="441"/>
      <c r="BP82" s="441"/>
      <c r="BQ82" s="492"/>
      <c r="BR82" s="499"/>
      <c r="BS82" s="441"/>
      <c r="BT82" s="2349"/>
      <c r="BU82" s="2396"/>
      <c r="BV82" s="2396"/>
      <c r="BW82" s="2396"/>
      <c r="BX82" s="2396"/>
      <c r="BY82" s="2397"/>
      <c r="BZ82" s="2397"/>
      <c r="CA82" s="2397"/>
      <c r="CB82" s="2397"/>
      <c r="CC82" s="2397"/>
      <c r="CD82" s="2397"/>
      <c r="CE82" s="2397"/>
      <c r="CF82" s="2397"/>
      <c r="CG82" s="2397"/>
      <c r="CH82" s="2397"/>
      <c r="CI82" s="2397"/>
      <c r="CJ82" s="2397"/>
      <c r="CK82" s="2397"/>
      <c r="CL82" s="2397"/>
      <c r="CM82" s="2397"/>
      <c r="CN82" s="2397"/>
      <c r="CO82" s="2397"/>
      <c r="CP82" s="2397"/>
      <c r="CQ82" s="2397"/>
      <c r="CR82" s="2397"/>
      <c r="CS82" s="2397"/>
      <c r="CT82" s="2397"/>
      <c r="CU82" s="2397"/>
      <c r="CV82" s="2397"/>
      <c r="CW82" s="2397"/>
      <c r="CX82" s="2397"/>
      <c r="CY82" s="2397"/>
      <c r="CZ82" s="2397"/>
      <c r="DA82" s="240"/>
    </row>
    <row r="83" s="726" customFormat="true" ht="15" customHeight="true" x14ac:dyDescent="0.2">
      <c r="A83" s="1173"/>
      <c r="B83" s="1192"/>
      <c r="C83" s="1265"/>
      <c r="D83" s="1266"/>
      <c r="E83" s="1266"/>
      <c r="F83" s="1266"/>
      <c r="G83" s="1267"/>
      <c r="H83" s="1268"/>
      <c r="I83" s="1266"/>
      <c r="J83" s="1266"/>
      <c r="K83" s="1266"/>
      <c r="L83" s="1269"/>
      <c r="M83" s="1270"/>
      <c r="N83" s="1266"/>
      <c r="O83" s="1266"/>
      <c r="P83" s="1266"/>
      <c r="Q83" s="1267"/>
      <c r="R83" s="1268"/>
      <c r="S83" s="1266"/>
      <c r="T83" s="2296"/>
      <c r="U83" s="989"/>
      <c r="V83" s="989"/>
      <c r="W83" s="989"/>
      <c r="X83" s="989"/>
      <c r="Y83" s="989"/>
      <c r="Z83" s="989"/>
      <c r="AA83" s="989"/>
      <c r="AB83" s="989"/>
      <c r="AC83" s="989"/>
      <c r="AD83" s="989"/>
      <c r="AE83" s="989"/>
      <c r="AF83" s="989"/>
      <c r="AG83" s="989"/>
      <c r="AH83" s="989"/>
      <c r="AI83" s="989"/>
      <c r="AJ83" s="989"/>
      <c r="AK83" s="989"/>
      <c r="AL83" s="989"/>
      <c r="AM83" s="989"/>
      <c r="AN83" s="989"/>
      <c r="AO83" s="989"/>
      <c r="AP83" s="989"/>
      <c r="AQ83" s="989"/>
      <c r="AR83" s="989"/>
      <c r="AS83" s="989"/>
      <c r="AT83" s="989"/>
      <c r="AU83" s="989"/>
      <c r="AV83" s="989"/>
      <c r="AW83" s="989"/>
      <c r="AX83" s="989"/>
      <c r="AY83" s="989"/>
      <c r="BA83" s="267"/>
      <c r="BB83" s="168"/>
      <c r="BC83" s="491"/>
      <c r="BD83" s="441"/>
      <c r="BE83" s="441"/>
      <c r="BF83" s="441"/>
      <c r="BG83" s="492"/>
      <c r="BH83" s="499"/>
      <c r="BI83" s="441"/>
      <c r="BJ83" s="441"/>
      <c r="BK83" s="441"/>
      <c r="BL83" s="492"/>
      <c r="BM83" s="499"/>
      <c r="BN83" s="441"/>
      <c r="BO83" s="441"/>
      <c r="BP83" s="441"/>
      <c r="BQ83" s="492"/>
      <c r="BR83" s="499"/>
      <c r="BS83" s="441"/>
      <c r="BT83" s="2349"/>
      <c r="BU83" s="2396"/>
      <c r="BV83" s="2396"/>
      <c r="BW83" s="2396"/>
      <c r="BX83" s="2396"/>
      <c r="BY83" s="2397"/>
      <c r="BZ83" s="2397"/>
      <c r="CA83" s="2397"/>
      <c r="CB83" s="2397"/>
      <c r="CC83" s="2397"/>
      <c r="CD83" s="2397"/>
      <c r="CE83" s="2397"/>
      <c r="CF83" s="2397"/>
      <c r="CG83" s="2397"/>
      <c r="CH83" s="2397"/>
      <c r="CI83" s="2397"/>
      <c r="CJ83" s="2397"/>
      <c r="CK83" s="2397"/>
      <c r="CL83" s="2397"/>
      <c r="CM83" s="2397"/>
      <c r="CN83" s="2397"/>
      <c r="CO83" s="2397"/>
      <c r="CP83" s="2397"/>
      <c r="CQ83" s="2397"/>
      <c r="CR83" s="2397"/>
      <c r="CS83" s="2397"/>
      <c r="CT83" s="2397"/>
      <c r="CU83" s="2397"/>
      <c r="CV83" s="2397"/>
      <c r="CW83" s="2397"/>
      <c r="CX83" s="2397"/>
      <c r="CY83" s="2397"/>
      <c r="CZ83" s="2397"/>
      <c r="DA83" s="240"/>
    </row>
    <row r="84" s="726" customFormat="true" ht="15" customHeight="true" x14ac:dyDescent="0.2">
      <c r="A84" s="1173"/>
      <c r="B84" s="1192"/>
      <c r="C84" s="1265"/>
      <c r="D84" s="1266"/>
      <c r="E84" s="1266"/>
      <c r="F84" s="1266"/>
      <c r="G84" s="1267"/>
      <c r="H84" s="1268"/>
      <c r="I84" s="1266"/>
      <c r="J84" s="1266"/>
      <c r="K84" s="1266"/>
      <c r="L84" s="1269"/>
      <c r="M84" s="1270"/>
      <c r="N84" s="1266"/>
      <c r="O84" s="1266"/>
      <c r="P84" s="1266"/>
      <c r="Q84" s="1267"/>
      <c r="R84" s="1268"/>
      <c r="S84" s="1266"/>
      <c r="T84" s="2296"/>
      <c r="U84" s="989"/>
      <c r="V84" s="989"/>
      <c r="W84" s="989"/>
      <c r="X84" s="989"/>
      <c r="Y84" s="989"/>
      <c r="Z84" s="989"/>
      <c r="AA84" s="989"/>
      <c r="AB84" s="989"/>
      <c r="AC84" s="989"/>
      <c r="AD84" s="989"/>
      <c r="AE84" s="989"/>
      <c r="AF84" s="989"/>
      <c r="AG84" s="989"/>
      <c r="AH84" s="989"/>
      <c r="AI84" s="989"/>
      <c r="AJ84" s="989"/>
      <c r="AK84" s="989"/>
      <c r="AL84" s="989"/>
      <c r="AM84" s="989"/>
      <c r="AN84" s="989"/>
      <c r="AO84" s="989"/>
      <c r="AP84" s="989"/>
      <c r="AQ84" s="989"/>
      <c r="AR84" s="989"/>
      <c r="AS84" s="989"/>
      <c r="AT84" s="989"/>
      <c r="AU84" s="989"/>
      <c r="AV84" s="989"/>
      <c r="AW84" s="989"/>
      <c r="AX84" s="989"/>
      <c r="AY84" s="989"/>
      <c r="BA84" s="267"/>
      <c r="BB84" s="168"/>
      <c r="BC84" s="491"/>
      <c r="BD84" s="441"/>
      <c r="BE84" s="441"/>
      <c r="BF84" s="441"/>
      <c r="BG84" s="492"/>
      <c r="BH84" s="499"/>
      <c r="BI84" s="441"/>
      <c r="BJ84" s="441"/>
      <c r="BK84" s="441"/>
      <c r="BL84" s="492"/>
      <c r="BM84" s="499"/>
      <c r="BN84" s="441"/>
      <c r="BO84" s="441"/>
      <c r="BP84" s="441"/>
      <c r="BQ84" s="492"/>
      <c r="BR84" s="499"/>
      <c r="BS84" s="441"/>
      <c r="BT84" s="2349"/>
      <c r="BU84" s="2396"/>
      <c r="BV84" s="2396"/>
      <c r="BW84" s="2396"/>
      <c r="BX84" s="2396"/>
      <c r="BY84" s="2397"/>
      <c r="BZ84" s="2397"/>
      <c r="CA84" s="2397"/>
      <c r="CB84" s="2397"/>
      <c r="CC84" s="2397"/>
      <c r="CD84" s="2397"/>
      <c r="CE84" s="2397"/>
      <c r="CF84" s="2397"/>
      <c r="CG84" s="2397"/>
      <c r="CH84" s="2397"/>
      <c r="CI84" s="2397"/>
      <c r="CJ84" s="2397"/>
      <c r="CK84" s="2397"/>
      <c r="CL84" s="2397"/>
      <c r="CM84" s="2397"/>
      <c r="CN84" s="2397"/>
      <c r="CO84" s="2397"/>
      <c r="CP84" s="2397"/>
      <c r="CQ84" s="2397"/>
      <c r="CR84" s="2397"/>
      <c r="CS84" s="2397"/>
      <c r="CT84" s="2397"/>
      <c r="CU84" s="2397"/>
      <c r="CV84" s="2397"/>
      <c r="CW84" s="2397"/>
      <c r="CX84" s="2397"/>
      <c r="CY84" s="2397"/>
      <c r="CZ84" s="2397"/>
      <c r="DA84" s="240"/>
    </row>
    <row r="85" s="726" customFormat="true" ht="15" customHeight="true" x14ac:dyDescent="0.2">
      <c r="A85" s="1173"/>
      <c r="B85" s="1192"/>
      <c r="C85" s="1265"/>
      <c r="D85" s="1266"/>
      <c r="E85" s="1266"/>
      <c r="F85" s="1266"/>
      <c r="G85" s="1267"/>
      <c r="H85" s="1268"/>
      <c r="I85" s="1266"/>
      <c r="J85" s="1266"/>
      <c r="K85" s="1266"/>
      <c r="L85" s="1269"/>
      <c r="M85" s="1270"/>
      <c r="N85" s="1266"/>
      <c r="O85" s="1266"/>
      <c r="P85" s="1266"/>
      <c r="Q85" s="1267"/>
      <c r="R85" s="1268"/>
      <c r="S85" s="1266"/>
      <c r="T85" s="2296"/>
      <c r="U85" s="989"/>
      <c r="V85" s="989"/>
      <c r="W85" s="989"/>
      <c r="X85" s="989"/>
      <c r="Y85" s="989"/>
      <c r="Z85" s="989"/>
      <c r="AA85" s="989"/>
      <c r="AB85" s="989"/>
      <c r="AC85" s="989"/>
      <c r="AD85" s="989"/>
      <c r="AE85" s="989"/>
      <c r="AF85" s="989"/>
      <c r="AG85" s="989"/>
      <c r="AH85" s="989"/>
      <c r="AI85" s="989"/>
      <c r="AJ85" s="989"/>
      <c r="AK85" s="989"/>
      <c r="AL85" s="989"/>
      <c r="AM85" s="989"/>
      <c r="AN85" s="989"/>
      <c r="AO85" s="989"/>
      <c r="AP85" s="989"/>
      <c r="AQ85" s="989"/>
      <c r="AR85" s="989"/>
      <c r="AS85" s="989"/>
      <c r="AT85" s="989"/>
      <c r="AU85" s="989"/>
      <c r="AV85" s="989"/>
      <c r="AW85" s="989"/>
      <c r="AX85" s="989"/>
      <c r="AY85" s="989"/>
      <c r="BA85" s="267"/>
      <c r="BB85" s="168"/>
      <c r="BC85" s="491"/>
      <c r="BD85" s="441"/>
      <c r="BE85" s="441"/>
      <c r="BF85" s="441"/>
      <c r="BG85" s="492"/>
      <c r="BH85" s="499"/>
      <c r="BI85" s="441"/>
      <c r="BJ85" s="441"/>
      <c r="BK85" s="441"/>
      <c r="BL85" s="492"/>
      <c r="BM85" s="499"/>
      <c r="BN85" s="441"/>
      <c r="BO85" s="441"/>
      <c r="BP85" s="441"/>
      <c r="BQ85" s="492"/>
      <c r="BR85" s="499"/>
      <c r="BS85" s="441"/>
      <c r="BT85" s="2349"/>
      <c r="BU85" s="2396"/>
      <c r="BV85" s="2396"/>
      <c r="BW85" s="2396"/>
      <c r="BX85" s="2396"/>
      <c r="BY85" s="2397"/>
      <c r="BZ85" s="2397"/>
      <c r="CA85" s="2397"/>
      <c r="CB85" s="2397"/>
      <c r="CC85" s="2397"/>
      <c r="CD85" s="2397"/>
      <c r="CE85" s="2397"/>
      <c r="CF85" s="2397"/>
      <c r="CG85" s="2397"/>
      <c r="CH85" s="2397"/>
      <c r="CI85" s="2397"/>
      <c r="CJ85" s="2397"/>
      <c r="CK85" s="2397"/>
      <c r="CL85" s="2397"/>
      <c r="CM85" s="2397"/>
      <c r="CN85" s="2397"/>
      <c r="CO85" s="2397"/>
      <c r="CP85" s="2397"/>
      <c r="CQ85" s="2397"/>
      <c r="CR85" s="2397"/>
      <c r="CS85" s="2397"/>
      <c r="CT85" s="2397"/>
      <c r="CU85" s="2397"/>
      <c r="CV85" s="2397"/>
      <c r="CW85" s="2397"/>
      <c r="CX85" s="2397"/>
      <c r="CY85" s="2397"/>
      <c r="CZ85" s="2397"/>
      <c r="DA85" s="240"/>
    </row>
    <row r="86" s="726" customFormat="true" ht="15" customHeight="true" x14ac:dyDescent="0.2">
      <c r="A86" s="1173"/>
      <c r="B86" s="1192"/>
      <c r="C86" s="1265"/>
      <c r="D86" s="1266"/>
      <c r="E86" s="1266"/>
      <c r="F86" s="1266"/>
      <c r="G86" s="1267"/>
      <c r="H86" s="1268"/>
      <c r="I86" s="1266"/>
      <c r="J86" s="1266"/>
      <c r="K86" s="1266"/>
      <c r="L86" s="1269"/>
      <c r="M86" s="1270"/>
      <c r="N86" s="1266"/>
      <c r="O86" s="1266"/>
      <c r="P86" s="1266"/>
      <c r="Q86" s="1267"/>
      <c r="R86" s="1268"/>
      <c r="S86" s="1266"/>
      <c r="T86" s="2296"/>
      <c r="U86" s="989"/>
      <c r="V86" s="989"/>
      <c r="W86" s="989"/>
      <c r="X86" s="989"/>
      <c r="Y86" s="989"/>
      <c r="Z86" s="989"/>
      <c r="AA86" s="989"/>
      <c r="AB86" s="989"/>
      <c r="AC86" s="989"/>
      <c r="AD86" s="989"/>
      <c r="AE86" s="989"/>
      <c r="AF86" s="989"/>
      <c r="AG86" s="989"/>
      <c r="AH86" s="989"/>
      <c r="AI86" s="989"/>
      <c r="AJ86" s="989"/>
      <c r="AK86" s="989"/>
      <c r="AL86" s="989"/>
      <c r="AM86" s="989"/>
      <c r="AN86" s="989"/>
      <c r="AO86" s="989"/>
      <c r="AP86" s="989"/>
      <c r="AQ86" s="989"/>
      <c r="AR86" s="989"/>
      <c r="AS86" s="989"/>
      <c r="AT86" s="989"/>
      <c r="AU86" s="989"/>
      <c r="AV86" s="989"/>
      <c r="AW86" s="989"/>
      <c r="AX86" s="989"/>
      <c r="AY86" s="989"/>
      <c r="BA86" s="267"/>
      <c r="BB86" s="168"/>
      <c r="BC86" s="491"/>
      <c r="BD86" s="441"/>
      <c r="BE86" s="441"/>
      <c r="BF86" s="441"/>
      <c r="BG86" s="492"/>
      <c r="BH86" s="499"/>
      <c r="BI86" s="441"/>
      <c r="BJ86" s="441"/>
      <c r="BK86" s="441"/>
      <c r="BL86" s="492"/>
      <c r="BM86" s="499"/>
      <c r="BN86" s="441"/>
      <c r="BO86" s="441"/>
      <c r="BP86" s="441"/>
      <c r="BQ86" s="492"/>
      <c r="BR86" s="499"/>
      <c r="BS86" s="441"/>
      <c r="BT86" s="2349"/>
      <c r="BU86" s="2396"/>
      <c r="BV86" s="2396"/>
      <c r="BW86" s="2396"/>
      <c r="BX86" s="2396"/>
      <c r="BY86" s="2397"/>
      <c r="BZ86" s="2397"/>
      <c r="CA86" s="2397"/>
      <c r="CB86" s="2397"/>
      <c r="CC86" s="2397"/>
      <c r="CD86" s="2397"/>
      <c r="CE86" s="2397"/>
      <c r="CF86" s="2397"/>
      <c r="CG86" s="2397"/>
      <c r="CH86" s="2397"/>
      <c r="CI86" s="2397"/>
      <c r="CJ86" s="2397"/>
      <c r="CK86" s="2397"/>
      <c r="CL86" s="2397"/>
      <c r="CM86" s="2397"/>
      <c r="CN86" s="2397"/>
      <c r="CO86" s="2397"/>
      <c r="CP86" s="2397"/>
      <c r="CQ86" s="2397"/>
      <c r="CR86" s="2397"/>
      <c r="CS86" s="2397"/>
      <c r="CT86" s="2397"/>
      <c r="CU86" s="2397"/>
      <c r="CV86" s="2397"/>
      <c r="CW86" s="2397"/>
      <c r="CX86" s="2397"/>
      <c r="CY86" s="2397"/>
      <c r="CZ86" s="2397"/>
      <c r="DA86" s="240"/>
    </row>
    <row r="87" s="726" customFormat="true" ht="15" customHeight="true" x14ac:dyDescent="0.2">
      <c r="A87" s="1173"/>
      <c r="B87" s="1192"/>
      <c r="C87" s="1265"/>
      <c r="D87" s="1266"/>
      <c r="E87" s="1266"/>
      <c r="F87" s="1266"/>
      <c r="G87" s="1267"/>
      <c r="H87" s="1268"/>
      <c r="I87" s="1266"/>
      <c r="J87" s="1266"/>
      <c r="K87" s="1266"/>
      <c r="L87" s="1269"/>
      <c r="M87" s="1270"/>
      <c r="N87" s="1266"/>
      <c r="O87" s="1266"/>
      <c r="P87" s="1266"/>
      <c r="Q87" s="1267"/>
      <c r="R87" s="1268"/>
      <c r="S87" s="1266"/>
      <c r="T87" s="2296"/>
      <c r="U87" s="989"/>
      <c r="V87" s="989"/>
      <c r="W87" s="989"/>
      <c r="X87" s="989"/>
      <c r="Y87" s="989"/>
      <c r="Z87" s="989"/>
      <c r="AA87" s="989"/>
      <c r="AB87" s="989"/>
      <c r="AC87" s="989"/>
      <c r="AD87" s="989"/>
      <c r="AE87" s="989"/>
      <c r="AF87" s="989"/>
      <c r="AG87" s="989"/>
      <c r="AH87" s="989"/>
      <c r="AI87" s="989"/>
      <c r="AJ87" s="989"/>
      <c r="AK87" s="989"/>
      <c r="AL87" s="989"/>
      <c r="AM87" s="989"/>
      <c r="AN87" s="989"/>
      <c r="AO87" s="989"/>
      <c r="AP87" s="989"/>
      <c r="AQ87" s="989"/>
      <c r="AR87" s="989"/>
      <c r="AS87" s="989"/>
      <c r="AT87" s="989"/>
      <c r="AU87" s="989"/>
      <c r="AV87" s="989"/>
      <c r="AW87" s="989"/>
      <c r="AX87" s="989"/>
      <c r="AY87" s="989"/>
      <c r="BA87" s="267"/>
      <c r="BB87" s="168"/>
      <c r="BC87" s="491"/>
      <c r="BD87" s="441"/>
      <c r="BE87" s="441"/>
      <c r="BF87" s="441"/>
      <c r="BG87" s="492"/>
      <c r="BH87" s="499"/>
      <c r="BI87" s="441"/>
      <c r="BJ87" s="441"/>
      <c r="BK87" s="441"/>
      <c r="BL87" s="492"/>
      <c r="BM87" s="499"/>
      <c r="BN87" s="441"/>
      <c r="BO87" s="441"/>
      <c r="BP87" s="441"/>
      <c r="BQ87" s="492"/>
      <c r="BR87" s="499"/>
      <c r="BS87" s="441"/>
      <c r="BT87" s="2349"/>
      <c r="BU87" s="2396"/>
      <c r="BV87" s="2396"/>
      <c r="BW87" s="2396"/>
      <c r="BX87" s="2396"/>
      <c r="BY87" s="2397"/>
      <c r="BZ87" s="2397"/>
      <c r="CA87" s="2397"/>
      <c r="CB87" s="2397"/>
      <c r="CC87" s="2397"/>
      <c r="CD87" s="2397"/>
      <c r="CE87" s="2397"/>
      <c r="CF87" s="2397"/>
      <c r="CG87" s="2397"/>
      <c r="CH87" s="2397"/>
      <c r="CI87" s="2397"/>
      <c r="CJ87" s="2397"/>
      <c r="CK87" s="2397"/>
      <c r="CL87" s="2397"/>
      <c r="CM87" s="2397"/>
      <c r="CN87" s="2397"/>
      <c r="CO87" s="2397"/>
      <c r="CP87" s="2397"/>
      <c r="CQ87" s="2397"/>
      <c r="CR87" s="2397"/>
      <c r="CS87" s="2397"/>
      <c r="CT87" s="2397"/>
      <c r="CU87" s="2397"/>
      <c r="CV87" s="2397"/>
      <c r="CW87" s="2397"/>
      <c r="CX87" s="2397"/>
      <c r="CY87" s="2397"/>
      <c r="CZ87" s="2397"/>
      <c r="DA87" s="240"/>
    </row>
    <row r="88" s="726" customFormat="true" ht="15" customHeight="true" x14ac:dyDescent="0.2">
      <c r="A88" s="1173"/>
      <c r="B88" s="1192"/>
      <c r="C88" s="1265"/>
      <c r="D88" s="1266"/>
      <c r="E88" s="1266"/>
      <c r="F88" s="1266"/>
      <c r="G88" s="1267"/>
      <c r="H88" s="1268"/>
      <c r="I88" s="1266"/>
      <c r="J88" s="1266"/>
      <c r="K88" s="1266"/>
      <c r="L88" s="1269"/>
      <c r="M88" s="1270"/>
      <c r="N88" s="1266"/>
      <c r="O88" s="1266"/>
      <c r="P88" s="1266"/>
      <c r="Q88" s="1267"/>
      <c r="R88" s="1268"/>
      <c r="S88" s="1266"/>
      <c r="T88" s="2296"/>
      <c r="U88" s="989"/>
      <c r="V88" s="989"/>
      <c r="W88" s="989"/>
      <c r="X88" s="989"/>
      <c r="Y88" s="989"/>
      <c r="Z88" s="989"/>
      <c r="AA88" s="989"/>
      <c r="AB88" s="989"/>
      <c r="AC88" s="989"/>
      <c r="AD88" s="989"/>
      <c r="AE88" s="989"/>
      <c r="AF88" s="989"/>
      <c r="AG88" s="989"/>
      <c r="AH88" s="989"/>
      <c r="AI88" s="989"/>
      <c r="AJ88" s="989"/>
      <c r="AK88" s="989"/>
      <c r="AL88" s="989"/>
      <c r="AM88" s="989"/>
      <c r="AN88" s="989"/>
      <c r="AO88" s="989"/>
      <c r="AP88" s="989"/>
      <c r="AQ88" s="989"/>
      <c r="AR88" s="989"/>
      <c r="AS88" s="989"/>
      <c r="AT88" s="989"/>
      <c r="AU88" s="989"/>
      <c r="AV88" s="989"/>
      <c r="AW88" s="989"/>
      <c r="AX88" s="989"/>
      <c r="AY88" s="989"/>
      <c r="BA88" s="267"/>
      <c r="BB88" s="168"/>
      <c r="BC88" s="491"/>
      <c r="BD88" s="441"/>
      <c r="BE88" s="441"/>
      <c r="BF88" s="441"/>
      <c r="BG88" s="492"/>
      <c r="BH88" s="499"/>
      <c r="BI88" s="441"/>
      <c r="BJ88" s="441"/>
      <c r="BK88" s="441"/>
      <c r="BL88" s="492"/>
      <c r="BM88" s="499"/>
      <c r="BN88" s="441"/>
      <c r="BO88" s="441"/>
      <c r="BP88" s="441"/>
      <c r="BQ88" s="492"/>
      <c r="BR88" s="499"/>
      <c r="BS88" s="441"/>
      <c r="BT88" s="2349"/>
      <c r="BU88" s="2396"/>
      <c r="BV88" s="2396"/>
      <c r="BW88" s="2396"/>
      <c r="BX88" s="2396"/>
      <c r="BY88" s="2397"/>
      <c r="BZ88" s="2397"/>
      <c r="CA88" s="2397"/>
      <c r="CB88" s="2397"/>
      <c r="CC88" s="2397"/>
      <c r="CD88" s="2397"/>
      <c r="CE88" s="2397"/>
      <c r="CF88" s="2397"/>
      <c r="CG88" s="2397"/>
      <c r="CH88" s="2397"/>
      <c r="CI88" s="2397"/>
      <c r="CJ88" s="2397"/>
      <c r="CK88" s="2397"/>
      <c r="CL88" s="2397"/>
      <c r="CM88" s="2397"/>
      <c r="CN88" s="2397"/>
      <c r="CO88" s="2397"/>
      <c r="CP88" s="2397"/>
      <c r="CQ88" s="2397"/>
      <c r="CR88" s="2397"/>
      <c r="CS88" s="2397"/>
      <c r="CT88" s="2397"/>
      <c r="CU88" s="2397"/>
      <c r="CV88" s="2397"/>
      <c r="CW88" s="2397"/>
      <c r="CX88" s="2397"/>
      <c r="CY88" s="2397"/>
      <c r="CZ88" s="2397"/>
      <c r="DA88" s="240"/>
    </row>
    <row r="89" s="726" customFormat="true" ht="15" customHeight="true" x14ac:dyDescent="0.2">
      <c r="A89" s="1173"/>
      <c r="B89" s="1192"/>
      <c r="C89" s="1265"/>
      <c r="D89" s="1266"/>
      <c r="E89" s="1266"/>
      <c r="F89" s="1266"/>
      <c r="G89" s="1267"/>
      <c r="H89" s="1268"/>
      <c r="I89" s="1266"/>
      <c r="J89" s="1266"/>
      <c r="K89" s="1266"/>
      <c r="L89" s="1269"/>
      <c r="M89" s="1270"/>
      <c r="N89" s="1266"/>
      <c r="O89" s="1266"/>
      <c r="P89" s="1266"/>
      <c r="Q89" s="1267"/>
      <c r="R89" s="1268"/>
      <c r="S89" s="1266"/>
      <c r="T89" s="2296"/>
      <c r="U89" s="989"/>
      <c r="V89" s="989"/>
      <c r="W89" s="989"/>
      <c r="X89" s="989"/>
      <c r="Y89" s="989"/>
      <c r="Z89" s="989"/>
      <c r="AA89" s="989"/>
      <c r="AB89" s="989"/>
      <c r="AC89" s="989"/>
      <c r="AD89" s="989"/>
      <c r="AE89" s="989"/>
      <c r="AF89" s="989"/>
      <c r="AG89" s="989"/>
      <c r="AH89" s="989"/>
      <c r="AI89" s="989"/>
      <c r="AJ89" s="989"/>
      <c r="AK89" s="989"/>
      <c r="AL89" s="989"/>
      <c r="AM89" s="989"/>
      <c r="AN89" s="989"/>
      <c r="AO89" s="989"/>
      <c r="AP89" s="989"/>
      <c r="AQ89" s="989"/>
      <c r="AR89" s="989"/>
      <c r="AS89" s="989"/>
      <c r="AT89" s="989"/>
      <c r="AU89" s="989"/>
      <c r="AV89" s="989"/>
      <c r="AW89" s="989"/>
      <c r="AX89" s="989"/>
      <c r="AY89" s="989"/>
      <c r="BA89" s="267"/>
      <c r="BB89" s="168"/>
      <c r="BC89" s="491"/>
      <c r="BD89" s="441"/>
      <c r="BE89" s="441"/>
      <c r="BF89" s="441"/>
      <c r="BG89" s="492"/>
      <c r="BH89" s="499"/>
      <c r="BI89" s="441"/>
      <c r="BJ89" s="441"/>
      <c r="BK89" s="441"/>
      <c r="BL89" s="492"/>
      <c r="BM89" s="499"/>
      <c r="BN89" s="441"/>
      <c r="BO89" s="441"/>
      <c r="BP89" s="441"/>
      <c r="BQ89" s="492"/>
      <c r="BR89" s="499"/>
      <c r="BS89" s="441"/>
      <c r="BT89" s="2349"/>
      <c r="BU89" s="2396"/>
      <c r="BV89" s="2396"/>
      <c r="BW89" s="2396"/>
      <c r="BX89" s="2396"/>
      <c r="BY89" s="2397"/>
      <c r="BZ89" s="2397"/>
      <c r="CA89" s="2397"/>
      <c r="CB89" s="2397"/>
      <c r="CC89" s="2397"/>
      <c r="CD89" s="2397"/>
      <c r="CE89" s="2397"/>
      <c r="CF89" s="2397"/>
      <c r="CG89" s="2397"/>
      <c r="CH89" s="2397"/>
      <c r="CI89" s="2397"/>
      <c r="CJ89" s="2397"/>
      <c r="CK89" s="2397"/>
      <c r="CL89" s="2397"/>
      <c r="CM89" s="2397"/>
      <c r="CN89" s="2397"/>
      <c r="CO89" s="2397"/>
      <c r="CP89" s="2397"/>
      <c r="CQ89" s="2397"/>
      <c r="CR89" s="2397"/>
      <c r="CS89" s="2397"/>
      <c r="CT89" s="2397"/>
      <c r="CU89" s="2397"/>
      <c r="CV89" s="2397"/>
      <c r="CW89" s="2397"/>
      <c r="CX89" s="2397"/>
      <c r="CY89" s="2397"/>
      <c r="CZ89" s="2397"/>
      <c r="DA89" s="240"/>
    </row>
    <row r="90" s="726" customFormat="true" ht="15" customHeight="true" x14ac:dyDescent="0.2">
      <c r="A90" s="1174"/>
      <c r="B90" s="1193"/>
      <c r="C90" s="1273"/>
      <c r="D90" s="1274"/>
      <c r="E90" s="1274"/>
      <c r="F90" s="1274"/>
      <c r="G90" s="1275"/>
      <c r="H90" s="1276"/>
      <c r="I90" s="1274"/>
      <c r="J90" s="1274"/>
      <c r="K90" s="1274"/>
      <c r="L90" s="1277"/>
      <c r="M90" s="1278"/>
      <c r="N90" s="1274"/>
      <c r="O90" s="1274"/>
      <c r="P90" s="1274"/>
      <c r="Q90" s="1275"/>
      <c r="R90" s="1276"/>
      <c r="S90" s="1274"/>
      <c r="T90" s="2297"/>
      <c r="U90" s="989"/>
      <c r="V90" s="989"/>
      <c r="W90" s="989"/>
      <c r="X90" s="989"/>
      <c r="Y90" s="989"/>
      <c r="Z90" s="989"/>
      <c r="AA90" s="989"/>
      <c r="AB90" s="989"/>
      <c r="AC90" s="989"/>
      <c r="AD90" s="989"/>
      <c r="AE90" s="989"/>
      <c r="AF90" s="989"/>
      <c r="AG90" s="989"/>
      <c r="AH90" s="989"/>
      <c r="AI90" s="989"/>
      <c r="AJ90" s="989"/>
      <c r="AK90" s="989"/>
      <c r="AL90" s="989"/>
      <c r="AM90" s="989"/>
      <c r="AN90" s="989"/>
      <c r="AO90" s="989"/>
      <c r="AP90" s="989"/>
      <c r="AQ90" s="989"/>
      <c r="AR90" s="989"/>
      <c r="AS90" s="989"/>
      <c r="AT90" s="989"/>
      <c r="AU90" s="989"/>
      <c r="AV90" s="989"/>
      <c r="AW90" s="989"/>
      <c r="AX90" s="989"/>
      <c r="AY90" s="989"/>
      <c r="BA90" s="267"/>
      <c r="BB90" s="168"/>
      <c r="BC90" s="491"/>
      <c r="BD90" s="441"/>
      <c r="BE90" s="441"/>
      <c r="BF90" s="441"/>
      <c r="BG90" s="492"/>
      <c r="BH90" s="499"/>
      <c r="BI90" s="441"/>
      <c r="BJ90" s="441"/>
      <c r="BK90" s="441"/>
      <c r="BL90" s="492"/>
      <c r="BM90" s="499"/>
      <c r="BN90" s="441"/>
      <c r="BO90" s="441"/>
      <c r="BP90" s="441"/>
      <c r="BQ90" s="492"/>
      <c r="BR90" s="499"/>
      <c r="BS90" s="441"/>
      <c r="BT90" s="2349"/>
      <c r="BU90" s="2396"/>
      <c r="BV90" s="2396"/>
      <c r="BW90" s="2396"/>
      <c r="BX90" s="2396"/>
      <c r="BY90" s="2397"/>
      <c r="BZ90" s="2397"/>
      <c r="CA90" s="2397"/>
      <c r="CB90" s="2397"/>
      <c r="CC90" s="2397"/>
      <c r="CD90" s="2397"/>
      <c r="CE90" s="2397"/>
      <c r="CF90" s="2397"/>
      <c r="CG90" s="2397"/>
      <c r="CH90" s="2397"/>
      <c r="CI90" s="2397"/>
      <c r="CJ90" s="2397"/>
      <c r="CK90" s="2397"/>
      <c r="CL90" s="2397"/>
      <c r="CM90" s="2397"/>
      <c r="CN90" s="2397"/>
      <c r="CO90" s="2397"/>
      <c r="CP90" s="2397"/>
      <c r="CQ90" s="2397"/>
      <c r="CR90" s="2397"/>
      <c r="CS90" s="2397"/>
      <c r="CT90" s="2397"/>
      <c r="CU90" s="2397"/>
      <c r="CV90" s="2397"/>
      <c r="CW90" s="2397"/>
      <c r="CX90" s="2397"/>
      <c r="CY90" s="2397"/>
      <c r="CZ90" s="2397"/>
      <c r="DA90" s="240"/>
    </row>
    <row r="91" s="726" customFormat="true" ht="15" customHeight="true" x14ac:dyDescent="0.2">
      <c r="A91" s="1093"/>
      <c r="B91" s="1194"/>
      <c r="C91" s="1279"/>
      <c r="D91" s="1271"/>
      <c r="E91" s="1271"/>
      <c r="F91" s="1271"/>
      <c r="G91" s="1272"/>
      <c r="H91" s="1280"/>
      <c r="I91" s="1271"/>
      <c r="J91" s="1271"/>
      <c r="K91" s="1271"/>
      <c r="L91" s="1281"/>
      <c r="M91" s="1279"/>
      <c r="N91" s="1271"/>
      <c r="O91" s="1271"/>
      <c r="P91" s="1271"/>
      <c r="Q91" s="1272"/>
      <c r="R91" s="1280"/>
      <c r="S91" s="1271"/>
      <c r="T91" s="1281"/>
      <c r="U91" s="989"/>
      <c r="V91" s="989"/>
      <c r="W91" s="989"/>
      <c r="X91" s="989"/>
      <c r="Y91" s="989"/>
      <c r="Z91" s="989"/>
      <c r="AA91" s="989"/>
      <c r="AB91" s="989"/>
      <c r="AC91" s="989"/>
      <c r="AD91" s="989"/>
      <c r="AE91" s="989"/>
      <c r="AF91" s="989"/>
      <c r="AG91" s="989"/>
      <c r="AH91" s="989"/>
      <c r="AI91" s="989"/>
      <c r="AJ91" s="989"/>
      <c r="AK91" s="989"/>
      <c r="AL91" s="989"/>
      <c r="AM91" s="989"/>
      <c r="AN91" s="989"/>
      <c r="AO91" s="989"/>
      <c r="AP91" s="989"/>
      <c r="AQ91" s="989"/>
      <c r="AR91" s="989"/>
      <c r="AS91" s="989"/>
      <c r="AT91" s="989"/>
      <c r="AU91" s="989"/>
      <c r="AV91" s="989"/>
      <c r="AW91" s="989"/>
      <c r="AX91" s="989"/>
      <c r="AY91" s="989"/>
      <c r="BA91" s="267"/>
      <c r="BB91" s="168"/>
      <c r="BC91" s="491"/>
      <c r="BD91" s="441"/>
      <c r="BE91" s="441"/>
      <c r="BF91" s="441"/>
      <c r="BG91" s="492"/>
      <c r="BH91" s="499"/>
      <c r="BI91" s="441"/>
      <c r="BJ91" s="441"/>
      <c r="BK91" s="441"/>
      <c r="BL91" s="492"/>
      <c r="BM91" s="499"/>
      <c r="BN91" s="441"/>
      <c r="BO91" s="441"/>
      <c r="BP91" s="441"/>
      <c r="BQ91" s="492"/>
      <c r="BR91" s="499"/>
      <c r="BS91" s="441"/>
      <c r="BT91" s="2349"/>
      <c r="BU91" s="2396"/>
      <c r="BV91" s="2396"/>
      <c r="BW91" s="2396"/>
      <c r="BX91" s="2396"/>
      <c r="BY91" s="2397"/>
      <c r="BZ91" s="2397"/>
      <c r="CA91" s="2397"/>
      <c r="CB91" s="2397"/>
      <c r="CC91" s="2397"/>
      <c r="CD91" s="2397"/>
      <c r="CE91" s="2397"/>
      <c r="CF91" s="2397"/>
      <c r="CG91" s="2397"/>
      <c r="CH91" s="2397"/>
      <c r="CI91" s="2397"/>
      <c r="CJ91" s="2397"/>
      <c r="CK91" s="2397"/>
      <c r="CL91" s="2397"/>
      <c r="CM91" s="2397"/>
      <c r="CN91" s="2397"/>
      <c r="CO91" s="2397"/>
      <c r="CP91" s="2397"/>
      <c r="CQ91" s="2397"/>
      <c r="CR91" s="2397"/>
      <c r="CS91" s="2397"/>
      <c r="CT91" s="2397"/>
      <c r="CU91" s="2397"/>
      <c r="CV91" s="2397"/>
      <c r="CW91" s="2397"/>
      <c r="CX91" s="2397"/>
      <c r="CY91" s="2397"/>
      <c r="CZ91" s="2397"/>
      <c r="DA91" s="240"/>
    </row>
    <row r="92" s="726" customFormat="true" ht="15" customHeight="true" x14ac:dyDescent="0.2">
      <c r="A92" s="1093"/>
      <c r="B92" s="1194"/>
      <c r="C92" s="1279"/>
      <c r="D92" s="1271"/>
      <c r="E92" s="1271"/>
      <c r="F92" s="1271"/>
      <c r="G92" s="1272"/>
      <c r="H92" s="1280"/>
      <c r="I92" s="1271"/>
      <c r="J92" s="1271"/>
      <c r="K92" s="1271"/>
      <c r="L92" s="1281"/>
      <c r="M92" s="1279"/>
      <c r="N92" s="1271"/>
      <c r="O92" s="1271"/>
      <c r="P92" s="1271"/>
      <c r="Q92" s="1272"/>
      <c r="R92" s="1280"/>
      <c r="S92" s="1271"/>
      <c r="T92" s="1281"/>
      <c r="U92" s="989"/>
      <c r="V92" s="989"/>
      <c r="W92" s="989"/>
      <c r="X92" s="989"/>
      <c r="Y92" s="989"/>
      <c r="Z92" s="989"/>
      <c r="AA92" s="989"/>
      <c r="AB92" s="989"/>
      <c r="AC92" s="989"/>
      <c r="AD92" s="989"/>
      <c r="AE92" s="989"/>
      <c r="AF92" s="989"/>
      <c r="AG92" s="989"/>
      <c r="AH92" s="989"/>
      <c r="AI92" s="989"/>
      <c r="AJ92" s="989"/>
      <c r="AK92" s="989"/>
      <c r="AL92" s="989"/>
      <c r="AM92" s="989"/>
      <c r="AN92" s="989"/>
      <c r="AO92" s="989"/>
      <c r="AP92" s="989"/>
      <c r="AQ92" s="989"/>
      <c r="AR92" s="989"/>
      <c r="AS92" s="989"/>
      <c r="AT92" s="989"/>
      <c r="AU92" s="989"/>
      <c r="AV92" s="989"/>
      <c r="AW92" s="989"/>
      <c r="AX92" s="989"/>
      <c r="AY92" s="989"/>
      <c r="BA92" s="267"/>
      <c r="BB92" s="168"/>
      <c r="BC92" s="491"/>
      <c r="BD92" s="441"/>
      <c r="BE92" s="441"/>
      <c r="BF92" s="441"/>
      <c r="BG92" s="492"/>
      <c r="BH92" s="499"/>
      <c r="BI92" s="441"/>
      <c r="BJ92" s="441"/>
      <c r="BK92" s="441"/>
      <c r="BL92" s="492"/>
      <c r="BM92" s="499"/>
      <c r="BN92" s="441"/>
      <c r="BO92" s="441"/>
      <c r="BP92" s="441"/>
      <c r="BQ92" s="492"/>
      <c r="BR92" s="499"/>
      <c r="BS92" s="441"/>
      <c r="BT92" s="2349"/>
      <c r="BU92" s="2396"/>
      <c r="BV92" s="2396"/>
      <c r="BW92" s="2396"/>
      <c r="BX92" s="2396"/>
      <c r="BY92" s="2397"/>
      <c r="BZ92" s="2397"/>
      <c r="CA92" s="2397"/>
      <c r="CB92" s="2397"/>
      <c r="CC92" s="2397"/>
      <c r="CD92" s="2397"/>
      <c r="CE92" s="2397"/>
      <c r="CF92" s="2397"/>
      <c r="CG92" s="2397"/>
      <c r="CH92" s="2397"/>
      <c r="CI92" s="2397"/>
      <c r="CJ92" s="2397"/>
      <c r="CK92" s="2397"/>
      <c r="CL92" s="2397"/>
      <c r="CM92" s="2397"/>
      <c r="CN92" s="2397"/>
      <c r="CO92" s="2397"/>
      <c r="CP92" s="2397"/>
      <c r="CQ92" s="2397"/>
      <c r="CR92" s="2397"/>
      <c r="CS92" s="2397"/>
      <c r="CT92" s="2397"/>
      <c r="CU92" s="2397"/>
      <c r="CV92" s="2397"/>
      <c r="CW92" s="2397"/>
      <c r="CX92" s="2397"/>
      <c r="CY92" s="2397"/>
      <c r="CZ92" s="2397"/>
      <c r="DA92" s="240"/>
    </row>
    <row r="93" s="726" customFormat="true" ht="15" customHeight="true" x14ac:dyDescent="0.2">
      <c r="A93" s="1175"/>
      <c r="B93" s="1195"/>
      <c r="C93" s="1097"/>
      <c r="D93" s="1098"/>
      <c r="E93" s="1098"/>
      <c r="F93" s="1098"/>
      <c r="G93" s="1155"/>
      <c r="H93" s="1143"/>
      <c r="I93" s="1098"/>
      <c r="J93" s="1098"/>
      <c r="K93" s="1098"/>
      <c r="L93" s="1116"/>
      <c r="M93" s="1097"/>
      <c r="N93" s="1098"/>
      <c r="O93" s="1098"/>
      <c r="P93" s="1098"/>
      <c r="Q93" s="1155"/>
      <c r="R93" s="1143"/>
      <c r="S93" s="1098"/>
      <c r="T93" s="1116"/>
      <c r="U93" s="989"/>
      <c r="V93" s="989"/>
      <c r="W93" s="989"/>
      <c r="X93" s="989"/>
      <c r="Y93" s="989"/>
      <c r="Z93" s="989"/>
      <c r="AA93" s="989"/>
      <c r="AB93" s="989"/>
      <c r="AC93" s="989"/>
      <c r="AD93" s="989"/>
      <c r="AE93" s="989"/>
      <c r="AF93" s="989"/>
      <c r="AG93" s="989"/>
      <c r="AH93" s="989"/>
      <c r="AI93" s="989"/>
      <c r="AJ93" s="989"/>
      <c r="AK93" s="989"/>
      <c r="AL93" s="989"/>
      <c r="AM93" s="989"/>
      <c r="AN93" s="989"/>
      <c r="AO93" s="989"/>
      <c r="AP93" s="989"/>
      <c r="AQ93" s="989"/>
      <c r="AR93" s="989"/>
      <c r="AS93" s="989"/>
      <c r="AT93" s="989"/>
      <c r="AU93" s="989"/>
      <c r="AV93" s="989"/>
      <c r="AW93" s="989"/>
      <c r="AX93" s="989"/>
      <c r="AY93" s="989"/>
      <c r="BA93" s="267"/>
      <c r="BB93" s="168"/>
      <c r="BC93" s="491"/>
      <c r="BD93" s="441"/>
      <c r="BE93" s="441"/>
      <c r="BF93" s="441"/>
      <c r="BG93" s="492"/>
      <c r="BH93" s="499"/>
      <c r="BI93" s="441"/>
      <c r="BJ93" s="441"/>
      <c r="BK93" s="441"/>
      <c r="BL93" s="492"/>
      <c r="BM93" s="499"/>
      <c r="BN93" s="441"/>
      <c r="BO93" s="441"/>
      <c r="BP93" s="441"/>
      <c r="BQ93" s="492"/>
      <c r="BR93" s="499"/>
      <c r="BS93" s="441"/>
      <c r="BT93" s="2349"/>
      <c r="BU93" s="2396"/>
      <c r="BV93" s="2396"/>
      <c r="BW93" s="2396"/>
      <c r="BX93" s="2396"/>
      <c r="BY93" s="2397"/>
      <c r="BZ93" s="2397"/>
      <c r="CA93" s="2397"/>
      <c r="CB93" s="2397"/>
      <c r="CC93" s="2397"/>
      <c r="CD93" s="2397"/>
      <c r="CE93" s="2397"/>
      <c r="CF93" s="2397"/>
      <c r="CG93" s="2397"/>
      <c r="CH93" s="2397"/>
      <c r="CI93" s="2397"/>
      <c r="CJ93" s="2397"/>
      <c r="CK93" s="2397"/>
      <c r="CL93" s="2397"/>
      <c r="CM93" s="2397"/>
      <c r="CN93" s="2397"/>
      <c r="CO93" s="2397"/>
      <c r="CP93" s="2397"/>
      <c r="CQ93" s="2397"/>
      <c r="CR93" s="2397"/>
      <c r="CS93" s="2397"/>
      <c r="CT93" s="2397"/>
      <c r="CU93" s="2397"/>
      <c r="CV93" s="2397"/>
      <c r="CW93" s="2397"/>
      <c r="CX93" s="2397"/>
      <c r="CY93" s="2397"/>
      <c r="CZ93" s="2397"/>
      <c r="DA93" s="240"/>
    </row>
    <row r="94" s="726" customFormat="true" ht="15" customHeight="true" x14ac:dyDescent="0.2">
      <c r="A94" s="1386"/>
      <c r="B94" s="1195"/>
      <c r="C94" s="1097"/>
      <c r="D94" s="1099"/>
      <c r="E94" s="1099"/>
      <c r="F94" s="1099"/>
      <c r="G94" s="1156"/>
      <c r="H94" s="1143"/>
      <c r="I94" s="1099"/>
      <c r="J94" s="1099"/>
      <c r="K94" s="1099"/>
      <c r="L94" s="1117"/>
      <c r="M94" s="1097"/>
      <c r="N94" s="1099"/>
      <c r="O94" s="1099"/>
      <c r="P94" s="1099"/>
      <c r="Q94" s="1156"/>
      <c r="R94" s="1143"/>
      <c r="S94" s="1099"/>
      <c r="T94" s="1117"/>
      <c r="U94" s="989"/>
      <c r="V94" s="989"/>
      <c r="W94" s="989"/>
      <c r="X94" s="989"/>
      <c r="Y94" s="989"/>
      <c r="Z94" s="989"/>
      <c r="AA94" s="989"/>
      <c r="AB94" s="989"/>
      <c r="AC94" s="989"/>
      <c r="AD94" s="989"/>
      <c r="AE94" s="989"/>
      <c r="AF94" s="989"/>
      <c r="AG94" s="989"/>
      <c r="AH94" s="989"/>
      <c r="AI94" s="989"/>
      <c r="AJ94" s="989"/>
      <c r="AK94" s="989"/>
      <c r="AL94" s="989"/>
      <c r="AM94" s="989"/>
      <c r="AN94" s="989"/>
      <c r="AO94" s="989"/>
      <c r="AP94" s="989"/>
      <c r="AQ94" s="989"/>
      <c r="AR94" s="989"/>
      <c r="AS94" s="989"/>
      <c r="AT94" s="989"/>
      <c r="AU94" s="989"/>
      <c r="AV94" s="989"/>
      <c r="AW94" s="989"/>
      <c r="AX94" s="989"/>
      <c r="AY94" s="989"/>
      <c r="BA94" s="267"/>
      <c r="BB94" s="168"/>
      <c r="BC94" s="491"/>
      <c r="BD94" s="441"/>
      <c r="BE94" s="441"/>
      <c r="BF94" s="441"/>
      <c r="BG94" s="492"/>
      <c r="BH94" s="499"/>
      <c r="BI94" s="441"/>
      <c r="BJ94" s="441"/>
      <c r="BK94" s="441"/>
      <c r="BL94" s="492"/>
      <c r="BM94" s="499"/>
      <c r="BN94" s="441"/>
      <c r="BO94" s="441"/>
      <c r="BP94" s="441"/>
      <c r="BQ94" s="492"/>
      <c r="BR94" s="499"/>
      <c r="BS94" s="441"/>
      <c r="BT94" s="2349"/>
      <c r="BU94" s="2396"/>
      <c r="BV94" s="2396"/>
      <c r="BW94" s="2396"/>
      <c r="BX94" s="2396"/>
      <c r="BY94" s="2397"/>
      <c r="BZ94" s="2397"/>
      <c r="CA94" s="2397"/>
      <c r="CB94" s="2397"/>
      <c r="CC94" s="2397"/>
      <c r="CD94" s="2397"/>
      <c r="CE94" s="2397"/>
      <c r="CF94" s="2397"/>
      <c r="CG94" s="2397"/>
      <c r="CH94" s="2397"/>
      <c r="CI94" s="2397"/>
      <c r="CJ94" s="2397"/>
      <c r="CK94" s="2397"/>
      <c r="CL94" s="2397"/>
      <c r="CM94" s="2397"/>
      <c r="CN94" s="2397"/>
      <c r="CO94" s="2397"/>
      <c r="CP94" s="2397"/>
      <c r="CQ94" s="2397"/>
      <c r="CR94" s="2397"/>
      <c r="CS94" s="2397"/>
      <c r="CT94" s="2397"/>
      <c r="CU94" s="2397"/>
      <c r="CV94" s="2397"/>
      <c r="CW94" s="2397"/>
      <c r="CX94" s="2397"/>
      <c r="CY94" s="2397"/>
      <c r="CZ94" s="2397"/>
      <c r="DA94" s="240"/>
    </row>
    <row r="95" s="726" customFormat="true" ht="15" customHeight="true" x14ac:dyDescent="0.2">
      <c r="A95" s="1175"/>
      <c r="B95" s="1196"/>
      <c r="C95" s="1282"/>
      <c r="D95" s="1283"/>
      <c r="E95" s="1283"/>
      <c r="F95" s="1283"/>
      <c r="G95" s="1284"/>
      <c r="H95" s="1285"/>
      <c r="I95" s="1283"/>
      <c r="J95" s="1283"/>
      <c r="K95" s="1283"/>
      <c r="L95" s="1286"/>
      <c r="M95" s="1282"/>
      <c r="N95" s="1283"/>
      <c r="O95" s="1283"/>
      <c r="P95" s="1283"/>
      <c r="Q95" s="1284"/>
      <c r="R95" s="1285"/>
      <c r="S95" s="1283"/>
      <c r="T95" s="1286"/>
      <c r="U95" s="989"/>
      <c r="V95" s="989"/>
      <c r="W95" s="989"/>
      <c r="X95" s="989"/>
      <c r="Y95" s="989"/>
      <c r="Z95" s="989"/>
      <c r="AA95" s="989"/>
      <c r="AB95" s="989"/>
      <c r="AC95" s="989"/>
      <c r="AD95" s="989"/>
      <c r="AE95" s="989"/>
      <c r="AF95" s="989"/>
      <c r="AG95" s="989"/>
      <c r="AH95" s="989"/>
      <c r="AI95" s="989"/>
      <c r="AJ95" s="989"/>
      <c r="AK95" s="989"/>
      <c r="AL95" s="989"/>
      <c r="AM95" s="989"/>
      <c r="AN95" s="989"/>
      <c r="AO95" s="989"/>
      <c r="AP95" s="989"/>
      <c r="AQ95" s="989"/>
      <c r="AR95" s="989"/>
      <c r="AS95" s="989"/>
      <c r="AT95" s="989"/>
      <c r="AU95" s="989"/>
      <c r="AV95" s="989"/>
      <c r="AW95" s="989"/>
      <c r="AX95" s="989"/>
      <c r="AY95" s="989"/>
      <c r="BA95" s="267"/>
      <c r="BB95" s="168"/>
      <c r="BC95" s="491"/>
      <c r="BD95" s="441"/>
      <c r="BE95" s="441"/>
      <c r="BF95" s="441"/>
      <c r="BG95" s="492"/>
      <c r="BH95" s="499"/>
      <c r="BI95" s="441"/>
      <c r="BJ95" s="441"/>
      <c r="BK95" s="441"/>
      <c r="BL95" s="492"/>
      <c r="BM95" s="499"/>
      <c r="BN95" s="441"/>
      <c r="BO95" s="441"/>
      <c r="BP95" s="441"/>
      <c r="BQ95" s="492"/>
      <c r="BR95" s="499"/>
      <c r="BS95" s="441"/>
      <c r="BT95" s="2349"/>
      <c r="BU95" s="2396"/>
      <c r="BV95" s="2396"/>
      <c r="BW95" s="2396"/>
      <c r="BX95" s="2396"/>
      <c r="BY95" s="2397"/>
      <c r="BZ95" s="2397"/>
      <c r="CA95" s="2397"/>
      <c r="CB95" s="2397"/>
      <c r="CC95" s="2397"/>
      <c r="CD95" s="2397"/>
      <c r="CE95" s="2397"/>
      <c r="CF95" s="2397"/>
      <c r="CG95" s="2397"/>
      <c r="CH95" s="2397"/>
      <c r="CI95" s="2397"/>
      <c r="CJ95" s="2397"/>
      <c r="CK95" s="2397"/>
      <c r="CL95" s="2397"/>
      <c r="CM95" s="2397"/>
      <c r="CN95" s="2397"/>
      <c r="CO95" s="2397"/>
      <c r="CP95" s="2397"/>
      <c r="CQ95" s="2397"/>
      <c r="CR95" s="2397"/>
      <c r="CS95" s="2397"/>
      <c r="CT95" s="2397"/>
      <c r="CU95" s="2397"/>
      <c r="CV95" s="2397"/>
      <c r="CW95" s="2397"/>
      <c r="CX95" s="2397"/>
      <c r="CY95" s="2397"/>
      <c r="CZ95" s="2397"/>
      <c r="DA95" s="240"/>
    </row>
    <row r="96" s="131" customFormat="true" ht="15" customHeight="true" x14ac:dyDescent="0.2">
      <c r="A96" s="1386"/>
      <c r="B96" s="1196"/>
      <c r="C96" s="1282"/>
      <c r="D96" s="1283"/>
      <c r="E96" s="1283"/>
      <c r="F96" s="1283"/>
      <c r="G96" s="1284"/>
      <c r="H96" s="1285"/>
      <c r="I96" s="1283"/>
      <c r="J96" s="1283"/>
      <c r="K96" s="1283"/>
      <c r="L96" s="1286"/>
      <c r="M96" s="1282"/>
      <c r="N96" s="1283"/>
      <c r="O96" s="1283"/>
      <c r="P96" s="1283"/>
      <c r="Q96" s="1284"/>
      <c r="R96" s="1285"/>
      <c r="S96" s="1283"/>
      <c r="T96" s="1286"/>
      <c r="U96" s="989"/>
      <c r="V96" s="989"/>
      <c r="W96" s="989"/>
      <c r="X96" s="989"/>
      <c r="Y96" s="989"/>
      <c r="Z96" s="989"/>
      <c r="AA96" s="989"/>
      <c r="AB96" s="989"/>
      <c r="AC96" s="989"/>
      <c r="AD96" s="989"/>
      <c r="AE96" s="989"/>
      <c r="AF96" s="989"/>
      <c r="AG96" s="989"/>
      <c r="AH96" s="989"/>
      <c r="AI96" s="989"/>
      <c r="AJ96" s="989"/>
      <c r="AK96" s="989"/>
      <c r="AL96" s="989"/>
      <c r="AM96" s="989"/>
      <c r="AN96" s="989"/>
      <c r="AO96" s="989"/>
      <c r="AP96" s="989"/>
      <c r="AQ96" s="989"/>
      <c r="AR96" s="989"/>
      <c r="AS96" s="989"/>
      <c r="AT96" s="989"/>
      <c r="AU96" s="989"/>
      <c r="AV96" s="989"/>
      <c r="AW96" s="989"/>
      <c r="AX96" s="989"/>
      <c r="AY96" s="989"/>
      <c r="BA96" s="267"/>
      <c r="BB96" s="168"/>
      <c r="BC96" s="491"/>
      <c r="BD96" s="441"/>
      <c r="BE96" s="441"/>
      <c r="BF96" s="441"/>
      <c r="BG96" s="492"/>
      <c r="BH96" s="499"/>
      <c r="BI96" s="441"/>
      <c r="BJ96" s="441"/>
      <c r="BK96" s="441"/>
      <c r="BL96" s="492"/>
      <c r="BM96" s="499"/>
      <c r="BN96" s="441"/>
      <c r="BO96" s="441"/>
      <c r="BP96" s="441"/>
      <c r="BQ96" s="492"/>
      <c r="BR96" s="499"/>
      <c r="BS96" s="441"/>
      <c r="BT96" s="2349"/>
      <c r="BU96" s="2396"/>
      <c r="BV96" s="2396"/>
      <c r="BW96" s="2396"/>
      <c r="BX96" s="2396"/>
      <c r="BY96" s="2397"/>
      <c r="BZ96" s="2397"/>
      <c r="CA96" s="2397"/>
      <c r="CB96" s="2397"/>
      <c r="CC96" s="2397"/>
      <c r="CD96" s="2397"/>
      <c r="CE96" s="2397"/>
      <c r="CF96" s="2397"/>
      <c r="CG96" s="2397"/>
      <c r="CH96" s="2397"/>
      <c r="CI96" s="2397"/>
      <c r="CJ96" s="2397"/>
      <c r="CK96" s="2397"/>
      <c r="CL96" s="2397"/>
      <c r="CM96" s="2397"/>
      <c r="CN96" s="2397"/>
      <c r="CO96" s="2397"/>
      <c r="CP96" s="2397"/>
      <c r="CQ96" s="2397"/>
      <c r="CR96" s="2397"/>
      <c r="CS96" s="2397"/>
      <c r="CT96" s="2397"/>
      <c r="CU96" s="2397"/>
      <c r="CV96" s="2397"/>
      <c r="CW96" s="2397"/>
      <c r="CX96" s="2397"/>
      <c r="CY96" s="2397"/>
      <c r="CZ96" s="2397"/>
      <c r="DA96" s="240"/>
    </row>
    <row r="97" s="131" customFormat="true" ht="15" customHeight="true" x14ac:dyDescent="0.2">
      <c r="A97" s="1175"/>
      <c r="B97" s="1196"/>
      <c r="C97" s="1282"/>
      <c r="D97" s="1283"/>
      <c r="E97" s="1283"/>
      <c r="F97" s="1283"/>
      <c r="G97" s="1284"/>
      <c r="H97" s="1285"/>
      <c r="I97" s="1283"/>
      <c r="J97" s="1283"/>
      <c r="K97" s="1283"/>
      <c r="L97" s="1286"/>
      <c r="M97" s="1282"/>
      <c r="N97" s="1283"/>
      <c r="O97" s="1283"/>
      <c r="P97" s="1283"/>
      <c r="Q97" s="1284"/>
      <c r="R97" s="1285"/>
      <c r="S97" s="1283"/>
      <c r="T97" s="1286"/>
      <c r="U97" s="989"/>
      <c r="V97" s="989"/>
      <c r="W97" s="989"/>
      <c r="X97" s="989"/>
      <c r="Y97" s="989"/>
      <c r="Z97" s="989"/>
      <c r="AA97" s="989"/>
      <c r="AB97" s="989"/>
      <c r="AC97" s="989"/>
      <c r="AD97" s="989"/>
      <c r="AE97" s="989"/>
      <c r="AF97" s="989"/>
      <c r="AG97" s="989"/>
      <c r="AH97" s="989"/>
      <c r="AI97" s="989"/>
      <c r="AJ97" s="989"/>
      <c r="AK97" s="989"/>
      <c r="AL97" s="989"/>
      <c r="AM97" s="989"/>
      <c r="AN97" s="989"/>
      <c r="AO97" s="989"/>
      <c r="AP97" s="989"/>
      <c r="AQ97" s="989"/>
      <c r="AR97" s="989"/>
      <c r="AS97" s="989"/>
      <c r="AT97" s="989"/>
      <c r="AU97" s="989"/>
      <c r="AV97" s="989"/>
      <c r="AW97" s="989"/>
      <c r="AX97" s="989"/>
      <c r="AY97" s="989"/>
      <c r="BA97" s="267"/>
      <c r="BB97" s="168"/>
      <c r="BC97" s="491"/>
      <c r="BD97" s="441"/>
      <c r="BE97" s="441"/>
      <c r="BF97" s="441"/>
      <c r="BG97" s="492"/>
      <c r="BH97" s="499"/>
      <c r="BI97" s="441"/>
      <c r="BJ97" s="441"/>
      <c r="BK97" s="441"/>
      <c r="BL97" s="492"/>
      <c r="BM97" s="499"/>
      <c r="BN97" s="441"/>
      <c r="BO97" s="441"/>
      <c r="BP97" s="441"/>
      <c r="BQ97" s="492"/>
      <c r="BR97" s="499"/>
      <c r="BS97" s="441"/>
      <c r="BT97" s="2349"/>
      <c r="BU97" s="2396"/>
      <c r="BV97" s="2396"/>
      <c r="BW97" s="2396"/>
      <c r="BX97" s="2396"/>
      <c r="BY97" s="2397"/>
      <c r="BZ97" s="2397"/>
      <c r="CA97" s="2397"/>
      <c r="CB97" s="2397"/>
      <c r="CC97" s="2397"/>
      <c r="CD97" s="2397"/>
      <c r="CE97" s="2397"/>
      <c r="CF97" s="2397"/>
      <c r="CG97" s="2397"/>
      <c r="CH97" s="2397"/>
      <c r="CI97" s="2397"/>
      <c r="CJ97" s="2397"/>
      <c r="CK97" s="2397"/>
      <c r="CL97" s="2397"/>
      <c r="CM97" s="2397"/>
      <c r="CN97" s="2397"/>
      <c r="CO97" s="2397"/>
      <c r="CP97" s="2397"/>
      <c r="CQ97" s="2397"/>
      <c r="CR97" s="2397"/>
      <c r="CS97" s="2397"/>
      <c r="CT97" s="2397"/>
      <c r="CU97" s="2397"/>
      <c r="CV97" s="2397"/>
      <c r="CW97" s="2397"/>
      <c r="CX97" s="2397"/>
      <c r="CY97" s="2397"/>
      <c r="CZ97" s="2397"/>
      <c r="DA97" s="240"/>
    </row>
    <row r="98" s="131" customFormat="true" ht="15" customHeight="true" x14ac:dyDescent="0.2">
      <c r="A98" s="1386"/>
      <c r="B98" s="1196"/>
      <c r="C98" s="1282"/>
      <c r="D98" s="1283"/>
      <c r="E98" s="1283"/>
      <c r="F98" s="1283"/>
      <c r="G98" s="1284"/>
      <c r="H98" s="1285"/>
      <c r="I98" s="1283"/>
      <c r="J98" s="1283"/>
      <c r="K98" s="1283"/>
      <c r="L98" s="1286"/>
      <c r="M98" s="1282"/>
      <c r="N98" s="1283"/>
      <c r="O98" s="1283"/>
      <c r="P98" s="1283"/>
      <c r="Q98" s="1284"/>
      <c r="R98" s="1285"/>
      <c r="S98" s="1283"/>
      <c r="T98" s="1286"/>
      <c r="U98" s="989"/>
      <c r="V98" s="989"/>
      <c r="W98" s="989"/>
      <c r="X98" s="989"/>
      <c r="Y98" s="989"/>
      <c r="Z98" s="989"/>
      <c r="AA98" s="989"/>
      <c r="AB98" s="989"/>
      <c r="AC98" s="989"/>
      <c r="AD98" s="989"/>
      <c r="AE98" s="989"/>
      <c r="AF98" s="989"/>
      <c r="AG98" s="989"/>
      <c r="AH98" s="989"/>
      <c r="AI98" s="989"/>
      <c r="AJ98" s="989"/>
      <c r="AK98" s="989"/>
      <c r="AL98" s="989"/>
      <c r="AM98" s="989"/>
      <c r="AN98" s="989"/>
      <c r="AO98" s="989"/>
      <c r="AP98" s="989"/>
      <c r="AQ98" s="989"/>
      <c r="AR98" s="989"/>
      <c r="AS98" s="989"/>
      <c r="AT98" s="989"/>
      <c r="AU98" s="989"/>
      <c r="AV98" s="989"/>
      <c r="AW98" s="989"/>
      <c r="AX98" s="989"/>
      <c r="AY98" s="989"/>
      <c r="BA98" s="267"/>
      <c r="BB98" s="168"/>
      <c r="BC98" s="491"/>
      <c r="BD98" s="441"/>
      <c r="BE98" s="441"/>
      <c r="BF98" s="441"/>
      <c r="BG98" s="492"/>
      <c r="BH98" s="499"/>
      <c r="BI98" s="441"/>
      <c r="BJ98" s="441"/>
      <c r="BK98" s="441"/>
      <c r="BL98" s="492"/>
      <c r="BM98" s="499"/>
      <c r="BN98" s="441"/>
      <c r="BO98" s="441"/>
      <c r="BP98" s="441"/>
      <c r="BQ98" s="492"/>
      <c r="BR98" s="499"/>
      <c r="BS98" s="441"/>
      <c r="BT98" s="2349"/>
      <c r="BU98" s="2396"/>
      <c r="BV98" s="2396"/>
      <c r="BW98" s="2396"/>
      <c r="BX98" s="2396"/>
      <c r="BY98" s="2397"/>
      <c r="BZ98" s="2397"/>
      <c r="CA98" s="2397"/>
      <c r="CB98" s="2397"/>
      <c r="CC98" s="2397"/>
      <c r="CD98" s="2397"/>
      <c r="CE98" s="2397"/>
      <c r="CF98" s="2397"/>
      <c r="CG98" s="2397"/>
      <c r="CH98" s="2397"/>
      <c r="CI98" s="2397"/>
      <c r="CJ98" s="2397"/>
      <c r="CK98" s="2397"/>
      <c r="CL98" s="2397"/>
      <c r="CM98" s="2397"/>
      <c r="CN98" s="2397"/>
      <c r="CO98" s="2397"/>
      <c r="CP98" s="2397"/>
      <c r="CQ98" s="2397"/>
      <c r="CR98" s="2397"/>
      <c r="CS98" s="2397"/>
      <c r="CT98" s="2397"/>
      <c r="CU98" s="2397"/>
      <c r="CV98" s="2397"/>
      <c r="CW98" s="2397"/>
      <c r="CX98" s="2397"/>
      <c r="CY98" s="2397"/>
      <c r="CZ98" s="2397"/>
      <c r="DA98" s="240"/>
    </row>
    <row r="99" s="131" customFormat="true" ht="15" customHeight="true" x14ac:dyDescent="0.2">
      <c r="A99" s="1386"/>
      <c r="B99" s="1196"/>
      <c r="C99" s="1282"/>
      <c r="D99" s="1283"/>
      <c r="E99" s="1283"/>
      <c r="F99" s="1283"/>
      <c r="G99" s="1284"/>
      <c r="H99" s="1285"/>
      <c r="I99" s="1283"/>
      <c r="J99" s="1283"/>
      <c r="K99" s="1283"/>
      <c r="L99" s="1286"/>
      <c r="M99" s="1282"/>
      <c r="N99" s="1283"/>
      <c r="O99" s="1283"/>
      <c r="P99" s="1283"/>
      <c r="Q99" s="1284"/>
      <c r="R99" s="1285"/>
      <c r="S99" s="1283"/>
      <c r="T99" s="1286"/>
      <c r="U99" s="989"/>
      <c r="V99" s="989"/>
      <c r="W99" s="989"/>
      <c r="X99" s="989"/>
      <c r="Y99" s="989"/>
      <c r="Z99" s="989"/>
      <c r="AA99" s="989"/>
      <c r="AB99" s="989"/>
      <c r="AC99" s="989"/>
      <c r="AD99" s="989"/>
      <c r="AE99" s="989"/>
      <c r="AF99" s="989"/>
      <c r="AG99" s="989"/>
      <c r="AH99" s="989"/>
      <c r="AI99" s="989"/>
      <c r="AJ99" s="989"/>
      <c r="AK99" s="989"/>
      <c r="AL99" s="989"/>
      <c r="AM99" s="989"/>
      <c r="AN99" s="989"/>
      <c r="AO99" s="989"/>
      <c r="AP99" s="989"/>
      <c r="AQ99" s="989"/>
      <c r="AR99" s="989"/>
      <c r="AS99" s="989"/>
      <c r="AT99" s="989"/>
      <c r="AU99" s="989"/>
      <c r="AV99" s="989"/>
      <c r="AW99" s="989"/>
      <c r="AX99" s="989"/>
      <c r="AY99" s="989"/>
      <c r="BA99" s="267"/>
      <c r="BB99" s="168"/>
      <c r="BC99" s="491"/>
      <c r="BD99" s="441"/>
      <c r="BE99" s="441"/>
      <c r="BF99" s="441"/>
      <c r="BG99" s="492"/>
      <c r="BH99" s="499"/>
      <c r="BI99" s="441"/>
      <c r="BJ99" s="441"/>
      <c r="BK99" s="441"/>
      <c r="BL99" s="492"/>
      <c r="BM99" s="499"/>
      <c r="BN99" s="441"/>
      <c r="BO99" s="441"/>
      <c r="BP99" s="441"/>
      <c r="BQ99" s="492"/>
      <c r="BR99" s="499"/>
      <c r="BS99" s="441"/>
      <c r="BT99" s="2349"/>
      <c r="BU99" s="2396"/>
      <c r="BV99" s="2396"/>
      <c r="BW99" s="2396"/>
      <c r="BX99" s="2396"/>
      <c r="BY99" s="2397"/>
      <c r="BZ99" s="2397"/>
      <c r="CA99" s="2397"/>
      <c r="CB99" s="2397"/>
      <c r="CC99" s="2397"/>
      <c r="CD99" s="2397"/>
      <c r="CE99" s="2397"/>
      <c r="CF99" s="2397"/>
      <c r="CG99" s="2397"/>
      <c r="CH99" s="2397"/>
      <c r="CI99" s="2397"/>
      <c r="CJ99" s="2397"/>
      <c r="CK99" s="2397"/>
      <c r="CL99" s="2397"/>
      <c r="CM99" s="2397"/>
      <c r="CN99" s="2397"/>
      <c r="CO99" s="2397"/>
      <c r="CP99" s="2397"/>
      <c r="CQ99" s="2397"/>
      <c r="CR99" s="2397"/>
      <c r="CS99" s="2397"/>
      <c r="CT99" s="2397"/>
      <c r="CU99" s="2397"/>
      <c r="CV99" s="2397"/>
      <c r="CW99" s="2397"/>
      <c r="CX99" s="2397"/>
      <c r="CY99" s="2397"/>
      <c r="CZ99" s="2397"/>
      <c r="DA99" s="240"/>
    </row>
    <row r="100" s="131" customFormat="true" ht="15" customHeight="true" x14ac:dyDescent="0.2">
      <c r="A100" s="1386"/>
      <c r="B100" s="1196"/>
      <c r="C100" s="1282"/>
      <c r="D100" s="1283"/>
      <c r="E100" s="1283"/>
      <c r="F100" s="1283"/>
      <c r="G100" s="1284"/>
      <c r="H100" s="1285"/>
      <c r="I100" s="1283"/>
      <c r="J100" s="1283"/>
      <c r="K100" s="1283"/>
      <c r="L100" s="1286"/>
      <c r="M100" s="1282"/>
      <c r="N100" s="1283"/>
      <c r="O100" s="1283"/>
      <c r="P100" s="1283"/>
      <c r="Q100" s="1284"/>
      <c r="R100" s="1285"/>
      <c r="S100" s="1283"/>
      <c r="T100" s="1286"/>
      <c r="U100" s="989"/>
      <c r="V100" s="989"/>
      <c r="W100" s="989"/>
      <c r="X100" s="989"/>
      <c r="Y100" s="989"/>
      <c r="Z100" s="989"/>
      <c r="AA100" s="989"/>
      <c r="AB100" s="989"/>
      <c r="AC100" s="989"/>
      <c r="AD100" s="989"/>
      <c r="AE100" s="989"/>
      <c r="AF100" s="989"/>
      <c r="AG100" s="989"/>
      <c r="AH100" s="989"/>
      <c r="AI100" s="989"/>
      <c r="AJ100" s="989"/>
      <c r="AK100" s="989"/>
      <c r="AL100" s="989"/>
      <c r="AM100" s="989"/>
      <c r="AN100" s="989"/>
      <c r="AO100" s="989"/>
      <c r="AP100" s="989"/>
      <c r="AQ100" s="989"/>
      <c r="AR100" s="989"/>
      <c r="AS100" s="989"/>
      <c r="AT100" s="989"/>
      <c r="AU100" s="989"/>
      <c r="AV100" s="989"/>
      <c r="AW100" s="989"/>
      <c r="AX100" s="989"/>
      <c r="AY100" s="989"/>
      <c r="BA100" s="267"/>
      <c r="BB100" s="168"/>
      <c r="BC100" s="491"/>
      <c r="BD100" s="441"/>
      <c r="BE100" s="441"/>
      <c r="BF100" s="441"/>
      <c r="BG100" s="492"/>
      <c r="BH100" s="499"/>
      <c r="BI100" s="441"/>
      <c r="BJ100" s="441"/>
      <c r="BK100" s="441"/>
      <c r="BL100" s="492"/>
      <c r="BM100" s="499"/>
      <c r="BN100" s="441"/>
      <c r="BO100" s="441"/>
      <c r="BP100" s="441"/>
      <c r="BQ100" s="492"/>
      <c r="BR100" s="499"/>
      <c r="BS100" s="441"/>
      <c r="BT100" s="2349"/>
      <c r="BU100" s="2396"/>
      <c r="BV100" s="2396"/>
      <c r="BW100" s="2396"/>
      <c r="BX100" s="2396"/>
      <c r="BY100" s="2397"/>
      <c r="BZ100" s="2397"/>
      <c r="CA100" s="2397"/>
      <c r="CB100" s="2397"/>
      <c r="CC100" s="2397"/>
      <c r="CD100" s="2397"/>
      <c r="CE100" s="2397"/>
      <c r="CF100" s="2397"/>
      <c r="CG100" s="2397"/>
      <c r="CH100" s="2397"/>
      <c r="CI100" s="2397"/>
      <c r="CJ100" s="2397"/>
      <c r="CK100" s="2397"/>
      <c r="CL100" s="2397"/>
      <c r="CM100" s="2397"/>
      <c r="CN100" s="2397"/>
      <c r="CO100" s="2397"/>
      <c r="CP100" s="2397"/>
      <c r="CQ100" s="2397"/>
      <c r="CR100" s="2397"/>
      <c r="CS100" s="2397"/>
      <c r="CT100" s="2397"/>
      <c r="CU100" s="2397"/>
      <c r="CV100" s="2397"/>
      <c r="CW100" s="2397"/>
      <c r="CX100" s="2397"/>
      <c r="CY100" s="2397"/>
      <c r="CZ100" s="2397"/>
      <c r="DA100" s="240"/>
    </row>
    <row r="101" s="131" customFormat="true" ht="15" customHeight="true" x14ac:dyDescent="0.2">
      <c r="A101" s="1175"/>
      <c r="B101" s="1196"/>
      <c r="C101" s="1282"/>
      <c r="D101" s="1283"/>
      <c r="E101" s="1283"/>
      <c r="F101" s="1283"/>
      <c r="G101" s="1284"/>
      <c r="H101" s="1285"/>
      <c r="I101" s="1283"/>
      <c r="J101" s="1283"/>
      <c r="K101" s="1283"/>
      <c r="L101" s="1286"/>
      <c r="M101" s="1282"/>
      <c r="N101" s="1283"/>
      <c r="O101" s="1283"/>
      <c r="P101" s="1283"/>
      <c r="Q101" s="1284"/>
      <c r="R101" s="1285"/>
      <c r="S101" s="1283"/>
      <c r="T101" s="1286"/>
      <c r="U101" s="989"/>
      <c r="V101" s="989"/>
      <c r="W101" s="989"/>
      <c r="X101" s="989"/>
      <c r="Y101" s="989"/>
      <c r="Z101" s="989"/>
      <c r="AA101" s="989"/>
      <c r="AB101" s="989"/>
      <c r="AC101" s="989"/>
      <c r="AD101" s="989"/>
      <c r="AE101" s="989"/>
      <c r="AF101" s="989"/>
      <c r="AG101" s="989"/>
      <c r="AH101" s="989"/>
      <c r="AI101" s="989"/>
      <c r="AJ101" s="989"/>
      <c r="AK101" s="989"/>
      <c r="AL101" s="989"/>
      <c r="AM101" s="989"/>
      <c r="AN101" s="989"/>
      <c r="AO101" s="989"/>
      <c r="AP101" s="989"/>
      <c r="AQ101" s="989"/>
      <c r="AR101" s="989"/>
      <c r="AS101" s="989"/>
      <c r="AT101" s="989"/>
      <c r="AU101" s="989"/>
      <c r="AV101" s="989"/>
      <c r="AW101" s="989"/>
      <c r="AX101" s="989"/>
      <c r="AY101" s="989"/>
      <c r="BA101" s="267"/>
      <c r="BB101" s="168"/>
      <c r="BC101" s="491"/>
      <c r="BD101" s="441"/>
      <c r="BE101" s="441"/>
      <c r="BF101" s="441"/>
      <c r="BG101" s="492"/>
      <c r="BH101" s="499"/>
      <c r="BI101" s="441"/>
      <c r="BJ101" s="441"/>
      <c r="BK101" s="441"/>
      <c r="BL101" s="492"/>
      <c r="BM101" s="499"/>
      <c r="BN101" s="441"/>
      <c r="BO101" s="441"/>
      <c r="BP101" s="441"/>
      <c r="BQ101" s="492"/>
      <c r="BR101" s="499"/>
      <c r="BS101" s="441"/>
      <c r="BT101" s="2349"/>
      <c r="BU101" s="2396"/>
      <c r="BV101" s="2396"/>
      <c r="BW101" s="2396"/>
      <c r="BX101" s="2396"/>
      <c r="BY101" s="2397"/>
      <c r="BZ101" s="2397"/>
      <c r="CA101" s="2397"/>
      <c r="CB101" s="2397"/>
      <c r="CC101" s="2397"/>
      <c r="CD101" s="2397"/>
      <c r="CE101" s="2397"/>
      <c r="CF101" s="2397"/>
      <c r="CG101" s="2397"/>
      <c r="CH101" s="2397"/>
      <c r="CI101" s="2397"/>
      <c r="CJ101" s="2397"/>
      <c r="CK101" s="2397"/>
      <c r="CL101" s="2397"/>
      <c r="CM101" s="2397"/>
      <c r="CN101" s="2397"/>
      <c r="CO101" s="2397"/>
      <c r="CP101" s="2397"/>
      <c r="CQ101" s="2397"/>
      <c r="CR101" s="2397"/>
      <c r="CS101" s="2397"/>
      <c r="CT101" s="2397"/>
      <c r="CU101" s="2397"/>
      <c r="CV101" s="2397"/>
      <c r="CW101" s="2397"/>
      <c r="CX101" s="2397"/>
      <c r="CY101" s="2397"/>
      <c r="CZ101" s="2397"/>
      <c r="DA101" s="240"/>
    </row>
    <row r="102" s="131" customFormat="true" ht="15" customHeight="true" x14ac:dyDescent="0.2">
      <c r="A102" s="1386"/>
      <c r="B102" s="1196"/>
      <c r="C102" s="1282"/>
      <c r="D102" s="1283"/>
      <c r="E102" s="1283"/>
      <c r="F102" s="1283"/>
      <c r="G102" s="1284"/>
      <c r="H102" s="1285"/>
      <c r="I102" s="1283"/>
      <c r="J102" s="1283"/>
      <c r="K102" s="1283"/>
      <c r="L102" s="1286"/>
      <c r="M102" s="1282"/>
      <c r="N102" s="1283"/>
      <c r="O102" s="1283"/>
      <c r="P102" s="1283"/>
      <c r="Q102" s="1284"/>
      <c r="R102" s="1285"/>
      <c r="S102" s="1283"/>
      <c r="T102" s="1286"/>
      <c r="U102" s="989"/>
      <c r="V102" s="989"/>
      <c r="W102" s="989"/>
      <c r="X102" s="989"/>
      <c r="Y102" s="989"/>
      <c r="Z102" s="989"/>
      <c r="AA102" s="989"/>
      <c r="AB102" s="989"/>
      <c r="AC102" s="989"/>
      <c r="AD102" s="989"/>
      <c r="AE102" s="989"/>
      <c r="AF102" s="989"/>
      <c r="AG102" s="989"/>
      <c r="AH102" s="989"/>
      <c r="AI102" s="989"/>
      <c r="AJ102" s="989"/>
      <c r="AK102" s="989"/>
      <c r="AL102" s="989"/>
      <c r="AM102" s="989"/>
      <c r="AN102" s="989"/>
      <c r="AO102" s="989"/>
      <c r="AP102" s="989"/>
      <c r="AQ102" s="989"/>
      <c r="AR102" s="989"/>
      <c r="AS102" s="989"/>
      <c r="AT102" s="989"/>
      <c r="AU102" s="989"/>
      <c r="AV102" s="989"/>
      <c r="AW102" s="989"/>
      <c r="AX102" s="989"/>
      <c r="AY102" s="989"/>
      <c r="BA102" s="267"/>
      <c r="BB102" s="168"/>
      <c r="BC102" s="491"/>
      <c r="BD102" s="441"/>
      <c r="BE102" s="441"/>
      <c r="BF102" s="441"/>
      <c r="BG102" s="492"/>
      <c r="BH102" s="499"/>
      <c r="BI102" s="441"/>
      <c r="BJ102" s="441"/>
      <c r="BK102" s="441"/>
      <c r="BL102" s="492"/>
      <c r="BM102" s="499"/>
      <c r="BN102" s="441"/>
      <c r="BO102" s="441"/>
      <c r="BP102" s="441"/>
      <c r="BQ102" s="492"/>
      <c r="BR102" s="499"/>
      <c r="BS102" s="441"/>
      <c r="BT102" s="2349"/>
      <c r="BU102" s="2396"/>
      <c r="BV102" s="2396"/>
      <c r="BW102" s="2396"/>
      <c r="BX102" s="2396"/>
      <c r="BY102" s="2397"/>
      <c r="BZ102" s="2397"/>
      <c r="CA102" s="2397"/>
      <c r="CB102" s="2397"/>
      <c r="CC102" s="2397"/>
      <c r="CD102" s="2397"/>
      <c r="CE102" s="2397"/>
      <c r="CF102" s="2397"/>
      <c r="CG102" s="2397"/>
      <c r="CH102" s="2397"/>
      <c r="CI102" s="2397"/>
      <c r="CJ102" s="2397"/>
      <c r="CK102" s="2397"/>
      <c r="CL102" s="2397"/>
      <c r="CM102" s="2397"/>
      <c r="CN102" s="2397"/>
      <c r="CO102" s="2397"/>
      <c r="CP102" s="2397"/>
      <c r="CQ102" s="2397"/>
      <c r="CR102" s="2397"/>
      <c r="CS102" s="2397"/>
      <c r="CT102" s="2397"/>
      <c r="CU102" s="2397"/>
      <c r="CV102" s="2397"/>
      <c r="CW102" s="2397"/>
      <c r="CX102" s="2397"/>
      <c r="CY102" s="2397"/>
      <c r="CZ102" s="2397"/>
      <c r="DA102" s="240"/>
    </row>
    <row r="103" s="131" customFormat="true" ht="15" customHeight="true" x14ac:dyDescent="0.2">
      <c r="A103" s="1386"/>
      <c r="B103" s="1196"/>
      <c r="C103" s="1282"/>
      <c r="D103" s="1283"/>
      <c r="E103" s="1283"/>
      <c r="F103" s="1283"/>
      <c r="G103" s="1284"/>
      <c r="H103" s="1285"/>
      <c r="I103" s="1283"/>
      <c r="J103" s="1283"/>
      <c r="K103" s="1283"/>
      <c r="L103" s="1286"/>
      <c r="M103" s="1282"/>
      <c r="N103" s="1283"/>
      <c r="O103" s="1283"/>
      <c r="P103" s="1283"/>
      <c r="Q103" s="1284"/>
      <c r="R103" s="1285"/>
      <c r="S103" s="1283"/>
      <c r="T103" s="1286"/>
      <c r="U103" s="989"/>
      <c r="V103" s="989"/>
      <c r="W103" s="989"/>
      <c r="X103" s="989"/>
      <c r="Y103" s="989"/>
      <c r="Z103" s="989"/>
      <c r="AA103" s="989"/>
      <c r="AB103" s="989"/>
      <c r="AC103" s="989"/>
      <c r="AD103" s="989"/>
      <c r="AE103" s="989"/>
      <c r="AF103" s="989"/>
      <c r="AG103" s="989"/>
      <c r="AH103" s="989"/>
      <c r="AI103" s="989"/>
      <c r="AJ103" s="989"/>
      <c r="AK103" s="989"/>
      <c r="AL103" s="989"/>
      <c r="AM103" s="989"/>
      <c r="AN103" s="989"/>
      <c r="AO103" s="989"/>
      <c r="AP103" s="989"/>
      <c r="AQ103" s="989"/>
      <c r="AR103" s="989"/>
      <c r="AS103" s="989"/>
      <c r="AT103" s="989"/>
      <c r="AU103" s="989"/>
      <c r="AV103" s="989"/>
      <c r="AW103" s="989"/>
      <c r="AX103" s="989"/>
      <c r="AY103" s="989"/>
      <c r="BA103" s="267"/>
      <c r="BB103" s="168"/>
      <c r="BC103" s="491"/>
      <c r="BD103" s="441"/>
      <c r="BE103" s="441"/>
      <c r="BF103" s="441"/>
      <c r="BG103" s="492"/>
      <c r="BH103" s="499"/>
      <c r="BI103" s="441"/>
      <c r="BJ103" s="441"/>
      <c r="BK103" s="441"/>
      <c r="BL103" s="492"/>
      <c r="BM103" s="499"/>
      <c r="BN103" s="441"/>
      <c r="BO103" s="441"/>
      <c r="BP103" s="441"/>
      <c r="BQ103" s="492"/>
      <c r="BR103" s="499"/>
      <c r="BS103" s="441"/>
      <c r="BT103" s="2349"/>
      <c r="BU103" s="2396"/>
      <c r="BV103" s="2396"/>
      <c r="BW103" s="2396"/>
      <c r="BX103" s="2396"/>
      <c r="BY103" s="2397"/>
      <c r="BZ103" s="2397"/>
      <c r="CA103" s="2397"/>
      <c r="CB103" s="2397"/>
      <c r="CC103" s="2397"/>
      <c r="CD103" s="2397"/>
      <c r="CE103" s="2397"/>
      <c r="CF103" s="2397"/>
      <c r="CG103" s="2397"/>
      <c r="CH103" s="2397"/>
      <c r="CI103" s="2397"/>
      <c r="CJ103" s="2397"/>
      <c r="CK103" s="2397"/>
      <c r="CL103" s="2397"/>
      <c r="CM103" s="2397"/>
      <c r="CN103" s="2397"/>
      <c r="CO103" s="2397"/>
      <c r="CP103" s="2397"/>
      <c r="CQ103" s="2397"/>
      <c r="CR103" s="2397"/>
      <c r="CS103" s="2397"/>
      <c r="CT103" s="2397"/>
      <c r="CU103" s="2397"/>
      <c r="CV103" s="2397"/>
      <c r="CW103" s="2397"/>
      <c r="CX103" s="2397"/>
      <c r="CY103" s="2397"/>
      <c r="CZ103" s="2397"/>
      <c r="DA103" s="240"/>
    </row>
    <row r="104" s="131" customFormat="true" ht="15" customHeight="true" x14ac:dyDescent="0.2">
      <c r="A104" s="1386"/>
      <c r="B104" s="1196"/>
      <c r="C104" s="1282"/>
      <c r="D104" s="1283"/>
      <c r="E104" s="1283"/>
      <c r="F104" s="1283"/>
      <c r="G104" s="1284"/>
      <c r="H104" s="1285"/>
      <c r="I104" s="1283"/>
      <c r="J104" s="1283"/>
      <c r="K104" s="1283"/>
      <c r="L104" s="1286"/>
      <c r="M104" s="1282"/>
      <c r="N104" s="1283"/>
      <c r="O104" s="1283"/>
      <c r="P104" s="1283"/>
      <c r="Q104" s="1284"/>
      <c r="R104" s="1285"/>
      <c r="S104" s="1283"/>
      <c r="T104" s="1286"/>
      <c r="U104" s="989"/>
      <c r="V104" s="989"/>
      <c r="W104" s="989"/>
      <c r="X104" s="989"/>
      <c r="Y104" s="989"/>
      <c r="Z104" s="989"/>
      <c r="AA104" s="989"/>
      <c r="AB104" s="989"/>
      <c r="AC104" s="989"/>
      <c r="AD104" s="989"/>
      <c r="AE104" s="989"/>
      <c r="AF104" s="989"/>
      <c r="AG104" s="989"/>
      <c r="AH104" s="989"/>
      <c r="AI104" s="989"/>
      <c r="AJ104" s="989"/>
      <c r="AK104" s="989"/>
      <c r="AL104" s="989"/>
      <c r="AM104" s="989"/>
      <c r="AN104" s="989"/>
      <c r="AO104" s="989"/>
      <c r="AP104" s="989"/>
      <c r="AQ104" s="989"/>
      <c r="AR104" s="989"/>
      <c r="AS104" s="989"/>
      <c r="AT104" s="989"/>
      <c r="AU104" s="989"/>
      <c r="AV104" s="989"/>
      <c r="AW104" s="989"/>
      <c r="AX104" s="989"/>
      <c r="AY104" s="989"/>
      <c r="BA104" s="267"/>
      <c r="BB104" s="168"/>
      <c r="BC104" s="491"/>
      <c r="BD104" s="441"/>
      <c r="BE104" s="441"/>
      <c r="BF104" s="441"/>
      <c r="BG104" s="492"/>
      <c r="BH104" s="499"/>
      <c r="BI104" s="441"/>
      <c r="BJ104" s="441"/>
      <c r="BK104" s="441"/>
      <c r="BL104" s="492"/>
      <c r="BM104" s="499"/>
      <c r="BN104" s="441"/>
      <c r="BO104" s="441"/>
      <c r="BP104" s="441"/>
      <c r="BQ104" s="492"/>
      <c r="BR104" s="499"/>
      <c r="BS104" s="441"/>
      <c r="BT104" s="2349"/>
      <c r="BU104" s="2396"/>
      <c r="BV104" s="2396"/>
      <c r="BW104" s="2396"/>
      <c r="BX104" s="2396"/>
      <c r="BY104" s="2397"/>
      <c r="BZ104" s="2397"/>
      <c r="CA104" s="2397"/>
      <c r="CB104" s="2397"/>
      <c r="CC104" s="2397"/>
      <c r="CD104" s="2397"/>
      <c r="CE104" s="2397"/>
      <c r="CF104" s="2397"/>
      <c r="CG104" s="2397"/>
      <c r="CH104" s="2397"/>
      <c r="CI104" s="2397"/>
      <c r="CJ104" s="2397"/>
      <c r="CK104" s="2397"/>
      <c r="CL104" s="2397"/>
      <c r="CM104" s="2397"/>
      <c r="CN104" s="2397"/>
      <c r="CO104" s="2397"/>
      <c r="CP104" s="2397"/>
      <c r="CQ104" s="2397"/>
      <c r="CR104" s="2397"/>
      <c r="CS104" s="2397"/>
      <c r="CT104" s="2397"/>
      <c r="CU104" s="2397"/>
      <c r="CV104" s="2397"/>
      <c r="CW104" s="2397"/>
      <c r="CX104" s="2397"/>
      <c r="CY104" s="2397"/>
      <c r="CZ104" s="2397"/>
      <c r="DA104" s="240"/>
    </row>
    <row r="105" s="131" customFormat="true" ht="15" customHeight="true" x14ac:dyDescent="0.2">
      <c r="A105" s="1191"/>
      <c r="B105" s="1197"/>
      <c r="C105" s="1287"/>
      <c r="D105" s="1288"/>
      <c r="E105" s="1288"/>
      <c r="F105" s="1288"/>
      <c r="G105" s="1289"/>
      <c r="H105" s="1290"/>
      <c r="I105" s="1288"/>
      <c r="J105" s="1288"/>
      <c r="K105" s="1288"/>
      <c r="L105" s="1291"/>
      <c r="M105" s="1287"/>
      <c r="N105" s="1288"/>
      <c r="O105" s="1288"/>
      <c r="P105" s="1288"/>
      <c r="Q105" s="1289"/>
      <c r="R105" s="1290"/>
      <c r="S105" s="1288"/>
      <c r="T105" s="1291"/>
      <c r="U105" s="989"/>
      <c r="V105" s="989"/>
      <c r="W105" s="989"/>
      <c r="X105" s="989"/>
      <c r="Y105" s="989"/>
      <c r="Z105" s="989"/>
      <c r="AA105" s="989"/>
      <c r="AB105" s="989"/>
      <c r="AC105" s="989"/>
      <c r="AD105" s="989"/>
      <c r="AE105" s="989"/>
      <c r="AF105" s="989"/>
      <c r="AG105" s="989"/>
      <c r="AH105" s="989"/>
      <c r="AI105" s="989"/>
      <c r="AJ105" s="989"/>
      <c r="AK105" s="989"/>
      <c r="AL105" s="989"/>
      <c r="AM105" s="989"/>
      <c r="AN105" s="989"/>
      <c r="AO105" s="989"/>
      <c r="AP105" s="989"/>
      <c r="AQ105" s="989"/>
      <c r="AR105" s="989"/>
      <c r="AS105" s="989"/>
      <c r="AT105" s="989"/>
      <c r="AU105" s="989"/>
      <c r="AV105" s="989"/>
      <c r="AW105" s="989"/>
      <c r="AX105" s="989"/>
      <c r="AY105" s="989"/>
      <c r="BA105" s="267"/>
      <c r="BB105" s="168"/>
      <c r="BC105" s="493"/>
      <c r="BD105" s="494"/>
      <c r="BE105" s="494"/>
      <c r="BF105" s="494"/>
      <c r="BG105" s="495"/>
      <c r="BH105" s="500"/>
      <c r="BI105" s="494"/>
      <c r="BJ105" s="494"/>
      <c r="BK105" s="494"/>
      <c r="BL105" s="495"/>
      <c r="BM105" s="500"/>
      <c r="BN105" s="494"/>
      <c r="BO105" s="494"/>
      <c r="BP105" s="494"/>
      <c r="BQ105" s="495"/>
      <c r="BR105" s="500"/>
      <c r="BS105" s="494"/>
      <c r="BT105" s="2350"/>
      <c r="BU105" s="2396"/>
      <c r="BV105" s="2396"/>
      <c r="BW105" s="2396"/>
      <c r="BX105" s="2396"/>
      <c r="BY105" s="2397"/>
      <c r="BZ105" s="2397"/>
      <c r="CA105" s="2397"/>
      <c r="CB105" s="2397"/>
      <c r="CC105" s="2397"/>
      <c r="CD105" s="2397"/>
      <c r="CE105" s="2397"/>
      <c r="CF105" s="2397"/>
      <c r="CG105" s="2397"/>
      <c r="CH105" s="2397"/>
      <c r="CI105" s="2397"/>
      <c r="CJ105" s="2397"/>
      <c r="CK105" s="2397"/>
      <c r="CL105" s="2397"/>
      <c r="CM105" s="2397"/>
      <c r="CN105" s="2397"/>
      <c r="CO105" s="2397"/>
      <c r="CP105" s="2397"/>
      <c r="CQ105" s="2397"/>
      <c r="CR105" s="2397"/>
      <c r="CS105" s="2397"/>
      <c r="CT105" s="2397"/>
      <c r="CU105" s="2397"/>
      <c r="CV105" s="2397"/>
      <c r="CW105" s="2397"/>
      <c r="CX105" s="2397"/>
      <c r="CY105" s="2397"/>
      <c r="CZ105" s="2397"/>
      <c r="DA105" s="240"/>
    </row>
    <row r="106" s="131" customFormat="true" ht="250.15" customHeight="true" x14ac:dyDescent="0.2">
      <c r="A106" s="725"/>
      <c r="B106" s="1032"/>
      <c r="C106" s="1033"/>
      <c r="D106" s="1033"/>
      <c r="E106" s="1033"/>
      <c r="F106" s="1033"/>
      <c r="G106" s="1033"/>
      <c r="H106" s="1033"/>
      <c r="I106" s="1033"/>
      <c r="J106" s="1033"/>
      <c r="K106" s="1033"/>
      <c r="L106" s="1033"/>
      <c r="M106" s="1033"/>
      <c r="N106" s="1033"/>
      <c r="O106" s="1033"/>
      <c r="P106" s="1033"/>
      <c r="Q106" s="1033"/>
      <c r="R106" s="1033"/>
      <c r="S106" s="1033"/>
      <c r="T106" s="1033"/>
      <c r="U106" s="240"/>
      <c r="V106" s="240"/>
      <c r="W106" s="240"/>
      <c r="X106" s="240"/>
      <c r="Y106" s="240"/>
      <c r="Z106" s="240"/>
      <c r="AA106" s="240"/>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6"/>
      <c r="BU106" s="239"/>
      <c r="BV106" s="239"/>
      <c r="BW106" s="239"/>
      <c r="BX106" s="239"/>
      <c r="BY106" s="239"/>
      <c r="BZ106" s="239"/>
      <c r="CA106" s="239"/>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c r="DA106" s="240"/>
    </row>
    <row r="107" s="111" customFormat="true" ht="18" customHeight="true" x14ac:dyDescent="0.2">
      <c r="A107" s="725"/>
      <c r="B107" s="112"/>
      <c r="C107" s="410"/>
      <c r="D107" s="410"/>
      <c r="E107" s="410"/>
      <c r="F107" s="410"/>
      <c r="G107" s="410"/>
      <c r="H107" s="410"/>
      <c r="I107" s="410"/>
      <c r="J107" s="410"/>
      <c r="K107" s="410"/>
      <c r="L107" s="410"/>
      <c r="M107" s="410"/>
      <c r="N107" s="410"/>
      <c r="O107" s="410"/>
      <c r="P107" s="410"/>
      <c r="Q107" s="410"/>
      <c r="R107" s="410"/>
      <c r="S107" s="410"/>
      <c r="T107" s="410"/>
      <c r="U107" s="235"/>
      <c r="V107" s="235"/>
      <c r="W107" s="235"/>
      <c r="X107" s="235"/>
      <c r="Y107" s="235"/>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BB107" s="134"/>
      <c r="BU107" s="235"/>
      <c r="BV107" s="235"/>
      <c r="BW107" s="235"/>
      <c r="BX107" s="235"/>
      <c r="BY107" s="235"/>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c r="DA107" s="235"/>
    </row>
    <row r="108" s="111" customFormat="true" ht="22.5" customHeight="true" x14ac:dyDescent="0.35">
      <c r="A108" s="2831" t="str">
        <f>A1026</f>
        <v>Jordan</v>
      </c>
      <c r="B108" s="2832"/>
      <c r="C108" s="113"/>
      <c r="D108" s="113"/>
      <c r="E108" s="113"/>
      <c r="F108" s="113"/>
      <c r="G108" s="113"/>
      <c r="H108" s="113"/>
      <c r="I108" s="113"/>
      <c r="J108" s="113"/>
      <c r="K108" s="113"/>
      <c r="L108" s="113"/>
      <c r="M108" s="113"/>
      <c r="N108" s="113"/>
      <c r="O108" s="113"/>
      <c r="P108" s="113"/>
      <c r="Q108" s="113"/>
      <c r="R108" s="113"/>
      <c r="S108" s="113"/>
      <c r="T108" s="113"/>
      <c r="U108" s="235"/>
      <c r="V108" s="235"/>
      <c r="W108" s="235"/>
      <c r="X108" s="235"/>
      <c r="Y108" s="235"/>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BB108" s="134"/>
      <c r="BU108" s="235"/>
      <c r="BV108" s="235"/>
      <c r="BW108" s="235"/>
      <c r="BX108" s="235"/>
      <c r="BY108" s="235"/>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c r="DA108" s="235"/>
    </row>
    <row r="109" s="111" customFormat="true" ht="22.5" customHeight="true" x14ac:dyDescent="0.35">
      <c r="A109" s="138" t="str">
        <f>A1034</f>
        <v>2007</v>
      </c>
      <c r="B109" s="139"/>
      <c r="C109" s="113"/>
      <c r="D109" s="113"/>
      <c r="E109" s="113"/>
      <c r="F109" s="113"/>
      <c r="G109" s="113"/>
      <c r="H109" s="113"/>
      <c r="I109" s="113"/>
      <c r="J109" s="113"/>
      <c r="K109" s="113"/>
      <c r="L109" s="113"/>
      <c r="M109" s="113"/>
      <c r="N109" s="113"/>
      <c r="O109" s="113"/>
      <c r="P109" s="113"/>
      <c r="Q109" s="113"/>
      <c r="R109" s="113"/>
      <c r="S109" s="113"/>
      <c r="T109" s="113"/>
      <c r="U109" s="235"/>
      <c r="V109" s="235"/>
      <c r="W109" s="235"/>
      <c r="X109" s="235"/>
      <c r="Y109" s="235"/>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BB109" s="134"/>
      <c r="BU109" s="235"/>
      <c r="BV109" s="235"/>
      <c r="BW109" s="235"/>
      <c r="BX109" s="235"/>
      <c r="BY109" s="235"/>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c r="DA109" s="235"/>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235"/>
      <c r="V110" s="235"/>
      <c r="W110" s="235"/>
      <c r="X110" s="235"/>
      <c r="Y110" s="235"/>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BB110" s="134"/>
      <c r="BU110" s="235"/>
      <c r="BV110" s="235"/>
      <c r="BW110" s="235"/>
      <c r="BX110" s="235"/>
      <c r="BY110" s="235"/>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c r="DA110" s="235"/>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235"/>
      <c r="V111" s="235"/>
      <c r="W111" s="235"/>
      <c r="X111" s="235"/>
      <c r="Y111" s="235"/>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BB111" s="134"/>
      <c r="BU111" s="235"/>
      <c r="BV111" s="235"/>
      <c r="BW111" s="235"/>
      <c r="BX111" s="235"/>
      <c r="BY111" s="235"/>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c r="DA111" s="235"/>
    </row>
    <row r="112" s="111" customFormat="true" ht="15" customHeight="true" x14ac:dyDescent="0.2">
      <c r="A112" s="806" t="s">
        <v>98</v>
      </c>
      <c r="B112" s="248"/>
      <c r="C112" s="113"/>
      <c r="D112" s="113"/>
      <c r="E112" s="113"/>
      <c r="F112" s="113"/>
      <c r="G112" s="113"/>
      <c r="H112" s="113"/>
      <c r="I112" s="113"/>
      <c r="J112" s="113"/>
      <c r="K112" s="113"/>
      <c r="L112" s="113"/>
      <c r="M112" s="113"/>
      <c r="N112" s="113"/>
      <c r="O112" s="113"/>
      <c r="P112" s="113"/>
      <c r="Q112" s="113"/>
      <c r="R112" s="113"/>
      <c r="S112" s="113"/>
      <c r="T112" s="113"/>
      <c r="U112" s="235"/>
      <c r="V112" s="235"/>
      <c r="W112" s="235"/>
      <c r="X112" s="235"/>
      <c r="Y112" s="235"/>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BB112" s="134"/>
      <c r="BU112" s="235"/>
      <c r="BV112" s="235"/>
      <c r="BW112" s="235"/>
      <c r="BX112" s="235"/>
      <c r="BY112" s="235"/>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c r="DA112" s="235"/>
    </row>
    <row r="113" s="111" customFormat="true" ht="15" customHeight="true" x14ac:dyDescent="0.2">
      <c r="A113" s="152" t="s">
        <v>40</v>
      </c>
      <c r="B113" s="151"/>
      <c r="C113" s="113"/>
      <c r="D113" s="113"/>
      <c r="E113" s="113"/>
      <c r="F113" s="113"/>
      <c r="G113" s="113"/>
      <c r="H113" s="113"/>
      <c r="I113" s="113"/>
      <c r="J113" s="113"/>
      <c r="K113" s="113"/>
      <c r="L113" s="113"/>
      <c r="M113" s="113"/>
      <c r="N113" s="113"/>
      <c r="O113" s="113"/>
      <c r="P113" s="113"/>
      <c r="Q113" s="113"/>
      <c r="R113" s="113"/>
      <c r="S113" s="113"/>
      <c r="T113" s="113"/>
      <c r="U113" s="235"/>
      <c r="V113" s="235"/>
      <c r="W113" s="235"/>
      <c r="X113" s="235"/>
      <c r="Y113" s="235"/>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BB113" s="134"/>
      <c r="BU113" s="235"/>
      <c r="BV113" s="235"/>
      <c r="BW113" s="235"/>
      <c r="BX113" s="235"/>
      <c r="BY113" s="235"/>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c r="DA113" s="235"/>
    </row>
    <row r="114" s="111" customFormat="true" ht="15" customHeight="true" x14ac:dyDescent="0.2">
      <c r="A114" s="150" t="s">
        <v>39</v>
      </c>
      <c r="B114" s="151"/>
      <c r="C114" s="113"/>
      <c r="D114" s="113"/>
      <c r="E114" s="113"/>
      <c r="F114" s="113"/>
      <c r="G114" s="113"/>
      <c r="H114" s="113"/>
      <c r="I114" s="113"/>
      <c r="J114" s="113"/>
      <c r="K114" s="113"/>
      <c r="L114" s="113"/>
      <c r="M114" s="113"/>
      <c r="N114" s="113"/>
      <c r="O114" s="113"/>
      <c r="P114" s="113"/>
      <c r="Q114" s="113"/>
      <c r="R114" s="113"/>
      <c r="S114" s="113"/>
      <c r="T114" s="113"/>
      <c r="U114" s="235"/>
      <c r="V114" s="235"/>
      <c r="W114" s="235"/>
      <c r="X114" s="235"/>
      <c r="Y114" s="235"/>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BB114" s="134"/>
      <c r="BU114" s="235"/>
      <c r="BV114" s="235"/>
      <c r="BW114" s="235"/>
      <c r="BX114" s="235"/>
      <c r="BY114" s="235"/>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c r="DA114" s="235"/>
    </row>
    <row r="115" s="111" customFormat="true" ht="15" customHeight="true" x14ac:dyDescent="0.2">
      <c r="A115" s="150" t="s">
        <v>136</v>
      </c>
      <c r="B115" s="247" t="str">
        <f>A1025</f>
        <v>DHS07</v>
      </c>
      <c r="C115" s="113"/>
      <c r="D115" s="113"/>
      <c r="E115" s="113"/>
      <c r="F115" s="113"/>
      <c r="G115" s="113"/>
      <c r="H115" s="113"/>
      <c r="I115" s="113"/>
      <c r="J115" s="113"/>
      <c r="K115" s="113"/>
      <c r="L115" s="113"/>
      <c r="M115" s="113"/>
      <c r="N115" s="113"/>
      <c r="O115" s="113"/>
      <c r="P115" s="113"/>
      <c r="Q115" s="113"/>
      <c r="R115" s="113"/>
      <c r="S115" s="113"/>
      <c r="T115" s="113"/>
      <c r="U115" s="235"/>
      <c r="V115" s="235"/>
      <c r="W115" s="235"/>
      <c r="X115" s="235"/>
      <c r="Y115" s="235"/>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BB115" s="134"/>
      <c r="BU115" s="235"/>
      <c r="BV115" s="235"/>
      <c r="BW115" s="235"/>
      <c r="BX115" s="235"/>
      <c r="BY115" s="235"/>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c r="DA115" s="235"/>
    </row>
    <row r="116" s="111" customFormat="true" ht="15" customHeight="true" x14ac:dyDescent="0.2">
      <c r="A116" s="1026" t="str">
        <f>B1030</f>
        <v/>
      </c>
      <c r="B116" s="1027"/>
      <c r="C116" s="113"/>
      <c r="D116" s="113"/>
      <c r="E116" s="113"/>
      <c r="F116" s="113"/>
      <c r="G116" s="113"/>
      <c r="H116" s="113"/>
      <c r="I116" s="113"/>
      <c r="J116" s="113"/>
      <c r="K116" s="113"/>
      <c r="L116" s="113"/>
      <c r="M116" s="113"/>
      <c r="N116" s="113"/>
      <c r="O116" s="113"/>
      <c r="P116" s="113"/>
      <c r="Q116" s="113"/>
      <c r="R116" s="113"/>
      <c r="S116" s="113"/>
      <c r="T116" s="113"/>
      <c r="U116" s="235"/>
      <c r="V116" s="235"/>
      <c r="W116" s="235"/>
      <c r="X116" s="235"/>
      <c r="Y116" s="235"/>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BB116" s="134"/>
      <c r="BU116" s="235"/>
      <c r="BV116" s="235"/>
      <c r="BW116" s="235"/>
      <c r="BX116" s="235"/>
      <c r="BY116" s="235"/>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c r="DA116" s="235"/>
    </row>
    <row r="117" s="111" customFormat="true" ht="15" customHeight="true" x14ac:dyDescent="0.2">
      <c r="A117" s="1026" t="str">
        <f>B1029</f>
        <v/>
      </c>
      <c r="B117" s="1028"/>
      <c r="C117" s="113"/>
      <c r="D117" s="113"/>
      <c r="E117" s="113"/>
      <c r="F117" s="113"/>
      <c r="G117" s="113"/>
      <c r="H117" s="113"/>
      <c r="I117" s="113"/>
      <c r="J117" s="113"/>
      <c r="K117" s="113"/>
      <c r="L117" s="113"/>
      <c r="M117" s="113"/>
      <c r="N117" s="113"/>
      <c r="O117" s="113"/>
      <c r="P117" s="113"/>
      <c r="Q117" s="113"/>
      <c r="R117" s="113"/>
      <c r="S117" s="113"/>
      <c r="T117" s="113"/>
      <c r="U117" s="235"/>
      <c r="V117" s="235"/>
      <c r="W117" s="235"/>
      <c r="X117" s="235"/>
      <c r="Y117" s="235"/>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BB117" s="134"/>
      <c r="BU117" s="235"/>
      <c r="BV117" s="235"/>
      <c r="BW117" s="235"/>
      <c r="BX117" s="235"/>
      <c r="BY117" s="235"/>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c r="DA117" s="235"/>
    </row>
    <row r="118" s="111" customFormat="true" ht="21" customHeight="true" x14ac:dyDescent="0.2">
      <c r="A118" s="1029"/>
      <c r="B118" s="1027"/>
      <c r="C118" s="113"/>
      <c r="D118" s="113"/>
      <c r="E118" s="113"/>
      <c r="F118" s="113"/>
      <c r="G118" s="113"/>
      <c r="H118" s="113"/>
      <c r="I118" s="113"/>
      <c r="J118" s="113"/>
      <c r="K118" s="113"/>
      <c r="L118" s="113"/>
      <c r="M118" s="113"/>
      <c r="N118" s="113"/>
      <c r="O118" s="113"/>
      <c r="P118" s="113"/>
      <c r="Q118" s="113"/>
      <c r="R118" s="113"/>
      <c r="S118" s="113"/>
      <c r="T118" s="113"/>
      <c r="U118" s="235"/>
      <c r="V118" s="235"/>
      <c r="W118" s="235"/>
      <c r="X118" s="235"/>
      <c r="Y118" s="235"/>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BB118" s="134"/>
      <c r="BU118" s="235"/>
      <c r="BV118" s="235"/>
      <c r="BW118" s="235"/>
      <c r="BX118" s="235"/>
      <c r="BY118" s="235"/>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c r="DA118" s="235"/>
    </row>
    <row r="119" s="111" customFormat="true" ht="15" customHeight="true" x14ac:dyDescent="0.2">
      <c r="A119" s="1030"/>
      <c r="B119" s="1031"/>
      <c r="C119" s="113"/>
      <c r="D119" s="113"/>
      <c r="E119" s="113"/>
      <c r="F119" s="113"/>
      <c r="G119" s="113"/>
      <c r="H119" s="113"/>
      <c r="I119" s="113"/>
      <c r="J119" s="113"/>
      <c r="K119" s="113"/>
      <c r="L119" s="113"/>
      <c r="M119" s="113"/>
      <c r="N119" s="113"/>
      <c r="O119" s="113"/>
      <c r="P119" s="113"/>
      <c r="Q119" s="113"/>
      <c r="R119" s="113"/>
      <c r="S119" s="113"/>
      <c r="T119" s="113"/>
      <c r="U119" s="235"/>
      <c r="V119" s="235"/>
      <c r="W119" s="235"/>
      <c r="X119" s="235"/>
      <c r="Y119" s="235"/>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BB119" s="134"/>
      <c r="BU119" s="235"/>
      <c r="BV119" s="235"/>
      <c r="BW119" s="235"/>
      <c r="BX119" s="235"/>
      <c r="BY119" s="235"/>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c r="DA119" s="235"/>
    </row>
    <row r="120" s="726" customFormat="true" ht="15" customHeight="true" x14ac:dyDescent="0.2">
      <c r="A120" s="116" t="s">
        <v>99</v>
      </c>
      <c r="B120" s="231"/>
      <c r="C120" s="2858" t="s">
        <v>115</v>
      </c>
      <c r="D120" s="2859"/>
      <c r="E120" s="2859"/>
      <c r="F120" s="2859"/>
      <c r="G120" s="2860"/>
      <c r="H120" s="3018" t="s">
        <v>38</v>
      </c>
      <c r="I120" s="3019"/>
      <c r="J120" s="3019"/>
      <c r="K120" s="3019"/>
      <c r="L120" s="3020"/>
      <c r="M120" s="3021" t="s">
        <v>37</v>
      </c>
      <c r="N120" s="3022"/>
      <c r="O120" s="3022"/>
      <c r="P120" s="3022"/>
      <c r="Q120" s="3023"/>
      <c r="R120" s="2337" t="s">
        <v>142</v>
      </c>
      <c r="S120" s="2338"/>
      <c r="T120" s="2341"/>
      <c r="U120" s="989"/>
      <c r="V120" s="989"/>
      <c r="W120" s="989"/>
      <c r="X120" s="989"/>
      <c r="Y120" s="989"/>
      <c r="Z120" s="989"/>
      <c r="AA120" s="989"/>
      <c r="AB120" s="989"/>
      <c r="AC120" s="989"/>
      <c r="AD120" s="989"/>
      <c r="AE120" s="989"/>
      <c r="AF120" s="989"/>
      <c r="AG120" s="989"/>
      <c r="AH120" s="989"/>
      <c r="AI120" s="989"/>
      <c r="AJ120" s="989"/>
      <c r="AK120" s="989"/>
      <c r="AL120" s="989"/>
      <c r="AM120" s="989"/>
      <c r="AN120" s="989"/>
      <c r="AO120" s="989"/>
      <c r="AP120" s="989"/>
      <c r="AQ120" s="989"/>
      <c r="AR120" s="989"/>
      <c r="AS120" s="989"/>
      <c r="AT120" s="989"/>
      <c r="AU120" s="989"/>
      <c r="AV120" s="989"/>
      <c r="AW120" s="989"/>
      <c r="AX120" s="989"/>
      <c r="AY120" s="989"/>
      <c r="BA120" s="241" t="s">
        <v>131</v>
      </c>
      <c r="BB120" s="116" t="s">
        <v>99</v>
      </c>
      <c r="BC120" s="2923" t="s">
        <v>115</v>
      </c>
      <c r="BD120" s="2924"/>
      <c r="BE120" s="2924"/>
      <c r="BF120" s="2924"/>
      <c r="BG120" s="2925"/>
      <c r="BH120" s="2926" t="s">
        <v>38</v>
      </c>
      <c r="BI120" s="2924"/>
      <c r="BJ120" s="2924"/>
      <c r="BK120" s="2924"/>
      <c r="BL120" s="2925"/>
      <c r="BM120" s="2926" t="s">
        <v>37</v>
      </c>
      <c r="BN120" s="2924"/>
      <c r="BO120" s="2924"/>
      <c r="BP120" s="2924"/>
      <c r="BQ120" s="2925"/>
      <c r="BR120" s="2337" t="s">
        <v>142</v>
      </c>
      <c r="BS120" s="2338"/>
      <c r="BT120" s="2341"/>
      <c r="BU120" s="2398"/>
      <c r="BV120" s="2398"/>
      <c r="BW120" s="2398"/>
      <c r="BX120" s="2398"/>
      <c r="BY120" s="2399"/>
      <c r="BZ120" s="239"/>
      <c r="CA120" s="239"/>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c r="DA120" s="240"/>
    </row>
    <row r="121" s="726" customFormat="true" ht="12.75" x14ac:dyDescent="0.2">
      <c r="A121" s="206" t="s">
        <v>87</v>
      </c>
      <c r="B121" s="279"/>
      <c r="C121" s="411" t="s">
        <v>0</v>
      </c>
      <c r="D121" s="412" t="s">
        <v>1</v>
      </c>
      <c r="E121" s="412" t="s">
        <v>2</v>
      </c>
      <c r="F121" s="412" t="s">
        <v>3</v>
      </c>
      <c r="G121" s="413" t="s">
        <v>4</v>
      </c>
      <c r="H121" s="1627" t="s">
        <v>0</v>
      </c>
      <c r="I121" s="1586" t="s">
        <v>1</v>
      </c>
      <c r="J121" s="1586" t="s">
        <v>2</v>
      </c>
      <c r="K121" s="1586" t="s">
        <v>3</v>
      </c>
      <c r="L121" s="1587" t="s">
        <v>4</v>
      </c>
      <c r="M121" s="1615" t="s">
        <v>0</v>
      </c>
      <c r="N121" s="1586" t="s">
        <v>1</v>
      </c>
      <c r="O121" s="1586" t="s">
        <v>2</v>
      </c>
      <c r="P121" s="1586" t="s">
        <v>3</v>
      </c>
      <c r="Q121" s="1641" t="s">
        <v>4</v>
      </c>
      <c r="R121" s="2339" t="s">
        <v>160</v>
      </c>
      <c r="S121" s="2340" t="s">
        <v>161</v>
      </c>
      <c r="T121" s="2342" t="s">
        <v>162</v>
      </c>
      <c r="U121" s="989"/>
      <c r="V121" s="989"/>
      <c r="W121" s="989"/>
      <c r="X121" s="989"/>
      <c r="Y121" s="989"/>
      <c r="Z121" s="989"/>
      <c r="AA121" s="989"/>
      <c r="AB121" s="989"/>
      <c r="AC121" s="989"/>
      <c r="AD121" s="989"/>
      <c r="AE121" s="989"/>
      <c r="AF121" s="989"/>
      <c r="AG121" s="989"/>
      <c r="AH121" s="989"/>
      <c r="AI121" s="989"/>
      <c r="AJ121" s="989"/>
      <c r="AK121" s="989"/>
      <c r="AL121" s="989"/>
      <c r="AM121" s="989"/>
      <c r="AN121" s="989"/>
      <c r="AO121" s="989"/>
      <c r="AP121" s="989"/>
      <c r="AQ121" s="989"/>
      <c r="AR121" s="989"/>
      <c r="AS121" s="989"/>
      <c r="AT121" s="989"/>
      <c r="AU121" s="989"/>
      <c r="AV121" s="989"/>
      <c r="AW121" s="989"/>
      <c r="AX121" s="989"/>
      <c r="AY121" s="989"/>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2339" t="s">
        <v>160</v>
      </c>
      <c r="BS121" s="2340" t="s">
        <v>161</v>
      </c>
      <c r="BT121" s="2342" t="s">
        <v>162</v>
      </c>
      <c r="BU121" s="2400"/>
      <c r="BV121" s="2400"/>
      <c r="BW121" s="2400"/>
      <c r="BX121" s="2400"/>
      <c r="BY121" s="2401"/>
      <c r="BZ121" s="2401"/>
      <c r="CA121" s="2401"/>
      <c r="CB121" s="2401"/>
      <c r="CC121" s="2401"/>
      <c r="CD121" s="2401"/>
      <c r="CE121" s="2401"/>
      <c r="CF121" s="2401"/>
      <c r="CG121" s="2401"/>
      <c r="CH121" s="2401"/>
      <c r="CI121" s="2401"/>
      <c r="CJ121" s="2401"/>
      <c r="CK121" s="2401"/>
      <c r="CL121" s="2401"/>
      <c r="CM121" s="2401"/>
      <c r="CN121" s="2401"/>
      <c r="CO121" s="2401"/>
      <c r="CP121" s="2401"/>
      <c r="CQ121" s="2401"/>
      <c r="CR121" s="2401"/>
      <c r="CS121" s="2401"/>
      <c r="CT121" s="2401"/>
      <c r="CU121" s="2401"/>
      <c r="CV121" s="2401"/>
      <c r="CW121" s="2401"/>
      <c r="CX121" s="2401"/>
      <c r="CY121" s="2401"/>
      <c r="CZ121" s="2401"/>
      <c r="DA121" s="240"/>
    </row>
    <row r="122" s="726" customFormat="true" ht="15" customHeight="true" x14ac:dyDescent="0.2">
      <c r="A122" s="3013" t="s">
        <v>18</v>
      </c>
      <c r="B122" s="1847" t="s">
        <v>14</v>
      </c>
      <c r="C122" s="1734">
        <v>98.198338965694049</v>
      </c>
      <c r="D122" s="1735">
        <v>99.922339011520037</v>
      </c>
      <c r="E122" s="1735">
        <v>99.880986681412665</v>
      </c>
      <c r="F122" s="1735">
        <v>99.965273490163014</v>
      </c>
      <c r="G122" s="1736">
        <v>100</v>
      </c>
      <c r="H122" s="1737">
        <v>98.932191714927782</v>
      </c>
      <c r="I122" s="1735">
        <v>99.986954579563232</v>
      </c>
      <c r="J122" s="1735">
        <v>99.953398646993776</v>
      </c>
      <c r="K122" s="1735">
        <v>99.971126142093297</v>
      </c>
      <c r="L122" s="1738">
        <v>100</v>
      </c>
      <c r="M122" s="1739">
        <v>94.705930923729014</v>
      </c>
      <c r="N122" s="1735">
        <v>99.612296695499879</v>
      </c>
      <c r="O122" s="1735">
        <v>99.885074759748505</v>
      </c>
      <c r="P122" s="1735">
        <v>99.461718429014894</v>
      </c>
      <c r="Q122" s="1736">
        <v>100</v>
      </c>
      <c r="R122" s="1737">
        <v>99.808333802142698</v>
      </c>
      <c r="S122" s="1735">
        <v>99.418355295635337</v>
      </c>
      <c r="T122" s="2493">
        <v>98.70710190984326</v>
      </c>
      <c r="U122" s="989"/>
      <c r="V122" s="989"/>
      <c r="W122" s="989"/>
      <c r="X122" s="989"/>
      <c r="Y122" s="989"/>
      <c r="Z122" s="989"/>
      <c r="AA122" s="989"/>
      <c r="AB122" s="989"/>
      <c r="AC122" s="989"/>
      <c r="AD122" s="989"/>
      <c r="AE122" s="989"/>
      <c r="AF122" s="989"/>
      <c r="AG122" s="989"/>
      <c r="AH122" s="989"/>
      <c r="AI122" s="989"/>
      <c r="AJ122" s="989"/>
      <c r="AK122" s="989"/>
      <c r="AL122" s="989"/>
      <c r="AM122" s="989"/>
      <c r="AN122" s="989"/>
      <c r="AO122" s="989"/>
      <c r="AP122" s="989"/>
      <c r="AQ122" s="989"/>
      <c r="AR122" s="989"/>
      <c r="AS122" s="989"/>
      <c r="AT122" s="989"/>
      <c r="AU122" s="989"/>
      <c r="AV122" s="989"/>
      <c r="AW122" s="989"/>
      <c r="AX122" s="989"/>
      <c r="AY122" s="989"/>
      <c r="BA122" s="2927" t="s">
        <v>18</v>
      </c>
      <c r="BB122" s="169" t="s">
        <v>14</v>
      </c>
      <c r="BC122" s="638">
        <v>15482.146354999975</v>
      </c>
      <c r="BD122" s="651">
        <v>15755.591444000007</v>
      </c>
      <c r="BE122" s="651">
        <v>15750.120996000041</v>
      </c>
      <c r="BF122" s="651">
        <v>15759.110047000011</v>
      </c>
      <c r="BG122" s="664">
        <v>15768.375864000025</v>
      </c>
      <c r="BH122" s="677">
        <v>12947.681537999975</v>
      </c>
      <c r="BI122" s="651">
        <v>13097.048804999971</v>
      </c>
      <c r="BJ122" s="651">
        <v>13093.000293000036</v>
      </c>
      <c r="BK122" s="651">
        <v>13078.734832000002</v>
      </c>
      <c r="BL122" s="664">
        <v>13107.409594000028</v>
      </c>
      <c r="BM122" s="677">
        <v>2529.9696000000104</v>
      </c>
      <c r="BN122" s="651">
        <v>2656.3377300000097</v>
      </c>
      <c r="BO122" s="651">
        <v>2674.4808409999991</v>
      </c>
      <c r="BP122" s="651">
        <v>2653.3483059999976</v>
      </c>
      <c r="BQ122" s="664">
        <v>2677.3331669999993</v>
      </c>
      <c r="BR122" s="677">
        <v>48850.461743999869</v>
      </c>
      <c r="BS122" s="651">
        <v>22327.924836000217</v>
      </c>
      <c r="BT122" s="2478">
        <v>7336.958125999995</v>
      </c>
      <c r="BU122" s="2481"/>
      <c r="BV122" s="2481"/>
      <c r="BW122" s="2481"/>
      <c r="BX122" s="2481"/>
      <c r="BY122" s="2482"/>
      <c r="BZ122" s="2482"/>
      <c r="CA122" s="2482"/>
      <c r="CB122" s="2482"/>
      <c r="CC122" s="2482"/>
      <c r="CD122" s="2482"/>
      <c r="CE122" s="2482"/>
      <c r="CF122" s="2482"/>
      <c r="CG122" s="2482"/>
      <c r="CH122" s="2482"/>
      <c r="CI122" s="2482"/>
      <c r="CJ122" s="2482"/>
      <c r="CK122" s="2482"/>
      <c r="CL122" s="2482"/>
      <c r="CM122" s="2482"/>
      <c r="CN122" s="2482"/>
      <c r="CO122" s="2482"/>
      <c r="CP122" s="2482"/>
      <c r="CQ122" s="2482"/>
      <c r="CR122" s="2482"/>
      <c r="CS122" s="2482"/>
      <c r="CT122" s="2482"/>
      <c r="CU122" s="2482"/>
      <c r="CV122" s="2482"/>
      <c r="CW122" s="2482"/>
      <c r="CX122" s="2482"/>
      <c r="CY122" s="2482"/>
      <c r="CZ122" s="2403"/>
      <c r="DA122" s="240"/>
    </row>
    <row r="123" s="726" customFormat="true" ht="15" customHeight="true" x14ac:dyDescent="0.2">
      <c r="A123" s="3014"/>
      <c r="B123" s="1848" t="s">
        <v>51</v>
      </c>
      <c r="C123" s="1740">
        <v>1.8016610343060353</v>
      </c>
      <c r="D123" s="1741">
        <v>7.766098847995298E-2</v>
      </c>
      <c r="E123" s="1741">
        <v>0.1190133185873362</v>
      </c>
      <c r="F123" s="1741">
        <v>3.4726509836977865E-2</v>
      </c>
      <c r="G123" s="1742">
        <v>0</v>
      </c>
      <c r="H123" s="1743">
        <v>1.0678082850722221</v>
      </c>
      <c r="I123" s="1741">
        <v>1.3045420436768622E-2</v>
      </c>
      <c r="J123" s="1741">
        <v>4.6601353006229654E-2</v>
      </c>
      <c r="K123" s="1741">
        <v>2.88738579066883E-2</v>
      </c>
      <c r="L123" s="1744">
        <v>0</v>
      </c>
      <c r="M123" s="1745">
        <v>5.2940690762709766</v>
      </c>
      <c r="N123" s="1741">
        <v>0.38770330450012219</v>
      </c>
      <c r="O123" s="1741">
        <v>0.11492524025149695</v>
      </c>
      <c r="P123" s="1741">
        <v>0.53828157098509466</v>
      </c>
      <c r="Q123" s="1742">
        <v>0</v>
      </c>
      <c r="R123" s="1743">
        <v>0.19166619785729097</v>
      </c>
      <c r="S123" s="1741">
        <v>0.58164470436465754</v>
      </c>
      <c r="T123" s="2494">
        <v>1.2928980901567788</v>
      </c>
      <c r="U123" s="989"/>
      <c r="V123" s="989"/>
      <c r="W123" s="989"/>
      <c r="X123" s="989"/>
      <c r="Y123" s="989"/>
      <c r="Z123" s="989"/>
      <c r="AA123" s="989"/>
      <c r="AB123" s="989"/>
      <c r="AC123" s="989"/>
      <c r="AD123" s="989"/>
      <c r="AE123" s="989"/>
      <c r="AF123" s="989"/>
      <c r="AG123" s="989"/>
      <c r="AH123" s="989"/>
      <c r="AI123" s="989"/>
      <c r="AJ123" s="989"/>
      <c r="AK123" s="989"/>
      <c r="AL123" s="989"/>
      <c r="AM123" s="989"/>
      <c r="AN123" s="989"/>
      <c r="AO123" s="989"/>
      <c r="AP123" s="989"/>
      <c r="AQ123" s="989"/>
      <c r="AR123" s="989"/>
      <c r="AS123" s="989"/>
      <c r="AT123" s="989"/>
      <c r="AU123" s="989"/>
      <c r="AV123" s="989"/>
      <c r="AW123" s="989"/>
      <c r="AX123" s="989"/>
      <c r="AY123" s="989"/>
      <c r="BA123" s="2928"/>
      <c r="BB123" s="170" t="s">
        <v>51</v>
      </c>
      <c r="BC123" s="639">
        <v>284.0534790000001</v>
      </c>
      <c r="BD123" s="652">
        <v>12.245458000000001</v>
      </c>
      <c r="BE123" s="652">
        <v>18.767077</v>
      </c>
      <c r="BF123" s="652">
        <v>5.4744900000000003</v>
      </c>
      <c r="BG123" s="665">
        <v>0</v>
      </c>
      <c r="BH123" s="678">
        <v>139.74866399999999</v>
      </c>
      <c r="BI123" s="652">
        <v>1.708788</v>
      </c>
      <c r="BJ123" s="652">
        <v>6.1043599999999998</v>
      </c>
      <c r="BK123" s="652">
        <v>3.7774260000000002</v>
      </c>
      <c r="BL123" s="665">
        <v>0</v>
      </c>
      <c r="BM123" s="678">
        <v>141.42550200000008</v>
      </c>
      <c r="BN123" s="652">
        <v>10.338792999999999</v>
      </c>
      <c r="BO123" s="652">
        <v>3.0771899999999999</v>
      </c>
      <c r="BP123" s="652">
        <v>14.359781000000002</v>
      </c>
      <c r="BQ123" s="665">
        <v>0</v>
      </c>
      <c r="BR123" s="678">
        <v>93.809624000000056</v>
      </c>
      <c r="BS123" s="652">
        <v>130.62898900000002</v>
      </c>
      <c r="BT123" s="2479">
        <v>96.101891000000023</v>
      </c>
      <c r="BU123" s="2483"/>
      <c r="BV123" s="2483"/>
      <c r="BW123" s="2483"/>
      <c r="BX123" s="2483"/>
      <c r="BY123" s="2484"/>
      <c r="BZ123" s="2484"/>
      <c r="CA123" s="2484"/>
      <c r="CB123" s="2484"/>
      <c r="CC123" s="2484"/>
      <c r="CD123" s="2484"/>
      <c r="CE123" s="2484"/>
      <c r="CF123" s="2484"/>
      <c r="CG123" s="2484"/>
      <c r="CH123" s="2484"/>
      <c r="CI123" s="2484"/>
      <c r="CJ123" s="2484"/>
      <c r="CK123" s="2484"/>
      <c r="CL123" s="2484"/>
      <c r="CM123" s="2484"/>
      <c r="CN123" s="2484"/>
      <c r="CO123" s="2484"/>
      <c r="CP123" s="2484"/>
      <c r="CQ123" s="2484"/>
      <c r="CR123" s="2484"/>
      <c r="CS123" s="2484"/>
      <c r="CT123" s="2484"/>
      <c r="CU123" s="2484"/>
      <c r="CV123" s="2484"/>
      <c r="CW123" s="2484"/>
      <c r="CX123" s="2484"/>
      <c r="CY123" s="2484"/>
      <c r="CZ123" s="2405"/>
      <c r="DA123" s="240"/>
    </row>
    <row r="124" s="726" customFormat="true" ht="15" customHeight="true" x14ac:dyDescent="0.2">
      <c r="A124" s="3014" t="s">
        <v>50</v>
      </c>
      <c r="B124" s="1848" t="s">
        <v>15</v>
      </c>
      <c r="C124" s="1746">
        <f>C122*C129/100</f>
        <v>94.668128808140779</v>
      </c>
      <c r="D124" s="1747">
        <f>D122*D129/100</f>
        <v>97.447226550466496</v>
      </c>
      <c r="E124" s="1747">
        <f t="shared" ref="E124:T124" si="2">E122*E129/100</f>
        <v>97.732255461865478</v>
      </c>
      <c r="F124" s="1747">
        <f t="shared" si="2"/>
        <v>96.833499526559734</v>
      </c>
      <c r="G124" s="1748">
        <f t="shared" si="2"/>
        <v>97.012125845657721</v>
      </c>
      <c r="H124" s="1749">
        <f t="shared" si="2"/>
        <v>95.450168774088198</v>
      </c>
      <c r="I124" s="1747">
        <f t="shared" si="2"/>
        <v>97.186821708977007</v>
      </c>
      <c r="J124" s="1747">
        <f t="shared" si="2"/>
        <v>97.72114904867459</v>
      </c>
      <c r="K124" s="1747">
        <f t="shared" si="2"/>
        <v>96.811396314611429</v>
      </c>
      <c r="L124" s="1750">
        <f t="shared" si="2"/>
        <v>96.633521743289492</v>
      </c>
      <c r="M124" s="1746">
        <f t="shared" si="2"/>
        <v>91.549145319949687</v>
      </c>
      <c r="N124" s="1747">
        <f t="shared" si="2"/>
        <v>98.17751731112385</v>
      </c>
      <c r="O124" s="1747">
        <f t="shared" si="2"/>
        <v>97.719262466285642</v>
      </c>
      <c r="P124" s="1747">
        <f t="shared" si="2"/>
        <v>97.271752507155014</v>
      </c>
      <c r="Q124" s="1748">
        <f t="shared" si="2"/>
        <v>98.431111207311346</v>
      </c>
      <c r="R124" s="1749">
        <f t="shared" si="2"/>
        <v>96.606839085389254</v>
      </c>
      <c r="S124" s="1747">
        <f t="shared" si="2"/>
        <v>97.215058935345326</v>
      </c>
      <c r="T124" s="1750">
        <f t="shared" si="2"/>
        <v>96.167685780169791</v>
      </c>
      <c r="U124" s="989"/>
      <c r="V124" s="989"/>
      <c r="W124" s="989"/>
      <c r="X124" s="989"/>
      <c r="Y124" s="989"/>
      <c r="Z124" s="989"/>
      <c r="AA124" s="989"/>
      <c r="AB124" s="989"/>
      <c r="AC124" s="989"/>
      <c r="AD124" s="989"/>
      <c r="AE124" s="989"/>
      <c r="AF124" s="989"/>
      <c r="AG124" s="989"/>
      <c r="AH124" s="989"/>
      <c r="AI124" s="989"/>
      <c r="AJ124" s="989"/>
      <c r="AK124" s="989"/>
      <c r="AL124" s="989"/>
      <c r="AM124" s="989"/>
      <c r="AN124" s="989"/>
      <c r="AO124" s="989"/>
      <c r="AP124" s="989"/>
      <c r="AQ124" s="989"/>
      <c r="AR124" s="989"/>
      <c r="AS124" s="989"/>
      <c r="AT124" s="989"/>
      <c r="AU124" s="989"/>
      <c r="AV124" s="989"/>
      <c r="AW124" s="989"/>
      <c r="AX124" s="989"/>
      <c r="AY124" s="989"/>
      <c r="BA124" s="2928" t="s">
        <v>50</v>
      </c>
      <c r="BB124" s="170" t="s">
        <v>15</v>
      </c>
      <c r="BC124" s="639">
        <v>14925.566366999961</v>
      </c>
      <c r="BD124" s="652">
        <v>15365.319748000005</v>
      </c>
      <c r="BE124" s="652">
        <v>15411.289975000038</v>
      </c>
      <c r="BF124" s="652">
        <v>15265.398893000014</v>
      </c>
      <c r="BG124" s="665">
        <v>15297.236637000022</v>
      </c>
      <c r="BH124" s="678">
        <v>12491.974215999968</v>
      </c>
      <c r="BI124" s="652">
        <v>12730.266187999969</v>
      </c>
      <c r="BJ124" s="652">
        <v>12800.595582000034</v>
      </c>
      <c r="BK124" s="652">
        <v>12665.362790000005</v>
      </c>
      <c r="BL124" s="665">
        <v>12666.151500000029</v>
      </c>
      <c r="BM124" s="678">
        <v>2445.6393840000082</v>
      </c>
      <c r="BN124" s="652">
        <v>2618.0768050000102</v>
      </c>
      <c r="BO124" s="652">
        <v>2616.4899599999985</v>
      </c>
      <c r="BP124" s="652">
        <v>2594.9264079999975</v>
      </c>
      <c r="BQ124" s="665">
        <v>2635.3287869999999</v>
      </c>
      <c r="BR124" s="678">
        <v>47283.513481999886</v>
      </c>
      <c r="BS124" s="652">
        <v>21833.096337000217</v>
      </c>
      <c r="BT124" s="2479">
        <v>7148.2018009999874</v>
      </c>
      <c r="BU124" s="2483"/>
      <c r="BV124" s="2483"/>
      <c r="BW124" s="2483"/>
      <c r="BX124" s="2483"/>
      <c r="BY124" s="2484"/>
      <c r="BZ124" s="2484"/>
      <c r="CA124" s="2484"/>
      <c r="CB124" s="2484"/>
      <c r="CC124" s="2484"/>
      <c r="CD124" s="2484"/>
      <c r="CE124" s="2484"/>
      <c r="CF124" s="2484"/>
      <c r="CG124" s="2484"/>
      <c r="CH124" s="2484"/>
      <c r="CI124" s="2484"/>
      <c r="CJ124" s="2484"/>
      <c r="CK124" s="2484"/>
      <c r="CL124" s="2484"/>
      <c r="CM124" s="2484"/>
      <c r="CN124" s="2484"/>
      <c r="CO124" s="2484"/>
      <c r="CP124" s="2484"/>
      <c r="CQ124" s="2484"/>
      <c r="CR124" s="2484"/>
      <c r="CS124" s="2484"/>
      <c r="CT124" s="2484"/>
      <c r="CU124" s="2484"/>
      <c r="CV124" s="2484"/>
      <c r="CW124" s="2484"/>
      <c r="CX124" s="2484"/>
      <c r="CY124" s="2484"/>
      <c r="CZ124" s="2405"/>
      <c r="DA124" s="240"/>
    </row>
    <row r="125" s="726" customFormat="true" ht="15" customHeight="true" x14ac:dyDescent="0.2">
      <c r="A125" s="3014"/>
      <c r="B125" s="1848" t="s">
        <v>16</v>
      </c>
      <c r="C125" s="1746">
        <f>C122*C128/100</f>
        <v>3.530210157553181</v>
      </c>
      <c r="D125" s="1747">
        <f>D122*D128/100</f>
        <v>2.4751124610535356</v>
      </c>
      <c r="E125" s="1747">
        <f t="shared" ref="E125:T125" si="3">E122*E128/100</f>
        <v>2.1487312195471562</v>
      </c>
      <c r="F125" s="1747">
        <f t="shared" si="3"/>
        <v>3.1317739636033108</v>
      </c>
      <c r="G125" s="1748">
        <f t="shared" si="3"/>
        <v>2.9878741543422609</v>
      </c>
      <c r="H125" s="1749">
        <f t="shared" si="3"/>
        <v>3.4820229408395265</v>
      </c>
      <c r="I125" s="1747">
        <f t="shared" si="3"/>
        <v>2.8001328705862161</v>
      </c>
      <c r="J125" s="1747">
        <f t="shared" si="3"/>
        <v>2.2322495983191626</v>
      </c>
      <c r="K125" s="1747">
        <f t="shared" si="3"/>
        <v>3.1597298274818852</v>
      </c>
      <c r="L125" s="1750">
        <f t="shared" si="3"/>
        <v>3.3664782567105234</v>
      </c>
      <c r="M125" s="1746">
        <f t="shared" si="3"/>
        <v>3.1567856037792374</v>
      </c>
      <c r="N125" s="1747">
        <f t="shared" si="3"/>
        <v>1.4347793843760426</v>
      </c>
      <c r="O125" s="1747">
        <f t="shared" si="3"/>
        <v>2.1658122934628574</v>
      </c>
      <c r="P125" s="1747">
        <f t="shared" si="3"/>
        <v>2.1899659218598777</v>
      </c>
      <c r="Q125" s="1748">
        <f t="shared" si="3"/>
        <v>1.5688887926886834</v>
      </c>
      <c r="R125" s="1749">
        <f t="shared" si="3"/>
        <v>3.2014947167534764</v>
      </c>
      <c r="S125" s="1747">
        <f t="shared" si="3"/>
        <v>2.2032963602899969</v>
      </c>
      <c r="T125" s="1750">
        <f t="shared" si="3"/>
        <v>2.5394161296733699</v>
      </c>
      <c r="U125" s="989"/>
      <c r="V125" s="989"/>
      <c r="W125" s="989"/>
      <c r="X125" s="989"/>
      <c r="Y125" s="989"/>
      <c r="Z125" s="989"/>
      <c r="AA125" s="989"/>
      <c r="AB125" s="989"/>
      <c r="AC125" s="989"/>
      <c r="AD125" s="989"/>
      <c r="AE125" s="989"/>
      <c r="AF125" s="989"/>
      <c r="AG125" s="989"/>
      <c r="AH125" s="989"/>
      <c r="AI125" s="989"/>
      <c r="AJ125" s="989"/>
      <c r="AK125" s="989"/>
      <c r="AL125" s="989"/>
      <c r="AM125" s="989"/>
      <c r="AN125" s="989"/>
      <c r="AO125" s="989"/>
      <c r="AP125" s="989"/>
      <c r="AQ125" s="989"/>
      <c r="AR125" s="989"/>
      <c r="AS125" s="989"/>
      <c r="AT125" s="989"/>
      <c r="AU125" s="989"/>
      <c r="AV125" s="989"/>
      <c r="AW125" s="989"/>
      <c r="AX125" s="989"/>
      <c r="AY125" s="989"/>
      <c r="BA125" s="2928"/>
      <c r="BB125" s="170" t="s">
        <v>16</v>
      </c>
      <c r="BC125" s="639">
        <v>556.5799879999995</v>
      </c>
      <c r="BD125" s="652">
        <v>390.27169599999996</v>
      </c>
      <c r="BE125" s="652">
        <v>338.83102099999985</v>
      </c>
      <c r="BF125" s="652">
        <v>493.71115399999996</v>
      </c>
      <c r="BG125" s="665">
        <v>471.13922699999995</v>
      </c>
      <c r="BH125" s="678">
        <v>455.70732199999992</v>
      </c>
      <c r="BI125" s="652">
        <v>366.78261700000002</v>
      </c>
      <c r="BJ125" s="652">
        <v>292.40471099999996</v>
      </c>
      <c r="BK125" s="652">
        <v>413.37204199999996</v>
      </c>
      <c r="BL125" s="665">
        <v>441.25809400000003</v>
      </c>
      <c r="BM125" s="678">
        <v>84.330216000000007</v>
      </c>
      <c r="BN125" s="652">
        <v>38.260924999999993</v>
      </c>
      <c r="BO125" s="652">
        <v>57.990881000000002</v>
      </c>
      <c r="BP125" s="652">
        <v>58.421898000000006</v>
      </c>
      <c r="BQ125" s="665">
        <v>42.004379999999991</v>
      </c>
      <c r="BR125" s="678">
        <v>1566.9482620000003</v>
      </c>
      <c r="BS125" s="652">
        <v>494.82849899999962</v>
      </c>
      <c r="BT125" s="2479">
        <v>188.75632499999995</v>
      </c>
      <c r="BU125" s="2483"/>
      <c r="BV125" s="2483"/>
      <c r="BW125" s="2483"/>
      <c r="BX125" s="2483"/>
      <c r="BY125" s="2484"/>
      <c r="BZ125" s="2484"/>
      <c r="CA125" s="2484"/>
      <c r="CB125" s="2484"/>
      <c r="CC125" s="2484"/>
      <c r="CD125" s="2484"/>
      <c r="CE125" s="2484"/>
      <c r="CF125" s="2484"/>
      <c r="CG125" s="2484"/>
      <c r="CH125" s="2484"/>
      <c r="CI125" s="2484"/>
      <c r="CJ125" s="2484"/>
      <c r="CK125" s="2484"/>
      <c r="CL125" s="2484"/>
      <c r="CM125" s="2484"/>
      <c r="CN125" s="2484"/>
      <c r="CO125" s="2484"/>
      <c r="CP125" s="2484"/>
      <c r="CQ125" s="2484"/>
      <c r="CR125" s="2484"/>
      <c r="CS125" s="2484"/>
      <c r="CT125" s="2484"/>
      <c r="CU125" s="2484"/>
      <c r="CV125" s="2484"/>
      <c r="CW125" s="2484"/>
      <c r="CX125" s="2484"/>
      <c r="CY125" s="2484"/>
      <c r="CZ125" s="2405"/>
      <c r="DA125" s="240"/>
    </row>
    <row r="126" s="726" customFormat="true" ht="15" customHeight="true" x14ac:dyDescent="0.2">
      <c r="A126" s="3014"/>
      <c r="B126" s="1848" t="s">
        <v>22</v>
      </c>
      <c r="C126" s="1746">
        <f>100-C124-C125-C127</f>
        <v>1.3236263347998953</v>
      </c>
      <c r="D126" s="1747">
        <f>100-D124-D125-D127</f>
        <v>7.7660988479968385E-2</v>
      </c>
      <c r="E126" s="1747">
        <f t="shared" ref="E126:T126" si="4">100-E124-E125-E127</f>
        <v>0.11901331858736608</v>
      </c>
      <c r="F126" s="1747">
        <f t="shared" si="4"/>
        <v>3.4726509836954911E-2</v>
      </c>
      <c r="G126" s="1748">
        <f t="shared" si="4"/>
        <v>1.8207657603852567E-14</v>
      </c>
      <c r="H126" s="1749">
        <f t="shared" si="4"/>
        <v>0.8151033575996085</v>
      </c>
      <c r="I126" s="1747">
        <f t="shared" si="4"/>
        <v>1.3045420436776922E-2</v>
      </c>
      <c r="J126" s="1747">
        <f t="shared" si="4"/>
        <v>4.6601353006247237E-2</v>
      </c>
      <c r="K126" s="1747">
        <f t="shared" si="4"/>
        <v>2.8873857906686062E-2</v>
      </c>
      <c r="L126" s="1750">
        <f t="shared" si="4"/>
        <v>-1.5543122344752192E-14</v>
      </c>
      <c r="M126" s="1746">
        <f t="shared" si="4"/>
        <v>3.7108017801554807</v>
      </c>
      <c r="N126" s="1747">
        <f t="shared" si="4"/>
        <v>0.38770330450010726</v>
      </c>
      <c r="O126" s="1747">
        <f t="shared" si="4"/>
        <v>0.11492524025150086</v>
      </c>
      <c r="P126" s="1747">
        <f t="shared" si="4"/>
        <v>0.53828157098510809</v>
      </c>
      <c r="Q126" s="1748">
        <f t="shared" si="4"/>
        <v>-2.9753977059954195E-14</v>
      </c>
      <c r="R126" s="1749">
        <f t="shared" si="4"/>
        <v>0.15476578746152289</v>
      </c>
      <c r="S126" s="1747">
        <f t="shared" si="4"/>
        <v>0.37719422924598611</v>
      </c>
      <c r="T126" s="1750">
        <f t="shared" si="4"/>
        <v>1.1396550250672439</v>
      </c>
      <c r="U126" s="989"/>
      <c r="V126" s="989"/>
      <c r="W126" s="989"/>
      <c r="X126" s="989"/>
      <c r="Y126" s="989"/>
      <c r="Z126" s="989"/>
      <c r="AA126" s="989"/>
      <c r="AB126" s="989"/>
      <c r="AC126" s="989"/>
      <c r="AD126" s="989"/>
      <c r="AE126" s="989"/>
      <c r="AF126" s="989"/>
      <c r="AG126" s="989"/>
      <c r="AH126" s="989"/>
      <c r="AI126" s="989"/>
      <c r="AJ126" s="989"/>
      <c r="AK126" s="989"/>
      <c r="AL126" s="989"/>
      <c r="AM126" s="989"/>
      <c r="AN126" s="989"/>
      <c r="AO126" s="989"/>
      <c r="AP126" s="989"/>
      <c r="AQ126" s="989"/>
      <c r="AR126" s="989"/>
      <c r="AS126" s="989"/>
      <c r="AT126" s="989"/>
      <c r="AU126" s="989"/>
      <c r="AV126" s="989"/>
      <c r="AW126" s="989"/>
      <c r="AX126" s="989"/>
      <c r="AY126" s="989"/>
      <c r="BA126" s="2928"/>
      <c r="BB126" s="170" t="s">
        <v>22</v>
      </c>
      <c r="BC126" s="639">
        <v>208.68557300000009</v>
      </c>
      <c r="BD126" s="652">
        <v>12.245458000000001</v>
      </c>
      <c r="BE126" s="652">
        <v>18.767077</v>
      </c>
      <c r="BF126" s="652">
        <v>5.4744900000000003</v>
      </c>
      <c r="BG126" s="665">
        <v>0</v>
      </c>
      <c r="BH126" s="678">
        <v>106.67608300000001</v>
      </c>
      <c r="BI126" s="652">
        <v>1.708788</v>
      </c>
      <c r="BJ126" s="652">
        <v>6.1043599999999998</v>
      </c>
      <c r="BK126" s="652">
        <v>3.7774260000000002</v>
      </c>
      <c r="BL126" s="665">
        <v>0</v>
      </c>
      <c r="BM126" s="678">
        <v>99.130176999999975</v>
      </c>
      <c r="BN126" s="652">
        <v>10.338792999999999</v>
      </c>
      <c r="BO126" s="652">
        <v>3.0771899999999999</v>
      </c>
      <c r="BP126" s="652">
        <v>14.359781000000002</v>
      </c>
      <c r="BQ126" s="665">
        <v>0</v>
      </c>
      <c r="BR126" s="678">
        <v>75.748987000000014</v>
      </c>
      <c r="BS126" s="652">
        <v>84.712368999999981</v>
      </c>
      <c r="BT126" s="2479">
        <v>84.711242000000013</v>
      </c>
      <c r="BU126" s="2483"/>
      <c r="BV126" s="2483"/>
      <c r="BW126" s="2483"/>
      <c r="BX126" s="2483"/>
      <c r="BY126" s="2484"/>
      <c r="BZ126" s="2484"/>
      <c r="CA126" s="2484"/>
      <c r="CB126" s="2484"/>
      <c r="CC126" s="2484"/>
      <c r="CD126" s="2484"/>
      <c r="CE126" s="2484"/>
      <c r="CF126" s="2484"/>
      <c r="CG126" s="2484"/>
      <c r="CH126" s="2484"/>
      <c r="CI126" s="2484"/>
      <c r="CJ126" s="2484"/>
      <c r="CK126" s="2484"/>
      <c r="CL126" s="2484"/>
      <c r="CM126" s="2484"/>
      <c r="CN126" s="2484"/>
      <c r="CO126" s="2484"/>
      <c r="CP126" s="2484"/>
      <c r="CQ126" s="2484"/>
      <c r="CR126" s="2484"/>
      <c r="CS126" s="2484"/>
      <c r="CT126" s="2484"/>
      <c r="CU126" s="2484"/>
      <c r="CV126" s="2484"/>
      <c r="CW126" s="2484"/>
      <c r="CX126" s="2484"/>
      <c r="CY126" s="2484"/>
      <c r="CZ126" s="2405"/>
      <c r="DA126" s="240"/>
    </row>
    <row r="127" s="726" customFormat="true" ht="15" customHeight="true" x14ac:dyDescent="0.2">
      <c r="A127" s="3014"/>
      <c r="B127" s="1848" t="s">
        <v>19</v>
      </c>
      <c r="C127" s="1740">
        <v>0.47803469950614497</v>
      </c>
      <c r="D127" s="1741">
        <v>0</v>
      </c>
      <c r="E127" s="1741">
        <v>0</v>
      </c>
      <c r="F127" s="1741">
        <v>0</v>
      </c>
      <c r="G127" s="1742">
        <v>0</v>
      </c>
      <c r="H127" s="1743">
        <v>0.25270492747266737</v>
      </c>
      <c r="I127" s="1741">
        <v>0</v>
      </c>
      <c r="J127" s="1741">
        <v>0</v>
      </c>
      <c r="K127" s="1741">
        <v>0</v>
      </c>
      <c r="L127" s="1744">
        <v>0</v>
      </c>
      <c r="M127" s="1745">
        <v>1.5832672961155945</v>
      </c>
      <c r="N127" s="1741">
        <v>0</v>
      </c>
      <c r="O127" s="1741">
        <v>0</v>
      </c>
      <c r="P127" s="1741">
        <v>0</v>
      </c>
      <c r="Q127" s="1742">
        <v>0</v>
      </c>
      <c r="R127" s="1743">
        <v>3.6900410395746902E-2</v>
      </c>
      <c r="S127" s="1741">
        <v>0.20445047511869144</v>
      </c>
      <c r="T127" s="2494">
        <v>0.15324306508959554</v>
      </c>
      <c r="U127" s="989"/>
      <c r="V127" s="989"/>
      <c r="W127" s="989"/>
      <c r="X127" s="989"/>
      <c r="Y127" s="989"/>
      <c r="Z127" s="989"/>
      <c r="AA127" s="989"/>
      <c r="AB127" s="989"/>
      <c r="AC127" s="989"/>
      <c r="AD127" s="989"/>
      <c r="AE127" s="989"/>
      <c r="AF127" s="989"/>
      <c r="AG127" s="989"/>
      <c r="AH127" s="989"/>
      <c r="AI127" s="989"/>
      <c r="AJ127" s="989"/>
      <c r="AK127" s="989"/>
      <c r="AL127" s="989"/>
      <c r="AM127" s="989"/>
      <c r="AN127" s="989"/>
      <c r="AO127" s="989"/>
      <c r="AP127" s="989"/>
      <c r="AQ127" s="989"/>
      <c r="AR127" s="989"/>
      <c r="AS127" s="989"/>
      <c r="AT127" s="989"/>
      <c r="AU127" s="989"/>
      <c r="AV127" s="989"/>
      <c r="AW127" s="989"/>
      <c r="AX127" s="989"/>
      <c r="AY127" s="989"/>
      <c r="BA127" s="2928"/>
      <c r="BB127" s="170" t="s">
        <v>19</v>
      </c>
      <c r="BC127" s="639">
        <v>75.367906000000033</v>
      </c>
      <c r="BD127" s="652">
        <v>0</v>
      </c>
      <c r="BE127" s="652">
        <v>0</v>
      </c>
      <c r="BF127" s="652">
        <v>0</v>
      </c>
      <c r="BG127" s="665">
        <v>0</v>
      </c>
      <c r="BH127" s="678">
        <v>33.072581</v>
      </c>
      <c r="BI127" s="652">
        <v>0</v>
      </c>
      <c r="BJ127" s="652">
        <v>0</v>
      </c>
      <c r="BK127" s="652">
        <v>0</v>
      </c>
      <c r="BL127" s="665">
        <v>0</v>
      </c>
      <c r="BM127" s="678">
        <v>42.295324999999991</v>
      </c>
      <c r="BN127" s="652">
        <v>0</v>
      </c>
      <c r="BO127" s="652">
        <v>0</v>
      </c>
      <c r="BP127" s="652">
        <v>0</v>
      </c>
      <c r="BQ127" s="665">
        <v>0</v>
      </c>
      <c r="BR127" s="678">
        <v>18.060637</v>
      </c>
      <c r="BS127" s="652">
        <v>45.916619999999995</v>
      </c>
      <c r="BT127" s="2479">
        <v>11.390648999999998</v>
      </c>
      <c r="BU127" s="2483"/>
      <c r="BV127" s="2483"/>
      <c r="BW127" s="2483"/>
      <c r="BX127" s="2483"/>
      <c r="BY127" s="2484"/>
      <c r="BZ127" s="2484"/>
      <c r="CA127" s="2484"/>
      <c r="CB127" s="2484"/>
      <c r="CC127" s="2484"/>
      <c r="CD127" s="2484"/>
      <c r="CE127" s="2484"/>
      <c r="CF127" s="2484"/>
      <c r="CG127" s="2484"/>
      <c r="CH127" s="2484"/>
      <c r="CI127" s="2484"/>
      <c r="CJ127" s="2484"/>
      <c r="CK127" s="2484"/>
      <c r="CL127" s="2484"/>
      <c r="CM127" s="2484"/>
      <c r="CN127" s="2484"/>
      <c r="CO127" s="2484"/>
      <c r="CP127" s="2484"/>
      <c r="CQ127" s="2484"/>
      <c r="CR127" s="2484"/>
      <c r="CS127" s="2484"/>
      <c r="CT127" s="2484"/>
      <c r="CU127" s="2484"/>
      <c r="CV127" s="2484"/>
      <c r="CW127" s="2484"/>
      <c r="CX127" s="2484"/>
      <c r="CY127" s="2484"/>
      <c r="CZ127" s="2405"/>
      <c r="DA127" s="240"/>
    </row>
    <row r="128" s="726" customFormat="true" ht="15" customHeight="true" x14ac:dyDescent="0.2">
      <c r="A128" s="3014" t="s">
        <v>173</v>
      </c>
      <c r="B128" s="1848" t="s">
        <v>49</v>
      </c>
      <c r="C128" s="1740">
        <v>3.5949795024399274</v>
      </c>
      <c r="D128" s="1741">
        <v>2.4770361518140405</v>
      </c>
      <c r="E128" s="1741">
        <v>2.1512915430049748</v>
      </c>
      <c r="F128" s="1741">
        <v>3.1328618971982207</v>
      </c>
      <c r="G128" s="1742">
        <v>2.9878741543422609</v>
      </c>
      <c r="H128" s="1743">
        <v>3.5196055808335314</v>
      </c>
      <c r="I128" s="1741">
        <v>2.8004982073516893</v>
      </c>
      <c r="J128" s="1741">
        <v>2.2332903418350147</v>
      </c>
      <c r="K128" s="1741">
        <v>3.1606424268851629</v>
      </c>
      <c r="L128" s="1744">
        <v>3.3664782567105234</v>
      </c>
      <c r="M128" s="1745">
        <v>3.333250170278713</v>
      </c>
      <c r="N128" s="1741">
        <v>1.4403637221235364</v>
      </c>
      <c r="O128" s="1741">
        <v>2.1683042222997186</v>
      </c>
      <c r="P128" s="1741">
        <v>2.2018179018521988</v>
      </c>
      <c r="Q128" s="1742">
        <v>1.5688887926886836</v>
      </c>
      <c r="R128" s="1743">
        <v>3.207642683525838</v>
      </c>
      <c r="S128" s="1741">
        <v>2.2161866928276632</v>
      </c>
      <c r="T128" s="2494">
        <v>2.5726782374715174</v>
      </c>
      <c r="U128" s="989"/>
      <c r="V128" s="989"/>
      <c r="W128" s="989"/>
      <c r="X128" s="989"/>
      <c r="Y128" s="989"/>
      <c r="Z128" s="989"/>
      <c r="AA128" s="989"/>
      <c r="AB128" s="989"/>
      <c r="AC128" s="989"/>
      <c r="AD128" s="989"/>
      <c r="AE128" s="989"/>
      <c r="AF128" s="989"/>
      <c r="AG128" s="989"/>
      <c r="AH128" s="989"/>
      <c r="AI128" s="989"/>
      <c r="AJ128" s="989"/>
      <c r="AK128" s="989"/>
      <c r="AL128" s="989"/>
      <c r="AM128" s="989"/>
      <c r="AN128" s="989"/>
      <c r="AO128" s="989"/>
      <c r="AP128" s="989"/>
      <c r="AQ128" s="989"/>
      <c r="AR128" s="989"/>
      <c r="AS128" s="989"/>
      <c r="AT128" s="989"/>
      <c r="AU128" s="989"/>
      <c r="AV128" s="989"/>
      <c r="AW128" s="989"/>
      <c r="AX128" s="989"/>
      <c r="AY128" s="989"/>
      <c r="BA128" s="2928" t="s">
        <v>109</v>
      </c>
      <c r="BB128" s="170" t="s">
        <v>49</v>
      </c>
      <c r="BC128" s="1491" t="s">
        <v>35</v>
      </c>
      <c r="BD128" s="1511" t="s">
        <v>35</v>
      </c>
      <c r="BE128" s="1511" t="s">
        <v>35</v>
      </c>
      <c r="BF128" s="1511" t="s">
        <v>35</v>
      </c>
      <c r="BG128" s="1532" t="s">
        <v>35</v>
      </c>
      <c r="BH128" s="1553" t="s">
        <v>35</v>
      </c>
      <c r="BI128" s="1511" t="s">
        <v>35</v>
      </c>
      <c r="BJ128" s="1511" t="s">
        <v>35</v>
      </c>
      <c r="BK128" s="1511" t="s">
        <v>35</v>
      </c>
      <c r="BL128" s="1532" t="s">
        <v>35</v>
      </c>
      <c r="BM128" s="1553" t="s">
        <v>35</v>
      </c>
      <c r="BN128" s="1511" t="s">
        <v>35</v>
      </c>
      <c r="BO128" s="1511" t="s">
        <v>35</v>
      </c>
      <c r="BP128" s="1511" t="s">
        <v>35</v>
      </c>
      <c r="BQ128" s="1532" t="s">
        <v>35</v>
      </c>
      <c r="BR128" s="1553" t="s">
        <v>35</v>
      </c>
      <c r="BS128" s="1511" t="s">
        <v>35</v>
      </c>
      <c r="BT128" s="2352" t="s">
        <v>35</v>
      </c>
      <c r="BU128" s="2404"/>
      <c r="BV128" s="2404"/>
      <c r="BW128" s="2404"/>
      <c r="BX128" s="2404"/>
      <c r="BY128" s="2405"/>
      <c r="BZ128" s="2405"/>
      <c r="CA128" s="2405"/>
      <c r="CB128" s="2405"/>
      <c r="CC128" s="2405"/>
      <c r="CD128" s="2405"/>
      <c r="CE128" s="2405"/>
      <c r="CF128" s="2405"/>
      <c r="CG128" s="2405"/>
      <c r="CH128" s="2405"/>
      <c r="CI128" s="2405"/>
      <c r="CJ128" s="2405"/>
      <c r="CK128" s="2405"/>
      <c r="CL128" s="2405"/>
      <c r="CM128" s="2405"/>
      <c r="CN128" s="2405"/>
      <c r="CO128" s="2405"/>
      <c r="CP128" s="2405"/>
      <c r="CQ128" s="2405"/>
      <c r="CR128" s="2405"/>
      <c r="CS128" s="2405"/>
      <c r="CT128" s="2405"/>
      <c r="CU128" s="2405"/>
      <c r="CV128" s="2405"/>
      <c r="CW128" s="2405"/>
      <c r="CX128" s="2405"/>
      <c r="CY128" s="2405"/>
      <c r="CZ128" s="2405"/>
      <c r="DA128" s="240"/>
    </row>
    <row r="129" s="726" customFormat="true" ht="15" customHeight="true" x14ac:dyDescent="0.2">
      <c r="A129" s="3015"/>
      <c r="B129" s="1849" t="s">
        <v>48</v>
      </c>
      <c r="C129" s="1751">
        <v>96.405020497559974</v>
      </c>
      <c r="D129" s="1752">
        <v>97.522963848185952</v>
      </c>
      <c r="E129" s="1752">
        <v>97.848708456994999</v>
      </c>
      <c r="F129" s="1752">
        <v>96.867138102801803</v>
      </c>
      <c r="G129" s="1753">
        <v>97.012125845657721</v>
      </c>
      <c r="H129" s="1754">
        <v>96.480394419166416</v>
      </c>
      <c r="I129" s="1752">
        <v>97.199501792648292</v>
      </c>
      <c r="J129" s="1752">
        <v>97.76670965816497</v>
      </c>
      <c r="K129" s="1752">
        <v>96.839357573114853</v>
      </c>
      <c r="L129" s="1755">
        <v>96.633521743289492</v>
      </c>
      <c r="M129" s="1756">
        <v>96.666749829721198</v>
      </c>
      <c r="N129" s="1752">
        <v>98.559636277876479</v>
      </c>
      <c r="O129" s="1752">
        <v>97.831695777700261</v>
      </c>
      <c r="P129" s="1752">
        <v>97.798182098147805</v>
      </c>
      <c r="Q129" s="1753">
        <v>98.431111207311346</v>
      </c>
      <c r="R129" s="1754">
        <v>96.792357316474195</v>
      </c>
      <c r="S129" s="1752">
        <v>97.783813307172338</v>
      </c>
      <c r="T129" s="2495">
        <v>97.427321762528379</v>
      </c>
      <c r="U129" s="989"/>
      <c r="V129" s="989"/>
      <c r="W129" s="989"/>
      <c r="X129" s="989"/>
      <c r="Y129" s="989"/>
      <c r="Z129" s="989"/>
      <c r="AA129" s="989"/>
      <c r="AB129" s="989"/>
      <c r="AC129" s="989"/>
      <c r="AD129" s="989"/>
      <c r="AE129" s="989"/>
      <c r="AF129" s="989"/>
      <c r="AG129" s="989"/>
      <c r="AH129" s="989"/>
      <c r="AI129" s="989"/>
      <c r="AJ129" s="989"/>
      <c r="AK129" s="989"/>
      <c r="AL129" s="989"/>
      <c r="AM129" s="989"/>
      <c r="AN129" s="989"/>
      <c r="AO129" s="989"/>
      <c r="AP129" s="989"/>
      <c r="AQ129" s="989"/>
      <c r="AR129" s="989"/>
      <c r="AS129" s="989"/>
      <c r="AT129" s="989"/>
      <c r="AU129" s="989"/>
      <c r="AV129" s="989"/>
      <c r="AW129" s="989"/>
      <c r="AX129" s="989"/>
      <c r="AY129" s="989"/>
      <c r="BA129" s="2929"/>
      <c r="BB129" s="171" t="s">
        <v>48</v>
      </c>
      <c r="BC129" s="1492" t="s">
        <v>35</v>
      </c>
      <c r="BD129" s="1512" t="s">
        <v>35</v>
      </c>
      <c r="BE129" s="1512" t="s">
        <v>35</v>
      </c>
      <c r="BF129" s="1512" t="s">
        <v>35</v>
      </c>
      <c r="BG129" s="1533" t="s">
        <v>35</v>
      </c>
      <c r="BH129" s="1554" t="s">
        <v>35</v>
      </c>
      <c r="BI129" s="1512" t="s">
        <v>35</v>
      </c>
      <c r="BJ129" s="1512" t="s">
        <v>35</v>
      </c>
      <c r="BK129" s="1512" t="s">
        <v>35</v>
      </c>
      <c r="BL129" s="1533" t="s">
        <v>35</v>
      </c>
      <c r="BM129" s="1554" t="s">
        <v>35</v>
      </c>
      <c r="BN129" s="1512" t="s">
        <v>35</v>
      </c>
      <c r="BO129" s="1512" t="s">
        <v>35</v>
      </c>
      <c r="BP129" s="1512" t="s">
        <v>35</v>
      </c>
      <c r="BQ129" s="1533" t="s">
        <v>35</v>
      </c>
      <c r="BR129" s="1554" t="s">
        <v>35</v>
      </c>
      <c r="BS129" s="1512" t="s">
        <v>35</v>
      </c>
      <c r="BT129" s="2353" t="s">
        <v>35</v>
      </c>
      <c r="BU129" s="2406"/>
      <c r="BV129" s="2406"/>
      <c r="BW129" s="2406"/>
      <c r="BX129" s="2406"/>
      <c r="BY129" s="2407"/>
      <c r="BZ129" s="2407"/>
      <c r="CA129" s="2407"/>
      <c r="CB129" s="2407"/>
      <c r="CC129" s="2407"/>
      <c r="CD129" s="2407"/>
      <c r="CE129" s="2407"/>
      <c r="CF129" s="2407"/>
      <c r="CG129" s="2407"/>
      <c r="CH129" s="2407"/>
      <c r="CI129" s="2407"/>
      <c r="CJ129" s="2407"/>
      <c r="CK129" s="2407"/>
      <c r="CL129" s="2407"/>
      <c r="CM129" s="2407"/>
      <c r="CN129" s="2407"/>
      <c r="CO129" s="2407"/>
      <c r="CP129" s="2407"/>
      <c r="CQ129" s="2407"/>
      <c r="CR129" s="2407"/>
      <c r="CS129" s="2407"/>
      <c r="CT129" s="2407"/>
      <c r="CU129" s="2407"/>
      <c r="CV129" s="2407"/>
      <c r="CW129" s="2407"/>
      <c r="CX129" s="2407"/>
      <c r="CY129" s="2407"/>
      <c r="CZ129" s="2407"/>
      <c r="DA129" s="240"/>
    </row>
    <row r="130" s="131" customFormat="true" ht="15" customHeight="true" x14ac:dyDescent="0.2">
      <c r="A130" s="2850" t="s">
        <v>47</v>
      </c>
      <c r="B130" s="282" t="s">
        <v>42</v>
      </c>
      <c r="C130" s="335">
        <f>C157/(C157+C158)*100</f>
        <v>94.02614453919972</v>
      </c>
      <c r="D130" s="336">
        <f t="shared" ref="D130:T130" si="5">D157/(D157+D158)*100</f>
        <v>99.496076909379113</v>
      </c>
      <c r="E130" s="336">
        <f t="shared" si="5"/>
        <v>99.247207030709788</v>
      </c>
      <c r="F130" s="336">
        <f t="shared" si="5"/>
        <v>99.700407854475785</v>
      </c>
      <c r="G130" s="337">
        <f t="shared" si="5"/>
        <v>100</v>
      </c>
      <c r="H130" s="338">
        <f t="shared" si="5"/>
        <v>95.584470812326742</v>
      </c>
      <c r="I130" s="336">
        <f t="shared" si="5"/>
        <v>99.887135913374976</v>
      </c>
      <c r="J130" s="336">
        <f t="shared" si="5"/>
        <v>99.590114482512462</v>
      </c>
      <c r="K130" s="336">
        <f t="shared" si="5"/>
        <v>99.697937341179937</v>
      </c>
      <c r="L130" s="339">
        <f t="shared" si="5"/>
        <v>100</v>
      </c>
      <c r="M130" s="335">
        <f t="shared" si="5"/>
        <v>89.94197008032539</v>
      </c>
      <c r="N130" s="336">
        <f t="shared" si="5"/>
        <v>98.670122493110455</v>
      </c>
      <c r="O130" s="336">
        <f t="shared" si="5"/>
        <v>99.6096305932397</v>
      </c>
      <c r="P130" s="336">
        <f t="shared" si="5"/>
        <v>98.036868862254991</v>
      </c>
      <c r="Q130" s="337">
        <f t="shared" si="5"/>
        <v>100</v>
      </c>
      <c r="R130" s="338">
        <f t="shared" si="5"/>
        <v>97.834364526247299</v>
      </c>
      <c r="S130" s="336">
        <f t="shared" si="5"/>
        <v>98.511858288107376</v>
      </c>
      <c r="T130" s="339">
        <f t="shared" si="5"/>
        <v>95.661656974619618</v>
      </c>
      <c r="U130" s="989"/>
      <c r="V130" s="989"/>
      <c r="W130" s="989"/>
      <c r="X130" s="989"/>
      <c r="Y130" s="989"/>
      <c r="Z130" s="989"/>
      <c r="AA130" s="989"/>
      <c r="AB130" s="989"/>
      <c r="AC130" s="989"/>
      <c r="AD130" s="989"/>
      <c r="AE130" s="989"/>
      <c r="AF130" s="989"/>
      <c r="AG130" s="989"/>
      <c r="AH130" s="989"/>
      <c r="AI130" s="989"/>
      <c r="AJ130" s="989"/>
      <c r="AK130" s="989"/>
      <c r="AL130" s="989"/>
      <c r="AM130" s="989"/>
      <c r="AN130" s="989"/>
      <c r="AO130" s="989"/>
      <c r="AP130" s="989"/>
      <c r="AQ130" s="989"/>
      <c r="AR130" s="989"/>
      <c r="AS130" s="989"/>
      <c r="AT130" s="989"/>
      <c r="AU130" s="989"/>
      <c r="AV130" s="989"/>
      <c r="AW130" s="989"/>
      <c r="AX130" s="989"/>
      <c r="AY130" s="989"/>
      <c r="BB130" s="133"/>
      <c r="BU130" s="240"/>
      <c r="BV130" s="240"/>
      <c r="BW130" s="240"/>
      <c r="BX130" s="240"/>
      <c r="BY130" s="240"/>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c r="DA130" s="240"/>
    </row>
    <row r="131" s="131" customFormat="true" ht="15" customHeight="true" x14ac:dyDescent="0.2">
      <c r="A131" s="2851"/>
      <c r="B131" s="273" t="s">
        <v>46</v>
      </c>
      <c r="C131" s="340"/>
      <c r="D131" s="341"/>
      <c r="E131" s="341"/>
      <c r="F131" s="341"/>
      <c r="G131" s="342"/>
      <c r="H131" s="343"/>
      <c r="I131" s="341"/>
      <c r="J131" s="341"/>
      <c r="K131" s="341"/>
      <c r="L131" s="344"/>
      <c r="M131" s="340"/>
      <c r="N131" s="341"/>
      <c r="O131" s="341"/>
      <c r="P131" s="341"/>
      <c r="Q131" s="342"/>
      <c r="R131" s="343"/>
      <c r="S131" s="341"/>
      <c r="T131" s="344"/>
      <c r="U131" s="989"/>
      <c r="V131" s="989"/>
      <c r="W131" s="989"/>
      <c r="X131" s="989"/>
      <c r="Y131" s="989"/>
      <c r="Z131" s="989"/>
      <c r="AA131" s="989"/>
      <c r="AB131" s="989"/>
      <c r="AC131" s="989"/>
      <c r="AD131" s="989"/>
      <c r="AE131" s="989"/>
      <c r="AF131" s="989"/>
      <c r="AG131" s="989"/>
      <c r="AH131" s="989"/>
      <c r="AI131" s="989"/>
      <c r="AJ131" s="989"/>
      <c r="AK131" s="989"/>
      <c r="AL131" s="989"/>
      <c r="AM131" s="989"/>
      <c r="AN131" s="989"/>
      <c r="AO131" s="989"/>
      <c r="AP131" s="989"/>
      <c r="AQ131" s="989"/>
      <c r="AR131" s="989"/>
      <c r="AS131" s="989"/>
      <c r="AT131" s="989"/>
      <c r="AU131" s="989"/>
      <c r="AV131" s="989"/>
      <c r="AW131" s="989"/>
      <c r="AX131" s="989"/>
      <c r="AY131" s="989"/>
      <c r="BB131" s="133"/>
      <c r="BU131" s="240"/>
      <c r="BV131" s="240"/>
      <c r="BW131" s="240"/>
      <c r="BX131" s="240"/>
      <c r="BY131" s="240"/>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c r="DA131" s="240"/>
    </row>
    <row r="132" s="131" customFormat="true" ht="15" customHeight="true" x14ac:dyDescent="0.2">
      <c r="A132" s="2852"/>
      <c r="B132" s="274" t="s">
        <v>46</v>
      </c>
      <c r="C132" s="345"/>
      <c r="D132" s="346"/>
      <c r="E132" s="346"/>
      <c r="F132" s="346"/>
      <c r="G132" s="347"/>
      <c r="H132" s="348"/>
      <c r="I132" s="346"/>
      <c r="J132" s="346"/>
      <c r="K132" s="346"/>
      <c r="L132" s="349"/>
      <c r="M132" s="345"/>
      <c r="N132" s="346"/>
      <c r="O132" s="346"/>
      <c r="P132" s="346"/>
      <c r="Q132" s="347"/>
      <c r="R132" s="348"/>
      <c r="S132" s="346"/>
      <c r="T132" s="349"/>
      <c r="U132" s="989"/>
      <c r="V132" s="989"/>
      <c r="W132" s="989"/>
      <c r="X132" s="989"/>
      <c r="Y132" s="989"/>
      <c r="Z132" s="989"/>
      <c r="AA132" s="989"/>
      <c r="AB132" s="989"/>
      <c r="AC132" s="989"/>
      <c r="AD132" s="989"/>
      <c r="AE132" s="989"/>
      <c r="AF132" s="989"/>
      <c r="AG132" s="989"/>
      <c r="AH132" s="989"/>
      <c r="AI132" s="989"/>
      <c r="AJ132" s="989"/>
      <c r="AK132" s="989"/>
      <c r="AL132" s="989"/>
      <c r="AM132" s="989"/>
      <c r="AN132" s="989"/>
      <c r="AO132" s="989"/>
      <c r="AP132" s="989"/>
      <c r="AQ132" s="989"/>
      <c r="AR132" s="989"/>
      <c r="AS132" s="989"/>
      <c r="AT132" s="989"/>
      <c r="AU132" s="989"/>
      <c r="AV132" s="989"/>
      <c r="AW132" s="989"/>
      <c r="AX132" s="989"/>
      <c r="AY132" s="989"/>
      <c r="BB132" s="133"/>
      <c r="BU132" s="240"/>
      <c r="BV132" s="240"/>
      <c r="BW132" s="240"/>
      <c r="BX132" s="240"/>
      <c r="BY132" s="240"/>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c r="DA132" s="240"/>
    </row>
    <row r="133" s="726" customFormat="true" ht="15" customHeight="true" x14ac:dyDescent="0.2">
      <c r="A133" s="130"/>
      <c r="B133" s="207"/>
      <c r="C133" s="2853" t="s">
        <v>115</v>
      </c>
      <c r="D133" s="2854"/>
      <c r="E133" s="2854"/>
      <c r="F133" s="2854"/>
      <c r="G133" s="2855"/>
      <c r="H133" s="3024" t="s">
        <v>38</v>
      </c>
      <c r="I133" s="3025"/>
      <c r="J133" s="3025"/>
      <c r="K133" s="3025"/>
      <c r="L133" s="3026"/>
      <c r="M133" s="3027" t="s">
        <v>37</v>
      </c>
      <c r="N133" s="3025"/>
      <c r="O133" s="3025"/>
      <c r="P133" s="3025"/>
      <c r="Q133" s="3028"/>
      <c r="R133" s="3024" t="s">
        <v>159</v>
      </c>
      <c r="S133" s="3025"/>
      <c r="T133" s="3029"/>
      <c r="U133" s="989"/>
      <c r="V133" s="989"/>
      <c r="W133" s="989"/>
      <c r="X133" s="989"/>
      <c r="Y133" s="989"/>
      <c r="Z133" s="989"/>
      <c r="AA133" s="989"/>
      <c r="AB133" s="989"/>
      <c r="AC133" s="989"/>
      <c r="AD133" s="989"/>
      <c r="AE133" s="989"/>
      <c r="AF133" s="989"/>
      <c r="AG133" s="989"/>
      <c r="AH133" s="989"/>
      <c r="AI133" s="989"/>
      <c r="AJ133" s="989"/>
      <c r="AK133" s="989"/>
      <c r="AL133" s="989"/>
      <c r="AM133" s="989"/>
      <c r="AN133" s="989"/>
      <c r="AO133" s="989"/>
      <c r="AP133" s="989"/>
      <c r="AQ133" s="989"/>
      <c r="AR133" s="989"/>
      <c r="AS133" s="989"/>
      <c r="AT133" s="989"/>
      <c r="AU133" s="989"/>
      <c r="AV133" s="989"/>
      <c r="AW133" s="989"/>
      <c r="AX133" s="989"/>
      <c r="AY133" s="989"/>
      <c r="BA133" s="241" t="s">
        <v>131</v>
      </c>
      <c r="BB133" s="116" t="s">
        <v>99</v>
      </c>
      <c r="BC133" s="2930" t="s">
        <v>115</v>
      </c>
      <c r="BD133" s="2931"/>
      <c r="BE133" s="2931"/>
      <c r="BF133" s="2931"/>
      <c r="BG133" s="2932"/>
      <c r="BH133" s="2933" t="s">
        <v>38</v>
      </c>
      <c r="BI133" s="2931"/>
      <c r="BJ133" s="2931"/>
      <c r="BK133" s="2931"/>
      <c r="BL133" s="2932"/>
      <c r="BM133" s="2933" t="s">
        <v>37</v>
      </c>
      <c r="BN133" s="2931"/>
      <c r="BO133" s="2931"/>
      <c r="BP133" s="2931"/>
      <c r="BQ133" s="2932"/>
      <c r="BR133" s="2337" t="s">
        <v>142</v>
      </c>
      <c r="BS133" s="2338"/>
      <c r="BT133" s="2341"/>
      <c r="BU133" s="2408"/>
      <c r="BV133" s="2408"/>
      <c r="BW133" s="2408"/>
      <c r="BX133" s="2408"/>
      <c r="BY133" s="2409"/>
      <c r="BZ133" s="239"/>
      <c r="CA133" s="239"/>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c r="DA133" s="240"/>
    </row>
    <row r="134" s="726" customFormat="true" ht="12.75" x14ac:dyDescent="0.2">
      <c r="A134" s="208" t="s">
        <v>69</v>
      </c>
      <c r="B134" s="280"/>
      <c r="C134" s="414" t="s">
        <v>0</v>
      </c>
      <c r="D134" s="415" t="s">
        <v>1</v>
      </c>
      <c r="E134" s="415" t="s">
        <v>2</v>
      </c>
      <c r="F134" s="415" t="s">
        <v>3</v>
      </c>
      <c r="G134" s="416" t="s">
        <v>4</v>
      </c>
      <c r="H134" s="1628" t="s">
        <v>0</v>
      </c>
      <c r="I134" s="1588" t="s">
        <v>1</v>
      </c>
      <c r="J134" s="1588" t="s">
        <v>2</v>
      </c>
      <c r="K134" s="1588" t="s">
        <v>3</v>
      </c>
      <c r="L134" s="1589" t="s">
        <v>4</v>
      </c>
      <c r="M134" s="1616" t="s">
        <v>0</v>
      </c>
      <c r="N134" s="1588" t="s">
        <v>1</v>
      </c>
      <c r="O134" s="1588" t="s">
        <v>2</v>
      </c>
      <c r="P134" s="1588" t="s">
        <v>3</v>
      </c>
      <c r="Q134" s="1642" t="s">
        <v>4</v>
      </c>
      <c r="R134" s="1628" t="s">
        <v>160</v>
      </c>
      <c r="S134" s="1588" t="s">
        <v>161</v>
      </c>
      <c r="T134" s="1590" t="s">
        <v>162</v>
      </c>
      <c r="U134" s="989"/>
      <c r="V134" s="989"/>
      <c r="W134" s="989"/>
      <c r="X134" s="989"/>
      <c r="Y134" s="989"/>
      <c r="Z134" s="989"/>
      <c r="AA134" s="989"/>
      <c r="AB134" s="989"/>
      <c r="AC134" s="989"/>
      <c r="AD134" s="989"/>
      <c r="AE134" s="989"/>
      <c r="AF134" s="989"/>
      <c r="AG134" s="989"/>
      <c r="AH134" s="989"/>
      <c r="AI134" s="989"/>
      <c r="AJ134" s="989"/>
      <c r="AK134" s="989"/>
      <c r="AL134" s="989"/>
      <c r="AM134" s="989"/>
      <c r="AN134" s="989"/>
      <c r="AO134" s="989"/>
      <c r="AP134" s="989"/>
      <c r="AQ134" s="989"/>
      <c r="AR134" s="989"/>
      <c r="AS134" s="989"/>
      <c r="AT134" s="989"/>
      <c r="AU134" s="989"/>
      <c r="AV134" s="989"/>
      <c r="AW134" s="989"/>
      <c r="AX134" s="989"/>
      <c r="AY134" s="989"/>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2339" t="s">
        <v>160</v>
      </c>
      <c r="BS134" s="2340" t="s">
        <v>161</v>
      </c>
      <c r="BT134" s="2342" t="s">
        <v>162</v>
      </c>
      <c r="BU134" s="2410"/>
      <c r="BV134" s="2410"/>
      <c r="BW134" s="2410"/>
      <c r="BX134" s="2410"/>
      <c r="BY134" s="2411"/>
      <c r="BZ134" s="2411"/>
      <c r="CA134" s="2411"/>
      <c r="CB134" s="2411"/>
      <c r="CC134" s="2411"/>
      <c r="CD134" s="2411"/>
      <c r="CE134" s="2411"/>
      <c r="CF134" s="2411"/>
      <c r="CG134" s="2411"/>
      <c r="CH134" s="2411"/>
      <c r="CI134" s="2411"/>
      <c r="CJ134" s="2411"/>
      <c r="CK134" s="2411"/>
      <c r="CL134" s="2411"/>
      <c r="CM134" s="2411"/>
      <c r="CN134" s="2411"/>
      <c r="CO134" s="2411"/>
      <c r="CP134" s="2411"/>
      <c r="CQ134" s="2411"/>
      <c r="CR134" s="2411"/>
      <c r="CS134" s="2411"/>
      <c r="CT134" s="2411"/>
      <c r="CU134" s="2411"/>
      <c r="CV134" s="2411"/>
      <c r="CW134" s="2411"/>
      <c r="CX134" s="2411"/>
      <c r="CY134" s="2411"/>
      <c r="CZ134" s="2411"/>
      <c r="DA134" s="240"/>
    </row>
    <row r="135" s="726" customFormat="true" ht="15" customHeight="true" x14ac:dyDescent="0.2">
      <c r="A135" s="3030" t="s">
        <v>45</v>
      </c>
      <c r="B135" s="1850" t="s">
        <v>44</v>
      </c>
      <c r="C135" s="1757">
        <v>41.024246604129537</v>
      </c>
      <c r="D135" s="1758">
        <v>45.245050899119249</v>
      </c>
      <c r="E135" s="1758">
        <v>49.683870078414913</v>
      </c>
      <c r="F135" s="1758">
        <v>60.273445302023809</v>
      </c>
      <c r="G135" s="1759">
        <v>77.093711399623217</v>
      </c>
      <c r="H135" s="1760">
        <v>51.755467983049201</v>
      </c>
      <c r="I135" s="1758">
        <v>56.406578208214853</v>
      </c>
      <c r="J135" s="1758">
        <v>61.635464032657559</v>
      </c>
      <c r="K135" s="1758">
        <v>71.678630618256875</v>
      </c>
      <c r="L135" s="1761">
        <v>81.601823947701348</v>
      </c>
      <c r="M135" s="1762">
        <v>4.5286461710372441</v>
      </c>
      <c r="N135" s="1758">
        <v>5.3441530973421125</v>
      </c>
      <c r="O135" s="1758">
        <v>4.804448550157308</v>
      </c>
      <c r="P135" s="1758">
        <v>7.6815443188331196</v>
      </c>
      <c r="Q135" s="1759">
        <v>7.058884651691165</v>
      </c>
      <c r="R135" s="1760">
        <v>71.028149489889032</v>
      </c>
      <c r="S135" s="1758">
        <v>28.328838773749244</v>
      </c>
      <c r="T135" s="2496">
        <v>26.483723681737597</v>
      </c>
      <c r="U135" s="989"/>
      <c r="V135" s="989"/>
      <c r="W135" s="989"/>
      <c r="X135" s="989"/>
      <c r="Y135" s="989"/>
      <c r="Z135" s="989"/>
      <c r="AA135" s="989"/>
      <c r="AB135" s="989"/>
      <c r="AC135" s="989"/>
      <c r="AD135" s="989"/>
      <c r="AE135" s="989"/>
      <c r="AF135" s="989"/>
      <c r="AG135" s="989"/>
      <c r="AH135" s="989"/>
      <c r="AI135" s="989"/>
      <c r="AJ135" s="989"/>
      <c r="AK135" s="989"/>
      <c r="AL135" s="989"/>
      <c r="AM135" s="989"/>
      <c r="AN135" s="989"/>
      <c r="AO135" s="989"/>
      <c r="AP135" s="989"/>
      <c r="AQ135" s="989"/>
      <c r="AR135" s="989"/>
      <c r="AS135" s="989"/>
      <c r="AT135" s="989"/>
      <c r="AU135" s="989"/>
      <c r="AV135" s="989"/>
      <c r="AW135" s="989"/>
      <c r="AX135" s="989"/>
      <c r="AY135" s="989"/>
      <c r="BA135" s="2934" t="s">
        <v>45</v>
      </c>
      <c r="BB135" s="172" t="s">
        <v>44</v>
      </c>
      <c r="BC135" s="1493" t="s">
        <v>35</v>
      </c>
      <c r="BD135" s="1513" t="s">
        <v>35</v>
      </c>
      <c r="BE135" s="1513" t="s">
        <v>35</v>
      </c>
      <c r="BF135" s="1513" t="s">
        <v>35</v>
      </c>
      <c r="BG135" s="1534" t="s">
        <v>35</v>
      </c>
      <c r="BH135" s="1555" t="s">
        <v>35</v>
      </c>
      <c r="BI135" s="1513" t="s">
        <v>35</v>
      </c>
      <c r="BJ135" s="1513" t="s">
        <v>35</v>
      </c>
      <c r="BK135" s="1513" t="s">
        <v>35</v>
      </c>
      <c r="BL135" s="1534" t="s">
        <v>35</v>
      </c>
      <c r="BM135" s="1555" t="s">
        <v>35</v>
      </c>
      <c r="BN135" s="1513" t="s">
        <v>35</v>
      </c>
      <c r="BO135" s="1513" t="s">
        <v>35</v>
      </c>
      <c r="BP135" s="1513" t="s">
        <v>35</v>
      </c>
      <c r="BQ135" s="1534" t="s">
        <v>35</v>
      </c>
      <c r="BR135" s="1555" t="s">
        <v>35</v>
      </c>
      <c r="BS135" s="1513" t="s">
        <v>35</v>
      </c>
      <c r="BT135" s="2354" t="s">
        <v>35</v>
      </c>
      <c r="BU135" s="2412"/>
      <c r="BV135" s="2412"/>
      <c r="BW135" s="2412"/>
      <c r="BX135" s="2412"/>
      <c r="BY135" s="2413"/>
      <c r="BZ135" s="2413"/>
      <c r="CA135" s="2413"/>
      <c r="CB135" s="2413"/>
      <c r="CC135" s="2413"/>
      <c r="CD135" s="2413"/>
      <c r="CE135" s="2413"/>
      <c r="CF135" s="2413"/>
      <c r="CG135" s="2413"/>
      <c r="CH135" s="2413"/>
      <c r="CI135" s="2413"/>
      <c r="CJ135" s="2413"/>
      <c r="CK135" s="2413"/>
      <c r="CL135" s="2413"/>
      <c r="CM135" s="2413"/>
      <c r="CN135" s="2413"/>
      <c r="CO135" s="2413"/>
      <c r="CP135" s="2413"/>
      <c r="CQ135" s="2413"/>
      <c r="CR135" s="2413"/>
      <c r="CS135" s="2413"/>
      <c r="CT135" s="2413"/>
      <c r="CU135" s="2413"/>
      <c r="CV135" s="2413"/>
      <c r="CW135" s="2413"/>
      <c r="CX135" s="2413"/>
      <c r="CY135" s="2413"/>
      <c r="CZ135" s="2413"/>
      <c r="DA135" s="240"/>
    </row>
    <row r="136" s="726" customFormat="true" ht="15" customHeight="true" x14ac:dyDescent="0.2">
      <c r="A136" s="3002"/>
      <c r="B136" s="1851" t="s">
        <v>43</v>
      </c>
      <c r="C136" s="1763">
        <v>0</v>
      </c>
      <c r="D136" s="1764">
        <v>0</v>
      </c>
      <c r="E136" s="1764">
        <v>0</v>
      </c>
      <c r="F136" s="1764">
        <v>0</v>
      </c>
      <c r="G136" s="1765">
        <v>0</v>
      </c>
      <c r="H136" s="1766">
        <v>0</v>
      </c>
      <c r="I136" s="1764">
        <v>0</v>
      </c>
      <c r="J136" s="1764">
        <v>0</v>
      </c>
      <c r="K136" s="1764">
        <v>0</v>
      </c>
      <c r="L136" s="1767">
        <v>0</v>
      </c>
      <c r="M136" s="1768">
        <v>0</v>
      </c>
      <c r="N136" s="1764">
        <v>0</v>
      </c>
      <c r="O136" s="1764">
        <v>0</v>
      </c>
      <c r="P136" s="1764">
        <v>0</v>
      </c>
      <c r="Q136" s="1765">
        <v>0</v>
      </c>
      <c r="R136" s="1766">
        <v>0</v>
      </c>
      <c r="S136" s="1764">
        <v>0</v>
      </c>
      <c r="T136" s="2497">
        <v>0</v>
      </c>
      <c r="U136" s="989"/>
      <c r="V136" s="989"/>
      <c r="W136" s="989"/>
      <c r="X136" s="989"/>
      <c r="Y136" s="989"/>
      <c r="Z136" s="989"/>
      <c r="AA136" s="989"/>
      <c r="AB136" s="989"/>
      <c r="AC136" s="989"/>
      <c r="AD136" s="989"/>
      <c r="AE136" s="989"/>
      <c r="AF136" s="989"/>
      <c r="AG136" s="989"/>
      <c r="AH136" s="989"/>
      <c r="AI136" s="989"/>
      <c r="AJ136" s="989"/>
      <c r="AK136" s="989"/>
      <c r="AL136" s="989"/>
      <c r="AM136" s="989"/>
      <c r="AN136" s="989"/>
      <c r="AO136" s="989"/>
      <c r="AP136" s="989"/>
      <c r="AQ136" s="989"/>
      <c r="AR136" s="989"/>
      <c r="AS136" s="989"/>
      <c r="AT136" s="989"/>
      <c r="AU136" s="989"/>
      <c r="AV136" s="989"/>
      <c r="AW136" s="989"/>
      <c r="AX136" s="989"/>
      <c r="AY136" s="989"/>
      <c r="BA136" s="2892"/>
      <c r="BB136" s="173" t="s">
        <v>43</v>
      </c>
      <c r="BC136" s="1494" t="s">
        <v>35</v>
      </c>
      <c r="BD136" s="1514" t="s">
        <v>35</v>
      </c>
      <c r="BE136" s="1514" t="s">
        <v>35</v>
      </c>
      <c r="BF136" s="1514" t="s">
        <v>35</v>
      </c>
      <c r="BG136" s="1535" t="s">
        <v>35</v>
      </c>
      <c r="BH136" s="1556" t="s">
        <v>35</v>
      </c>
      <c r="BI136" s="1514" t="s">
        <v>35</v>
      </c>
      <c r="BJ136" s="1514" t="s">
        <v>35</v>
      </c>
      <c r="BK136" s="1514" t="s">
        <v>35</v>
      </c>
      <c r="BL136" s="1535" t="s">
        <v>35</v>
      </c>
      <c r="BM136" s="1556" t="s">
        <v>35</v>
      </c>
      <c r="BN136" s="1514" t="s">
        <v>35</v>
      </c>
      <c r="BO136" s="1514" t="s">
        <v>35</v>
      </c>
      <c r="BP136" s="1514" t="s">
        <v>35</v>
      </c>
      <c r="BQ136" s="1535" t="s">
        <v>35</v>
      </c>
      <c r="BR136" s="1556" t="s">
        <v>35</v>
      </c>
      <c r="BS136" s="1514" t="s">
        <v>35</v>
      </c>
      <c r="BT136" s="2355" t="s">
        <v>35</v>
      </c>
      <c r="BU136" s="2414"/>
      <c r="BV136" s="2414"/>
      <c r="BW136" s="2414"/>
      <c r="BX136" s="2414"/>
      <c r="BY136" s="2415"/>
      <c r="BZ136" s="2415"/>
      <c r="CA136" s="2415"/>
      <c r="CB136" s="2415"/>
      <c r="CC136" s="2415"/>
      <c r="CD136" s="2415"/>
      <c r="CE136" s="2415"/>
      <c r="CF136" s="2415"/>
      <c r="CG136" s="2415"/>
      <c r="CH136" s="2415"/>
      <c r="CI136" s="2415"/>
      <c r="CJ136" s="2415"/>
      <c r="CK136" s="2415"/>
      <c r="CL136" s="2415"/>
      <c r="CM136" s="2415"/>
      <c r="CN136" s="2415"/>
      <c r="CO136" s="2415"/>
      <c r="CP136" s="2415"/>
      <c r="CQ136" s="2415"/>
      <c r="CR136" s="2415"/>
      <c r="CS136" s="2415"/>
      <c r="CT136" s="2415"/>
      <c r="CU136" s="2415"/>
      <c r="CV136" s="2415"/>
      <c r="CW136" s="2415"/>
      <c r="CX136" s="2415"/>
      <c r="CY136" s="2415"/>
      <c r="CZ136" s="2415"/>
      <c r="DA136" s="240"/>
    </row>
    <row r="137" s="726" customFormat="true" ht="15" customHeight="true" x14ac:dyDescent="0.2">
      <c r="A137" s="3002"/>
      <c r="B137" s="1851" t="s">
        <v>42</v>
      </c>
      <c r="C137" s="1763">
        <v>57.174092361564618</v>
      </c>
      <c r="D137" s="1764">
        <v>54.677288112400745</v>
      </c>
      <c r="E137" s="1764">
        <v>50.197116602997546</v>
      </c>
      <c r="F137" s="1764">
        <v>39.691828188139205</v>
      </c>
      <c r="G137" s="1765">
        <v>22.906288600376783</v>
      </c>
      <c r="H137" s="1766">
        <v>47.176723731878781</v>
      </c>
      <c r="I137" s="1764">
        <v>43.580376371348684</v>
      </c>
      <c r="J137" s="1764">
        <v>38.31793461433606</v>
      </c>
      <c r="K137" s="1764">
        <v>28.292495523836397</v>
      </c>
      <c r="L137" s="1767">
        <v>18.398176052298577</v>
      </c>
      <c r="M137" s="1768">
        <v>90.177284752691676</v>
      </c>
      <c r="N137" s="1764">
        <v>94.268143598157664</v>
      </c>
      <c r="O137" s="1764">
        <v>95.080626209591145</v>
      </c>
      <c r="P137" s="1764">
        <v>91.780174110181861</v>
      </c>
      <c r="Q137" s="1765">
        <v>92.941115348308756</v>
      </c>
      <c r="R137" s="1766">
        <v>28.78018431225367</v>
      </c>
      <c r="S137" s="1764">
        <v>71.089516521885159</v>
      </c>
      <c r="T137" s="2497">
        <v>72.223378228105503</v>
      </c>
      <c r="U137" s="989"/>
      <c r="V137" s="989"/>
      <c r="W137" s="989"/>
      <c r="X137" s="989"/>
      <c r="Y137" s="989"/>
      <c r="Z137" s="989"/>
      <c r="AA137" s="989"/>
      <c r="AB137" s="989"/>
      <c r="AC137" s="989"/>
      <c r="AD137" s="989"/>
      <c r="AE137" s="989"/>
      <c r="AF137" s="989"/>
      <c r="AG137" s="989"/>
      <c r="AH137" s="989"/>
      <c r="AI137" s="989"/>
      <c r="AJ137" s="989"/>
      <c r="AK137" s="989"/>
      <c r="AL137" s="989"/>
      <c r="AM137" s="989"/>
      <c r="AN137" s="989"/>
      <c r="AO137" s="989"/>
      <c r="AP137" s="989"/>
      <c r="AQ137" s="989"/>
      <c r="AR137" s="989"/>
      <c r="AS137" s="989"/>
      <c r="AT137" s="989"/>
      <c r="AU137" s="989"/>
      <c r="AV137" s="989"/>
      <c r="AW137" s="989"/>
      <c r="AX137" s="989"/>
      <c r="AY137" s="989"/>
      <c r="BA137" s="2892"/>
      <c r="BB137" s="173" t="s">
        <v>42</v>
      </c>
      <c r="BC137" s="1494" t="s">
        <v>35</v>
      </c>
      <c r="BD137" s="1514" t="s">
        <v>35</v>
      </c>
      <c r="BE137" s="1514" t="s">
        <v>35</v>
      </c>
      <c r="BF137" s="1514" t="s">
        <v>35</v>
      </c>
      <c r="BG137" s="1535" t="s">
        <v>35</v>
      </c>
      <c r="BH137" s="1556" t="s">
        <v>35</v>
      </c>
      <c r="BI137" s="1514" t="s">
        <v>35</v>
      </c>
      <c r="BJ137" s="1514" t="s">
        <v>35</v>
      </c>
      <c r="BK137" s="1514" t="s">
        <v>35</v>
      </c>
      <c r="BL137" s="1535" t="s">
        <v>35</v>
      </c>
      <c r="BM137" s="1556" t="s">
        <v>35</v>
      </c>
      <c r="BN137" s="1514" t="s">
        <v>35</v>
      </c>
      <c r="BO137" s="1514" t="s">
        <v>35</v>
      </c>
      <c r="BP137" s="1514" t="s">
        <v>35</v>
      </c>
      <c r="BQ137" s="1535" t="s">
        <v>35</v>
      </c>
      <c r="BR137" s="1556" t="s">
        <v>35</v>
      </c>
      <c r="BS137" s="1514" t="s">
        <v>35</v>
      </c>
      <c r="BT137" s="2355" t="s">
        <v>35</v>
      </c>
      <c r="BU137" s="2414"/>
      <c r="BV137" s="2414"/>
      <c r="BW137" s="2414"/>
      <c r="BX137" s="2414"/>
      <c r="BY137" s="2415"/>
      <c r="BZ137" s="2415"/>
      <c r="CA137" s="2415"/>
      <c r="CB137" s="2415"/>
      <c r="CC137" s="2415"/>
      <c r="CD137" s="2415"/>
      <c r="CE137" s="2415"/>
      <c r="CF137" s="2415"/>
      <c r="CG137" s="2415"/>
      <c r="CH137" s="2415"/>
      <c r="CI137" s="2415"/>
      <c r="CJ137" s="2415"/>
      <c r="CK137" s="2415"/>
      <c r="CL137" s="2415"/>
      <c r="CM137" s="2415"/>
      <c r="CN137" s="2415"/>
      <c r="CO137" s="2415"/>
      <c r="CP137" s="2415"/>
      <c r="CQ137" s="2415"/>
      <c r="CR137" s="2415"/>
      <c r="CS137" s="2415"/>
      <c r="CT137" s="2415"/>
      <c r="CU137" s="2415"/>
      <c r="CV137" s="2415"/>
      <c r="CW137" s="2415"/>
      <c r="CX137" s="2415"/>
      <c r="CY137" s="2415"/>
      <c r="CZ137" s="2415"/>
      <c r="DA137" s="240"/>
    </row>
    <row r="138" s="726" customFormat="true" ht="15" customHeight="true" x14ac:dyDescent="0.2">
      <c r="A138" s="3002"/>
      <c r="B138" s="1851" t="s">
        <v>41</v>
      </c>
      <c r="C138" s="1763">
        <v>1.3236263347998904</v>
      </c>
      <c r="D138" s="1764">
        <v>7.766098847995298E-2</v>
      </c>
      <c r="E138" s="1764">
        <v>0.1190133185873362</v>
      </c>
      <c r="F138" s="1764">
        <v>3.4726509836977865E-2</v>
      </c>
      <c r="G138" s="1765">
        <v>0</v>
      </c>
      <c r="H138" s="1766">
        <v>0.81510335759955499</v>
      </c>
      <c r="I138" s="1764">
        <v>1.3045420436768622E-2</v>
      </c>
      <c r="J138" s="1764">
        <v>4.6601353006229654E-2</v>
      </c>
      <c r="K138" s="1764">
        <v>2.88738579066883E-2</v>
      </c>
      <c r="L138" s="1767">
        <v>0</v>
      </c>
      <c r="M138" s="1768">
        <v>3.7108017801553781</v>
      </c>
      <c r="N138" s="1764">
        <v>0.38770330450012219</v>
      </c>
      <c r="O138" s="1764">
        <v>0.11492524025149695</v>
      </c>
      <c r="P138" s="1764">
        <v>0.53828157098509466</v>
      </c>
      <c r="Q138" s="1765">
        <v>0</v>
      </c>
      <c r="R138" s="1766">
        <v>0.15476578746154401</v>
      </c>
      <c r="S138" s="1764">
        <v>0.37719422924596596</v>
      </c>
      <c r="T138" s="2497">
        <v>1.1396550250671831</v>
      </c>
      <c r="U138" s="989"/>
      <c r="V138" s="989"/>
      <c r="W138" s="989"/>
      <c r="X138" s="989"/>
      <c r="Y138" s="989"/>
      <c r="Z138" s="989"/>
      <c r="AA138" s="989"/>
      <c r="AB138" s="989"/>
      <c r="AC138" s="989"/>
      <c r="AD138" s="989"/>
      <c r="AE138" s="989"/>
      <c r="AF138" s="989"/>
      <c r="AG138" s="989"/>
      <c r="AH138" s="989"/>
      <c r="AI138" s="989"/>
      <c r="AJ138" s="989"/>
      <c r="AK138" s="989"/>
      <c r="AL138" s="989"/>
      <c r="AM138" s="989"/>
      <c r="AN138" s="989"/>
      <c r="AO138" s="989"/>
      <c r="AP138" s="989"/>
      <c r="AQ138" s="989"/>
      <c r="AR138" s="989"/>
      <c r="AS138" s="989"/>
      <c r="AT138" s="989"/>
      <c r="AU138" s="989"/>
      <c r="AV138" s="989"/>
      <c r="AW138" s="989"/>
      <c r="AX138" s="989"/>
      <c r="AY138" s="989"/>
      <c r="BA138" s="2892"/>
      <c r="BB138" s="173" t="s">
        <v>41</v>
      </c>
      <c r="BC138" s="1494" t="s">
        <v>35</v>
      </c>
      <c r="BD138" s="1514" t="s">
        <v>35</v>
      </c>
      <c r="BE138" s="1514" t="s">
        <v>35</v>
      </c>
      <c r="BF138" s="1514" t="s">
        <v>35</v>
      </c>
      <c r="BG138" s="1535" t="s">
        <v>35</v>
      </c>
      <c r="BH138" s="1556" t="s">
        <v>35</v>
      </c>
      <c r="BI138" s="1514" t="s">
        <v>35</v>
      </c>
      <c r="BJ138" s="1514" t="s">
        <v>35</v>
      </c>
      <c r="BK138" s="1514" t="s">
        <v>35</v>
      </c>
      <c r="BL138" s="1535" t="s">
        <v>35</v>
      </c>
      <c r="BM138" s="1556" t="s">
        <v>35</v>
      </c>
      <c r="BN138" s="1514" t="s">
        <v>35</v>
      </c>
      <c r="BO138" s="1514" t="s">
        <v>35</v>
      </c>
      <c r="BP138" s="1514" t="s">
        <v>35</v>
      </c>
      <c r="BQ138" s="1535" t="s">
        <v>35</v>
      </c>
      <c r="BR138" s="1556" t="s">
        <v>35</v>
      </c>
      <c r="BS138" s="1514" t="s">
        <v>35</v>
      </c>
      <c r="BT138" s="2355" t="s">
        <v>35</v>
      </c>
      <c r="BU138" s="2414"/>
      <c r="BV138" s="2414"/>
      <c r="BW138" s="2414"/>
      <c r="BX138" s="2414"/>
      <c r="BY138" s="2415"/>
      <c r="BZ138" s="2415"/>
      <c r="CA138" s="2415"/>
      <c r="CB138" s="2415"/>
      <c r="CC138" s="2415"/>
      <c r="CD138" s="2415"/>
      <c r="CE138" s="2415"/>
      <c r="CF138" s="2415"/>
      <c r="CG138" s="2415"/>
      <c r="CH138" s="2415"/>
      <c r="CI138" s="2415"/>
      <c r="CJ138" s="2415"/>
      <c r="CK138" s="2415"/>
      <c r="CL138" s="2415"/>
      <c r="CM138" s="2415"/>
      <c r="CN138" s="2415"/>
      <c r="CO138" s="2415"/>
      <c r="CP138" s="2415"/>
      <c r="CQ138" s="2415"/>
      <c r="CR138" s="2415"/>
      <c r="CS138" s="2415"/>
      <c r="CT138" s="2415"/>
      <c r="CU138" s="2415"/>
      <c r="CV138" s="2415"/>
      <c r="CW138" s="2415"/>
      <c r="CX138" s="2415"/>
      <c r="CY138" s="2415"/>
      <c r="CZ138" s="2415"/>
      <c r="DA138" s="240"/>
    </row>
    <row r="139" s="726" customFormat="true" ht="15" customHeight="true" x14ac:dyDescent="0.2">
      <c r="A139" s="3002"/>
      <c r="B139" s="1851" t="s">
        <v>19</v>
      </c>
      <c r="C139" s="1763">
        <v>0.47803469950614497</v>
      </c>
      <c r="D139" s="1764">
        <v>0</v>
      </c>
      <c r="E139" s="1764">
        <v>0</v>
      </c>
      <c r="F139" s="1764">
        <v>0</v>
      </c>
      <c r="G139" s="1765">
        <v>0</v>
      </c>
      <c r="H139" s="1766">
        <v>0.25270492747266737</v>
      </c>
      <c r="I139" s="1764">
        <v>0</v>
      </c>
      <c r="J139" s="1764">
        <v>0</v>
      </c>
      <c r="K139" s="1764">
        <v>0</v>
      </c>
      <c r="L139" s="1767">
        <v>0</v>
      </c>
      <c r="M139" s="1768">
        <v>1.5832672961155945</v>
      </c>
      <c r="N139" s="1764">
        <v>0</v>
      </c>
      <c r="O139" s="1764">
        <v>0</v>
      </c>
      <c r="P139" s="1764">
        <v>0</v>
      </c>
      <c r="Q139" s="1765">
        <v>0</v>
      </c>
      <c r="R139" s="1766">
        <v>3.6900410395746902E-2</v>
      </c>
      <c r="S139" s="1764">
        <v>0.20445047511869144</v>
      </c>
      <c r="T139" s="2497">
        <v>0.15324306508959554</v>
      </c>
      <c r="U139" s="989"/>
      <c r="V139" s="989"/>
      <c r="W139" s="989"/>
      <c r="X139" s="989"/>
      <c r="Y139" s="989"/>
      <c r="Z139" s="989"/>
      <c r="AA139" s="989"/>
      <c r="AB139" s="989"/>
      <c r="AC139" s="989"/>
      <c r="AD139" s="989"/>
      <c r="AE139" s="989"/>
      <c r="AF139" s="989"/>
      <c r="AG139" s="989"/>
      <c r="AH139" s="989"/>
      <c r="AI139" s="989"/>
      <c r="AJ139" s="989"/>
      <c r="AK139" s="989"/>
      <c r="AL139" s="989"/>
      <c r="AM139" s="989"/>
      <c r="AN139" s="989"/>
      <c r="AO139" s="989"/>
      <c r="AP139" s="989"/>
      <c r="AQ139" s="989"/>
      <c r="AR139" s="989"/>
      <c r="AS139" s="989"/>
      <c r="AT139" s="989"/>
      <c r="AU139" s="989"/>
      <c r="AV139" s="989"/>
      <c r="AW139" s="989"/>
      <c r="AX139" s="989"/>
      <c r="AY139" s="989"/>
      <c r="BA139" s="2892"/>
      <c r="BB139" s="173" t="s">
        <v>19</v>
      </c>
      <c r="BC139" s="1494" t="s">
        <v>35</v>
      </c>
      <c r="BD139" s="1514" t="s">
        <v>35</v>
      </c>
      <c r="BE139" s="1514" t="s">
        <v>35</v>
      </c>
      <c r="BF139" s="1514" t="s">
        <v>35</v>
      </c>
      <c r="BG139" s="1535" t="s">
        <v>35</v>
      </c>
      <c r="BH139" s="1556" t="s">
        <v>35</v>
      </c>
      <c r="BI139" s="1514" t="s">
        <v>35</v>
      </c>
      <c r="BJ139" s="1514" t="s">
        <v>35</v>
      </c>
      <c r="BK139" s="1514" t="s">
        <v>35</v>
      </c>
      <c r="BL139" s="1535" t="s">
        <v>35</v>
      </c>
      <c r="BM139" s="1556" t="s">
        <v>35</v>
      </c>
      <c r="BN139" s="1514" t="s">
        <v>35</v>
      </c>
      <c r="BO139" s="1514" t="s">
        <v>35</v>
      </c>
      <c r="BP139" s="1514" t="s">
        <v>35</v>
      </c>
      <c r="BQ139" s="1535" t="s">
        <v>35</v>
      </c>
      <c r="BR139" s="1556" t="s">
        <v>35</v>
      </c>
      <c r="BS139" s="1514" t="s">
        <v>35</v>
      </c>
      <c r="BT139" s="2355" t="s">
        <v>35</v>
      </c>
      <c r="BU139" s="2414"/>
      <c r="BV139" s="2414"/>
      <c r="BW139" s="2414"/>
      <c r="BX139" s="2414"/>
      <c r="BY139" s="2415"/>
      <c r="BZ139" s="2415"/>
      <c r="CA139" s="2415"/>
      <c r="CB139" s="2415"/>
      <c r="CC139" s="2415"/>
      <c r="CD139" s="2415"/>
      <c r="CE139" s="2415"/>
      <c r="CF139" s="2415"/>
      <c r="CG139" s="2415"/>
      <c r="CH139" s="2415"/>
      <c r="CI139" s="2415"/>
      <c r="CJ139" s="2415"/>
      <c r="CK139" s="2415"/>
      <c r="CL139" s="2415"/>
      <c r="CM139" s="2415"/>
      <c r="CN139" s="2415"/>
      <c r="CO139" s="2415"/>
      <c r="CP139" s="2415"/>
      <c r="CQ139" s="2415"/>
      <c r="CR139" s="2415"/>
      <c r="CS139" s="2415"/>
      <c r="CT139" s="2415"/>
      <c r="CU139" s="2415"/>
      <c r="CV139" s="2415"/>
      <c r="CW139" s="2415"/>
      <c r="CX139" s="2415"/>
      <c r="CY139" s="2415"/>
      <c r="CZ139" s="2415"/>
      <c r="DA139" s="240"/>
    </row>
    <row r="140" s="130" customFormat="true" ht="15" customHeight="true" x14ac:dyDescent="0.2">
      <c r="A140" s="2877" t="s">
        <v>107</v>
      </c>
      <c r="B140" s="300" t="s">
        <v>64</v>
      </c>
      <c r="C140" s="1425" t="s">
        <v>35</v>
      </c>
      <c r="D140" s="1437" t="s">
        <v>35</v>
      </c>
      <c r="E140" s="1437" t="s">
        <v>35</v>
      </c>
      <c r="F140" s="1437" t="s">
        <v>35</v>
      </c>
      <c r="G140" s="1449" t="s">
        <v>35</v>
      </c>
      <c r="H140" s="1461" t="s">
        <v>35</v>
      </c>
      <c r="I140" s="1437" t="s">
        <v>35</v>
      </c>
      <c r="J140" s="1437" t="s">
        <v>35</v>
      </c>
      <c r="K140" s="1437" t="s">
        <v>35</v>
      </c>
      <c r="L140" s="1473" t="s">
        <v>35</v>
      </c>
      <c r="M140" s="1480" t="s">
        <v>35</v>
      </c>
      <c r="N140" s="1437" t="s">
        <v>35</v>
      </c>
      <c r="O140" s="1437" t="s">
        <v>35</v>
      </c>
      <c r="P140" s="1437" t="s">
        <v>35</v>
      </c>
      <c r="Q140" s="1449" t="s">
        <v>35</v>
      </c>
      <c r="R140" s="1461" t="s">
        <v>35</v>
      </c>
      <c r="S140" s="1437" t="s">
        <v>35</v>
      </c>
      <c r="T140" s="2303" t="s">
        <v>35</v>
      </c>
      <c r="U140" s="2474"/>
      <c r="V140" s="2474"/>
      <c r="W140" s="2474"/>
      <c r="X140" s="2474"/>
      <c r="Y140" s="2475"/>
      <c r="Z140" s="2475"/>
      <c r="AA140" s="2475"/>
      <c r="AB140" s="2475"/>
      <c r="AC140" s="2475"/>
      <c r="AD140" s="2475"/>
      <c r="AE140" s="2475"/>
      <c r="AF140" s="2475"/>
      <c r="AG140" s="2475"/>
      <c r="AH140" s="2475"/>
      <c r="AI140" s="2475"/>
      <c r="AJ140" s="2475"/>
      <c r="AK140" s="2475"/>
      <c r="AL140" s="2475"/>
      <c r="AM140" s="2475"/>
      <c r="AN140" s="2475"/>
      <c r="AO140" s="2475"/>
      <c r="AP140" s="2475"/>
      <c r="AQ140" s="2475"/>
      <c r="AR140" s="2475"/>
      <c r="AS140" s="2475"/>
      <c r="AT140" s="2475"/>
      <c r="AU140" s="2475"/>
      <c r="AV140" s="2475"/>
      <c r="AW140" s="2475"/>
      <c r="AX140" s="2475"/>
      <c r="AY140" s="2475"/>
      <c r="AZ140" s="239"/>
      <c r="BA140" s="2892" t="s">
        <v>107</v>
      </c>
      <c r="BB140" s="173" t="s">
        <v>64</v>
      </c>
      <c r="BC140" s="1494" t="s">
        <v>35</v>
      </c>
      <c r="BD140" s="1514" t="s">
        <v>35</v>
      </c>
      <c r="BE140" s="1514" t="s">
        <v>35</v>
      </c>
      <c r="BF140" s="1514" t="s">
        <v>35</v>
      </c>
      <c r="BG140" s="1535" t="s">
        <v>35</v>
      </c>
      <c r="BH140" s="1556" t="s">
        <v>35</v>
      </c>
      <c r="BI140" s="1514" t="s">
        <v>35</v>
      </c>
      <c r="BJ140" s="1514" t="s">
        <v>35</v>
      </c>
      <c r="BK140" s="1514" t="s">
        <v>35</v>
      </c>
      <c r="BL140" s="1535" t="s">
        <v>35</v>
      </c>
      <c r="BM140" s="1556" t="s">
        <v>35</v>
      </c>
      <c r="BN140" s="1514" t="s">
        <v>35</v>
      </c>
      <c r="BO140" s="1514" t="s">
        <v>35</v>
      </c>
      <c r="BP140" s="1514" t="s">
        <v>35</v>
      </c>
      <c r="BQ140" s="1535" t="s">
        <v>35</v>
      </c>
      <c r="BR140" s="1556" t="s">
        <v>35</v>
      </c>
      <c r="BS140" s="1514" t="s">
        <v>35</v>
      </c>
      <c r="BT140" s="2355" t="s">
        <v>35</v>
      </c>
      <c r="BU140" s="2414"/>
      <c r="BV140" s="2414"/>
      <c r="BW140" s="2414"/>
      <c r="BX140" s="2414"/>
      <c r="BY140" s="2415"/>
      <c r="BZ140" s="2415"/>
      <c r="CA140" s="2415"/>
      <c r="CB140" s="2415"/>
      <c r="CC140" s="2415"/>
      <c r="CD140" s="2415"/>
      <c r="CE140" s="2415"/>
      <c r="CF140" s="2415"/>
      <c r="CG140" s="2415"/>
      <c r="CH140" s="2415"/>
      <c r="CI140" s="2415"/>
      <c r="CJ140" s="2415"/>
      <c r="CK140" s="2415"/>
      <c r="CL140" s="2415"/>
      <c r="CM140" s="2415"/>
      <c r="CN140" s="2415"/>
      <c r="CO140" s="2415"/>
      <c r="CP140" s="2415"/>
      <c r="CQ140" s="2415"/>
      <c r="CR140" s="2415"/>
      <c r="CS140" s="2415"/>
      <c r="CT140" s="2415"/>
      <c r="CU140" s="2415"/>
      <c r="CV140" s="2415"/>
      <c r="CW140" s="2415"/>
      <c r="CX140" s="2415"/>
      <c r="CY140" s="2415"/>
      <c r="CZ140" s="2415"/>
      <c r="DA140" s="239"/>
    </row>
    <row r="141" s="130" customFormat="true" ht="15" customHeight="true" x14ac:dyDescent="0.2">
      <c r="A141" s="2877"/>
      <c r="B141" s="300" t="s">
        <v>65</v>
      </c>
      <c r="C141" s="1425" t="s">
        <v>35</v>
      </c>
      <c r="D141" s="1437" t="s">
        <v>35</v>
      </c>
      <c r="E141" s="1437" t="s">
        <v>35</v>
      </c>
      <c r="F141" s="1437" t="s">
        <v>35</v>
      </c>
      <c r="G141" s="1449" t="s">
        <v>35</v>
      </c>
      <c r="H141" s="1461" t="s">
        <v>35</v>
      </c>
      <c r="I141" s="1437" t="s">
        <v>35</v>
      </c>
      <c r="J141" s="1437" t="s">
        <v>35</v>
      </c>
      <c r="K141" s="1437" t="s">
        <v>35</v>
      </c>
      <c r="L141" s="1473" t="s">
        <v>35</v>
      </c>
      <c r="M141" s="1480" t="s">
        <v>35</v>
      </c>
      <c r="N141" s="1437" t="s">
        <v>35</v>
      </c>
      <c r="O141" s="1437" t="s">
        <v>35</v>
      </c>
      <c r="P141" s="1437" t="s">
        <v>35</v>
      </c>
      <c r="Q141" s="1449" t="s">
        <v>35</v>
      </c>
      <c r="R141" s="1461" t="s">
        <v>35</v>
      </c>
      <c r="S141" s="1437" t="s">
        <v>35</v>
      </c>
      <c r="T141" s="2303" t="s">
        <v>35</v>
      </c>
      <c r="U141" s="2474"/>
      <c r="V141" s="2474"/>
      <c r="W141" s="2474"/>
      <c r="X141" s="2474"/>
      <c r="Y141" s="2475"/>
      <c r="Z141" s="2475"/>
      <c r="AA141" s="2475"/>
      <c r="AB141" s="2475"/>
      <c r="AC141" s="2475"/>
      <c r="AD141" s="2475"/>
      <c r="AE141" s="2475"/>
      <c r="AF141" s="2475"/>
      <c r="AG141" s="2475"/>
      <c r="AH141" s="2475"/>
      <c r="AI141" s="2475"/>
      <c r="AJ141" s="2475"/>
      <c r="AK141" s="2475"/>
      <c r="AL141" s="2475"/>
      <c r="AM141" s="2475"/>
      <c r="AN141" s="2475"/>
      <c r="AO141" s="2475"/>
      <c r="AP141" s="2475"/>
      <c r="AQ141" s="2475"/>
      <c r="AR141" s="2475"/>
      <c r="AS141" s="2475"/>
      <c r="AT141" s="2475"/>
      <c r="AU141" s="2475"/>
      <c r="AV141" s="2475"/>
      <c r="AW141" s="2475"/>
      <c r="AX141" s="2475"/>
      <c r="AY141" s="2475"/>
      <c r="AZ141" s="239"/>
      <c r="BA141" s="2892"/>
      <c r="BB141" s="173" t="s">
        <v>65</v>
      </c>
      <c r="BC141" s="1494" t="s">
        <v>35</v>
      </c>
      <c r="BD141" s="1514" t="s">
        <v>35</v>
      </c>
      <c r="BE141" s="1514" t="s">
        <v>35</v>
      </c>
      <c r="BF141" s="1514" t="s">
        <v>35</v>
      </c>
      <c r="BG141" s="1535" t="s">
        <v>35</v>
      </c>
      <c r="BH141" s="1556" t="s">
        <v>35</v>
      </c>
      <c r="BI141" s="1514" t="s">
        <v>35</v>
      </c>
      <c r="BJ141" s="1514" t="s">
        <v>35</v>
      </c>
      <c r="BK141" s="1514" t="s">
        <v>35</v>
      </c>
      <c r="BL141" s="1535" t="s">
        <v>35</v>
      </c>
      <c r="BM141" s="1556" t="s">
        <v>35</v>
      </c>
      <c r="BN141" s="1514" t="s">
        <v>35</v>
      </c>
      <c r="BO141" s="1514" t="s">
        <v>35</v>
      </c>
      <c r="BP141" s="1514" t="s">
        <v>35</v>
      </c>
      <c r="BQ141" s="1535" t="s">
        <v>35</v>
      </c>
      <c r="BR141" s="1556" t="s">
        <v>35</v>
      </c>
      <c r="BS141" s="1514" t="s">
        <v>35</v>
      </c>
      <c r="BT141" s="2355" t="s">
        <v>35</v>
      </c>
      <c r="BU141" s="2414"/>
      <c r="BV141" s="2414"/>
      <c r="BW141" s="2414"/>
      <c r="BX141" s="2414"/>
      <c r="BY141" s="2415"/>
      <c r="BZ141" s="2415"/>
      <c r="CA141" s="2415"/>
      <c r="CB141" s="2415"/>
      <c r="CC141" s="2415"/>
      <c r="CD141" s="2415"/>
      <c r="CE141" s="2415"/>
      <c r="CF141" s="2415"/>
      <c r="CG141" s="2415"/>
      <c r="CH141" s="2415"/>
      <c r="CI141" s="2415"/>
      <c r="CJ141" s="2415"/>
      <c r="CK141" s="2415"/>
      <c r="CL141" s="2415"/>
      <c r="CM141" s="2415"/>
      <c r="CN141" s="2415"/>
      <c r="CO141" s="2415"/>
      <c r="CP141" s="2415"/>
      <c r="CQ141" s="2415"/>
      <c r="CR141" s="2415"/>
      <c r="CS141" s="2415"/>
      <c r="CT141" s="2415"/>
      <c r="CU141" s="2415"/>
      <c r="CV141" s="2415"/>
      <c r="CW141" s="2415"/>
      <c r="CX141" s="2415"/>
      <c r="CY141" s="2415"/>
      <c r="CZ141" s="2415"/>
      <c r="DA141" s="239"/>
    </row>
    <row r="142" s="130" customFormat="true" ht="15" customHeight="true" x14ac:dyDescent="0.2">
      <c r="A142" s="2877"/>
      <c r="B142" s="300" t="s">
        <v>66</v>
      </c>
      <c r="C142" s="1425" t="s">
        <v>35</v>
      </c>
      <c r="D142" s="1437" t="s">
        <v>35</v>
      </c>
      <c r="E142" s="1437" t="s">
        <v>35</v>
      </c>
      <c r="F142" s="1437" t="s">
        <v>35</v>
      </c>
      <c r="G142" s="1449" t="s">
        <v>35</v>
      </c>
      <c r="H142" s="1461" t="s">
        <v>35</v>
      </c>
      <c r="I142" s="1437" t="s">
        <v>35</v>
      </c>
      <c r="J142" s="1437" t="s">
        <v>35</v>
      </c>
      <c r="K142" s="1437" t="s">
        <v>35</v>
      </c>
      <c r="L142" s="1473" t="s">
        <v>35</v>
      </c>
      <c r="M142" s="1480" t="s">
        <v>35</v>
      </c>
      <c r="N142" s="1437" t="s">
        <v>35</v>
      </c>
      <c r="O142" s="1437" t="s">
        <v>35</v>
      </c>
      <c r="P142" s="1437" t="s">
        <v>35</v>
      </c>
      <c r="Q142" s="1449" t="s">
        <v>35</v>
      </c>
      <c r="R142" s="1461" t="s">
        <v>35</v>
      </c>
      <c r="S142" s="1437" t="s">
        <v>35</v>
      </c>
      <c r="T142" s="2303" t="s">
        <v>35</v>
      </c>
      <c r="U142" s="2474"/>
      <c r="V142" s="2474"/>
      <c r="W142" s="2474"/>
      <c r="X142" s="2474"/>
      <c r="Y142" s="2475"/>
      <c r="Z142" s="2475"/>
      <c r="AA142" s="2475"/>
      <c r="AB142" s="2475"/>
      <c r="AC142" s="2475"/>
      <c r="AD142" s="2475"/>
      <c r="AE142" s="2475"/>
      <c r="AF142" s="2475"/>
      <c r="AG142" s="2475"/>
      <c r="AH142" s="2475"/>
      <c r="AI142" s="2475"/>
      <c r="AJ142" s="2475"/>
      <c r="AK142" s="2475"/>
      <c r="AL142" s="2475"/>
      <c r="AM142" s="2475"/>
      <c r="AN142" s="2475"/>
      <c r="AO142" s="2475"/>
      <c r="AP142" s="2475"/>
      <c r="AQ142" s="2475"/>
      <c r="AR142" s="2475"/>
      <c r="AS142" s="2475"/>
      <c r="AT142" s="2475"/>
      <c r="AU142" s="2475"/>
      <c r="AV142" s="2475"/>
      <c r="AW142" s="2475"/>
      <c r="AX142" s="2475"/>
      <c r="AY142" s="2475"/>
      <c r="AZ142" s="239"/>
      <c r="BA142" s="2892"/>
      <c r="BB142" s="173" t="s">
        <v>66</v>
      </c>
      <c r="BC142" s="1494" t="s">
        <v>35</v>
      </c>
      <c r="BD142" s="1514" t="s">
        <v>35</v>
      </c>
      <c r="BE142" s="1514" t="s">
        <v>35</v>
      </c>
      <c r="BF142" s="1514" t="s">
        <v>35</v>
      </c>
      <c r="BG142" s="1535" t="s">
        <v>35</v>
      </c>
      <c r="BH142" s="1556" t="s">
        <v>35</v>
      </c>
      <c r="BI142" s="1514" t="s">
        <v>35</v>
      </c>
      <c r="BJ142" s="1514" t="s">
        <v>35</v>
      </c>
      <c r="BK142" s="1514" t="s">
        <v>35</v>
      </c>
      <c r="BL142" s="1535" t="s">
        <v>35</v>
      </c>
      <c r="BM142" s="1556" t="s">
        <v>35</v>
      </c>
      <c r="BN142" s="1514" t="s">
        <v>35</v>
      </c>
      <c r="BO142" s="1514" t="s">
        <v>35</v>
      </c>
      <c r="BP142" s="1514" t="s">
        <v>35</v>
      </c>
      <c r="BQ142" s="1535" t="s">
        <v>35</v>
      </c>
      <c r="BR142" s="1556" t="s">
        <v>35</v>
      </c>
      <c r="BS142" s="1514" t="s">
        <v>35</v>
      </c>
      <c r="BT142" s="2355" t="s">
        <v>35</v>
      </c>
      <c r="BU142" s="2414"/>
      <c r="BV142" s="2414"/>
      <c r="BW142" s="2414"/>
      <c r="BX142" s="2414"/>
      <c r="BY142" s="2415"/>
      <c r="BZ142" s="2415"/>
      <c r="CA142" s="2415"/>
      <c r="CB142" s="2415"/>
      <c r="CC142" s="2415"/>
      <c r="CD142" s="2415"/>
      <c r="CE142" s="2415"/>
      <c r="CF142" s="2415"/>
      <c r="CG142" s="2415"/>
      <c r="CH142" s="2415"/>
      <c r="CI142" s="2415"/>
      <c r="CJ142" s="2415"/>
      <c r="CK142" s="2415"/>
      <c r="CL142" s="2415"/>
      <c r="CM142" s="2415"/>
      <c r="CN142" s="2415"/>
      <c r="CO142" s="2415"/>
      <c r="CP142" s="2415"/>
      <c r="CQ142" s="2415"/>
      <c r="CR142" s="2415"/>
      <c r="CS142" s="2415"/>
      <c r="CT142" s="2415"/>
      <c r="CU142" s="2415"/>
      <c r="CV142" s="2415"/>
      <c r="CW142" s="2415"/>
      <c r="CX142" s="2415"/>
      <c r="CY142" s="2415"/>
      <c r="CZ142" s="2415"/>
      <c r="DA142" s="239"/>
    </row>
    <row r="143" s="130" customFormat="true" ht="15" customHeight="true" x14ac:dyDescent="0.2">
      <c r="A143" s="2877"/>
      <c r="B143" s="300" t="s">
        <v>67</v>
      </c>
      <c r="C143" s="1425" t="s">
        <v>35</v>
      </c>
      <c r="D143" s="1437" t="s">
        <v>35</v>
      </c>
      <c r="E143" s="1437" t="s">
        <v>35</v>
      </c>
      <c r="F143" s="1437" t="s">
        <v>35</v>
      </c>
      <c r="G143" s="1449" t="s">
        <v>35</v>
      </c>
      <c r="H143" s="1461" t="s">
        <v>35</v>
      </c>
      <c r="I143" s="1437" t="s">
        <v>35</v>
      </c>
      <c r="J143" s="1437" t="s">
        <v>35</v>
      </c>
      <c r="K143" s="1437" t="s">
        <v>35</v>
      </c>
      <c r="L143" s="1473" t="s">
        <v>35</v>
      </c>
      <c r="M143" s="1480" t="s">
        <v>35</v>
      </c>
      <c r="N143" s="1437" t="s">
        <v>35</v>
      </c>
      <c r="O143" s="1437" t="s">
        <v>35</v>
      </c>
      <c r="P143" s="1437" t="s">
        <v>35</v>
      </c>
      <c r="Q143" s="1449" t="s">
        <v>35</v>
      </c>
      <c r="R143" s="1461" t="s">
        <v>35</v>
      </c>
      <c r="S143" s="1437" t="s">
        <v>35</v>
      </c>
      <c r="T143" s="2303" t="s">
        <v>35</v>
      </c>
      <c r="U143" s="2474"/>
      <c r="V143" s="2474"/>
      <c r="W143" s="2474"/>
      <c r="X143" s="2474"/>
      <c r="Y143" s="2475"/>
      <c r="Z143" s="2475"/>
      <c r="AA143" s="2475"/>
      <c r="AB143" s="2475"/>
      <c r="AC143" s="2475"/>
      <c r="AD143" s="2475"/>
      <c r="AE143" s="2475"/>
      <c r="AF143" s="2475"/>
      <c r="AG143" s="2475"/>
      <c r="AH143" s="2475"/>
      <c r="AI143" s="2475"/>
      <c r="AJ143" s="2475"/>
      <c r="AK143" s="2475"/>
      <c r="AL143" s="2475"/>
      <c r="AM143" s="2475"/>
      <c r="AN143" s="2475"/>
      <c r="AO143" s="2475"/>
      <c r="AP143" s="2475"/>
      <c r="AQ143" s="2475"/>
      <c r="AR143" s="2475"/>
      <c r="AS143" s="2475"/>
      <c r="AT143" s="2475"/>
      <c r="AU143" s="2475"/>
      <c r="AV143" s="2475"/>
      <c r="AW143" s="2475"/>
      <c r="AX143" s="2475"/>
      <c r="AY143" s="2475"/>
      <c r="AZ143" s="239"/>
      <c r="BA143" s="2892"/>
      <c r="BB143" s="173" t="s">
        <v>67</v>
      </c>
      <c r="BC143" s="1494" t="s">
        <v>35</v>
      </c>
      <c r="BD143" s="1514" t="s">
        <v>35</v>
      </c>
      <c r="BE143" s="1514" t="s">
        <v>35</v>
      </c>
      <c r="BF143" s="1514" t="s">
        <v>35</v>
      </c>
      <c r="BG143" s="1535" t="s">
        <v>35</v>
      </c>
      <c r="BH143" s="1556" t="s">
        <v>35</v>
      </c>
      <c r="BI143" s="1514" t="s">
        <v>35</v>
      </c>
      <c r="BJ143" s="1514" t="s">
        <v>35</v>
      </c>
      <c r="BK143" s="1514" t="s">
        <v>35</v>
      </c>
      <c r="BL143" s="1535" t="s">
        <v>35</v>
      </c>
      <c r="BM143" s="1556" t="s">
        <v>35</v>
      </c>
      <c r="BN143" s="1514" t="s">
        <v>35</v>
      </c>
      <c r="BO143" s="1514" t="s">
        <v>35</v>
      </c>
      <c r="BP143" s="1514" t="s">
        <v>35</v>
      </c>
      <c r="BQ143" s="1535" t="s">
        <v>35</v>
      </c>
      <c r="BR143" s="1556" t="s">
        <v>35</v>
      </c>
      <c r="BS143" s="1514" t="s">
        <v>35</v>
      </c>
      <c r="BT143" s="2355" t="s">
        <v>35</v>
      </c>
      <c r="BU143" s="2414"/>
      <c r="BV143" s="2414"/>
      <c r="BW143" s="2414"/>
      <c r="BX143" s="2414"/>
      <c r="BY143" s="2415"/>
      <c r="BZ143" s="2415"/>
      <c r="CA143" s="2415"/>
      <c r="CB143" s="2415"/>
      <c r="CC143" s="2415"/>
      <c r="CD143" s="2415"/>
      <c r="CE143" s="2415"/>
      <c r="CF143" s="2415"/>
      <c r="CG143" s="2415"/>
      <c r="CH143" s="2415"/>
      <c r="CI143" s="2415"/>
      <c r="CJ143" s="2415"/>
      <c r="CK143" s="2415"/>
      <c r="CL143" s="2415"/>
      <c r="CM143" s="2415"/>
      <c r="CN143" s="2415"/>
      <c r="CO143" s="2415"/>
      <c r="CP143" s="2415"/>
      <c r="CQ143" s="2415"/>
      <c r="CR143" s="2415"/>
      <c r="CS143" s="2415"/>
      <c r="CT143" s="2415"/>
      <c r="CU143" s="2415"/>
      <c r="CV143" s="2415"/>
      <c r="CW143" s="2415"/>
      <c r="CX143" s="2415"/>
      <c r="CY143" s="2415"/>
      <c r="CZ143" s="2415"/>
      <c r="DA143" s="239"/>
    </row>
    <row r="144" s="130" customFormat="true" ht="15" customHeight="true" x14ac:dyDescent="0.2">
      <c r="A144" s="2877" t="s">
        <v>108</v>
      </c>
      <c r="B144" s="300" t="s">
        <v>64</v>
      </c>
      <c r="C144" s="1425" t="s">
        <v>35</v>
      </c>
      <c r="D144" s="1437" t="s">
        <v>35</v>
      </c>
      <c r="E144" s="1437" t="s">
        <v>35</v>
      </c>
      <c r="F144" s="1437" t="s">
        <v>35</v>
      </c>
      <c r="G144" s="1449" t="s">
        <v>35</v>
      </c>
      <c r="H144" s="1461" t="s">
        <v>35</v>
      </c>
      <c r="I144" s="1437" t="s">
        <v>35</v>
      </c>
      <c r="J144" s="1437" t="s">
        <v>35</v>
      </c>
      <c r="K144" s="1437" t="s">
        <v>35</v>
      </c>
      <c r="L144" s="1473" t="s">
        <v>35</v>
      </c>
      <c r="M144" s="1480" t="s">
        <v>35</v>
      </c>
      <c r="N144" s="1437" t="s">
        <v>35</v>
      </c>
      <c r="O144" s="1437" t="s">
        <v>35</v>
      </c>
      <c r="P144" s="1437" t="s">
        <v>35</v>
      </c>
      <c r="Q144" s="1449" t="s">
        <v>35</v>
      </c>
      <c r="R144" s="1461" t="s">
        <v>35</v>
      </c>
      <c r="S144" s="1437" t="s">
        <v>35</v>
      </c>
      <c r="T144" s="2303" t="s">
        <v>35</v>
      </c>
      <c r="U144" s="2474"/>
      <c r="V144" s="2474"/>
      <c r="W144" s="2474"/>
      <c r="X144" s="2474"/>
      <c r="Y144" s="2475"/>
      <c r="Z144" s="2475"/>
      <c r="AA144" s="2475"/>
      <c r="AB144" s="2475"/>
      <c r="AC144" s="2475"/>
      <c r="AD144" s="2475"/>
      <c r="AE144" s="2475"/>
      <c r="AF144" s="2475"/>
      <c r="AG144" s="2475"/>
      <c r="AH144" s="2475"/>
      <c r="AI144" s="2475"/>
      <c r="AJ144" s="2475"/>
      <c r="AK144" s="2475"/>
      <c r="AL144" s="2475"/>
      <c r="AM144" s="2475"/>
      <c r="AN144" s="2475"/>
      <c r="AO144" s="2475"/>
      <c r="AP144" s="2475"/>
      <c r="AQ144" s="2475"/>
      <c r="AR144" s="2475"/>
      <c r="AS144" s="2475"/>
      <c r="AT144" s="2475"/>
      <c r="AU144" s="2475"/>
      <c r="AV144" s="2475"/>
      <c r="AW144" s="2475"/>
      <c r="AX144" s="2475"/>
      <c r="AY144" s="2475"/>
      <c r="AZ144" s="239"/>
      <c r="BA144" s="2892" t="s">
        <v>108</v>
      </c>
      <c r="BB144" s="173" t="s">
        <v>64</v>
      </c>
      <c r="BC144" s="1494" t="s">
        <v>35</v>
      </c>
      <c r="BD144" s="1514" t="s">
        <v>35</v>
      </c>
      <c r="BE144" s="1514" t="s">
        <v>35</v>
      </c>
      <c r="BF144" s="1514" t="s">
        <v>35</v>
      </c>
      <c r="BG144" s="1535" t="s">
        <v>35</v>
      </c>
      <c r="BH144" s="1556" t="s">
        <v>35</v>
      </c>
      <c r="BI144" s="1514" t="s">
        <v>35</v>
      </c>
      <c r="BJ144" s="1514" t="s">
        <v>35</v>
      </c>
      <c r="BK144" s="1514" t="s">
        <v>35</v>
      </c>
      <c r="BL144" s="1535" t="s">
        <v>35</v>
      </c>
      <c r="BM144" s="1556" t="s">
        <v>35</v>
      </c>
      <c r="BN144" s="1514" t="s">
        <v>35</v>
      </c>
      <c r="BO144" s="1514" t="s">
        <v>35</v>
      </c>
      <c r="BP144" s="1514" t="s">
        <v>35</v>
      </c>
      <c r="BQ144" s="1535" t="s">
        <v>35</v>
      </c>
      <c r="BR144" s="1556" t="s">
        <v>35</v>
      </c>
      <c r="BS144" s="1514" t="s">
        <v>35</v>
      </c>
      <c r="BT144" s="2355" t="s">
        <v>35</v>
      </c>
      <c r="BU144" s="2414"/>
      <c r="BV144" s="2414"/>
      <c r="BW144" s="2414"/>
      <c r="BX144" s="2414"/>
      <c r="BY144" s="2415"/>
      <c r="BZ144" s="2415"/>
      <c r="CA144" s="2415"/>
      <c r="CB144" s="2415"/>
      <c r="CC144" s="2415"/>
      <c r="CD144" s="2415"/>
      <c r="CE144" s="2415"/>
      <c r="CF144" s="2415"/>
      <c r="CG144" s="2415"/>
      <c r="CH144" s="2415"/>
      <c r="CI144" s="2415"/>
      <c r="CJ144" s="2415"/>
      <c r="CK144" s="2415"/>
      <c r="CL144" s="2415"/>
      <c r="CM144" s="2415"/>
      <c r="CN144" s="2415"/>
      <c r="CO144" s="2415"/>
      <c r="CP144" s="2415"/>
      <c r="CQ144" s="2415"/>
      <c r="CR144" s="2415"/>
      <c r="CS144" s="2415"/>
      <c r="CT144" s="2415"/>
      <c r="CU144" s="2415"/>
      <c r="CV144" s="2415"/>
      <c r="CW144" s="2415"/>
      <c r="CX144" s="2415"/>
      <c r="CY144" s="2415"/>
      <c r="CZ144" s="2415"/>
      <c r="DA144" s="239"/>
    </row>
    <row r="145" s="130" customFormat="true" ht="15" customHeight="true" x14ac:dyDescent="0.2">
      <c r="A145" s="2877"/>
      <c r="B145" s="300" t="s">
        <v>65</v>
      </c>
      <c r="C145" s="1425" t="s">
        <v>35</v>
      </c>
      <c r="D145" s="1437" t="s">
        <v>35</v>
      </c>
      <c r="E145" s="1437" t="s">
        <v>35</v>
      </c>
      <c r="F145" s="1437" t="s">
        <v>35</v>
      </c>
      <c r="G145" s="1449" t="s">
        <v>35</v>
      </c>
      <c r="H145" s="1461" t="s">
        <v>35</v>
      </c>
      <c r="I145" s="1437" t="s">
        <v>35</v>
      </c>
      <c r="J145" s="1437" t="s">
        <v>35</v>
      </c>
      <c r="K145" s="1437" t="s">
        <v>35</v>
      </c>
      <c r="L145" s="1473" t="s">
        <v>35</v>
      </c>
      <c r="M145" s="1480" t="s">
        <v>35</v>
      </c>
      <c r="N145" s="1437" t="s">
        <v>35</v>
      </c>
      <c r="O145" s="1437" t="s">
        <v>35</v>
      </c>
      <c r="P145" s="1437" t="s">
        <v>35</v>
      </c>
      <c r="Q145" s="1449" t="s">
        <v>35</v>
      </c>
      <c r="R145" s="1461" t="s">
        <v>35</v>
      </c>
      <c r="S145" s="1437" t="s">
        <v>35</v>
      </c>
      <c r="T145" s="2303" t="s">
        <v>35</v>
      </c>
      <c r="U145" s="2474"/>
      <c r="V145" s="2474"/>
      <c r="W145" s="2474"/>
      <c r="X145" s="2474"/>
      <c r="Y145" s="2475"/>
      <c r="Z145" s="2475"/>
      <c r="AA145" s="2475"/>
      <c r="AB145" s="2475"/>
      <c r="AC145" s="2475"/>
      <c r="AD145" s="2475"/>
      <c r="AE145" s="2475"/>
      <c r="AF145" s="2475"/>
      <c r="AG145" s="2475"/>
      <c r="AH145" s="2475"/>
      <c r="AI145" s="2475"/>
      <c r="AJ145" s="2475"/>
      <c r="AK145" s="2475"/>
      <c r="AL145" s="2475"/>
      <c r="AM145" s="2475"/>
      <c r="AN145" s="2475"/>
      <c r="AO145" s="2475"/>
      <c r="AP145" s="2475"/>
      <c r="AQ145" s="2475"/>
      <c r="AR145" s="2475"/>
      <c r="AS145" s="2475"/>
      <c r="AT145" s="2475"/>
      <c r="AU145" s="2475"/>
      <c r="AV145" s="2475"/>
      <c r="AW145" s="2475"/>
      <c r="AX145" s="2475"/>
      <c r="AY145" s="2475"/>
      <c r="AZ145" s="239"/>
      <c r="BA145" s="2892"/>
      <c r="BB145" s="173" t="s">
        <v>65</v>
      </c>
      <c r="BC145" s="1494" t="s">
        <v>35</v>
      </c>
      <c r="BD145" s="1514" t="s">
        <v>35</v>
      </c>
      <c r="BE145" s="1514" t="s">
        <v>35</v>
      </c>
      <c r="BF145" s="1514" t="s">
        <v>35</v>
      </c>
      <c r="BG145" s="1535" t="s">
        <v>35</v>
      </c>
      <c r="BH145" s="1556" t="s">
        <v>35</v>
      </c>
      <c r="BI145" s="1514" t="s">
        <v>35</v>
      </c>
      <c r="BJ145" s="1514" t="s">
        <v>35</v>
      </c>
      <c r="BK145" s="1514" t="s">
        <v>35</v>
      </c>
      <c r="BL145" s="1535" t="s">
        <v>35</v>
      </c>
      <c r="BM145" s="1556" t="s">
        <v>35</v>
      </c>
      <c r="BN145" s="1514" t="s">
        <v>35</v>
      </c>
      <c r="BO145" s="1514" t="s">
        <v>35</v>
      </c>
      <c r="BP145" s="1514" t="s">
        <v>35</v>
      </c>
      <c r="BQ145" s="1535" t="s">
        <v>35</v>
      </c>
      <c r="BR145" s="1556" t="s">
        <v>35</v>
      </c>
      <c r="BS145" s="1514" t="s">
        <v>35</v>
      </c>
      <c r="BT145" s="2355" t="s">
        <v>35</v>
      </c>
      <c r="BU145" s="2414"/>
      <c r="BV145" s="2414"/>
      <c r="BW145" s="2414"/>
      <c r="BX145" s="2414"/>
      <c r="BY145" s="2415"/>
      <c r="BZ145" s="2415"/>
      <c r="CA145" s="2415"/>
      <c r="CB145" s="2415"/>
      <c r="CC145" s="2415"/>
      <c r="CD145" s="2415"/>
      <c r="CE145" s="2415"/>
      <c r="CF145" s="2415"/>
      <c r="CG145" s="2415"/>
      <c r="CH145" s="2415"/>
      <c r="CI145" s="2415"/>
      <c r="CJ145" s="2415"/>
      <c r="CK145" s="2415"/>
      <c r="CL145" s="2415"/>
      <c r="CM145" s="2415"/>
      <c r="CN145" s="2415"/>
      <c r="CO145" s="2415"/>
      <c r="CP145" s="2415"/>
      <c r="CQ145" s="2415"/>
      <c r="CR145" s="2415"/>
      <c r="CS145" s="2415"/>
      <c r="CT145" s="2415"/>
      <c r="CU145" s="2415"/>
      <c r="CV145" s="2415"/>
      <c r="CW145" s="2415"/>
      <c r="CX145" s="2415"/>
      <c r="CY145" s="2415"/>
      <c r="CZ145" s="2415"/>
      <c r="DA145" s="239"/>
    </row>
    <row r="146" s="130" customFormat="true" ht="15" customHeight="true" x14ac:dyDescent="0.2">
      <c r="A146" s="2877"/>
      <c r="B146" s="300" t="s">
        <v>66</v>
      </c>
      <c r="C146" s="1425" t="s">
        <v>35</v>
      </c>
      <c r="D146" s="1437" t="s">
        <v>35</v>
      </c>
      <c r="E146" s="1437" t="s">
        <v>35</v>
      </c>
      <c r="F146" s="1437" t="s">
        <v>35</v>
      </c>
      <c r="G146" s="1449" t="s">
        <v>35</v>
      </c>
      <c r="H146" s="1461" t="s">
        <v>35</v>
      </c>
      <c r="I146" s="1437" t="s">
        <v>35</v>
      </c>
      <c r="J146" s="1437" t="s">
        <v>35</v>
      </c>
      <c r="K146" s="1437" t="s">
        <v>35</v>
      </c>
      <c r="L146" s="1473" t="s">
        <v>35</v>
      </c>
      <c r="M146" s="1480" t="s">
        <v>35</v>
      </c>
      <c r="N146" s="1437" t="s">
        <v>35</v>
      </c>
      <c r="O146" s="1437" t="s">
        <v>35</v>
      </c>
      <c r="P146" s="1437" t="s">
        <v>35</v>
      </c>
      <c r="Q146" s="1449" t="s">
        <v>35</v>
      </c>
      <c r="R146" s="1461" t="s">
        <v>35</v>
      </c>
      <c r="S146" s="1437" t="s">
        <v>35</v>
      </c>
      <c r="T146" s="2303" t="s">
        <v>35</v>
      </c>
      <c r="U146" s="2474"/>
      <c r="V146" s="2474"/>
      <c r="W146" s="2474"/>
      <c r="X146" s="2474"/>
      <c r="Y146" s="2475"/>
      <c r="Z146" s="2475"/>
      <c r="AA146" s="2475"/>
      <c r="AB146" s="2475"/>
      <c r="AC146" s="2475"/>
      <c r="AD146" s="2475"/>
      <c r="AE146" s="2475"/>
      <c r="AF146" s="2475"/>
      <c r="AG146" s="2475"/>
      <c r="AH146" s="2475"/>
      <c r="AI146" s="2475"/>
      <c r="AJ146" s="2475"/>
      <c r="AK146" s="2475"/>
      <c r="AL146" s="2475"/>
      <c r="AM146" s="2475"/>
      <c r="AN146" s="2475"/>
      <c r="AO146" s="2475"/>
      <c r="AP146" s="2475"/>
      <c r="AQ146" s="2475"/>
      <c r="AR146" s="2475"/>
      <c r="AS146" s="2475"/>
      <c r="AT146" s="2475"/>
      <c r="AU146" s="2475"/>
      <c r="AV146" s="2475"/>
      <c r="AW146" s="2475"/>
      <c r="AX146" s="2475"/>
      <c r="AY146" s="2475"/>
      <c r="AZ146" s="239"/>
      <c r="BA146" s="2892"/>
      <c r="BB146" s="173" t="s">
        <v>66</v>
      </c>
      <c r="BC146" s="1494" t="s">
        <v>35</v>
      </c>
      <c r="BD146" s="1514" t="s">
        <v>35</v>
      </c>
      <c r="BE146" s="1514" t="s">
        <v>35</v>
      </c>
      <c r="BF146" s="1514" t="s">
        <v>35</v>
      </c>
      <c r="BG146" s="1535" t="s">
        <v>35</v>
      </c>
      <c r="BH146" s="1556" t="s">
        <v>35</v>
      </c>
      <c r="BI146" s="1514" t="s">
        <v>35</v>
      </c>
      <c r="BJ146" s="1514" t="s">
        <v>35</v>
      </c>
      <c r="BK146" s="1514" t="s">
        <v>35</v>
      </c>
      <c r="BL146" s="1535" t="s">
        <v>35</v>
      </c>
      <c r="BM146" s="1556" t="s">
        <v>35</v>
      </c>
      <c r="BN146" s="1514" t="s">
        <v>35</v>
      </c>
      <c r="BO146" s="1514" t="s">
        <v>35</v>
      </c>
      <c r="BP146" s="1514" t="s">
        <v>35</v>
      </c>
      <c r="BQ146" s="1535" t="s">
        <v>35</v>
      </c>
      <c r="BR146" s="1556" t="s">
        <v>35</v>
      </c>
      <c r="BS146" s="1514" t="s">
        <v>35</v>
      </c>
      <c r="BT146" s="2355" t="s">
        <v>35</v>
      </c>
      <c r="BU146" s="2414"/>
      <c r="BV146" s="2414"/>
      <c r="BW146" s="2414"/>
      <c r="BX146" s="2414"/>
      <c r="BY146" s="2415"/>
      <c r="BZ146" s="2415"/>
      <c r="CA146" s="2415"/>
      <c r="CB146" s="2415"/>
      <c r="CC146" s="2415"/>
      <c r="CD146" s="2415"/>
      <c r="CE146" s="2415"/>
      <c r="CF146" s="2415"/>
      <c r="CG146" s="2415"/>
      <c r="CH146" s="2415"/>
      <c r="CI146" s="2415"/>
      <c r="CJ146" s="2415"/>
      <c r="CK146" s="2415"/>
      <c r="CL146" s="2415"/>
      <c r="CM146" s="2415"/>
      <c r="CN146" s="2415"/>
      <c r="CO146" s="2415"/>
      <c r="CP146" s="2415"/>
      <c r="CQ146" s="2415"/>
      <c r="CR146" s="2415"/>
      <c r="CS146" s="2415"/>
      <c r="CT146" s="2415"/>
      <c r="CU146" s="2415"/>
      <c r="CV146" s="2415"/>
      <c r="CW146" s="2415"/>
      <c r="CX146" s="2415"/>
      <c r="CY146" s="2415"/>
      <c r="CZ146" s="2415"/>
      <c r="DA146" s="239"/>
    </row>
    <row r="147" s="130" customFormat="true" ht="15" customHeight="true" x14ac:dyDescent="0.2">
      <c r="A147" s="2877"/>
      <c r="B147" s="300" t="s">
        <v>67</v>
      </c>
      <c r="C147" s="1425" t="s">
        <v>35</v>
      </c>
      <c r="D147" s="1437" t="s">
        <v>35</v>
      </c>
      <c r="E147" s="1437" t="s">
        <v>35</v>
      </c>
      <c r="F147" s="1437" t="s">
        <v>35</v>
      </c>
      <c r="G147" s="1449" t="s">
        <v>35</v>
      </c>
      <c r="H147" s="1461" t="s">
        <v>35</v>
      </c>
      <c r="I147" s="1437" t="s">
        <v>35</v>
      </c>
      <c r="J147" s="1437" t="s">
        <v>35</v>
      </c>
      <c r="K147" s="1437" t="s">
        <v>35</v>
      </c>
      <c r="L147" s="1473" t="s">
        <v>35</v>
      </c>
      <c r="M147" s="1480" t="s">
        <v>35</v>
      </c>
      <c r="N147" s="1437" t="s">
        <v>35</v>
      </c>
      <c r="O147" s="1437" t="s">
        <v>35</v>
      </c>
      <c r="P147" s="1437" t="s">
        <v>35</v>
      </c>
      <c r="Q147" s="1449" t="s">
        <v>35</v>
      </c>
      <c r="R147" s="1461" t="s">
        <v>35</v>
      </c>
      <c r="S147" s="1437" t="s">
        <v>35</v>
      </c>
      <c r="T147" s="2303" t="s">
        <v>35</v>
      </c>
      <c r="U147" s="2474"/>
      <c r="V147" s="2474"/>
      <c r="W147" s="2474"/>
      <c r="X147" s="2474"/>
      <c r="Y147" s="2475"/>
      <c r="Z147" s="2475"/>
      <c r="AA147" s="2475"/>
      <c r="AB147" s="2475"/>
      <c r="AC147" s="2475"/>
      <c r="AD147" s="2475"/>
      <c r="AE147" s="2475"/>
      <c r="AF147" s="2475"/>
      <c r="AG147" s="2475"/>
      <c r="AH147" s="2475"/>
      <c r="AI147" s="2475"/>
      <c r="AJ147" s="2475"/>
      <c r="AK147" s="2475"/>
      <c r="AL147" s="2475"/>
      <c r="AM147" s="2475"/>
      <c r="AN147" s="2475"/>
      <c r="AO147" s="2475"/>
      <c r="AP147" s="2475"/>
      <c r="AQ147" s="2475"/>
      <c r="AR147" s="2475"/>
      <c r="AS147" s="2475"/>
      <c r="AT147" s="2475"/>
      <c r="AU147" s="2475"/>
      <c r="AV147" s="2475"/>
      <c r="AW147" s="2475"/>
      <c r="AX147" s="2475"/>
      <c r="AY147" s="2475"/>
      <c r="AZ147" s="239"/>
      <c r="BA147" s="2892"/>
      <c r="BB147" s="173" t="s">
        <v>67</v>
      </c>
      <c r="BC147" s="1494" t="s">
        <v>35</v>
      </c>
      <c r="BD147" s="1514" t="s">
        <v>35</v>
      </c>
      <c r="BE147" s="1514" t="s">
        <v>35</v>
      </c>
      <c r="BF147" s="1514" t="s">
        <v>35</v>
      </c>
      <c r="BG147" s="1535" t="s">
        <v>35</v>
      </c>
      <c r="BH147" s="1556" t="s">
        <v>35</v>
      </c>
      <c r="BI147" s="1514" t="s">
        <v>35</v>
      </c>
      <c r="BJ147" s="1514" t="s">
        <v>35</v>
      </c>
      <c r="BK147" s="1514" t="s">
        <v>35</v>
      </c>
      <c r="BL147" s="1535" t="s">
        <v>35</v>
      </c>
      <c r="BM147" s="1556" t="s">
        <v>35</v>
      </c>
      <c r="BN147" s="1514" t="s">
        <v>35</v>
      </c>
      <c r="BO147" s="1514" t="s">
        <v>35</v>
      </c>
      <c r="BP147" s="1514" t="s">
        <v>35</v>
      </c>
      <c r="BQ147" s="1535" t="s">
        <v>35</v>
      </c>
      <c r="BR147" s="1556" t="s">
        <v>35</v>
      </c>
      <c r="BS147" s="1514" t="s">
        <v>35</v>
      </c>
      <c r="BT147" s="2355" t="s">
        <v>35</v>
      </c>
      <c r="BU147" s="2414"/>
      <c r="BV147" s="2414"/>
      <c r="BW147" s="2414"/>
      <c r="BX147" s="2414"/>
      <c r="BY147" s="2415"/>
      <c r="BZ147" s="2415"/>
      <c r="CA147" s="2415"/>
      <c r="CB147" s="2415"/>
      <c r="CC147" s="2415"/>
      <c r="CD147" s="2415"/>
      <c r="CE147" s="2415"/>
      <c r="CF147" s="2415"/>
      <c r="CG147" s="2415"/>
      <c r="CH147" s="2415"/>
      <c r="CI147" s="2415"/>
      <c r="CJ147" s="2415"/>
      <c r="CK147" s="2415"/>
      <c r="CL147" s="2415"/>
      <c r="CM147" s="2415"/>
      <c r="CN147" s="2415"/>
      <c r="CO147" s="2415"/>
      <c r="CP147" s="2415"/>
      <c r="CQ147" s="2415"/>
      <c r="CR147" s="2415"/>
      <c r="CS147" s="2415"/>
      <c r="CT147" s="2415"/>
      <c r="CU147" s="2415"/>
      <c r="CV147" s="2415"/>
      <c r="CW147" s="2415"/>
      <c r="CX147" s="2415"/>
      <c r="CY147" s="2415"/>
      <c r="CZ147" s="2415"/>
      <c r="DA147" s="239"/>
    </row>
    <row r="148" s="130" customFormat="true" ht="15" customHeight="true" x14ac:dyDescent="0.2">
      <c r="A148" s="2877" t="s">
        <v>109</v>
      </c>
      <c r="B148" s="300" t="s">
        <v>49</v>
      </c>
      <c r="C148" s="1100">
        <v>3.5302101575531819</v>
      </c>
      <c r="D148" s="1101">
        <v>2.4751124610535356</v>
      </c>
      <c r="E148" s="1101">
        <v>2.1487312195471562</v>
      </c>
      <c r="F148" s="1101">
        <v>3.1317739636033113</v>
      </c>
      <c r="G148" s="1160">
        <v>2.9878741543422609</v>
      </c>
      <c r="H148" s="1146">
        <v>3.4820229408395269</v>
      </c>
      <c r="I148" s="1101">
        <v>2.8001328705862161</v>
      </c>
      <c r="J148" s="1101">
        <v>2.2322495983191621</v>
      </c>
      <c r="K148" s="1101">
        <v>3.1597298274818852</v>
      </c>
      <c r="L148" s="1118">
        <v>3.3664782567105234</v>
      </c>
      <c r="M148" s="1131">
        <v>3.1567856037792379</v>
      </c>
      <c r="N148" s="1101">
        <v>1.4347793843760426</v>
      </c>
      <c r="O148" s="1101">
        <v>2.165812293462857</v>
      </c>
      <c r="P148" s="1101">
        <v>2.1899659218598777</v>
      </c>
      <c r="Q148" s="1160">
        <v>1.5688887926886836</v>
      </c>
      <c r="R148" s="1146">
        <v>3.2014947167534764</v>
      </c>
      <c r="S148" s="1101">
        <v>2.2032963602899969</v>
      </c>
      <c r="T148" s="2304">
        <v>2.5394161296733704</v>
      </c>
      <c r="U148" s="2506"/>
      <c r="V148" s="2506"/>
      <c r="W148" s="2506"/>
      <c r="X148" s="2506"/>
      <c r="Y148" s="2507"/>
      <c r="Z148" s="2507"/>
      <c r="AA148" s="2507"/>
      <c r="AB148" s="2507"/>
      <c r="AC148" s="2507"/>
      <c r="AD148" s="2507"/>
      <c r="AE148" s="2507"/>
      <c r="AF148" s="2507"/>
      <c r="AG148" s="2507"/>
      <c r="AH148" s="2507"/>
      <c r="AI148" s="2507"/>
      <c r="AJ148" s="2507"/>
      <c r="AK148" s="2507"/>
      <c r="AL148" s="2507"/>
      <c r="AM148" s="2507"/>
      <c r="AN148" s="2507"/>
      <c r="AO148" s="2507"/>
      <c r="AP148" s="2507"/>
      <c r="AQ148" s="2507"/>
      <c r="AR148" s="2507"/>
      <c r="AS148" s="2507"/>
      <c r="AT148" s="2507"/>
      <c r="AU148" s="2507"/>
      <c r="AV148" s="2507"/>
      <c r="AW148" s="2507"/>
      <c r="AX148" s="2507"/>
      <c r="AY148" s="2507"/>
      <c r="AZ148" s="239"/>
      <c r="BA148" s="2892" t="s">
        <v>109</v>
      </c>
      <c r="BB148" s="173" t="s">
        <v>49</v>
      </c>
      <c r="BC148" s="1494" t="s">
        <v>35</v>
      </c>
      <c r="BD148" s="1514" t="s">
        <v>35</v>
      </c>
      <c r="BE148" s="1514" t="s">
        <v>35</v>
      </c>
      <c r="BF148" s="1514" t="s">
        <v>35</v>
      </c>
      <c r="BG148" s="1535" t="s">
        <v>35</v>
      </c>
      <c r="BH148" s="1556" t="s">
        <v>35</v>
      </c>
      <c r="BI148" s="1514" t="s">
        <v>35</v>
      </c>
      <c r="BJ148" s="1514" t="s">
        <v>35</v>
      </c>
      <c r="BK148" s="1514" t="s">
        <v>35</v>
      </c>
      <c r="BL148" s="1535" t="s">
        <v>35</v>
      </c>
      <c r="BM148" s="1556" t="s">
        <v>35</v>
      </c>
      <c r="BN148" s="1514" t="s">
        <v>35</v>
      </c>
      <c r="BO148" s="1514" t="s">
        <v>35</v>
      </c>
      <c r="BP148" s="1514" t="s">
        <v>35</v>
      </c>
      <c r="BQ148" s="1535" t="s">
        <v>35</v>
      </c>
      <c r="BR148" s="1556" t="s">
        <v>35</v>
      </c>
      <c r="BS148" s="1514" t="s">
        <v>35</v>
      </c>
      <c r="BT148" s="2355" t="s">
        <v>35</v>
      </c>
      <c r="BU148" s="2414"/>
      <c r="BV148" s="2414"/>
      <c r="BW148" s="2414"/>
      <c r="BX148" s="2414"/>
      <c r="BY148" s="2415"/>
      <c r="BZ148" s="2415"/>
      <c r="CA148" s="2415"/>
      <c r="CB148" s="2415"/>
      <c r="CC148" s="2415"/>
      <c r="CD148" s="2415"/>
      <c r="CE148" s="2415"/>
      <c r="CF148" s="2415"/>
      <c r="CG148" s="2415"/>
      <c r="CH148" s="2415"/>
      <c r="CI148" s="2415"/>
      <c r="CJ148" s="2415"/>
      <c r="CK148" s="2415"/>
      <c r="CL148" s="2415"/>
      <c r="CM148" s="2415"/>
      <c r="CN148" s="2415"/>
      <c r="CO148" s="2415"/>
      <c r="CP148" s="2415"/>
      <c r="CQ148" s="2415"/>
      <c r="CR148" s="2415"/>
      <c r="CS148" s="2415"/>
      <c r="CT148" s="2415"/>
      <c r="CU148" s="2415"/>
      <c r="CV148" s="2415"/>
      <c r="CW148" s="2415"/>
      <c r="CX148" s="2415"/>
      <c r="CY148" s="2415"/>
      <c r="CZ148" s="2415"/>
      <c r="DA148" s="239"/>
    </row>
    <row r="149" s="130" customFormat="true" ht="15" customHeight="true" x14ac:dyDescent="0.2">
      <c r="A149" s="2877"/>
      <c r="B149" s="300" t="s">
        <v>48</v>
      </c>
      <c r="C149" s="1100">
        <v>94.668128808140779</v>
      </c>
      <c r="D149" s="1101">
        <v>97.447226550466496</v>
      </c>
      <c r="E149" s="1101">
        <v>97.732255461865478</v>
      </c>
      <c r="F149" s="1101">
        <v>96.833499526559734</v>
      </c>
      <c r="G149" s="1160">
        <v>97.012125845657721</v>
      </c>
      <c r="H149" s="1146">
        <v>95.450168774088212</v>
      </c>
      <c r="I149" s="1101">
        <v>97.186821708977007</v>
      </c>
      <c r="J149" s="1101">
        <v>97.721149048674604</v>
      </c>
      <c r="K149" s="1101">
        <v>96.811396314611443</v>
      </c>
      <c r="L149" s="1118">
        <v>96.633521743289492</v>
      </c>
      <c r="M149" s="1131">
        <v>91.549145319949716</v>
      </c>
      <c r="N149" s="1101">
        <v>98.17751731112385</v>
      </c>
      <c r="O149" s="1101">
        <v>97.719262466285628</v>
      </c>
      <c r="P149" s="1101">
        <v>97.271752507155014</v>
      </c>
      <c r="Q149" s="1160">
        <v>98.431111207311346</v>
      </c>
      <c r="R149" s="1146">
        <v>96.606839085389268</v>
      </c>
      <c r="S149" s="1101">
        <v>97.21505893534534</v>
      </c>
      <c r="T149" s="2304">
        <v>96.167685780169805</v>
      </c>
      <c r="U149" s="2506"/>
      <c r="V149" s="2506"/>
      <c r="W149" s="2506"/>
      <c r="X149" s="2506"/>
      <c r="Y149" s="2507"/>
      <c r="Z149" s="2507"/>
      <c r="AA149" s="2507"/>
      <c r="AB149" s="2507"/>
      <c r="AC149" s="2507"/>
      <c r="AD149" s="2507"/>
      <c r="AE149" s="2507"/>
      <c r="AF149" s="2507"/>
      <c r="AG149" s="2507"/>
      <c r="AH149" s="2507"/>
      <c r="AI149" s="2507"/>
      <c r="AJ149" s="2507"/>
      <c r="AK149" s="2507"/>
      <c r="AL149" s="2507"/>
      <c r="AM149" s="2507"/>
      <c r="AN149" s="2507"/>
      <c r="AO149" s="2507"/>
      <c r="AP149" s="2507"/>
      <c r="AQ149" s="2507"/>
      <c r="AR149" s="2507"/>
      <c r="AS149" s="2507"/>
      <c r="AT149" s="2507"/>
      <c r="AU149" s="2507"/>
      <c r="AV149" s="2507"/>
      <c r="AW149" s="2507"/>
      <c r="AX149" s="2507"/>
      <c r="AY149" s="2507"/>
      <c r="AZ149" s="239"/>
      <c r="BA149" s="2892"/>
      <c r="BB149" s="173" t="s">
        <v>48</v>
      </c>
      <c r="BC149" s="1494" t="s">
        <v>35</v>
      </c>
      <c r="BD149" s="1514" t="s">
        <v>35</v>
      </c>
      <c r="BE149" s="1514" t="s">
        <v>35</v>
      </c>
      <c r="BF149" s="1514" t="s">
        <v>35</v>
      </c>
      <c r="BG149" s="1535" t="s">
        <v>35</v>
      </c>
      <c r="BH149" s="1556" t="s">
        <v>35</v>
      </c>
      <c r="BI149" s="1514" t="s">
        <v>35</v>
      </c>
      <c r="BJ149" s="1514" t="s">
        <v>35</v>
      </c>
      <c r="BK149" s="1514" t="s">
        <v>35</v>
      </c>
      <c r="BL149" s="1535" t="s">
        <v>35</v>
      </c>
      <c r="BM149" s="1556" t="s">
        <v>35</v>
      </c>
      <c r="BN149" s="1514" t="s">
        <v>35</v>
      </c>
      <c r="BO149" s="1514" t="s">
        <v>35</v>
      </c>
      <c r="BP149" s="1514" t="s">
        <v>35</v>
      </c>
      <c r="BQ149" s="1535" t="s">
        <v>35</v>
      </c>
      <c r="BR149" s="1556" t="s">
        <v>35</v>
      </c>
      <c r="BS149" s="1514" t="s">
        <v>35</v>
      </c>
      <c r="BT149" s="2355" t="s">
        <v>35</v>
      </c>
      <c r="BU149" s="2414"/>
      <c r="BV149" s="2414"/>
      <c r="BW149" s="2414"/>
      <c r="BX149" s="2414"/>
      <c r="BY149" s="2415"/>
      <c r="BZ149" s="2415"/>
      <c r="CA149" s="2415"/>
      <c r="CB149" s="2415"/>
      <c r="CC149" s="2415"/>
      <c r="CD149" s="2415"/>
      <c r="CE149" s="2415"/>
      <c r="CF149" s="2415"/>
      <c r="CG149" s="2415"/>
      <c r="CH149" s="2415"/>
      <c r="CI149" s="2415"/>
      <c r="CJ149" s="2415"/>
      <c r="CK149" s="2415"/>
      <c r="CL149" s="2415"/>
      <c r="CM149" s="2415"/>
      <c r="CN149" s="2415"/>
      <c r="CO149" s="2415"/>
      <c r="CP149" s="2415"/>
      <c r="CQ149" s="2415"/>
      <c r="CR149" s="2415"/>
      <c r="CS149" s="2415"/>
      <c r="CT149" s="2415"/>
      <c r="CU149" s="2415"/>
      <c r="CV149" s="2415"/>
      <c r="CW149" s="2415"/>
      <c r="CX149" s="2415"/>
      <c r="CY149" s="2415"/>
      <c r="CZ149" s="2415"/>
      <c r="DA149" s="239"/>
    </row>
    <row r="150" s="130" customFormat="true" ht="15" customHeight="true" x14ac:dyDescent="0.2">
      <c r="A150" s="2877"/>
      <c r="B150" s="300" t="s">
        <v>111</v>
      </c>
      <c r="C150" s="1100">
        <v>1.8016610343060353</v>
      </c>
      <c r="D150" s="1101">
        <v>7.766098847995298E-2</v>
      </c>
      <c r="E150" s="1101">
        <v>0.1190133185873362</v>
      </c>
      <c r="F150" s="1101">
        <v>3.4726509836977865E-2</v>
      </c>
      <c r="G150" s="1160">
        <v>0</v>
      </c>
      <c r="H150" s="1146">
        <v>1.0678082850722221</v>
      </c>
      <c r="I150" s="1101">
        <v>1.3045420436768622E-2</v>
      </c>
      <c r="J150" s="1101">
        <v>4.6601353006229654E-2</v>
      </c>
      <c r="K150" s="1101">
        <v>2.88738579066883E-2</v>
      </c>
      <c r="L150" s="1118">
        <v>0</v>
      </c>
      <c r="M150" s="1131">
        <v>5.2940690762709766</v>
      </c>
      <c r="N150" s="1101">
        <v>0.38770330450012219</v>
      </c>
      <c r="O150" s="1101">
        <v>0.11492524025149695</v>
      </c>
      <c r="P150" s="1101">
        <v>0.53828157098509466</v>
      </c>
      <c r="Q150" s="1160">
        <v>0</v>
      </c>
      <c r="R150" s="1146">
        <v>0.19166619785729097</v>
      </c>
      <c r="S150" s="1101">
        <v>0.58164470436465754</v>
      </c>
      <c r="T150" s="2304">
        <v>1.2928980901567788</v>
      </c>
      <c r="U150" s="2506"/>
      <c r="V150" s="2506"/>
      <c r="W150" s="2506"/>
      <c r="X150" s="2506"/>
      <c r="Y150" s="2507"/>
      <c r="Z150" s="2507"/>
      <c r="AA150" s="2507"/>
      <c r="AB150" s="2507"/>
      <c r="AC150" s="2507"/>
      <c r="AD150" s="2507"/>
      <c r="AE150" s="2507"/>
      <c r="AF150" s="2507"/>
      <c r="AG150" s="2507"/>
      <c r="AH150" s="2507"/>
      <c r="AI150" s="2507"/>
      <c r="AJ150" s="2507"/>
      <c r="AK150" s="2507"/>
      <c r="AL150" s="2507"/>
      <c r="AM150" s="2507"/>
      <c r="AN150" s="2507"/>
      <c r="AO150" s="2507"/>
      <c r="AP150" s="2507"/>
      <c r="AQ150" s="2507"/>
      <c r="AR150" s="2507"/>
      <c r="AS150" s="2507"/>
      <c r="AT150" s="2507"/>
      <c r="AU150" s="2507"/>
      <c r="AV150" s="2507"/>
      <c r="AW150" s="2507"/>
      <c r="AX150" s="2507"/>
      <c r="AY150" s="2507"/>
      <c r="AZ150" s="239"/>
      <c r="BA150" s="2892"/>
      <c r="BB150" s="173" t="s">
        <v>111</v>
      </c>
      <c r="BC150" s="1494" t="s">
        <v>35</v>
      </c>
      <c r="BD150" s="1514" t="s">
        <v>35</v>
      </c>
      <c r="BE150" s="1514" t="s">
        <v>35</v>
      </c>
      <c r="BF150" s="1514" t="s">
        <v>35</v>
      </c>
      <c r="BG150" s="1535" t="s">
        <v>35</v>
      </c>
      <c r="BH150" s="1556" t="s">
        <v>35</v>
      </c>
      <c r="BI150" s="1514" t="s">
        <v>35</v>
      </c>
      <c r="BJ150" s="1514" t="s">
        <v>35</v>
      </c>
      <c r="BK150" s="1514" t="s">
        <v>35</v>
      </c>
      <c r="BL150" s="1535" t="s">
        <v>35</v>
      </c>
      <c r="BM150" s="1556" t="s">
        <v>35</v>
      </c>
      <c r="BN150" s="1514" t="s">
        <v>35</v>
      </c>
      <c r="BO150" s="1514" t="s">
        <v>35</v>
      </c>
      <c r="BP150" s="1514" t="s">
        <v>35</v>
      </c>
      <c r="BQ150" s="1535" t="s">
        <v>35</v>
      </c>
      <c r="BR150" s="1556" t="s">
        <v>35</v>
      </c>
      <c r="BS150" s="1514" t="s">
        <v>35</v>
      </c>
      <c r="BT150" s="2355" t="s">
        <v>35</v>
      </c>
      <c r="BU150" s="2414"/>
      <c r="BV150" s="2414"/>
      <c r="BW150" s="2414"/>
      <c r="BX150" s="2414"/>
      <c r="BY150" s="2415"/>
      <c r="BZ150" s="2415"/>
      <c r="CA150" s="2415"/>
      <c r="CB150" s="2415"/>
      <c r="CC150" s="2415"/>
      <c r="CD150" s="2415"/>
      <c r="CE150" s="2415"/>
      <c r="CF150" s="2415"/>
      <c r="CG150" s="2415"/>
      <c r="CH150" s="2415"/>
      <c r="CI150" s="2415"/>
      <c r="CJ150" s="2415"/>
      <c r="CK150" s="2415"/>
      <c r="CL150" s="2415"/>
      <c r="CM150" s="2415"/>
      <c r="CN150" s="2415"/>
      <c r="CO150" s="2415"/>
      <c r="CP150" s="2415"/>
      <c r="CQ150" s="2415"/>
      <c r="CR150" s="2415"/>
      <c r="CS150" s="2415"/>
      <c r="CT150" s="2415"/>
      <c r="CU150" s="2415"/>
      <c r="CV150" s="2415"/>
      <c r="CW150" s="2415"/>
      <c r="CX150" s="2415"/>
      <c r="CY150" s="2415"/>
      <c r="CZ150" s="2415"/>
      <c r="DA150" s="239"/>
    </row>
    <row r="151" s="130" customFormat="true" ht="15" customHeight="true" x14ac:dyDescent="0.2">
      <c r="A151" s="2877" t="s">
        <v>110</v>
      </c>
      <c r="B151" s="300" t="s">
        <v>49</v>
      </c>
      <c r="C151" s="1100">
        <v>3.6962582905820831</v>
      </c>
      <c r="D151" s="1101">
        <v>2.4913754717374852</v>
      </c>
      <c r="E151" s="1101">
        <v>2.1487312195471562</v>
      </c>
      <c r="F151" s="1101">
        <v>3.1317739636033113</v>
      </c>
      <c r="G151" s="1160">
        <v>2.9878741543422609</v>
      </c>
      <c r="H151" s="1146">
        <v>3.5956511888789846</v>
      </c>
      <c r="I151" s="1101">
        <v>2.8001328705862161</v>
      </c>
      <c r="J151" s="1101">
        <v>2.2322495983191621</v>
      </c>
      <c r="K151" s="1101">
        <v>3.1597298274818852</v>
      </c>
      <c r="L151" s="1118">
        <v>3.3664782567105234</v>
      </c>
      <c r="M151" s="1131">
        <v>3.5769681250860943</v>
      </c>
      <c r="N151" s="1101">
        <v>1.5309412164498903</v>
      </c>
      <c r="O151" s="1101">
        <v>2.165812293462857</v>
      </c>
      <c r="P151" s="1101">
        <v>2.1899659218598777</v>
      </c>
      <c r="Q151" s="1160">
        <v>1.5688887926886836</v>
      </c>
      <c r="R151" s="1146">
        <v>3.2225265015281912</v>
      </c>
      <c r="S151" s="1101">
        <v>2.2637659698824129</v>
      </c>
      <c r="T151" s="2304">
        <v>2.5932351396551754</v>
      </c>
      <c r="U151" s="2506"/>
      <c r="V151" s="2506"/>
      <c r="W151" s="2506"/>
      <c r="X151" s="2506"/>
      <c r="Y151" s="2507"/>
      <c r="Z151" s="2507"/>
      <c r="AA151" s="2507"/>
      <c r="AB151" s="2507"/>
      <c r="AC151" s="2507"/>
      <c r="AD151" s="2507"/>
      <c r="AE151" s="2507"/>
      <c r="AF151" s="2507"/>
      <c r="AG151" s="2507"/>
      <c r="AH151" s="2507"/>
      <c r="AI151" s="2507"/>
      <c r="AJ151" s="2507"/>
      <c r="AK151" s="2507"/>
      <c r="AL151" s="2507"/>
      <c r="AM151" s="2507"/>
      <c r="AN151" s="2507"/>
      <c r="AO151" s="2507"/>
      <c r="AP151" s="2507"/>
      <c r="AQ151" s="2507"/>
      <c r="AR151" s="2507"/>
      <c r="AS151" s="2507"/>
      <c r="AT151" s="2507"/>
      <c r="AU151" s="2507"/>
      <c r="AV151" s="2507"/>
      <c r="AW151" s="2507"/>
      <c r="AX151" s="2507"/>
      <c r="AY151" s="2507"/>
      <c r="AZ151" s="239"/>
      <c r="BA151" s="2892" t="s">
        <v>110</v>
      </c>
      <c r="BB151" s="173" t="s">
        <v>49</v>
      </c>
      <c r="BC151" s="1494" t="s">
        <v>35</v>
      </c>
      <c r="BD151" s="1514" t="s">
        <v>35</v>
      </c>
      <c r="BE151" s="1514" t="s">
        <v>35</v>
      </c>
      <c r="BF151" s="1514" t="s">
        <v>35</v>
      </c>
      <c r="BG151" s="1535" t="s">
        <v>35</v>
      </c>
      <c r="BH151" s="1556" t="s">
        <v>35</v>
      </c>
      <c r="BI151" s="1514" t="s">
        <v>35</v>
      </c>
      <c r="BJ151" s="1514" t="s">
        <v>35</v>
      </c>
      <c r="BK151" s="1514" t="s">
        <v>35</v>
      </c>
      <c r="BL151" s="1535" t="s">
        <v>35</v>
      </c>
      <c r="BM151" s="1556" t="s">
        <v>35</v>
      </c>
      <c r="BN151" s="1514" t="s">
        <v>35</v>
      </c>
      <c r="BO151" s="1514" t="s">
        <v>35</v>
      </c>
      <c r="BP151" s="1514" t="s">
        <v>35</v>
      </c>
      <c r="BQ151" s="1535" t="s">
        <v>35</v>
      </c>
      <c r="BR151" s="1556" t="s">
        <v>35</v>
      </c>
      <c r="BS151" s="1514" t="s">
        <v>35</v>
      </c>
      <c r="BT151" s="2355" t="s">
        <v>35</v>
      </c>
      <c r="BU151" s="2414"/>
      <c r="BV151" s="2414"/>
      <c r="BW151" s="2414"/>
      <c r="BX151" s="2414"/>
      <c r="BY151" s="2415"/>
      <c r="BZ151" s="2415"/>
      <c r="CA151" s="2415"/>
      <c r="CB151" s="2415"/>
      <c r="CC151" s="2415"/>
      <c r="CD151" s="2415"/>
      <c r="CE151" s="2415"/>
      <c r="CF151" s="2415"/>
      <c r="CG151" s="2415"/>
      <c r="CH151" s="2415"/>
      <c r="CI151" s="2415"/>
      <c r="CJ151" s="2415"/>
      <c r="CK151" s="2415"/>
      <c r="CL151" s="2415"/>
      <c r="CM151" s="2415"/>
      <c r="CN151" s="2415"/>
      <c r="CO151" s="2415"/>
      <c r="CP151" s="2415"/>
      <c r="CQ151" s="2415"/>
      <c r="CR151" s="2415"/>
      <c r="CS151" s="2415"/>
      <c r="CT151" s="2415"/>
      <c r="CU151" s="2415"/>
      <c r="CV151" s="2415"/>
      <c r="CW151" s="2415"/>
      <c r="CX151" s="2415"/>
      <c r="CY151" s="2415"/>
      <c r="CZ151" s="2415"/>
      <c r="DA151" s="239"/>
    </row>
    <row r="152" s="130" customFormat="true" ht="15" customHeight="true" x14ac:dyDescent="0.2">
      <c r="A152" s="2878"/>
      <c r="B152" s="301" t="s">
        <v>48</v>
      </c>
      <c r="C152" s="1102">
        <v>96.303741709417807</v>
      </c>
      <c r="D152" s="1103">
        <v>97.508624528262516</v>
      </c>
      <c r="E152" s="1103">
        <v>97.851268780452813</v>
      </c>
      <c r="F152" s="1103">
        <v>96.868226036396706</v>
      </c>
      <c r="G152" s="1161">
        <v>97.012125845657721</v>
      </c>
      <c r="H152" s="1147">
        <v>96.404348811120911</v>
      </c>
      <c r="I152" s="1103">
        <v>97.199867129413761</v>
      </c>
      <c r="J152" s="1103">
        <v>97.767750401680829</v>
      </c>
      <c r="K152" s="1103">
        <v>96.840270172518146</v>
      </c>
      <c r="L152" s="1119">
        <v>96.633521743289492</v>
      </c>
      <c r="M152" s="1132">
        <v>96.423031874913832</v>
      </c>
      <c r="N152" s="1103">
        <v>98.469058783550139</v>
      </c>
      <c r="O152" s="1103">
        <v>97.834187706537122</v>
      </c>
      <c r="P152" s="1103">
        <v>97.81003407814012</v>
      </c>
      <c r="Q152" s="1161">
        <v>98.431111207311346</v>
      </c>
      <c r="R152" s="1147">
        <v>96.777473498471878</v>
      </c>
      <c r="S152" s="1103">
        <v>97.736234030117558</v>
      </c>
      <c r="T152" s="2305">
        <v>97.406764860344822</v>
      </c>
      <c r="U152" s="2508"/>
      <c r="V152" s="2508"/>
      <c r="W152" s="2508"/>
      <c r="X152" s="2508"/>
      <c r="Y152" s="2509"/>
      <c r="Z152" s="2509"/>
      <c r="AA152" s="2509"/>
      <c r="AB152" s="2509"/>
      <c r="AC152" s="2509"/>
      <c r="AD152" s="2509"/>
      <c r="AE152" s="2509"/>
      <c r="AF152" s="2509"/>
      <c r="AG152" s="2509"/>
      <c r="AH152" s="2509"/>
      <c r="AI152" s="2509"/>
      <c r="AJ152" s="2509"/>
      <c r="AK152" s="2509"/>
      <c r="AL152" s="2509"/>
      <c r="AM152" s="2509"/>
      <c r="AN152" s="2509"/>
      <c r="AO152" s="2509"/>
      <c r="AP152" s="2509"/>
      <c r="AQ152" s="2509"/>
      <c r="AR152" s="2509"/>
      <c r="AS152" s="2509"/>
      <c r="AT152" s="2509"/>
      <c r="AU152" s="2509"/>
      <c r="AV152" s="2509"/>
      <c r="AW152" s="2509"/>
      <c r="AX152" s="2509"/>
      <c r="AY152" s="2509"/>
      <c r="AZ152" s="239"/>
      <c r="BA152" s="2907"/>
      <c r="BB152" s="265" t="s">
        <v>48</v>
      </c>
      <c r="BC152" s="1495" t="s">
        <v>35</v>
      </c>
      <c r="BD152" s="1515" t="s">
        <v>35</v>
      </c>
      <c r="BE152" s="1515" t="s">
        <v>35</v>
      </c>
      <c r="BF152" s="1515" t="s">
        <v>35</v>
      </c>
      <c r="BG152" s="1536" t="s">
        <v>35</v>
      </c>
      <c r="BH152" s="1557" t="s">
        <v>35</v>
      </c>
      <c r="BI152" s="1515" t="s">
        <v>35</v>
      </c>
      <c r="BJ152" s="1515" t="s">
        <v>35</v>
      </c>
      <c r="BK152" s="1515" t="s">
        <v>35</v>
      </c>
      <c r="BL152" s="1536" t="s">
        <v>35</v>
      </c>
      <c r="BM152" s="1557" t="s">
        <v>35</v>
      </c>
      <c r="BN152" s="1515" t="s">
        <v>35</v>
      </c>
      <c r="BO152" s="1515" t="s">
        <v>35</v>
      </c>
      <c r="BP152" s="1515" t="s">
        <v>35</v>
      </c>
      <c r="BQ152" s="1536" t="s">
        <v>35</v>
      </c>
      <c r="BR152" s="1557" t="s">
        <v>35</v>
      </c>
      <c r="BS152" s="1515" t="s">
        <v>35</v>
      </c>
      <c r="BT152" s="2356" t="s">
        <v>35</v>
      </c>
      <c r="BU152" s="2416"/>
      <c r="BV152" s="2416"/>
      <c r="BW152" s="2416"/>
      <c r="BX152" s="2416"/>
      <c r="BY152" s="2417"/>
      <c r="BZ152" s="2417"/>
      <c r="CA152" s="2417"/>
      <c r="CB152" s="2417"/>
      <c r="CC152" s="2417"/>
      <c r="CD152" s="2417"/>
      <c r="CE152" s="2417"/>
      <c r="CF152" s="2417"/>
      <c r="CG152" s="2417"/>
      <c r="CH152" s="2417"/>
      <c r="CI152" s="2417"/>
      <c r="CJ152" s="2417"/>
      <c r="CK152" s="2417"/>
      <c r="CL152" s="2417"/>
      <c r="CM152" s="2417"/>
      <c r="CN152" s="2417"/>
      <c r="CO152" s="2417"/>
      <c r="CP152" s="2417"/>
      <c r="CQ152" s="2417"/>
      <c r="CR152" s="2417"/>
      <c r="CS152" s="2417"/>
      <c r="CT152" s="2417"/>
      <c r="CU152" s="2417"/>
      <c r="CV152" s="2417"/>
      <c r="CW152" s="2417"/>
      <c r="CX152" s="2417"/>
      <c r="CY152" s="2417"/>
      <c r="CZ152" s="2417"/>
      <c r="DA152" s="239"/>
    </row>
    <row r="153" s="726" customFormat="true" ht="15" customHeight="true" x14ac:dyDescent="0.2">
      <c r="A153" s="3002" t="s">
        <v>62</v>
      </c>
      <c r="B153" s="1851" t="s">
        <v>235</v>
      </c>
      <c r="C153" s="1763">
        <v>41.024246604129537</v>
      </c>
      <c r="D153" s="1764">
        <v>45.245050899119249</v>
      </c>
      <c r="E153" s="1764">
        <v>49.683870078414913</v>
      </c>
      <c r="F153" s="1764">
        <v>60.273445302023809</v>
      </c>
      <c r="G153" s="1765">
        <v>77.093711399623217</v>
      </c>
      <c r="H153" s="1766">
        <v>51.755467983049201</v>
      </c>
      <c r="I153" s="1764">
        <v>56.406578208214853</v>
      </c>
      <c r="J153" s="1764">
        <v>61.635464032657559</v>
      </c>
      <c r="K153" s="1764">
        <v>71.678630618256875</v>
      </c>
      <c r="L153" s="1767">
        <v>81.601823947701348</v>
      </c>
      <c r="M153" s="1768">
        <v>4.5286461710372441</v>
      </c>
      <c r="N153" s="1764">
        <v>5.3441530973421125</v>
      </c>
      <c r="O153" s="1764">
        <v>4.804448550157308</v>
      </c>
      <c r="P153" s="1764">
        <v>7.6815443188331196</v>
      </c>
      <c r="Q153" s="1765">
        <v>7.058884651691165</v>
      </c>
      <c r="R153" s="1766">
        <v>71.028149489889032</v>
      </c>
      <c r="S153" s="1764">
        <v>28.328838773749244</v>
      </c>
      <c r="T153" s="2497">
        <v>26.483723681737597</v>
      </c>
      <c r="U153" s="989"/>
      <c r="V153" s="989"/>
      <c r="W153" s="989"/>
      <c r="X153" s="989"/>
      <c r="Y153" s="989"/>
      <c r="Z153" s="989"/>
      <c r="AA153" s="989"/>
      <c r="AB153" s="989"/>
      <c r="AC153" s="989"/>
      <c r="AD153" s="989"/>
      <c r="AE153" s="989"/>
      <c r="AF153" s="989"/>
      <c r="AG153" s="989"/>
      <c r="AH153" s="989"/>
      <c r="AI153" s="989"/>
      <c r="AJ153" s="989"/>
      <c r="AK153" s="989"/>
      <c r="AL153" s="989"/>
      <c r="AM153" s="989"/>
      <c r="AN153" s="989"/>
      <c r="AO153" s="989"/>
      <c r="AP153" s="989"/>
      <c r="AQ153" s="989"/>
      <c r="AR153" s="989"/>
      <c r="AS153" s="989"/>
      <c r="AT153" s="989"/>
      <c r="AU153" s="989"/>
      <c r="AV153" s="989"/>
      <c r="AW153" s="989"/>
      <c r="AX153" s="989"/>
      <c r="AY153" s="989"/>
      <c r="BA153" s="3052" t="s">
        <v>62</v>
      </c>
      <c r="BB153" s="264" t="s">
        <v>235</v>
      </c>
      <c r="BC153" s="511">
        <v>6467.9647000000059</v>
      </c>
      <c r="BD153" s="443">
        <v>7134.1658320000115</v>
      </c>
      <c r="BE153" s="443">
        <v>7834.5938630000064</v>
      </c>
      <c r="BF153" s="443">
        <v>9501.8582380000062</v>
      </c>
      <c r="BG153" s="512">
        <v>12156.426181000023</v>
      </c>
      <c r="BH153" s="523">
        <v>6773.4607480000077</v>
      </c>
      <c r="BI153" s="443">
        <v>7388.5609460000096</v>
      </c>
      <c r="BJ153" s="443">
        <v>8073.69393700001</v>
      </c>
      <c r="BK153" s="443">
        <v>9377.365636999999</v>
      </c>
      <c r="BL153" s="512">
        <v>10695.885301000018</v>
      </c>
      <c r="BM153" s="523">
        <v>120.97803199999996</v>
      </c>
      <c r="BN153" s="443">
        <v>142.51127599999998</v>
      </c>
      <c r="BO153" s="443">
        <v>128.64189800000003</v>
      </c>
      <c r="BP153" s="443">
        <v>204.92117900000002</v>
      </c>
      <c r="BQ153" s="512">
        <v>188.98985999999994</v>
      </c>
      <c r="BR153" s="523">
        <v>34764.210233999904</v>
      </c>
      <c r="BS153" s="443">
        <v>6362.2475040000054</v>
      </c>
      <c r="BT153" s="2357">
        <v>1968.5510759999956</v>
      </c>
      <c r="BU153" s="2418"/>
      <c r="BV153" s="2418"/>
      <c r="BW153" s="2418"/>
      <c r="BX153" s="2418"/>
      <c r="BY153" s="2419"/>
      <c r="BZ153" s="2419"/>
      <c r="CA153" s="2419"/>
      <c r="CB153" s="2419"/>
      <c r="CC153" s="2419"/>
      <c r="CD153" s="2419"/>
      <c r="CE153" s="2419"/>
      <c r="CF153" s="2419"/>
      <c r="CG153" s="2419"/>
      <c r="CH153" s="2419"/>
      <c r="CI153" s="2419"/>
      <c r="CJ153" s="2419"/>
      <c r="CK153" s="2419"/>
      <c r="CL153" s="2419"/>
      <c r="CM153" s="2419"/>
      <c r="CN153" s="2419"/>
      <c r="CO153" s="2419"/>
      <c r="CP153" s="2419"/>
      <c r="CQ153" s="2419"/>
      <c r="CR153" s="2419"/>
      <c r="CS153" s="2419"/>
      <c r="CT153" s="2419"/>
      <c r="CU153" s="2419"/>
      <c r="CV153" s="2419"/>
      <c r="CW153" s="2419"/>
      <c r="CX153" s="2419"/>
      <c r="CY153" s="2419"/>
      <c r="CZ153" s="2419"/>
      <c r="DA153" s="240"/>
    </row>
    <row r="154" s="726" customFormat="true" ht="15" customHeight="true" x14ac:dyDescent="0.2">
      <c r="A154" s="3002"/>
      <c r="B154" s="1851" t="s">
        <v>236</v>
      </c>
      <c r="C154" s="1763">
        <v>32.656121698374832</v>
      </c>
      <c r="D154" s="1764">
        <v>34.325710093522545</v>
      </c>
      <c r="E154" s="1764">
        <v>29.907234030501733</v>
      </c>
      <c r="F154" s="1764">
        <v>24.83248130524456</v>
      </c>
      <c r="G154" s="1765">
        <v>13.757536582779645</v>
      </c>
      <c r="H154" s="1766">
        <v>26.09254958607654</v>
      </c>
      <c r="I154" s="1764">
        <v>27.607722460125174</v>
      </c>
      <c r="J154" s="1764">
        <v>22.486624712364552</v>
      </c>
      <c r="K154" s="1764">
        <v>16.322916706568861</v>
      </c>
      <c r="L154" s="1767">
        <v>10.707459089723153</v>
      </c>
      <c r="M154" s="1768">
        <v>53.269986829525763</v>
      </c>
      <c r="N154" s="1764">
        <v>58.86821616571433</v>
      </c>
      <c r="O154" s="1764">
        <v>59.299598836593745</v>
      </c>
      <c r="P154" s="1764">
        <v>58.66643890411536</v>
      </c>
      <c r="Q154" s="1765">
        <v>63.491633015727736</v>
      </c>
      <c r="R154" s="1766">
        <v>17.016826969142322</v>
      </c>
      <c r="S154" s="1764">
        <v>43.768249392166133</v>
      </c>
      <c r="T154" s="2497">
        <v>43.08709210843449</v>
      </c>
      <c r="U154" s="989"/>
      <c r="V154" s="989"/>
      <c r="W154" s="989"/>
      <c r="X154" s="989"/>
      <c r="Y154" s="989"/>
      <c r="Z154" s="989"/>
      <c r="AA154" s="989"/>
      <c r="AB154" s="989"/>
      <c r="AC154" s="989"/>
      <c r="AD154" s="989"/>
      <c r="AE154" s="989"/>
      <c r="AF154" s="989"/>
      <c r="AG154" s="989"/>
      <c r="AH154" s="989"/>
      <c r="AI154" s="989"/>
      <c r="AJ154" s="989"/>
      <c r="AK154" s="989"/>
      <c r="AL154" s="989"/>
      <c r="AM154" s="989"/>
      <c r="AN154" s="989"/>
      <c r="AO154" s="989"/>
      <c r="AP154" s="989"/>
      <c r="AQ154" s="989"/>
      <c r="AR154" s="989"/>
      <c r="AS154" s="989"/>
      <c r="AT154" s="989"/>
      <c r="AU154" s="989"/>
      <c r="AV154" s="989"/>
      <c r="AW154" s="989"/>
      <c r="AX154" s="989"/>
      <c r="AY154" s="989"/>
      <c r="BA154" s="3052"/>
      <c r="BB154" s="173" t="s">
        <v>236</v>
      </c>
      <c r="BC154" s="513">
        <v>5148.6294049999979</v>
      </c>
      <c r="BD154" s="445">
        <v>5412.4219829999893</v>
      </c>
      <c r="BE154" s="445">
        <v>4716.0382599999975</v>
      </c>
      <c r="BF154" s="445">
        <v>3914.7375080000029</v>
      </c>
      <c r="BG154" s="514">
        <v>2169.3400779999993</v>
      </c>
      <c r="BH154" s="524">
        <v>3414.8442150000005</v>
      </c>
      <c r="BI154" s="445">
        <v>3616.2686420000045</v>
      </c>
      <c r="BJ154" s="445">
        <v>2945.5465040000008</v>
      </c>
      <c r="BK154" s="445">
        <v>2135.4475790000015</v>
      </c>
      <c r="BL154" s="514">
        <v>1403.4705200000008</v>
      </c>
      <c r="BM154" s="524">
        <v>1423.0518190000018</v>
      </c>
      <c r="BN154" s="445">
        <v>1569.8249000000005</v>
      </c>
      <c r="BO154" s="445">
        <v>1587.7811709999978</v>
      </c>
      <c r="BP154" s="445">
        <v>1565.0493349999983</v>
      </c>
      <c r="BQ154" s="514">
        <v>1699.8825490000006</v>
      </c>
      <c r="BR154" s="524">
        <v>8328.7619700000068</v>
      </c>
      <c r="BS154" s="445">
        <v>9829.7158479999616</v>
      </c>
      <c r="BT154" s="2358">
        <v>3202.6894160000024</v>
      </c>
      <c r="BU154" s="2418"/>
      <c r="BV154" s="2418"/>
      <c r="BW154" s="2418"/>
      <c r="BX154" s="2418"/>
      <c r="BY154" s="2419"/>
      <c r="BZ154" s="2419"/>
      <c r="CA154" s="2419"/>
      <c r="CB154" s="2419"/>
      <c r="CC154" s="2419"/>
      <c r="CD154" s="2419"/>
      <c r="CE154" s="2419"/>
      <c r="CF154" s="2419"/>
      <c r="CG154" s="2419"/>
      <c r="CH154" s="2419"/>
      <c r="CI154" s="2419"/>
      <c r="CJ154" s="2419"/>
      <c r="CK154" s="2419"/>
      <c r="CL154" s="2419"/>
      <c r="CM154" s="2419"/>
      <c r="CN154" s="2419"/>
      <c r="CO154" s="2419"/>
      <c r="CP154" s="2419"/>
      <c r="CQ154" s="2419"/>
      <c r="CR154" s="2419"/>
      <c r="CS154" s="2419"/>
      <c r="CT154" s="2419"/>
      <c r="CU154" s="2419"/>
      <c r="CV154" s="2419"/>
      <c r="CW154" s="2419"/>
      <c r="CX154" s="2419"/>
      <c r="CY154" s="2419"/>
      <c r="CZ154" s="2419"/>
      <c r="DA154" s="240"/>
    </row>
    <row r="155" s="726" customFormat="true" ht="15" customHeight="true" x14ac:dyDescent="0.2">
      <c r="A155" s="3002"/>
      <c r="B155" s="1851" t="s">
        <v>237</v>
      </c>
      <c r="C155" s="1763">
        <v>3.2469327129549898E-2</v>
      </c>
      <c r="D155" s="1764">
        <v>3.9869203614115341E-2</v>
      </c>
      <c r="E155" s="1764">
        <v>1.2493969079363091E-2</v>
      </c>
      <c r="F155" s="1764">
        <v>0</v>
      </c>
      <c r="G155" s="1765">
        <v>0</v>
      </c>
      <c r="H155" s="1766">
        <v>4.803472418167562E-2</v>
      </c>
      <c r="I155" s="1764">
        <v>0</v>
      </c>
      <c r="J155" s="1764">
        <v>0</v>
      </c>
      <c r="K155" s="1764">
        <v>0</v>
      </c>
      <c r="L155" s="1767">
        <v>0</v>
      </c>
      <c r="M155" s="1768">
        <v>8.3396986029211917E-2</v>
      </c>
      <c r="N155" s="1764">
        <v>0.10842394925153018</v>
      </c>
      <c r="O155" s="1764">
        <v>0</v>
      </c>
      <c r="P155" s="1764">
        <v>7.3852158322748357E-2</v>
      </c>
      <c r="Q155" s="1765">
        <v>0</v>
      </c>
      <c r="R155" s="1766">
        <v>1.4251285809436791E-2</v>
      </c>
      <c r="S155" s="1764">
        <v>1.2874007928246342E-2</v>
      </c>
      <c r="T155" s="2497">
        <v>4.7212668698676588E-2</v>
      </c>
      <c r="U155" s="989"/>
      <c r="V155" s="989"/>
      <c r="W155" s="989"/>
      <c r="X155" s="989"/>
      <c r="Y155" s="989"/>
      <c r="Z155" s="989"/>
      <c r="AA155" s="989"/>
      <c r="AB155" s="989"/>
      <c r="AC155" s="989"/>
      <c r="AD155" s="989"/>
      <c r="AE155" s="989"/>
      <c r="AF155" s="989"/>
      <c r="AG155" s="989"/>
      <c r="AH155" s="989"/>
      <c r="AI155" s="989"/>
      <c r="AJ155" s="989"/>
      <c r="AK155" s="989"/>
      <c r="AL155" s="989"/>
      <c r="AM155" s="989"/>
      <c r="AN155" s="989"/>
      <c r="AO155" s="989"/>
      <c r="AP155" s="989"/>
      <c r="AQ155" s="989"/>
      <c r="AR155" s="989"/>
      <c r="AS155" s="989"/>
      <c r="AT155" s="989"/>
      <c r="AU155" s="989"/>
      <c r="AV155" s="989"/>
      <c r="AW155" s="989"/>
      <c r="AX155" s="989"/>
      <c r="AY155" s="989"/>
      <c r="BA155" s="3052"/>
      <c r="BB155" s="173" t="s">
        <v>237</v>
      </c>
      <c r="BC155" s="513">
        <v>5.1191790000000008</v>
      </c>
      <c r="BD155" s="445">
        <v>6.286511</v>
      </c>
      <c r="BE155" s="445">
        <v>1.9701599999999999</v>
      </c>
      <c r="BF155" s="445">
        <v>0</v>
      </c>
      <c r="BG155" s="514">
        <v>0</v>
      </c>
      <c r="BH155" s="524">
        <v>6.286511</v>
      </c>
      <c r="BI155" s="445">
        <v>0</v>
      </c>
      <c r="BJ155" s="445">
        <v>0</v>
      </c>
      <c r="BK155" s="445">
        <v>0</v>
      </c>
      <c r="BL155" s="514">
        <v>0</v>
      </c>
      <c r="BM155" s="524">
        <v>2.2278630000000001</v>
      </c>
      <c r="BN155" s="445">
        <v>2.8913160000000002</v>
      </c>
      <c r="BO155" s="445">
        <v>0</v>
      </c>
      <c r="BP155" s="445">
        <v>1.9701599999999999</v>
      </c>
      <c r="BQ155" s="514">
        <v>0</v>
      </c>
      <c r="BR155" s="524">
        <v>6.9751880000000002</v>
      </c>
      <c r="BS155" s="445">
        <v>2.8913160000000002</v>
      </c>
      <c r="BT155" s="2358">
        <v>3.5093459999999999</v>
      </c>
      <c r="BU155" s="2418"/>
      <c r="BV155" s="2418"/>
      <c r="BW155" s="2418"/>
      <c r="BX155" s="2418"/>
      <c r="BY155" s="2419"/>
      <c r="BZ155" s="2419"/>
      <c r="CA155" s="2419"/>
      <c r="CB155" s="2419"/>
      <c r="CC155" s="2419"/>
      <c r="CD155" s="2419"/>
      <c r="CE155" s="2419"/>
      <c r="CF155" s="2419"/>
      <c r="CG155" s="2419"/>
      <c r="CH155" s="2419"/>
      <c r="CI155" s="2419"/>
      <c r="CJ155" s="2419"/>
      <c r="CK155" s="2419"/>
      <c r="CL155" s="2419"/>
      <c r="CM155" s="2419"/>
      <c r="CN155" s="2419"/>
      <c r="CO155" s="2419"/>
      <c r="CP155" s="2419"/>
      <c r="CQ155" s="2419"/>
      <c r="CR155" s="2419"/>
      <c r="CS155" s="2419"/>
      <c r="CT155" s="2419"/>
      <c r="CU155" s="2419"/>
      <c r="CV155" s="2419"/>
      <c r="CW155" s="2419"/>
      <c r="CX155" s="2419"/>
      <c r="CY155" s="2419"/>
      <c r="CZ155" s="2419"/>
      <c r="DA155" s="240"/>
    </row>
    <row r="156" s="726" customFormat="true" ht="15" customHeight="true" x14ac:dyDescent="0.2">
      <c r="A156" s="3002"/>
      <c r="B156" s="1851" t="s">
        <v>238</v>
      </c>
      <c r="C156" s="1763">
        <v>3.6521413914738892</v>
      </c>
      <c r="D156" s="1764">
        <v>4.9780917882302402</v>
      </c>
      <c r="E156" s="1764">
        <v>4.5868336286719096</v>
      </c>
      <c r="F156" s="1764">
        <v>3.3028116204265277</v>
      </c>
      <c r="G156" s="1765">
        <v>3.4459748086075894</v>
      </c>
      <c r="H156" s="1766">
        <v>3.3913182049458008</v>
      </c>
      <c r="I156" s="1764">
        <v>4.4271771951097367</v>
      </c>
      <c r="J156" s="1764">
        <v>4.5085529785788978</v>
      </c>
      <c r="K156" s="1764">
        <v>2.4395558491056284</v>
      </c>
      <c r="L156" s="1767">
        <v>3.5778244865001265</v>
      </c>
      <c r="M156" s="1768">
        <v>3.6407800526093652</v>
      </c>
      <c r="N156" s="1764">
        <v>6.5258973669675688</v>
      </c>
      <c r="O156" s="1764">
        <v>6.4558278849120523</v>
      </c>
      <c r="P156" s="1764">
        <v>6.1586224070250042</v>
      </c>
      <c r="Q156" s="1765">
        <v>5.1248372705794072</v>
      </c>
      <c r="R156" s="1766">
        <v>4.7574342592469128</v>
      </c>
      <c r="S156" s="1764">
        <v>2.3389267318506652</v>
      </c>
      <c r="T156" s="2497">
        <v>3.9593666851459286</v>
      </c>
      <c r="U156" s="989"/>
      <c r="V156" s="989"/>
      <c r="W156" s="989"/>
      <c r="X156" s="989"/>
      <c r="Y156" s="989"/>
      <c r="Z156" s="989"/>
      <c r="AA156" s="989"/>
      <c r="AB156" s="989"/>
      <c r="AC156" s="989"/>
      <c r="AD156" s="989"/>
      <c r="AE156" s="989"/>
      <c r="AF156" s="989"/>
      <c r="AG156" s="989"/>
      <c r="AH156" s="989"/>
      <c r="AI156" s="989"/>
      <c r="AJ156" s="989"/>
      <c r="AK156" s="989"/>
      <c r="AL156" s="989"/>
      <c r="AM156" s="989"/>
      <c r="AN156" s="989"/>
      <c r="AO156" s="989"/>
      <c r="AP156" s="989"/>
      <c r="AQ156" s="989"/>
      <c r="AR156" s="989"/>
      <c r="AS156" s="989"/>
      <c r="AT156" s="989"/>
      <c r="AU156" s="989"/>
      <c r="AV156" s="989"/>
      <c r="AW156" s="989"/>
      <c r="AX156" s="989"/>
      <c r="AY156" s="989"/>
      <c r="BA156" s="3052"/>
      <c r="BB156" s="173" t="s">
        <v>238</v>
      </c>
      <c r="BC156" s="513">
        <v>575.8039100000002</v>
      </c>
      <c r="BD156" s="445">
        <v>784.93739399999981</v>
      </c>
      <c r="BE156" s="445">
        <v>723.29266099999973</v>
      </c>
      <c r="BF156" s="445">
        <v>520.67452999999989</v>
      </c>
      <c r="BG156" s="514">
        <v>543.37426000000016</v>
      </c>
      <c r="BH156" s="524">
        <v>443.83640300000008</v>
      </c>
      <c r="BI156" s="445">
        <v>579.90520899999979</v>
      </c>
      <c r="BJ156" s="445">
        <v>590.58007300000008</v>
      </c>
      <c r="BK156" s="445">
        <v>319.15519299999988</v>
      </c>
      <c r="BL156" s="514">
        <v>468.96010999999982</v>
      </c>
      <c r="BM156" s="524">
        <v>97.259619999999984</v>
      </c>
      <c r="BN156" s="445">
        <v>174.02457299999995</v>
      </c>
      <c r="BO156" s="445">
        <v>172.85853800000004</v>
      </c>
      <c r="BP156" s="445">
        <v>164.29406799999995</v>
      </c>
      <c r="BQ156" s="514">
        <v>137.20896799999997</v>
      </c>
      <c r="BR156" s="524">
        <v>2328.4915340000034</v>
      </c>
      <c r="BS156" s="445">
        <v>525.28911900000014</v>
      </c>
      <c r="BT156" s="2358">
        <v>294.30210199999993</v>
      </c>
      <c r="BU156" s="2418"/>
      <c r="BV156" s="2418"/>
      <c r="BW156" s="2418"/>
      <c r="BX156" s="2418"/>
      <c r="BY156" s="2419"/>
      <c r="BZ156" s="2419"/>
      <c r="CA156" s="2419"/>
      <c r="CB156" s="2419"/>
      <c r="CC156" s="2419"/>
      <c r="CD156" s="2419"/>
      <c r="CE156" s="2419"/>
      <c r="CF156" s="2419"/>
      <c r="CG156" s="2419"/>
      <c r="CH156" s="2419"/>
      <c r="CI156" s="2419"/>
      <c r="CJ156" s="2419"/>
      <c r="CK156" s="2419"/>
      <c r="CL156" s="2419"/>
      <c r="CM156" s="2419"/>
      <c r="CN156" s="2419"/>
      <c r="CO156" s="2419"/>
      <c r="CP156" s="2419"/>
      <c r="CQ156" s="2419"/>
      <c r="CR156" s="2419"/>
      <c r="CS156" s="2419"/>
      <c r="CT156" s="2419"/>
      <c r="CU156" s="2419"/>
      <c r="CV156" s="2419"/>
      <c r="CW156" s="2419"/>
      <c r="CX156" s="2419"/>
      <c r="CY156" s="2419"/>
      <c r="CZ156" s="2419"/>
      <c r="DA156" s="240"/>
    </row>
    <row r="157" s="726" customFormat="true" ht="15" customHeight="true" x14ac:dyDescent="0.2">
      <c r="A157" s="3002"/>
      <c r="B157" s="1851" t="s">
        <v>239</v>
      </c>
      <c r="C157" s="1763">
        <v>20.833359944586466</v>
      </c>
      <c r="D157" s="1764">
        <v>15.333617027033849</v>
      </c>
      <c r="E157" s="1764">
        <v>15.690554974744492</v>
      </c>
      <c r="F157" s="1764">
        <v>11.556535262468099</v>
      </c>
      <c r="G157" s="1765">
        <v>5.7027772089895334</v>
      </c>
      <c r="H157" s="1766">
        <v>17.644821216674821</v>
      </c>
      <c r="I157" s="1764">
        <v>11.545476716113805</v>
      </c>
      <c r="J157" s="1764">
        <v>11.322756923392557</v>
      </c>
      <c r="K157" s="1764">
        <v>9.5300229681619228</v>
      </c>
      <c r="L157" s="1767">
        <v>4.1128924760753049</v>
      </c>
      <c r="M157" s="1768">
        <v>33.183120884527085</v>
      </c>
      <c r="N157" s="1764">
        <v>28.765606116224003</v>
      </c>
      <c r="O157" s="1764">
        <v>29.325199488085335</v>
      </c>
      <c r="P157" s="1764">
        <v>26.88126064071869</v>
      </c>
      <c r="Q157" s="1765">
        <v>24.324645062001718</v>
      </c>
      <c r="R157" s="1766">
        <v>6.9916717980551004</v>
      </c>
      <c r="S157" s="1764">
        <v>24.969466389939893</v>
      </c>
      <c r="T157" s="2497">
        <v>25.129706765826626</v>
      </c>
      <c r="U157" s="989"/>
      <c r="V157" s="989"/>
      <c r="W157" s="989"/>
      <c r="X157" s="989"/>
      <c r="Y157" s="989"/>
      <c r="Z157" s="989"/>
      <c r="AA157" s="989"/>
      <c r="AB157" s="989"/>
      <c r="AC157" s="989"/>
      <c r="AD157" s="989"/>
      <c r="AE157" s="989"/>
      <c r="AF157" s="989"/>
      <c r="AG157" s="989"/>
      <c r="AH157" s="989"/>
      <c r="AI157" s="989"/>
      <c r="AJ157" s="989"/>
      <c r="AK157" s="989"/>
      <c r="AL157" s="989"/>
      <c r="AM157" s="989"/>
      <c r="AN157" s="989"/>
      <c r="AO157" s="989"/>
      <c r="AP157" s="989"/>
      <c r="AQ157" s="989"/>
      <c r="AR157" s="989"/>
      <c r="AS157" s="989"/>
      <c r="AT157" s="989"/>
      <c r="AU157" s="989"/>
      <c r="AV157" s="989"/>
      <c r="AW157" s="989"/>
      <c r="AX157" s="989"/>
      <c r="AY157" s="989"/>
      <c r="BA157" s="3052"/>
      <c r="BB157" s="173" t="s">
        <v>239</v>
      </c>
      <c r="BC157" s="513">
        <v>3284.6291610000058</v>
      </c>
      <c r="BD157" s="445">
        <v>2417.779724</v>
      </c>
      <c r="BE157" s="445">
        <v>2474.2260519999991</v>
      </c>
      <c r="BF157" s="445">
        <v>1821.8397709999997</v>
      </c>
      <c r="BG157" s="514">
        <v>899.23534499999994</v>
      </c>
      <c r="BH157" s="524">
        <v>2309.2536609999997</v>
      </c>
      <c r="BI157" s="445">
        <v>1512.314008000001</v>
      </c>
      <c r="BJ157" s="445">
        <v>1483.179778999998</v>
      </c>
      <c r="BK157" s="445">
        <v>1246.7664229999991</v>
      </c>
      <c r="BL157" s="514">
        <v>539.09366299999976</v>
      </c>
      <c r="BM157" s="524">
        <v>886.4522659999991</v>
      </c>
      <c r="BN157" s="445">
        <v>767.08566500000029</v>
      </c>
      <c r="BO157" s="445">
        <v>785.19923399999959</v>
      </c>
      <c r="BP157" s="445">
        <v>717.11356399999988</v>
      </c>
      <c r="BQ157" s="514">
        <v>651.25178999999957</v>
      </c>
      <c r="BR157" s="524">
        <v>3422.0228180000045</v>
      </c>
      <c r="BS157" s="445">
        <v>5607.7810489999893</v>
      </c>
      <c r="BT157" s="2358">
        <v>1867.9061860000008</v>
      </c>
      <c r="BU157" s="2418"/>
      <c r="BV157" s="2418"/>
      <c r="BW157" s="2418"/>
      <c r="BX157" s="2418"/>
      <c r="BY157" s="2419"/>
      <c r="BZ157" s="2419"/>
      <c r="CA157" s="2419"/>
      <c r="CB157" s="2419"/>
      <c r="CC157" s="2419"/>
      <c r="CD157" s="2419"/>
      <c r="CE157" s="2419"/>
      <c r="CF157" s="2419"/>
      <c r="CG157" s="2419"/>
      <c r="CH157" s="2419"/>
      <c r="CI157" s="2419"/>
      <c r="CJ157" s="2419"/>
      <c r="CK157" s="2419"/>
      <c r="CL157" s="2419"/>
      <c r="CM157" s="2419"/>
      <c r="CN157" s="2419"/>
      <c r="CO157" s="2419"/>
      <c r="CP157" s="2419"/>
      <c r="CQ157" s="2419"/>
      <c r="CR157" s="2419"/>
      <c r="CS157" s="2419"/>
      <c r="CT157" s="2419"/>
      <c r="CU157" s="2419"/>
      <c r="CV157" s="2419"/>
      <c r="CW157" s="2419"/>
      <c r="CX157" s="2419"/>
      <c r="CY157" s="2419"/>
      <c r="CZ157" s="2419"/>
      <c r="DA157" s="240"/>
    </row>
    <row r="158" s="726" customFormat="true" ht="15" customHeight="true" x14ac:dyDescent="0.2">
      <c r="A158" s="3002"/>
      <c r="B158" s="1851" t="s">
        <v>240</v>
      </c>
      <c r="C158" s="1763">
        <v>1.3236263347998904</v>
      </c>
      <c r="D158" s="1764">
        <v>7.766098847995298E-2</v>
      </c>
      <c r="E158" s="1764">
        <v>0.1190133185873362</v>
      </c>
      <c r="F158" s="1764">
        <v>3.4726509836977865E-2</v>
      </c>
      <c r="G158" s="1765">
        <v>0</v>
      </c>
      <c r="H158" s="1766">
        <v>0.81510335759955499</v>
      </c>
      <c r="I158" s="1764">
        <v>1.3045420436768622E-2</v>
      </c>
      <c r="J158" s="1764">
        <v>4.6601353006229654E-2</v>
      </c>
      <c r="K158" s="1764">
        <v>2.88738579066883E-2</v>
      </c>
      <c r="L158" s="1767">
        <v>0</v>
      </c>
      <c r="M158" s="1768">
        <v>3.7108017801553781</v>
      </c>
      <c r="N158" s="1764">
        <v>0.38770330450012219</v>
      </c>
      <c r="O158" s="1764">
        <v>0.11492524025149695</v>
      </c>
      <c r="P158" s="1764">
        <v>0.53828157098509466</v>
      </c>
      <c r="Q158" s="1765">
        <v>0</v>
      </c>
      <c r="R158" s="1766">
        <v>0.15476578746154401</v>
      </c>
      <c r="S158" s="1764">
        <v>0.37719422924596596</v>
      </c>
      <c r="T158" s="2497">
        <v>1.1396550250671831</v>
      </c>
      <c r="U158" s="989"/>
      <c r="V158" s="989"/>
      <c r="W158" s="989"/>
      <c r="X158" s="989"/>
      <c r="Y158" s="989"/>
      <c r="Z158" s="989"/>
      <c r="AA158" s="989"/>
      <c r="AB158" s="989"/>
      <c r="AC158" s="989"/>
      <c r="AD158" s="989"/>
      <c r="AE158" s="989"/>
      <c r="AF158" s="989"/>
      <c r="AG158" s="989"/>
      <c r="AH158" s="989"/>
      <c r="AI158" s="989"/>
      <c r="AJ158" s="989"/>
      <c r="AK158" s="989"/>
      <c r="AL158" s="989"/>
      <c r="AM158" s="989"/>
      <c r="AN158" s="989"/>
      <c r="AO158" s="989"/>
      <c r="AP158" s="989"/>
      <c r="AQ158" s="989"/>
      <c r="AR158" s="989"/>
      <c r="AS158" s="989"/>
      <c r="AT158" s="989"/>
      <c r="AU158" s="989"/>
      <c r="AV158" s="989"/>
      <c r="AW158" s="989"/>
      <c r="AX158" s="989"/>
      <c r="AY158" s="989"/>
      <c r="BA158" s="3052"/>
      <c r="BB158" s="173" t="s">
        <v>240</v>
      </c>
      <c r="BC158" s="513">
        <v>208.68557300000009</v>
      </c>
      <c r="BD158" s="445">
        <v>12.245458000000001</v>
      </c>
      <c r="BE158" s="445">
        <v>18.767077</v>
      </c>
      <c r="BF158" s="445">
        <v>5.4744900000000003</v>
      </c>
      <c r="BG158" s="514">
        <v>0</v>
      </c>
      <c r="BH158" s="524">
        <v>106.67608300000001</v>
      </c>
      <c r="BI158" s="445">
        <v>1.708788</v>
      </c>
      <c r="BJ158" s="445">
        <v>6.1043599999999998</v>
      </c>
      <c r="BK158" s="445">
        <v>3.7774260000000002</v>
      </c>
      <c r="BL158" s="514">
        <v>0</v>
      </c>
      <c r="BM158" s="524">
        <v>99.130176999999975</v>
      </c>
      <c r="BN158" s="445">
        <v>10.338792999999999</v>
      </c>
      <c r="BO158" s="445">
        <v>3.0771899999999999</v>
      </c>
      <c r="BP158" s="445">
        <v>14.359781000000002</v>
      </c>
      <c r="BQ158" s="514">
        <v>0</v>
      </c>
      <c r="BR158" s="524">
        <v>75.748987000000014</v>
      </c>
      <c r="BS158" s="445">
        <v>84.712368999999981</v>
      </c>
      <c r="BT158" s="2358">
        <v>84.711242000000013</v>
      </c>
      <c r="BU158" s="2418"/>
      <c r="BV158" s="2418"/>
      <c r="BW158" s="2418"/>
      <c r="BX158" s="2418"/>
      <c r="BY158" s="2419"/>
      <c r="BZ158" s="2419"/>
      <c r="CA158" s="2419"/>
      <c r="CB158" s="2419"/>
      <c r="CC158" s="2419"/>
      <c r="CD158" s="2419"/>
      <c r="CE158" s="2419"/>
      <c r="CF158" s="2419"/>
      <c r="CG158" s="2419"/>
      <c r="CH158" s="2419"/>
      <c r="CI158" s="2419"/>
      <c r="CJ158" s="2419"/>
      <c r="CK158" s="2419"/>
      <c r="CL158" s="2419"/>
      <c r="CM158" s="2419"/>
      <c r="CN158" s="2419"/>
      <c r="CO158" s="2419"/>
      <c r="CP158" s="2419"/>
      <c r="CQ158" s="2419"/>
      <c r="CR158" s="2419"/>
      <c r="CS158" s="2419"/>
      <c r="CT158" s="2419"/>
      <c r="CU158" s="2419"/>
      <c r="CV158" s="2419"/>
      <c r="CW158" s="2419"/>
      <c r="CX158" s="2419"/>
      <c r="CY158" s="2419"/>
      <c r="CZ158" s="2419"/>
      <c r="DA158" s="240"/>
    </row>
    <row r="159" s="726" customFormat="true" ht="15" customHeight="true" x14ac:dyDescent="0.2">
      <c r="A159" s="3003"/>
      <c r="B159" s="1852" t="s">
        <v>241</v>
      </c>
      <c r="C159" s="1763">
        <v>0.47803469950614497</v>
      </c>
      <c r="D159" s="1764">
        <v>0</v>
      </c>
      <c r="E159" s="1764">
        <v>0</v>
      </c>
      <c r="F159" s="1764">
        <v>0</v>
      </c>
      <c r="G159" s="1765">
        <v>0</v>
      </c>
      <c r="H159" s="1766">
        <v>0.25270492747266737</v>
      </c>
      <c r="I159" s="1764">
        <v>0</v>
      </c>
      <c r="J159" s="1764">
        <v>0</v>
      </c>
      <c r="K159" s="1764">
        <v>0</v>
      </c>
      <c r="L159" s="1767">
        <v>0</v>
      </c>
      <c r="M159" s="1768">
        <v>1.5832672961155945</v>
      </c>
      <c r="N159" s="1764">
        <v>0</v>
      </c>
      <c r="O159" s="1764">
        <v>0</v>
      </c>
      <c r="P159" s="1764">
        <v>0</v>
      </c>
      <c r="Q159" s="1765">
        <v>0</v>
      </c>
      <c r="R159" s="1766">
        <v>3.6900410395746902E-2</v>
      </c>
      <c r="S159" s="1764">
        <v>0.20445047511869144</v>
      </c>
      <c r="T159" s="2497">
        <v>0.15324306508959554</v>
      </c>
      <c r="U159" s="989"/>
      <c r="V159" s="989"/>
      <c r="W159" s="989"/>
      <c r="X159" s="989"/>
      <c r="Y159" s="989"/>
      <c r="Z159" s="989"/>
      <c r="AA159" s="989"/>
      <c r="AB159" s="989"/>
      <c r="AC159" s="989"/>
      <c r="AD159" s="989"/>
      <c r="AE159" s="989"/>
      <c r="AF159" s="989"/>
      <c r="AG159" s="989"/>
      <c r="AH159" s="989"/>
      <c r="AI159" s="989"/>
      <c r="AJ159" s="989"/>
      <c r="AK159" s="989"/>
      <c r="AL159" s="989"/>
      <c r="AM159" s="989"/>
      <c r="AN159" s="989"/>
      <c r="AO159" s="989"/>
      <c r="AP159" s="989"/>
      <c r="AQ159" s="989"/>
      <c r="AR159" s="989"/>
      <c r="AS159" s="989"/>
      <c r="AT159" s="989"/>
      <c r="AU159" s="989"/>
      <c r="AV159" s="989"/>
      <c r="AW159" s="989"/>
      <c r="AX159" s="989"/>
      <c r="AY159" s="989"/>
      <c r="BA159" s="3052"/>
      <c r="BB159" s="173" t="s">
        <v>241</v>
      </c>
      <c r="BC159" s="513">
        <v>75.367906000000033</v>
      </c>
      <c r="BD159" s="445">
        <v>0</v>
      </c>
      <c r="BE159" s="445">
        <v>0</v>
      </c>
      <c r="BF159" s="445">
        <v>0</v>
      </c>
      <c r="BG159" s="514">
        <v>0</v>
      </c>
      <c r="BH159" s="524">
        <v>33.072581</v>
      </c>
      <c r="BI159" s="445">
        <v>0</v>
      </c>
      <c r="BJ159" s="445">
        <v>0</v>
      </c>
      <c r="BK159" s="445">
        <v>0</v>
      </c>
      <c r="BL159" s="514">
        <v>0</v>
      </c>
      <c r="BM159" s="524">
        <v>42.295324999999991</v>
      </c>
      <c r="BN159" s="445">
        <v>0</v>
      </c>
      <c r="BO159" s="445">
        <v>0</v>
      </c>
      <c r="BP159" s="445">
        <v>0</v>
      </c>
      <c r="BQ159" s="514">
        <v>0</v>
      </c>
      <c r="BR159" s="524">
        <v>18.060637</v>
      </c>
      <c r="BS159" s="445">
        <v>45.916619999999995</v>
      </c>
      <c r="BT159" s="2358">
        <v>11.390648999999998</v>
      </c>
      <c r="BU159" s="2418"/>
      <c r="BV159" s="2418"/>
      <c r="BW159" s="2418"/>
      <c r="BX159" s="2418"/>
      <c r="BY159" s="2419"/>
      <c r="BZ159" s="2419"/>
      <c r="CA159" s="2419"/>
      <c r="CB159" s="2419"/>
      <c r="CC159" s="2419"/>
      <c r="CD159" s="2419"/>
      <c r="CE159" s="2419"/>
      <c r="CF159" s="2419"/>
      <c r="CG159" s="2419"/>
      <c r="CH159" s="2419"/>
      <c r="CI159" s="2419"/>
      <c r="CJ159" s="2419"/>
      <c r="CK159" s="2419"/>
      <c r="CL159" s="2419"/>
      <c r="CM159" s="2419"/>
      <c r="CN159" s="2419"/>
      <c r="CO159" s="2419"/>
      <c r="CP159" s="2419"/>
      <c r="CQ159" s="2419"/>
      <c r="CR159" s="2419"/>
      <c r="CS159" s="2419"/>
      <c r="CT159" s="2419"/>
      <c r="CU159" s="2419"/>
      <c r="CV159" s="2419"/>
      <c r="CW159" s="2419"/>
      <c r="CX159" s="2419"/>
      <c r="CY159" s="2419"/>
      <c r="CZ159" s="2419"/>
      <c r="DA159" s="240"/>
    </row>
    <row r="160" s="272" customFormat="true" ht="15" customHeight="true" x14ac:dyDescent="0.2">
      <c r="B160" s="135"/>
      <c r="C160" s="1279"/>
      <c r="D160" s="1271"/>
      <c r="E160" s="1271"/>
      <c r="F160" s="1271"/>
      <c r="G160" s="1272"/>
      <c r="H160" s="1280"/>
      <c r="I160" s="1271"/>
      <c r="J160" s="1271"/>
      <c r="K160" s="1271"/>
      <c r="L160" s="1281"/>
      <c r="M160" s="1279"/>
      <c r="N160" s="1271"/>
      <c r="O160" s="1271"/>
      <c r="P160" s="1271"/>
      <c r="Q160" s="1272"/>
      <c r="R160" s="1280"/>
      <c r="S160" s="1271"/>
      <c r="T160" s="1281"/>
      <c r="U160" s="989"/>
      <c r="V160" s="989"/>
      <c r="W160" s="989"/>
      <c r="X160" s="989"/>
      <c r="Y160" s="989"/>
      <c r="Z160" s="989"/>
      <c r="AA160" s="989"/>
      <c r="AB160" s="989"/>
      <c r="AC160" s="989"/>
      <c r="AD160" s="989"/>
      <c r="AE160" s="989"/>
      <c r="AF160" s="989"/>
      <c r="AG160" s="989"/>
      <c r="AH160" s="989"/>
      <c r="AI160" s="989"/>
      <c r="AJ160" s="989"/>
      <c r="AK160" s="989"/>
      <c r="AL160" s="989"/>
      <c r="AM160" s="989"/>
      <c r="AN160" s="989"/>
      <c r="AO160" s="989"/>
      <c r="AP160" s="989"/>
      <c r="AQ160" s="989"/>
      <c r="AR160" s="989"/>
      <c r="AS160" s="989"/>
      <c r="AT160" s="989"/>
      <c r="AU160" s="989"/>
      <c r="AV160" s="989"/>
      <c r="AW160" s="989"/>
      <c r="AX160" s="989"/>
      <c r="AY160" s="989"/>
      <c r="BA160" s="3053"/>
      <c r="BB160" s="173" t="s">
        <v>178</v>
      </c>
      <c r="BC160" s="513">
        <v>15766.199833999961</v>
      </c>
      <c r="BD160" s="445">
        <v>15767.836902000008</v>
      </c>
      <c r="BE160" s="445">
        <v>15768.888073000042</v>
      </c>
      <c r="BF160" s="445">
        <v>15764.584537000012</v>
      </c>
      <c r="BG160" s="514">
        <v>15768.375864000025</v>
      </c>
      <c r="BH160" s="524">
        <v>13087.430201999974</v>
      </c>
      <c r="BI160" s="445">
        <v>13098.757592999971</v>
      </c>
      <c r="BJ160" s="445">
        <v>13099.104653000035</v>
      </c>
      <c r="BK160" s="445">
        <v>13082.512258000002</v>
      </c>
      <c r="BL160" s="514">
        <v>13107.409594000028</v>
      </c>
      <c r="BM160" s="524">
        <v>2671.3951020000104</v>
      </c>
      <c r="BN160" s="445">
        <v>2666.6765230000096</v>
      </c>
      <c r="BO160" s="445">
        <v>2677.5580309999991</v>
      </c>
      <c r="BP160" s="445">
        <v>2667.7080869999977</v>
      </c>
      <c r="BQ160" s="514">
        <v>2677.3331669999993</v>
      </c>
      <c r="BR160" s="524">
        <v>48944.271367999871</v>
      </c>
      <c r="BS160" s="445">
        <v>22458.553825000217</v>
      </c>
      <c r="BT160" s="2358">
        <v>7433.0600169999916</v>
      </c>
      <c r="BU160" s="2418"/>
      <c r="BV160" s="2418"/>
      <c r="BW160" s="2418"/>
      <c r="BX160" s="2418"/>
      <c r="BY160" s="2419"/>
      <c r="BZ160" s="2419"/>
      <c r="CA160" s="2419"/>
      <c r="CB160" s="2419"/>
      <c r="CC160" s="2419"/>
      <c r="CD160" s="2419"/>
      <c r="CE160" s="2419"/>
      <c r="CF160" s="2419"/>
      <c r="CG160" s="2419"/>
      <c r="CH160" s="2419"/>
      <c r="CI160" s="2419"/>
      <c r="CJ160" s="2419"/>
      <c r="CK160" s="2419"/>
      <c r="CL160" s="2419"/>
      <c r="CM160" s="2419"/>
      <c r="CN160" s="2419"/>
      <c r="CO160" s="2419"/>
      <c r="CP160" s="2419"/>
      <c r="CQ160" s="2419"/>
      <c r="CR160" s="2419"/>
      <c r="CS160" s="2419"/>
      <c r="CT160" s="2419"/>
      <c r="CU160" s="2419"/>
      <c r="CV160" s="2419"/>
      <c r="CW160" s="2419"/>
      <c r="CX160" s="2419"/>
      <c r="CY160" s="2419"/>
      <c r="CZ160" s="2419"/>
      <c r="DA160" s="240"/>
    </row>
    <row r="161" s="272" customFormat="true" ht="15" customHeight="true" x14ac:dyDescent="0.2">
      <c r="B161" s="135"/>
      <c r="C161" s="1279"/>
      <c r="D161" s="1271"/>
      <c r="E161" s="1271"/>
      <c r="F161" s="1271"/>
      <c r="G161" s="1272"/>
      <c r="H161" s="1280"/>
      <c r="I161" s="1271"/>
      <c r="J161" s="1271"/>
      <c r="K161" s="1271"/>
      <c r="L161" s="1281"/>
      <c r="M161" s="1279"/>
      <c r="N161" s="1271"/>
      <c r="O161" s="1271"/>
      <c r="P161" s="1271"/>
      <c r="Q161" s="1272"/>
      <c r="R161" s="1280"/>
      <c r="S161" s="1271"/>
      <c r="T161" s="1281"/>
      <c r="U161" s="989"/>
      <c r="V161" s="989"/>
      <c r="W161" s="989"/>
      <c r="X161" s="989"/>
      <c r="Y161" s="989"/>
      <c r="Z161" s="989"/>
      <c r="AA161" s="989"/>
      <c r="AB161" s="989"/>
      <c r="AC161" s="989"/>
      <c r="AD161" s="989"/>
      <c r="AE161" s="989"/>
      <c r="AF161" s="989"/>
      <c r="AG161" s="989"/>
      <c r="AH161" s="989"/>
      <c r="AI161" s="989"/>
      <c r="AJ161" s="989"/>
      <c r="AK161" s="989"/>
      <c r="AL161" s="989"/>
      <c r="AM161" s="989"/>
      <c r="AN161" s="989"/>
      <c r="AO161" s="989"/>
      <c r="AP161" s="989"/>
      <c r="AQ161" s="989"/>
      <c r="AR161" s="989"/>
      <c r="AS161" s="989"/>
      <c r="AT161" s="989"/>
      <c r="AU161" s="989"/>
      <c r="AV161" s="989"/>
      <c r="AW161" s="989"/>
      <c r="AX161" s="989"/>
      <c r="AY161" s="989"/>
      <c r="BA161" s="803"/>
      <c r="BB161" s="173"/>
      <c r="BC161" s="513"/>
      <c r="BD161" s="445"/>
      <c r="BE161" s="445"/>
      <c r="BF161" s="445"/>
      <c r="BG161" s="514"/>
      <c r="BH161" s="524"/>
      <c r="BI161" s="445"/>
      <c r="BJ161" s="445"/>
      <c r="BK161" s="445"/>
      <c r="BL161" s="514"/>
      <c r="BM161" s="524"/>
      <c r="BN161" s="445"/>
      <c r="BO161" s="445"/>
      <c r="BP161" s="445"/>
      <c r="BQ161" s="514"/>
      <c r="BR161" s="524"/>
      <c r="BS161" s="445"/>
      <c r="BT161" s="2358"/>
      <c r="BU161" s="2418"/>
      <c r="BV161" s="2418"/>
      <c r="BW161" s="2418"/>
      <c r="BX161" s="2418"/>
      <c r="BY161" s="2419"/>
      <c r="BZ161" s="2419"/>
      <c r="CA161" s="2419"/>
      <c r="CB161" s="2419"/>
      <c r="CC161" s="2419"/>
      <c r="CD161" s="2419"/>
      <c r="CE161" s="2419"/>
      <c r="CF161" s="2419"/>
      <c r="CG161" s="2419"/>
      <c r="CH161" s="2419"/>
      <c r="CI161" s="2419"/>
      <c r="CJ161" s="2419"/>
      <c r="CK161" s="2419"/>
      <c r="CL161" s="2419"/>
      <c r="CM161" s="2419"/>
      <c r="CN161" s="2419"/>
      <c r="CO161" s="2419"/>
      <c r="CP161" s="2419"/>
      <c r="CQ161" s="2419"/>
      <c r="CR161" s="2419"/>
      <c r="CS161" s="2419"/>
      <c r="CT161" s="2419"/>
      <c r="CU161" s="2419"/>
      <c r="CV161" s="2419"/>
      <c r="CW161" s="2419"/>
      <c r="CX161" s="2419"/>
      <c r="CY161" s="2419"/>
      <c r="CZ161" s="2419"/>
      <c r="DA161" s="240"/>
    </row>
    <row r="162" s="272" customFormat="true" ht="15" customHeight="true" x14ac:dyDescent="0.2">
      <c r="A162" s="1666"/>
      <c r="B162" s="1853"/>
      <c r="C162" s="1279"/>
      <c r="D162" s="1271"/>
      <c r="E162" s="1271"/>
      <c r="F162" s="1271"/>
      <c r="G162" s="1272"/>
      <c r="H162" s="1280"/>
      <c r="I162" s="1271"/>
      <c r="J162" s="1271"/>
      <c r="K162" s="1271"/>
      <c r="L162" s="1281"/>
      <c r="M162" s="1279"/>
      <c r="N162" s="1271"/>
      <c r="O162" s="1271"/>
      <c r="P162" s="1271"/>
      <c r="Q162" s="1272"/>
      <c r="R162" s="1280"/>
      <c r="S162" s="1271"/>
      <c r="T162" s="1281"/>
      <c r="U162" s="989"/>
      <c r="V162" s="989"/>
      <c r="W162" s="989"/>
      <c r="X162" s="989"/>
      <c r="Y162" s="989"/>
      <c r="Z162" s="989"/>
      <c r="AA162" s="989"/>
      <c r="AB162" s="989"/>
      <c r="AC162" s="989"/>
      <c r="AD162" s="989"/>
      <c r="AE162" s="989"/>
      <c r="AF162" s="989"/>
      <c r="AG162" s="989"/>
      <c r="AH162" s="989"/>
      <c r="AI162" s="989"/>
      <c r="AJ162" s="989"/>
      <c r="AK162" s="989"/>
      <c r="AL162" s="989"/>
      <c r="AM162" s="989"/>
      <c r="AN162" s="989"/>
      <c r="AO162" s="989"/>
      <c r="AP162" s="989"/>
      <c r="AQ162" s="989"/>
      <c r="AR162" s="989"/>
      <c r="AS162" s="989"/>
      <c r="AT162" s="989"/>
      <c r="AU162" s="989"/>
      <c r="AV162" s="989"/>
      <c r="AW162" s="989"/>
      <c r="AX162" s="989"/>
      <c r="AY162" s="989"/>
      <c r="BA162" s="803"/>
      <c r="BB162" s="173"/>
      <c r="BC162" s="513"/>
      <c r="BD162" s="445"/>
      <c r="BE162" s="445"/>
      <c r="BF162" s="445"/>
      <c r="BG162" s="514"/>
      <c r="BH162" s="524"/>
      <c r="BI162" s="445"/>
      <c r="BJ162" s="445"/>
      <c r="BK162" s="445"/>
      <c r="BL162" s="514"/>
      <c r="BM162" s="524"/>
      <c r="BN162" s="445"/>
      <c r="BO162" s="445"/>
      <c r="BP162" s="445"/>
      <c r="BQ162" s="514"/>
      <c r="BR162" s="524"/>
      <c r="BS162" s="445"/>
      <c r="BT162" s="2358"/>
      <c r="BU162" s="2418"/>
      <c r="BV162" s="2418"/>
      <c r="BW162" s="2418"/>
      <c r="BX162" s="2418"/>
      <c r="BY162" s="2419"/>
      <c r="BZ162" s="2419"/>
      <c r="CA162" s="2419"/>
      <c r="CB162" s="2419"/>
      <c r="CC162" s="2419"/>
      <c r="CD162" s="2419"/>
      <c r="CE162" s="2419"/>
      <c r="CF162" s="2419"/>
      <c r="CG162" s="2419"/>
      <c r="CH162" s="2419"/>
      <c r="CI162" s="2419"/>
      <c r="CJ162" s="2419"/>
      <c r="CK162" s="2419"/>
      <c r="CL162" s="2419"/>
      <c r="CM162" s="2419"/>
      <c r="CN162" s="2419"/>
      <c r="CO162" s="2419"/>
      <c r="CP162" s="2419"/>
      <c r="CQ162" s="2419"/>
      <c r="CR162" s="2419"/>
      <c r="CS162" s="2419"/>
      <c r="CT162" s="2419"/>
      <c r="CU162" s="2419"/>
      <c r="CV162" s="2419"/>
      <c r="CW162" s="2419"/>
      <c r="CX162" s="2419"/>
      <c r="CY162" s="2419"/>
      <c r="CZ162" s="2419"/>
      <c r="DA162" s="240"/>
    </row>
    <row r="163" s="272" customFormat="true" ht="15" customHeight="true" x14ac:dyDescent="0.2">
      <c r="A163" s="1593"/>
      <c r="B163" s="1854"/>
      <c r="C163" s="1279"/>
      <c r="D163" s="1271"/>
      <c r="E163" s="1271"/>
      <c r="F163" s="1271"/>
      <c r="G163" s="1272"/>
      <c r="H163" s="1280"/>
      <c r="I163" s="1271"/>
      <c r="J163" s="1271"/>
      <c r="K163" s="1271"/>
      <c r="L163" s="1281"/>
      <c r="M163" s="1279"/>
      <c r="N163" s="1271"/>
      <c r="O163" s="1271"/>
      <c r="P163" s="1271"/>
      <c r="Q163" s="1272"/>
      <c r="R163" s="1280"/>
      <c r="S163" s="1271"/>
      <c r="T163" s="1281"/>
      <c r="U163" s="989"/>
      <c r="V163" s="989"/>
      <c r="W163" s="989"/>
      <c r="X163" s="989"/>
      <c r="Y163" s="989"/>
      <c r="Z163" s="989"/>
      <c r="AA163" s="989"/>
      <c r="AB163" s="989"/>
      <c r="AC163" s="989"/>
      <c r="AD163" s="989"/>
      <c r="AE163" s="989"/>
      <c r="AF163" s="989"/>
      <c r="AG163" s="989"/>
      <c r="AH163" s="989"/>
      <c r="AI163" s="989"/>
      <c r="AJ163" s="989"/>
      <c r="AK163" s="989"/>
      <c r="AL163" s="989"/>
      <c r="AM163" s="989"/>
      <c r="AN163" s="989"/>
      <c r="AO163" s="989"/>
      <c r="AP163" s="989"/>
      <c r="AQ163" s="989"/>
      <c r="AR163" s="989"/>
      <c r="AS163" s="989"/>
      <c r="AT163" s="989"/>
      <c r="AU163" s="989"/>
      <c r="AV163" s="989"/>
      <c r="AW163" s="989"/>
      <c r="AX163" s="989"/>
      <c r="AY163" s="989"/>
      <c r="BA163" s="803"/>
      <c r="BB163" s="173"/>
      <c r="BC163" s="513"/>
      <c r="BD163" s="445"/>
      <c r="BE163" s="445"/>
      <c r="BF163" s="445"/>
      <c r="BG163" s="514"/>
      <c r="BH163" s="524"/>
      <c r="BI163" s="445"/>
      <c r="BJ163" s="445"/>
      <c r="BK163" s="445"/>
      <c r="BL163" s="514"/>
      <c r="BM163" s="524"/>
      <c r="BN163" s="445"/>
      <c r="BO163" s="445"/>
      <c r="BP163" s="445"/>
      <c r="BQ163" s="514"/>
      <c r="BR163" s="524"/>
      <c r="BS163" s="445"/>
      <c r="BT163" s="2358"/>
      <c r="BU163" s="2418"/>
      <c r="BV163" s="2418"/>
      <c r="BW163" s="2418"/>
      <c r="BX163" s="2418"/>
      <c r="BY163" s="2419"/>
      <c r="BZ163" s="2419"/>
      <c r="CA163" s="2419"/>
      <c r="CB163" s="2419"/>
      <c r="CC163" s="2419"/>
      <c r="CD163" s="2419"/>
      <c r="CE163" s="2419"/>
      <c r="CF163" s="2419"/>
      <c r="CG163" s="2419"/>
      <c r="CH163" s="2419"/>
      <c r="CI163" s="2419"/>
      <c r="CJ163" s="2419"/>
      <c r="CK163" s="2419"/>
      <c r="CL163" s="2419"/>
      <c r="CM163" s="2419"/>
      <c r="CN163" s="2419"/>
      <c r="CO163" s="2419"/>
      <c r="CP163" s="2419"/>
      <c r="CQ163" s="2419"/>
      <c r="CR163" s="2419"/>
      <c r="CS163" s="2419"/>
      <c r="CT163" s="2419"/>
      <c r="CU163" s="2419"/>
      <c r="CV163" s="2419"/>
      <c r="CW163" s="2419"/>
      <c r="CX163" s="2419"/>
      <c r="CY163" s="2419"/>
      <c r="CZ163" s="2419"/>
      <c r="DA163" s="240"/>
    </row>
    <row r="164" s="272" customFormat="true" ht="15" customHeight="true" x14ac:dyDescent="0.2">
      <c r="A164" s="1593"/>
      <c r="B164" s="1854"/>
      <c r="C164" s="1279"/>
      <c r="D164" s="1271"/>
      <c r="E164" s="1271"/>
      <c r="F164" s="1271"/>
      <c r="G164" s="1272"/>
      <c r="H164" s="1280"/>
      <c r="I164" s="1271"/>
      <c r="J164" s="1271"/>
      <c r="K164" s="1271"/>
      <c r="L164" s="1281"/>
      <c r="M164" s="1279"/>
      <c r="N164" s="1271"/>
      <c r="O164" s="1271"/>
      <c r="P164" s="1271"/>
      <c r="Q164" s="1272"/>
      <c r="R164" s="1280"/>
      <c r="S164" s="1271"/>
      <c r="T164" s="1281"/>
      <c r="U164" s="989"/>
      <c r="V164" s="989"/>
      <c r="W164" s="989"/>
      <c r="X164" s="989"/>
      <c r="Y164" s="989"/>
      <c r="Z164" s="989"/>
      <c r="AA164" s="989"/>
      <c r="AB164" s="989"/>
      <c r="AC164" s="989"/>
      <c r="AD164" s="989"/>
      <c r="AE164" s="989"/>
      <c r="AF164" s="989"/>
      <c r="AG164" s="989"/>
      <c r="AH164" s="989"/>
      <c r="AI164" s="989"/>
      <c r="AJ164" s="989"/>
      <c r="AK164" s="989"/>
      <c r="AL164" s="989"/>
      <c r="AM164" s="989"/>
      <c r="AN164" s="989"/>
      <c r="AO164" s="989"/>
      <c r="AP164" s="989"/>
      <c r="AQ164" s="989"/>
      <c r="AR164" s="989"/>
      <c r="AS164" s="989"/>
      <c r="AT164" s="989"/>
      <c r="AU164" s="989"/>
      <c r="AV164" s="989"/>
      <c r="AW164" s="989"/>
      <c r="AX164" s="989"/>
      <c r="AY164" s="989"/>
      <c r="BA164" s="803"/>
      <c r="BB164" s="173"/>
      <c r="BC164" s="513"/>
      <c r="BD164" s="445"/>
      <c r="BE164" s="445"/>
      <c r="BF164" s="445"/>
      <c r="BG164" s="514"/>
      <c r="BH164" s="524"/>
      <c r="BI164" s="445"/>
      <c r="BJ164" s="445"/>
      <c r="BK164" s="445"/>
      <c r="BL164" s="514"/>
      <c r="BM164" s="524"/>
      <c r="BN164" s="445"/>
      <c r="BO164" s="445"/>
      <c r="BP164" s="445"/>
      <c r="BQ164" s="514"/>
      <c r="BR164" s="524"/>
      <c r="BS164" s="445"/>
      <c r="BT164" s="2358"/>
      <c r="BU164" s="2418"/>
      <c r="BV164" s="2418"/>
      <c r="BW164" s="2418"/>
      <c r="BX164" s="2418"/>
      <c r="BY164" s="2419"/>
      <c r="BZ164" s="2419"/>
      <c r="CA164" s="2419"/>
      <c r="CB164" s="2419"/>
      <c r="CC164" s="2419"/>
      <c r="CD164" s="2419"/>
      <c r="CE164" s="2419"/>
      <c r="CF164" s="2419"/>
      <c r="CG164" s="2419"/>
      <c r="CH164" s="2419"/>
      <c r="CI164" s="2419"/>
      <c r="CJ164" s="2419"/>
      <c r="CK164" s="2419"/>
      <c r="CL164" s="2419"/>
      <c r="CM164" s="2419"/>
      <c r="CN164" s="2419"/>
      <c r="CO164" s="2419"/>
      <c r="CP164" s="2419"/>
      <c r="CQ164" s="2419"/>
      <c r="CR164" s="2419"/>
      <c r="CS164" s="2419"/>
      <c r="CT164" s="2419"/>
      <c r="CU164" s="2419"/>
      <c r="CV164" s="2419"/>
      <c r="CW164" s="2419"/>
      <c r="CX164" s="2419"/>
      <c r="CY164" s="2419"/>
      <c r="CZ164" s="2419"/>
      <c r="DA164" s="240"/>
    </row>
    <row r="165" s="726" customFormat="true" ht="15" customHeight="true" x14ac:dyDescent="0.2">
      <c r="A165" s="1650"/>
      <c r="B165" s="1669"/>
      <c r="C165" s="1769"/>
      <c r="D165" s="1770"/>
      <c r="E165" s="1770"/>
      <c r="F165" s="1770"/>
      <c r="G165" s="1771"/>
      <c r="H165" s="1772"/>
      <c r="I165" s="1770"/>
      <c r="J165" s="1770"/>
      <c r="K165" s="1770"/>
      <c r="L165" s="1773"/>
      <c r="M165" s="1774"/>
      <c r="N165" s="1770"/>
      <c r="O165" s="1770"/>
      <c r="P165" s="1770"/>
      <c r="Q165" s="1771"/>
      <c r="R165" s="1772"/>
      <c r="S165" s="1770"/>
      <c r="T165" s="2306"/>
      <c r="U165" s="989"/>
      <c r="V165" s="989"/>
      <c r="W165" s="989"/>
      <c r="X165" s="989"/>
      <c r="Y165" s="989"/>
      <c r="Z165" s="989"/>
      <c r="AA165" s="989"/>
      <c r="AB165" s="989"/>
      <c r="AC165" s="989"/>
      <c r="AD165" s="989"/>
      <c r="AE165" s="989"/>
      <c r="AF165" s="989"/>
      <c r="AG165" s="989"/>
      <c r="AH165" s="989"/>
      <c r="AI165" s="989"/>
      <c r="AJ165" s="989"/>
      <c r="AK165" s="989"/>
      <c r="AL165" s="989"/>
      <c r="AM165" s="989"/>
      <c r="AN165" s="989"/>
      <c r="AO165" s="989"/>
      <c r="AP165" s="989"/>
      <c r="AQ165" s="989"/>
      <c r="AR165" s="989"/>
      <c r="AS165" s="989"/>
      <c r="AT165" s="989"/>
      <c r="AU165" s="989"/>
      <c r="AV165" s="989"/>
      <c r="AW165" s="989"/>
      <c r="AX165" s="989"/>
      <c r="AY165" s="989"/>
      <c r="BA165" s="803"/>
      <c r="BB165" s="173"/>
      <c r="BC165" s="513"/>
      <c r="BD165" s="445"/>
      <c r="BE165" s="445"/>
      <c r="BF165" s="445"/>
      <c r="BG165" s="514"/>
      <c r="BH165" s="524"/>
      <c r="BI165" s="445"/>
      <c r="BJ165" s="445"/>
      <c r="BK165" s="445"/>
      <c r="BL165" s="514"/>
      <c r="BM165" s="524"/>
      <c r="BN165" s="445"/>
      <c r="BO165" s="445"/>
      <c r="BP165" s="445"/>
      <c r="BQ165" s="514"/>
      <c r="BR165" s="524"/>
      <c r="BS165" s="445"/>
      <c r="BT165" s="2358"/>
      <c r="BU165" s="2418"/>
      <c r="BV165" s="2418"/>
      <c r="BW165" s="2418"/>
      <c r="BX165" s="2418"/>
      <c r="BY165" s="2419"/>
      <c r="BZ165" s="2419"/>
      <c r="CA165" s="2419"/>
      <c r="CB165" s="2419"/>
      <c r="CC165" s="2419"/>
      <c r="CD165" s="2419"/>
      <c r="CE165" s="2419"/>
      <c r="CF165" s="2419"/>
      <c r="CG165" s="2419"/>
      <c r="CH165" s="2419"/>
      <c r="CI165" s="2419"/>
      <c r="CJ165" s="2419"/>
      <c r="CK165" s="2419"/>
      <c r="CL165" s="2419"/>
      <c r="CM165" s="2419"/>
      <c r="CN165" s="2419"/>
      <c r="CO165" s="2419"/>
      <c r="CP165" s="2419"/>
      <c r="CQ165" s="2419"/>
      <c r="CR165" s="2419"/>
      <c r="CS165" s="2419"/>
      <c r="CT165" s="2419"/>
      <c r="CU165" s="2419"/>
      <c r="CV165" s="2419"/>
      <c r="CW165" s="2419"/>
      <c r="CX165" s="2419"/>
      <c r="CY165" s="2419"/>
      <c r="CZ165" s="2419"/>
      <c r="DA165" s="240"/>
    </row>
    <row r="166" s="726" customFormat="true" ht="15" customHeight="true" x14ac:dyDescent="0.2">
      <c r="A166" s="1651"/>
      <c r="B166" s="1855"/>
      <c r="C166" s="1594"/>
      <c r="D166" s="1595"/>
      <c r="E166" s="1595"/>
      <c r="F166" s="1595"/>
      <c r="G166" s="1639"/>
      <c r="H166" s="1629"/>
      <c r="I166" s="1595"/>
      <c r="J166" s="1595"/>
      <c r="K166" s="1595"/>
      <c r="L166" s="1606"/>
      <c r="M166" s="1617"/>
      <c r="N166" s="1595"/>
      <c r="O166" s="1595"/>
      <c r="P166" s="1595"/>
      <c r="Q166" s="1639"/>
      <c r="R166" s="1629"/>
      <c r="S166" s="1595"/>
      <c r="T166" s="2498"/>
      <c r="U166" s="989"/>
      <c r="V166" s="989"/>
      <c r="W166" s="989"/>
      <c r="X166" s="989"/>
      <c r="Y166" s="989"/>
      <c r="Z166" s="989"/>
      <c r="AA166" s="989"/>
      <c r="AB166" s="989"/>
      <c r="AC166" s="989"/>
      <c r="AD166" s="989"/>
      <c r="AE166" s="989"/>
      <c r="AF166" s="989"/>
      <c r="AG166" s="989"/>
      <c r="AH166" s="989"/>
      <c r="AI166" s="989"/>
      <c r="AJ166" s="989"/>
      <c r="AK166" s="989"/>
      <c r="AL166" s="989"/>
      <c r="AM166" s="989"/>
      <c r="AN166" s="989"/>
      <c r="AO166" s="989"/>
      <c r="AP166" s="989"/>
      <c r="AQ166" s="989"/>
      <c r="AR166" s="989"/>
      <c r="AS166" s="989"/>
      <c r="AT166" s="989"/>
      <c r="AU166" s="989"/>
      <c r="AV166" s="989"/>
      <c r="AW166" s="989"/>
      <c r="AX166" s="989"/>
      <c r="AY166" s="989"/>
      <c r="BA166" s="803"/>
      <c r="BB166" s="173"/>
      <c r="BC166" s="513"/>
      <c r="BD166" s="445"/>
      <c r="BE166" s="445"/>
      <c r="BF166" s="445"/>
      <c r="BG166" s="514"/>
      <c r="BH166" s="524"/>
      <c r="BI166" s="445"/>
      <c r="BJ166" s="445"/>
      <c r="BK166" s="445"/>
      <c r="BL166" s="514"/>
      <c r="BM166" s="524"/>
      <c r="BN166" s="445"/>
      <c r="BO166" s="445"/>
      <c r="BP166" s="445"/>
      <c r="BQ166" s="514"/>
      <c r="BR166" s="524"/>
      <c r="BS166" s="445"/>
      <c r="BT166" s="2358"/>
      <c r="BU166" s="2418"/>
      <c r="BV166" s="2418"/>
      <c r="BW166" s="2418"/>
      <c r="BX166" s="2418"/>
      <c r="BY166" s="2419"/>
      <c r="BZ166" s="2419"/>
      <c r="CA166" s="2419"/>
      <c r="CB166" s="2419"/>
      <c r="CC166" s="2419"/>
      <c r="CD166" s="2419"/>
      <c r="CE166" s="2419"/>
      <c r="CF166" s="2419"/>
      <c r="CG166" s="2419"/>
      <c r="CH166" s="2419"/>
      <c r="CI166" s="2419"/>
      <c r="CJ166" s="2419"/>
      <c r="CK166" s="2419"/>
      <c r="CL166" s="2419"/>
      <c r="CM166" s="2419"/>
      <c r="CN166" s="2419"/>
      <c r="CO166" s="2419"/>
      <c r="CP166" s="2419"/>
      <c r="CQ166" s="2419"/>
      <c r="CR166" s="2419"/>
      <c r="CS166" s="2419"/>
      <c r="CT166" s="2419"/>
      <c r="CU166" s="2419"/>
      <c r="CV166" s="2419"/>
      <c r="CW166" s="2419"/>
      <c r="CX166" s="2419"/>
      <c r="CY166" s="2419"/>
      <c r="CZ166" s="2419"/>
      <c r="DA166" s="240"/>
    </row>
    <row r="167" s="726" customFormat="true" ht="15" customHeight="true" x14ac:dyDescent="0.2">
      <c r="A167" s="1652"/>
      <c r="B167" s="1856"/>
      <c r="C167" s="1596"/>
      <c r="D167" s="1597"/>
      <c r="E167" s="1597"/>
      <c r="F167" s="1597"/>
      <c r="G167" s="1640"/>
      <c r="H167" s="1630"/>
      <c r="I167" s="1597"/>
      <c r="J167" s="1597"/>
      <c r="K167" s="1597"/>
      <c r="L167" s="1607"/>
      <c r="M167" s="1618"/>
      <c r="N167" s="1597"/>
      <c r="O167" s="1597"/>
      <c r="P167" s="1597"/>
      <c r="Q167" s="1640"/>
      <c r="R167" s="1630"/>
      <c r="S167" s="1597"/>
      <c r="T167" s="2499"/>
      <c r="U167" s="989"/>
      <c r="V167" s="989"/>
      <c r="W167" s="989"/>
      <c r="X167" s="989"/>
      <c r="Y167" s="989"/>
      <c r="Z167" s="989"/>
      <c r="AA167" s="989"/>
      <c r="AB167" s="989"/>
      <c r="AC167" s="989"/>
      <c r="AD167" s="989"/>
      <c r="AE167" s="989"/>
      <c r="AF167" s="989"/>
      <c r="AG167" s="989"/>
      <c r="AH167" s="989"/>
      <c r="AI167" s="989"/>
      <c r="AJ167" s="989"/>
      <c r="AK167" s="989"/>
      <c r="AL167" s="989"/>
      <c r="AM167" s="989"/>
      <c r="AN167" s="989"/>
      <c r="AO167" s="989"/>
      <c r="AP167" s="989"/>
      <c r="AQ167" s="989"/>
      <c r="AR167" s="989"/>
      <c r="AS167" s="989"/>
      <c r="AT167" s="989"/>
      <c r="AU167" s="989"/>
      <c r="AV167" s="989"/>
      <c r="AW167" s="989"/>
      <c r="AX167" s="989"/>
      <c r="AY167" s="989"/>
      <c r="BA167" s="803"/>
      <c r="BB167" s="173"/>
      <c r="BC167" s="513"/>
      <c r="BD167" s="445"/>
      <c r="BE167" s="445"/>
      <c r="BF167" s="445"/>
      <c r="BG167" s="514"/>
      <c r="BH167" s="524"/>
      <c r="BI167" s="445"/>
      <c r="BJ167" s="445"/>
      <c r="BK167" s="445"/>
      <c r="BL167" s="514"/>
      <c r="BM167" s="524"/>
      <c r="BN167" s="445"/>
      <c r="BO167" s="445"/>
      <c r="BP167" s="445"/>
      <c r="BQ167" s="514"/>
      <c r="BR167" s="524"/>
      <c r="BS167" s="445"/>
      <c r="BT167" s="2358"/>
      <c r="BU167" s="2418"/>
      <c r="BV167" s="2418"/>
      <c r="BW167" s="2418"/>
      <c r="BX167" s="2418"/>
      <c r="BY167" s="2419"/>
      <c r="BZ167" s="2419"/>
      <c r="CA167" s="2419"/>
      <c r="CB167" s="2419"/>
      <c r="CC167" s="2419"/>
      <c r="CD167" s="2419"/>
      <c r="CE167" s="2419"/>
      <c r="CF167" s="2419"/>
      <c r="CG167" s="2419"/>
      <c r="CH167" s="2419"/>
      <c r="CI167" s="2419"/>
      <c r="CJ167" s="2419"/>
      <c r="CK167" s="2419"/>
      <c r="CL167" s="2419"/>
      <c r="CM167" s="2419"/>
      <c r="CN167" s="2419"/>
      <c r="CO167" s="2419"/>
      <c r="CP167" s="2419"/>
      <c r="CQ167" s="2419"/>
      <c r="CR167" s="2419"/>
      <c r="CS167" s="2419"/>
      <c r="CT167" s="2419"/>
      <c r="CU167" s="2419"/>
      <c r="CV167" s="2419"/>
      <c r="CW167" s="2419"/>
      <c r="CX167" s="2419"/>
      <c r="CY167" s="2419"/>
      <c r="CZ167" s="2419"/>
      <c r="DA167" s="240"/>
    </row>
    <row r="168" s="726" customFormat="true" ht="15" customHeight="true" x14ac:dyDescent="0.2">
      <c r="A168" s="1653"/>
      <c r="B168" s="1857"/>
      <c r="C168" s="1775"/>
      <c r="D168" s="1776"/>
      <c r="E168" s="1776"/>
      <c r="F168" s="1776"/>
      <c r="G168" s="1777"/>
      <c r="H168" s="1778"/>
      <c r="I168" s="1776"/>
      <c r="J168" s="1776"/>
      <c r="K168" s="1776"/>
      <c r="L168" s="1779"/>
      <c r="M168" s="1780"/>
      <c r="N168" s="1776"/>
      <c r="O168" s="1776"/>
      <c r="P168" s="1776"/>
      <c r="Q168" s="1777"/>
      <c r="R168" s="1778"/>
      <c r="S168" s="1776"/>
      <c r="T168" s="2500"/>
      <c r="U168" s="989"/>
      <c r="V168" s="989"/>
      <c r="W168" s="989"/>
      <c r="X168" s="989"/>
      <c r="Y168" s="989"/>
      <c r="Z168" s="989"/>
      <c r="AA168" s="989"/>
      <c r="AB168" s="989"/>
      <c r="AC168" s="989"/>
      <c r="AD168" s="989"/>
      <c r="AE168" s="989"/>
      <c r="AF168" s="989"/>
      <c r="AG168" s="989"/>
      <c r="AH168" s="989"/>
      <c r="AI168" s="989"/>
      <c r="AJ168" s="989"/>
      <c r="AK168" s="989"/>
      <c r="AL168" s="989"/>
      <c r="AM168" s="989"/>
      <c r="AN168" s="989"/>
      <c r="AO168" s="989"/>
      <c r="AP168" s="989"/>
      <c r="AQ168" s="989"/>
      <c r="AR168" s="989"/>
      <c r="AS168" s="989"/>
      <c r="AT168" s="989"/>
      <c r="AU168" s="989"/>
      <c r="AV168" s="989"/>
      <c r="AW168" s="989"/>
      <c r="AX168" s="989"/>
      <c r="AY168" s="989"/>
      <c r="BA168" s="803"/>
      <c r="BB168" s="173"/>
      <c r="BC168" s="513"/>
      <c r="BD168" s="445"/>
      <c r="BE168" s="445"/>
      <c r="BF168" s="445"/>
      <c r="BG168" s="514"/>
      <c r="BH168" s="524"/>
      <c r="BI168" s="445"/>
      <c r="BJ168" s="445"/>
      <c r="BK168" s="445"/>
      <c r="BL168" s="514"/>
      <c r="BM168" s="524"/>
      <c r="BN168" s="445"/>
      <c r="BO168" s="445"/>
      <c r="BP168" s="445"/>
      <c r="BQ168" s="514"/>
      <c r="BR168" s="524"/>
      <c r="BS168" s="445"/>
      <c r="BT168" s="2358"/>
      <c r="BU168" s="2418"/>
      <c r="BV168" s="2418"/>
      <c r="BW168" s="2418"/>
      <c r="BX168" s="2418"/>
      <c r="BY168" s="2419"/>
      <c r="BZ168" s="2419"/>
      <c r="CA168" s="2419"/>
      <c r="CB168" s="2419"/>
      <c r="CC168" s="2419"/>
      <c r="CD168" s="2419"/>
      <c r="CE168" s="2419"/>
      <c r="CF168" s="2419"/>
      <c r="CG168" s="2419"/>
      <c r="CH168" s="2419"/>
      <c r="CI168" s="2419"/>
      <c r="CJ168" s="2419"/>
      <c r="CK168" s="2419"/>
      <c r="CL168" s="2419"/>
      <c r="CM168" s="2419"/>
      <c r="CN168" s="2419"/>
      <c r="CO168" s="2419"/>
      <c r="CP168" s="2419"/>
      <c r="CQ168" s="2419"/>
      <c r="CR168" s="2419"/>
      <c r="CS168" s="2419"/>
      <c r="CT168" s="2419"/>
      <c r="CU168" s="2419"/>
      <c r="CV168" s="2419"/>
      <c r="CW168" s="2419"/>
      <c r="CX168" s="2419"/>
      <c r="CY168" s="2419"/>
      <c r="CZ168" s="2419"/>
      <c r="DA168" s="240"/>
    </row>
    <row r="169" s="726" customFormat="true" ht="15" customHeight="true" x14ac:dyDescent="0.2">
      <c r="A169" s="1654"/>
      <c r="B169" s="1858"/>
      <c r="C169" s="1781"/>
      <c r="D169" s="1782"/>
      <c r="E169" s="1782"/>
      <c r="F169" s="1782"/>
      <c r="G169" s="1783"/>
      <c r="H169" s="1784"/>
      <c r="I169" s="1782"/>
      <c r="J169" s="1782"/>
      <c r="K169" s="1782"/>
      <c r="L169" s="1785"/>
      <c r="M169" s="1786"/>
      <c r="N169" s="1782"/>
      <c r="O169" s="1782"/>
      <c r="P169" s="1782"/>
      <c r="Q169" s="1783"/>
      <c r="R169" s="1784"/>
      <c r="S169" s="1782"/>
      <c r="T169" s="2501"/>
      <c r="U169" s="989"/>
      <c r="V169" s="989"/>
      <c r="W169" s="989"/>
      <c r="X169" s="989"/>
      <c r="Y169" s="989"/>
      <c r="Z169" s="989"/>
      <c r="AA169" s="989"/>
      <c r="AB169" s="989"/>
      <c r="AC169" s="989"/>
      <c r="AD169" s="989"/>
      <c r="AE169" s="989"/>
      <c r="AF169" s="989"/>
      <c r="AG169" s="989"/>
      <c r="AH169" s="989"/>
      <c r="AI169" s="989"/>
      <c r="AJ169" s="989"/>
      <c r="AK169" s="989"/>
      <c r="AL169" s="989"/>
      <c r="AM169" s="989"/>
      <c r="AN169" s="989"/>
      <c r="AO169" s="989"/>
      <c r="AP169" s="989"/>
      <c r="AQ169" s="989"/>
      <c r="AR169" s="989"/>
      <c r="AS169" s="989"/>
      <c r="AT169" s="989"/>
      <c r="AU169" s="989"/>
      <c r="AV169" s="989"/>
      <c r="AW169" s="989"/>
      <c r="AX169" s="989"/>
      <c r="AY169" s="989"/>
      <c r="BA169" s="803"/>
      <c r="BB169" s="173"/>
      <c r="BC169" s="513"/>
      <c r="BD169" s="445"/>
      <c r="BE169" s="445"/>
      <c r="BF169" s="445"/>
      <c r="BG169" s="514"/>
      <c r="BH169" s="524"/>
      <c r="BI169" s="445"/>
      <c r="BJ169" s="445"/>
      <c r="BK169" s="445"/>
      <c r="BL169" s="514"/>
      <c r="BM169" s="524"/>
      <c r="BN169" s="445"/>
      <c r="BO169" s="445"/>
      <c r="BP169" s="445"/>
      <c r="BQ169" s="514"/>
      <c r="BR169" s="524"/>
      <c r="BS169" s="445"/>
      <c r="BT169" s="2358"/>
      <c r="BU169" s="2418"/>
      <c r="BV169" s="2418"/>
      <c r="BW169" s="2418"/>
      <c r="BX169" s="2418"/>
      <c r="BY169" s="2419"/>
      <c r="BZ169" s="2419"/>
      <c r="CA169" s="2419"/>
      <c r="CB169" s="2419"/>
      <c r="CC169" s="2419"/>
      <c r="CD169" s="2419"/>
      <c r="CE169" s="2419"/>
      <c r="CF169" s="2419"/>
      <c r="CG169" s="2419"/>
      <c r="CH169" s="2419"/>
      <c r="CI169" s="2419"/>
      <c r="CJ169" s="2419"/>
      <c r="CK169" s="2419"/>
      <c r="CL169" s="2419"/>
      <c r="CM169" s="2419"/>
      <c r="CN169" s="2419"/>
      <c r="CO169" s="2419"/>
      <c r="CP169" s="2419"/>
      <c r="CQ169" s="2419"/>
      <c r="CR169" s="2419"/>
      <c r="CS169" s="2419"/>
      <c r="CT169" s="2419"/>
      <c r="CU169" s="2419"/>
      <c r="CV169" s="2419"/>
      <c r="CW169" s="2419"/>
      <c r="CX169" s="2419"/>
      <c r="CY169" s="2419"/>
      <c r="CZ169" s="2419"/>
      <c r="DA169" s="240"/>
    </row>
    <row r="170" s="726" customFormat="true" ht="15" customHeight="true" x14ac:dyDescent="0.2">
      <c r="A170" s="1654"/>
      <c r="B170" s="1858"/>
      <c r="C170" s="1781"/>
      <c r="D170" s="1782"/>
      <c r="E170" s="1782"/>
      <c r="F170" s="1782"/>
      <c r="G170" s="1783"/>
      <c r="H170" s="1784"/>
      <c r="I170" s="1782"/>
      <c r="J170" s="1782"/>
      <c r="K170" s="1782"/>
      <c r="L170" s="1785"/>
      <c r="M170" s="1786"/>
      <c r="N170" s="1782"/>
      <c r="O170" s="1782"/>
      <c r="P170" s="1782"/>
      <c r="Q170" s="1783"/>
      <c r="R170" s="1784"/>
      <c r="S170" s="1782"/>
      <c r="T170" s="2501"/>
      <c r="U170" s="989"/>
      <c r="V170" s="989"/>
      <c r="W170" s="989"/>
      <c r="X170" s="989"/>
      <c r="Y170" s="989"/>
      <c r="Z170" s="989"/>
      <c r="AA170" s="989"/>
      <c r="AB170" s="989"/>
      <c r="AC170" s="989"/>
      <c r="AD170" s="989"/>
      <c r="AE170" s="989"/>
      <c r="AF170" s="989"/>
      <c r="AG170" s="989"/>
      <c r="AH170" s="989"/>
      <c r="AI170" s="989"/>
      <c r="AJ170" s="989"/>
      <c r="AK170" s="989"/>
      <c r="AL170" s="989"/>
      <c r="AM170" s="989"/>
      <c r="AN170" s="989"/>
      <c r="AO170" s="989"/>
      <c r="AP170" s="989"/>
      <c r="AQ170" s="989"/>
      <c r="AR170" s="989"/>
      <c r="AS170" s="989"/>
      <c r="AT170" s="989"/>
      <c r="AU170" s="989"/>
      <c r="AV170" s="989"/>
      <c r="AW170" s="989"/>
      <c r="AX170" s="989"/>
      <c r="AY170" s="989"/>
      <c r="BA170" s="803"/>
      <c r="BB170" s="173"/>
      <c r="BC170" s="513"/>
      <c r="BD170" s="445"/>
      <c r="BE170" s="445"/>
      <c r="BF170" s="445"/>
      <c r="BG170" s="514"/>
      <c r="BH170" s="524"/>
      <c r="BI170" s="445"/>
      <c r="BJ170" s="445"/>
      <c r="BK170" s="445"/>
      <c r="BL170" s="514"/>
      <c r="BM170" s="524"/>
      <c r="BN170" s="445"/>
      <c r="BO170" s="445"/>
      <c r="BP170" s="445"/>
      <c r="BQ170" s="514"/>
      <c r="BR170" s="524"/>
      <c r="BS170" s="445"/>
      <c r="BT170" s="2358"/>
      <c r="BU170" s="2418"/>
      <c r="BV170" s="2418"/>
      <c r="BW170" s="2418"/>
      <c r="BX170" s="2418"/>
      <c r="BY170" s="2419"/>
      <c r="BZ170" s="2419"/>
      <c r="CA170" s="2419"/>
      <c r="CB170" s="2419"/>
      <c r="CC170" s="2419"/>
      <c r="CD170" s="2419"/>
      <c r="CE170" s="2419"/>
      <c r="CF170" s="2419"/>
      <c r="CG170" s="2419"/>
      <c r="CH170" s="2419"/>
      <c r="CI170" s="2419"/>
      <c r="CJ170" s="2419"/>
      <c r="CK170" s="2419"/>
      <c r="CL170" s="2419"/>
      <c r="CM170" s="2419"/>
      <c r="CN170" s="2419"/>
      <c r="CO170" s="2419"/>
      <c r="CP170" s="2419"/>
      <c r="CQ170" s="2419"/>
      <c r="CR170" s="2419"/>
      <c r="CS170" s="2419"/>
      <c r="CT170" s="2419"/>
      <c r="CU170" s="2419"/>
      <c r="CV170" s="2419"/>
      <c r="CW170" s="2419"/>
      <c r="CX170" s="2419"/>
      <c r="CY170" s="2419"/>
      <c r="CZ170" s="2419"/>
      <c r="DA170" s="240"/>
    </row>
    <row r="171" s="726" customFormat="true" ht="15" customHeight="true" x14ac:dyDescent="0.2">
      <c r="A171" s="1654"/>
      <c r="B171" s="1858"/>
      <c r="C171" s="1781"/>
      <c r="D171" s="1782"/>
      <c r="E171" s="1782"/>
      <c r="F171" s="1782"/>
      <c r="G171" s="1783"/>
      <c r="H171" s="1784"/>
      <c r="I171" s="1782"/>
      <c r="J171" s="1782"/>
      <c r="K171" s="1782"/>
      <c r="L171" s="1785"/>
      <c r="M171" s="1786"/>
      <c r="N171" s="1782"/>
      <c r="O171" s="1782"/>
      <c r="P171" s="1782"/>
      <c r="Q171" s="1783"/>
      <c r="R171" s="1784"/>
      <c r="S171" s="1782"/>
      <c r="T171" s="2501"/>
      <c r="U171" s="989"/>
      <c r="V171" s="989"/>
      <c r="W171" s="989"/>
      <c r="X171" s="989"/>
      <c r="Y171" s="989"/>
      <c r="Z171" s="989"/>
      <c r="AA171" s="989"/>
      <c r="AB171" s="989"/>
      <c r="AC171" s="989"/>
      <c r="AD171" s="989"/>
      <c r="AE171" s="989"/>
      <c r="AF171" s="989"/>
      <c r="AG171" s="989"/>
      <c r="AH171" s="989"/>
      <c r="AI171" s="989"/>
      <c r="AJ171" s="989"/>
      <c r="AK171" s="989"/>
      <c r="AL171" s="989"/>
      <c r="AM171" s="989"/>
      <c r="AN171" s="989"/>
      <c r="AO171" s="989"/>
      <c r="AP171" s="989"/>
      <c r="AQ171" s="989"/>
      <c r="AR171" s="989"/>
      <c r="AS171" s="989"/>
      <c r="AT171" s="989"/>
      <c r="AU171" s="989"/>
      <c r="AV171" s="989"/>
      <c r="AW171" s="989"/>
      <c r="AX171" s="989"/>
      <c r="AY171" s="989"/>
      <c r="BA171" s="803"/>
      <c r="BB171" s="173"/>
      <c r="BC171" s="513"/>
      <c r="BD171" s="445"/>
      <c r="BE171" s="445"/>
      <c r="BF171" s="445"/>
      <c r="BG171" s="514"/>
      <c r="BH171" s="524"/>
      <c r="BI171" s="445"/>
      <c r="BJ171" s="445"/>
      <c r="BK171" s="445"/>
      <c r="BL171" s="514"/>
      <c r="BM171" s="524"/>
      <c r="BN171" s="445"/>
      <c r="BO171" s="445"/>
      <c r="BP171" s="445"/>
      <c r="BQ171" s="514"/>
      <c r="BR171" s="524"/>
      <c r="BS171" s="445"/>
      <c r="BT171" s="2358"/>
      <c r="BU171" s="2418"/>
      <c r="BV171" s="2418"/>
      <c r="BW171" s="2418"/>
      <c r="BX171" s="2418"/>
      <c r="BY171" s="2419"/>
      <c r="BZ171" s="2419"/>
      <c r="CA171" s="2419"/>
      <c r="CB171" s="2419"/>
      <c r="CC171" s="2419"/>
      <c r="CD171" s="2419"/>
      <c r="CE171" s="2419"/>
      <c r="CF171" s="2419"/>
      <c r="CG171" s="2419"/>
      <c r="CH171" s="2419"/>
      <c r="CI171" s="2419"/>
      <c r="CJ171" s="2419"/>
      <c r="CK171" s="2419"/>
      <c r="CL171" s="2419"/>
      <c r="CM171" s="2419"/>
      <c r="CN171" s="2419"/>
      <c r="CO171" s="2419"/>
      <c r="CP171" s="2419"/>
      <c r="CQ171" s="2419"/>
      <c r="CR171" s="2419"/>
      <c r="CS171" s="2419"/>
      <c r="CT171" s="2419"/>
      <c r="CU171" s="2419"/>
      <c r="CV171" s="2419"/>
      <c r="CW171" s="2419"/>
      <c r="CX171" s="2419"/>
      <c r="CY171" s="2419"/>
      <c r="CZ171" s="2419"/>
      <c r="DA171" s="240"/>
    </row>
    <row r="172" s="726" customFormat="true" ht="15" customHeight="true" x14ac:dyDescent="0.2">
      <c r="A172" s="1654"/>
      <c r="B172" s="1858"/>
      <c r="C172" s="1781"/>
      <c r="D172" s="1782"/>
      <c r="E172" s="1782"/>
      <c r="F172" s="1782"/>
      <c r="G172" s="1783"/>
      <c r="H172" s="1784"/>
      <c r="I172" s="1782"/>
      <c r="J172" s="1782"/>
      <c r="K172" s="1782"/>
      <c r="L172" s="1785"/>
      <c r="M172" s="1786"/>
      <c r="N172" s="1782"/>
      <c r="O172" s="1782"/>
      <c r="P172" s="1782"/>
      <c r="Q172" s="1783"/>
      <c r="R172" s="1784"/>
      <c r="S172" s="1782"/>
      <c r="T172" s="2501"/>
      <c r="U172" s="989"/>
      <c r="V172" s="989"/>
      <c r="W172" s="989"/>
      <c r="X172" s="989"/>
      <c r="Y172" s="989"/>
      <c r="Z172" s="989"/>
      <c r="AA172" s="989"/>
      <c r="AB172" s="989"/>
      <c r="AC172" s="989"/>
      <c r="AD172" s="989"/>
      <c r="AE172" s="989"/>
      <c r="AF172" s="989"/>
      <c r="AG172" s="989"/>
      <c r="AH172" s="989"/>
      <c r="AI172" s="989"/>
      <c r="AJ172" s="989"/>
      <c r="AK172" s="989"/>
      <c r="AL172" s="989"/>
      <c r="AM172" s="989"/>
      <c r="AN172" s="989"/>
      <c r="AO172" s="989"/>
      <c r="AP172" s="989"/>
      <c r="AQ172" s="989"/>
      <c r="AR172" s="989"/>
      <c r="AS172" s="989"/>
      <c r="AT172" s="989"/>
      <c r="AU172" s="989"/>
      <c r="AV172" s="989"/>
      <c r="AW172" s="989"/>
      <c r="AX172" s="989"/>
      <c r="AY172" s="989"/>
      <c r="BA172" s="803"/>
      <c r="BB172" s="173"/>
      <c r="BC172" s="513"/>
      <c r="BD172" s="445"/>
      <c r="BE172" s="445"/>
      <c r="BF172" s="445"/>
      <c r="BG172" s="514"/>
      <c r="BH172" s="524"/>
      <c r="BI172" s="445"/>
      <c r="BJ172" s="445"/>
      <c r="BK172" s="445"/>
      <c r="BL172" s="514"/>
      <c r="BM172" s="524"/>
      <c r="BN172" s="445"/>
      <c r="BO172" s="445"/>
      <c r="BP172" s="445"/>
      <c r="BQ172" s="514"/>
      <c r="BR172" s="524"/>
      <c r="BS172" s="445"/>
      <c r="BT172" s="2358"/>
      <c r="BU172" s="2418"/>
      <c r="BV172" s="2418"/>
      <c r="BW172" s="2418"/>
      <c r="BX172" s="2418"/>
      <c r="BY172" s="2419"/>
      <c r="BZ172" s="2419"/>
      <c r="CA172" s="2419"/>
      <c r="CB172" s="2419"/>
      <c r="CC172" s="2419"/>
      <c r="CD172" s="2419"/>
      <c r="CE172" s="2419"/>
      <c r="CF172" s="2419"/>
      <c r="CG172" s="2419"/>
      <c r="CH172" s="2419"/>
      <c r="CI172" s="2419"/>
      <c r="CJ172" s="2419"/>
      <c r="CK172" s="2419"/>
      <c r="CL172" s="2419"/>
      <c r="CM172" s="2419"/>
      <c r="CN172" s="2419"/>
      <c r="CO172" s="2419"/>
      <c r="CP172" s="2419"/>
      <c r="CQ172" s="2419"/>
      <c r="CR172" s="2419"/>
      <c r="CS172" s="2419"/>
      <c r="CT172" s="2419"/>
      <c r="CU172" s="2419"/>
      <c r="CV172" s="2419"/>
      <c r="CW172" s="2419"/>
      <c r="CX172" s="2419"/>
      <c r="CY172" s="2419"/>
      <c r="CZ172" s="2419"/>
      <c r="DA172" s="240"/>
    </row>
    <row r="173" s="726" customFormat="true" ht="15" customHeight="true" x14ac:dyDescent="0.2">
      <c r="A173" s="1654"/>
      <c r="B173" s="1858"/>
      <c r="C173" s="1781"/>
      <c r="D173" s="1782"/>
      <c r="E173" s="1782"/>
      <c r="F173" s="1782"/>
      <c r="G173" s="1783"/>
      <c r="H173" s="1784"/>
      <c r="I173" s="1782"/>
      <c r="J173" s="1782"/>
      <c r="K173" s="1782"/>
      <c r="L173" s="1785"/>
      <c r="M173" s="1786"/>
      <c r="N173" s="1782"/>
      <c r="O173" s="1782"/>
      <c r="P173" s="1782"/>
      <c r="Q173" s="1783"/>
      <c r="R173" s="1784"/>
      <c r="S173" s="1782"/>
      <c r="T173" s="2501"/>
      <c r="U173" s="989"/>
      <c r="V173" s="989"/>
      <c r="W173" s="989"/>
      <c r="X173" s="989"/>
      <c r="Y173" s="989"/>
      <c r="Z173" s="989"/>
      <c r="AA173" s="989"/>
      <c r="AB173" s="989"/>
      <c r="AC173" s="989"/>
      <c r="AD173" s="989"/>
      <c r="AE173" s="989"/>
      <c r="AF173" s="989"/>
      <c r="AG173" s="989"/>
      <c r="AH173" s="989"/>
      <c r="AI173" s="989"/>
      <c r="AJ173" s="989"/>
      <c r="AK173" s="989"/>
      <c r="AL173" s="989"/>
      <c r="AM173" s="989"/>
      <c r="AN173" s="989"/>
      <c r="AO173" s="989"/>
      <c r="AP173" s="989"/>
      <c r="AQ173" s="989"/>
      <c r="AR173" s="989"/>
      <c r="AS173" s="989"/>
      <c r="AT173" s="989"/>
      <c r="AU173" s="989"/>
      <c r="AV173" s="989"/>
      <c r="AW173" s="989"/>
      <c r="AX173" s="989"/>
      <c r="AY173" s="989"/>
      <c r="BA173" s="803"/>
      <c r="BB173" s="173"/>
      <c r="BC173" s="513"/>
      <c r="BD173" s="445"/>
      <c r="BE173" s="445"/>
      <c r="BF173" s="445"/>
      <c r="BG173" s="514"/>
      <c r="BH173" s="524"/>
      <c r="BI173" s="445"/>
      <c r="BJ173" s="445"/>
      <c r="BK173" s="445"/>
      <c r="BL173" s="514"/>
      <c r="BM173" s="524"/>
      <c r="BN173" s="445"/>
      <c r="BO173" s="445"/>
      <c r="BP173" s="445"/>
      <c r="BQ173" s="514"/>
      <c r="BR173" s="524"/>
      <c r="BS173" s="445"/>
      <c r="BT173" s="2358"/>
      <c r="BU173" s="2418"/>
      <c r="BV173" s="2418"/>
      <c r="BW173" s="2418"/>
      <c r="BX173" s="2418"/>
      <c r="BY173" s="2419"/>
      <c r="BZ173" s="2419"/>
      <c r="CA173" s="2419"/>
      <c r="CB173" s="2419"/>
      <c r="CC173" s="2419"/>
      <c r="CD173" s="2419"/>
      <c r="CE173" s="2419"/>
      <c r="CF173" s="2419"/>
      <c r="CG173" s="2419"/>
      <c r="CH173" s="2419"/>
      <c r="CI173" s="2419"/>
      <c r="CJ173" s="2419"/>
      <c r="CK173" s="2419"/>
      <c r="CL173" s="2419"/>
      <c r="CM173" s="2419"/>
      <c r="CN173" s="2419"/>
      <c r="CO173" s="2419"/>
      <c r="CP173" s="2419"/>
      <c r="CQ173" s="2419"/>
      <c r="CR173" s="2419"/>
      <c r="CS173" s="2419"/>
      <c r="CT173" s="2419"/>
      <c r="CU173" s="2419"/>
      <c r="CV173" s="2419"/>
      <c r="CW173" s="2419"/>
      <c r="CX173" s="2419"/>
      <c r="CY173" s="2419"/>
      <c r="CZ173" s="2419"/>
      <c r="DA173" s="240"/>
    </row>
    <row r="174" s="726" customFormat="true" ht="15" customHeight="true" x14ac:dyDescent="0.2">
      <c r="A174" s="1654"/>
      <c r="B174" s="1858"/>
      <c r="C174" s="1781"/>
      <c r="D174" s="1782"/>
      <c r="E174" s="1782"/>
      <c r="F174" s="1782"/>
      <c r="G174" s="1783"/>
      <c r="H174" s="1784"/>
      <c r="I174" s="1782"/>
      <c r="J174" s="1782"/>
      <c r="K174" s="1782"/>
      <c r="L174" s="1785"/>
      <c r="M174" s="1786"/>
      <c r="N174" s="1782"/>
      <c r="O174" s="1782"/>
      <c r="P174" s="1782"/>
      <c r="Q174" s="1783"/>
      <c r="R174" s="1784"/>
      <c r="S174" s="1782"/>
      <c r="T174" s="2501"/>
      <c r="U174" s="989"/>
      <c r="V174" s="989"/>
      <c r="W174" s="989"/>
      <c r="X174" s="989"/>
      <c r="Y174" s="989"/>
      <c r="Z174" s="989"/>
      <c r="AA174" s="989"/>
      <c r="AB174" s="989"/>
      <c r="AC174" s="989"/>
      <c r="AD174" s="989"/>
      <c r="AE174" s="989"/>
      <c r="AF174" s="989"/>
      <c r="AG174" s="989"/>
      <c r="AH174" s="989"/>
      <c r="AI174" s="989"/>
      <c r="AJ174" s="989"/>
      <c r="AK174" s="989"/>
      <c r="AL174" s="989"/>
      <c r="AM174" s="989"/>
      <c r="AN174" s="989"/>
      <c r="AO174" s="989"/>
      <c r="AP174" s="989"/>
      <c r="AQ174" s="989"/>
      <c r="AR174" s="989"/>
      <c r="AS174" s="989"/>
      <c r="AT174" s="989"/>
      <c r="AU174" s="989"/>
      <c r="AV174" s="989"/>
      <c r="AW174" s="989"/>
      <c r="AX174" s="989"/>
      <c r="AY174" s="989"/>
      <c r="BA174" s="803"/>
      <c r="BB174" s="173"/>
      <c r="BC174" s="513"/>
      <c r="BD174" s="445"/>
      <c r="BE174" s="445"/>
      <c r="BF174" s="445"/>
      <c r="BG174" s="514"/>
      <c r="BH174" s="524"/>
      <c r="BI174" s="445"/>
      <c r="BJ174" s="445"/>
      <c r="BK174" s="445"/>
      <c r="BL174" s="514"/>
      <c r="BM174" s="524"/>
      <c r="BN174" s="445"/>
      <c r="BO174" s="445"/>
      <c r="BP174" s="445"/>
      <c r="BQ174" s="514"/>
      <c r="BR174" s="524"/>
      <c r="BS174" s="445"/>
      <c r="BT174" s="2358"/>
      <c r="BU174" s="2418"/>
      <c r="BV174" s="2418"/>
      <c r="BW174" s="2418"/>
      <c r="BX174" s="2418"/>
      <c r="BY174" s="2419"/>
      <c r="BZ174" s="2419"/>
      <c r="CA174" s="2419"/>
      <c r="CB174" s="2419"/>
      <c r="CC174" s="2419"/>
      <c r="CD174" s="2419"/>
      <c r="CE174" s="2419"/>
      <c r="CF174" s="2419"/>
      <c r="CG174" s="2419"/>
      <c r="CH174" s="2419"/>
      <c r="CI174" s="2419"/>
      <c r="CJ174" s="2419"/>
      <c r="CK174" s="2419"/>
      <c r="CL174" s="2419"/>
      <c r="CM174" s="2419"/>
      <c r="CN174" s="2419"/>
      <c r="CO174" s="2419"/>
      <c r="CP174" s="2419"/>
      <c r="CQ174" s="2419"/>
      <c r="CR174" s="2419"/>
      <c r="CS174" s="2419"/>
      <c r="CT174" s="2419"/>
      <c r="CU174" s="2419"/>
      <c r="CV174" s="2419"/>
      <c r="CW174" s="2419"/>
      <c r="CX174" s="2419"/>
      <c r="CY174" s="2419"/>
      <c r="CZ174" s="2419"/>
      <c r="DA174" s="240"/>
    </row>
    <row r="175" s="726" customFormat="true" ht="15" customHeight="true" x14ac:dyDescent="0.2">
      <c r="A175" s="1654"/>
      <c r="B175" s="1858"/>
      <c r="C175" s="1781"/>
      <c r="D175" s="1782"/>
      <c r="E175" s="1782"/>
      <c r="F175" s="1782"/>
      <c r="G175" s="1783"/>
      <c r="H175" s="1784"/>
      <c r="I175" s="1782"/>
      <c r="J175" s="1782"/>
      <c r="K175" s="1782"/>
      <c r="L175" s="1785"/>
      <c r="M175" s="1786"/>
      <c r="N175" s="1782"/>
      <c r="O175" s="1782"/>
      <c r="P175" s="1782"/>
      <c r="Q175" s="1783"/>
      <c r="R175" s="1784"/>
      <c r="S175" s="1782"/>
      <c r="T175" s="2501"/>
      <c r="U175" s="989"/>
      <c r="V175" s="989"/>
      <c r="W175" s="989"/>
      <c r="X175" s="989"/>
      <c r="Y175" s="989"/>
      <c r="Z175" s="989"/>
      <c r="AA175" s="989"/>
      <c r="AB175" s="989"/>
      <c r="AC175" s="989"/>
      <c r="AD175" s="989"/>
      <c r="AE175" s="989"/>
      <c r="AF175" s="989"/>
      <c r="AG175" s="989"/>
      <c r="AH175" s="989"/>
      <c r="AI175" s="989"/>
      <c r="AJ175" s="989"/>
      <c r="AK175" s="989"/>
      <c r="AL175" s="989"/>
      <c r="AM175" s="989"/>
      <c r="AN175" s="989"/>
      <c r="AO175" s="989"/>
      <c r="AP175" s="989"/>
      <c r="AQ175" s="989"/>
      <c r="AR175" s="989"/>
      <c r="AS175" s="989"/>
      <c r="AT175" s="989"/>
      <c r="AU175" s="989"/>
      <c r="AV175" s="989"/>
      <c r="AW175" s="989"/>
      <c r="AX175" s="989"/>
      <c r="AY175" s="989"/>
      <c r="BA175" s="803"/>
      <c r="BB175" s="173"/>
      <c r="BC175" s="513"/>
      <c r="BD175" s="445"/>
      <c r="BE175" s="445"/>
      <c r="BF175" s="445"/>
      <c r="BG175" s="514"/>
      <c r="BH175" s="524"/>
      <c r="BI175" s="445"/>
      <c r="BJ175" s="445"/>
      <c r="BK175" s="445"/>
      <c r="BL175" s="514"/>
      <c r="BM175" s="524"/>
      <c r="BN175" s="445"/>
      <c r="BO175" s="445"/>
      <c r="BP175" s="445"/>
      <c r="BQ175" s="514"/>
      <c r="BR175" s="524"/>
      <c r="BS175" s="445"/>
      <c r="BT175" s="2358"/>
      <c r="BU175" s="2418"/>
      <c r="BV175" s="2418"/>
      <c r="BW175" s="2418"/>
      <c r="BX175" s="2418"/>
      <c r="BY175" s="2419"/>
      <c r="BZ175" s="2419"/>
      <c r="CA175" s="2419"/>
      <c r="CB175" s="2419"/>
      <c r="CC175" s="2419"/>
      <c r="CD175" s="2419"/>
      <c r="CE175" s="2419"/>
      <c r="CF175" s="2419"/>
      <c r="CG175" s="2419"/>
      <c r="CH175" s="2419"/>
      <c r="CI175" s="2419"/>
      <c r="CJ175" s="2419"/>
      <c r="CK175" s="2419"/>
      <c r="CL175" s="2419"/>
      <c r="CM175" s="2419"/>
      <c r="CN175" s="2419"/>
      <c r="CO175" s="2419"/>
      <c r="CP175" s="2419"/>
      <c r="CQ175" s="2419"/>
      <c r="CR175" s="2419"/>
      <c r="CS175" s="2419"/>
      <c r="CT175" s="2419"/>
      <c r="CU175" s="2419"/>
      <c r="CV175" s="2419"/>
      <c r="CW175" s="2419"/>
      <c r="CX175" s="2419"/>
      <c r="CY175" s="2419"/>
      <c r="CZ175" s="2419"/>
      <c r="DA175" s="240"/>
    </row>
    <row r="176" s="726" customFormat="true" ht="15" customHeight="true" x14ac:dyDescent="0.2">
      <c r="A176" s="1654"/>
      <c r="B176" s="1858"/>
      <c r="C176" s="1781"/>
      <c r="D176" s="1782"/>
      <c r="E176" s="1782"/>
      <c r="F176" s="1782"/>
      <c r="G176" s="1783"/>
      <c r="H176" s="1784"/>
      <c r="I176" s="1782"/>
      <c r="J176" s="1782"/>
      <c r="K176" s="1782"/>
      <c r="L176" s="1785"/>
      <c r="M176" s="1786"/>
      <c r="N176" s="1782"/>
      <c r="O176" s="1782"/>
      <c r="P176" s="1782"/>
      <c r="Q176" s="1783"/>
      <c r="R176" s="1784"/>
      <c r="S176" s="1782"/>
      <c r="T176" s="2501"/>
      <c r="U176" s="989"/>
      <c r="V176" s="989"/>
      <c r="W176" s="989"/>
      <c r="X176" s="989"/>
      <c r="Y176" s="989"/>
      <c r="Z176" s="989"/>
      <c r="AA176" s="989"/>
      <c r="AB176" s="989"/>
      <c r="AC176" s="989"/>
      <c r="AD176" s="989"/>
      <c r="AE176" s="989"/>
      <c r="AF176" s="989"/>
      <c r="AG176" s="989"/>
      <c r="AH176" s="989"/>
      <c r="AI176" s="989"/>
      <c r="AJ176" s="989"/>
      <c r="AK176" s="989"/>
      <c r="AL176" s="989"/>
      <c r="AM176" s="989"/>
      <c r="AN176" s="989"/>
      <c r="AO176" s="989"/>
      <c r="AP176" s="989"/>
      <c r="AQ176" s="989"/>
      <c r="AR176" s="989"/>
      <c r="AS176" s="989"/>
      <c r="AT176" s="989"/>
      <c r="AU176" s="989"/>
      <c r="AV176" s="989"/>
      <c r="AW176" s="989"/>
      <c r="AX176" s="989"/>
      <c r="AY176" s="989"/>
      <c r="BA176" s="803"/>
      <c r="BB176" s="173"/>
      <c r="BC176" s="513"/>
      <c r="BD176" s="445"/>
      <c r="BE176" s="445"/>
      <c r="BF176" s="445"/>
      <c r="BG176" s="514"/>
      <c r="BH176" s="524"/>
      <c r="BI176" s="445"/>
      <c r="BJ176" s="445"/>
      <c r="BK176" s="445"/>
      <c r="BL176" s="514"/>
      <c r="BM176" s="524"/>
      <c r="BN176" s="445"/>
      <c r="BO176" s="445"/>
      <c r="BP176" s="445"/>
      <c r="BQ176" s="514"/>
      <c r="BR176" s="524"/>
      <c r="BS176" s="445"/>
      <c r="BT176" s="2358"/>
      <c r="BU176" s="2418"/>
      <c r="BV176" s="2418"/>
      <c r="BW176" s="2418"/>
      <c r="BX176" s="2418"/>
      <c r="BY176" s="2419"/>
      <c r="BZ176" s="2419"/>
      <c r="CA176" s="2419"/>
      <c r="CB176" s="2419"/>
      <c r="CC176" s="2419"/>
      <c r="CD176" s="2419"/>
      <c r="CE176" s="2419"/>
      <c r="CF176" s="2419"/>
      <c r="CG176" s="2419"/>
      <c r="CH176" s="2419"/>
      <c r="CI176" s="2419"/>
      <c r="CJ176" s="2419"/>
      <c r="CK176" s="2419"/>
      <c r="CL176" s="2419"/>
      <c r="CM176" s="2419"/>
      <c r="CN176" s="2419"/>
      <c r="CO176" s="2419"/>
      <c r="CP176" s="2419"/>
      <c r="CQ176" s="2419"/>
      <c r="CR176" s="2419"/>
      <c r="CS176" s="2419"/>
      <c r="CT176" s="2419"/>
      <c r="CU176" s="2419"/>
      <c r="CV176" s="2419"/>
      <c r="CW176" s="2419"/>
      <c r="CX176" s="2419"/>
      <c r="CY176" s="2419"/>
      <c r="CZ176" s="2419"/>
      <c r="DA176" s="240"/>
    </row>
    <row r="177" s="726" customFormat="true" ht="15" customHeight="true" x14ac:dyDescent="0.2">
      <c r="A177" s="1654"/>
      <c r="B177" s="1858"/>
      <c r="C177" s="1781"/>
      <c r="D177" s="1782"/>
      <c r="E177" s="1782"/>
      <c r="F177" s="1782"/>
      <c r="G177" s="1783"/>
      <c r="H177" s="1784"/>
      <c r="I177" s="1782"/>
      <c r="J177" s="1782"/>
      <c r="K177" s="1782"/>
      <c r="L177" s="1785"/>
      <c r="M177" s="1786"/>
      <c r="N177" s="1782"/>
      <c r="O177" s="1782"/>
      <c r="P177" s="1782"/>
      <c r="Q177" s="1783"/>
      <c r="R177" s="1784"/>
      <c r="S177" s="1782"/>
      <c r="T177" s="2501"/>
      <c r="U177" s="989"/>
      <c r="V177" s="989"/>
      <c r="W177" s="989"/>
      <c r="X177" s="989"/>
      <c r="Y177" s="989"/>
      <c r="Z177" s="989"/>
      <c r="AA177" s="989"/>
      <c r="AB177" s="989"/>
      <c r="AC177" s="989"/>
      <c r="AD177" s="989"/>
      <c r="AE177" s="989"/>
      <c r="AF177" s="989"/>
      <c r="AG177" s="989"/>
      <c r="AH177" s="989"/>
      <c r="AI177" s="989"/>
      <c r="AJ177" s="989"/>
      <c r="AK177" s="989"/>
      <c r="AL177" s="989"/>
      <c r="AM177" s="989"/>
      <c r="AN177" s="989"/>
      <c r="AO177" s="989"/>
      <c r="AP177" s="989"/>
      <c r="AQ177" s="989"/>
      <c r="AR177" s="989"/>
      <c r="AS177" s="989"/>
      <c r="AT177" s="989"/>
      <c r="AU177" s="989"/>
      <c r="AV177" s="989"/>
      <c r="AW177" s="989"/>
      <c r="AX177" s="989"/>
      <c r="AY177" s="989"/>
      <c r="BA177" s="803"/>
      <c r="BB177" s="173"/>
      <c r="BC177" s="513"/>
      <c r="BD177" s="445"/>
      <c r="BE177" s="445"/>
      <c r="BF177" s="445"/>
      <c r="BG177" s="514"/>
      <c r="BH177" s="524"/>
      <c r="BI177" s="445"/>
      <c r="BJ177" s="445"/>
      <c r="BK177" s="445"/>
      <c r="BL177" s="514"/>
      <c r="BM177" s="524"/>
      <c r="BN177" s="445"/>
      <c r="BO177" s="445"/>
      <c r="BP177" s="445"/>
      <c r="BQ177" s="514"/>
      <c r="BR177" s="524"/>
      <c r="BS177" s="445"/>
      <c r="BT177" s="2358"/>
      <c r="BU177" s="2418"/>
      <c r="BV177" s="2418"/>
      <c r="BW177" s="2418"/>
      <c r="BX177" s="2418"/>
      <c r="BY177" s="2419"/>
      <c r="BZ177" s="2419"/>
      <c r="CA177" s="2419"/>
      <c r="CB177" s="2419"/>
      <c r="CC177" s="2419"/>
      <c r="CD177" s="2419"/>
      <c r="CE177" s="2419"/>
      <c r="CF177" s="2419"/>
      <c r="CG177" s="2419"/>
      <c r="CH177" s="2419"/>
      <c r="CI177" s="2419"/>
      <c r="CJ177" s="2419"/>
      <c r="CK177" s="2419"/>
      <c r="CL177" s="2419"/>
      <c r="CM177" s="2419"/>
      <c r="CN177" s="2419"/>
      <c r="CO177" s="2419"/>
      <c r="CP177" s="2419"/>
      <c r="CQ177" s="2419"/>
      <c r="CR177" s="2419"/>
      <c r="CS177" s="2419"/>
      <c r="CT177" s="2419"/>
      <c r="CU177" s="2419"/>
      <c r="CV177" s="2419"/>
      <c r="CW177" s="2419"/>
      <c r="CX177" s="2419"/>
      <c r="CY177" s="2419"/>
      <c r="CZ177" s="2419"/>
      <c r="DA177" s="240"/>
    </row>
    <row r="178" s="726" customFormat="true" ht="15" customHeight="true" x14ac:dyDescent="0.2">
      <c r="A178" s="1654"/>
      <c r="B178" s="1858"/>
      <c r="C178" s="1781"/>
      <c r="D178" s="1782"/>
      <c r="E178" s="1782"/>
      <c r="F178" s="1782"/>
      <c r="G178" s="1783"/>
      <c r="H178" s="1784"/>
      <c r="I178" s="1782"/>
      <c r="J178" s="1782"/>
      <c r="K178" s="1782"/>
      <c r="L178" s="1785"/>
      <c r="M178" s="1786"/>
      <c r="N178" s="1782"/>
      <c r="O178" s="1782"/>
      <c r="P178" s="1782"/>
      <c r="Q178" s="1783"/>
      <c r="R178" s="1784"/>
      <c r="S178" s="1782"/>
      <c r="T178" s="2501"/>
      <c r="U178" s="989"/>
      <c r="V178" s="989"/>
      <c r="W178" s="989"/>
      <c r="X178" s="989"/>
      <c r="Y178" s="989"/>
      <c r="Z178" s="989"/>
      <c r="AA178" s="989"/>
      <c r="AB178" s="989"/>
      <c r="AC178" s="989"/>
      <c r="AD178" s="989"/>
      <c r="AE178" s="989"/>
      <c r="AF178" s="989"/>
      <c r="AG178" s="989"/>
      <c r="AH178" s="989"/>
      <c r="AI178" s="989"/>
      <c r="AJ178" s="989"/>
      <c r="AK178" s="989"/>
      <c r="AL178" s="989"/>
      <c r="AM178" s="989"/>
      <c r="AN178" s="989"/>
      <c r="AO178" s="989"/>
      <c r="AP178" s="989"/>
      <c r="AQ178" s="989"/>
      <c r="AR178" s="989"/>
      <c r="AS178" s="989"/>
      <c r="AT178" s="989"/>
      <c r="AU178" s="989"/>
      <c r="AV178" s="989"/>
      <c r="AW178" s="989"/>
      <c r="AX178" s="989"/>
      <c r="AY178" s="989"/>
      <c r="BA178" s="803"/>
      <c r="BB178" s="173"/>
      <c r="BC178" s="513"/>
      <c r="BD178" s="445"/>
      <c r="BE178" s="445"/>
      <c r="BF178" s="445"/>
      <c r="BG178" s="514"/>
      <c r="BH178" s="524"/>
      <c r="BI178" s="445"/>
      <c r="BJ178" s="445"/>
      <c r="BK178" s="445"/>
      <c r="BL178" s="514"/>
      <c r="BM178" s="524"/>
      <c r="BN178" s="445"/>
      <c r="BO178" s="445"/>
      <c r="BP178" s="445"/>
      <c r="BQ178" s="514"/>
      <c r="BR178" s="524"/>
      <c r="BS178" s="445"/>
      <c r="BT178" s="2358"/>
      <c r="BU178" s="2418"/>
      <c r="BV178" s="2418"/>
      <c r="BW178" s="2418"/>
      <c r="BX178" s="2418"/>
      <c r="BY178" s="2419"/>
      <c r="BZ178" s="2419"/>
      <c r="CA178" s="2419"/>
      <c r="CB178" s="2419"/>
      <c r="CC178" s="2419"/>
      <c r="CD178" s="2419"/>
      <c r="CE178" s="2419"/>
      <c r="CF178" s="2419"/>
      <c r="CG178" s="2419"/>
      <c r="CH178" s="2419"/>
      <c r="CI178" s="2419"/>
      <c r="CJ178" s="2419"/>
      <c r="CK178" s="2419"/>
      <c r="CL178" s="2419"/>
      <c r="CM178" s="2419"/>
      <c r="CN178" s="2419"/>
      <c r="CO178" s="2419"/>
      <c r="CP178" s="2419"/>
      <c r="CQ178" s="2419"/>
      <c r="CR178" s="2419"/>
      <c r="CS178" s="2419"/>
      <c r="CT178" s="2419"/>
      <c r="CU178" s="2419"/>
      <c r="CV178" s="2419"/>
      <c r="CW178" s="2419"/>
      <c r="CX178" s="2419"/>
      <c r="CY178" s="2419"/>
      <c r="CZ178" s="2419"/>
      <c r="DA178" s="240"/>
    </row>
    <row r="179" s="726" customFormat="true" ht="15" customHeight="true" x14ac:dyDescent="0.2">
      <c r="A179" s="1654"/>
      <c r="B179" s="1858"/>
      <c r="C179" s="1781"/>
      <c r="D179" s="1782"/>
      <c r="E179" s="1782"/>
      <c r="F179" s="1782"/>
      <c r="G179" s="1783"/>
      <c r="H179" s="1784"/>
      <c r="I179" s="1782"/>
      <c r="J179" s="1782"/>
      <c r="K179" s="1782"/>
      <c r="L179" s="1785"/>
      <c r="M179" s="1786"/>
      <c r="N179" s="1782"/>
      <c r="O179" s="1782"/>
      <c r="P179" s="1782"/>
      <c r="Q179" s="1783"/>
      <c r="R179" s="1784"/>
      <c r="S179" s="1782"/>
      <c r="T179" s="2501"/>
      <c r="U179" s="989"/>
      <c r="V179" s="989"/>
      <c r="W179" s="989"/>
      <c r="X179" s="989"/>
      <c r="Y179" s="989"/>
      <c r="Z179" s="989"/>
      <c r="AA179" s="989"/>
      <c r="AB179" s="989"/>
      <c r="AC179" s="989"/>
      <c r="AD179" s="989"/>
      <c r="AE179" s="989"/>
      <c r="AF179" s="989"/>
      <c r="AG179" s="989"/>
      <c r="AH179" s="989"/>
      <c r="AI179" s="989"/>
      <c r="AJ179" s="989"/>
      <c r="AK179" s="989"/>
      <c r="AL179" s="989"/>
      <c r="AM179" s="989"/>
      <c r="AN179" s="989"/>
      <c r="AO179" s="989"/>
      <c r="AP179" s="989"/>
      <c r="AQ179" s="989"/>
      <c r="AR179" s="989"/>
      <c r="AS179" s="989"/>
      <c r="AT179" s="989"/>
      <c r="AU179" s="989"/>
      <c r="AV179" s="989"/>
      <c r="AW179" s="989"/>
      <c r="AX179" s="989"/>
      <c r="AY179" s="989"/>
      <c r="BA179" s="803"/>
      <c r="BB179" s="173"/>
      <c r="BC179" s="513"/>
      <c r="BD179" s="445"/>
      <c r="BE179" s="445"/>
      <c r="BF179" s="445"/>
      <c r="BG179" s="514"/>
      <c r="BH179" s="524"/>
      <c r="BI179" s="445"/>
      <c r="BJ179" s="445"/>
      <c r="BK179" s="445"/>
      <c r="BL179" s="514"/>
      <c r="BM179" s="524"/>
      <c r="BN179" s="445"/>
      <c r="BO179" s="445"/>
      <c r="BP179" s="445"/>
      <c r="BQ179" s="514"/>
      <c r="BR179" s="524"/>
      <c r="BS179" s="445"/>
      <c r="BT179" s="2358"/>
      <c r="BU179" s="2418"/>
      <c r="BV179" s="2418"/>
      <c r="BW179" s="2418"/>
      <c r="BX179" s="2418"/>
      <c r="BY179" s="2419"/>
      <c r="BZ179" s="2419"/>
      <c r="CA179" s="2419"/>
      <c r="CB179" s="2419"/>
      <c r="CC179" s="2419"/>
      <c r="CD179" s="2419"/>
      <c r="CE179" s="2419"/>
      <c r="CF179" s="2419"/>
      <c r="CG179" s="2419"/>
      <c r="CH179" s="2419"/>
      <c r="CI179" s="2419"/>
      <c r="CJ179" s="2419"/>
      <c r="CK179" s="2419"/>
      <c r="CL179" s="2419"/>
      <c r="CM179" s="2419"/>
      <c r="CN179" s="2419"/>
      <c r="CO179" s="2419"/>
      <c r="CP179" s="2419"/>
      <c r="CQ179" s="2419"/>
      <c r="CR179" s="2419"/>
      <c r="CS179" s="2419"/>
      <c r="CT179" s="2419"/>
      <c r="CU179" s="2419"/>
      <c r="CV179" s="2419"/>
      <c r="CW179" s="2419"/>
      <c r="CX179" s="2419"/>
      <c r="CY179" s="2419"/>
      <c r="CZ179" s="2419"/>
      <c r="DA179" s="240"/>
    </row>
    <row r="180" s="726" customFormat="true" ht="15" customHeight="true" x14ac:dyDescent="0.2">
      <c r="A180" s="1654"/>
      <c r="B180" s="1858"/>
      <c r="C180" s="1781"/>
      <c r="D180" s="1782"/>
      <c r="E180" s="1782"/>
      <c r="F180" s="1782"/>
      <c r="G180" s="1783"/>
      <c r="H180" s="1784"/>
      <c r="I180" s="1782"/>
      <c r="J180" s="1782"/>
      <c r="K180" s="1782"/>
      <c r="L180" s="1785"/>
      <c r="M180" s="1786"/>
      <c r="N180" s="1782"/>
      <c r="O180" s="1782"/>
      <c r="P180" s="1782"/>
      <c r="Q180" s="1783"/>
      <c r="R180" s="1784"/>
      <c r="S180" s="1782"/>
      <c r="T180" s="2501"/>
      <c r="U180" s="989"/>
      <c r="V180" s="989"/>
      <c r="W180" s="989"/>
      <c r="X180" s="989"/>
      <c r="Y180" s="989"/>
      <c r="Z180" s="989"/>
      <c r="AA180" s="989"/>
      <c r="AB180" s="989"/>
      <c r="AC180" s="989"/>
      <c r="AD180" s="989"/>
      <c r="AE180" s="989"/>
      <c r="AF180" s="989"/>
      <c r="AG180" s="989"/>
      <c r="AH180" s="989"/>
      <c r="AI180" s="989"/>
      <c r="AJ180" s="989"/>
      <c r="AK180" s="989"/>
      <c r="AL180" s="989"/>
      <c r="AM180" s="989"/>
      <c r="AN180" s="989"/>
      <c r="AO180" s="989"/>
      <c r="AP180" s="989"/>
      <c r="AQ180" s="989"/>
      <c r="AR180" s="989"/>
      <c r="AS180" s="989"/>
      <c r="AT180" s="989"/>
      <c r="AU180" s="989"/>
      <c r="AV180" s="989"/>
      <c r="AW180" s="989"/>
      <c r="AX180" s="989"/>
      <c r="AY180" s="989"/>
      <c r="BA180" s="803"/>
      <c r="BB180" s="173"/>
      <c r="BC180" s="513"/>
      <c r="BD180" s="445"/>
      <c r="BE180" s="445"/>
      <c r="BF180" s="445"/>
      <c r="BG180" s="514"/>
      <c r="BH180" s="524"/>
      <c r="BI180" s="445"/>
      <c r="BJ180" s="445"/>
      <c r="BK180" s="445"/>
      <c r="BL180" s="514"/>
      <c r="BM180" s="524"/>
      <c r="BN180" s="445"/>
      <c r="BO180" s="445"/>
      <c r="BP180" s="445"/>
      <c r="BQ180" s="514"/>
      <c r="BR180" s="524"/>
      <c r="BS180" s="445"/>
      <c r="BT180" s="2358"/>
      <c r="BU180" s="2418"/>
      <c r="BV180" s="2418"/>
      <c r="BW180" s="2418"/>
      <c r="BX180" s="2418"/>
      <c r="BY180" s="2419"/>
      <c r="BZ180" s="2419"/>
      <c r="CA180" s="2419"/>
      <c r="CB180" s="2419"/>
      <c r="CC180" s="2419"/>
      <c r="CD180" s="2419"/>
      <c r="CE180" s="2419"/>
      <c r="CF180" s="2419"/>
      <c r="CG180" s="2419"/>
      <c r="CH180" s="2419"/>
      <c r="CI180" s="2419"/>
      <c r="CJ180" s="2419"/>
      <c r="CK180" s="2419"/>
      <c r="CL180" s="2419"/>
      <c r="CM180" s="2419"/>
      <c r="CN180" s="2419"/>
      <c r="CO180" s="2419"/>
      <c r="CP180" s="2419"/>
      <c r="CQ180" s="2419"/>
      <c r="CR180" s="2419"/>
      <c r="CS180" s="2419"/>
      <c r="CT180" s="2419"/>
      <c r="CU180" s="2419"/>
      <c r="CV180" s="2419"/>
      <c r="CW180" s="2419"/>
      <c r="CX180" s="2419"/>
      <c r="CY180" s="2419"/>
      <c r="CZ180" s="2419"/>
      <c r="DA180" s="240"/>
    </row>
    <row r="181" s="726" customFormat="true" ht="15" customHeight="true" x14ac:dyDescent="0.2">
      <c r="A181" s="1655"/>
      <c r="B181" s="1859"/>
      <c r="C181" s="1787"/>
      <c r="D181" s="1788"/>
      <c r="E181" s="1788"/>
      <c r="F181" s="1788"/>
      <c r="G181" s="1789"/>
      <c r="H181" s="1790"/>
      <c r="I181" s="1788"/>
      <c r="J181" s="1788"/>
      <c r="K181" s="1788"/>
      <c r="L181" s="1791"/>
      <c r="M181" s="1792"/>
      <c r="N181" s="1788"/>
      <c r="O181" s="1788"/>
      <c r="P181" s="1788"/>
      <c r="Q181" s="1789"/>
      <c r="R181" s="1790"/>
      <c r="S181" s="1788"/>
      <c r="T181" s="2502"/>
      <c r="U181" s="989"/>
      <c r="V181" s="989"/>
      <c r="W181" s="989"/>
      <c r="X181" s="989"/>
      <c r="Y181" s="989"/>
      <c r="Z181" s="989"/>
      <c r="AA181" s="989"/>
      <c r="AB181" s="989"/>
      <c r="AC181" s="989"/>
      <c r="AD181" s="989"/>
      <c r="AE181" s="989"/>
      <c r="AF181" s="989"/>
      <c r="AG181" s="989"/>
      <c r="AH181" s="989"/>
      <c r="AI181" s="989"/>
      <c r="AJ181" s="989"/>
      <c r="AK181" s="989"/>
      <c r="AL181" s="989"/>
      <c r="AM181" s="989"/>
      <c r="AN181" s="989"/>
      <c r="AO181" s="989"/>
      <c r="AP181" s="989"/>
      <c r="AQ181" s="989"/>
      <c r="AR181" s="989"/>
      <c r="AS181" s="989"/>
      <c r="AT181" s="989"/>
      <c r="AU181" s="989"/>
      <c r="AV181" s="989"/>
      <c r="AW181" s="989"/>
      <c r="AX181" s="989"/>
      <c r="AY181" s="989"/>
      <c r="BA181" s="803"/>
      <c r="BB181" s="173"/>
      <c r="BC181" s="513"/>
      <c r="BD181" s="445"/>
      <c r="BE181" s="445"/>
      <c r="BF181" s="445"/>
      <c r="BG181" s="514"/>
      <c r="BH181" s="524"/>
      <c r="BI181" s="445"/>
      <c r="BJ181" s="445"/>
      <c r="BK181" s="445"/>
      <c r="BL181" s="514"/>
      <c r="BM181" s="524"/>
      <c r="BN181" s="445"/>
      <c r="BO181" s="445"/>
      <c r="BP181" s="445"/>
      <c r="BQ181" s="514"/>
      <c r="BR181" s="524"/>
      <c r="BS181" s="445"/>
      <c r="BT181" s="2358"/>
      <c r="BU181" s="2418"/>
      <c r="BV181" s="2418"/>
      <c r="BW181" s="2418"/>
      <c r="BX181" s="2418"/>
      <c r="BY181" s="2419"/>
      <c r="BZ181" s="2419"/>
      <c r="CA181" s="2419"/>
      <c r="CB181" s="2419"/>
      <c r="CC181" s="2419"/>
      <c r="CD181" s="2419"/>
      <c r="CE181" s="2419"/>
      <c r="CF181" s="2419"/>
      <c r="CG181" s="2419"/>
      <c r="CH181" s="2419"/>
      <c r="CI181" s="2419"/>
      <c r="CJ181" s="2419"/>
      <c r="CK181" s="2419"/>
      <c r="CL181" s="2419"/>
      <c r="CM181" s="2419"/>
      <c r="CN181" s="2419"/>
      <c r="CO181" s="2419"/>
      <c r="CP181" s="2419"/>
      <c r="CQ181" s="2419"/>
      <c r="CR181" s="2419"/>
      <c r="CS181" s="2419"/>
      <c r="CT181" s="2419"/>
      <c r="CU181" s="2419"/>
      <c r="CV181" s="2419"/>
      <c r="CW181" s="2419"/>
      <c r="CX181" s="2419"/>
      <c r="CY181" s="2419"/>
      <c r="CZ181" s="2419"/>
      <c r="DA181" s="240"/>
    </row>
    <row r="182" s="726" customFormat="true" ht="15" customHeight="true" x14ac:dyDescent="0.2">
      <c r="A182" s="1650"/>
      <c r="B182" s="1669"/>
      <c r="C182" s="1351"/>
      <c r="D182" s="1352"/>
      <c r="E182" s="1352"/>
      <c r="F182" s="1352"/>
      <c r="G182" s="1353"/>
      <c r="H182" s="1354"/>
      <c r="I182" s="1352"/>
      <c r="J182" s="1352"/>
      <c r="K182" s="1352"/>
      <c r="L182" s="1355"/>
      <c r="M182" s="1356"/>
      <c r="N182" s="1352"/>
      <c r="O182" s="1352"/>
      <c r="P182" s="1352"/>
      <c r="Q182" s="1353"/>
      <c r="R182" s="1354"/>
      <c r="S182" s="1352"/>
      <c r="T182" s="2312"/>
      <c r="U182" s="989"/>
      <c r="V182" s="989"/>
      <c r="W182" s="989"/>
      <c r="X182" s="989"/>
      <c r="Y182" s="989"/>
      <c r="Z182" s="989"/>
      <c r="AA182" s="989"/>
      <c r="AB182" s="989"/>
      <c r="AC182" s="989"/>
      <c r="AD182" s="989"/>
      <c r="AE182" s="989"/>
      <c r="AF182" s="989"/>
      <c r="AG182" s="989"/>
      <c r="AH182" s="989"/>
      <c r="AI182" s="989"/>
      <c r="AJ182" s="989"/>
      <c r="AK182" s="989"/>
      <c r="AL182" s="989"/>
      <c r="AM182" s="989"/>
      <c r="AN182" s="989"/>
      <c r="AO182" s="989"/>
      <c r="AP182" s="989"/>
      <c r="AQ182" s="989"/>
      <c r="AR182" s="989"/>
      <c r="AS182" s="989"/>
      <c r="AT182" s="989"/>
      <c r="AU182" s="989"/>
      <c r="AV182" s="989"/>
      <c r="AW182" s="989"/>
      <c r="AX182" s="989"/>
      <c r="AY182" s="989"/>
      <c r="BA182" s="803"/>
      <c r="BB182" s="173"/>
      <c r="BC182" s="513"/>
      <c r="BD182" s="445"/>
      <c r="BE182" s="445"/>
      <c r="BF182" s="445"/>
      <c r="BG182" s="514"/>
      <c r="BH182" s="524"/>
      <c r="BI182" s="445"/>
      <c r="BJ182" s="445"/>
      <c r="BK182" s="445"/>
      <c r="BL182" s="514"/>
      <c r="BM182" s="524"/>
      <c r="BN182" s="445"/>
      <c r="BO182" s="445"/>
      <c r="BP182" s="445"/>
      <c r="BQ182" s="514"/>
      <c r="BR182" s="524"/>
      <c r="BS182" s="445"/>
      <c r="BT182" s="2358"/>
      <c r="BU182" s="2418"/>
      <c r="BV182" s="2418"/>
      <c r="BW182" s="2418"/>
      <c r="BX182" s="2418"/>
      <c r="BY182" s="2419"/>
      <c r="BZ182" s="2419"/>
      <c r="CA182" s="2419"/>
      <c r="CB182" s="2419"/>
      <c r="CC182" s="2419"/>
      <c r="CD182" s="2419"/>
      <c r="CE182" s="2419"/>
      <c r="CF182" s="2419"/>
      <c r="CG182" s="2419"/>
      <c r="CH182" s="2419"/>
      <c r="CI182" s="2419"/>
      <c r="CJ182" s="2419"/>
      <c r="CK182" s="2419"/>
      <c r="CL182" s="2419"/>
      <c r="CM182" s="2419"/>
      <c r="CN182" s="2419"/>
      <c r="CO182" s="2419"/>
      <c r="CP182" s="2419"/>
      <c r="CQ182" s="2419"/>
      <c r="CR182" s="2419"/>
      <c r="CS182" s="2419"/>
      <c r="CT182" s="2419"/>
      <c r="CU182" s="2419"/>
      <c r="CV182" s="2419"/>
      <c r="CW182" s="2419"/>
      <c r="CX182" s="2419"/>
      <c r="CY182" s="2419"/>
      <c r="CZ182" s="2419"/>
      <c r="DA182" s="240"/>
    </row>
    <row r="183" s="726" customFormat="true" ht="15" customHeight="true" x14ac:dyDescent="0.2">
      <c r="A183" s="1650"/>
      <c r="B183" s="1669"/>
      <c r="C183" s="1351"/>
      <c r="D183" s="1352"/>
      <c r="E183" s="1352"/>
      <c r="F183" s="1352"/>
      <c r="G183" s="1353"/>
      <c r="H183" s="1354"/>
      <c r="I183" s="1352"/>
      <c r="J183" s="1352"/>
      <c r="K183" s="1352"/>
      <c r="L183" s="1355"/>
      <c r="M183" s="1356"/>
      <c r="N183" s="1352"/>
      <c r="O183" s="1352"/>
      <c r="P183" s="1352"/>
      <c r="Q183" s="1353"/>
      <c r="R183" s="1354"/>
      <c r="S183" s="1352"/>
      <c r="T183" s="2312"/>
      <c r="U183" s="989"/>
      <c r="V183" s="989"/>
      <c r="W183" s="989"/>
      <c r="X183" s="989"/>
      <c r="Y183" s="989"/>
      <c r="Z183" s="989"/>
      <c r="AA183" s="989"/>
      <c r="AB183" s="989"/>
      <c r="AC183" s="989"/>
      <c r="AD183" s="989"/>
      <c r="AE183" s="989"/>
      <c r="AF183" s="989"/>
      <c r="AG183" s="989"/>
      <c r="AH183" s="989"/>
      <c r="AI183" s="989"/>
      <c r="AJ183" s="989"/>
      <c r="AK183" s="989"/>
      <c r="AL183" s="989"/>
      <c r="AM183" s="989"/>
      <c r="AN183" s="989"/>
      <c r="AO183" s="989"/>
      <c r="AP183" s="989"/>
      <c r="AQ183" s="989"/>
      <c r="AR183" s="989"/>
      <c r="AS183" s="989"/>
      <c r="AT183" s="989"/>
      <c r="AU183" s="989"/>
      <c r="AV183" s="989"/>
      <c r="AW183" s="989"/>
      <c r="AX183" s="989"/>
      <c r="AY183" s="989"/>
      <c r="BA183" s="803"/>
      <c r="BB183" s="173"/>
      <c r="BC183" s="513"/>
      <c r="BD183" s="445"/>
      <c r="BE183" s="445"/>
      <c r="BF183" s="445"/>
      <c r="BG183" s="514"/>
      <c r="BH183" s="524"/>
      <c r="BI183" s="445"/>
      <c r="BJ183" s="445"/>
      <c r="BK183" s="445"/>
      <c r="BL183" s="514"/>
      <c r="BM183" s="524"/>
      <c r="BN183" s="445"/>
      <c r="BO183" s="445"/>
      <c r="BP183" s="445"/>
      <c r="BQ183" s="514"/>
      <c r="BR183" s="524"/>
      <c r="BS183" s="445"/>
      <c r="BT183" s="2358"/>
      <c r="BU183" s="2418"/>
      <c r="BV183" s="2418"/>
      <c r="BW183" s="2418"/>
      <c r="BX183" s="2418"/>
      <c r="BY183" s="2419"/>
      <c r="BZ183" s="2419"/>
      <c r="CA183" s="2419"/>
      <c r="CB183" s="2419"/>
      <c r="CC183" s="2419"/>
      <c r="CD183" s="2419"/>
      <c r="CE183" s="2419"/>
      <c r="CF183" s="2419"/>
      <c r="CG183" s="2419"/>
      <c r="CH183" s="2419"/>
      <c r="CI183" s="2419"/>
      <c r="CJ183" s="2419"/>
      <c r="CK183" s="2419"/>
      <c r="CL183" s="2419"/>
      <c r="CM183" s="2419"/>
      <c r="CN183" s="2419"/>
      <c r="CO183" s="2419"/>
      <c r="CP183" s="2419"/>
      <c r="CQ183" s="2419"/>
      <c r="CR183" s="2419"/>
      <c r="CS183" s="2419"/>
      <c r="CT183" s="2419"/>
      <c r="CU183" s="2419"/>
      <c r="CV183" s="2419"/>
      <c r="CW183" s="2419"/>
      <c r="CX183" s="2419"/>
      <c r="CY183" s="2419"/>
      <c r="CZ183" s="2419"/>
      <c r="DA183" s="240"/>
    </row>
    <row r="184" s="726" customFormat="true" ht="15" customHeight="true" x14ac:dyDescent="0.2">
      <c r="A184" s="1650"/>
      <c r="B184" s="1669"/>
      <c r="C184" s="1351"/>
      <c r="D184" s="1352"/>
      <c r="E184" s="1352"/>
      <c r="F184" s="1352"/>
      <c r="G184" s="1353"/>
      <c r="H184" s="1354"/>
      <c r="I184" s="1352"/>
      <c r="J184" s="1352"/>
      <c r="K184" s="1352"/>
      <c r="L184" s="1355"/>
      <c r="M184" s="1356"/>
      <c r="N184" s="1352"/>
      <c r="O184" s="1352"/>
      <c r="P184" s="1352"/>
      <c r="Q184" s="1353"/>
      <c r="R184" s="1354"/>
      <c r="S184" s="1352"/>
      <c r="T184" s="2312"/>
      <c r="U184" s="989"/>
      <c r="V184" s="989"/>
      <c r="W184" s="989"/>
      <c r="X184" s="989"/>
      <c r="Y184" s="989"/>
      <c r="Z184" s="989"/>
      <c r="AA184" s="989"/>
      <c r="AB184" s="989"/>
      <c r="AC184" s="989"/>
      <c r="AD184" s="989"/>
      <c r="AE184" s="989"/>
      <c r="AF184" s="989"/>
      <c r="AG184" s="989"/>
      <c r="AH184" s="989"/>
      <c r="AI184" s="989"/>
      <c r="AJ184" s="989"/>
      <c r="AK184" s="989"/>
      <c r="AL184" s="989"/>
      <c r="AM184" s="989"/>
      <c r="AN184" s="989"/>
      <c r="AO184" s="989"/>
      <c r="AP184" s="989"/>
      <c r="AQ184" s="989"/>
      <c r="AR184" s="989"/>
      <c r="AS184" s="989"/>
      <c r="AT184" s="989"/>
      <c r="AU184" s="989"/>
      <c r="AV184" s="989"/>
      <c r="AW184" s="989"/>
      <c r="AX184" s="989"/>
      <c r="AY184" s="989"/>
      <c r="BA184" s="803"/>
      <c r="BB184" s="173"/>
      <c r="BC184" s="513"/>
      <c r="BD184" s="445"/>
      <c r="BE184" s="445"/>
      <c r="BF184" s="445"/>
      <c r="BG184" s="514"/>
      <c r="BH184" s="524"/>
      <c r="BI184" s="445"/>
      <c r="BJ184" s="445"/>
      <c r="BK184" s="445"/>
      <c r="BL184" s="514"/>
      <c r="BM184" s="524"/>
      <c r="BN184" s="445"/>
      <c r="BO184" s="445"/>
      <c r="BP184" s="445"/>
      <c r="BQ184" s="514"/>
      <c r="BR184" s="524"/>
      <c r="BS184" s="445"/>
      <c r="BT184" s="2358"/>
      <c r="BU184" s="2418"/>
      <c r="BV184" s="2418"/>
      <c r="BW184" s="2418"/>
      <c r="BX184" s="2418"/>
      <c r="BY184" s="2419"/>
      <c r="BZ184" s="2419"/>
      <c r="CA184" s="2419"/>
      <c r="CB184" s="2419"/>
      <c r="CC184" s="2419"/>
      <c r="CD184" s="2419"/>
      <c r="CE184" s="2419"/>
      <c r="CF184" s="2419"/>
      <c r="CG184" s="2419"/>
      <c r="CH184" s="2419"/>
      <c r="CI184" s="2419"/>
      <c r="CJ184" s="2419"/>
      <c r="CK184" s="2419"/>
      <c r="CL184" s="2419"/>
      <c r="CM184" s="2419"/>
      <c r="CN184" s="2419"/>
      <c r="CO184" s="2419"/>
      <c r="CP184" s="2419"/>
      <c r="CQ184" s="2419"/>
      <c r="CR184" s="2419"/>
      <c r="CS184" s="2419"/>
      <c r="CT184" s="2419"/>
      <c r="CU184" s="2419"/>
      <c r="CV184" s="2419"/>
      <c r="CW184" s="2419"/>
      <c r="CX184" s="2419"/>
      <c r="CY184" s="2419"/>
      <c r="CZ184" s="2419"/>
      <c r="DA184" s="240"/>
    </row>
    <row r="185" s="726" customFormat="true" ht="15" customHeight="true" x14ac:dyDescent="0.2">
      <c r="A185" s="1650"/>
      <c r="B185" s="1669"/>
      <c r="C185" s="1351"/>
      <c r="D185" s="1352"/>
      <c r="E185" s="1352"/>
      <c r="F185" s="1352"/>
      <c r="G185" s="1353"/>
      <c r="H185" s="1354"/>
      <c r="I185" s="1352"/>
      <c r="J185" s="1352"/>
      <c r="K185" s="1352"/>
      <c r="L185" s="1355"/>
      <c r="M185" s="1356"/>
      <c r="N185" s="1352"/>
      <c r="O185" s="1352"/>
      <c r="P185" s="1352"/>
      <c r="Q185" s="1353"/>
      <c r="R185" s="1354"/>
      <c r="S185" s="1352"/>
      <c r="T185" s="2312"/>
      <c r="U185" s="989"/>
      <c r="V185" s="989"/>
      <c r="W185" s="989"/>
      <c r="X185" s="989"/>
      <c r="Y185" s="989"/>
      <c r="Z185" s="989"/>
      <c r="AA185" s="989"/>
      <c r="AB185" s="989"/>
      <c r="AC185" s="989"/>
      <c r="AD185" s="989"/>
      <c r="AE185" s="989"/>
      <c r="AF185" s="989"/>
      <c r="AG185" s="989"/>
      <c r="AH185" s="989"/>
      <c r="AI185" s="989"/>
      <c r="AJ185" s="989"/>
      <c r="AK185" s="989"/>
      <c r="AL185" s="989"/>
      <c r="AM185" s="989"/>
      <c r="AN185" s="989"/>
      <c r="AO185" s="989"/>
      <c r="AP185" s="989"/>
      <c r="AQ185" s="989"/>
      <c r="AR185" s="989"/>
      <c r="AS185" s="989"/>
      <c r="AT185" s="989"/>
      <c r="AU185" s="989"/>
      <c r="AV185" s="989"/>
      <c r="AW185" s="989"/>
      <c r="AX185" s="989"/>
      <c r="AY185" s="989"/>
      <c r="BA185" s="803"/>
      <c r="BB185" s="173"/>
      <c r="BC185" s="513"/>
      <c r="BD185" s="445"/>
      <c r="BE185" s="445"/>
      <c r="BF185" s="445"/>
      <c r="BG185" s="514"/>
      <c r="BH185" s="524"/>
      <c r="BI185" s="445"/>
      <c r="BJ185" s="445"/>
      <c r="BK185" s="445"/>
      <c r="BL185" s="514"/>
      <c r="BM185" s="524"/>
      <c r="BN185" s="445"/>
      <c r="BO185" s="445"/>
      <c r="BP185" s="445"/>
      <c r="BQ185" s="514"/>
      <c r="BR185" s="524"/>
      <c r="BS185" s="445"/>
      <c r="BT185" s="2358"/>
      <c r="BU185" s="2418"/>
      <c r="BV185" s="2418"/>
      <c r="BW185" s="2418"/>
      <c r="BX185" s="2418"/>
      <c r="BY185" s="2419"/>
      <c r="BZ185" s="2419"/>
      <c r="CA185" s="2419"/>
      <c r="CB185" s="2419"/>
      <c r="CC185" s="2419"/>
      <c r="CD185" s="2419"/>
      <c r="CE185" s="2419"/>
      <c r="CF185" s="2419"/>
      <c r="CG185" s="2419"/>
      <c r="CH185" s="2419"/>
      <c r="CI185" s="2419"/>
      <c r="CJ185" s="2419"/>
      <c r="CK185" s="2419"/>
      <c r="CL185" s="2419"/>
      <c r="CM185" s="2419"/>
      <c r="CN185" s="2419"/>
      <c r="CO185" s="2419"/>
      <c r="CP185" s="2419"/>
      <c r="CQ185" s="2419"/>
      <c r="CR185" s="2419"/>
      <c r="CS185" s="2419"/>
      <c r="CT185" s="2419"/>
      <c r="CU185" s="2419"/>
      <c r="CV185" s="2419"/>
      <c r="CW185" s="2419"/>
      <c r="CX185" s="2419"/>
      <c r="CY185" s="2419"/>
      <c r="CZ185" s="2419"/>
      <c r="DA185" s="240"/>
    </row>
    <row r="186" s="726" customFormat="true" ht="15" customHeight="true" x14ac:dyDescent="0.2">
      <c r="A186" s="1650"/>
      <c r="B186" s="1669"/>
      <c r="C186" s="1351"/>
      <c r="D186" s="1352"/>
      <c r="E186" s="1352"/>
      <c r="F186" s="1352"/>
      <c r="G186" s="1353"/>
      <c r="H186" s="1354"/>
      <c r="I186" s="1352"/>
      <c r="J186" s="1352"/>
      <c r="K186" s="1352"/>
      <c r="L186" s="1355"/>
      <c r="M186" s="1356"/>
      <c r="N186" s="1352"/>
      <c r="O186" s="1352"/>
      <c r="P186" s="1352"/>
      <c r="Q186" s="1353"/>
      <c r="R186" s="1354"/>
      <c r="S186" s="1352"/>
      <c r="T186" s="2312"/>
      <c r="U186" s="989"/>
      <c r="V186" s="989"/>
      <c r="W186" s="989"/>
      <c r="X186" s="989"/>
      <c r="Y186" s="989"/>
      <c r="Z186" s="989"/>
      <c r="AA186" s="989"/>
      <c r="AB186" s="989"/>
      <c r="AC186" s="989"/>
      <c r="AD186" s="989"/>
      <c r="AE186" s="989"/>
      <c r="AF186" s="989"/>
      <c r="AG186" s="989"/>
      <c r="AH186" s="989"/>
      <c r="AI186" s="989"/>
      <c r="AJ186" s="989"/>
      <c r="AK186" s="989"/>
      <c r="AL186" s="989"/>
      <c r="AM186" s="989"/>
      <c r="AN186" s="989"/>
      <c r="AO186" s="989"/>
      <c r="AP186" s="989"/>
      <c r="AQ186" s="989"/>
      <c r="AR186" s="989"/>
      <c r="AS186" s="989"/>
      <c r="AT186" s="989"/>
      <c r="AU186" s="989"/>
      <c r="AV186" s="989"/>
      <c r="AW186" s="989"/>
      <c r="AX186" s="989"/>
      <c r="AY186" s="989"/>
      <c r="BA186" s="803"/>
      <c r="BB186" s="173"/>
      <c r="BC186" s="513"/>
      <c r="BD186" s="445"/>
      <c r="BE186" s="445"/>
      <c r="BF186" s="445"/>
      <c r="BG186" s="514"/>
      <c r="BH186" s="524"/>
      <c r="BI186" s="445"/>
      <c r="BJ186" s="445"/>
      <c r="BK186" s="445"/>
      <c r="BL186" s="514"/>
      <c r="BM186" s="524"/>
      <c r="BN186" s="445"/>
      <c r="BO186" s="445"/>
      <c r="BP186" s="445"/>
      <c r="BQ186" s="514"/>
      <c r="BR186" s="524"/>
      <c r="BS186" s="445"/>
      <c r="BT186" s="2358"/>
      <c r="BU186" s="2418"/>
      <c r="BV186" s="2418"/>
      <c r="BW186" s="2418"/>
      <c r="BX186" s="2418"/>
      <c r="BY186" s="2419"/>
      <c r="BZ186" s="2419"/>
      <c r="CA186" s="2419"/>
      <c r="CB186" s="2419"/>
      <c r="CC186" s="2419"/>
      <c r="CD186" s="2419"/>
      <c r="CE186" s="2419"/>
      <c r="CF186" s="2419"/>
      <c r="CG186" s="2419"/>
      <c r="CH186" s="2419"/>
      <c r="CI186" s="2419"/>
      <c r="CJ186" s="2419"/>
      <c r="CK186" s="2419"/>
      <c r="CL186" s="2419"/>
      <c r="CM186" s="2419"/>
      <c r="CN186" s="2419"/>
      <c r="CO186" s="2419"/>
      <c r="CP186" s="2419"/>
      <c r="CQ186" s="2419"/>
      <c r="CR186" s="2419"/>
      <c r="CS186" s="2419"/>
      <c r="CT186" s="2419"/>
      <c r="CU186" s="2419"/>
      <c r="CV186" s="2419"/>
      <c r="CW186" s="2419"/>
      <c r="CX186" s="2419"/>
      <c r="CY186" s="2419"/>
      <c r="CZ186" s="2419"/>
      <c r="DA186" s="240"/>
    </row>
    <row r="187" s="726" customFormat="true" ht="15" customHeight="true" x14ac:dyDescent="0.2">
      <c r="A187" s="1650"/>
      <c r="B187" s="1669"/>
      <c r="C187" s="1351"/>
      <c r="D187" s="1352"/>
      <c r="E187" s="1352"/>
      <c r="F187" s="1352"/>
      <c r="G187" s="1353"/>
      <c r="H187" s="1354"/>
      <c r="I187" s="1352"/>
      <c r="J187" s="1352"/>
      <c r="K187" s="1352"/>
      <c r="L187" s="1355"/>
      <c r="M187" s="1356"/>
      <c r="N187" s="1352"/>
      <c r="O187" s="1352"/>
      <c r="P187" s="1352"/>
      <c r="Q187" s="1353"/>
      <c r="R187" s="1354"/>
      <c r="S187" s="1352"/>
      <c r="T187" s="2312"/>
      <c r="U187" s="989"/>
      <c r="V187" s="989"/>
      <c r="W187" s="989"/>
      <c r="X187" s="989"/>
      <c r="Y187" s="989"/>
      <c r="Z187" s="989"/>
      <c r="AA187" s="989"/>
      <c r="AB187" s="989"/>
      <c r="AC187" s="989"/>
      <c r="AD187" s="989"/>
      <c r="AE187" s="989"/>
      <c r="AF187" s="989"/>
      <c r="AG187" s="989"/>
      <c r="AH187" s="989"/>
      <c r="AI187" s="989"/>
      <c r="AJ187" s="989"/>
      <c r="AK187" s="989"/>
      <c r="AL187" s="989"/>
      <c r="AM187" s="989"/>
      <c r="AN187" s="989"/>
      <c r="AO187" s="989"/>
      <c r="AP187" s="989"/>
      <c r="AQ187" s="989"/>
      <c r="AR187" s="989"/>
      <c r="AS187" s="989"/>
      <c r="AT187" s="989"/>
      <c r="AU187" s="989"/>
      <c r="AV187" s="989"/>
      <c r="AW187" s="989"/>
      <c r="AX187" s="989"/>
      <c r="AY187" s="989"/>
      <c r="BA187" s="803"/>
      <c r="BB187" s="173"/>
      <c r="BC187" s="513"/>
      <c r="BD187" s="445"/>
      <c r="BE187" s="445"/>
      <c r="BF187" s="445"/>
      <c r="BG187" s="514"/>
      <c r="BH187" s="524"/>
      <c r="BI187" s="445"/>
      <c r="BJ187" s="445"/>
      <c r="BK187" s="445"/>
      <c r="BL187" s="514"/>
      <c r="BM187" s="524"/>
      <c r="BN187" s="445"/>
      <c r="BO187" s="445"/>
      <c r="BP187" s="445"/>
      <c r="BQ187" s="514"/>
      <c r="BR187" s="524"/>
      <c r="BS187" s="445"/>
      <c r="BT187" s="2358"/>
      <c r="BU187" s="2418"/>
      <c r="BV187" s="2418"/>
      <c r="BW187" s="2418"/>
      <c r="BX187" s="2418"/>
      <c r="BY187" s="2419"/>
      <c r="BZ187" s="2419"/>
      <c r="CA187" s="2419"/>
      <c r="CB187" s="2419"/>
      <c r="CC187" s="2419"/>
      <c r="CD187" s="2419"/>
      <c r="CE187" s="2419"/>
      <c r="CF187" s="2419"/>
      <c r="CG187" s="2419"/>
      <c r="CH187" s="2419"/>
      <c r="CI187" s="2419"/>
      <c r="CJ187" s="2419"/>
      <c r="CK187" s="2419"/>
      <c r="CL187" s="2419"/>
      <c r="CM187" s="2419"/>
      <c r="CN187" s="2419"/>
      <c r="CO187" s="2419"/>
      <c r="CP187" s="2419"/>
      <c r="CQ187" s="2419"/>
      <c r="CR187" s="2419"/>
      <c r="CS187" s="2419"/>
      <c r="CT187" s="2419"/>
      <c r="CU187" s="2419"/>
      <c r="CV187" s="2419"/>
      <c r="CW187" s="2419"/>
      <c r="CX187" s="2419"/>
      <c r="CY187" s="2419"/>
      <c r="CZ187" s="2419"/>
      <c r="DA187" s="240"/>
    </row>
    <row r="188" s="726" customFormat="true" ht="15" customHeight="true" x14ac:dyDescent="0.2">
      <c r="A188" s="1650"/>
      <c r="B188" s="1669"/>
      <c r="C188" s="1351"/>
      <c r="D188" s="1352"/>
      <c r="E188" s="1352"/>
      <c r="F188" s="1352"/>
      <c r="G188" s="1353"/>
      <c r="H188" s="1354"/>
      <c r="I188" s="1352"/>
      <c r="J188" s="1352"/>
      <c r="K188" s="1352"/>
      <c r="L188" s="1355"/>
      <c r="M188" s="1356"/>
      <c r="N188" s="1352"/>
      <c r="O188" s="1352"/>
      <c r="P188" s="1352"/>
      <c r="Q188" s="1353"/>
      <c r="R188" s="1354"/>
      <c r="S188" s="1352"/>
      <c r="T188" s="2312"/>
      <c r="U188" s="989"/>
      <c r="V188" s="989"/>
      <c r="W188" s="989"/>
      <c r="X188" s="989"/>
      <c r="Y188" s="989"/>
      <c r="Z188" s="989"/>
      <c r="AA188" s="989"/>
      <c r="AB188" s="989"/>
      <c r="AC188" s="989"/>
      <c r="AD188" s="989"/>
      <c r="AE188" s="989"/>
      <c r="AF188" s="989"/>
      <c r="AG188" s="989"/>
      <c r="AH188" s="989"/>
      <c r="AI188" s="989"/>
      <c r="AJ188" s="989"/>
      <c r="AK188" s="989"/>
      <c r="AL188" s="989"/>
      <c r="AM188" s="989"/>
      <c r="AN188" s="989"/>
      <c r="AO188" s="989"/>
      <c r="AP188" s="989"/>
      <c r="AQ188" s="989"/>
      <c r="AR188" s="989"/>
      <c r="AS188" s="989"/>
      <c r="AT188" s="989"/>
      <c r="AU188" s="989"/>
      <c r="AV188" s="989"/>
      <c r="AW188" s="989"/>
      <c r="AX188" s="989"/>
      <c r="AY188" s="989"/>
      <c r="BA188" s="803"/>
      <c r="BB188" s="173"/>
      <c r="BC188" s="513"/>
      <c r="BD188" s="445"/>
      <c r="BE188" s="445"/>
      <c r="BF188" s="445"/>
      <c r="BG188" s="514"/>
      <c r="BH188" s="524"/>
      <c r="BI188" s="445"/>
      <c r="BJ188" s="445"/>
      <c r="BK188" s="445"/>
      <c r="BL188" s="514"/>
      <c r="BM188" s="524"/>
      <c r="BN188" s="445"/>
      <c r="BO188" s="445"/>
      <c r="BP188" s="445"/>
      <c r="BQ188" s="514"/>
      <c r="BR188" s="524"/>
      <c r="BS188" s="445"/>
      <c r="BT188" s="2358"/>
      <c r="BU188" s="2418"/>
      <c r="BV188" s="2418"/>
      <c r="BW188" s="2418"/>
      <c r="BX188" s="2418"/>
      <c r="BY188" s="2419"/>
      <c r="BZ188" s="2419"/>
      <c r="CA188" s="2419"/>
      <c r="CB188" s="2419"/>
      <c r="CC188" s="2419"/>
      <c r="CD188" s="2419"/>
      <c r="CE188" s="2419"/>
      <c r="CF188" s="2419"/>
      <c r="CG188" s="2419"/>
      <c r="CH188" s="2419"/>
      <c r="CI188" s="2419"/>
      <c r="CJ188" s="2419"/>
      <c r="CK188" s="2419"/>
      <c r="CL188" s="2419"/>
      <c r="CM188" s="2419"/>
      <c r="CN188" s="2419"/>
      <c r="CO188" s="2419"/>
      <c r="CP188" s="2419"/>
      <c r="CQ188" s="2419"/>
      <c r="CR188" s="2419"/>
      <c r="CS188" s="2419"/>
      <c r="CT188" s="2419"/>
      <c r="CU188" s="2419"/>
      <c r="CV188" s="2419"/>
      <c r="CW188" s="2419"/>
      <c r="CX188" s="2419"/>
      <c r="CY188" s="2419"/>
      <c r="CZ188" s="2419"/>
      <c r="DA188" s="240"/>
    </row>
    <row r="189" s="726" customFormat="true" ht="15" customHeight="true" x14ac:dyDescent="0.2">
      <c r="A189" s="1650"/>
      <c r="B189" s="1669"/>
      <c r="C189" s="1351"/>
      <c r="D189" s="1352"/>
      <c r="E189" s="1352"/>
      <c r="F189" s="1352"/>
      <c r="G189" s="1353"/>
      <c r="H189" s="1354"/>
      <c r="I189" s="1352"/>
      <c r="J189" s="1352"/>
      <c r="K189" s="1352"/>
      <c r="L189" s="1355"/>
      <c r="M189" s="1356"/>
      <c r="N189" s="1352"/>
      <c r="O189" s="1352"/>
      <c r="P189" s="1352"/>
      <c r="Q189" s="1353"/>
      <c r="R189" s="1354"/>
      <c r="S189" s="1352"/>
      <c r="T189" s="2312"/>
      <c r="U189" s="989"/>
      <c r="V189" s="989"/>
      <c r="W189" s="989"/>
      <c r="X189" s="989"/>
      <c r="Y189" s="989"/>
      <c r="Z189" s="989"/>
      <c r="AA189" s="989"/>
      <c r="AB189" s="989"/>
      <c r="AC189" s="989"/>
      <c r="AD189" s="989"/>
      <c r="AE189" s="989"/>
      <c r="AF189" s="989"/>
      <c r="AG189" s="989"/>
      <c r="AH189" s="989"/>
      <c r="AI189" s="989"/>
      <c r="AJ189" s="989"/>
      <c r="AK189" s="989"/>
      <c r="AL189" s="989"/>
      <c r="AM189" s="989"/>
      <c r="AN189" s="989"/>
      <c r="AO189" s="989"/>
      <c r="AP189" s="989"/>
      <c r="AQ189" s="989"/>
      <c r="AR189" s="989"/>
      <c r="AS189" s="989"/>
      <c r="AT189" s="989"/>
      <c r="AU189" s="989"/>
      <c r="AV189" s="989"/>
      <c r="AW189" s="989"/>
      <c r="AX189" s="989"/>
      <c r="AY189" s="989"/>
      <c r="BA189" s="803"/>
      <c r="BB189" s="173"/>
      <c r="BC189" s="513"/>
      <c r="BD189" s="445"/>
      <c r="BE189" s="445"/>
      <c r="BF189" s="445"/>
      <c r="BG189" s="514"/>
      <c r="BH189" s="524"/>
      <c r="BI189" s="445"/>
      <c r="BJ189" s="445"/>
      <c r="BK189" s="445"/>
      <c r="BL189" s="514"/>
      <c r="BM189" s="524"/>
      <c r="BN189" s="445"/>
      <c r="BO189" s="445"/>
      <c r="BP189" s="445"/>
      <c r="BQ189" s="514"/>
      <c r="BR189" s="524"/>
      <c r="BS189" s="445"/>
      <c r="BT189" s="2358"/>
      <c r="BU189" s="2418"/>
      <c r="BV189" s="2418"/>
      <c r="BW189" s="2418"/>
      <c r="BX189" s="2418"/>
      <c r="BY189" s="2419"/>
      <c r="BZ189" s="2419"/>
      <c r="CA189" s="2419"/>
      <c r="CB189" s="2419"/>
      <c r="CC189" s="2419"/>
      <c r="CD189" s="2419"/>
      <c r="CE189" s="2419"/>
      <c r="CF189" s="2419"/>
      <c r="CG189" s="2419"/>
      <c r="CH189" s="2419"/>
      <c r="CI189" s="2419"/>
      <c r="CJ189" s="2419"/>
      <c r="CK189" s="2419"/>
      <c r="CL189" s="2419"/>
      <c r="CM189" s="2419"/>
      <c r="CN189" s="2419"/>
      <c r="CO189" s="2419"/>
      <c r="CP189" s="2419"/>
      <c r="CQ189" s="2419"/>
      <c r="CR189" s="2419"/>
      <c r="CS189" s="2419"/>
      <c r="CT189" s="2419"/>
      <c r="CU189" s="2419"/>
      <c r="CV189" s="2419"/>
      <c r="CW189" s="2419"/>
      <c r="CX189" s="2419"/>
      <c r="CY189" s="2419"/>
      <c r="CZ189" s="2419"/>
      <c r="DA189" s="240"/>
    </row>
    <row r="190" s="726" customFormat="true" ht="15" customHeight="true" x14ac:dyDescent="0.2">
      <c r="A190" s="1650"/>
      <c r="B190" s="1669"/>
      <c r="C190" s="1351"/>
      <c r="D190" s="1352"/>
      <c r="E190" s="1352"/>
      <c r="F190" s="1352"/>
      <c r="G190" s="1353"/>
      <c r="H190" s="1354"/>
      <c r="I190" s="1352"/>
      <c r="J190" s="1352"/>
      <c r="K190" s="1352"/>
      <c r="L190" s="1355"/>
      <c r="M190" s="1356"/>
      <c r="N190" s="1352"/>
      <c r="O190" s="1352"/>
      <c r="P190" s="1352"/>
      <c r="Q190" s="1353"/>
      <c r="R190" s="1354"/>
      <c r="S190" s="1352"/>
      <c r="T190" s="2312"/>
      <c r="U190" s="989"/>
      <c r="V190" s="989"/>
      <c r="W190" s="989"/>
      <c r="X190" s="989"/>
      <c r="Y190" s="989"/>
      <c r="Z190" s="989"/>
      <c r="AA190" s="989"/>
      <c r="AB190" s="989"/>
      <c r="AC190" s="989"/>
      <c r="AD190" s="989"/>
      <c r="AE190" s="989"/>
      <c r="AF190" s="989"/>
      <c r="AG190" s="989"/>
      <c r="AH190" s="989"/>
      <c r="AI190" s="989"/>
      <c r="AJ190" s="989"/>
      <c r="AK190" s="989"/>
      <c r="AL190" s="989"/>
      <c r="AM190" s="989"/>
      <c r="AN190" s="989"/>
      <c r="AO190" s="989"/>
      <c r="AP190" s="989"/>
      <c r="AQ190" s="989"/>
      <c r="AR190" s="989"/>
      <c r="AS190" s="989"/>
      <c r="AT190" s="989"/>
      <c r="AU190" s="989"/>
      <c r="AV190" s="989"/>
      <c r="AW190" s="989"/>
      <c r="AX190" s="989"/>
      <c r="AY190" s="989"/>
      <c r="BA190" s="803"/>
      <c r="BB190" s="173"/>
      <c r="BC190" s="513"/>
      <c r="BD190" s="445"/>
      <c r="BE190" s="445"/>
      <c r="BF190" s="445"/>
      <c r="BG190" s="514"/>
      <c r="BH190" s="524"/>
      <c r="BI190" s="445"/>
      <c r="BJ190" s="445"/>
      <c r="BK190" s="445"/>
      <c r="BL190" s="514"/>
      <c r="BM190" s="524"/>
      <c r="BN190" s="445"/>
      <c r="BO190" s="445"/>
      <c r="BP190" s="445"/>
      <c r="BQ190" s="514"/>
      <c r="BR190" s="524"/>
      <c r="BS190" s="445"/>
      <c r="BT190" s="2358"/>
      <c r="BU190" s="2418"/>
      <c r="BV190" s="2418"/>
      <c r="BW190" s="2418"/>
      <c r="BX190" s="2418"/>
      <c r="BY190" s="2419"/>
      <c r="BZ190" s="2419"/>
      <c r="CA190" s="2419"/>
      <c r="CB190" s="2419"/>
      <c r="CC190" s="2419"/>
      <c r="CD190" s="2419"/>
      <c r="CE190" s="2419"/>
      <c r="CF190" s="2419"/>
      <c r="CG190" s="2419"/>
      <c r="CH190" s="2419"/>
      <c r="CI190" s="2419"/>
      <c r="CJ190" s="2419"/>
      <c r="CK190" s="2419"/>
      <c r="CL190" s="2419"/>
      <c r="CM190" s="2419"/>
      <c r="CN190" s="2419"/>
      <c r="CO190" s="2419"/>
      <c r="CP190" s="2419"/>
      <c r="CQ190" s="2419"/>
      <c r="CR190" s="2419"/>
      <c r="CS190" s="2419"/>
      <c r="CT190" s="2419"/>
      <c r="CU190" s="2419"/>
      <c r="CV190" s="2419"/>
      <c r="CW190" s="2419"/>
      <c r="CX190" s="2419"/>
      <c r="CY190" s="2419"/>
      <c r="CZ190" s="2419"/>
      <c r="DA190" s="240"/>
    </row>
    <row r="191" s="726" customFormat="true" ht="15" customHeight="true" x14ac:dyDescent="0.2">
      <c r="A191" s="1650"/>
      <c r="B191" s="1669"/>
      <c r="C191" s="1351"/>
      <c r="D191" s="1352"/>
      <c r="E191" s="1352"/>
      <c r="F191" s="1352"/>
      <c r="G191" s="1353"/>
      <c r="H191" s="1354"/>
      <c r="I191" s="1352"/>
      <c r="J191" s="1352"/>
      <c r="K191" s="1352"/>
      <c r="L191" s="1355"/>
      <c r="M191" s="1356"/>
      <c r="N191" s="1352"/>
      <c r="O191" s="1352"/>
      <c r="P191" s="1352"/>
      <c r="Q191" s="1353"/>
      <c r="R191" s="1354"/>
      <c r="S191" s="1352"/>
      <c r="T191" s="2312"/>
      <c r="U191" s="989"/>
      <c r="V191" s="989"/>
      <c r="W191" s="989"/>
      <c r="X191" s="989"/>
      <c r="Y191" s="989"/>
      <c r="Z191" s="989"/>
      <c r="AA191" s="989"/>
      <c r="AB191" s="989"/>
      <c r="AC191" s="989"/>
      <c r="AD191" s="989"/>
      <c r="AE191" s="989"/>
      <c r="AF191" s="989"/>
      <c r="AG191" s="989"/>
      <c r="AH191" s="989"/>
      <c r="AI191" s="989"/>
      <c r="AJ191" s="989"/>
      <c r="AK191" s="989"/>
      <c r="AL191" s="989"/>
      <c r="AM191" s="989"/>
      <c r="AN191" s="989"/>
      <c r="AO191" s="989"/>
      <c r="AP191" s="989"/>
      <c r="AQ191" s="989"/>
      <c r="AR191" s="989"/>
      <c r="AS191" s="989"/>
      <c r="AT191" s="989"/>
      <c r="AU191" s="989"/>
      <c r="AV191" s="989"/>
      <c r="AW191" s="989"/>
      <c r="AX191" s="989"/>
      <c r="AY191" s="989"/>
      <c r="BA191" s="803"/>
      <c r="BB191" s="173"/>
      <c r="BC191" s="513"/>
      <c r="BD191" s="445"/>
      <c r="BE191" s="445"/>
      <c r="BF191" s="445"/>
      <c r="BG191" s="514"/>
      <c r="BH191" s="524"/>
      <c r="BI191" s="445"/>
      <c r="BJ191" s="445"/>
      <c r="BK191" s="445"/>
      <c r="BL191" s="514"/>
      <c r="BM191" s="524"/>
      <c r="BN191" s="445"/>
      <c r="BO191" s="445"/>
      <c r="BP191" s="445"/>
      <c r="BQ191" s="514"/>
      <c r="BR191" s="524"/>
      <c r="BS191" s="445"/>
      <c r="BT191" s="2358"/>
      <c r="BU191" s="2418"/>
      <c r="BV191" s="2418"/>
      <c r="BW191" s="2418"/>
      <c r="BX191" s="2418"/>
      <c r="BY191" s="2419"/>
      <c r="BZ191" s="2419"/>
      <c r="CA191" s="2419"/>
      <c r="CB191" s="2419"/>
      <c r="CC191" s="2419"/>
      <c r="CD191" s="2419"/>
      <c r="CE191" s="2419"/>
      <c r="CF191" s="2419"/>
      <c r="CG191" s="2419"/>
      <c r="CH191" s="2419"/>
      <c r="CI191" s="2419"/>
      <c r="CJ191" s="2419"/>
      <c r="CK191" s="2419"/>
      <c r="CL191" s="2419"/>
      <c r="CM191" s="2419"/>
      <c r="CN191" s="2419"/>
      <c r="CO191" s="2419"/>
      <c r="CP191" s="2419"/>
      <c r="CQ191" s="2419"/>
      <c r="CR191" s="2419"/>
      <c r="CS191" s="2419"/>
      <c r="CT191" s="2419"/>
      <c r="CU191" s="2419"/>
      <c r="CV191" s="2419"/>
      <c r="CW191" s="2419"/>
      <c r="CX191" s="2419"/>
      <c r="CY191" s="2419"/>
      <c r="CZ191" s="2419"/>
      <c r="DA191" s="240"/>
    </row>
    <row r="192" s="726" customFormat="true" ht="15" customHeight="true" x14ac:dyDescent="0.2">
      <c r="A192" s="1650"/>
      <c r="B192" s="1669"/>
      <c r="C192" s="1351"/>
      <c r="D192" s="1352"/>
      <c r="E192" s="1352"/>
      <c r="F192" s="1352"/>
      <c r="G192" s="1353"/>
      <c r="H192" s="1354"/>
      <c r="I192" s="1352"/>
      <c r="J192" s="1352"/>
      <c r="K192" s="1352"/>
      <c r="L192" s="1355"/>
      <c r="M192" s="1356"/>
      <c r="N192" s="1352"/>
      <c r="O192" s="1352"/>
      <c r="P192" s="1352"/>
      <c r="Q192" s="1353"/>
      <c r="R192" s="1354"/>
      <c r="S192" s="1352"/>
      <c r="T192" s="2312"/>
      <c r="U192" s="989"/>
      <c r="V192" s="989"/>
      <c r="W192" s="989"/>
      <c r="X192" s="989"/>
      <c r="Y192" s="989"/>
      <c r="Z192" s="989"/>
      <c r="AA192" s="989"/>
      <c r="AB192" s="989"/>
      <c r="AC192" s="989"/>
      <c r="AD192" s="989"/>
      <c r="AE192" s="989"/>
      <c r="AF192" s="989"/>
      <c r="AG192" s="989"/>
      <c r="AH192" s="989"/>
      <c r="AI192" s="989"/>
      <c r="AJ192" s="989"/>
      <c r="AK192" s="989"/>
      <c r="AL192" s="989"/>
      <c r="AM192" s="989"/>
      <c r="AN192" s="989"/>
      <c r="AO192" s="989"/>
      <c r="AP192" s="989"/>
      <c r="AQ192" s="989"/>
      <c r="AR192" s="989"/>
      <c r="AS192" s="989"/>
      <c r="AT192" s="989"/>
      <c r="AU192" s="989"/>
      <c r="AV192" s="989"/>
      <c r="AW192" s="989"/>
      <c r="AX192" s="989"/>
      <c r="AY192" s="989"/>
      <c r="BA192" s="803"/>
      <c r="BB192" s="173"/>
      <c r="BC192" s="513"/>
      <c r="BD192" s="445"/>
      <c r="BE192" s="445"/>
      <c r="BF192" s="445"/>
      <c r="BG192" s="514"/>
      <c r="BH192" s="524"/>
      <c r="BI192" s="445"/>
      <c r="BJ192" s="445"/>
      <c r="BK192" s="445"/>
      <c r="BL192" s="514"/>
      <c r="BM192" s="524"/>
      <c r="BN192" s="445"/>
      <c r="BO192" s="445"/>
      <c r="BP192" s="445"/>
      <c r="BQ192" s="514"/>
      <c r="BR192" s="524"/>
      <c r="BS192" s="445"/>
      <c r="BT192" s="2358"/>
      <c r="BU192" s="2418"/>
      <c r="BV192" s="2418"/>
      <c r="BW192" s="2418"/>
      <c r="BX192" s="2418"/>
      <c r="BY192" s="2419"/>
      <c r="BZ192" s="2419"/>
      <c r="CA192" s="2419"/>
      <c r="CB192" s="2419"/>
      <c r="CC192" s="2419"/>
      <c r="CD192" s="2419"/>
      <c r="CE192" s="2419"/>
      <c r="CF192" s="2419"/>
      <c r="CG192" s="2419"/>
      <c r="CH192" s="2419"/>
      <c r="CI192" s="2419"/>
      <c r="CJ192" s="2419"/>
      <c r="CK192" s="2419"/>
      <c r="CL192" s="2419"/>
      <c r="CM192" s="2419"/>
      <c r="CN192" s="2419"/>
      <c r="CO192" s="2419"/>
      <c r="CP192" s="2419"/>
      <c r="CQ192" s="2419"/>
      <c r="CR192" s="2419"/>
      <c r="CS192" s="2419"/>
      <c r="CT192" s="2419"/>
      <c r="CU192" s="2419"/>
      <c r="CV192" s="2419"/>
      <c r="CW192" s="2419"/>
      <c r="CX192" s="2419"/>
      <c r="CY192" s="2419"/>
      <c r="CZ192" s="2419"/>
      <c r="DA192" s="240"/>
    </row>
    <row r="193" s="726" customFormat="true" ht="15" customHeight="true" x14ac:dyDescent="0.2">
      <c r="A193" s="1178"/>
      <c r="B193" s="1199"/>
      <c r="C193" s="1357"/>
      <c r="D193" s="1358"/>
      <c r="E193" s="1358"/>
      <c r="F193" s="1358"/>
      <c r="G193" s="1359"/>
      <c r="H193" s="1360"/>
      <c r="I193" s="1358"/>
      <c r="J193" s="1358"/>
      <c r="K193" s="1358"/>
      <c r="L193" s="1361"/>
      <c r="M193" s="1362"/>
      <c r="N193" s="1358"/>
      <c r="O193" s="1358"/>
      <c r="P193" s="1358"/>
      <c r="Q193" s="1359"/>
      <c r="R193" s="1360"/>
      <c r="S193" s="1358"/>
      <c r="T193" s="2313"/>
      <c r="U193" s="989"/>
      <c r="V193" s="989"/>
      <c r="W193" s="989"/>
      <c r="X193" s="989"/>
      <c r="Y193" s="989"/>
      <c r="Z193" s="989"/>
      <c r="AA193" s="989"/>
      <c r="AB193" s="989"/>
      <c r="AC193" s="989"/>
      <c r="AD193" s="989"/>
      <c r="AE193" s="989"/>
      <c r="AF193" s="989"/>
      <c r="AG193" s="989"/>
      <c r="AH193" s="989"/>
      <c r="AI193" s="989"/>
      <c r="AJ193" s="989"/>
      <c r="AK193" s="989"/>
      <c r="AL193" s="989"/>
      <c r="AM193" s="989"/>
      <c r="AN193" s="989"/>
      <c r="AO193" s="989"/>
      <c r="AP193" s="989"/>
      <c r="AQ193" s="989"/>
      <c r="AR193" s="989"/>
      <c r="AS193" s="989"/>
      <c r="AT193" s="989"/>
      <c r="AU193" s="989"/>
      <c r="AV193" s="989"/>
      <c r="AW193" s="989"/>
      <c r="AX193" s="989"/>
      <c r="AY193" s="989"/>
      <c r="BA193" s="803"/>
      <c r="BB193" s="173"/>
      <c r="BC193" s="513"/>
      <c r="BD193" s="445"/>
      <c r="BE193" s="445"/>
      <c r="BF193" s="445"/>
      <c r="BG193" s="514"/>
      <c r="BH193" s="524"/>
      <c r="BI193" s="445"/>
      <c r="BJ193" s="445"/>
      <c r="BK193" s="445"/>
      <c r="BL193" s="514"/>
      <c r="BM193" s="524"/>
      <c r="BN193" s="445"/>
      <c r="BO193" s="445"/>
      <c r="BP193" s="445"/>
      <c r="BQ193" s="514"/>
      <c r="BR193" s="524"/>
      <c r="BS193" s="445"/>
      <c r="BT193" s="2358"/>
      <c r="BU193" s="2418"/>
      <c r="BV193" s="2418"/>
      <c r="BW193" s="2418"/>
      <c r="BX193" s="2418"/>
      <c r="BY193" s="2419"/>
      <c r="BZ193" s="2419"/>
      <c r="CA193" s="2419"/>
      <c r="CB193" s="2419"/>
      <c r="CC193" s="2419"/>
      <c r="CD193" s="2419"/>
      <c r="CE193" s="2419"/>
      <c r="CF193" s="2419"/>
      <c r="CG193" s="2419"/>
      <c r="CH193" s="2419"/>
      <c r="CI193" s="2419"/>
      <c r="CJ193" s="2419"/>
      <c r="CK193" s="2419"/>
      <c r="CL193" s="2419"/>
      <c r="CM193" s="2419"/>
      <c r="CN193" s="2419"/>
      <c r="CO193" s="2419"/>
      <c r="CP193" s="2419"/>
      <c r="CQ193" s="2419"/>
      <c r="CR193" s="2419"/>
      <c r="CS193" s="2419"/>
      <c r="CT193" s="2419"/>
      <c r="CU193" s="2419"/>
      <c r="CV193" s="2419"/>
      <c r="CW193" s="2419"/>
      <c r="CX193" s="2419"/>
      <c r="CY193" s="2419"/>
      <c r="CZ193" s="2419"/>
      <c r="DA193" s="240"/>
    </row>
    <row r="194" s="726" customFormat="true" ht="15" customHeight="true" x14ac:dyDescent="0.2">
      <c r="A194" s="1093"/>
      <c r="B194" s="1194"/>
      <c r="C194" s="1279"/>
      <c r="D194" s="1271"/>
      <c r="E194" s="1271"/>
      <c r="F194" s="1271"/>
      <c r="G194" s="1272"/>
      <c r="H194" s="1280"/>
      <c r="I194" s="1271"/>
      <c r="J194" s="1271"/>
      <c r="K194" s="1271"/>
      <c r="L194" s="1281"/>
      <c r="M194" s="1279"/>
      <c r="N194" s="1271"/>
      <c r="O194" s="1271"/>
      <c r="P194" s="1271"/>
      <c r="Q194" s="1272"/>
      <c r="R194" s="1280"/>
      <c r="S194" s="1271"/>
      <c r="T194" s="1281"/>
      <c r="U194" s="989"/>
      <c r="V194" s="989"/>
      <c r="W194" s="989"/>
      <c r="X194" s="989"/>
      <c r="Y194" s="989"/>
      <c r="Z194" s="989"/>
      <c r="AA194" s="989"/>
      <c r="AB194" s="989"/>
      <c r="AC194" s="989"/>
      <c r="AD194" s="989"/>
      <c r="AE194" s="989"/>
      <c r="AF194" s="989"/>
      <c r="AG194" s="989"/>
      <c r="AH194" s="989"/>
      <c r="AI194" s="989"/>
      <c r="AJ194" s="989"/>
      <c r="AK194" s="989"/>
      <c r="AL194" s="989"/>
      <c r="AM194" s="989"/>
      <c r="AN194" s="989"/>
      <c r="AO194" s="989"/>
      <c r="AP194" s="989"/>
      <c r="AQ194" s="989"/>
      <c r="AR194" s="989"/>
      <c r="AS194" s="989"/>
      <c r="AT194" s="989"/>
      <c r="AU194" s="989"/>
      <c r="AV194" s="989"/>
      <c r="AW194" s="989"/>
      <c r="AX194" s="989"/>
      <c r="AY194" s="989"/>
      <c r="BA194" s="803"/>
      <c r="BB194" s="173"/>
      <c r="BC194" s="513"/>
      <c r="BD194" s="445"/>
      <c r="BE194" s="445"/>
      <c r="BF194" s="445"/>
      <c r="BG194" s="514"/>
      <c r="BH194" s="524"/>
      <c r="BI194" s="445"/>
      <c r="BJ194" s="445"/>
      <c r="BK194" s="445"/>
      <c r="BL194" s="514"/>
      <c r="BM194" s="524"/>
      <c r="BN194" s="445"/>
      <c r="BO194" s="445"/>
      <c r="BP194" s="445"/>
      <c r="BQ194" s="514"/>
      <c r="BR194" s="524"/>
      <c r="BS194" s="445"/>
      <c r="BT194" s="2358"/>
      <c r="BU194" s="2418"/>
      <c r="BV194" s="2418"/>
      <c r="BW194" s="2418"/>
      <c r="BX194" s="2418"/>
      <c r="BY194" s="2419"/>
      <c r="BZ194" s="2419"/>
      <c r="CA194" s="2419"/>
      <c r="CB194" s="2419"/>
      <c r="CC194" s="2419"/>
      <c r="CD194" s="2419"/>
      <c r="CE194" s="2419"/>
      <c r="CF194" s="2419"/>
      <c r="CG194" s="2419"/>
      <c r="CH194" s="2419"/>
      <c r="CI194" s="2419"/>
      <c r="CJ194" s="2419"/>
      <c r="CK194" s="2419"/>
      <c r="CL194" s="2419"/>
      <c r="CM194" s="2419"/>
      <c r="CN194" s="2419"/>
      <c r="CO194" s="2419"/>
      <c r="CP194" s="2419"/>
      <c r="CQ194" s="2419"/>
      <c r="CR194" s="2419"/>
      <c r="CS194" s="2419"/>
      <c r="CT194" s="2419"/>
      <c r="CU194" s="2419"/>
      <c r="CV194" s="2419"/>
      <c r="CW194" s="2419"/>
      <c r="CX194" s="2419"/>
      <c r="CY194" s="2419"/>
      <c r="CZ194" s="2419"/>
      <c r="DA194" s="240"/>
    </row>
    <row r="195" s="131" customFormat="true" ht="15" customHeight="true" x14ac:dyDescent="0.2">
      <c r="A195" s="1093"/>
      <c r="B195" s="1194"/>
      <c r="C195" s="1279"/>
      <c r="D195" s="1271"/>
      <c r="E195" s="1271"/>
      <c r="F195" s="1271"/>
      <c r="G195" s="1272"/>
      <c r="H195" s="1280"/>
      <c r="I195" s="1271"/>
      <c r="J195" s="1271"/>
      <c r="K195" s="1271"/>
      <c r="L195" s="1281"/>
      <c r="M195" s="1279"/>
      <c r="N195" s="1271"/>
      <c r="O195" s="1271"/>
      <c r="P195" s="1271"/>
      <c r="Q195" s="1272"/>
      <c r="R195" s="1280"/>
      <c r="S195" s="1271"/>
      <c r="T195" s="1281"/>
      <c r="U195" s="989"/>
      <c r="V195" s="989"/>
      <c r="W195" s="989"/>
      <c r="X195" s="989"/>
      <c r="Y195" s="989"/>
      <c r="Z195" s="989"/>
      <c r="AA195" s="989"/>
      <c r="AB195" s="989"/>
      <c r="AC195" s="989"/>
      <c r="AD195" s="989"/>
      <c r="AE195" s="989"/>
      <c r="AF195" s="989"/>
      <c r="AG195" s="989"/>
      <c r="AH195" s="989"/>
      <c r="AI195" s="989"/>
      <c r="AJ195" s="989"/>
      <c r="AK195" s="989"/>
      <c r="AL195" s="989"/>
      <c r="AM195" s="989"/>
      <c r="AN195" s="989"/>
      <c r="AO195" s="989"/>
      <c r="AP195" s="989"/>
      <c r="AQ195" s="989"/>
      <c r="AR195" s="989"/>
      <c r="AS195" s="989"/>
      <c r="AT195" s="989"/>
      <c r="AU195" s="989"/>
      <c r="AV195" s="989"/>
      <c r="AW195" s="989"/>
      <c r="AX195" s="989"/>
      <c r="AY195" s="989"/>
      <c r="BA195" s="803"/>
      <c r="BB195" s="173"/>
      <c r="BC195" s="513"/>
      <c r="BD195" s="445"/>
      <c r="BE195" s="445"/>
      <c r="BF195" s="445"/>
      <c r="BG195" s="514"/>
      <c r="BH195" s="524"/>
      <c r="BI195" s="445"/>
      <c r="BJ195" s="445"/>
      <c r="BK195" s="445"/>
      <c r="BL195" s="514"/>
      <c r="BM195" s="524"/>
      <c r="BN195" s="445"/>
      <c r="BO195" s="445"/>
      <c r="BP195" s="445"/>
      <c r="BQ195" s="514"/>
      <c r="BR195" s="524"/>
      <c r="BS195" s="445"/>
      <c r="BT195" s="2358"/>
      <c r="BU195" s="2418"/>
      <c r="BV195" s="2418"/>
      <c r="BW195" s="2418"/>
      <c r="BX195" s="2418"/>
      <c r="BY195" s="2419"/>
      <c r="BZ195" s="2419"/>
      <c r="CA195" s="2419"/>
      <c r="CB195" s="2419"/>
      <c r="CC195" s="2419"/>
      <c r="CD195" s="2419"/>
      <c r="CE195" s="2419"/>
      <c r="CF195" s="2419"/>
      <c r="CG195" s="2419"/>
      <c r="CH195" s="2419"/>
      <c r="CI195" s="2419"/>
      <c r="CJ195" s="2419"/>
      <c r="CK195" s="2419"/>
      <c r="CL195" s="2419"/>
      <c r="CM195" s="2419"/>
      <c r="CN195" s="2419"/>
      <c r="CO195" s="2419"/>
      <c r="CP195" s="2419"/>
      <c r="CQ195" s="2419"/>
      <c r="CR195" s="2419"/>
      <c r="CS195" s="2419"/>
      <c r="CT195" s="2419"/>
      <c r="CU195" s="2419"/>
      <c r="CV195" s="2419"/>
      <c r="CW195" s="2419"/>
      <c r="CX195" s="2419"/>
      <c r="CY195" s="2419"/>
      <c r="CZ195" s="2419"/>
      <c r="DA195" s="240"/>
    </row>
    <row r="196" s="131" customFormat="true" ht="15" customHeight="true" x14ac:dyDescent="0.2">
      <c r="A196" s="1093"/>
      <c r="B196" s="1194"/>
      <c r="C196" s="1279"/>
      <c r="D196" s="1271"/>
      <c r="E196" s="1271"/>
      <c r="F196" s="1271"/>
      <c r="G196" s="1272"/>
      <c r="H196" s="1280"/>
      <c r="I196" s="1271"/>
      <c r="J196" s="1271"/>
      <c r="K196" s="1271"/>
      <c r="L196" s="1281"/>
      <c r="M196" s="1279"/>
      <c r="N196" s="1271"/>
      <c r="O196" s="1271"/>
      <c r="P196" s="1271"/>
      <c r="Q196" s="1272"/>
      <c r="R196" s="1280"/>
      <c r="S196" s="1271"/>
      <c r="T196" s="1281"/>
      <c r="U196" s="989"/>
      <c r="V196" s="989"/>
      <c r="W196" s="989"/>
      <c r="X196" s="989"/>
      <c r="Y196" s="989"/>
      <c r="Z196" s="989"/>
      <c r="AA196" s="989"/>
      <c r="AB196" s="989"/>
      <c r="AC196" s="989"/>
      <c r="AD196" s="989"/>
      <c r="AE196" s="989"/>
      <c r="AF196" s="989"/>
      <c r="AG196" s="989"/>
      <c r="AH196" s="989"/>
      <c r="AI196" s="989"/>
      <c r="AJ196" s="989"/>
      <c r="AK196" s="989"/>
      <c r="AL196" s="989"/>
      <c r="AM196" s="989"/>
      <c r="AN196" s="989"/>
      <c r="AO196" s="989"/>
      <c r="AP196" s="989"/>
      <c r="AQ196" s="989"/>
      <c r="AR196" s="989"/>
      <c r="AS196" s="989"/>
      <c r="AT196" s="989"/>
      <c r="AU196" s="989"/>
      <c r="AV196" s="989"/>
      <c r="AW196" s="989"/>
      <c r="AX196" s="989"/>
      <c r="AY196" s="989"/>
      <c r="BA196" s="803"/>
      <c r="BB196" s="173"/>
      <c r="BC196" s="513"/>
      <c r="BD196" s="445"/>
      <c r="BE196" s="445"/>
      <c r="BF196" s="445"/>
      <c r="BG196" s="514"/>
      <c r="BH196" s="524"/>
      <c r="BI196" s="445"/>
      <c r="BJ196" s="445"/>
      <c r="BK196" s="445"/>
      <c r="BL196" s="514"/>
      <c r="BM196" s="524"/>
      <c r="BN196" s="445"/>
      <c r="BO196" s="445"/>
      <c r="BP196" s="445"/>
      <c r="BQ196" s="514"/>
      <c r="BR196" s="524"/>
      <c r="BS196" s="445"/>
      <c r="BT196" s="2358"/>
      <c r="BU196" s="2418"/>
      <c r="BV196" s="2418"/>
      <c r="BW196" s="2418"/>
      <c r="BX196" s="2418"/>
      <c r="BY196" s="2419"/>
      <c r="BZ196" s="2419"/>
      <c r="CA196" s="2419"/>
      <c r="CB196" s="2419"/>
      <c r="CC196" s="2419"/>
      <c r="CD196" s="2419"/>
      <c r="CE196" s="2419"/>
      <c r="CF196" s="2419"/>
      <c r="CG196" s="2419"/>
      <c r="CH196" s="2419"/>
      <c r="CI196" s="2419"/>
      <c r="CJ196" s="2419"/>
      <c r="CK196" s="2419"/>
      <c r="CL196" s="2419"/>
      <c r="CM196" s="2419"/>
      <c r="CN196" s="2419"/>
      <c r="CO196" s="2419"/>
      <c r="CP196" s="2419"/>
      <c r="CQ196" s="2419"/>
      <c r="CR196" s="2419"/>
      <c r="CS196" s="2419"/>
      <c r="CT196" s="2419"/>
      <c r="CU196" s="2419"/>
      <c r="CV196" s="2419"/>
      <c r="CW196" s="2419"/>
      <c r="CX196" s="2419"/>
      <c r="CY196" s="2419"/>
      <c r="CZ196" s="2419"/>
      <c r="DA196" s="240"/>
    </row>
    <row r="197" s="131" customFormat="true" ht="15" customHeight="true" x14ac:dyDescent="0.2">
      <c r="A197" s="1093"/>
      <c r="B197" s="1194"/>
      <c r="C197" s="1279"/>
      <c r="D197" s="1271"/>
      <c r="E197" s="1271"/>
      <c r="F197" s="1271"/>
      <c r="G197" s="1272"/>
      <c r="H197" s="1280"/>
      <c r="I197" s="1271"/>
      <c r="J197" s="1271"/>
      <c r="K197" s="1271"/>
      <c r="L197" s="1281"/>
      <c r="M197" s="1279"/>
      <c r="N197" s="1271"/>
      <c r="O197" s="1271"/>
      <c r="P197" s="1271"/>
      <c r="Q197" s="1272"/>
      <c r="R197" s="1280"/>
      <c r="S197" s="1271"/>
      <c r="T197" s="1281"/>
      <c r="U197" s="989"/>
      <c r="V197" s="989"/>
      <c r="W197" s="989"/>
      <c r="X197" s="989"/>
      <c r="Y197" s="989"/>
      <c r="Z197" s="989"/>
      <c r="AA197" s="989"/>
      <c r="AB197" s="989"/>
      <c r="AC197" s="989"/>
      <c r="AD197" s="989"/>
      <c r="AE197" s="989"/>
      <c r="AF197" s="989"/>
      <c r="AG197" s="989"/>
      <c r="AH197" s="989"/>
      <c r="AI197" s="989"/>
      <c r="AJ197" s="989"/>
      <c r="AK197" s="989"/>
      <c r="AL197" s="989"/>
      <c r="AM197" s="989"/>
      <c r="AN197" s="989"/>
      <c r="AO197" s="989"/>
      <c r="AP197" s="989"/>
      <c r="AQ197" s="989"/>
      <c r="AR197" s="989"/>
      <c r="AS197" s="989"/>
      <c r="AT197" s="989"/>
      <c r="AU197" s="989"/>
      <c r="AV197" s="989"/>
      <c r="AW197" s="989"/>
      <c r="AX197" s="989"/>
      <c r="AY197" s="989"/>
      <c r="BA197" s="803"/>
      <c r="BB197" s="173"/>
      <c r="BC197" s="513"/>
      <c r="BD197" s="445"/>
      <c r="BE197" s="445"/>
      <c r="BF197" s="445"/>
      <c r="BG197" s="514"/>
      <c r="BH197" s="524"/>
      <c r="BI197" s="445"/>
      <c r="BJ197" s="445"/>
      <c r="BK197" s="445"/>
      <c r="BL197" s="514"/>
      <c r="BM197" s="524"/>
      <c r="BN197" s="445"/>
      <c r="BO197" s="445"/>
      <c r="BP197" s="445"/>
      <c r="BQ197" s="514"/>
      <c r="BR197" s="524"/>
      <c r="BS197" s="445"/>
      <c r="BT197" s="2358"/>
      <c r="BU197" s="2418"/>
      <c r="BV197" s="2418"/>
      <c r="BW197" s="2418"/>
      <c r="BX197" s="2418"/>
      <c r="BY197" s="2419"/>
      <c r="BZ197" s="2419"/>
      <c r="CA197" s="2419"/>
      <c r="CB197" s="2419"/>
      <c r="CC197" s="2419"/>
      <c r="CD197" s="2419"/>
      <c r="CE197" s="2419"/>
      <c r="CF197" s="2419"/>
      <c r="CG197" s="2419"/>
      <c r="CH197" s="2419"/>
      <c r="CI197" s="2419"/>
      <c r="CJ197" s="2419"/>
      <c r="CK197" s="2419"/>
      <c r="CL197" s="2419"/>
      <c r="CM197" s="2419"/>
      <c r="CN197" s="2419"/>
      <c r="CO197" s="2419"/>
      <c r="CP197" s="2419"/>
      <c r="CQ197" s="2419"/>
      <c r="CR197" s="2419"/>
      <c r="CS197" s="2419"/>
      <c r="CT197" s="2419"/>
      <c r="CU197" s="2419"/>
      <c r="CV197" s="2419"/>
      <c r="CW197" s="2419"/>
      <c r="CX197" s="2419"/>
      <c r="CY197" s="2419"/>
      <c r="CZ197" s="2419"/>
      <c r="DA197" s="240"/>
    </row>
    <row r="198" s="131" customFormat="true" ht="15" customHeight="true" x14ac:dyDescent="0.2">
      <c r="A198" s="1093"/>
      <c r="B198" s="1194"/>
      <c r="C198" s="1279"/>
      <c r="D198" s="1271"/>
      <c r="E198" s="1271"/>
      <c r="F198" s="1271"/>
      <c r="G198" s="1272"/>
      <c r="H198" s="1280"/>
      <c r="I198" s="1271"/>
      <c r="J198" s="1271"/>
      <c r="K198" s="1271"/>
      <c r="L198" s="1281"/>
      <c r="M198" s="1279"/>
      <c r="N198" s="1271"/>
      <c r="O198" s="1271"/>
      <c r="P198" s="1271"/>
      <c r="Q198" s="1272"/>
      <c r="R198" s="1280"/>
      <c r="S198" s="1271"/>
      <c r="T198" s="1281"/>
      <c r="U198" s="989"/>
      <c r="V198" s="989"/>
      <c r="W198" s="989"/>
      <c r="X198" s="989"/>
      <c r="Y198" s="989"/>
      <c r="Z198" s="989"/>
      <c r="AA198" s="989"/>
      <c r="AB198" s="989"/>
      <c r="AC198" s="989"/>
      <c r="AD198" s="989"/>
      <c r="AE198" s="989"/>
      <c r="AF198" s="989"/>
      <c r="AG198" s="989"/>
      <c r="AH198" s="989"/>
      <c r="AI198" s="989"/>
      <c r="AJ198" s="989"/>
      <c r="AK198" s="989"/>
      <c r="AL198" s="989"/>
      <c r="AM198" s="989"/>
      <c r="AN198" s="989"/>
      <c r="AO198" s="989"/>
      <c r="AP198" s="989"/>
      <c r="AQ198" s="989"/>
      <c r="AR198" s="989"/>
      <c r="AS198" s="989"/>
      <c r="AT198" s="989"/>
      <c r="AU198" s="989"/>
      <c r="AV198" s="989"/>
      <c r="AW198" s="989"/>
      <c r="AX198" s="989"/>
      <c r="AY198" s="989"/>
      <c r="BA198" s="803"/>
      <c r="BB198" s="173"/>
      <c r="BC198" s="513"/>
      <c r="BD198" s="445"/>
      <c r="BE198" s="445"/>
      <c r="BF198" s="445"/>
      <c r="BG198" s="514"/>
      <c r="BH198" s="524"/>
      <c r="BI198" s="445"/>
      <c r="BJ198" s="445"/>
      <c r="BK198" s="445"/>
      <c r="BL198" s="514"/>
      <c r="BM198" s="524"/>
      <c r="BN198" s="445"/>
      <c r="BO198" s="445"/>
      <c r="BP198" s="445"/>
      <c r="BQ198" s="514"/>
      <c r="BR198" s="524"/>
      <c r="BS198" s="445"/>
      <c r="BT198" s="2358"/>
      <c r="BU198" s="2418"/>
      <c r="BV198" s="2418"/>
      <c r="BW198" s="2418"/>
      <c r="BX198" s="2418"/>
      <c r="BY198" s="2419"/>
      <c r="BZ198" s="2419"/>
      <c r="CA198" s="2419"/>
      <c r="CB198" s="2419"/>
      <c r="CC198" s="2419"/>
      <c r="CD198" s="2419"/>
      <c r="CE198" s="2419"/>
      <c r="CF198" s="2419"/>
      <c r="CG198" s="2419"/>
      <c r="CH198" s="2419"/>
      <c r="CI198" s="2419"/>
      <c r="CJ198" s="2419"/>
      <c r="CK198" s="2419"/>
      <c r="CL198" s="2419"/>
      <c r="CM198" s="2419"/>
      <c r="CN198" s="2419"/>
      <c r="CO198" s="2419"/>
      <c r="CP198" s="2419"/>
      <c r="CQ198" s="2419"/>
      <c r="CR198" s="2419"/>
      <c r="CS198" s="2419"/>
      <c r="CT198" s="2419"/>
      <c r="CU198" s="2419"/>
      <c r="CV198" s="2419"/>
      <c r="CW198" s="2419"/>
      <c r="CX198" s="2419"/>
      <c r="CY198" s="2419"/>
      <c r="CZ198" s="2419"/>
      <c r="DA198" s="240"/>
    </row>
    <row r="199" s="131" customFormat="true" ht="15" customHeight="true" x14ac:dyDescent="0.2">
      <c r="A199" s="1093"/>
      <c r="B199" s="1194"/>
      <c r="C199" s="1279"/>
      <c r="D199" s="1271"/>
      <c r="E199" s="1271"/>
      <c r="F199" s="1271"/>
      <c r="G199" s="1272"/>
      <c r="H199" s="1280"/>
      <c r="I199" s="1271"/>
      <c r="J199" s="1271"/>
      <c r="K199" s="1271"/>
      <c r="L199" s="1281"/>
      <c r="M199" s="1279"/>
      <c r="N199" s="1271"/>
      <c r="O199" s="1271"/>
      <c r="P199" s="1271"/>
      <c r="Q199" s="1272"/>
      <c r="R199" s="1280"/>
      <c r="S199" s="1271"/>
      <c r="T199" s="1281"/>
      <c r="U199" s="989"/>
      <c r="V199" s="989"/>
      <c r="W199" s="989"/>
      <c r="X199" s="989"/>
      <c r="Y199" s="989"/>
      <c r="Z199" s="989"/>
      <c r="AA199" s="989"/>
      <c r="AB199" s="989"/>
      <c r="AC199" s="989"/>
      <c r="AD199" s="989"/>
      <c r="AE199" s="989"/>
      <c r="AF199" s="989"/>
      <c r="AG199" s="989"/>
      <c r="AH199" s="989"/>
      <c r="AI199" s="989"/>
      <c r="AJ199" s="989"/>
      <c r="AK199" s="989"/>
      <c r="AL199" s="989"/>
      <c r="AM199" s="989"/>
      <c r="AN199" s="989"/>
      <c r="AO199" s="989"/>
      <c r="AP199" s="989"/>
      <c r="AQ199" s="989"/>
      <c r="AR199" s="989"/>
      <c r="AS199" s="989"/>
      <c r="AT199" s="989"/>
      <c r="AU199" s="989"/>
      <c r="AV199" s="989"/>
      <c r="AW199" s="989"/>
      <c r="AX199" s="989"/>
      <c r="AY199" s="989"/>
      <c r="BA199" s="803"/>
      <c r="BB199" s="173"/>
      <c r="BC199" s="513"/>
      <c r="BD199" s="445"/>
      <c r="BE199" s="445"/>
      <c r="BF199" s="445"/>
      <c r="BG199" s="514"/>
      <c r="BH199" s="524"/>
      <c r="BI199" s="445"/>
      <c r="BJ199" s="445"/>
      <c r="BK199" s="445"/>
      <c r="BL199" s="514"/>
      <c r="BM199" s="524"/>
      <c r="BN199" s="445"/>
      <c r="BO199" s="445"/>
      <c r="BP199" s="445"/>
      <c r="BQ199" s="514"/>
      <c r="BR199" s="524"/>
      <c r="BS199" s="445"/>
      <c r="BT199" s="2358"/>
      <c r="BU199" s="2418"/>
      <c r="BV199" s="2418"/>
      <c r="BW199" s="2418"/>
      <c r="BX199" s="2418"/>
      <c r="BY199" s="2419"/>
      <c r="BZ199" s="2419"/>
      <c r="CA199" s="2419"/>
      <c r="CB199" s="2419"/>
      <c r="CC199" s="2419"/>
      <c r="CD199" s="2419"/>
      <c r="CE199" s="2419"/>
      <c r="CF199" s="2419"/>
      <c r="CG199" s="2419"/>
      <c r="CH199" s="2419"/>
      <c r="CI199" s="2419"/>
      <c r="CJ199" s="2419"/>
      <c r="CK199" s="2419"/>
      <c r="CL199" s="2419"/>
      <c r="CM199" s="2419"/>
      <c r="CN199" s="2419"/>
      <c r="CO199" s="2419"/>
      <c r="CP199" s="2419"/>
      <c r="CQ199" s="2419"/>
      <c r="CR199" s="2419"/>
      <c r="CS199" s="2419"/>
      <c r="CT199" s="2419"/>
      <c r="CU199" s="2419"/>
      <c r="CV199" s="2419"/>
      <c r="CW199" s="2419"/>
      <c r="CX199" s="2419"/>
      <c r="CY199" s="2419"/>
      <c r="CZ199" s="2419"/>
      <c r="DA199" s="240"/>
    </row>
    <row r="200" s="131" customFormat="true" ht="15" customHeight="true" x14ac:dyDescent="0.2">
      <c r="A200" s="1093"/>
      <c r="B200" s="1194"/>
      <c r="C200" s="1279"/>
      <c r="D200" s="1271"/>
      <c r="E200" s="1271"/>
      <c r="F200" s="1271"/>
      <c r="G200" s="1272"/>
      <c r="H200" s="1280"/>
      <c r="I200" s="1271"/>
      <c r="J200" s="1271"/>
      <c r="K200" s="1271"/>
      <c r="L200" s="1281"/>
      <c r="M200" s="1279"/>
      <c r="N200" s="1271"/>
      <c r="O200" s="1271"/>
      <c r="P200" s="1271"/>
      <c r="Q200" s="1272"/>
      <c r="R200" s="1280"/>
      <c r="S200" s="1271"/>
      <c r="T200" s="1281"/>
      <c r="U200" s="989"/>
      <c r="V200" s="989"/>
      <c r="W200" s="989"/>
      <c r="X200" s="989"/>
      <c r="Y200" s="989"/>
      <c r="Z200" s="989"/>
      <c r="AA200" s="989"/>
      <c r="AB200" s="989"/>
      <c r="AC200" s="989"/>
      <c r="AD200" s="989"/>
      <c r="AE200" s="989"/>
      <c r="AF200" s="989"/>
      <c r="AG200" s="989"/>
      <c r="AH200" s="989"/>
      <c r="AI200" s="989"/>
      <c r="AJ200" s="989"/>
      <c r="AK200" s="989"/>
      <c r="AL200" s="989"/>
      <c r="AM200" s="989"/>
      <c r="AN200" s="989"/>
      <c r="AO200" s="989"/>
      <c r="AP200" s="989"/>
      <c r="AQ200" s="989"/>
      <c r="AR200" s="989"/>
      <c r="AS200" s="989"/>
      <c r="AT200" s="989"/>
      <c r="AU200" s="989"/>
      <c r="AV200" s="989"/>
      <c r="AW200" s="989"/>
      <c r="AX200" s="989"/>
      <c r="AY200" s="989"/>
      <c r="BA200" s="803"/>
      <c r="BB200" s="173"/>
      <c r="BC200" s="513"/>
      <c r="BD200" s="445"/>
      <c r="BE200" s="445"/>
      <c r="BF200" s="445"/>
      <c r="BG200" s="514"/>
      <c r="BH200" s="524"/>
      <c r="BI200" s="445"/>
      <c r="BJ200" s="445"/>
      <c r="BK200" s="445"/>
      <c r="BL200" s="514"/>
      <c r="BM200" s="524"/>
      <c r="BN200" s="445"/>
      <c r="BO200" s="445"/>
      <c r="BP200" s="445"/>
      <c r="BQ200" s="514"/>
      <c r="BR200" s="524"/>
      <c r="BS200" s="445"/>
      <c r="BT200" s="2358"/>
      <c r="BU200" s="2418"/>
      <c r="BV200" s="2418"/>
      <c r="BW200" s="2418"/>
      <c r="BX200" s="2418"/>
      <c r="BY200" s="2419"/>
      <c r="BZ200" s="2419"/>
      <c r="CA200" s="2419"/>
      <c r="CB200" s="2419"/>
      <c r="CC200" s="2419"/>
      <c r="CD200" s="2419"/>
      <c r="CE200" s="2419"/>
      <c r="CF200" s="2419"/>
      <c r="CG200" s="2419"/>
      <c r="CH200" s="2419"/>
      <c r="CI200" s="2419"/>
      <c r="CJ200" s="2419"/>
      <c r="CK200" s="2419"/>
      <c r="CL200" s="2419"/>
      <c r="CM200" s="2419"/>
      <c r="CN200" s="2419"/>
      <c r="CO200" s="2419"/>
      <c r="CP200" s="2419"/>
      <c r="CQ200" s="2419"/>
      <c r="CR200" s="2419"/>
      <c r="CS200" s="2419"/>
      <c r="CT200" s="2419"/>
      <c r="CU200" s="2419"/>
      <c r="CV200" s="2419"/>
      <c r="CW200" s="2419"/>
      <c r="CX200" s="2419"/>
      <c r="CY200" s="2419"/>
      <c r="CZ200" s="2419"/>
      <c r="DA200" s="240"/>
    </row>
    <row r="201" s="131" customFormat="true" ht="15" customHeight="true" x14ac:dyDescent="0.2">
      <c r="A201" s="1093"/>
      <c r="B201" s="1194"/>
      <c r="C201" s="1279"/>
      <c r="D201" s="1271"/>
      <c r="E201" s="1271"/>
      <c r="F201" s="1271"/>
      <c r="G201" s="1272"/>
      <c r="H201" s="1280"/>
      <c r="I201" s="1271"/>
      <c r="J201" s="1271"/>
      <c r="K201" s="1271"/>
      <c r="L201" s="1281"/>
      <c r="M201" s="1279"/>
      <c r="N201" s="1271"/>
      <c r="O201" s="1271"/>
      <c r="P201" s="1271"/>
      <c r="Q201" s="1272"/>
      <c r="R201" s="1280"/>
      <c r="S201" s="1271"/>
      <c r="T201" s="1281"/>
      <c r="U201" s="989"/>
      <c r="V201" s="989"/>
      <c r="W201" s="989"/>
      <c r="X201" s="989"/>
      <c r="Y201" s="989"/>
      <c r="Z201" s="989"/>
      <c r="AA201" s="989"/>
      <c r="AB201" s="989"/>
      <c r="AC201" s="989"/>
      <c r="AD201" s="989"/>
      <c r="AE201" s="989"/>
      <c r="AF201" s="989"/>
      <c r="AG201" s="989"/>
      <c r="AH201" s="989"/>
      <c r="AI201" s="989"/>
      <c r="AJ201" s="989"/>
      <c r="AK201" s="989"/>
      <c r="AL201" s="989"/>
      <c r="AM201" s="989"/>
      <c r="AN201" s="989"/>
      <c r="AO201" s="989"/>
      <c r="AP201" s="989"/>
      <c r="AQ201" s="989"/>
      <c r="AR201" s="989"/>
      <c r="AS201" s="989"/>
      <c r="AT201" s="989"/>
      <c r="AU201" s="989"/>
      <c r="AV201" s="989"/>
      <c r="AW201" s="989"/>
      <c r="AX201" s="989"/>
      <c r="AY201" s="989"/>
      <c r="BA201" s="803"/>
      <c r="BB201" s="173"/>
      <c r="BC201" s="513"/>
      <c r="BD201" s="445"/>
      <c r="BE201" s="445"/>
      <c r="BF201" s="445"/>
      <c r="BG201" s="514"/>
      <c r="BH201" s="524"/>
      <c r="BI201" s="445"/>
      <c r="BJ201" s="445"/>
      <c r="BK201" s="445"/>
      <c r="BL201" s="514"/>
      <c r="BM201" s="524"/>
      <c r="BN201" s="445"/>
      <c r="BO201" s="445"/>
      <c r="BP201" s="445"/>
      <c r="BQ201" s="514"/>
      <c r="BR201" s="524"/>
      <c r="BS201" s="445"/>
      <c r="BT201" s="2358"/>
      <c r="BU201" s="2418"/>
      <c r="BV201" s="2418"/>
      <c r="BW201" s="2418"/>
      <c r="BX201" s="2418"/>
      <c r="BY201" s="2419"/>
      <c r="BZ201" s="2419"/>
      <c r="CA201" s="2419"/>
      <c r="CB201" s="2419"/>
      <c r="CC201" s="2419"/>
      <c r="CD201" s="2419"/>
      <c r="CE201" s="2419"/>
      <c r="CF201" s="2419"/>
      <c r="CG201" s="2419"/>
      <c r="CH201" s="2419"/>
      <c r="CI201" s="2419"/>
      <c r="CJ201" s="2419"/>
      <c r="CK201" s="2419"/>
      <c r="CL201" s="2419"/>
      <c r="CM201" s="2419"/>
      <c r="CN201" s="2419"/>
      <c r="CO201" s="2419"/>
      <c r="CP201" s="2419"/>
      <c r="CQ201" s="2419"/>
      <c r="CR201" s="2419"/>
      <c r="CS201" s="2419"/>
      <c r="CT201" s="2419"/>
      <c r="CU201" s="2419"/>
      <c r="CV201" s="2419"/>
      <c r="CW201" s="2419"/>
      <c r="CX201" s="2419"/>
      <c r="CY201" s="2419"/>
      <c r="CZ201" s="2419"/>
      <c r="DA201" s="240"/>
    </row>
    <row r="202" s="131" customFormat="true" ht="15" customHeight="true" x14ac:dyDescent="0.2">
      <c r="A202" s="1093"/>
      <c r="B202" s="1194"/>
      <c r="C202" s="1279"/>
      <c r="D202" s="1271"/>
      <c r="E202" s="1271"/>
      <c r="F202" s="1271"/>
      <c r="G202" s="1272"/>
      <c r="H202" s="1280"/>
      <c r="I202" s="1271"/>
      <c r="J202" s="1271"/>
      <c r="K202" s="1271"/>
      <c r="L202" s="1281"/>
      <c r="M202" s="1279"/>
      <c r="N202" s="1271"/>
      <c r="O202" s="1271"/>
      <c r="P202" s="1271"/>
      <c r="Q202" s="1272"/>
      <c r="R202" s="1280"/>
      <c r="S202" s="1271"/>
      <c r="T202" s="1281"/>
      <c r="U202" s="989"/>
      <c r="V202" s="989"/>
      <c r="W202" s="989"/>
      <c r="X202" s="989"/>
      <c r="Y202" s="989"/>
      <c r="Z202" s="989"/>
      <c r="AA202" s="989"/>
      <c r="AB202" s="989"/>
      <c r="AC202" s="989"/>
      <c r="AD202" s="989"/>
      <c r="AE202" s="989"/>
      <c r="AF202" s="989"/>
      <c r="AG202" s="989"/>
      <c r="AH202" s="989"/>
      <c r="AI202" s="989"/>
      <c r="AJ202" s="989"/>
      <c r="AK202" s="989"/>
      <c r="AL202" s="989"/>
      <c r="AM202" s="989"/>
      <c r="AN202" s="989"/>
      <c r="AO202" s="989"/>
      <c r="AP202" s="989"/>
      <c r="AQ202" s="989"/>
      <c r="AR202" s="989"/>
      <c r="AS202" s="989"/>
      <c r="AT202" s="989"/>
      <c r="AU202" s="989"/>
      <c r="AV202" s="989"/>
      <c r="AW202" s="989"/>
      <c r="AX202" s="989"/>
      <c r="AY202" s="989"/>
      <c r="BA202" s="803"/>
      <c r="BB202" s="173"/>
      <c r="BC202" s="513"/>
      <c r="BD202" s="445"/>
      <c r="BE202" s="445"/>
      <c r="BF202" s="445"/>
      <c r="BG202" s="514"/>
      <c r="BH202" s="524"/>
      <c r="BI202" s="445"/>
      <c r="BJ202" s="445"/>
      <c r="BK202" s="445"/>
      <c r="BL202" s="514"/>
      <c r="BM202" s="524"/>
      <c r="BN202" s="445"/>
      <c r="BO202" s="445"/>
      <c r="BP202" s="445"/>
      <c r="BQ202" s="514"/>
      <c r="BR202" s="524"/>
      <c r="BS202" s="445"/>
      <c r="BT202" s="2358"/>
      <c r="BU202" s="2418"/>
      <c r="BV202" s="2418"/>
      <c r="BW202" s="2418"/>
      <c r="BX202" s="2418"/>
      <c r="BY202" s="2419"/>
      <c r="BZ202" s="2419"/>
      <c r="CA202" s="2419"/>
      <c r="CB202" s="2419"/>
      <c r="CC202" s="2419"/>
      <c r="CD202" s="2419"/>
      <c r="CE202" s="2419"/>
      <c r="CF202" s="2419"/>
      <c r="CG202" s="2419"/>
      <c r="CH202" s="2419"/>
      <c r="CI202" s="2419"/>
      <c r="CJ202" s="2419"/>
      <c r="CK202" s="2419"/>
      <c r="CL202" s="2419"/>
      <c r="CM202" s="2419"/>
      <c r="CN202" s="2419"/>
      <c r="CO202" s="2419"/>
      <c r="CP202" s="2419"/>
      <c r="CQ202" s="2419"/>
      <c r="CR202" s="2419"/>
      <c r="CS202" s="2419"/>
      <c r="CT202" s="2419"/>
      <c r="CU202" s="2419"/>
      <c r="CV202" s="2419"/>
      <c r="CW202" s="2419"/>
      <c r="CX202" s="2419"/>
      <c r="CY202" s="2419"/>
      <c r="CZ202" s="2419"/>
      <c r="DA202" s="240"/>
    </row>
    <row r="203" s="1080" customFormat="true" ht="15" customHeight="true" x14ac:dyDescent="0.2">
      <c r="A203" s="1654"/>
      <c r="B203" s="1858"/>
      <c r="C203" s="1763"/>
      <c r="D203" s="1764"/>
      <c r="E203" s="1764"/>
      <c r="F203" s="1764"/>
      <c r="G203" s="1765"/>
      <c r="H203" s="1766"/>
      <c r="I203" s="1764"/>
      <c r="J203" s="1764"/>
      <c r="K203" s="1764"/>
      <c r="L203" s="1767"/>
      <c r="M203" s="1768"/>
      <c r="N203" s="1764"/>
      <c r="O203" s="1764"/>
      <c r="P203" s="1764"/>
      <c r="Q203" s="1765"/>
      <c r="R203" s="1766"/>
      <c r="S203" s="1764"/>
      <c r="T203" s="2497"/>
      <c r="U203" s="989"/>
      <c r="V203" s="989"/>
      <c r="W203" s="989"/>
      <c r="X203" s="989"/>
      <c r="Y203" s="989"/>
      <c r="Z203" s="989"/>
      <c r="AA203" s="989"/>
      <c r="AB203" s="989"/>
      <c r="AC203" s="989"/>
      <c r="AD203" s="989"/>
      <c r="AE203" s="989"/>
      <c r="AF203" s="989"/>
      <c r="AG203" s="989"/>
      <c r="AH203" s="989"/>
      <c r="AI203" s="989"/>
      <c r="AJ203" s="989"/>
      <c r="AK203" s="989"/>
      <c r="AL203" s="989"/>
      <c r="AM203" s="989"/>
      <c r="AN203" s="989"/>
      <c r="AO203" s="989"/>
      <c r="AP203" s="989"/>
      <c r="AQ203" s="989"/>
      <c r="AR203" s="989"/>
      <c r="AS203" s="989"/>
      <c r="AT203" s="989"/>
      <c r="AU203" s="989"/>
      <c r="AV203" s="989"/>
      <c r="AW203" s="989"/>
      <c r="AX203" s="989"/>
      <c r="AY203" s="989"/>
      <c r="BA203" s="803"/>
      <c r="BB203" s="173"/>
      <c r="BC203" s="513"/>
      <c r="BD203" s="445"/>
      <c r="BE203" s="445"/>
      <c r="BF203" s="445"/>
      <c r="BG203" s="514"/>
      <c r="BH203" s="524"/>
      <c r="BI203" s="445"/>
      <c r="BJ203" s="445"/>
      <c r="BK203" s="445"/>
      <c r="BL203" s="514"/>
      <c r="BM203" s="524"/>
      <c r="BN203" s="445"/>
      <c r="BO203" s="445"/>
      <c r="BP203" s="445"/>
      <c r="BQ203" s="514"/>
      <c r="BR203" s="524"/>
      <c r="BS203" s="445"/>
      <c r="BT203" s="2358"/>
      <c r="BU203" s="2418"/>
      <c r="BV203" s="2418"/>
      <c r="BW203" s="2418"/>
      <c r="BX203" s="2418"/>
      <c r="BY203" s="2419"/>
      <c r="BZ203" s="2419"/>
      <c r="CA203" s="2419"/>
      <c r="CB203" s="2419"/>
      <c r="CC203" s="2419"/>
      <c r="CD203" s="2419"/>
      <c r="CE203" s="2419"/>
      <c r="CF203" s="2419"/>
      <c r="CG203" s="2419"/>
      <c r="CH203" s="2419"/>
      <c r="CI203" s="2419"/>
      <c r="CJ203" s="2419"/>
      <c r="CK203" s="2419"/>
      <c r="CL203" s="2419"/>
      <c r="CM203" s="2419"/>
      <c r="CN203" s="2419"/>
      <c r="CO203" s="2419"/>
      <c r="CP203" s="2419"/>
      <c r="CQ203" s="2419"/>
      <c r="CR203" s="2419"/>
      <c r="CS203" s="2419"/>
      <c r="CT203" s="2419"/>
      <c r="CU203" s="2419"/>
      <c r="CV203" s="2419"/>
      <c r="CW203" s="2419"/>
      <c r="CX203" s="2419"/>
      <c r="CY203" s="2419"/>
      <c r="CZ203" s="2419"/>
      <c r="DA203" s="240"/>
    </row>
    <row r="204" s="1080" customFormat="true" ht="15" customHeight="true" x14ac:dyDescent="0.2">
      <c r="A204" s="1654"/>
      <c r="B204" s="1858"/>
      <c r="C204" s="1763"/>
      <c r="D204" s="1764"/>
      <c r="E204" s="1764"/>
      <c r="F204" s="1764"/>
      <c r="G204" s="1765"/>
      <c r="H204" s="1766"/>
      <c r="I204" s="1764"/>
      <c r="J204" s="1764"/>
      <c r="K204" s="1764"/>
      <c r="L204" s="1767"/>
      <c r="M204" s="1768"/>
      <c r="N204" s="1764"/>
      <c r="O204" s="1764"/>
      <c r="P204" s="1764"/>
      <c r="Q204" s="1765"/>
      <c r="R204" s="1766"/>
      <c r="S204" s="1764"/>
      <c r="T204" s="2497"/>
      <c r="U204" s="989"/>
      <c r="V204" s="989"/>
      <c r="W204" s="989"/>
      <c r="X204" s="989"/>
      <c r="Y204" s="989"/>
      <c r="Z204" s="989"/>
      <c r="AA204" s="989"/>
      <c r="AB204" s="989"/>
      <c r="AC204" s="989"/>
      <c r="AD204" s="989"/>
      <c r="AE204" s="989"/>
      <c r="AF204" s="989"/>
      <c r="AG204" s="989"/>
      <c r="AH204" s="989"/>
      <c r="AI204" s="989"/>
      <c r="AJ204" s="989"/>
      <c r="AK204" s="989"/>
      <c r="AL204" s="989"/>
      <c r="AM204" s="989"/>
      <c r="AN204" s="989"/>
      <c r="AO204" s="989"/>
      <c r="AP204" s="989"/>
      <c r="AQ204" s="989"/>
      <c r="AR204" s="989"/>
      <c r="AS204" s="989"/>
      <c r="AT204" s="989"/>
      <c r="AU204" s="989"/>
      <c r="AV204" s="989"/>
      <c r="AW204" s="989"/>
      <c r="AX204" s="989"/>
      <c r="AY204" s="989"/>
      <c r="BA204" s="803"/>
      <c r="BB204" s="173"/>
      <c r="BC204" s="513"/>
      <c r="BD204" s="445"/>
      <c r="BE204" s="445"/>
      <c r="BF204" s="445"/>
      <c r="BG204" s="514"/>
      <c r="BH204" s="524"/>
      <c r="BI204" s="445"/>
      <c r="BJ204" s="445"/>
      <c r="BK204" s="445"/>
      <c r="BL204" s="514"/>
      <c r="BM204" s="524"/>
      <c r="BN204" s="445"/>
      <c r="BO204" s="445"/>
      <c r="BP204" s="445"/>
      <c r="BQ204" s="514"/>
      <c r="BR204" s="524"/>
      <c r="BS204" s="445"/>
      <c r="BT204" s="2358"/>
      <c r="BU204" s="2418"/>
      <c r="BV204" s="2418"/>
      <c r="BW204" s="2418"/>
      <c r="BX204" s="2418"/>
      <c r="BY204" s="2419"/>
      <c r="BZ204" s="2419"/>
      <c r="CA204" s="2419"/>
      <c r="CB204" s="2419"/>
      <c r="CC204" s="2419"/>
      <c r="CD204" s="2419"/>
      <c r="CE204" s="2419"/>
      <c r="CF204" s="2419"/>
      <c r="CG204" s="2419"/>
      <c r="CH204" s="2419"/>
      <c r="CI204" s="2419"/>
      <c r="CJ204" s="2419"/>
      <c r="CK204" s="2419"/>
      <c r="CL204" s="2419"/>
      <c r="CM204" s="2419"/>
      <c r="CN204" s="2419"/>
      <c r="CO204" s="2419"/>
      <c r="CP204" s="2419"/>
      <c r="CQ204" s="2419"/>
      <c r="CR204" s="2419"/>
      <c r="CS204" s="2419"/>
      <c r="CT204" s="2419"/>
      <c r="CU204" s="2419"/>
      <c r="CV204" s="2419"/>
      <c r="CW204" s="2419"/>
      <c r="CX204" s="2419"/>
      <c r="CY204" s="2419"/>
      <c r="CZ204" s="2419"/>
      <c r="DA204" s="240"/>
    </row>
    <row r="205" s="1080" customFormat="true" ht="15" customHeight="true" x14ac:dyDescent="0.2">
      <c r="A205" s="1668"/>
      <c r="B205" s="1860"/>
      <c r="C205" s="1793"/>
      <c r="D205" s="1794"/>
      <c r="E205" s="1794"/>
      <c r="F205" s="1794"/>
      <c r="G205" s="1795"/>
      <c r="H205" s="1796"/>
      <c r="I205" s="1794"/>
      <c r="J205" s="1794"/>
      <c r="K205" s="1794"/>
      <c r="L205" s="1797"/>
      <c r="M205" s="1798"/>
      <c r="N205" s="1794"/>
      <c r="O205" s="1794"/>
      <c r="P205" s="1794"/>
      <c r="Q205" s="1795"/>
      <c r="R205" s="1796"/>
      <c r="S205" s="1794"/>
      <c r="T205" s="2503"/>
      <c r="U205" s="989"/>
      <c r="V205" s="989"/>
      <c r="W205" s="989"/>
      <c r="X205" s="989"/>
      <c r="Y205" s="989"/>
      <c r="Z205" s="989"/>
      <c r="AA205" s="989"/>
      <c r="AB205" s="989"/>
      <c r="AC205" s="989"/>
      <c r="AD205" s="989"/>
      <c r="AE205" s="989"/>
      <c r="AF205" s="989"/>
      <c r="AG205" s="989"/>
      <c r="AH205" s="989"/>
      <c r="AI205" s="989"/>
      <c r="AJ205" s="989"/>
      <c r="AK205" s="989"/>
      <c r="AL205" s="989"/>
      <c r="AM205" s="989"/>
      <c r="AN205" s="989"/>
      <c r="AO205" s="989"/>
      <c r="AP205" s="989"/>
      <c r="AQ205" s="989"/>
      <c r="AR205" s="989"/>
      <c r="AS205" s="989"/>
      <c r="AT205" s="989"/>
      <c r="AU205" s="989"/>
      <c r="AV205" s="989"/>
      <c r="AW205" s="989"/>
      <c r="AX205" s="989"/>
      <c r="AY205" s="989"/>
      <c r="BA205" s="803"/>
      <c r="BB205" s="173"/>
      <c r="BC205" s="534"/>
      <c r="BD205" s="531"/>
      <c r="BE205" s="531"/>
      <c r="BF205" s="531"/>
      <c r="BG205" s="533"/>
      <c r="BH205" s="530"/>
      <c r="BI205" s="531"/>
      <c r="BJ205" s="531"/>
      <c r="BK205" s="531"/>
      <c r="BL205" s="533"/>
      <c r="BM205" s="530"/>
      <c r="BN205" s="531"/>
      <c r="BO205" s="531"/>
      <c r="BP205" s="531"/>
      <c r="BQ205" s="533"/>
      <c r="BR205" s="530"/>
      <c r="BS205" s="531"/>
      <c r="BT205" s="2359"/>
      <c r="BU205" s="2418"/>
      <c r="BV205" s="2418"/>
      <c r="BW205" s="2418"/>
      <c r="BX205" s="2418"/>
      <c r="BY205" s="2419"/>
      <c r="BZ205" s="2419"/>
      <c r="CA205" s="2419"/>
      <c r="CB205" s="2419"/>
      <c r="CC205" s="2419"/>
      <c r="CD205" s="2419"/>
      <c r="CE205" s="2419"/>
      <c r="CF205" s="2419"/>
      <c r="CG205" s="2419"/>
      <c r="CH205" s="2419"/>
      <c r="CI205" s="2419"/>
      <c r="CJ205" s="2419"/>
      <c r="CK205" s="2419"/>
      <c r="CL205" s="2419"/>
      <c r="CM205" s="2419"/>
      <c r="CN205" s="2419"/>
      <c r="CO205" s="2419"/>
      <c r="CP205" s="2419"/>
      <c r="CQ205" s="2419"/>
      <c r="CR205" s="2419"/>
      <c r="CS205" s="2419"/>
      <c r="CT205" s="2419"/>
      <c r="CU205" s="2419"/>
      <c r="CV205" s="2419"/>
      <c r="CW205" s="2419"/>
      <c r="CX205" s="2419"/>
      <c r="CY205" s="2419"/>
      <c r="CZ205" s="2419"/>
      <c r="DA205" s="240"/>
    </row>
    <row r="206" s="1080" customFormat="true" ht="250.15" customHeight="true" x14ac:dyDescent="0.2">
      <c r="B206" s="1579"/>
      <c r="U206" s="240"/>
      <c r="V206" s="240"/>
      <c r="W206" s="240"/>
      <c r="X206" s="240"/>
      <c r="Y206" s="240"/>
      <c r="Z206" s="240"/>
      <c r="AA206" s="240"/>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2"/>
      <c r="BU206" s="239"/>
      <c r="BV206" s="239"/>
      <c r="BW206" s="239"/>
      <c r="BX206" s="239"/>
      <c r="BY206" s="239"/>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c r="DA206" s="240"/>
    </row>
    <row r="207" s="111" customFormat="true" ht="18" customHeight="true" x14ac:dyDescent="0.2">
      <c r="U207" s="235"/>
      <c r="V207" s="235"/>
      <c r="W207" s="235"/>
      <c r="X207" s="235"/>
      <c r="Y207" s="235"/>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BB207" s="134"/>
      <c r="BU207" s="235"/>
      <c r="BV207" s="235"/>
      <c r="BW207" s="235"/>
      <c r="BX207" s="235"/>
      <c r="BY207" s="235"/>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c r="DA207" s="235"/>
    </row>
    <row r="208" s="111" customFormat="true" ht="22.5" customHeight="true" x14ac:dyDescent="0.35">
      <c r="A208" s="2831" t="str">
        <f>A1026</f>
        <v>Jordan</v>
      </c>
      <c r="B208" s="2832"/>
      <c r="U208" s="235"/>
      <c r="V208" s="235"/>
      <c r="W208" s="235"/>
      <c r="X208" s="235"/>
      <c r="Y208" s="235"/>
      <c r="Z208" s="23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BB208" s="134"/>
      <c r="BU208" s="235"/>
      <c r="BV208" s="235"/>
      <c r="BW208" s="235"/>
      <c r="BX208" s="235"/>
      <c r="BY208" s="235"/>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c r="DA208" s="235"/>
    </row>
    <row r="209" s="111" customFormat="true" ht="22.5" customHeight="true" x14ac:dyDescent="0.35">
      <c r="A209" s="138" t="str">
        <f>A1034</f>
        <v>2007</v>
      </c>
      <c r="B209" s="139"/>
      <c r="U209" s="235"/>
      <c r="V209" s="235"/>
      <c r="W209" s="235"/>
      <c r="X209" s="235"/>
      <c r="Y209" s="235"/>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BB209" s="134"/>
      <c r="BU209" s="235"/>
      <c r="BV209" s="235"/>
      <c r="BW209" s="235"/>
      <c r="BX209" s="235"/>
      <c r="BY209" s="235"/>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c r="DA209" s="235"/>
    </row>
    <row r="210" s="111" customFormat="true" ht="22.5" customHeight="true" x14ac:dyDescent="0.35">
      <c r="A210" s="805" t="s">
        <v>112</v>
      </c>
      <c r="B210" s="141"/>
      <c r="U210" s="235"/>
      <c r="V210" s="235"/>
      <c r="W210" s="235"/>
      <c r="X210" s="235"/>
      <c r="Y210" s="235"/>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BB210" s="134"/>
      <c r="BU210" s="235"/>
      <c r="BV210" s="235"/>
      <c r="BW210" s="235"/>
      <c r="BX210" s="235"/>
      <c r="BY210" s="235"/>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c r="DA210" s="235"/>
    </row>
    <row r="211" s="111" customFormat="true" ht="20.1" customHeight="true" x14ac:dyDescent="0.35">
      <c r="A211" s="143" t="s">
        <v>97</v>
      </c>
      <c r="B211" s="139"/>
      <c r="U211" s="235"/>
      <c r="V211" s="235"/>
      <c r="W211" s="235"/>
      <c r="X211" s="235"/>
      <c r="Y211" s="235"/>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BB211" s="134"/>
      <c r="BU211" s="235"/>
      <c r="BV211" s="235"/>
      <c r="BW211" s="235"/>
      <c r="BX211" s="235"/>
      <c r="BY211" s="235"/>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c r="DA211" s="235"/>
    </row>
    <row r="212" s="111" customFormat="true" ht="15" customHeight="true" x14ac:dyDescent="0.2">
      <c r="A212" s="806" t="s">
        <v>98</v>
      </c>
      <c r="B212" s="248"/>
      <c r="U212" s="235"/>
      <c r="V212" s="235"/>
      <c r="W212" s="235"/>
      <c r="X212" s="235"/>
      <c r="Y212" s="235"/>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BB212" s="134"/>
      <c r="BU212" s="235"/>
      <c r="BV212" s="235"/>
      <c r="BW212" s="235"/>
      <c r="BX212" s="235"/>
      <c r="BY212" s="235"/>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c r="DA212" s="235"/>
    </row>
    <row r="213" s="111" customFormat="true" ht="15" customHeight="true" x14ac:dyDescent="0.2">
      <c r="A213" s="152" t="s">
        <v>40</v>
      </c>
      <c r="B213" s="151"/>
      <c r="U213" s="235"/>
      <c r="V213" s="235"/>
      <c r="W213" s="235"/>
      <c r="X213" s="235"/>
      <c r="Y213" s="235"/>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BB213" s="134"/>
      <c r="BU213" s="235"/>
      <c r="BV213" s="235"/>
      <c r="BW213" s="235"/>
      <c r="BX213" s="235"/>
      <c r="BY213" s="235"/>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c r="DA213" s="235"/>
    </row>
    <row r="214" s="111" customFormat="true" ht="15" customHeight="true" x14ac:dyDescent="0.2">
      <c r="A214" s="150" t="s">
        <v>39</v>
      </c>
      <c r="B214" s="151"/>
      <c r="U214" s="235"/>
      <c r="V214" s="235"/>
      <c r="W214" s="235"/>
      <c r="X214" s="235"/>
      <c r="Y214" s="235"/>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BB214" s="134"/>
      <c r="BU214" s="235"/>
      <c r="BV214" s="235"/>
      <c r="BW214" s="235"/>
      <c r="BX214" s="235"/>
      <c r="BY214" s="235"/>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c r="DA214" s="235"/>
    </row>
    <row r="215" s="111" customFormat="true" ht="15" customHeight="true" x14ac:dyDescent="0.2">
      <c r="A215" s="150" t="s">
        <v>136</v>
      </c>
      <c r="B215" s="247" t="str">
        <f>A1025</f>
        <v>DHS07</v>
      </c>
      <c r="U215" s="235"/>
      <c r="V215" s="235"/>
      <c r="W215" s="235"/>
      <c r="X215" s="235"/>
      <c r="Y215" s="235"/>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BB215" s="134"/>
      <c r="BU215" s="235"/>
      <c r="BV215" s="235"/>
      <c r="BW215" s="235"/>
      <c r="BX215" s="235"/>
      <c r="BY215" s="235"/>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c r="DA215" s="235"/>
    </row>
    <row r="216" s="111" customFormat="true" ht="15" customHeight="true" x14ac:dyDescent="0.2">
      <c r="A216" s="1029"/>
      <c r="B216" s="1027"/>
      <c r="U216" s="235"/>
      <c r="V216" s="235"/>
      <c r="W216" s="235"/>
      <c r="X216" s="235"/>
      <c r="Y216" s="235"/>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BB216" s="134"/>
      <c r="BU216" s="235"/>
      <c r="BV216" s="235"/>
      <c r="BW216" s="235"/>
      <c r="BX216" s="235"/>
      <c r="BY216" s="235"/>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c r="DA216" s="235"/>
    </row>
    <row r="217" s="111" customFormat="true" ht="15" customHeight="true" x14ac:dyDescent="0.2">
      <c r="A217" s="1029"/>
      <c r="B217" s="1028"/>
      <c r="U217" s="235"/>
      <c r="V217" s="235"/>
      <c r="W217" s="235"/>
      <c r="X217" s="235"/>
      <c r="Y217" s="235"/>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BB217" s="134"/>
      <c r="BU217" s="235"/>
      <c r="BV217" s="235"/>
      <c r="BW217" s="235"/>
      <c r="BX217" s="235"/>
      <c r="BY217" s="235"/>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c r="DA217" s="235"/>
    </row>
    <row r="218" s="111" customFormat="true" ht="18" customHeight="true" x14ac:dyDescent="0.2">
      <c r="A218" s="1029"/>
      <c r="B218" s="1027"/>
      <c r="U218" s="235"/>
      <c r="V218" s="235"/>
      <c r="W218" s="235"/>
      <c r="X218" s="235"/>
      <c r="Y218" s="235"/>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BB218" s="134"/>
      <c r="BU218" s="235"/>
      <c r="BV218" s="235"/>
      <c r="BW218" s="235"/>
      <c r="BX218" s="235"/>
      <c r="BY218" s="235"/>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c r="DA218" s="235"/>
    </row>
    <row r="219" s="111" customFormat="true" ht="18" customHeight="true" x14ac:dyDescent="0.2">
      <c r="A219" s="1030"/>
      <c r="B219" s="1031"/>
      <c r="U219" s="235"/>
      <c r="V219" s="235"/>
      <c r="W219" s="235"/>
      <c r="X219" s="235"/>
      <c r="Y219" s="235"/>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BB219" s="134"/>
      <c r="BU219" s="235"/>
      <c r="BV219" s="235"/>
      <c r="BW219" s="235"/>
      <c r="BX219" s="235"/>
      <c r="BY219" s="235"/>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c r="DA219" s="235"/>
    </row>
    <row r="220" s="726" customFormat="true" ht="15" customHeight="true" x14ac:dyDescent="0.2">
      <c r="A220" s="114" t="s">
        <v>86</v>
      </c>
      <c r="B220" s="230"/>
      <c r="C220" s="2833" t="s">
        <v>115</v>
      </c>
      <c r="D220" s="2834"/>
      <c r="E220" s="2834"/>
      <c r="F220" s="2834"/>
      <c r="G220" s="2835"/>
      <c r="H220" s="3004" t="s">
        <v>38</v>
      </c>
      <c r="I220" s="3005"/>
      <c r="J220" s="3005"/>
      <c r="K220" s="3005"/>
      <c r="L220" s="3006"/>
      <c r="M220" s="3007" t="s">
        <v>37</v>
      </c>
      <c r="N220" s="3008"/>
      <c r="O220" s="3008"/>
      <c r="P220" s="3008"/>
      <c r="Q220" s="3009"/>
      <c r="R220" s="2337" t="s">
        <v>142</v>
      </c>
      <c r="S220" s="2338"/>
      <c r="T220" s="2341"/>
      <c r="U220" s="989"/>
      <c r="V220" s="989"/>
      <c r="W220" s="989"/>
      <c r="X220" s="989"/>
      <c r="Y220" s="989"/>
      <c r="Z220" s="989"/>
      <c r="AA220" s="989"/>
      <c r="AB220" s="989"/>
      <c r="AC220" s="989"/>
      <c r="AD220" s="989"/>
      <c r="AE220" s="989"/>
      <c r="AF220" s="989"/>
      <c r="AG220" s="989"/>
      <c r="AH220" s="989"/>
      <c r="AI220" s="989"/>
      <c r="AJ220" s="989"/>
      <c r="AK220" s="989"/>
      <c r="AL220" s="989"/>
      <c r="AM220" s="989"/>
      <c r="AN220" s="989"/>
      <c r="AO220" s="989"/>
      <c r="AP220" s="989"/>
      <c r="AQ220" s="989"/>
      <c r="AR220" s="989"/>
      <c r="AS220" s="989"/>
      <c r="AT220" s="989"/>
      <c r="AU220" s="989"/>
      <c r="AV220" s="989"/>
      <c r="AW220" s="989"/>
      <c r="AX220" s="989"/>
      <c r="AY220" s="989"/>
      <c r="BA220" s="241" t="s">
        <v>131</v>
      </c>
      <c r="BB220" s="114" t="s">
        <v>86</v>
      </c>
      <c r="BC220" s="2942" t="s">
        <v>115</v>
      </c>
      <c r="BD220" s="2943"/>
      <c r="BE220" s="2943"/>
      <c r="BF220" s="2943"/>
      <c r="BG220" s="2944"/>
      <c r="BH220" s="2945" t="s">
        <v>38</v>
      </c>
      <c r="BI220" s="2943"/>
      <c r="BJ220" s="2943"/>
      <c r="BK220" s="2943"/>
      <c r="BL220" s="2944"/>
      <c r="BM220" s="2945" t="s">
        <v>37</v>
      </c>
      <c r="BN220" s="2943"/>
      <c r="BO220" s="2943"/>
      <c r="BP220" s="2943"/>
      <c r="BQ220" s="2944"/>
      <c r="BR220" s="2337" t="s">
        <v>142</v>
      </c>
      <c r="BS220" s="2338"/>
      <c r="BT220" s="2341"/>
      <c r="BU220" s="2420"/>
      <c r="BV220" s="2420"/>
      <c r="BW220" s="2420"/>
      <c r="BX220" s="2420"/>
      <c r="BY220" s="2421"/>
      <c r="BZ220" s="239"/>
      <c r="CA220" s="239"/>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c r="DA220" s="240"/>
    </row>
    <row r="221" s="726" customFormat="true" ht="12.75" x14ac:dyDescent="0.2">
      <c r="A221" s="209" t="s">
        <v>87</v>
      </c>
      <c r="B221" s="281"/>
      <c r="C221" s="419" t="s">
        <v>0</v>
      </c>
      <c r="D221" s="420" t="s">
        <v>1</v>
      </c>
      <c r="E221" s="420" t="s">
        <v>2</v>
      </c>
      <c r="F221" s="420" t="s">
        <v>3</v>
      </c>
      <c r="G221" s="421" t="s">
        <v>4</v>
      </c>
      <c r="H221" s="1631" t="s">
        <v>0</v>
      </c>
      <c r="I221" s="1591" t="s">
        <v>1</v>
      </c>
      <c r="J221" s="1591" t="s">
        <v>2</v>
      </c>
      <c r="K221" s="1591" t="s">
        <v>3</v>
      </c>
      <c r="L221" s="1592" t="s">
        <v>4</v>
      </c>
      <c r="M221" s="1619" t="s">
        <v>0</v>
      </c>
      <c r="N221" s="1591" t="s">
        <v>1</v>
      </c>
      <c r="O221" s="1591" t="s">
        <v>2</v>
      </c>
      <c r="P221" s="1591" t="s">
        <v>3</v>
      </c>
      <c r="Q221" s="1647" t="s">
        <v>4</v>
      </c>
      <c r="R221" s="2339" t="s">
        <v>160</v>
      </c>
      <c r="S221" s="2340" t="s">
        <v>161</v>
      </c>
      <c r="T221" s="2342" t="s">
        <v>162</v>
      </c>
      <c r="U221" s="989"/>
      <c r="V221" s="989"/>
      <c r="W221" s="989"/>
      <c r="X221" s="989"/>
      <c r="Y221" s="989"/>
      <c r="Z221" s="989"/>
      <c r="AA221" s="989"/>
      <c r="AB221" s="989"/>
      <c r="AC221" s="989"/>
      <c r="AD221" s="989"/>
      <c r="AE221" s="989"/>
      <c r="AF221" s="989"/>
      <c r="AG221" s="989"/>
      <c r="AH221" s="989"/>
      <c r="AI221" s="989"/>
      <c r="AJ221" s="989"/>
      <c r="AK221" s="989"/>
      <c r="AL221" s="989"/>
      <c r="AM221" s="989"/>
      <c r="AN221" s="989"/>
      <c r="AO221" s="989"/>
      <c r="AP221" s="989"/>
      <c r="AQ221" s="989"/>
      <c r="AR221" s="989"/>
      <c r="AS221" s="989"/>
      <c r="AT221" s="989"/>
      <c r="AU221" s="989"/>
      <c r="AV221" s="989"/>
      <c r="AW221" s="989"/>
      <c r="AX221" s="989"/>
      <c r="AY221" s="989"/>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2339" t="s">
        <v>160</v>
      </c>
      <c r="BS221" s="2340" t="s">
        <v>161</v>
      </c>
      <c r="BT221" s="2342" t="s">
        <v>162</v>
      </c>
      <c r="BU221" s="2422"/>
      <c r="BV221" s="2422"/>
      <c r="BW221" s="2422"/>
      <c r="BX221" s="2422"/>
      <c r="BY221" s="2423"/>
      <c r="BZ221" s="2423"/>
      <c r="CA221" s="2423"/>
      <c r="CB221" s="2423"/>
      <c r="CC221" s="2423"/>
      <c r="CD221" s="2423"/>
      <c r="CE221" s="2423"/>
      <c r="CF221" s="2423"/>
      <c r="CG221" s="2423"/>
      <c r="CH221" s="2423"/>
      <c r="CI221" s="2423"/>
      <c r="CJ221" s="2423"/>
      <c r="CK221" s="2423"/>
      <c r="CL221" s="2423"/>
      <c r="CM221" s="2423"/>
      <c r="CN221" s="2423"/>
      <c r="CO221" s="2423"/>
      <c r="CP221" s="2423"/>
      <c r="CQ221" s="2423"/>
      <c r="CR221" s="2423"/>
      <c r="CS221" s="2423"/>
      <c r="CT221" s="2423"/>
      <c r="CU221" s="2423"/>
      <c r="CV221" s="2423"/>
      <c r="CW221" s="2423"/>
      <c r="CX221" s="2423"/>
      <c r="CY221" s="2423"/>
      <c r="CZ221" s="2423"/>
      <c r="DA221" s="240"/>
    </row>
    <row r="222" s="726" customFormat="true" ht="15" customHeight="true" x14ac:dyDescent="0.2">
      <c r="A222" s="3010" t="s">
        <v>36</v>
      </c>
      <c r="B222" s="1861" t="s">
        <v>15</v>
      </c>
      <c r="C222" s="1870" t="s">
        <v>35</v>
      </c>
      <c r="D222" s="1874" t="s">
        <v>35</v>
      </c>
      <c r="E222" s="1874" t="s">
        <v>35</v>
      </c>
      <c r="F222" s="1874" t="s">
        <v>35</v>
      </c>
      <c r="G222" s="1878" t="s">
        <v>35</v>
      </c>
      <c r="H222" s="1882" t="s">
        <v>35</v>
      </c>
      <c r="I222" s="1874" t="s">
        <v>35</v>
      </c>
      <c r="J222" s="1874" t="s">
        <v>35</v>
      </c>
      <c r="K222" s="1874" t="s">
        <v>35</v>
      </c>
      <c r="L222" s="1886" t="s">
        <v>35</v>
      </c>
      <c r="M222" s="1870" t="s">
        <v>35</v>
      </c>
      <c r="N222" s="1874" t="s">
        <v>35</v>
      </c>
      <c r="O222" s="1874" t="s">
        <v>35</v>
      </c>
      <c r="P222" s="1874" t="s">
        <v>35</v>
      </c>
      <c r="Q222" s="1878" t="s">
        <v>35</v>
      </c>
      <c r="R222" s="1882" t="s">
        <v>35</v>
      </c>
      <c r="S222" s="1874" t="s">
        <v>35</v>
      </c>
      <c r="T222" s="1886" t="s">
        <v>35</v>
      </c>
      <c r="U222" s="989"/>
      <c r="V222" s="989"/>
      <c r="W222" s="989"/>
      <c r="X222" s="989"/>
      <c r="Y222" s="989"/>
      <c r="Z222" s="989"/>
      <c r="AA222" s="989"/>
      <c r="AB222" s="989"/>
      <c r="AC222" s="989"/>
      <c r="AD222" s="989"/>
      <c r="AE222" s="989"/>
      <c r="AF222" s="989"/>
      <c r="AG222" s="989"/>
      <c r="AH222" s="989"/>
      <c r="AI222" s="989"/>
      <c r="AJ222" s="989"/>
      <c r="AK222" s="989"/>
      <c r="AL222" s="989"/>
      <c r="AM222" s="989"/>
      <c r="AN222" s="989"/>
      <c r="AO222" s="989"/>
      <c r="AP222" s="989"/>
      <c r="AQ222" s="989"/>
      <c r="AR222" s="989"/>
      <c r="AS222" s="989"/>
      <c r="AT222" s="989"/>
      <c r="AU222" s="989"/>
      <c r="AV222" s="989"/>
      <c r="AW222" s="989"/>
      <c r="AX222" s="989"/>
      <c r="AY222" s="989"/>
      <c r="BA222" s="2946" t="s">
        <v>36</v>
      </c>
      <c r="BB222" s="174" t="s">
        <v>15</v>
      </c>
      <c r="BC222" s="1496" t="s">
        <v>35</v>
      </c>
      <c r="BD222" s="1516" t="s">
        <v>35</v>
      </c>
      <c r="BE222" s="1516" t="s">
        <v>35</v>
      </c>
      <c r="BF222" s="1516" t="s">
        <v>35</v>
      </c>
      <c r="BG222" s="1537" t="s">
        <v>35</v>
      </c>
      <c r="BH222" s="1558" t="s">
        <v>35</v>
      </c>
      <c r="BI222" s="1516" t="s">
        <v>35</v>
      </c>
      <c r="BJ222" s="1516" t="s">
        <v>35</v>
      </c>
      <c r="BK222" s="1516" t="s">
        <v>35</v>
      </c>
      <c r="BL222" s="1537" t="s">
        <v>35</v>
      </c>
      <c r="BM222" s="1558" t="s">
        <v>35</v>
      </c>
      <c r="BN222" s="1516" t="s">
        <v>35</v>
      </c>
      <c r="BO222" s="1516" t="s">
        <v>35</v>
      </c>
      <c r="BP222" s="1516" t="s">
        <v>35</v>
      </c>
      <c r="BQ222" s="1537" t="s">
        <v>35</v>
      </c>
      <c r="BR222" s="1558" t="s">
        <v>35</v>
      </c>
      <c r="BS222" s="1516" t="s">
        <v>35</v>
      </c>
      <c r="BT222" s="2360" t="s">
        <v>35</v>
      </c>
      <c r="BU222" s="2424"/>
      <c r="BV222" s="2424"/>
      <c r="BW222" s="2424"/>
      <c r="BX222" s="2424"/>
      <c r="BY222" s="2425"/>
      <c r="BZ222" s="2425"/>
      <c r="CA222" s="2425"/>
      <c r="CB222" s="2425"/>
      <c r="CC222" s="2425"/>
      <c r="CD222" s="2425"/>
      <c r="CE222" s="2425"/>
      <c r="CF222" s="2425"/>
      <c r="CG222" s="2425"/>
      <c r="CH222" s="2425"/>
      <c r="CI222" s="2425"/>
      <c r="CJ222" s="2425"/>
      <c r="CK222" s="2425"/>
      <c r="CL222" s="2425"/>
      <c r="CM222" s="2425"/>
      <c r="CN222" s="2425"/>
      <c r="CO222" s="2425"/>
      <c r="CP222" s="2425"/>
      <c r="CQ222" s="2425"/>
      <c r="CR222" s="2425"/>
      <c r="CS222" s="2425"/>
      <c r="CT222" s="2425"/>
      <c r="CU222" s="2425"/>
      <c r="CV222" s="2425"/>
      <c r="CW222" s="2425"/>
      <c r="CX222" s="2425"/>
      <c r="CY222" s="2425"/>
      <c r="CZ222" s="2426"/>
      <c r="DA222" s="240"/>
    </row>
    <row r="223" s="726" customFormat="true" ht="15" customHeight="true" x14ac:dyDescent="0.2">
      <c r="A223" s="3011"/>
      <c r="B223" s="1862" t="s">
        <v>16</v>
      </c>
      <c r="C223" s="1871" t="s">
        <v>35</v>
      </c>
      <c r="D223" s="1875" t="s">
        <v>35</v>
      </c>
      <c r="E223" s="1875" t="s">
        <v>35</v>
      </c>
      <c r="F223" s="1875" t="s">
        <v>35</v>
      </c>
      <c r="G223" s="1879" t="s">
        <v>35</v>
      </c>
      <c r="H223" s="1883" t="s">
        <v>35</v>
      </c>
      <c r="I223" s="1875" t="s">
        <v>35</v>
      </c>
      <c r="J223" s="1875" t="s">
        <v>35</v>
      </c>
      <c r="K223" s="1875" t="s">
        <v>35</v>
      </c>
      <c r="L223" s="1887" t="s">
        <v>35</v>
      </c>
      <c r="M223" s="1871" t="s">
        <v>35</v>
      </c>
      <c r="N223" s="1875" t="s">
        <v>35</v>
      </c>
      <c r="O223" s="1875" t="s">
        <v>35</v>
      </c>
      <c r="P223" s="1875" t="s">
        <v>35</v>
      </c>
      <c r="Q223" s="1879" t="s">
        <v>35</v>
      </c>
      <c r="R223" s="1883" t="s">
        <v>35</v>
      </c>
      <c r="S223" s="1875" t="s">
        <v>35</v>
      </c>
      <c r="T223" s="1887" t="s">
        <v>35</v>
      </c>
      <c r="U223" s="989"/>
      <c r="V223" s="989"/>
      <c r="W223" s="989"/>
      <c r="X223" s="989"/>
      <c r="Y223" s="989"/>
      <c r="Z223" s="989"/>
      <c r="AA223" s="989"/>
      <c r="AB223" s="989"/>
      <c r="AC223" s="989"/>
      <c r="AD223" s="989"/>
      <c r="AE223" s="989"/>
      <c r="AF223" s="989"/>
      <c r="AG223" s="989"/>
      <c r="AH223" s="989"/>
      <c r="AI223" s="989"/>
      <c r="AJ223" s="989"/>
      <c r="AK223" s="989"/>
      <c r="AL223" s="989"/>
      <c r="AM223" s="989"/>
      <c r="AN223" s="989"/>
      <c r="AO223" s="989"/>
      <c r="AP223" s="989"/>
      <c r="AQ223" s="989"/>
      <c r="AR223" s="989"/>
      <c r="AS223" s="989"/>
      <c r="AT223" s="989"/>
      <c r="AU223" s="989"/>
      <c r="AV223" s="989"/>
      <c r="AW223" s="989"/>
      <c r="AX223" s="989"/>
      <c r="AY223" s="989"/>
      <c r="BA223" s="2947"/>
      <c r="BB223" s="175" t="s">
        <v>16</v>
      </c>
      <c r="BC223" s="1497" t="s">
        <v>35</v>
      </c>
      <c r="BD223" s="1517" t="s">
        <v>35</v>
      </c>
      <c r="BE223" s="1517" t="s">
        <v>35</v>
      </c>
      <c r="BF223" s="1517" t="s">
        <v>35</v>
      </c>
      <c r="BG223" s="1538" t="s">
        <v>35</v>
      </c>
      <c r="BH223" s="1559" t="s">
        <v>35</v>
      </c>
      <c r="BI223" s="1517" t="s">
        <v>35</v>
      </c>
      <c r="BJ223" s="1517" t="s">
        <v>35</v>
      </c>
      <c r="BK223" s="1517" t="s">
        <v>35</v>
      </c>
      <c r="BL223" s="1538" t="s">
        <v>35</v>
      </c>
      <c r="BM223" s="1559" t="s">
        <v>35</v>
      </c>
      <c r="BN223" s="1517" t="s">
        <v>35</v>
      </c>
      <c r="BO223" s="1517" t="s">
        <v>35</v>
      </c>
      <c r="BP223" s="1517" t="s">
        <v>35</v>
      </c>
      <c r="BQ223" s="1538" t="s">
        <v>35</v>
      </c>
      <c r="BR223" s="1559" t="s">
        <v>35</v>
      </c>
      <c r="BS223" s="1517" t="s">
        <v>35</v>
      </c>
      <c r="BT223" s="2361" t="s">
        <v>35</v>
      </c>
      <c r="BU223" s="2427"/>
      <c r="BV223" s="2427"/>
      <c r="BW223" s="2427"/>
      <c r="BX223" s="2427"/>
      <c r="BY223" s="2428"/>
      <c r="BZ223" s="2428"/>
      <c r="CA223" s="2428"/>
      <c r="CB223" s="2428"/>
      <c r="CC223" s="2428"/>
      <c r="CD223" s="2428"/>
      <c r="CE223" s="2428"/>
      <c r="CF223" s="2428"/>
      <c r="CG223" s="2428"/>
      <c r="CH223" s="2428"/>
      <c r="CI223" s="2428"/>
      <c r="CJ223" s="2428"/>
      <c r="CK223" s="2428"/>
      <c r="CL223" s="2428"/>
      <c r="CM223" s="2428"/>
      <c r="CN223" s="2428"/>
      <c r="CO223" s="2428"/>
      <c r="CP223" s="2428"/>
      <c r="CQ223" s="2428"/>
      <c r="CR223" s="2428"/>
      <c r="CS223" s="2428"/>
      <c r="CT223" s="2428"/>
      <c r="CU223" s="2428"/>
      <c r="CV223" s="2428"/>
      <c r="CW223" s="2428"/>
      <c r="CX223" s="2428"/>
      <c r="CY223" s="2428"/>
      <c r="CZ223" s="2429"/>
      <c r="DA223" s="240"/>
    </row>
    <row r="224" s="726" customFormat="true" ht="15" customHeight="true" x14ac:dyDescent="0.2">
      <c r="A224" s="3012"/>
      <c r="B224" s="1863" t="s">
        <v>20</v>
      </c>
      <c r="C224" s="1872" t="s">
        <v>35</v>
      </c>
      <c r="D224" s="1876" t="s">
        <v>35</v>
      </c>
      <c r="E224" s="1876" t="s">
        <v>35</v>
      </c>
      <c r="F224" s="1876" t="s">
        <v>35</v>
      </c>
      <c r="G224" s="1880" t="s">
        <v>35</v>
      </c>
      <c r="H224" s="1884" t="s">
        <v>35</v>
      </c>
      <c r="I224" s="1876" t="s">
        <v>35</v>
      </c>
      <c r="J224" s="1876" t="s">
        <v>35</v>
      </c>
      <c r="K224" s="1876" t="s">
        <v>35</v>
      </c>
      <c r="L224" s="1888" t="s">
        <v>35</v>
      </c>
      <c r="M224" s="1872" t="s">
        <v>35</v>
      </c>
      <c r="N224" s="1876" t="s">
        <v>35</v>
      </c>
      <c r="O224" s="1876" t="s">
        <v>35</v>
      </c>
      <c r="P224" s="1876" t="s">
        <v>35</v>
      </c>
      <c r="Q224" s="1880" t="s">
        <v>35</v>
      </c>
      <c r="R224" s="1884" t="s">
        <v>35</v>
      </c>
      <c r="S224" s="1876" t="s">
        <v>35</v>
      </c>
      <c r="T224" s="1888" t="s">
        <v>35</v>
      </c>
      <c r="U224" s="989"/>
      <c r="V224" s="989"/>
      <c r="W224" s="989"/>
      <c r="X224" s="989"/>
      <c r="Y224" s="989"/>
      <c r="Z224" s="989"/>
      <c r="AA224" s="989"/>
      <c r="AB224" s="989"/>
      <c r="AC224" s="989"/>
      <c r="AD224" s="989"/>
      <c r="AE224" s="989"/>
      <c r="AF224" s="989"/>
      <c r="AG224" s="989"/>
      <c r="AH224" s="989"/>
      <c r="AI224" s="989"/>
      <c r="AJ224" s="989"/>
      <c r="AK224" s="989"/>
      <c r="AL224" s="989"/>
      <c r="AM224" s="989"/>
      <c r="AN224" s="989"/>
      <c r="AO224" s="989"/>
      <c r="AP224" s="989"/>
      <c r="AQ224" s="989"/>
      <c r="AR224" s="989"/>
      <c r="AS224" s="989"/>
      <c r="AT224" s="989"/>
      <c r="AU224" s="989"/>
      <c r="AV224" s="989"/>
      <c r="AW224" s="989"/>
      <c r="AX224" s="989"/>
      <c r="AY224" s="989"/>
      <c r="BA224" s="2947"/>
      <c r="BB224" s="175" t="s">
        <v>20</v>
      </c>
      <c r="BC224" s="1497" t="s">
        <v>35</v>
      </c>
      <c r="BD224" s="1517" t="s">
        <v>35</v>
      </c>
      <c r="BE224" s="1517" t="s">
        <v>35</v>
      </c>
      <c r="BF224" s="1517" t="s">
        <v>35</v>
      </c>
      <c r="BG224" s="1538" t="s">
        <v>35</v>
      </c>
      <c r="BH224" s="1559" t="s">
        <v>35</v>
      </c>
      <c r="BI224" s="1517" t="s">
        <v>35</v>
      </c>
      <c r="BJ224" s="1517" t="s">
        <v>35</v>
      </c>
      <c r="BK224" s="1517" t="s">
        <v>35</v>
      </c>
      <c r="BL224" s="1538" t="s">
        <v>35</v>
      </c>
      <c r="BM224" s="1559" t="s">
        <v>35</v>
      </c>
      <c r="BN224" s="1517" t="s">
        <v>35</v>
      </c>
      <c r="BO224" s="1517" t="s">
        <v>35</v>
      </c>
      <c r="BP224" s="1517" t="s">
        <v>35</v>
      </c>
      <c r="BQ224" s="1538" t="s">
        <v>35</v>
      </c>
      <c r="BR224" s="1559" t="s">
        <v>35</v>
      </c>
      <c r="BS224" s="1517" t="s">
        <v>35</v>
      </c>
      <c r="BT224" s="2361" t="s">
        <v>35</v>
      </c>
      <c r="BU224" s="2427"/>
      <c r="BV224" s="2427"/>
      <c r="BW224" s="2427"/>
      <c r="BX224" s="2427"/>
      <c r="BY224" s="2428"/>
      <c r="BZ224" s="2428"/>
      <c r="CA224" s="2428"/>
      <c r="CB224" s="2428"/>
      <c r="CC224" s="2428"/>
      <c r="CD224" s="2428"/>
      <c r="CE224" s="2428"/>
      <c r="CF224" s="2428"/>
      <c r="CG224" s="2428"/>
      <c r="CH224" s="2428"/>
      <c r="CI224" s="2428"/>
      <c r="CJ224" s="2428"/>
      <c r="CK224" s="2428"/>
      <c r="CL224" s="2428"/>
      <c r="CM224" s="2428"/>
      <c r="CN224" s="2428"/>
      <c r="CO224" s="2428"/>
      <c r="CP224" s="2428"/>
      <c r="CQ224" s="2428"/>
      <c r="CR224" s="2428"/>
      <c r="CS224" s="2428"/>
      <c r="CT224" s="2428"/>
      <c r="CU224" s="2428"/>
      <c r="CV224" s="2428"/>
      <c r="CW224" s="2428"/>
      <c r="CX224" s="2428"/>
      <c r="CY224" s="2428"/>
      <c r="CZ224" s="2429"/>
      <c r="DA224" s="240"/>
    </row>
    <row r="225" s="726" customFormat="true" ht="15" customHeight="true" x14ac:dyDescent="0.2">
      <c r="A225" s="1667"/>
      <c r="B225" s="1670"/>
      <c r="C225" s="1809"/>
      <c r="D225" s="1810"/>
      <c r="E225" s="1810"/>
      <c r="F225" s="1810"/>
      <c r="G225" s="1811"/>
      <c r="H225" s="1812"/>
      <c r="I225" s="1810"/>
      <c r="J225" s="1810"/>
      <c r="K225" s="1810"/>
      <c r="L225" s="1813"/>
      <c r="M225" s="1814"/>
      <c r="N225" s="1810"/>
      <c r="O225" s="1810"/>
      <c r="P225" s="1810"/>
      <c r="Q225" s="1811"/>
      <c r="R225" s="1812"/>
      <c r="S225" s="1810"/>
      <c r="T225" s="2315"/>
      <c r="U225" s="989"/>
      <c r="V225" s="989"/>
      <c r="W225" s="989"/>
      <c r="X225" s="989"/>
      <c r="Y225" s="989"/>
      <c r="Z225" s="989"/>
      <c r="AA225" s="989"/>
      <c r="AB225" s="989"/>
      <c r="AC225" s="989"/>
      <c r="AD225" s="989"/>
      <c r="AE225" s="989"/>
      <c r="AF225" s="989"/>
      <c r="AG225" s="989"/>
      <c r="AH225" s="989"/>
      <c r="AI225" s="989"/>
      <c r="AJ225" s="989"/>
      <c r="AK225" s="989"/>
      <c r="AL225" s="989"/>
      <c r="AM225" s="989"/>
      <c r="AN225" s="989"/>
      <c r="AO225" s="989"/>
      <c r="AP225" s="989"/>
      <c r="AQ225" s="989"/>
      <c r="AR225" s="989"/>
      <c r="AS225" s="989"/>
      <c r="AT225" s="989"/>
      <c r="AU225" s="989"/>
      <c r="AV225" s="989"/>
      <c r="AW225" s="989"/>
      <c r="AX225" s="989"/>
      <c r="AY225" s="989"/>
      <c r="BA225" s="2947" t="s">
        <v>70</v>
      </c>
      <c r="BB225" s="175" t="s">
        <v>71</v>
      </c>
      <c r="BC225" s="1497" t="s">
        <v>35</v>
      </c>
      <c r="BD225" s="1517" t="s">
        <v>35</v>
      </c>
      <c r="BE225" s="1517" t="s">
        <v>35</v>
      </c>
      <c r="BF225" s="1517" t="s">
        <v>35</v>
      </c>
      <c r="BG225" s="1538" t="s">
        <v>35</v>
      </c>
      <c r="BH225" s="1559" t="s">
        <v>35</v>
      </c>
      <c r="BI225" s="1517" t="s">
        <v>35</v>
      </c>
      <c r="BJ225" s="1517" t="s">
        <v>35</v>
      </c>
      <c r="BK225" s="1517" t="s">
        <v>35</v>
      </c>
      <c r="BL225" s="1538" t="s">
        <v>35</v>
      </c>
      <c r="BM225" s="1559" t="s">
        <v>35</v>
      </c>
      <c r="BN225" s="1517" t="s">
        <v>35</v>
      </c>
      <c r="BO225" s="1517" t="s">
        <v>35</v>
      </c>
      <c r="BP225" s="1517" t="s">
        <v>35</v>
      </c>
      <c r="BQ225" s="1538" t="s">
        <v>35</v>
      </c>
      <c r="BR225" s="1559" t="s">
        <v>35</v>
      </c>
      <c r="BS225" s="1517" t="s">
        <v>35</v>
      </c>
      <c r="BT225" s="2361" t="s">
        <v>35</v>
      </c>
      <c r="BU225" s="2430"/>
      <c r="BV225" s="2430"/>
      <c r="BW225" s="2430"/>
      <c r="BX225" s="2430"/>
      <c r="BY225" s="2429"/>
      <c r="BZ225" s="2429"/>
      <c r="CA225" s="2429"/>
      <c r="CB225" s="2429"/>
      <c r="CC225" s="2429"/>
      <c r="CD225" s="2429"/>
      <c r="CE225" s="2429"/>
      <c r="CF225" s="2429"/>
      <c r="CG225" s="2429"/>
      <c r="CH225" s="2429"/>
      <c r="CI225" s="2429"/>
      <c r="CJ225" s="2429"/>
      <c r="CK225" s="2429"/>
      <c r="CL225" s="2429"/>
      <c r="CM225" s="2429"/>
      <c r="CN225" s="2429"/>
      <c r="CO225" s="2429"/>
      <c r="CP225" s="2429"/>
      <c r="CQ225" s="2429"/>
      <c r="CR225" s="2429"/>
      <c r="CS225" s="2429"/>
      <c r="CT225" s="2429"/>
      <c r="CU225" s="2429"/>
      <c r="CV225" s="2429"/>
      <c r="CW225" s="2429"/>
      <c r="CX225" s="2429"/>
      <c r="CY225" s="2429"/>
      <c r="CZ225" s="2429"/>
      <c r="DA225" s="240"/>
    </row>
    <row r="226" s="726" customFormat="true" ht="15" customHeight="true" x14ac:dyDescent="0.2">
      <c r="A226" s="1656"/>
      <c r="B226" s="1864"/>
      <c r="C226" s="1598"/>
      <c r="D226" s="1599"/>
      <c r="E226" s="1599"/>
      <c r="F226" s="1599"/>
      <c r="G226" s="1643"/>
      <c r="H226" s="1632"/>
      <c r="I226" s="1599"/>
      <c r="J226" s="1599"/>
      <c r="K226" s="1599"/>
      <c r="L226" s="1608"/>
      <c r="M226" s="1620"/>
      <c r="N226" s="1599"/>
      <c r="O226" s="1599"/>
      <c r="P226" s="1599"/>
      <c r="Q226" s="1643"/>
      <c r="R226" s="1632"/>
      <c r="S226" s="1599"/>
      <c r="T226" s="2504"/>
      <c r="U226" s="989"/>
      <c r="V226" s="989"/>
      <c r="W226" s="989"/>
      <c r="X226" s="989"/>
      <c r="Y226" s="989"/>
      <c r="Z226" s="989"/>
      <c r="AA226" s="989"/>
      <c r="AB226" s="989"/>
      <c r="AC226" s="989"/>
      <c r="AD226" s="989"/>
      <c r="AE226" s="989"/>
      <c r="AF226" s="989"/>
      <c r="AG226" s="989"/>
      <c r="AH226" s="989"/>
      <c r="AI226" s="989"/>
      <c r="AJ226" s="989"/>
      <c r="AK226" s="989"/>
      <c r="AL226" s="989"/>
      <c r="AM226" s="989"/>
      <c r="AN226" s="989"/>
      <c r="AO226" s="989"/>
      <c r="AP226" s="989"/>
      <c r="AQ226" s="989"/>
      <c r="AR226" s="989"/>
      <c r="AS226" s="989"/>
      <c r="AT226" s="989"/>
      <c r="AU226" s="989"/>
      <c r="AV226" s="989"/>
      <c r="AW226" s="989"/>
      <c r="AX226" s="989"/>
      <c r="AY226" s="989"/>
      <c r="BA226" s="2947"/>
      <c r="BB226" s="175" t="s">
        <v>72</v>
      </c>
      <c r="BC226" s="1497" t="s">
        <v>35</v>
      </c>
      <c r="BD226" s="1517" t="s">
        <v>35</v>
      </c>
      <c r="BE226" s="1517" t="s">
        <v>35</v>
      </c>
      <c r="BF226" s="1517" t="s">
        <v>35</v>
      </c>
      <c r="BG226" s="1538" t="s">
        <v>35</v>
      </c>
      <c r="BH226" s="1559" t="s">
        <v>35</v>
      </c>
      <c r="BI226" s="1517" t="s">
        <v>35</v>
      </c>
      <c r="BJ226" s="1517" t="s">
        <v>35</v>
      </c>
      <c r="BK226" s="1517" t="s">
        <v>35</v>
      </c>
      <c r="BL226" s="1538" t="s">
        <v>35</v>
      </c>
      <c r="BM226" s="1559" t="s">
        <v>35</v>
      </c>
      <c r="BN226" s="1517" t="s">
        <v>35</v>
      </c>
      <c r="BO226" s="1517" t="s">
        <v>35</v>
      </c>
      <c r="BP226" s="1517" t="s">
        <v>35</v>
      </c>
      <c r="BQ226" s="1538" t="s">
        <v>35</v>
      </c>
      <c r="BR226" s="1559" t="s">
        <v>35</v>
      </c>
      <c r="BS226" s="1517" t="s">
        <v>35</v>
      </c>
      <c r="BT226" s="2361" t="s">
        <v>35</v>
      </c>
      <c r="BU226" s="2430"/>
      <c r="BV226" s="2430"/>
      <c r="BW226" s="2430"/>
      <c r="BX226" s="2430"/>
      <c r="BY226" s="2429"/>
      <c r="BZ226" s="2429"/>
      <c r="CA226" s="2429"/>
      <c r="CB226" s="2429"/>
      <c r="CC226" s="2429"/>
      <c r="CD226" s="2429"/>
      <c r="CE226" s="2429"/>
      <c r="CF226" s="2429"/>
      <c r="CG226" s="2429"/>
      <c r="CH226" s="2429"/>
      <c r="CI226" s="2429"/>
      <c r="CJ226" s="2429"/>
      <c r="CK226" s="2429"/>
      <c r="CL226" s="2429"/>
      <c r="CM226" s="2429"/>
      <c r="CN226" s="2429"/>
      <c r="CO226" s="2429"/>
      <c r="CP226" s="2429"/>
      <c r="CQ226" s="2429"/>
      <c r="CR226" s="2429"/>
      <c r="CS226" s="2429"/>
      <c r="CT226" s="2429"/>
      <c r="CU226" s="2429"/>
      <c r="CV226" s="2429"/>
      <c r="CW226" s="2429"/>
      <c r="CX226" s="2429"/>
      <c r="CY226" s="2429"/>
      <c r="CZ226" s="2429"/>
      <c r="DA226" s="240"/>
    </row>
    <row r="227" s="726" customFormat="true" ht="15" customHeight="true" x14ac:dyDescent="0.2">
      <c r="A227" s="1657"/>
      <c r="B227" s="1865"/>
      <c r="C227" s="1600"/>
      <c r="D227" s="1601"/>
      <c r="E227" s="1601"/>
      <c r="F227" s="1601"/>
      <c r="G227" s="1644"/>
      <c r="H227" s="1633"/>
      <c r="I227" s="1601"/>
      <c r="J227" s="1601"/>
      <c r="K227" s="1601"/>
      <c r="L227" s="1609"/>
      <c r="M227" s="1621"/>
      <c r="N227" s="1601"/>
      <c r="O227" s="1601"/>
      <c r="P227" s="1601"/>
      <c r="Q227" s="1644"/>
      <c r="R227" s="1633"/>
      <c r="S227" s="1601"/>
      <c r="T227" s="2505"/>
      <c r="U227" s="989"/>
      <c r="V227" s="989"/>
      <c r="W227" s="989"/>
      <c r="X227" s="989"/>
      <c r="Y227" s="989"/>
      <c r="Z227" s="989"/>
      <c r="AA227" s="989"/>
      <c r="AB227" s="989"/>
      <c r="AC227" s="989"/>
      <c r="AD227" s="989"/>
      <c r="AE227" s="989"/>
      <c r="AF227" s="989"/>
      <c r="AG227" s="989"/>
      <c r="AH227" s="989"/>
      <c r="AI227" s="989"/>
      <c r="AJ227" s="989"/>
      <c r="AK227" s="989"/>
      <c r="AL227" s="989"/>
      <c r="AM227" s="989"/>
      <c r="AN227" s="989"/>
      <c r="AO227" s="989"/>
      <c r="AP227" s="989"/>
      <c r="AQ227" s="989"/>
      <c r="AR227" s="989"/>
      <c r="AS227" s="989"/>
      <c r="AT227" s="989"/>
      <c r="AU227" s="989"/>
      <c r="AV227" s="989"/>
      <c r="AW227" s="989"/>
      <c r="AX227" s="989"/>
      <c r="AY227" s="989"/>
      <c r="BA227" s="2947" t="s">
        <v>95</v>
      </c>
      <c r="BB227" s="175" t="s">
        <v>61</v>
      </c>
      <c r="BC227" s="1497" t="s">
        <v>35</v>
      </c>
      <c r="BD227" s="1517" t="s">
        <v>35</v>
      </c>
      <c r="BE227" s="1517" t="s">
        <v>35</v>
      </c>
      <c r="BF227" s="1517" t="s">
        <v>35</v>
      </c>
      <c r="BG227" s="1538" t="s">
        <v>35</v>
      </c>
      <c r="BH227" s="1559" t="s">
        <v>35</v>
      </c>
      <c r="BI227" s="1517" t="s">
        <v>35</v>
      </c>
      <c r="BJ227" s="1517" t="s">
        <v>35</v>
      </c>
      <c r="BK227" s="1517" t="s">
        <v>35</v>
      </c>
      <c r="BL227" s="1538" t="s">
        <v>35</v>
      </c>
      <c r="BM227" s="1559" t="s">
        <v>35</v>
      </c>
      <c r="BN227" s="1517" t="s">
        <v>35</v>
      </c>
      <c r="BO227" s="1517" t="s">
        <v>35</v>
      </c>
      <c r="BP227" s="1517" t="s">
        <v>35</v>
      </c>
      <c r="BQ227" s="1538" t="s">
        <v>35</v>
      </c>
      <c r="BR227" s="1559" t="s">
        <v>35</v>
      </c>
      <c r="BS227" s="1517" t="s">
        <v>35</v>
      </c>
      <c r="BT227" s="2361" t="s">
        <v>35</v>
      </c>
      <c r="BU227" s="2430"/>
      <c r="BV227" s="2430"/>
      <c r="BW227" s="2430"/>
      <c r="BX227" s="2430"/>
      <c r="BY227" s="2429"/>
      <c r="BZ227" s="2429"/>
      <c r="CA227" s="2429"/>
      <c r="CB227" s="2429"/>
      <c r="CC227" s="2429"/>
      <c r="CD227" s="2429"/>
      <c r="CE227" s="2429"/>
      <c r="CF227" s="2429"/>
      <c r="CG227" s="2429"/>
      <c r="CH227" s="2429"/>
      <c r="CI227" s="2429"/>
      <c r="CJ227" s="2429"/>
      <c r="CK227" s="2429"/>
      <c r="CL227" s="2429"/>
      <c r="CM227" s="2429"/>
      <c r="CN227" s="2429"/>
      <c r="CO227" s="2429"/>
      <c r="CP227" s="2429"/>
      <c r="CQ227" s="2429"/>
      <c r="CR227" s="2429"/>
      <c r="CS227" s="2429"/>
      <c r="CT227" s="2429"/>
      <c r="CU227" s="2429"/>
      <c r="CV227" s="2429"/>
      <c r="CW227" s="2429"/>
      <c r="CX227" s="2429"/>
      <c r="CY227" s="2429"/>
      <c r="CZ227" s="2429"/>
      <c r="DA227" s="240"/>
    </row>
    <row r="228" s="726" customFormat="true" ht="15" customHeight="true" x14ac:dyDescent="0.2">
      <c r="A228" s="1658"/>
      <c r="B228" s="1866"/>
      <c r="C228" s="1815"/>
      <c r="D228" s="1816"/>
      <c r="E228" s="1816"/>
      <c r="F228" s="1816"/>
      <c r="G228" s="1817"/>
      <c r="H228" s="1818"/>
      <c r="I228" s="1816"/>
      <c r="J228" s="1816"/>
      <c r="K228" s="1816"/>
      <c r="L228" s="1819"/>
      <c r="M228" s="1815"/>
      <c r="N228" s="1816"/>
      <c r="O228" s="1816"/>
      <c r="P228" s="1816"/>
      <c r="Q228" s="1817"/>
      <c r="R228" s="1818"/>
      <c r="S228" s="1816"/>
      <c r="T228" s="1819"/>
      <c r="U228" s="989"/>
      <c r="V228" s="989"/>
      <c r="W228" s="989"/>
      <c r="X228" s="989"/>
      <c r="Y228" s="989"/>
      <c r="Z228" s="989"/>
      <c r="AA228" s="989"/>
      <c r="AB228" s="989"/>
      <c r="AC228" s="989"/>
      <c r="AD228" s="989"/>
      <c r="AE228" s="989"/>
      <c r="AF228" s="989"/>
      <c r="AG228" s="989"/>
      <c r="AH228" s="989"/>
      <c r="AI228" s="989"/>
      <c r="AJ228" s="989"/>
      <c r="AK228" s="989"/>
      <c r="AL228" s="989"/>
      <c r="AM228" s="989"/>
      <c r="AN228" s="989"/>
      <c r="AO228" s="989"/>
      <c r="AP228" s="989"/>
      <c r="AQ228" s="989"/>
      <c r="AR228" s="989"/>
      <c r="AS228" s="989"/>
      <c r="AT228" s="989"/>
      <c r="AU228" s="989"/>
      <c r="AV228" s="989"/>
      <c r="AW228" s="989"/>
      <c r="AX228" s="989"/>
      <c r="AY228" s="989"/>
      <c r="BA228" s="2947"/>
      <c r="BB228" s="175" t="s">
        <v>92</v>
      </c>
      <c r="BC228" s="1497" t="s">
        <v>35</v>
      </c>
      <c r="BD228" s="1517" t="s">
        <v>35</v>
      </c>
      <c r="BE228" s="1517" t="s">
        <v>35</v>
      </c>
      <c r="BF228" s="1517" t="s">
        <v>35</v>
      </c>
      <c r="BG228" s="1538" t="s">
        <v>35</v>
      </c>
      <c r="BH228" s="1559" t="s">
        <v>35</v>
      </c>
      <c r="BI228" s="1517" t="s">
        <v>35</v>
      </c>
      <c r="BJ228" s="1517" t="s">
        <v>35</v>
      </c>
      <c r="BK228" s="1517" t="s">
        <v>35</v>
      </c>
      <c r="BL228" s="1538" t="s">
        <v>35</v>
      </c>
      <c r="BM228" s="1559" t="s">
        <v>35</v>
      </c>
      <c r="BN228" s="1517" t="s">
        <v>35</v>
      </c>
      <c r="BO228" s="1517" t="s">
        <v>35</v>
      </c>
      <c r="BP228" s="1517" t="s">
        <v>35</v>
      </c>
      <c r="BQ228" s="1538" t="s">
        <v>35</v>
      </c>
      <c r="BR228" s="1559" t="s">
        <v>35</v>
      </c>
      <c r="BS228" s="1517" t="s">
        <v>35</v>
      </c>
      <c r="BT228" s="2361" t="s">
        <v>35</v>
      </c>
      <c r="BU228" s="2430"/>
      <c r="BV228" s="2430"/>
      <c r="BW228" s="2430"/>
      <c r="BX228" s="2430"/>
      <c r="BY228" s="2429"/>
      <c r="BZ228" s="2429"/>
      <c r="CA228" s="2429"/>
      <c r="CB228" s="2429"/>
      <c r="CC228" s="2429"/>
      <c r="CD228" s="2429"/>
      <c r="CE228" s="2429"/>
      <c r="CF228" s="2429"/>
      <c r="CG228" s="2429"/>
      <c r="CH228" s="2429"/>
      <c r="CI228" s="2429"/>
      <c r="CJ228" s="2429"/>
      <c r="CK228" s="2429"/>
      <c r="CL228" s="2429"/>
      <c r="CM228" s="2429"/>
      <c r="CN228" s="2429"/>
      <c r="CO228" s="2429"/>
      <c r="CP228" s="2429"/>
      <c r="CQ228" s="2429"/>
      <c r="CR228" s="2429"/>
      <c r="CS228" s="2429"/>
      <c r="CT228" s="2429"/>
      <c r="CU228" s="2429"/>
      <c r="CV228" s="2429"/>
      <c r="CW228" s="2429"/>
      <c r="CX228" s="2429"/>
      <c r="CY228" s="2429"/>
      <c r="CZ228" s="2429"/>
      <c r="DA228" s="240"/>
    </row>
    <row r="229" s="726" customFormat="true" ht="15" customHeight="true" x14ac:dyDescent="0.2">
      <c r="A229" s="1659"/>
      <c r="B229" s="1867"/>
      <c r="C229" s="1799"/>
      <c r="D229" s="1800"/>
      <c r="E229" s="1800"/>
      <c r="F229" s="1800"/>
      <c r="G229" s="1801"/>
      <c r="H229" s="1802"/>
      <c r="I229" s="1800"/>
      <c r="J229" s="1800"/>
      <c r="K229" s="1800"/>
      <c r="L229" s="1803"/>
      <c r="M229" s="1799"/>
      <c r="N229" s="1800"/>
      <c r="O229" s="1800"/>
      <c r="P229" s="1800"/>
      <c r="Q229" s="1801"/>
      <c r="R229" s="1802"/>
      <c r="S229" s="1800"/>
      <c r="T229" s="1803"/>
      <c r="U229" s="989"/>
      <c r="V229" s="989"/>
      <c r="W229" s="989"/>
      <c r="X229" s="989"/>
      <c r="Y229" s="989"/>
      <c r="Z229" s="989"/>
      <c r="AA229" s="989"/>
      <c r="AB229" s="989"/>
      <c r="AC229" s="989"/>
      <c r="AD229" s="989"/>
      <c r="AE229" s="989"/>
      <c r="AF229" s="989"/>
      <c r="AG229" s="989"/>
      <c r="AH229" s="989"/>
      <c r="AI229" s="989"/>
      <c r="AJ229" s="989"/>
      <c r="AK229" s="989"/>
      <c r="AL229" s="989"/>
      <c r="AM229" s="989"/>
      <c r="AN229" s="989"/>
      <c r="AO229" s="989"/>
      <c r="AP229" s="989"/>
      <c r="AQ229" s="989"/>
      <c r="AR229" s="989"/>
      <c r="AS229" s="989"/>
      <c r="AT229" s="989"/>
      <c r="AU229" s="989"/>
      <c r="AV229" s="989"/>
      <c r="AW229" s="989"/>
      <c r="AX229" s="989"/>
      <c r="AY229" s="989"/>
      <c r="BA229" s="2947"/>
      <c r="BB229" s="175" t="s">
        <v>93</v>
      </c>
      <c r="BC229" s="1497" t="s">
        <v>35</v>
      </c>
      <c r="BD229" s="1517" t="s">
        <v>35</v>
      </c>
      <c r="BE229" s="1517" t="s">
        <v>35</v>
      </c>
      <c r="BF229" s="1517" t="s">
        <v>35</v>
      </c>
      <c r="BG229" s="1538" t="s">
        <v>35</v>
      </c>
      <c r="BH229" s="1559" t="s">
        <v>35</v>
      </c>
      <c r="BI229" s="1517" t="s">
        <v>35</v>
      </c>
      <c r="BJ229" s="1517" t="s">
        <v>35</v>
      </c>
      <c r="BK229" s="1517" t="s">
        <v>35</v>
      </c>
      <c r="BL229" s="1538" t="s">
        <v>35</v>
      </c>
      <c r="BM229" s="1559" t="s">
        <v>35</v>
      </c>
      <c r="BN229" s="1517" t="s">
        <v>35</v>
      </c>
      <c r="BO229" s="1517" t="s">
        <v>35</v>
      </c>
      <c r="BP229" s="1517" t="s">
        <v>35</v>
      </c>
      <c r="BQ229" s="1538" t="s">
        <v>35</v>
      </c>
      <c r="BR229" s="1559" t="s">
        <v>35</v>
      </c>
      <c r="BS229" s="1517" t="s">
        <v>35</v>
      </c>
      <c r="BT229" s="2361" t="s">
        <v>35</v>
      </c>
      <c r="BU229" s="2430"/>
      <c r="BV229" s="2430"/>
      <c r="BW229" s="2430"/>
      <c r="BX229" s="2430"/>
      <c r="BY229" s="2429"/>
      <c r="BZ229" s="2429"/>
      <c r="CA229" s="2429"/>
      <c r="CB229" s="2429"/>
      <c r="CC229" s="2429"/>
      <c r="CD229" s="2429"/>
      <c r="CE229" s="2429"/>
      <c r="CF229" s="2429"/>
      <c r="CG229" s="2429"/>
      <c r="CH229" s="2429"/>
      <c r="CI229" s="2429"/>
      <c r="CJ229" s="2429"/>
      <c r="CK229" s="2429"/>
      <c r="CL229" s="2429"/>
      <c r="CM229" s="2429"/>
      <c r="CN229" s="2429"/>
      <c r="CO229" s="2429"/>
      <c r="CP229" s="2429"/>
      <c r="CQ229" s="2429"/>
      <c r="CR229" s="2429"/>
      <c r="CS229" s="2429"/>
      <c r="CT229" s="2429"/>
      <c r="CU229" s="2429"/>
      <c r="CV229" s="2429"/>
      <c r="CW229" s="2429"/>
      <c r="CX229" s="2429"/>
      <c r="CY229" s="2429"/>
      <c r="CZ229" s="2429"/>
      <c r="DA229" s="240"/>
    </row>
    <row r="230" s="726" customFormat="true" ht="15" customHeight="true" x14ac:dyDescent="0.2">
      <c r="A230" s="1660"/>
      <c r="B230" s="1868"/>
      <c r="C230" s="1804"/>
      <c r="D230" s="1805"/>
      <c r="E230" s="1805"/>
      <c r="F230" s="1805"/>
      <c r="G230" s="1806"/>
      <c r="H230" s="1807"/>
      <c r="I230" s="1805"/>
      <c r="J230" s="1805"/>
      <c r="K230" s="1805"/>
      <c r="L230" s="1808"/>
      <c r="M230" s="1804"/>
      <c r="N230" s="1805"/>
      <c r="O230" s="1805"/>
      <c r="P230" s="1805"/>
      <c r="Q230" s="1806"/>
      <c r="R230" s="1807"/>
      <c r="S230" s="1805"/>
      <c r="T230" s="1808"/>
      <c r="U230" s="989"/>
      <c r="V230" s="989"/>
      <c r="W230" s="989"/>
      <c r="X230" s="989"/>
      <c r="Y230" s="989"/>
      <c r="Z230" s="989"/>
      <c r="AA230" s="989"/>
      <c r="AB230" s="989"/>
      <c r="AC230" s="989"/>
      <c r="AD230" s="989"/>
      <c r="AE230" s="989"/>
      <c r="AF230" s="989"/>
      <c r="AG230" s="989"/>
      <c r="AH230" s="989"/>
      <c r="AI230" s="989"/>
      <c r="AJ230" s="989"/>
      <c r="AK230" s="989"/>
      <c r="AL230" s="989"/>
      <c r="AM230" s="989"/>
      <c r="AN230" s="989"/>
      <c r="AO230" s="989"/>
      <c r="AP230" s="989"/>
      <c r="AQ230" s="989"/>
      <c r="AR230" s="989"/>
      <c r="AS230" s="989"/>
      <c r="AT230" s="989"/>
      <c r="AU230" s="989"/>
      <c r="AV230" s="989"/>
      <c r="AW230" s="989"/>
      <c r="AX230" s="989"/>
      <c r="AY230" s="989"/>
      <c r="BA230" s="2947"/>
      <c r="BB230" s="175" t="s">
        <v>94</v>
      </c>
      <c r="BC230" s="1497" t="s">
        <v>35</v>
      </c>
      <c r="BD230" s="1517" t="s">
        <v>35</v>
      </c>
      <c r="BE230" s="1517" t="s">
        <v>35</v>
      </c>
      <c r="BF230" s="1517" t="s">
        <v>35</v>
      </c>
      <c r="BG230" s="1538" t="s">
        <v>35</v>
      </c>
      <c r="BH230" s="1559" t="s">
        <v>35</v>
      </c>
      <c r="BI230" s="1517" t="s">
        <v>35</v>
      </c>
      <c r="BJ230" s="1517" t="s">
        <v>35</v>
      </c>
      <c r="BK230" s="1517" t="s">
        <v>35</v>
      </c>
      <c r="BL230" s="1538" t="s">
        <v>35</v>
      </c>
      <c r="BM230" s="1559" t="s">
        <v>35</v>
      </c>
      <c r="BN230" s="1517" t="s">
        <v>35</v>
      </c>
      <c r="BO230" s="1517" t="s">
        <v>35</v>
      </c>
      <c r="BP230" s="1517" t="s">
        <v>35</v>
      </c>
      <c r="BQ230" s="1538" t="s">
        <v>35</v>
      </c>
      <c r="BR230" s="1559" t="s">
        <v>35</v>
      </c>
      <c r="BS230" s="1517" t="s">
        <v>35</v>
      </c>
      <c r="BT230" s="2361" t="s">
        <v>35</v>
      </c>
      <c r="BU230" s="2430"/>
      <c r="BV230" s="2430"/>
      <c r="BW230" s="2430"/>
      <c r="BX230" s="2430"/>
      <c r="BY230" s="2429"/>
      <c r="BZ230" s="2429"/>
      <c r="CA230" s="2429"/>
      <c r="CB230" s="2429"/>
      <c r="CC230" s="2429"/>
      <c r="CD230" s="2429"/>
      <c r="CE230" s="2429"/>
      <c r="CF230" s="2429"/>
      <c r="CG230" s="2429"/>
      <c r="CH230" s="2429"/>
      <c r="CI230" s="2429"/>
      <c r="CJ230" s="2429"/>
      <c r="CK230" s="2429"/>
      <c r="CL230" s="2429"/>
      <c r="CM230" s="2429"/>
      <c r="CN230" s="2429"/>
      <c r="CO230" s="2429"/>
      <c r="CP230" s="2429"/>
      <c r="CQ230" s="2429"/>
      <c r="CR230" s="2429"/>
      <c r="CS230" s="2429"/>
      <c r="CT230" s="2429"/>
      <c r="CU230" s="2429"/>
      <c r="CV230" s="2429"/>
      <c r="CW230" s="2429"/>
      <c r="CX230" s="2429"/>
      <c r="CY230" s="2429"/>
      <c r="CZ230" s="2429"/>
      <c r="DA230" s="240"/>
    </row>
    <row r="231" s="726" customFormat="true" ht="15" customHeight="true" x14ac:dyDescent="0.2">
      <c r="A231" s="1661"/>
      <c r="B231" s="1671"/>
      <c r="C231" s="1602"/>
      <c r="D231" s="1603"/>
      <c r="E231" s="1603"/>
      <c r="F231" s="1603"/>
      <c r="G231" s="1645"/>
      <c r="H231" s="1634"/>
      <c r="I231" s="1603"/>
      <c r="J231" s="1603"/>
      <c r="K231" s="1603"/>
      <c r="L231" s="1610"/>
      <c r="M231" s="1622"/>
      <c r="N231" s="1603"/>
      <c r="O231" s="1603"/>
      <c r="P231" s="1603"/>
      <c r="Q231" s="1645"/>
      <c r="R231" s="1634"/>
      <c r="S231" s="1603"/>
      <c r="T231" s="2318"/>
      <c r="U231" s="989"/>
      <c r="V231" s="989"/>
      <c r="W231" s="989"/>
      <c r="X231" s="989"/>
      <c r="Y231" s="989"/>
      <c r="Z231" s="989"/>
      <c r="AA231" s="989"/>
      <c r="AB231" s="989"/>
      <c r="AC231" s="989"/>
      <c r="AD231" s="989"/>
      <c r="AE231" s="989"/>
      <c r="AF231" s="989"/>
      <c r="AG231" s="989"/>
      <c r="AH231" s="989"/>
      <c r="AI231" s="989"/>
      <c r="AJ231" s="989"/>
      <c r="AK231" s="989"/>
      <c r="AL231" s="989"/>
      <c r="AM231" s="989"/>
      <c r="AN231" s="989"/>
      <c r="AO231" s="989"/>
      <c r="AP231" s="989"/>
      <c r="AQ231" s="989"/>
      <c r="AR231" s="989"/>
      <c r="AS231" s="989"/>
      <c r="AT231" s="989"/>
      <c r="AU231" s="989"/>
      <c r="AV231" s="989"/>
      <c r="AW231" s="989"/>
      <c r="AX231" s="989"/>
      <c r="AY231" s="989"/>
      <c r="BA231" s="751"/>
      <c r="BB231" s="175"/>
      <c r="BC231" s="517"/>
      <c r="BD231" s="447"/>
      <c r="BE231" s="447"/>
      <c r="BF231" s="447"/>
      <c r="BG231" s="518"/>
      <c r="BH231" s="526"/>
      <c r="BI231" s="447"/>
      <c r="BJ231" s="447"/>
      <c r="BK231" s="447"/>
      <c r="BL231" s="518"/>
      <c r="BM231" s="526"/>
      <c r="BN231" s="447"/>
      <c r="BO231" s="447"/>
      <c r="BP231" s="447"/>
      <c r="BQ231" s="518"/>
      <c r="BR231" s="526"/>
      <c r="BS231" s="447"/>
      <c r="BT231" s="2362"/>
      <c r="BU231" s="2431"/>
      <c r="BV231" s="2431"/>
      <c r="BW231" s="2431"/>
      <c r="BX231" s="2431"/>
      <c r="BY231" s="2432"/>
      <c r="BZ231" s="2432"/>
      <c r="CA231" s="2432"/>
      <c r="CB231" s="2432"/>
      <c r="CC231" s="2432"/>
      <c r="CD231" s="2432"/>
      <c r="CE231" s="2432"/>
      <c r="CF231" s="2432"/>
      <c r="CG231" s="2432"/>
      <c r="CH231" s="2432"/>
      <c r="CI231" s="2432"/>
      <c r="CJ231" s="2432"/>
      <c r="CK231" s="2432"/>
      <c r="CL231" s="2432"/>
      <c r="CM231" s="2432"/>
      <c r="CN231" s="2432"/>
      <c r="CO231" s="2432"/>
      <c r="CP231" s="2432"/>
      <c r="CQ231" s="2432"/>
      <c r="CR231" s="2432"/>
      <c r="CS231" s="2432"/>
      <c r="CT231" s="2432"/>
      <c r="CU231" s="2432"/>
      <c r="CV231" s="2432"/>
      <c r="CW231" s="2432"/>
      <c r="CX231" s="2432"/>
      <c r="CY231" s="2432"/>
      <c r="CZ231" s="2432"/>
      <c r="DA231" s="240"/>
    </row>
    <row r="232" s="726" customFormat="true" ht="15" customHeight="true" x14ac:dyDescent="0.2">
      <c r="A232" s="1662"/>
      <c r="B232" s="1672"/>
      <c r="C232" s="1604"/>
      <c r="D232" s="1605"/>
      <c r="E232" s="1605"/>
      <c r="F232" s="1605"/>
      <c r="G232" s="1646"/>
      <c r="H232" s="1635"/>
      <c r="I232" s="1605"/>
      <c r="J232" s="1605"/>
      <c r="K232" s="1605"/>
      <c r="L232" s="1611"/>
      <c r="M232" s="1623"/>
      <c r="N232" s="1605"/>
      <c r="O232" s="1605"/>
      <c r="P232" s="1605"/>
      <c r="Q232" s="1646"/>
      <c r="R232" s="1635"/>
      <c r="S232" s="1605"/>
      <c r="T232" s="2319"/>
      <c r="U232" s="989"/>
      <c r="V232" s="989"/>
      <c r="W232" s="989"/>
      <c r="X232" s="989"/>
      <c r="Y232" s="989"/>
      <c r="Z232" s="989"/>
      <c r="AA232" s="989"/>
      <c r="AB232" s="989"/>
      <c r="AC232" s="989"/>
      <c r="AD232" s="989"/>
      <c r="AE232" s="989"/>
      <c r="AF232" s="989"/>
      <c r="AG232" s="989"/>
      <c r="AH232" s="989"/>
      <c r="AI232" s="989"/>
      <c r="AJ232" s="989"/>
      <c r="AK232" s="989"/>
      <c r="AL232" s="989"/>
      <c r="AM232" s="989"/>
      <c r="AN232" s="989"/>
      <c r="AO232" s="989"/>
      <c r="AP232" s="989"/>
      <c r="AQ232" s="989"/>
      <c r="AR232" s="989"/>
      <c r="AS232" s="989"/>
      <c r="AT232" s="989"/>
      <c r="AU232" s="989"/>
      <c r="AV232" s="989"/>
      <c r="AW232" s="989"/>
      <c r="AX232" s="989"/>
      <c r="AY232" s="989"/>
      <c r="BA232" s="804"/>
      <c r="BB232" s="175"/>
      <c r="BC232" s="517"/>
      <c r="BD232" s="447"/>
      <c r="BE232" s="447"/>
      <c r="BF232" s="447"/>
      <c r="BG232" s="518"/>
      <c r="BH232" s="526"/>
      <c r="BI232" s="447"/>
      <c r="BJ232" s="447"/>
      <c r="BK232" s="447"/>
      <c r="BL232" s="518"/>
      <c r="BM232" s="526"/>
      <c r="BN232" s="447"/>
      <c r="BO232" s="447"/>
      <c r="BP232" s="447"/>
      <c r="BQ232" s="518"/>
      <c r="BR232" s="526"/>
      <c r="BS232" s="447"/>
      <c r="BT232" s="2362"/>
      <c r="BU232" s="2431"/>
      <c r="BV232" s="2431"/>
      <c r="BW232" s="2431"/>
      <c r="BX232" s="2431"/>
      <c r="BY232" s="2432"/>
      <c r="BZ232" s="2432"/>
      <c r="CA232" s="2432"/>
      <c r="CB232" s="2432"/>
      <c r="CC232" s="2432"/>
      <c r="CD232" s="2432"/>
      <c r="CE232" s="2432"/>
      <c r="CF232" s="2432"/>
      <c r="CG232" s="2432"/>
      <c r="CH232" s="2432"/>
      <c r="CI232" s="2432"/>
      <c r="CJ232" s="2432"/>
      <c r="CK232" s="2432"/>
      <c r="CL232" s="2432"/>
      <c r="CM232" s="2432"/>
      <c r="CN232" s="2432"/>
      <c r="CO232" s="2432"/>
      <c r="CP232" s="2432"/>
      <c r="CQ232" s="2432"/>
      <c r="CR232" s="2432"/>
      <c r="CS232" s="2432"/>
      <c r="CT232" s="2432"/>
      <c r="CU232" s="2432"/>
      <c r="CV232" s="2432"/>
      <c r="CW232" s="2432"/>
      <c r="CX232" s="2432"/>
      <c r="CY232" s="2432"/>
      <c r="CZ232" s="2432"/>
      <c r="DA232" s="240"/>
    </row>
    <row r="233" s="726" customFormat="true" ht="15" customHeight="true" x14ac:dyDescent="0.2">
      <c r="A233" s="1663"/>
      <c r="B233" s="1673"/>
      <c r="C233" s="1820"/>
      <c r="D233" s="1821"/>
      <c r="E233" s="1821"/>
      <c r="F233" s="1821"/>
      <c r="G233" s="1822"/>
      <c r="H233" s="1823"/>
      <c r="I233" s="1821"/>
      <c r="J233" s="1821"/>
      <c r="K233" s="1821"/>
      <c r="L233" s="1824"/>
      <c r="M233" s="1825"/>
      <c r="N233" s="1821"/>
      <c r="O233" s="1821"/>
      <c r="P233" s="1821"/>
      <c r="Q233" s="1822"/>
      <c r="R233" s="1823"/>
      <c r="S233" s="1821"/>
      <c r="T233" s="2320"/>
      <c r="U233" s="989"/>
      <c r="V233" s="989"/>
      <c r="W233" s="989"/>
      <c r="X233" s="989"/>
      <c r="Y233" s="989"/>
      <c r="Z233" s="989"/>
      <c r="AA233" s="989"/>
      <c r="AB233" s="989"/>
      <c r="AC233" s="989"/>
      <c r="AD233" s="989"/>
      <c r="AE233" s="989"/>
      <c r="AF233" s="989"/>
      <c r="AG233" s="989"/>
      <c r="AH233" s="989"/>
      <c r="AI233" s="989"/>
      <c r="AJ233" s="989"/>
      <c r="AK233" s="989"/>
      <c r="AL233" s="989"/>
      <c r="AM233" s="989"/>
      <c r="AN233" s="989"/>
      <c r="AO233" s="989"/>
      <c r="AP233" s="989"/>
      <c r="AQ233" s="989"/>
      <c r="AR233" s="989"/>
      <c r="AS233" s="989"/>
      <c r="AT233" s="989"/>
      <c r="AU233" s="989"/>
      <c r="AV233" s="989"/>
      <c r="AW233" s="989"/>
      <c r="AX233" s="989"/>
      <c r="AY233" s="989"/>
      <c r="BA233" s="804"/>
      <c r="BB233" s="175"/>
      <c r="BC233" s="517"/>
      <c r="BD233" s="447"/>
      <c r="BE233" s="447"/>
      <c r="BF233" s="447"/>
      <c r="BG233" s="518"/>
      <c r="BH233" s="526"/>
      <c r="BI233" s="447"/>
      <c r="BJ233" s="447"/>
      <c r="BK233" s="447"/>
      <c r="BL233" s="518"/>
      <c r="BM233" s="526"/>
      <c r="BN233" s="447"/>
      <c r="BO233" s="447"/>
      <c r="BP233" s="447"/>
      <c r="BQ233" s="518"/>
      <c r="BR233" s="526"/>
      <c r="BS233" s="447"/>
      <c r="BT233" s="2362"/>
      <c r="BU233" s="2431"/>
      <c r="BV233" s="2431"/>
      <c r="BW233" s="2431"/>
      <c r="BX233" s="2431"/>
      <c r="BY233" s="2432"/>
      <c r="BZ233" s="2432"/>
      <c r="CA233" s="2432"/>
      <c r="CB233" s="2432"/>
      <c r="CC233" s="2432"/>
      <c r="CD233" s="2432"/>
      <c r="CE233" s="2432"/>
      <c r="CF233" s="2432"/>
      <c r="CG233" s="2432"/>
      <c r="CH233" s="2432"/>
      <c r="CI233" s="2432"/>
      <c r="CJ233" s="2432"/>
      <c r="CK233" s="2432"/>
      <c r="CL233" s="2432"/>
      <c r="CM233" s="2432"/>
      <c r="CN233" s="2432"/>
      <c r="CO233" s="2432"/>
      <c r="CP233" s="2432"/>
      <c r="CQ233" s="2432"/>
      <c r="CR233" s="2432"/>
      <c r="CS233" s="2432"/>
      <c r="CT233" s="2432"/>
      <c r="CU233" s="2432"/>
      <c r="CV233" s="2432"/>
      <c r="CW233" s="2432"/>
      <c r="CX233" s="2432"/>
      <c r="CY233" s="2432"/>
      <c r="CZ233" s="2432"/>
      <c r="DA233" s="240"/>
    </row>
    <row r="234" s="726" customFormat="true" ht="15" customHeight="true" x14ac:dyDescent="0.2">
      <c r="A234" s="1664"/>
      <c r="B234" s="1674"/>
      <c r="C234" s="1826"/>
      <c r="D234" s="1827"/>
      <c r="E234" s="1827"/>
      <c r="F234" s="1827"/>
      <c r="G234" s="1828"/>
      <c r="H234" s="1829"/>
      <c r="I234" s="1827"/>
      <c r="J234" s="1827"/>
      <c r="K234" s="1827"/>
      <c r="L234" s="1830"/>
      <c r="M234" s="1831"/>
      <c r="N234" s="1827"/>
      <c r="O234" s="1827"/>
      <c r="P234" s="1827"/>
      <c r="Q234" s="1828"/>
      <c r="R234" s="1829"/>
      <c r="S234" s="1827"/>
      <c r="T234" s="2321"/>
      <c r="U234" s="989"/>
      <c r="V234" s="989"/>
      <c r="W234" s="989"/>
      <c r="X234" s="989"/>
      <c r="Y234" s="989"/>
      <c r="Z234" s="989"/>
      <c r="AA234" s="989"/>
      <c r="AB234" s="989"/>
      <c r="AC234" s="989"/>
      <c r="AD234" s="989"/>
      <c r="AE234" s="989"/>
      <c r="AF234" s="989"/>
      <c r="AG234" s="989"/>
      <c r="AH234" s="989"/>
      <c r="AI234" s="989"/>
      <c r="AJ234" s="989"/>
      <c r="AK234" s="989"/>
      <c r="AL234" s="989"/>
      <c r="AM234" s="989"/>
      <c r="AN234" s="989"/>
      <c r="AO234" s="989"/>
      <c r="AP234" s="989"/>
      <c r="AQ234" s="989"/>
      <c r="AR234" s="989"/>
      <c r="AS234" s="989"/>
      <c r="AT234" s="989"/>
      <c r="AU234" s="989"/>
      <c r="AV234" s="989"/>
      <c r="AW234" s="989"/>
      <c r="AX234" s="989"/>
      <c r="AY234" s="989"/>
      <c r="BA234" s="804"/>
      <c r="BB234" s="175"/>
      <c r="BC234" s="517"/>
      <c r="BD234" s="447"/>
      <c r="BE234" s="447"/>
      <c r="BF234" s="447"/>
      <c r="BG234" s="518"/>
      <c r="BH234" s="526"/>
      <c r="BI234" s="447"/>
      <c r="BJ234" s="447"/>
      <c r="BK234" s="447"/>
      <c r="BL234" s="518"/>
      <c r="BM234" s="526"/>
      <c r="BN234" s="447"/>
      <c r="BO234" s="447"/>
      <c r="BP234" s="447"/>
      <c r="BQ234" s="518"/>
      <c r="BR234" s="526"/>
      <c r="BS234" s="447"/>
      <c r="BT234" s="2362"/>
      <c r="BU234" s="2431"/>
      <c r="BV234" s="2431"/>
      <c r="BW234" s="2431"/>
      <c r="BX234" s="2431"/>
      <c r="BY234" s="2432"/>
      <c r="BZ234" s="2432"/>
      <c r="CA234" s="2432"/>
      <c r="CB234" s="2432"/>
      <c r="CC234" s="2432"/>
      <c r="CD234" s="2432"/>
      <c r="CE234" s="2432"/>
      <c r="CF234" s="2432"/>
      <c r="CG234" s="2432"/>
      <c r="CH234" s="2432"/>
      <c r="CI234" s="2432"/>
      <c r="CJ234" s="2432"/>
      <c r="CK234" s="2432"/>
      <c r="CL234" s="2432"/>
      <c r="CM234" s="2432"/>
      <c r="CN234" s="2432"/>
      <c r="CO234" s="2432"/>
      <c r="CP234" s="2432"/>
      <c r="CQ234" s="2432"/>
      <c r="CR234" s="2432"/>
      <c r="CS234" s="2432"/>
      <c r="CT234" s="2432"/>
      <c r="CU234" s="2432"/>
      <c r="CV234" s="2432"/>
      <c r="CW234" s="2432"/>
      <c r="CX234" s="2432"/>
      <c r="CY234" s="2432"/>
      <c r="CZ234" s="2432"/>
      <c r="DA234" s="240"/>
    </row>
    <row r="235" s="726" customFormat="true" ht="15" customHeight="true" x14ac:dyDescent="0.2">
      <c r="A235" s="1664"/>
      <c r="B235" s="1674"/>
      <c r="C235" s="1826"/>
      <c r="D235" s="1827"/>
      <c r="E235" s="1827"/>
      <c r="F235" s="1827"/>
      <c r="G235" s="1828"/>
      <c r="H235" s="1829"/>
      <c r="I235" s="1827"/>
      <c r="J235" s="1827"/>
      <c r="K235" s="1827"/>
      <c r="L235" s="1830"/>
      <c r="M235" s="1831"/>
      <c r="N235" s="1827"/>
      <c r="O235" s="1827"/>
      <c r="P235" s="1827"/>
      <c r="Q235" s="1828"/>
      <c r="R235" s="1829"/>
      <c r="S235" s="1827"/>
      <c r="T235" s="2321"/>
      <c r="U235" s="989"/>
      <c r="V235" s="989"/>
      <c r="W235" s="989"/>
      <c r="X235" s="989"/>
      <c r="Y235" s="989"/>
      <c r="Z235" s="989"/>
      <c r="AA235" s="989"/>
      <c r="AB235" s="989"/>
      <c r="AC235" s="989"/>
      <c r="AD235" s="989"/>
      <c r="AE235" s="989"/>
      <c r="AF235" s="989"/>
      <c r="AG235" s="989"/>
      <c r="AH235" s="989"/>
      <c r="AI235" s="989"/>
      <c r="AJ235" s="989"/>
      <c r="AK235" s="989"/>
      <c r="AL235" s="989"/>
      <c r="AM235" s="989"/>
      <c r="AN235" s="989"/>
      <c r="AO235" s="989"/>
      <c r="AP235" s="989"/>
      <c r="AQ235" s="989"/>
      <c r="AR235" s="989"/>
      <c r="AS235" s="989"/>
      <c r="AT235" s="989"/>
      <c r="AU235" s="989"/>
      <c r="AV235" s="989"/>
      <c r="AW235" s="989"/>
      <c r="AX235" s="989"/>
      <c r="AY235" s="989"/>
      <c r="BA235" s="804"/>
      <c r="BB235" s="175"/>
      <c r="BC235" s="517"/>
      <c r="BD235" s="447"/>
      <c r="BE235" s="447"/>
      <c r="BF235" s="447"/>
      <c r="BG235" s="518"/>
      <c r="BH235" s="526"/>
      <c r="BI235" s="447"/>
      <c r="BJ235" s="447"/>
      <c r="BK235" s="447"/>
      <c r="BL235" s="518"/>
      <c r="BM235" s="526"/>
      <c r="BN235" s="447"/>
      <c r="BO235" s="447"/>
      <c r="BP235" s="447"/>
      <c r="BQ235" s="518"/>
      <c r="BR235" s="526"/>
      <c r="BS235" s="447"/>
      <c r="BT235" s="2362"/>
      <c r="BU235" s="2431"/>
      <c r="BV235" s="2431"/>
      <c r="BW235" s="2431"/>
      <c r="BX235" s="2431"/>
      <c r="BY235" s="2432"/>
      <c r="BZ235" s="2432"/>
      <c r="CA235" s="2432"/>
      <c r="CB235" s="2432"/>
      <c r="CC235" s="2432"/>
      <c r="CD235" s="2432"/>
      <c r="CE235" s="2432"/>
      <c r="CF235" s="2432"/>
      <c r="CG235" s="2432"/>
      <c r="CH235" s="2432"/>
      <c r="CI235" s="2432"/>
      <c r="CJ235" s="2432"/>
      <c r="CK235" s="2432"/>
      <c r="CL235" s="2432"/>
      <c r="CM235" s="2432"/>
      <c r="CN235" s="2432"/>
      <c r="CO235" s="2432"/>
      <c r="CP235" s="2432"/>
      <c r="CQ235" s="2432"/>
      <c r="CR235" s="2432"/>
      <c r="CS235" s="2432"/>
      <c r="CT235" s="2432"/>
      <c r="CU235" s="2432"/>
      <c r="CV235" s="2432"/>
      <c r="CW235" s="2432"/>
      <c r="CX235" s="2432"/>
      <c r="CY235" s="2432"/>
      <c r="CZ235" s="2432"/>
      <c r="DA235" s="240"/>
    </row>
    <row r="236" s="726" customFormat="true" ht="15" customHeight="true" x14ac:dyDescent="0.2">
      <c r="A236" s="1664"/>
      <c r="B236" s="1674"/>
      <c r="C236" s="1826"/>
      <c r="D236" s="1827"/>
      <c r="E236" s="1827"/>
      <c r="F236" s="1827"/>
      <c r="G236" s="1828"/>
      <c r="H236" s="1829"/>
      <c r="I236" s="1827"/>
      <c r="J236" s="1827"/>
      <c r="K236" s="1827"/>
      <c r="L236" s="1830"/>
      <c r="M236" s="1831"/>
      <c r="N236" s="1827"/>
      <c r="O236" s="1827"/>
      <c r="P236" s="1827"/>
      <c r="Q236" s="1828"/>
      <c r="R236" s="1829"/>
      <c r="S236" s="1827"/>
      <c r="T236" s="2321"/>
      <c r="U236" s="989"/>
      <c r="V236" s="989"/>
      <c r="W236" s="989"/>
      <c r="X236" s="989"/>
      <c r="Y236" s="989"/>
      <c r="Z236" s="989"/>
      <c r="AA236" s="989"/>
      <c r="AB236" s="989"/>
      <c r="AC236" s="989"/>
      <c r="AD236" s="989"/>
      <c r="AE236" s="989"/>
      <c r="AF236" s="989"/>
      <c r="AG236" s="989"/>
      <c r="AH236" s="989"/>
      <c r="AI236" s="989"/>
      <c r="AJ236" s="989"/>
      <c r="AK236" s="989"/>
      <c r="AL236" s="989"/>
      <c r="AM236" s="989"/>
      <c r="AN236" s="989"/>
      <c r="AO236" s="989"/>
      <c r="AP236" s="989"/>
      <c r="AQ236" s="989"/>
      <c r="AR236" s="989"/>
      <c r="AS236" s="989"/>
      <c r="AT236" s="989"/>
      <c r="AU236" s="989"/>
      <c r="AV236" s="989"/>
      <c r="AW236" s="989"/>
      <c r="AX236" s="989"/>
      <c r="AY236" s="989"/>
      <c r="BA236" s="804"/>
      <c r="BB236" s="175"/>
      <c r="BC236" s="517"/>
      <c r="BD236" s="447"/>
      <c r="BE236" s="447"/>
      <c r="BF236" s="447"/>
      <c r="BG236" s="518"/>
      <c r="BH236" s="526"/>
      <c r="BI236" s="447"/>
      <c r="BJ236" s="447"/>
      <c r="BK236" s="447"/>
      <c r="BL236" s="518"/>
      <c r="BM236" s="526"/>
      <c r="BN236" s="447"/>
      <c r="BO236" s="447"/>
      <c r="BP236" s="447"/>
      <c r="BQ236" s="518"/>
      <c r="BR236" s="526"/>
      <c r="BS236" s="447"/>
      <c r="BT236" s="2362"/>
      <c r="BU236" s="2431"/>
      <c r="BV236" s="2431"/>
      <c r="BW236" s="2431"/>
      <c r="BX236" s="2431"/>
      <c r="BY236" s="2432"/>
      <c r="BZ236" s="2432"/>
      <c r="CA236" s="2432"/>
      <c r="CB236" s="2432"/>
      <c r="CC236" s="2432"/>
      <c r="CD236" s="2432"/>
      <c r="CE236" s="2432"/>
      <c r="CF236" s="2432"/>
      <c r="CG236" s="2432"/>
      <c r="CH236" s="2432"/>
      <c r="CI236" s="2432"/>
      <c r="CJ236" s="2432"/>
      <c r="CK236" s="2432"/>
      <c r="CL236" s="2432"/>
      <c r="CM236" s="2432"/>
      <c r="CN236" s="2432"/>
      <c r="CO236" s="2432"/>
      <c r="CP236" s="2432"/>
      <c r="CQ236" s="2432"/>
      <c r="CR236" s="2432"/>
      <c r="CS236" s="2432"/>
      <c r="CT236" s="2432"/>
      <c r="CU236" s="2432"/>
      <c r="CV236" s="2432"/>
      <c r="CW236" s="2432"/>
      <c r="CX236" s="2432"/>
      <c r="CY236" s="2432"/>
      <c r="CZ236" s="2432"/>
      <c r="DA236" s="240"/>
    </row>
    <row r="237" s="726" customFormat="true" ht="15" customHeight="true" x14ac:dyDescent="0.2">
      <c r="A237" s="1664"/>
      <c r="B237" s="1674"/>
      <c r="C237" s="1826"/>
      <c r="D237" s="1827"/>
      <c r="E237" s="1827"/>
      <c r="F237" s="1827"/>
      <c r="G237" s="1828"/>
      <c r="H237" s="1829"/>
      <c r="I237" s="1827"/>
      <c r="J237" s="1827"/>
      <c r="K237" s="1827"/>
      <c r="L237" s="1830"/>
      <c r="M237" s="1831"/>
      <c r="N237" s="1827"/>
      <c r="O237" s="1827"/>
      <c r="P237" s="1827"/>
      <c r="Q237" s="1828"/>
      <c r="R237" s="1829"/>
      <c r="S237" s="1827"/>
      <c r="T237" s="2321"/>
      <c r="U237" s="989"/>
      <c r="V237" s="989"/>
      <c r="W237" s="989"/>
      <c r="X237" s="989"/>
      <c r="Y237" s="989"/>
      <c r="Z237" s="989"/>
      <c r="AA237" s="989"/>
      <c r="AB237" s="989"/>
      <c r="AC237" s="989"/>
      <c r="AD237" s="989"/>
      <c r="AE237" s="989"/>
      <c r="AF237" s="989"/>
      <c r="AG237" s="989"/>
      <c r="AH237" s="989"/>
      <c r="AI237" s="989"/>
      <c r="AJ237" s="989"/>
      <c r="AK237" s="989"/>
      <c r="AL237" s="989"/>
      <c r="AM237" s="989"/>
      <c r="AN237" s="989"/>
      <c r="AO237" s="989"/>
      <c r="AP237" s="989"/>
      <c r="AQ237" s="989"/>
      <c r="AR237" s="989"/>
      <c r="AS237" s="989"/>
      <c r="AT237" s="989"/>
      <c r="AU237" s="989"/>
      <c r="AV237" s="989"/>
      <c r="AW237" s="989"/>
      <c r="AX237" s="989"/>
      <c r="AY237" s="989"/>
      <c r="BA237" s="804"/>
      <c r="BB237" s="175"/>
      <c r="BC237" s="517"/>
      <c r="BD237" s="447"/>
      <c r="BE237" s="447"/>
      <c r="BF237" s="447"/>
      <c r="BG237" s="518"/>
      <c r="BH237" s="526"/>
      <c r="BI237" s="447"/>
      <c r="BJ237" s="447"/>
      <c r="BK237" s="447"/>
      <c r="BL237" s="518"/>
      <c r="BM237" s="526"/>
      <c r="BN237" s="447"/>
      <c r="BO237" s="447"/>
      <c r="BP237" s="447"/>
      <c r="BQ237" s="518"/>
      <c r="BR237" s="526"/>
      <c r="BS237" s="447"/>
      <c r="BT237" s="2362"/>
      <c r="BU237" s="2431"/>
      <c r="BV237" s="2431"/>
      <c r="BW237" s="2431"/>
      <c r="BX237" s="2431"/>
      <c r="BY237" s="2432"/>
      <c r="BZ237" s="2432"/>
      <c r="CA237" s="2432"/>
      <c r="CB237" s="2432"/>
      <c r="CC237" s="2432"/>
      <c r="CD237" s="2432"/>
      <c r="CE237" s="2432"/>
      <c r="CF237" s="2432"/>
      <c r="CG237" s="2432"/>
      <c r="CH237" s="2432"/>
      <c r="CI237" s="2432"/>
      <c r="CJ237" s="2432"/>
      <c r="CK237" s="2432"/>
      <c r="CL237" s="2432"/>
      <c r="CM237" s="2432"/>
      <c r="CN237" s="2432"/>
      <c r="CO237" s="2432"/>
      <c r="CP237" s="2432"/>
      <c r="CQ237" s="2432"/>
      <c r="CR237" s="2432"/>
      <c r="CS237" s="2432"/>
      <c r="CT237" s="2432"/>
      <c r="CU237" s="2432"/>
      <c r="CV237" s="2432"/>
      <c r="CW237" s="2432"/>
      <c r="CX237" s="2432"/>
      <c r="CY237" s="2432"/>
      <c r="CZ237" s="2432"/>
      <c r="DA237" s="240"/>
    </row>
    <row r="238" s="726" customFormat="true" ht="15" customHeight="true" x14ac:dyDescent="0.2">
      <c r="A238" s="1664"/>
      <c r="B238" s="1674"/>
      <c r="C238" s="1826"/>
      <c r="D238" s="1827"/>
      <c r="E238" s="1827"/>
      <c r="F238" s="1827"/>
      <c r="G238" s="1828"/>
      <c r="H238" s="1829"/>
      <c r="I238" s="1827"/>
      <c r="J238" s="1827"/>
      <c r="K238" s="1827"/>
      <c r="L238" s="1830"/>
      <c r="M238" s="1831"/>
      <c r="N238" s="1827"/>
      <c r="O238" s="1827"/>
      <c r="P238" s="1827"/>
      <c r="Q238" s="1828"/>
      <c r="R238" s="1829"/>
      <c r="S238" s="1827"/>
      <c r="T238" s="2321"/>
      <c r="U238" s="989"/>
      <c r="V238" s="989"/>
      <c r="W238" s="989"/>
      <c r="X238" s="989"/>
      <c r="Y238" s="989"/>
      <c r="Z238" s="989"/>
      <c r="AA238" s="989"/>
      <c r="AB238" s="989"/>
      <c r="AC238" s="989"/>
      <c r="AD238" s="989"/>
      <c r="AE238" s="989"/>
      <c r="AF238" s="989"/>
      <c r="AG238" s="989"/>
      <c r="AH238" s="989"/>
      <c r="AI238" s="989"/>
      <c r="AJ238" s="989"/>
      <c r="AK238" s="989"/>
      <c r="AL238" s="989"/>
      <c r="AM238" s="989"/>
      <c r="AN238" s="989"/>
      <c r="AO238" s="989"/>
      <c r="AP238" s="989"/>
      <c r="AQ238" s="989"/>
      <c r="AR238" s="989"/>
      <c r="AS238" s="989"/>
      <c r="AT238" s="989"/>
      <c r="AU238" s="989"/>
      <c r="AV238" s="989"/>
      <c r="AW238" s="989"/>
      <c r="AX238" s="989"/>
      <c r="AY238" s="989"/>
      <c r="BA238" s="804"/>
      <c r="BB238" s="175"/>
      <c r="BC238" s="517"/>
      <c r="BD238" s="447"/>
      <c r="BE238" s="447"/>
      <c r="BF238" s="447"/>
      <c r="BG238" s="518"/>
      <c r="BH238" s="526"/>
      <c r="BI238" s="447"/>
      <c r="BJ238" s="447"/>
      <c r="BK238" s="447"/>
      <c r="BL238" s="518"/>
      <c r="BM238" s="526"/>
      <c r="BN238" s="447"/>
      <c r="BO238" s="447"/>
      <c r="BP238" s="447"/>
      <c r="BQ238" s="518"/>
      <c r="BR238" s="526"/>
      <c r="BS238" s="447"/>
      <c r="BT238" s="2362"/>
      <c r="BU238" s="2431"/>
      <c r="BV238" s="2431"/>
      <c r="BW238" s="2431"/>
      <c r="BX238" s="2431"/>
      <c r="BY238" s="2432"/>
      <c r="BZ238" s="2432"/>
      <c r="CA238" s="2432"/>
      <c r="CB238" s="2432"/>
      <c r="CC238" s="2432"/>
      <c r="CD238" s="2432"/>
      <c r="CE238" s="2432"/>
      <c r="CF238" s="2432"/>
      <c r="CG238" s="2432"/>
      <c r="CH238" s="2432"/>
      <c r="CI238" s="2432"/>
      <c r="CJ238" s="2432"/>
      <c r="CK238" s="2432"/>
      <c r="CL238" s="2432"/>
      <c r="CM238" s="2432"/>
      <c r="CN238" s="2432"/>
      <c r="CO238" s="2432"/>
      <c r="CP238" s="2432"/>
      <c r="CQ238" s="2432"/>
      <c r="CR238" s="2432"/>
      <c r="CS238" s="2432"/>
      <c r="CT238" s="2432"/>
      <c r="CU238" s="2432"/>
      <c r="CV238" s="2432"/>
      <c r="CW238" s="2432"/>
      <c r="CX238" s="2432"/>
      <c r="CY238" s="2432"/>
      <c r="CZ238" s="2432"/>
      <c r="DA238" s="240"/>
    </row>
    <row r="239" s="726" customFormat="true" ht="15" customHeight="true" x14ac:dyDescent="0.2">
      <c r="A239" s="1664"/>
      <c r="B239" s="1674"/>
      <c r="C239" s="1826"/>
      <c r="D239" s="1827"/>
      <c r="E239" s="1827"/>
      <c r="F239" s="1827"/>
      <c r="G239" s="1828"/>
      <c r="H239" s="1829"/>
      <c r="I239" s="1827"/>
      <c r="J239" s="1827"/>
      <c r="K239" s="1827"/>
      <c r="L239" s="1830"/>
      <c r="M239" s="1831"/>
      <c r="N239" s="1827"/>
      <c r="O239" s="1827"/>
      <c r="P239" s="1827"/>
      <c r="Q239" s="1828"/>
      <c r="R239" s="1829"/>
      <c r="S239" s="1827"/>
      <c r="T239" s="2321"/>
      <c r="U239" s="989"/>
      <c r="V239" s="989"/>
      <c r="W239" s="989"/>
      <c r="X239" s="989"/>
      <c r="Y239" s="989"/>
      <c r="Z239" s="989"/>
      <c r="AA239" s="989"/>
      <c r="AB239" s="989"/>
      <c r="AC239" s="989"/>
      <c r="AD239" s="989"/>
      <c r="AE239" s="989"/>
      <c r="AF239" s="989"/>
      <c r="AG239" s="989"/>
      <c r="AH239" s="989"/>
      <c r="AI239" s="989"/>
      <c r="AJ239" s="989"/>
      <c r="AK239" s="989"/>
      <c r="AL239" s="989"/>
      <c r="AM239" s="989"/>
      <c r="AN239" s="989"/>
      <c r="AO239" s="989"/>
      <c r="AP239" s="989"/>
      <c r="AQ239" s="989"/>
      <c r="AR239" s="989"/>
      <c r="AS239" s="989"/>
      <c r="AT239" s="989"/>
      <c r="AU239" s="989"/>
      <c r="AV239" s="989"/>
      <c r="AW239" s="989"/>
      <c r="AX239" s="989"/>
      <c r="AY239" s="989"/>
      <c r="BA239" s="804"/>
      <c r="BB239" s="175"/>
      <c r="BC239" s="517"/>
      <c r="BD239" s="447"/>
      <c r="BE239" s="447"/>
      <c r="BF239" s="447"/>
      <c r="BG239" s="518"/>
      <c r="BH239" s="526"/>
      <c r="BI239" s="447"/>
      <c r="BJ239" s="447"/>
      <c r="BK239" s="447"/>
      <c r="BL239" s="518"/>
      <c r="BM239" s="526"/>
      <c r="BN239" s="447"/>
      <c r="BO239" s="447"/>
      <c r="BP239" s="447"/>
      <c r="BQ239" s="518"/>
      <c r="BR239" s="526"/>
      <c r="BS239" s="447"/>
      <c r="BT239" s="2362"/>
      <c r="BU239" s="2431"/>
      <c r="BV239" s="2431"/>
      <c r="BW239" s="2431"/>
      <c r="BX239" s="2431"/>
      <c r="BY239" s="2432"/>
      <c r="BZ239" s="2432"/>
      <c r="CA239" s="2432"/>
      <c r="CB239" s="2432"/>
      <c r="CC239" s="2432"/>
      <c r="CD239" s="2432"/>
      <c r="CE239" s="2432"/>
      <c r="CF239" s="2432"/>
      <c r="CG239" s="2432"/>
      <c r="CH239" s="2432"/>
      <c r="CI239" s="2432"/>
      <c r="CJ239" s="2432"/>
      <c r="CK239" s="2432"/>
      <c r="CL239" s="2432"/>
      <c r="CM239" s="2432"/>
      <c r="CN239" s="2432"/>
      <c r="CO239" s="2432"/>
      <c r="CP239" s="2432"/>
      <c r="CQ239" s="2432"/>
      <c r="CR239" s="2432"/>
      <c r="CS239" s="2432"/>
      <c r="CT239" s="2432"/>
      <c r="CU239" s="2432"/>
      <c r="CV239" s="2432"/>
      <c r="CW239" s="2432"/>
      <c r="CX239" s="2432"/>
      <c r="CY239" s="2432"/>
      <c r="CZ239" s="2432"/>
      <c r="DA239" s="240"/>
    </row>
    <row r="240" s="726" customFormat="true" ht="15" customHeight="true" x14ac:dyDescent="0.2">
      <c r="A240" s="1664"/>
      <c r="B240" s="1675"/>
      <c r="C240" s="1826"/>
      <c r="D240" s="1827"/>
      <c r="E240" s="1827"/>
      <c r="F240" s="1827"/>
      <c r="G240" s="1828"/>
      <c r="H240" s="1829"/>
      <c r="I240" s="1827"/>
      <c r="J240" s="1827"/>
      <c r="K240" s="1827"/>
      <c r="L240" s="1830"/>
      <c r="M240" s="1831"/>
      <c r="N240" s="1827"/>
      <c r="O240" s="1827"/>
      <c r="P240" s="1827"/>
      <c r="Q240" s="1828"/>
      <c r="R240" s="1829"/>
      <c r="S240" s="1827"/>
      <c r="T240" s="2321"/>
      <c r="U240" s="989"/>
      <c r="V240" s="989"/>
      <c r="W240" s="989"/>
      <c r="X240" s="989"/>
      <c r="Y240" s="989"/>
      <c r="Z240" s="989"/>
      <c r="AA240" s="989"/>
      <c r="AB240" s="989"/>
      <c r="AC240" s="989"/>
      <c r="AD240" s="989"/>
      <c r="AE240" s="989"/>
      <c r="AF240" s="989"/>
      <c r="AG240" s="989"/>
      <c r="AH240" s="989"/>
      <c r="AI240" s="989"/>
      <c r="AJ240" s="989"/>
      <c r="AK240" s="989"/>
      <c r="AL240" s="989"/>
      <c r="AM240" s="989"/>
      <c r="AN240" s="989"/>
      <c r="AO240" s="989"/>
      <c r="AP240" s="989"/>
      <c r="AQ240" s="989"/>
      <c r="AR240" s="989"/>
      <c r="AS240" s="989"/>
      <c r="AT240" s="989"/>
      <c r="AU240" s="989"/>
      <c r="AV240" s="989"/>
      <c r="AW240" s="989"/>
      <c r="AX240" s="989"/>
      <c r="AY240" s="989"/>
      <c r="BA240" s="804"/>
      <c r="BB240" s="175"/>
      <c r="BC240" s="517"/>
      <c r="BD240" s="447"/>
      <c r="BE240" s="447"/>
      <c r="BF240" s="447"/>
      <c r="BG240" s="518"/>
      <c r="BH240" s="526"/>
      <c r="BI240" s="447"/>
      <c r="BJ240" s="447"/>
      <c r="BK240" s="447"/>
      <c r="BL240" s="518"/>
      <c r="BM240" s="526"/>
      <c r="BN240" s="447"/>
      <c r="BO240" s="447"/>
      <c r="BP240" s="447"/>
      <c r="BQ240" s="518"/>
      <c r="BR240" s="526"/>
      <c r="BS240" s="447"/>
      <c r="BT240" s="2362"/>
      <c r="BU240" s="2431"/>
      <c r="BV240" s="2431"/>
      <c r="BW240" s="2431"/>
      <c r="BX240" s="2431"/>
      <c r="BY240" s="2432"/>
      <c r="BZ240" s="2432"/>
      <c r="CA240" s="2432"/>
      <c r="CB240" s="2432"/>
      <c r="CC240" s="2432"/>
      <c r="CD240" s="2432"/>
      <c r="CE240" s="2432"/>
      <c r="CF240" s="2432"/>
      <c r="CG240" s="2432"/>
      <c r="CH240" s="2432"/>
      <c r="CI240" s="2432"/>
      <c r="CJ240" s="2432"/>
      <c r="CK240" s="2432"/>
      <c r="CL240" s="2432"/>
      <c r="CM240" s="2432"/>
      <c r="CN240" s="2432"/>
      <c r="CO240" s="2432"/>
      <c r="CP240" s="2432"/>
      <c r="CQ240" s="2432"/>
      <c r="CR240" s="2432"/>
      <c r="CS240" s="2432"/>
      <c r="CT240" s="2432"/>
      <c r="CU240" s="2432"/>
      <c r="CV240" s="2432"/>
      <c r="CW240" s="2432"/>
      <c r="CX240" s="2432"/>
      <c r="CY240" s="2432"/>
      <c r="CZ240" s="2432"/>
      <c r="DA240" s="240"/>
    </row>
    <row r="241" s="726" customFormat="true" ht="15" customHeight="true" x14ac:dyDescent="0.2">
      <c r="A241" s="1665"/>
      <c r="B241" s="1676"/>
      <c r="C241" s="1832"/>
      <c r="D241" s="1833"/>
      <c r="E241" s="1833"/>
      <c r="F241" s="1833"/>
      <c r="G241" s="1834"/>
      <c r="H241" s="1835"/>
      <c r="I241" s="1833"/>
      <c r="J241" s="1833"/>
      <c r="K241" s="1833"/>
      <c r="L241" s="1836"/>
      <c r="M241" s="1837"/>
      <c r="N241" s="1833"/>
      <c r="O241" s="1833"/>
      <c r="P241" s="1833"/>
      <c r="Q241" s="1834"/>
      <c r="R241" s="1835"/>
      <c r="S241" s="1833"/>
      <c r="T241" s="2322"/>
      <c r="U241" s="989"/>
      <c r="V241" s="989"/>
      <c r="W241" s="989"/>
      <c r="X241" s="989"/>
      <c r="Y241" s="989"/>
      <c r="Z241" s="989"/>
      <c r="AA241" s="989"/>
      <c r="AB241" s="989"/>
      <c r="AC241" s="989"/>
      <c r="AD241" s="989"/>
      <c r="AE241" s="989"/>
      <c r="AF241" s="989"/>
      <c r="AG241" s="989"/>
      <c r="AH241" s="989"/>
      <c r="AI241" s="989"/>
      <c r="AJ241" s="989"/>
      <c r="AK241" s="989"/>
      <c r="AL241" s="989"/>
      <c r="AM241" s="989"/>
      <c r="AN241" s="989"/>
      <c r="AO241" s="989"/>
      <c r="AP241" s="989"/>
      <c r="AQ241" s="989"/>
      <c r="AR241" s="989"/>
      <c r="AS241" s="989"/>
      <c r="AT241" s="989"/>
      <c r="AU241" s="989"/>
      <c r="AV241" s="989"/>
      <c r="AW241" s="989"/>
      <c r="AX241" s="989"/>
      <c r="AY241" s="989"/>
      <c r="BA241" s="804"/>
      <c r="BB241" s="175"/>
      <c r="BC241" s="517"/>
      <c r="BD241" s="447"/>
      <c r="BE241" s="447"/>
      <c r="BF241" s="447"/>
      <c r="BG241" s="518"/>
      <c r="BH241" s="526"/>
      <c r="BI241" s="447"/>
      <c r="BJ241" s="447"/>
      <c r="BK241" s="447"/>
      <c r="BL241" s="518"/>
      <c r="BM241" s="526"/>
      <c r="BN241" s="447"/>
      <c r="BO241" s="447"/>
      <c r="BP241" s="447"/>
      <c r="BQ241" s="518"/>
      <c r="BR241" s="526"/>
      <c r="BS241" s="447"/>
      <c r="BT241" s="2362"/>
      <c r="BU241" s="2431"/>
      <c r="BV241" s="2431"/>
      <c r="BW241" s="2431"/>
      <c r="BX241" s="2431"/>
      <c r="BY241" s="2432"/>
      <c r="BZ241" s="2432"/>
      <c r="CA241" s="2432"/>
      <c r="CB241" s="2432"/>
      <c r="CC241" s="2432"/>
      <c r="CD241" s="2432"/>
      <c r="CE241" s="2432"/>
      <c r="CF241" s="2432"/>
      <c r="CG241" s="2432"/>
      <c r="CH241" s="2432"/>
      <c r="CI241" s="2432"/>
      <c r="CJ241" s="2432"/>
      <c r="CK241" s="2432"/>
      <c r="CL241" s="2432"/>
      <c r="CM241" s="2432"/>
      <c r="CN241" s="2432"/>
      <c r="CO241" s="2432"/>
      <c r="CP241" s="2432"/>
      <c r="CQ241" s="2432"/>
      <c r="CR241" s="2432"/>
      <c r="CS241" s="2432"/>
      <c r="CT241" s="2432"/>
      <c r="CU241" s="2432"/>
      <c r="CV241" s="2432"/>
      <c r="CW241" s="2432"/>
      <c r="CX241" s="2432"/>
      <c r="CY241" s="2432"/>
      <c r="CZ241" s="2432"/>
      <c r="DA241" s="240"/>
    </row>
    <row r="242" s="726" customFormat="true" ht="15" customHeight="true" x14ac:dyDescent="0.2">
      <c r="A242" s="1093"/>
      <c r="B242" s="1194"/>
      <c r="C242" s="1279"/>
      <c r="D242" s="1271"/>
      <c r="E242" s="1271"/>
      <c r="F242" s="1271"/>
      <c r="G242" s="1272"/>
      <c r="H242" s="1280"/>
      <c r="I242" s="1271"/>
      <c r="J242" s="1271"/>
      <c r="K242" s="1271"/>
      <c r="L242" s="1281"/>
      <c r="M242" s="1279"/>
      <c r="N242" s="1271"/>
      <c r="O242" s="1271"/>
      <c r="P242" s="1271"/>
      <c r="Q242" s="1272"/>
      <c r="R242" s="1280"/>
      <c r="S242" s="1271"/>
      <c r="T242" s="1281"/>
      <c r="U242" s="989"/>
      <c r="V242" s="989"/>
      <c r="W242" s="989"/>
      <c r="X242" s="989"/>
      <c r="Y242" s="989"/>
      <c r="Z242" s="989"/>
      <c r="AA242" s="989"/>
      <c r="AB242" s="989"/>
      <c r="AC242" s="989"/>
      <c r="AD242" s="989"/>
      <c r="AE242" s="989"/>
      <c r="AF242" s="989"/>
      <c r="AG242" s="989"/>
      <c r="AH242" s="989"/>
      <c r="AI242" s="989"/>
      <c r="AJ242" s="989"/>
      <c r="AK242" s="989"/>
      <c r="AL242" s="989"/>
      <c r="AM242" s="989"/>
      <c r="AN242" s="989"/>
      <c r="AO242" s="989"/>
      <c r="AP242" s="989"/>
      <c r="AQ242" s="989"/>
      <c r="AR242" s="989"/>
      <c r="AS242" s="989"/>
      <c r="AT242" s="989"/>
      <c r="AU242" s="989"/>
      <c r="AV242" s="989"/>
      <c r="AW242" s="989"/>
      <c r="AX242" s="989"/>
      <c r="AY242" s="989"/>
      <c r="BA242" s="804"/>
      <c r="BB242" s="175"/>
      <c r="BC242" s="517"/>
      <c r="BD242" s="447"/>
      <c r="BE242" s="447"/>
      <c r="BF242" s="447"/>
      <c r="BG242" s="518"/>
      <c r="BH242" s="526"/>
      <c r="BI242" s="447"/>
      <c r="BJ242" s="447"/>
      <c r="BK242" s="447"/>
      <c r="BL242" s="518"/>
      <c r="BM242" s="526"/>
      <c r="BN242" s="447"/>
      <c r="BO242" s="447"/>
      <c r="BP242" s="447"/>
      <c r="BQ242" s="518"/>
      <c r="BR242" s="526"/>
      <c r="BS242" s="447"/>
      <c r="BT242" s="2362"/>
      <c r="BU242" s="2431"/>
      <c r="BV242" s="2431"/>
      <c r="BW242" s="2431"/>
      <c r="BX242" s="2431"/>
      <c r="BY242" s="2432"/>
      <c r="BZ242" s="2432"/>
      <c r="CA242" s="2432"/>
      <c r="CB242" s="2432"/>
      <c r="CC242" s="2432"/>
      <c r="CD242" s="2432"/>
      <c r="CE242" s="2432"/>
      <c r="CF242" s="2432"/>
      <c r="CG242" s="2432"/>
      <c r="CH242" s="2432"/>
      <c r="CI242" s="2432"/>
      <c r="CJ242" s="2432"/>
      <c r="CK242" s="2432"/>
      <c r="CL242" s="2432"/>
      <c r="CM242" s="2432"/>
      <c r="CN242" s="2432"/>
      <c r="CO242" s="2432"/>
      <c r="CP242" s="2432"/>
      <c r="CQ242" s="2432"/>
      <c r="CR242" s="2432"/>
      <c r="CS242" s="2432"/>
      <c r="CT242" s="2432"/>
      <c r="CU242" s="2432"/>
      <c r="CV242" s="2432"/>
      <c r="CW242" s="2432"/>
      <c r="CX242" s="2432"/>
      <c r="CY242" s="2432"/>
      <c r="CZ242" s="2432"/>
      <c r="DA242" s="240"/>
    </row>
    <row r="243" s="726" customFormat="true" ht="15" customHeight="true" x14ac:dyDescent="0.2">
      <c r="A243" s="1093"/>
      <c r="B243" s="1194"/>
      <c r="C243" s="1279"/>
      <c r="D243" s="1271"/>
      <c r="E243" s="1271"/>
      <c r="F243" s="1271"/>
      <c r="G243" s="1272"/>
      <c r="H243" s="1280"/>
      <c r="I243" s="1271"/>
      <c r="J243" s="1271"/>
      <c r="K243" s="1271"/>
      <c r="L243" s="1281"/>
      <c r="M243" s="1279"/>
      <c r="N243" s="1271"/>
      <c r="O243" s="1271"/>
      <c r="P243" s="1271"/>
      <c r="Q243" s="1272"/>
      <c r="R243" s="1280"/>
      <c r="S243" s="1271"/>
      <c r="T243" s="1281"/>
      <c r="U243" s="989"/>
      <c r="V243" s="989"/>
      <c r="W243" s="989"/>
      <c r="X243" s="989"/>
      <c r="Y243" s="989"/>
      <c r="Z243" s="989"/>
      <c r="AA243" s="989"/>
      <c r="AB243" s="989"/>
      <c r="AC243" s="989"/>
      <c r="AD243" s="989"/>
      <c r="AE243" s="989"/>
      <c r="AF243" s="989"/>
      <c r="AG243" s="989"/>
      <c r="AH243" s="989"/>
      <c r="AI243" s="989"/>
      <c r="AJ243" s="989"/>
      <c r="AK243" s="989"/>
      <c r="AL243" s="989"/>
      <c r="AM243" s="989"/>
      <c r="AN243" s="989"/>
      <c r="AO243" s="989"/>
      <c r="AP243" s="989"/>
      <c r="AQ243" s="989"/>
      <c r="AR243" s="989"/>
      <c r="AS243" s="989"/>
      <c r="AT243" s="989"/>
      <c r="AU243" s="989"/>
      <c r="AV243" s="989"/>
      <c r="AW243" s="989"/>
      <c r="AX243" s="989"/>
      <c r="AY243" s="989"/>
      <c r="BA243" s="804"/>
      <c r="BB243" s="175"/>
      <c r="BC243" s="517"/>
      <c r="BD243" s="447"/>
      <c r="BE243" s="447"/>
      <c r="BF243" s="447"/>
      <c r="BG243" s="518"/>
      <c r="BH243" s="526"/>
      <c r="BI243" s="447"/>
      <c r="BJ243" s="447"/>
      <c r="BK243" s="447"/>
      <c r="BL243" s="518"/>
      <c r="BM243" s="526"/>
      <c r="BN243" s="447"/>
      <c r="BO243" s="447"/>
      <c r="BP243" s="447"/>
      <c r="BQ243" s="518"/>
      <c r="BR243" s="526"/>
      <c r="BS243" s="447"/>
      <c r="BT243" s="2362"/>
      <c r="BU243" s="2431"/>
      <c r="BV243" s="2431"/>
      <c r="BW243" s="2431"/>
      <c r="BX243" s="2431"/>
      <c r="BY243" s="2432"/>
      <c r="BZ243" s="2432"/>
      <c r="CA243" s="2432"/>
      <c r="CB243" s="2432"/>
      <c r="CC243" s="2432"/>
      <c r="CD243" s="2432"/>
      <c r="CE243" s="2432"/>
      <c r="CF243" s="2432"/>
      <c r="CG243" s="2432"/>
      <c r="CH243" s="2432"/>
      <c r="CI243" s="2432"/>
      <c r="CJ243" s="2432"/>
      <c r="CK243" s="2432"/>
      <c r="CL243" s="2432"/>
      <c r="CM243" s="2432"/>
      <c r="CN243" s="2432"/>
      <c r="CO243" s="2432"/>
      <c r="CP243" s="2432"/>
      <c r="CQ243" s="2432"/>
      <c r="CR243" s="2432"/>
      <c r="CS243" s="2432"/>
      <c r="CT243" s="2432"/>
      <c r="CU243" s="2432"/>
      <c r="CV243" s="2432"/>
      <c r="CW243" s="2432"/>
      <c r="CX243" s="2432"/>
      <c r="CY243" s="2432"/>
      <c r="CZ243" s="2432"/>
      <c r="DA243" s="240"/>
    </row>
    <row r="244" s="726" customFormat="true" ht="15" customHeight="true" x14ac:dyDescent="0.2">
      <c r="A244" s="1093"/>
      <c r="B244" s="1194"/>
      <c r="C244" s="1279"/>
      <c r="D244" s="1271"/>
      <c r="E244" s="1271"/>
      <c r="F244" s="1271"/>
      <c r="G244" s="1272"/>
      <c r="H244" s="1280"/>
      <c r="I244" s="1271"/>
      <c r="J244" s="1271"/>
      <c r="K244" s="1271"/>
      <c r="L244" s="1281"/>
      <c r="M244" s="1279"/>
      <c r="N244" s="1271"/>
      <c r="O244" s="1271"/>
      <c r="P244" s="1271"/>
      <c r="Q244" s="1272"/>
      <c r="R244" s="1280"/>
      <c r="S244" s="1271"/>
      <c r="T244" s="1281"/>
      <c r="U244" s="989"/>
      <c r="V244" s="989"/>
      <c r="W244" s="989"/>
      <c r="X244" s="989"/>
      <c r="Y244" s="989"/>
      <c r="Z244" s="989"/>
      <c r="AA244" s="989"/>
      <c r="AB244" s="989"/>
      <c r="AC244" s="989"/>
      <c r="AD244" s="989"/>
      <c r="AE244" s="989"/>
      <c r="AF244" s="989"/>
      <c r="AG244" s="989"/>
      <c r="AH244" s="989"/>
      <c r="AI244" s="989"/>
      <c r="AJ244" s="989"/>
      <c r="AK244" s="989"/>
      <c r="AL244" s="989"/>
      <c r="AM244" s="989"/>
      <c r="AN244" s="989"/>
      <c r="AO244" s="989"/>
      <c r="AP244" s="989"/>
      <c r="AQ244" s="989"/>
      <c r="AR244" s="989"/>
      <c r="AS244" s="989"/>
      <c r="AT244" s="989"/>
      <c r="AU244" s="989"/>
      <c r="AV244" s="989"/>
      <c r="AW244" s="989"/>
      <c r="AX244" s="989"/>
      <c r="AY244" s="989"/>
      <c r="BA244" s="804"/>
      <c r="BB244" s="175"/>
      <c r="BC244" s="517"/>
      <c r="BD244" s="447"/>
      <c r="BE244" s="447"/>
      <c r="BF244" s="447"/>
      <c r="BG244" s="518"/>
      <c r="BH244" s="526"/>
      <c r="BI244" s="447"/>
      <c r="BJ244" s="447"/>
      <c r="BK244" s="447"/>
      <c r="BL244" s="518"/>
      <c r="BM244" s="526"/>
      <c r="BN244" s="447"/>
      <c r="BO244" s="447"/>
      <c r="BP244" s="447"/>
      <c r="BQ244" s="518"/>
      <c r="BR244" s="526"/>
      <c r="BS244" s="447"/>
      <c r="BT244" s="2362"/>
      <c r="BU244" s="2431"/>
      <c r="BV244" s="2431"/>
      <c r="BW244" s="2431"/>
      <c r="BX244" s="2431"/>
      <c r="BY244" s="2432"/>
      <c r="BZ244" s="2432"/>
      <c r="CA244" s="2432"/>
      <c r="CB244" s="2432"/>
      <c r="CC244" s="2432"/>
      <c r="CD244" s="2432"/>
      <c r="CE244" s="2432"/>
      <c r="CF244" s="2432"/>
      <c r="CG244" s="2432"/>
      <c r="CH244" s="2432"/>
      <c r="CI244" s="2432"/>
      <c r="CJ244" s="2432"/>
      <c r="CK244" s="2432"/>
      <c r="CL244" s="2432"/>
      <c r="CM244" s="2432"/>
      <c r="CN244" s="2432"/>
      <c r="CO244" s="2432"/>
      <c r="CP244" s="2432"/>
      <c r="CQ244" s="2432"/>
      <c r="CR244" s="2432"/>
      <c r="CS244" s="2432"/>
      <c r="CT244" s="2432"/>
      <c r="CU244" s="2432"/>
      <c r="CV244" s="2432"/>
      <c r="CW244" s="2432"/>
      <c r="CX244" s="2432"/>
      <c r="CY244" s="2432"/>
      <c r="CZ244" s="2432"/>
      <c r="DA244" s="240"/>
    </row>
    <row r="245" s="726" customFormat="true" ht="15" customHeight="true" x14ac:dyDescent="0.2">
      <c r="A245" s="1093"/>
      <c r="B245" s="1194"/>
      <c r="C245" s="1279"/>
      <c r="D245" s="1271"/>
      <c r="E245" s="1271"/>
      <c r="F245" s="1271"/>
      <c r="G245" s="1272"/>
      <c r="H245" s="1280"/>
      <c r="I245" s="1271"/>
      <c r="J245" s="1271"/>
      <c r="K245" s="1271"/>
      <c r="L245" s="1281"/>
      <c r="M245" s="1279"/>
      <c r="N245" s="1271"/>
      <c r="O245" s="1271"/>
      <c r="P245" s="1271"/>
      <c r="Q245" s="1272"/>
      <c r="R245" s="1280"/>
      <c r="S245" s="1271"/>
      <c r="T245" s="1281"/>
      <c r="U245" s="989"/>
      <c r="V245" s="989"/>
      <c r="W245" s="989"/>
      <c r="X245" s="989"/>
      <c r="Y245" s="989"/>
      <c r="Z245" s="989"/>
      <c r="AA245" s="989"/>
      <c r="AB245" s="989"/>
      <c r="AC245" s="989"/>
      <c r="AD245" s="989"/>
      <c r="AE245" s="989"/>
      <c r="AF245" s="989"/>
      <c r="AG245" s="989"/>
      <c r="AH245" s="989"/>
      <c r="AI245" s="989"/>
      <c r="AJ245" s="989"/>
      <c r="AK245" s="989"/>
      <c r="AL245" s="989"/>
      <c r="AM245" s="989"/>
      <c r="AN245" s="989"/>
      <c r="AO245" s="989"/>
      <c r="AP245" s="989"/>
      <c r="AQ245" s="989"/>
      <c r="AR245" s="989"/>
      <c r="AS245" s="989"/>
      <c r="AT245" s="989"/>
      <c r="AU245" s="989"/>
      <c r="AV245" s="989"/>
      <c r="AW245" s="989"/>
      <c r="AX245" s="989"/>
      <c r="AY245" s="989"/>
      <c r="BA245" s="804"/>
      <c r="BB245" s="175"/>
      <c r="BC245" s="517"/>
      <c r="BD245" s="447"/>
      <c r="BE245" s="447"/>
      <c r="BF245" s="447"/>
      <c r="BG245" s="518"/>
      <c r="BH245" s="526"/>
      <c r="BI245" s="447"/>
      <c r="BJ245" s="447"/>
      <c r="BK245" s="447"/>
      <c r="BL245" s="518"/>
      <c r="BM245" s="526"/>
      <c r="BN245" s="447"/>
      <c r="BO245" s="447"/>
      <c r="BP245" s="447"/>
      <c r="BQ245" s="518"/>
      <c r="BR245" s="526"/>
      <c r="BS245" s="447"/>
      <c r="BT245" s="2362"/>
      <c r="BU245" s="2431"/>
      <c r="BV245" s="2431"/>
      <c r="BW245" s="2431"/>
      <c r="BX245" s="2431"/>
      <c r="BY245" s="2432"/>
      <c r="BZ245" s="2432"/>
      <c r="CA245" s="2432"/>
      <c r="CB245" s="2432"/>
      <c r="CC245" s="2432"/>
      <c r="CD245" s="2432"/>
      <c r="CE245" s="2432"/>
      <c r="CF245" s="2432"/>
      <c r="CG245" s="2432"/>
      <c r="CH245" s="2432"/>
      <c r="CI245" s="2432"/>
      <c r="CJ245" s="2432"/>
      <c r="CK245" s="2432"/>
      <c r="CL245" s="2432"/>
      <c r="CM245" s="2432"/>
      <c r="CN245" s="2432"/>
      <c r="CO245" s="2432"/>
      <c r="CP245" s="2432"/>
      <c r="CQ245" s="2432"/>
      <c r="CR245" s="2432"/>
      <c r="CS245" s="2432"/>
      <c r="CT245" s="2432"/>
      <c r="CU245" s="2432"/>
      <c r="CV245" s="2432"/>
      <c r="CW245" s="2432"/>
      <c r="CX245" s="2432"/>
      <c r="CY245" s="2432"/>
      <c r="CZ245" s="2432"/>
      <c r="DA245" s="240"/>
    </row>
    <row r="246" s="726" customFormat="true" ht="15" customHeight="true" x14ac:dyDescent="0.2">
      <c r="A246" s="1093"/>
      <c r="B246" s="1194"/>
      <c r="C246" s="1279"/>
      <c r="D246" s="1271"/>
      <c r="E246" s="1271"/>
      <c r="F246" s="1271"/>
      <c r="G246" s="1272"/>
      <c r="H246" s="1280"/>
      <c r="I246" s="1271"/>
      <c r="J246" s="1271"/>
      <c r="K246" s="1271"/>
      <c r="L246" s="1281"/>
      <c r="M246" s="1279"/>
      <c r="N246" s="1271"/>
      <c r="O246" s="1271"/>
      <c r="P246" s="1271"/>
      <c r="Q246" s="1272"/>
      <c r="R246" s="1280"/>
      <c r="S246" s="1271"/>
      <c r="T246" s="1281"/>
      <c r="U246" s="989"/>
      <c r="V246" s="989"/>
      <c r="W246" s="989"/>
      <c r="X246" s="989"/>
      <c r="Y246" s="989"/>
      <c r="Z246" s="989"/>
      <c r="AA246" s="989"/>
      <c r="AB246" s="989"/>
      <c r="AC246" s="989"/>
      <c r="AD246" s="989"/>
      <c r="AE246" s="989"/>
      <c r="AF246" s="989"/>
      <c r="AG246" s="989"/>
      <c r="AH246" s="989"/>
      <c r="AI246" s="989"/>
      <c r="AJ246" s="989"/>
      <c r="AK246" s="989"/>
      <c r="AL246" s="989"/>
      <c r="AM246" s="989"/>
      <c r="AN246" s="989"/>
      <c r="AO246" s="989"/>
      <c r="AP246" s="989"/>
      <c r="AQ246" s="989"/>
      <c r="AR246" s="989"/>
      <c r="AS246" s="989"/>
      <c r="AT246" s="989"/>
      <c r="AU246" s="989"/>
      <c r="AV246" s="989"/>
      <c r="AW246" s="989"/>
      <c r="AX246" s="989"/>
      <c r="AY246" s="989"/>
      <c r="BA246" s="804"/>
      <c r="BB246" s="175"/>
      <c r="BC246" s="517"/>
      <c r="BD246" s="447"/>
      <c r="BE246" s="447"/>
      <c r="BF246" s="447"/>
      <c r="BG246" s="518"/>
      <c r="BH246" s="526"/>
      <c r="BI246" s="447"/>
      <c r="BJ246" s="447"/>
      <c r="BK246" s="447"/>
      <c r="BL246" s="518"/>
      <c r="BM246" s="526"/>
      <c r="BN246" s="447"/>
      <c r="BO246" s="447"/>
      <c r="BP246" s="447"/>
      <c r="BQ246" s="518"/>
      <c r="BR246" s="526"/>
      <c r="BS246" s="447"/>
      <c r="BT246" s="2362"/>
      <c r="BU246" s="2431"/>
      <c r="BV246" s="2431"/>
      <c r="BW246" s="2431"/>
      <c r="BX246" s="2431"/>
      <c r="BY246" s="2432"/>
      <c r="BZ246" s="2432"/>
      <c r="CA246" s="2432"/>
      <c r="CB246" s="2432"/>
      <c r="CC246" s="2432"/>
      <c r="CD246" s="2432"/>
      <c r="CE246" s="2432"/>
      <c r="CF246" s="2432"/>
      <c r="CG246" s="2432"/>
      <c r="CH246" s="2432"/>
      <c r="CI246" s="2432"/>
      <c r="CJ246" s="2432"/>
      <c r="CK246" s="2432"/>
      <c r="CL246" s="2432"/>
      <c r="CM246" s="2432"/>
      <c r="CN246" s="2432"/>
      <c r="CO246" s="2432"/>
      <c r="CP246" s="2432"/>
      <c r="CQ246" s="2432"/>
      <c r="CR246" s="2432"/>
      <c r="CS246" s="2432"/>
      <c r="CT246" s="2432"/>
      <c r="CU246" s="2432"/>
      <c r="CV246" s="2432"/>
      <c r="CW246" s="2432"/>
      <c r="CX246" s="2432"/>
      <c r="CY246" s="2432"/>
      <c r="CZ246" s="2432"/>
      <c r="DA246" s="240"/>
    </row>
    <row r="247" s="726" customFormat="true" ht="15" customHeight="true" x14ac:dyDescent="0.2">
      <c r="A247" s="1093"/>
      <c r="B247" s="1194"/>
      <c r="C247" s="1279"/>
      <c r="D247" s="1271"/>
      <c r="E247" s="1271"/>
      <c r="F247" s="1271"/>
      <c r="G247" s="1272"/>
      <c r="H247" s="1280"/>
      <c r="I247" s="1271"/>
      <c r="J247" s="1271"/>
      <c r="K247" s="1271"/>
      <c r="L247" s="1281"/>
      <c r="M247" s="1279"/>
      <c r="N247" s="1271"/>
      <c r="O247" s="1271"/>
      <c r="P247" s="1271"/>
      <c r="Q247" s="1272"/>
      <c r="R247" s="1280"/>
      <c r="S247" s="1271"/>
      <c r="T247" s="1281"/>
      <c r="U247" s="989"/>
      <c r="V247" s="989"/>
      <c r="W247" s="989"/>
      <c r="X247" s="989"/>
      <c r="Y247" s="989"/>
      <c r="Z247" s="989"/>
      <c r="AA247" s="989"/>
      <c r="AB247" s="989"/>
      <c r="AC247" s="989"/>
      <c r="AD247" s="989"/>
      <c r="AE247" s="989"/>
      <c r="AF247" s="989"/>
      <c r="AG247" s="989"/>
      <c r="AH247" s="989"/>
      <c r="AI247" s="989"/>
      <c r="AJ247" s="989"/>
      <c r="AK247" s="989"/>
      <c r="AL247" s="989"/>
      <c r="AM247" s="989"/>
      <c r="AN247" s="989"/>
      <c r="AO247" s="989"/>
      <c r="AP247" s="989"/>
      <c r="AQ247" s="989"/>
      <c r="AR247" s="989"/>
      <c r="AS247" s="989"/>
      <c r="AT247" s="989"/>
      <c r="AU247" s="989"/>
      <c r="AV247" s="989"/>
      <c r="AW247" s="989"/>
      <c r="AX247" s="989"/>
      <c r="AY247" s="989"/>
      <c r="BA247" s="804"/>
      <c r="BB247" s="175"/>
      <c r="BC247" s="517"/>
      <c r="BD247" s="447"/>
      <c r="BE247" s="447"/>
      <c r="BF247" s="447"/>
      <c r="BG247" s="518"/>
      <c r="BH247" s="526"/>
      <c r="BI247" s="447"/>
      <c r="BJ247" s="447"/>
      <c r="BK247" s="447"/>
      <c r="BL247" s="518"/>
      <c r="BM247" s="526"/>
      <c r="BN247" s="447"/>
      <c r="BO247" s="447"/>
      <c r="BP247" s="447"/>
      <c r="BQ247" s="518"/>
      <c r="BR247" s="526"/>
      <c r="BS247" s="447"/>
      <c r="BT247" s="2362"/>
      <c r="BU247" s="2431"/>
      <c r="BV247" s="2431"/>
      <c r="BW247" s="2431"/>
      <c r="BX247" s="2431"/>
      <c r="BY247" s="2432"/>
      <c r="BZ247" s="2432"/>
      <c r="CA247" s="2432"/>
      <c r="CB247" s="2432"/>
      <c r="CC247" s="2432"/>
      <c r="CD247" s="2432"/>
      <c r="CE247" s="2432"/>
      <c r="CF247" s="2432"/>
      <c r="CG247" s="2432"/>
      <c r="CH247" s="2432"/>
      <c r="CI247" s="2432"/>
      <c r="CJ247" s="2432"/>
      <c r="CK247" s="2432"/>
      <c r="CL247" s="2432"/>
      <c r="CM247" s="2432"/>
      <c r="CN247" s="2432"/>
      <c r="CO247" s="2432"/>
      <c r="CP247" s="2432"/>
      <c r="CQ247" s="2432"/>
      <c r="CR247" s="2432"/>
      <c r="CS247" s="2432"/>
      <c r="CT247" s="2432"/>
      <c r="CU247" s="2432"/>
      <c r="CV247" s="2432"/>
      <c r="CW247" s="2432"/>
      <c r="CX247" s="2432"/>
      <c r="CY247" s="2432"/>
      <c r="CZ247" s="2432"/>
      <c r="DA247" s="240"/>
    </row>
    <row r="248" s="726" customFormat="true" ht="15" customHeight="true" x14ac:dyDescent="0.2">
      <c r="A248" s="1385"/>
      <c r="B248" s="1198"/>
      <c r="C248" s="1363"/>
      <c r="D248" s="1292"/>
      <c r="E248" s="1292"/>
      <c r="F248" s="1292"/>
      <c r="G248" s="1293"/>
      <c r="H248" s="1364"/>
      <c r="I248" s="1292"/>
      <c r="J248" s="1292"/>
      <c r="K248" s="1292"/>
      <c r="L248" s="1365"/>
      <c r="M248" s="1363"/>
      <c r="N248" s="1292"/>
      <c r="O248" s="1292"/>
      <c r="P248" s="1292"/>
      <c r="Q248" s="1293"/>
      <c r="R248" s="1364"/>
      <c r="S248" s="1292"/>
      <c r="T248" s="1365"/>
      <c r="U248" s="989"/>
      <c r="V248" s="989"/>
      <c r="W248" s="989"/>
      <c r="X248" s="989"/>
      <c r="Y248" s="989"/>
      <c r="Z248" s="989"/>
      <c r="AA248" s="989"/>
      <c r="AB248" s="989"/>
      <c r="AC248" s="989"/>
      <c r="AD248" s="989"/>
      <c r="AE248" s="989"/>
      <c r="AF248" s="989"/>
      <c r="AG248" s="989"/>
      <c r="AH248" s="989"/>
      <c r="AI248" s="989"/>
      <c r="AJ248" s="989"/>
      <c r="AK248" s="989"/>
      <c r="AL248" s="989"/>
      <c r="AM248" s="989"/>
      <c r="AN248" s="989"/>
      <c r="AO248" s="989"/>
      <c r="AP248" s="989"/>
      <c r="AQ248" s="989"/>
      <c r="AR248" s="989"/>
      <c r="AS248" s="989"/>
      <c r="AT248" s="989"/>
      <c r="AU248" s="989"/>
      <c r="AV248" s="989"/>
      <c r="AW248" s="989"/>
      <c r="AX248" s="989"/>
      <c r="AY248" s="989"/>
      <c r="BA248" s="804"/>
      <c r="BB248" s="175"/>
      <c r="BC248" s="519"/>
      <c r="BD248" s="520"/>
      <c r="BE248" s="520"/>
      <c r="BF248" s="520"/>
      <c r="BG248" s="521"/>
      <c r="BH248" s="527"/>
      <c r="BI248" s="520"/>
      <c r="BJ248" s="520"/>
      <c r="BK248" s="520"/>
      <c r="BL248" s="521"/>
      <c r="BM248" s="527"/>
      <c r="BN248" s="520"/>
      <c r="BO248" s="520"/>
      <c r="BP248" s="520"/>
      <c r="BQ248" s="521"/>
      <c r="BR248" s="527"/>
      <c r="BS248" s="520"/>
      <c r="BT248" s="2363"/>
      <c r="BU248" s="2431"/>
      <c r="BV248" s="2431"/>
      <c r="BW248" s="2431"/>
      <c r="BX248" s="2431"/>
      <c r="BY248" s="2432"/>
      <c r="BZ248" s="2432"/>
      <c r="CA248" s="2432"/>
      <c r="CB248" s="2432"/>
      <c r="CC248" s="2432"/>
      <c r="CD248" s="2432"/>
      <c r="CE248" s="2432"/>
      <c r="CF248" s="2432"/>
      <c r="CG248" s="2432"/>
      <c r="CH248" s="2432"/>
      <c r="CI248" s="2432"/>
      <c r="CJ248" s="2432"/>
      <c r="CK248" s="2432"/>
      <c r="CL248" s="2432"/>
      <c r="CM248" s="2432"/>
      <c r="CN248" s="2432"/>
      <c r="CO248" s="2432"/>
      <c r="CP248" s="2432"/>
      <c r="CQ248" s="2432"/>
      <c r="CR248" s="2432"/>
      <c r="CS248" s="2432"/>
      <c r="CT248" s="2432"/>
      <c r="CU248" s="2432"/>
      <c r="CV248" s="2432"/>
      <c r="CW248" s="2432"/>
      <c r="CX248" s="2432"/>
      <c r="CY248" s="2432"/>
      <c r="CZ248" s="2432"/>
      <c r="DA248" s="240"/>
    </row>
    <row r="249" s="726" customFormat="true" ht="250.15" customHeight="true" x14ac:dyDescent="0.2">
      <c r="B249" s="750"/>
      <c r="U249" s="240"/>
      <c r="V249" s="240"/>
      <c r="W249" s="240"/>
      <c r="X249" s="240"/>
      <c r="Y249" s="240"/>
      <c r="Z249" s="240"/>
      <c r="AA249" s="240"/>
      <c r="AB249" s="240"/>
      <c r="AC249" s="240"/>
      <c r="AD249" s="240"/>
      <c r="AE249" s="240"/>
      <c r="AF249" s="240"/>
      <c r="AG249" s="240"/>
      <c r="AH249" s="240"/>
      <c r="AI249" s="240"/>
      <c r="AJ249" s="240"/>
      <c r="AK249" s="240"/>
      <c r="AL249" s="240"/>
      <c r="AM249" s="240"/>
      <c r="AN249" s="240"/>
      <c r="AO249" s="240"/>
      <c r="AP249" s="240"/>
      <c r="AQ249" s="240"/>
      <c r="AR249" s="240"/>
      <c r="AS249" s="240"/>
      <c r="AT249" s="240"/>
      <c r="AU249" s="240"/>
      <c r="AV249" s="240"/>
      <c r="AW249" s="240"/>
      <c r="AX249" s="240"/>
      <c r="AY249" s="24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2"/>
      <c r="BU249" s="239"/>
      <c r="BV249" s="239"/>
      <c r="BW249" s="239"/>
      <c r="BX249" s="239"/>
      <c r="BY249" s="239"/>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c r="DA249" s="240"/>
    </row>
    <row r="250" s="242" customFormat="true" ht="19.15" customHeight="true" x14ac:dyDescent="0.2">
      <c r="B250" s="724"/>
      <c r="U250" s="235"/>
      <c r="V250" s="235"/>
      <c r="W250" s="235"/>
      <c r="X250" s="235"/>
      <c r="Y250" s="235"/>
      <c r="Z250" s="235"/>
      <c r="AA250" s="235"/>
      <c r="AB250" s="235"/>
      <c r="AC250" s="235"/>
      <c r="AD250" s="235"/>
      <c r="AE250" s="235"/>
      <c r="AF250" s="235"/>
      <c r="AG250" s="235"/>
      <c r="AH250" s="235"/>
      <c r="AI250" s="235"/>
      <c r="AJ250" s="235"/>
      <c r="AK250" s="235"/>
      <c r="AL250" s="235"/>
      <c r="AM250" s="235"/>
      <c r="AN250" s="235"/>
      <c r="AO250" s="235"/>
      <c r="AP250" s="235"/>
      <c r="AQ250" s="235"/>
      <c r="AR250" s="235"/>
      <c r="AS250" s="235"/>
      <c r="AT250" s="235"/>
      <c r="AU250" s="235"/>
      <c r="AV250" s="235"/>
      <c r="AW250" s="235"/>
      <c r="AX250" s="235"/>
      <c r="AY250" s="235"/>
      <c r="BA250" s="722"/>
      <c r="BB250" s="268"/>
      <c r="BC250" s="722"/>
      <c r="BD250" s="722"/>
      <c r="BE250" s="722"/>
      <c r="BF250" s="722"/>
      <c r="BG250" s="722"/>
      <c r="BH250" s="722"/>
      <c r="BI250" s="722"/>
      <c r="BJ250" s="722"/>
      <c r="BK250" s="722"/>
      <c r="BL250" s="722"/>
      <c r="BM250" s="722"/>
      <c r="BN250" s="722"/>
      <c r="BO250" s="722"/>
      <c r="BP250" s="722"/>
      <c r="BQ250" s="722"/>
      <c r="BR250" s="722"/>
      <c r="BS250" s="722"/>
      <c r="BT250" s="722"/>
      <c r="BU250" s="235"/>
      <c r="BV250" s="235"/>
      <c r="BW250" s="235"/>
      <c r="BX250" s="235"/>
      <c r="BY250" s="235"/>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c r="DA250" s="235"/>
    </row>
    <row r="251" s="242" customFormat="true" ht="15" customHeight="true" x14ac:dyDescent="0.2">
      <c r="B251" s="724"/>
      <c r="U251" s="235"/>
      <c r="V251" s="235"/>
      <c r="W251" s="235"/>
      <c r="X251" s="235"/>
      <c r="Y251" s="235"/>
      <c r="Z251" s="235"/>
      <c r="AA251" s="235"/>
      <c r="AB251" s="235"/>
      <c r="AC251" s="235"/>
      <c r="AD251" s="235"/>
      <c r="AE251" s="235"/>
      <c r="AF251" s="235"/>
      <c r="AG251" s="235"/>
      <c r="AH251" s="235"/>
      <c r="AI251" s="235"/>
      <c r="AJ251" s="235"/>
      <c r="AK251" s="235"/>
      <c r="AL251" s="235"/>
      <c r="AM251" s="235"/>
      <c r="AN251" s="235"/>
      <c r="AO251" s="235"/>
      <c r="AP251" s="235"/>
      <c r="AQ251" s="235"/>
      <c r="AR251" s="235"/>
      <c r="AS251" s="235"/>
      <c r="AT251" s="235"/>
      <c r="AU251" s="235"/>
      <c r="AV251" s="235"/>
      <c r="AW251" s="235"/>
      <c r="AX251" s="235"/>
      <c r="AY251" s="235"/>
      <c r="BA251" s="722"/>
      <c r="BB251" s="268"/>
      <c r="BC251" s="722"/>
      <c r="BD251" s="722"/>
      <c r="BE251" s="722"/>
      <c r="BF251" s="722"/>
      <c r="BG251" s="722"/>
      <c r="BH251" s="722"/>
      <c r="BI251" s="722"/>
      <c r="BJ251" s="722"/>
      <c r="BK251" s="722"/>
      <c r="BL251" s="722"/>
      <c r="BM251" s="722"/>
      <c r="BN251" s="722"/>
      <c r="BO251" s="722"/>
      <c r="BP251" s="722"/>
      <c r="BQ251" s="722"/>
      <c r="BR251" s="722"/>
      <c r="BS251" s="722"/>
      <c r="BT251" s="722"/>
      <c r="BU251" s="235"/>
      <c r="BV251" s="235"/>
      <c r="BW251" s="235"/>
      <c r="BX251" s="235"/>
      <c r="BY251" s="235"/>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c r="DA251" s="235"/>
    </row>
    <row r="252" s="242" customFormat="true" ht="15" customHeight="true" x14ac:dyDescent="0.2">
      <c r="B252" s="724"/>
      <c r="U252" s="235"/>
      <c r="V252" s="235"/>
      <c r="W252" s="235"/>
      <c r="X252" s="235"/>
      <c r="Y252" s="235"/>
      <c r="Z252" s="235"/>
      <c r="AA252" s="235"/>
      <c r="AB252" s="235"/>
      <c r="AC252" s="235"/>
      <c r="AD252" s="235"/>
      <c r="AE252" s="235"/>
      <c r="AF252" s="235"/>
      <c r="AG252" s="235"/>
      <c r="AH252" s="235"/>
      <c r="AI252" s="235"/>
      <c r="AJ252" s="235"/>
      <c r="AK252" s="235"/>
      <c r="AL252" s="235"/>
      <c r="AM252" s="235"/>
      <c r="AN252" s="235"/>
      <c r="AO252" s="235"/>
      <c r="AP252" s="235"/>
      <c r="AQ252" s="235"/>
      <c r="AR252" s="235"/>
      <c r="AS252" s="235"/>
      <c r="AT252" s="235"/>
      <c r="AU252" s="235"/>
      <c r="AV252" s="235"/>
      <c r="AW252" s="235"/>
      <c r="AX252" s="235"/>
      <c r="AY252" s="235"/>
      <c r="BA252" s="722"/>
      <c r="BB252" s="268"/>
      <c r="BC252" s="722"/>
      <c r="BD252" s="722"/>
      <c r="BE252" s="722"/>
      <c r="BF252" s="722"/>
      <c r="BG252" s="722"/>
      <c r="BH252" s="722"/>
      <c r="BI252" s="722"/>
      <c r="BJ252" s="722"/>
      <c r="BK252" s="722"/>
      <c r="BL252" s="722"/>
      <c r="BM252" s="722"/>
      <c r="BN252" s="722"/>
      <c r="BO252" s="722"/>
      <c r="BP252" s="722"/>
      <c r="BQ252" s="722"/>
      <c r="BR252" s="722"/>
      <c r="BS252" s="722"/>
      <c r="BT252" s="722"/>
      <c r="BU252" s="235"/>
      <c r="BV252" s="235"/>
      <c r="BW252" s="235"/>
      <c r="BX252" s="235"/>
      <c r="BY252" s="235"/>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c r="DA252" s="235"/>
    </row>
    <row r="253" s="242" customFormat="true" ht="15" customHeight="true" x14ac:dyDescent="0.2">
      <c r="B253" s="724"/>
      <c r="U253" s="235"/>
      <c r="V253" s="235"/>
      <c r="W253" s="235"/>
      <c r="X253" s="235"/>
      <c r="Y253" s="235"/>
      <c r="Z253" s="235"/>
      <c r="AA253" s="235"/>
      <c r="AB253" s="235"/>
      <c r="AC253" s="235"/>
      <c r="AD253" s="235"/>
      <c r="AE253" s="235"/>
      <c r="AF253" s="235"/>
      <c r="AG253" s="235"/>
      <c r="AH253" s="235"/>
      <c r="AI253" s="235"/>
      <c r="AJ253" s="235"/>
      <c r="AK253" s="235"/>
      <c r="AL253" s="235"/>
      <c r="AM253" s="235"/>
      <c r="AN253" s="235"/>
      <c r="AO253" s="235"/>
      <c r="AP253" s="235"/>
      <c r="AQ253" s="235"/>
      <c r="AR253" s="235"/>
      <c r="AS253" s="235"/>
      <c r="AT253" s="235"/>
      <c r="AU253" s="235"/>
      <c r="AV253" s="235"/>
      <c r="AW253" s="235"/>
      <c r="AX253" s="235"/>
      <c r="AY253" s="235"/>
      <c r="BA253" s="722"/>
      <c r="BB253" s="268"/>
      <c r="BC253" s="722"/>
      <c r="BD253" s="722"/>
      <c r="BE253" s="722"/>
      <c r="BF253" s="722"/>
      <c r="BG253" s="722"/>
      <c r="BH253" s="722"/>
      <c r="BI253" s="722"/>
      <c r="BJ253" s="722"/>
      <c r="BK253" s="722"/>
      <c r="BL253" s="722"/>
      <c r="BM253" s="722"/>
      <c r="BN253" s="722"/>
      <c r="BO253" s="722"/>
      <c r="BP253" s="722"/>
      <c r="BQ253" s="722"/>
      <c r="BR253" s="722"/>
      <c r="BS253" s="722"/>
      <c r="BT253" s="722"/>
      <c r="BU253" s="235"/>
      <c r="BV253" s="235"/>
      <c r="BW253" s="235"/>
      <c r="BX253" s="235"/>
      <c r="BY253" s="235"/>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c r="DA253" s="235"/>
    </row>
    <row r="254" s="242" customFormat="true" ht="15" customHeight="true" x14ac:dyDescent="0.2">
      <c r="B254" s="724"/>
      <c r="U254" s="235"/>
      <c r="V254" s="235"/>
      <c r="W254" s="235"/>
      <c r="X254" s="235"/>
      <c r="Y254" s="235"/>
      <c r="Z254" s="235"/>
      <c r="AA254" s="235"/>
      <c r="AB254" s="235"/>
      <c r="AC254" s="235"/>
      <c r="AD254" s="235"/>
      <c r="AE254" s="235"/>
      <c r="AF254" s="235"/>
      <c r="AG254" s="235"/>
      <c r="AH254" s="235"/>
      <c r="AI254" s="235"/>
      <c r="AJ254" s="235"/>
      <c r="AK254" s="235"/>
      <c r="AL254" s="235"/>
      <c r="AM254" s="235"/>
      <c r="AN254" s="235"/>
      <c r="AO254" s="235"/>
      <c r="AP254" s="235"/>
      <c r="AQ254" s="235"/>
      <c r="AR254" s="235"/>
      <c r="AS254" s="235"/>
      <c r="AT254" s="235"/>
      <c r="AU254" s="235"/>
      <c r="AV254" s="235"/>
      <c r="AW254" s="235"/>
      <c r="AX254" s="235"/>
      <c r="AY254" s="235"/>
      <c r="BA254" s="722"/>
      <c r="BB254" s="268"/>
      <c r="BC254" s="722"/>
      <c r="BD254" s="722"/>
      <c r="BE254" s="722"/>
      <c r="BF254" s="722"/>
      <c r="BG254" s="722"/>
      <c r="BH254" s="722"/>
      <c r="BI254" s="722"/>
      <c r="BJ254" s="722"/>
      <c r="BK254" s="722"/>
      <c r="BL254" s="722"/>
      <c r="BM254" s="722"/>
      <c r="BN254" s="722"/>
      <c r="BO254" s="722"/>
      <c r="BP254" s="722"/>
      <c r="BQ254" s="722"/>
      <c r="BR254" s="722"/>
      <c r="BS254" s="722"/>
      <c r="BT254" s="722"/>
      <c r="BU254" s="235"/>
      <c r="BV254" s="235"/>
      <c r="BW254" s="235"/>
      <c r="BX254" s="235"/>
      <c r="BY254" s="235"/>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c r="DA254" s="235"/>
    </row>
    <row r="255" s="242" customFormat="true" ht="15" customHeight="true" x14ac:dyDescent="0.2">
      <c r="B255" s="724"/>
      <c r="U255" s="235"/>
      <c r="V255" s="235"/>
      <c r="W255" s="235"/>
      <c r="X255" s="235"/>
      <c r="Y255" s="235"/>
      <c r="Z255" s="235"/>
      <c r="AA255" s="235"/>
      <c r="AB255" s="235"/>
      <c r="AC255" s="235"/>
      <c r="AD255" s="235"/>
      <c r="AE255" s="235"/>
      <c r="AF255" s="235"/>
      <c r="AG255" s="235"/>
      <c r="AH255" s="235"/>
      <c r="AI255" s="235"/>
      <c r="AJ255" s="235"/>
      <c r="AK255" s="235"/>
      <c r="AL255" s="235"/>
      <c r="AM255" s="235"/>
      <c r="AN255" s="235"/>
      <c r="AO255" s="235"/>
      <c r="AP255" s="235"/>
      <c r="AQ255" s="235"/>
      <c r="AR255" s="235"/>
      <c r="AS255" s="235"/>
      <c r="AT255" s="235"/>
      <c r="AU255" s="235"/>
      <c r="AV255" s="235"/>
      <c r="AW255" s="235"/>
      <c r="AX255" s="235"/>
      <c r="AY255" s="235"/>
      <c r="BA255" s="722"/>
      <c r="BB255" s="268"/>
      <c r="BC255" s="722"/>
      <c r="BD255" s="722"/>
      <c r="BE255" s="722"/>
      <c r="BF255" s="722"/>
      <c r="BG255" s="722"/>
      <c r="BH255" s="722"/>
      <c r="BI255" s="722"/>
      <c r="BJ255" s="722"/>
      <c r="BK255" s="722"/>
      <c r="BL255" s="722"/>
      <c r="BM255" s="722"/>
      <c r="BN255" s="722"/>
      <c r="BO255" s="722"/>
      <c r="BP255" s="722"/>
      <c r="BQ255" s="722"/>
      <c r="BR255" s="722"/>
      <c r="BS255" s="722"/>
      <c r="BT255" s="722"/>
      <c r="BU255" s="235"/>
      <c r="BV255" s="235"/>
      <c r="BW255" s="235"/>
      <c r="BX255" s="235"/>
      <c r="BY255" s="235"/>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c r="DA255" s="235"/>
    </row>
    <row r="256" s="242" customFormat="true" ht="15" customHeight="true" x14ac:dyDescent="0.2">
      <c r="B256" s="724"/>
      <c r="U256" s="235"/>
      <c r="V256" s="235"/>
      <c r="W256" s="235"/>
      <c r="X256" s="235"/>
      <c r="Y256" s="235"/>
      <c r="Z256" s="235"/>
      <c r="AA256" s="235"/>
      <c r="AB256" s="235"/>
      <c r="AC256" s="235"/>
      <c r="AD256" s="235"/>
      <c r="AE256" s="235"/>
      <c r="AF256" s="235"/>
      <c r="AG256" s="235"/>
      <c r="AH256" s="235"/>
      <c r="AI256" s="235"/>
      <c r="AJ256" s="235"/>
      <c r="AK256" s="235"/>
      <c r="AL256" s="235"/>
      <c r="AM256" s="235"/>
      <c r="AN256" s="235"/>
      <c r="AO256" s="235"/>
      <c r="AP256" s="235"/>
      <c r="AQ256" s="235"/>
      <c r="AR256" s="235"/>
      <c r="AS256" s="235"/>
      <c r="AT256" s="235"/>
      <c r="AU256" s="235"/>
      <c r="AV256" s="235"/>
      <c r="AW256" s="235"/>
      <c r="AX256" s="235"/>
      <c r="AY256" s="235"/>
      <c r="BA256" s="722"/>
      <c r="BB256" s="268"/>
      <c r="BC256" s="722"/>
      <c r="BD256" s="722"/>
      <c r="BE256" s="722"/>
      <c r="BF256" s="722"/>
      <c r="BG256" s="722"/>
      <c r="BH256" s="722"/>
      <c r="BI256" s="722"/>
      <c r="BJ256" s="722"/>
      <c r="BK256" s="722"/>
      <c r="BL256" s="722"/>
      <c r="BM256" s="722"/>
      <c r="BN256" s="722"/>
      <c r="BO256" s="722"/>
      <c r="BP256" s="722"/>
      <c r="BQ256" s="722"/>
      <c r="BR256" s="722"/>
      <c r="BS256" s="722"/>
      <c r="BT256" s="722"/>
      <c r="BU256" s="235"/>
      <c r="BV256" s="235"/>
      <c r="BW256" s="235"/>
      <c r="BX256" s="235"/>
      <c r="BY256" s="235"/>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c r="DA256" s="235"/>
    </row>
    <row r="257" s="242" customFormat="true" ht="18" customHeight="true" x14ac:dyDescent="0.2">
      <c r="B257" s="724"/>
      <c r="U257" s="235"/>
      <c r="V257" s="235"/>
      <c r="W257" s="235"/>
      <c r="X257" s="235"/>
      <c r="Y257" s="235"/>
      <c r="Z257" s="235"/>
      <c r="AA257" s="235"/>
      <c r="AB257" s="235"/>
      <c r="AC257" s="235"/>
      <c r="AD257" s="235"/>
      <c r="AE257" s="235"/>
      <c r="AF257" s="235"/>
      <c r="AG257" s="235"/>
      <c r="AH257" s="235"/>
      <c r="AI257" s="235"/>
      <c r="AJ257" s="235"/>
      <c r="AK257" s="235"/>
      <c r="AL257" s="235"/>
      <c r="AM257" s="235"/>
      <c r="AN257" s="235"/>
      <c r="AO257" s="235"/>
      <c r="AP257" s="235"/>
      <c r="AQ257" s="235"/>
      <c r="AR257" s="235"/>
      <c r="AS257" s="235"/>
      <c r="AT257" s="235"/>
      <c r="AU257" s="235"/>
      <c r="AV257" s="235"/>
      <c r="AW257" s="235"/>
      <c r="AX257" s="235"/>
      <c r="AY257" s="235"/>
      <c r="BA257" s="722"/>
      <c r="BB257" s="268"/>
      <c r="BC257" s="722"/>
      <c r="BD257" s="722"/>
      <c r="BE257" s="722"/>
      <c r="BF257" s="722"/>
      <c r="BG257" s="722"/>
      <c r="BH257" s="722"/>
      <c r="BI257" s="722"/>
      <c r="BJ257" s="722"/>
      <c r="BK257" s="722"/>
      <c r="BL257" s="722"/>
      <c r="BM257" s="722"/>
      <c r="BN257" s="722"/>
      <c r="BO257" s="722"/>
      <c r="BP257" s="722"/>
      <c r="BQ257" s="722"/>
      <c r="BR257" s="722"/>
      <c r="BS257" s="722"/>
      <c r="BT257" s="722"/>
      <c r="BU257" s="235"/>
      <c r="BV257" s="235"/>
      <c r="BW257" s="235"/>
      <c r="BX257" s="235"/>
      <c r="BY257" s="235"/>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c r="DA257" s="235"/>
    </row>
    <row r="258" s="242" customFormat="true" ht="18" customHeight="true" x14ac:dyDescent="0.2">
      <c r="B258" s="724"/>
      <c r="U258" s="235"/>
      <c r="V258" s="235"/>
      <c r="W258" s="235"/>
      <c r="X258" s="235"/>
      <c r="Y258" s="235"/>
      <c r="Z258" s="235"/>
      <c r="AA258" s="235"/>
      <c r="AB258" s="235"/>
      <c r="AC258" s="235"/>
      <c r="AD258" s="235"/>
      <c r="AE258" s="235"/>
      <c r="AF258" s="235"/>
      <c r="AG258" s="235"/>
      <c r="AH258" s="235"/>
      <c r="AI258" s="235"/>
      <c r="AJ258" s="235"/>
      <c r="AK258" s="235"/>
      <c r="AL258" s="235"/>
      <c r="AM258" s="235"/>
      <c r="AN258" s="235"/>
      <c r="AO258" s="235"/>
      <c r="AP258" s="235"/>
      <c r="AQ258" s="235"/>
      <c r="AR258" s="235"/>
      <c r="AS258" s="235"/>
      <c r="AT258" s="235"/>
      <c r="AU258" s="235"/>
      <c r="AV258" s="235"/>
      <c r="AW258" s="235"/>
      <c r="AX258" s="235"/>
      <c r="AY258" s="235"/>
      <c r="BA258" s="722"/>
      <c r="BB258" s="268"/>
      <c r="BC258" s="722"/>
      <c r="BD258" s="722"/>
      <c r="BE258" s="722"/>
      <c r="BF258" s="722"/>
      <c r="BG258" s="722"/>
      <c r="BH258" s="722"/>
      <c r="BI258" s="722"/>
      <c r="BJ258" s="722"/>
      <c r="BK258" s="722"/>
      <c r="BL258" s="722"/>
      <c r="BM258" s="722"/>
      <c r="BN258" s="722"/>
      <c r="BO258" s="722"/>
      <c r="BP258" s="722"/>
      <c r="BQ258" s="722"/>
      <c r="BR258" s="722"/>
      <c r="BS258" s="722"/>
      <c r="BT258" s="722"/>
      <c r="BU258" s="235"/>
      <c r="BV258" s="235"/>
      <c r="BW258" s="235"/>
      <c r="BX258" s="235"/>
      <c r="BY258" s="235"/>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c r="DA258" s="235"/>
    </row>
    <row r="259" s="726" customFormat="true" ht="15" customHeight="true" x14ac:dyDescent="0.2">
      <c r="B259" s="750"/>
      <c r="U259" s="240"/>
      <c r="V259" s="240"/>
      <c r="W259" s="240"/>
      <c r="X259" s="240"/>
      <c r="Y259" s="240"/>
      <c r="Z259" s="240"/>
      <c r="AA259" s="240"/>
      <c r="AB259" s="240"/>
      <c r="AC259" s="240"/>
      <c r="AD259" s="240"/>
      <c r="AE259" s="240"/>
      <c r="AF259" s="240"/>
      <c r="AG259" s="240"/>
      <c r="AH259" s="240"/>
      <c r="AI259" s="240"/>
      <c r="AJ259" s="240"/>
      <c r="AK259" s="240"/>
      <c r="AL259" s="240"/>
      <c r="AM259" s="240"/>
      <c r="AN259" s="240"/>
      <c r="AO259" s="240"/>
      <c r="AP259" s="240"/>
      <c r="AQ259" s="240"/>
      <c r="AR259" s="240"/>
      <c r="AS259" s="240"/>
      <c r="AT259" s="240"/>
      <c r="AU259" s="240"/>
      <c r="AV259" s="240"/>
      <c r="AW259" s="240"/>
      <c r="AX259" s="240"/>
      <c r="AY259" s="240"/>
      <c r="BA259" s="241" t="s">
        <v>131</v>
      </c>
      <c r="BB259" s="137" t="s">
        <v>85</v>
      </c>
      <c r="BC259" s="2948" t="s">
        <v>115</v>
      </c>
      <c r="BD259" s="2949"/>
      <c r="BE259" s="2949"/>
      <c r="BF259" s="2949"/>
      <c r="BG259" s="2950"/>
      <c r="BH259" s="2951" t="s">
        <v>38</v>
      </c>
      <c r="BI259" s="2949"/>
      <c r="BJ259" s="2949"/>
      <c r="BK259" s="2949"/>
      <c r="BL259" s="2950"/>
      <c r="BM259" s="2951" t="s">
        <v>37</v>
      </c>
      <c r="BN259" s="2949"/>
      <c r="BO259" s="2949"/>
      <c r="BP259" s="2949"/>
      <c r="BQ259" s="2950"/>
      <c r="BR259" s="2337" t="s">
        <v>142</v>
      </c>
      <c r="BS259" s="2338"/>
      <c r="BT259" s="2341"/>
      <c r="BU259" s="2434"/>
      <c r="BV259" s="2434"/>
      <c r="BW259" s="2434"/>
      <c r="BX259" s="2434"/>
      <c r="BY259" s="2435"/>
      <c r="BZ259" s="239"/>
      <c r="CA259" s="239"/>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c r="DA259" s="240"/>
    </row>
    <row r="260" s="726" customFormat="true" ht="12.75" x14ac:dyDescent="0.2">
      <c r="B260" s="750"/>
      <c r="U260" s="240"/>
      <c r="V260" s="240"/>
      <c r="W260" s="240"/>
      <c r="X260" s="240"/>
      <c r="Y260" s="240"/>
      <c r="Z260" s="240"/>
      <c r="AA260" s="240"/>
      <c r="AB260" s="240"/>
      <c r="AC260" s="240"/>
      <c r="AD260" s="240"/>
      <c r="AE260" s="240"/>
      <c r="AF260" s="240"/>
      <c r="AG260" s="240"/>
      <c r="AH260" s="240"/>
      <c r="AI260" s="240"/>
      <c r="AJ260" s="240"/>
      <c r="AK260" s="240"/>
      <c r="AL260" s="240"/>
      <c r="AM260" s="240"/>
      <c r="AN260" s="240"/>
      <c r="AO260" s="240"/>
      <c r="AP260" s="240"/>
      <c r="AQ260" s="240"/>
      <c r="AR260" s="240"/>
      <c r="AS260" s="240"/>
      <c r="AT260" s="240"/>
      <c r="AU260" s="240"/>
      <c r="AV260" s="240"/>
      <c r="AW260" s="240"/>
      <c r="AX260" s="240"/>
      <c r="AY260" s="240"/>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2339" t="s">
        <v>160</v>
      </c>
      <c r="BS260" s="2340" t="s">
        <v>161</v>
      </c>
      <c r="BT260" s="2342" t="s">
        <v>162</v>
      </c>
      <c r="BU260" s="2436"/>
      <c r="BV260" s="2436"/>
      <c r="BW260" s="2436"/>
      <c r="BX260" s="2436"/>
      <c r="BY260" s="2437"/>
      <c r="BZ260" s="2437"/>
      <c r="CA260" s="2437"/>
      <c r="CB260" s="2437"/>
      <c r="CC260" s="2437"/>
      <c r="CD260" s="2437"/>
      <c r="CE260" s="2437"/>
      <c r="CF260" s="2437"/>
      <c r="CG260" s="2437"/>
      <c r="CH260" s="2437"/>
      <c r="CI260" s="2437"/>
      <c r="CJ260" s="2437"/>
      <c r="CK260" s="2437"/>
      <c r="CL260" s="2437"/>
      <c r="CM260" s="2437"/>
      <c r="CN260" s="2437"/>
      <c r="CO260" s="2437"/>
      <c r="CP260" s="2437"/>
      <c r="CQ260" s="2437"/>
      <c r="CR260" s="2437"/>
      <c r="CS260" s="2437"/>
      <c r="CT260" s="2437"/>
      <c r="CU260" s="2437"/>
      <c r="CV260" s="2437"/>
      <c r="CW260" s="2437"/>
      <c r="CX260" s="2437"/>
      <c r="CY260" s="2437"/>
      <c r="CZ260" s="2437"/>
      <c r="DA260" s="240"/>
    </row>
    <row r="261" s="726" customFormat="true" ht="15" customHeight="true" x14ac:dyDescent="0.2">
      <c r="B261" s="750"/>
      <c r="U261" s="240"/>
      <c r="V261" s="240"/>
      <c r="W261" s="240"/>
      <c r="X261" s="240"/>
      <c r="Y261" s="240"/>
      <c r="Z261" s="240"/>
      <c r="AA261" s="240"/>
      <c r="AB261" s="240"/>
      <c r="AC261" s="240"/>
      <c r="AD261" s="240"/>
      <c r="AE261" s="240"/>
      <c r="AF261" s="240"/>
      <c r="AG261" s="240"/>
      <c r="AH261" s="240"/>
      <c r="AI261" s="240"/>
      <c r="AJ261" s="240"/>
      <c r="AK261" s="240"/>
      <c r="AL261" s="240"/>
      <c r="AM261" s="240"/>
      <c r="AN261" s="240"/>
      <c r="AO261" s="240"/>
      <c r="AP261" s="240"/>
      <c r="AQ261" s="240"/>
      <c r="AR261" s="240"/>
      <c r="AS261" s="240"/>
      <c r="AT261" s="240"/>
      <c r="AU261" s="240"/>
      <c r="AV261" s="240"/>
      <c r="AW261" s="240"/>
      <c r="AX261" s="240"/>
      <c r="AY261" s="240"/>
      <c r="BA261" s="2952" t="s">
        <v>73</v>
      </c>
      <c r="BB261" s="430" t="s">
        <v>49</v>
      </c>
      <c r="BC261" s="1498" t="s">
        <v>35</v>
      </c>
      <c r="BD261" s="1518" t="s">
        <v>35</v>
      </c>
      <c r="BE261" s="1518" t="s">
        <v>35</v>
      </c>
      <c r="BF261" s="1518" t="s">
        <v>35</v>
      </c>
      <c r="BG261" s="1539" t="s">
        <v>35</v>
      </c>
      <c r="BH261" s="1560" t="s">
        <v>35</v>
      </c>
      <c r="BI261" s="1518" t="s">
        <v>35</v>
      </c>
      <c r="BJ261" s="1518" t="s">
        <v>35</v>
      </c>
      <c r="BK261" s="1518" t="s">
        <v>35</v>
      </c>
      <c r="BL261" s="1539" t="s">
        <v>35</v>
      </c>
      <c r="BM261" s="1560" t="s">
        <v>35</v>
      </c>
      <c r="BN261" s="1518" t="s">
        <v>35</v>
      </c>
      <c r="BO261" s="1518" t="s">
        <v>35</v>
      </c>
      <c r="BP261" s="1518" t="s">
        <v>35</v>
      </c>
      <c r="BQ261" s="1539" t="s">
        <v>35</v>
      </c>
      <c r="BR261" s="1560" t="s">
        <v>35</v>
      </c>
      <c r="BS261" s="1518" t="s">
        <v>35</v>
      </c>
      <c r="BT261" s="2364" t="s">
        <v>35</v>
      </c>
      <c r="BU261" s="2438"/>
      <c r="BV261" s="2438"/>
      <c r="BW261" s="2438"/>
      <c r="BX261" s="2438"/>
      <c r="BY261" s="2439"/>
      <c r="BZ261" s="2439"/>
      <c r="CA261" s="2439"/>
      <c r="CB261" s="2439"/>
      <c r="CC261" s="2439"/>
      <c r="CD261" s="2439"/>
      <c r="CE261" s="2439"/>
      <c r="CF261" s="2439"/>
      <c r="CG261" s="2439"/>
      <c r="CH261" s="2439"/>
      <c r="CI261" s="2439"/>
      <c r="CJ261" s="2439"/>
      <c r="CK261" s="2439"/>
      <c r="CL261" s="2439"/>
      <c r="CM261" s="2439"/>
      <c r="CN261" s="2439"/>
      <c r="CO261" s="2439"/>
      <c r="CP261" s="2439"/>
      <c r="CQ261" s="2439"/>
      <c r="CR261" s="2439"/>
      <c r="CS261" s="2439"/>
      <c r="CT261" s="2439"/>
      <c r="CU261" s="2439"/>
      <c r="CV261" s="2439"/>
      <c r="CW261" s="2439"/>
      <c r="CX261" s="2439"/>
      <c r="CY261" s="2439"/>
      <c r="CZ261" s="2439"/>
      <c r="DA261" s="240"/>
    </row>
    <row r="262" s="726" customFormat="true" ht="15" customHeight="true" x14ac:dyDescent="0.2">
      <c r="B262" s="750"/>
      <c r="U262" s="240"/>
      <c r="V262" s="240"/>
      <c r="W262" s="240"/>
      <c r="X262" s="240"/>
      <c r="Y262" s="240"/>
      <c r="Z262" s="240"/>
      <c r="AA262" s="240"/>
      <c r="AB262" s="240"/>
      <c r="AC262" s="240"/>
      <c r="AD262" s="240"/>
      <c r="AE262" s="240"/>
      <c r="AF262" s="240"/>
      <c r="AG262" s="240"/>
      <c r="AH262" s="240"/>
      <c r="AI262" s="240"/>
      <c r="AJ262" s="240"/>
      <c r="AK262" s="240"/>
      <c r="AL262" s="240"/>
      <c r="AM262" s="240"/>
      <c r="AN262" s="240"/>
      <c r="AO262" s="240"/>
      <c r="AP262" s="240"/>
      <c r="AQ262" s="240"/>
      <c r="AR262" s="240"/>
      <c r="AS262" s="240"/>
      <c r="AT262" s="240"/>
      <c r="AU262" s="240"/>
      <c r="AV262" s="240"/>
      <c r="AW262" s="240"/>
      <c r="AX262" s="240"/>
      <c r="AY262" s="240"/>
      <c r="BA262" s="2953"/>
      <c r="BB262" s="431" t="s">
        <v>48</v>
      </c>
      <c r="BC262" s="1499" t="s">
        <v>35</v>
      </c>
      <c r="BD262" s="1519" t="s">
        <v>35</v>
      </c>
      <c r="BE262" s="1519" t="s">
        <v>35</v>
      </c>
      <c r="BF262" s="1519" t="s">
        <v>35</v>
      </c>
      <c r="BG262" s="1540" t="s">
        <v>35</v>
      </c>
      <c r="BH262" s="1561" t="s">
        <v>35</v>
      </c>
      <c r="BI262" s="1519" t="s">
        <v>35</v>
      </c>
      <c r="BJ262" s="1519" t="s">
        <v>35</v>
      </c>
      <c r="BK262" s="1519" t="s">
        <v>35</v>
      </c>
      <c r="BL262" s="1540" t="s">
        <v>35</v>
      </c>
      <c r="BM262" s="1561" t="s">
        <v>35</v>
      </c>
      <c r="BN262" s="1519" t="s">
        <v>35</v>
      </c>
      <c r="BO262" s="1519" t="s">
        <v>35</v>
      </c>
      <c r="BP262" s="1519" t="s">
        <v>35</v>
      </c>
      <c r="BQ262" s="1540" t="s">
        <v>35</v>
      </c>
      <c r="BR262" s="1561" t="s">
        <v>35</v>
      </c>
      <c r="BS262" s="1519" t="s">
        <v>35</v>
      </c>
      <c r="BT262" s="2365" t="s">
        <v>35</v>
      </c>
      <c r="BU262" s="2440"/>
      <c r="BV262" s="2440"/>
      <c r="BW262" s="2440"/>
      <c r="BX262" s="2440"/>
      <c r="BY262" s="2441"/>
      <c r="BZ262" s="2441"/>
      <c r="CA262" s="2441"/>
      <c r="CB262" s="2441"/>
      <c r="CC262" s="2441"/>
      <c r="CD262" s="2441"/>
      <c r="CE262" s="2441"/>
      <c r="CF262" s="2441"/>
      <c r="CG262" s="2441"/>
      <c r="CH262" s="2441"/>
      <c r="CI262" s="2441"/>
      <c r="CJ262" s="2441"/>
      <c r="CK262" s="2441"/>
      <c r="CL262" s="2441"/>
      <c r="CM262" s="2441"/>
      <c r="CN262" s="2441"/>
      <c r="CO262" s="2441"/>
      <c r="CP262" s="2441"/>
      <c r="CQ262" s="2441"/>
      <c r="CR262" s="2441"/>
      <c r="CS262" s="2441"/>
      <c r="CT262" s="2441"/>
      <c r="CU262" s="2441"/>
      <c r="CV262" s="2441"/>
      <c r="CW262" s="2441"/>
      <c r="CX262" s="2441"/>
      <c r="CY262" s="2441"/>
      <c r="CZ262" s="2441"/>
      <c r="DA262" s="240"/>
    </row>
    <row r="263" s="726" customFormat="true" ht="15" customHeight="true" x14ac:dyDescent="0.2">
      <c r="B263" s="750"/>
      <c r="U263" s="240"/>
      <c r="V263" s="240"/>
      <c r="W263" s="240"/>
      <c r="X263" s="240"/>
      <c r="Y263" s="240"/>
      <c r="Z263" s="240"/>
      <c r="AA263" s="240"/>
      <c r="AB263" s="240"/>
      <c r="AC263" s="240"/>
      <c r="AD263" s="240"/>
      <c r="AE263" s="240"/>
      <c r="AF263" s="240"/>
      <c r="AG263" s="240"/>
      <c r="AH263" s="240"/>
      <c r="AI263" s="240"/>
      <c r="AJ263" s="240"/>
      <c r="AK263" s="240"/>
      <c r="AL263" s="240"/>
      <c r="AM263" s="240"/>
      <c r="AN263" s="240"/>
      <c r="AO263" s="240"/>
      <c r="AP263" s="240"/>
      <c r="AQ263" s="240"/>
      <c r="AR263" s="240"/>
      <c r="AS263" s="240"/>
      <c r="AT263" s="240"/>
      <c r="AU263" s="240"/>
      <c r="AV263" s="240"/>
      <c r="AW263" s="240"/>
      <c r="AX263" s="240"/>
      <c r="AY263" s="240"/>
      <c r="BA263" s="2953"/>
      <c r="BB263" s="431" t="s">
        <v>113</v>
      </c>
      <c r="BC263" s="1499" t="s">
        <v>35</v>
      </c>
      <c r="BD263" s="1519" t="s">
        <v>35</v>
      </c>
      <c r="BE263" s="1519" t="s">
        <v>35</v>
      </c>
      <c r="BF263" s="1519" t="s">
        <v>35</v>
      </c>
      <c r="BG263" s="1540" t="s">
        <v>35</v>
      </c>
      <c r="BH263" s="1561" t="s">
        <v>35</v>
      </c>
      <c r="BI263" s="1519" t="s">
        <v>35</v>
      </c>
      <c r="BJ263" s="1519" t="s">
        <v>35</v>
      </c>
      <c r="BK263" s="1519" t="s">
        <v>35</v>
      </c>
      <c r="BL263" s="1540" t="s">
        <v>35</v>
      </c>
      <c r="BM263" s="1561" t="s">
        <v>35</v>
      </c>
      <c r="BN263" s="1519" t="s">
        <v>35</v>
      </c>
      <c r="BO263" s="1519" t="s">
        <v>35</v>
      </c>
      <c r="BP263" s="1519" t="s">
        <v>35</v>
      </c>
      <c r="BQ263" s="1540" t="s">
        <v>35</v>
      </c>
      <c r="BR263" s="1561" t="s">
        <v>35</v>
      </c>
      <c r="BS263" s="1519" t="s">
        <v>35</v>
      </c>
      <c r="BT263" s="2365" t="s">
        <v>35</v>
      </c>
      <c r="BU263" s="2440"/>
      <c r="BV263" s="2440"/>
      <c r="BW263" s="2440"/>
      <c r="BX263" s="2440"/>
      <c r="BY263" s="2441"/>
      <c r="BZ263" s="2441"/>
      <c r="CA263" s="2441"/>
      <c r="CB263" s="2441"/>
      <c r="CC263" s="2441"/>
      <c r="CD263" s="2441"/>
      <c r="CE263" s="2441"/>
      <c r="CF263" s="2441"/>
      <c r="CG263" s="2441"/>
      <c r="CH263" s="2441"/>
      <c r="CI263" s="2441"/>
      <c r="CJ263" s="2441"/>
      <c r="CK263" s="2441"/>
      <c r="CL263" s="2441"/>
      <c r="CM263" s="2441"/>
      <c r="CN263" s="2441"/>
      <c r="CO263" s="2441"/>
      <c r="CP263" s="2441"/>
      <c r="CQ263" s="2441"/>
      <c r="CR263" s="2441"/>
      <c r="CS263" s="2441"/>
      <c r="CT263" s="2441"/>
      <c r="CU263" s="2441"/>
      <c r="CV263" s="2441"/>
      <c r="CW263" s="2441"/>
      <c r="CX263" s="2441"/>
      <c r="CY263" s="2441"/>
      <c r="CZ263" s="2441"/>
      <c r="DA263" s="240"/>
    </row>
    <row r="264" s="726" customFormat="true" ht="15" customHeight="true" x14ac:dyDescent="0.2">
      <c r="B264" s="750"/>
      <c r="U264" s="240"/>
      <c r="V264" s="240"/>
      <c r="W264" s="240"/>
      <c r="X264" s="240"/>
      <c r="Y264" s="240"/>
      <c r="Z264" s="240"/>
      <c r="AA264" s="240"/>
      <c r="AB264" s="240"/>
      <c r="AC264" s="240"/>
      <c r="AD264" s="240"/>
      <c r="AE264" s="240"/>
      <c r="AF264" s="240"/>
      <c r="AG264" s="240"/>
      <c r="AH264" s="240"/>
      <c r="AI264" s="240"/>
      <c r="AJ264" s="240"/>
      <c r="AK264" s="240"/>
      <c r="AL264" s="240"/>
      <c r="AM264" s="240"/>
      <c r="AN264" s="240"/>
      <c r="AO264" s="240"/>
      <c r="AP264" s="240"/>
      <c r="AQ264" s="240"/>
      <c r="AR264" s="240"/>
      <c r="AS264" s="240"/>
      <c r="AT264" s="240"/>
      <c r="AU264" s="240"/>
      <c r="AV264" s="240"/>
      <c r="AW264" s="240"/>
      <c r="AX264" s="240"/>
      <c r="AY264" s="240"/>
      <c r="BA264" s="2953" t="s">
        <v>74</v>
      </c>
      <c r="BB264" s="431" t="s">
        <v>89</v>
      </c>
      <c r="BC264" s="1499" t="s">
        <v>35</v>
      </c>
      <c r="BD264" s="1519" t="s">
        <v>35</v>
      </c>
      <c r="BE264" s="1519" t="s">
        <v>35</v>
      </c>
      <c r="BF264" s="1519" t="s">
        <v>35</v>
      </c>
      <c r="BG264" s="1540" t="s">
        <v>35</v>
      </c>
      <c r="BH264" s="1561" t="s">
        <v>35</v>
      </c>
      <c r="BI264" s="1519" t="s">
        <v>35</v>
      </c>
      <c r="BJ264" s="1519" t="s">
        <v>35</v>
      </c>
      <c r="BK264" s="1519" t="s">
        <v>35</v>
      </c>
      <c r="BL264" s="1540" t="s">
        <v>35</v>
      </c>
      <c r="BM264" s="1561" t="s">
        <v>35</v>
      </c>
      <c r="BN264" s="1519" t="s">
        <v>35</v>
      </c>
      <c r="BO264" s="1519" t="s">
        <v>35</v>
      </c>
      <c r="BP264" s="1519" t="s">
        <v>35</v>
      </c>
      <c r="BQ264" s="1540" t="s">
        <v>35</v>
      </c>
      <c r="BR264" s="1561" t="s">
        <v>35</v>
      </c>
      <c r="BS264" s="1519" t="s">
        <v>35</v>
      </c>
      <c r="BT264" s="2365" t="s">
        <v>35</v>
      </c>
      <c r="BU264" s="2440"/>
      <c r="BV264" s="2440"/>
      <c r="BW264" s="2440"/>
      <c r="BX264" s="2440"/>
      <c r="BY264" s="2441"/>
      <c r="BZ264" s="2441"/>
      <c r="CA264" s="2441"/>
      <c r="CB264" s="2441"/>
      <c r="CC264" s="2441"/>
      <c r="CD264" s="2441"/>
      <c r="CE264" s="2441"/>
      <c r="CF264" s="2441"/>
      <c r="CG264" s="2441"/>
      <c r="CH264" s="2441"/>
      <c r="CI264" s="2441"/>
      <c r="CJ264" s="2441"/>
      <c r="CK264" s="2441"/>
      <c r="CL264" s="2441"/>
      <c r="CM264" s="2441"/>
      <c r="CN264" s="2441"/>
      <c r="CO264" s="2441"/>
      <c r="CP264" s="2441"/>
      <c r="CQ264" s="2441"/>
      <c r="CR264" s="2441"/>
      <c r="CS264" s="2441"/>
      <c r="CT264" s="2441"/>
      <c r="CU264" s="2441"/>
      <c r="CV264" s="2441"/>
      <c r="CW264" s="2441"/>
      <c r="CX264" s="2441"/>
      <c r="CY264" s="2441"/>
      <c r="CZ264" s="2441"/>
      <c r="DA264" s="240"/>
    </row>
    <row r="265" s="726" customFormat="true" ht="15" customHeight="true" x14ac:dyDescent="0.2">
      <c r="B265" s="750"/>
      <c r="U265" s="240"/>
      <c r="V265" s="240"/>
      <c r="W265" s="240"/>
      <c r="X265" s="240"/>
      <c r="Y265" s="240"/>
      <c r="Z265" s="240"/>
      <c r="AA265" s="240"/>
      <c r="AB265" s="240"/>
      <c r="AC265" s="240"/>
      <c r="AD265" s="240"/>
      <c r="AE265" s="240"/>
      <c r="AF265" s="240"/>
      <c r="AG265" s="240"/>
      <c r="AH265" s="240"/>
      <c r="AI265" s="240"/>
      <c r="AJ265" s="240"/>
      <c r="AK265" s="240"/>
      <c r="AL265" s="240"/>
      <c r="AM265" s="240"/>
      <c r="AN265" s="240"/>
      <c r="AO265" s="240"/>
      <c r="AP265" s="240"/>
      <c r="AQ265" s="240"/>
      <c r="AR265" s="240"/>
      <c r="AS265" s="240"/>
      <c r="AT265" s="240"/>
      <c r="AU265" s="240"/>
      <c r="AV265" s="240"/>
      <c r="AW265" s="240"/>
      <c r="AX265" s="240"/>
      <c r="AY265" s="240"/>
      <c r="BA265" s="2953"/>
      <c r="BB265" s="431" t="s">
        <v>90</v>
      </c>
      <c r="BC265" s="1499" t="s">
        <v>35</v>
      </c>
      <c r="BD265" s="1519" t="s">
        <v>35</v>
      </c>
      <c r="BE265" s="1519" t="s">
        <v>35</v>
      </c>
      <c r="BF265" s="1519" t="s">
        <v>35</v>
      </c>
      <c r="BG265" s="1540" t="s">
        <v>35</v>
      </c>
      <c r="BH265" s="1561" t="s">
        <v>35</v>
      </c>
      <c r="BI265" s="1519" t="s">
        <v>35</v>
      </c>
      <c r="BJ265" s="1519" t="s">
        <v>35</v>
      </c>
      <c r="BK265" s="1519" t="s">
        <v>35</v>
      </c>
      <c r="BL265" s="1540" t="s">
        <v>35</v>
      </c>
      <c r="BM265" s="1561" t="s">
        <v>35</v>
      </c>
      <c r="BN265" s="1519" t="s">
        <v>35</v>
      </c>
      <c r="BO265" s="1519" t="s">
        <v>35</v>
      </c>
      <c r="BP265" s="1519" t="s">
        <v>35</v>
      </c>
      <c r="BQ265" s="1540" t="s">
        <v>35</v>
      </c>
      <c r="BR265" s="1561" t="s">
        <v>35</v>
      </c>
      <c r="BS265" s="1519" t="s">
        <v>35</v>
      </c>
      <c r="BT265" s="2365" t="s">
        <v>35</v>
      </c>
      <c r="BU265" s="2440"/>
      <c r="BV265" s="2440"/>
      <c r="BW265" s="2440"/>
      <c r="BX265" s="2440"/>
      <c r="BY265" s="2441"/>
      <c r="BZ265" s="2441"/>
      <c r="CA265" s="2441"/>
      <c r="CB265" s="2441"/>
      <c r="CC265" s="2441"/>
      <c r="CD265" s="2441"/>
      <c r="CE265" s="2441"/>
      <c r="CF265" s="2441"/>
      <c r="CG265" s="2441"/>
      <c r="CH265" s="2441"/>
      <c r="CI265" s="2441"/>
      <c r="CJ265" s="2441"/>
      <c r="CK265" s="2441"/>
      <c r="CL265" s="2441"/>
      <c r="CM265" s="2441"/>
      <c r="CN265" s="2441"/>
      <c r="CO265" s="2441"/>
      <c r="CP265" s="2441"/>
      <c r="CQ265" s="2441"/>
      <c r="CR265" s="2441"/>
      <c r="CS265" s="2441"/>
      <c r="CT265" s="2441"/>
      <c r="CU265" s="2441"/>
      <c r="CV265" s="2441"/>
      <c r="CW265" s="2441"/>
      <c r="CX265" s="2441"/>
      <c r="CY265" s="2441"/>
      <c r="CZ265" s="2441"/>
      <c r="DA265" s="240"/>
    </row>
    <row r="266" s="726" customFormat="true" ht="15" customHeight="true" x14ac:dyDescent="0.2">
      <c r="B266" s="750"/>
      <c r="U266" s="240"/>
      <c r="V266" s="240"/>
      <c r="W266" s="240"/>
      <c r="X266" s="240"/>
      <c r="Y266" s="240"/>
      <c r="Z266" s="240"/>
      <c r="AA266" s="240"/>
      <c r="AB266" s="240"/>
      <c r="AC266" s="240"/>
      <c r="AD266" s="240"/>
      <c r="AE266" s="240"/>
      <c r="AF266" s="240"/>
      <c r="AG266" s="240"/>
      <c r="AH266" s="240"/>
      <c r="AI266" s="240"/>
      <c r="AJ266" s="240"/>
      <c r="AK266" s="240"/>
      <c r="AL266" s="240"/>
      <c r="AM266" s="240"/>
      <c r="AN266" s="240"/>
      <c r="AO266" s="240"/>
      <c r="AP266" s="240"/>
      <c r="AQ266" s="240"/>
      <c r="AR266" s="240"/>
      <c r="AS266" s="240"/>
      <c r="AT266" s="240"/>
      <c r="AU266" s="240"/>
      <c r="AV266" s="240"/>
      <c r="AW266" s="240"/>
      <c r="AX266" s="240"/>
      <c r="AY266" s="240"/>
      <c r="BA266" s="2953"/>
      <c r="BB266" s="431" t="s">
        <v>91</v>
      </c>
      <c r="BC266" s="1499" t="s">
        <v>35</v>
      </c>
      <c r="BD266" s="1519" t="s">
        <v>35</v>
      </c>
      <c r="BE266" s="1519" t="s">
        <v>35</v>
      </c>
      <c r="BF266" s="1519" t="s">
        <v>35</v>
      </c>
      <c r="BG266" s="1540" t="s">
        <v>35</v>
      </c>
      <c r="BH266" s="1561" t="s">
        <v>35</v>
      </c>
      <c r="BI266" s="1519" t="s">
        <v>35</v>
      </c>
      <c r="BJ266" s="1519" t="s">
        <v>35</v>
      </c>
      <c r="BK266" s="1519" t="s">
        <v>35</v>
      </c>
      <c r="BL266" s="1540" t="s">
        <v>35</v>
      </c>
      <c r="BM266" s="1561" t="s">
        <v>35</v>
      </c>
      <c r="BN266" s="1519" t="s">
        <v>35</v>
      </c>
      <c r="BO266" s="1519" t="s">
        <v>35</v>
      </c>
      <c r="BP266" s="1519" t="s">
        <v>35</v>
      </c>
      <c r="BQ266" s="1540" t="s">
        <v>35</v>
      </c>
      <c r="BR266" s="1561" t="s">
        <v>35</v>
      </c>
      <c r="BS266" s="1519" t="s">
        <v>35</v>
      </c>
      <c r="BT266" s="2365" t="s">
        <v>35</v>
      </c>
      <c r="BU266" s="2440"/>
      <c r="BV266" s="2440"/>
      <c r="BW266" s="2440"/>
      <c r="BX266" s="2440"/>
      <c r="BY266" s="2441"/>
      <c r="BZ266" s="2441"/>
      <c r="CA266" s="2441"/>
      <c r="CB266" s="2441"/>
      <c r="CC266" s="2441"/>
      <c r="CD266" s="2441"/>
      <c r="CE266" s="2441"/>
      <c r="CF266" s="2441"/>
      <c r="CG266" s="2441"/>
      <c r="CH266" s="2441"/>
      <c r="CI266" s="2441"/>
      <c r="CJ266" s="2441"/>
      <c r="CK266" s="2441"/>
      <c r="CL266" s="2441"/>
      <c r="CM266" s="2441"/>
      <c r="CN266" s="2441"/>
      <c r="CO266" s="2441"/>
      <c r="CP266" s="2441"/>
      <c r="CQ266" s="2441"/>
      <c r="CR266" s="2441"/>
      <c r="CS266" s="2441"/>
      <c r="CT266" s="2441"/>
      <c r="CU266" s="2441"/>
      <c r="CV266" s="2441"/>
      <c r="CW266" s="2441"/>
      <c r="CX266" s="2441"/>
      <c r="CY266" s="2441"/>
      <c r="CZ266" s="2441"/>
      <c r="DA266" s="240"/>
    </row>
    <row r="267" s="726" customFormat="true" ht="15" customHeight="true" x14ac:dyDescent="0.2">
      <c r="B267" s="750"/>
      <c r="U267" s="240"/>
      <c r="V267" s="240"/>
      <c r="W267" s="240"/>
      <c r="X267" s="240"/>
      <c r="Y267" s="240"/>
      <c r="Z267" s="240"/>
      <c r="AA267" s="240"/>
      <c r="AB267" s="240"/>
      <c r="AC267" s="240"/>
      <c r="AD267" s="240"/>
      <c r="AE267" s="240"/>
      <c r="AF267" s="240"/>
      <c r="AG267" s="240"/>
      <c r="AH267" s="240"/>
      <c r="AI267" s="240"/>
      <c r="AJ267" s="240"/>
      <c r="AK267" s="240"/>
      <c r="AL267" s="240"/>
      <c r="AM267" s="240"/>
      <c r="AN267" s="240"/>
      <c r="AO267" s="240"/>
      <c r="AP267" s="240"/>
      <c r="AQ267" s="240"/>
      <c r="AR267" s="240"/>
      <c r="AS267" s="240"/>
      <c r="AT267" s="240"/>
      <c r="AU267" s="240"/>
      <c r="AV267" s="240"/>
      <c r="AW267" s="240"/>
      <c r="AX267" s="240"/>
      <c r="AY267" s="240"/>
      <c r="BA267" s="2953"/>
      <c r="BB267" s="431" t="s">
        <v>113</v>
      </c>
      <c r="BC267" s="1499" t="s">
        <v>35</v>
      </c>
      <c r="BD267" s="1519" t="s">
        <v>35</v>
      </c>
      <c r="BE267" s="1519" t="s">
        <v>35</v>
      </c>
      <c r="BF267" s="1519" t="s">
        <v>35</v>
      </c>
      <c r="BG267" s="1540" t="s">
        <v>35</v>
      </c>
      <c r="BH267" s="1561" t="s">
        <v>35</v>
      </c>
      <c r="BI267" s="1519" t="s">
        <v>35</v>
      </c>
      <c r="BJ267" s="1519" t="s">
        <v>35</v>
      </c>
      <c r="BK267" s="1519" t="s">
        <v>35</v>
      </c>
      <c r="BL267" s="1540" t="s">
        <v>35</v>
      </c>
      <c r="BM267" s="1561" t="s">
        <v>35</v>
      </c>
      <c r="BN267" s="1519" t="s">
        <v>35</v>
      </c>
      <c r="BO267" s="1519" t="s">
        <v>35</v>
      </c>
      <c r="BP267" s="1519" t="s">
        <v>35</v>
      </c>
      <c r="BQ267" s="1540" t="s">
        <v>35</v>
      </c>
      <c r="BR267" s="1561" t="s">
        <v>35</v>
      </c>
      <c r="BS267" s="1519" t="s">
        <v>35</v>
      </c>
      <c r="BT267" s="2365" t="s">
        <v>35</v>
      </c>
      <c r="BU267" s="2440"/>
      <c r="BV267" s="2440"/>
      <c r="BW267" s="2440"/>
      <c r="BX267" s="2440"/>
      <c r="BY267" s="2441"/>
      <c r="BZ267" s="2441"/>
      <c r="CA267" s="2441"/>
      <c r="CB267" s="2441"/>
      <c r="CC267" s="2441"/>
      <c r="CD267" s="2441"/>
      <c r="CE267" s="2441"/>
      <c r="CF267" s="2441"/>
      <c r="CG267" s="2441"/>
      <c r="CH267" s="2441"/>
      <c r="CI267" s="2441"/>
      <c r="CJ267" s="2441"/>
      <c r="CK267" s="2441"/>
      <c r="CL267" s="2441"/>
      <c r="CM267" s="2441"/>
      <c r="CN267" s="2441"/>
      <c r="CO267" s="2441"/>
      <c r="CP267" s="2441"/>
      <c r="CQ267" s="2441"/>
      <c r="CR267" s="2441"/>
      <c r="CS267" s="2441"/>
      <c r="CT267" s="2441"/>
      <c r="CU267" s="2441"/>
      <c r="CV267" s="2441"/>
      <c r="CW267" s="2441"/>
      <c r="CX267" s="2441"/>
      <c r="CY267" s="2441"/>
      <c r="CZ267" s="2441"/>
      <c r="DA267" s="240"/>
    </row>
    <row r="268" s="726" customFormat="true" ht="15" customHeight="true" x14ac:dyDescent="0.2">
      <c r="B268" s="750"/>
      <c r="U268" s="240"/>
      <c r="V268" s="240"/>
      <c r="W268" s="240"/>
      <c r="X268" s="240"/>
      <c r="Y268" s="240"/>
      <c r="Z268" s="240"/>
      <c r="AA268" s="240"/>
      <c r="AB268" s="240"/>
      <c r="AC268" s="240"/>
      <c r="AD268" s="240"/>
      <c r="AE268" s="240"/>
      <c r="AF268" s="240"/>
      <c r="AG268" s="240"/>
      <c r="AH268" s="240"/>
      <c r="AI268" s="240"/>
      <c r="AJ268" s="240"/>
      <c r="AK268" s="240"/>
      <c r="AL268" s="240"/>
      <c r="AM268" s="240"/>
      <c r="AN268" s="240"/>
      <c r="AO268" s="240"/>
      <c r="AP268" s="240"/>
      <c r="AQ268" s="240"/>
      <c r="AR268" s="240"/>
      <c r="AS268" s="240"/>
      <c r="AT268" s="240"/>
      <c r="AU268" s="240"/>
      <c r="AV268" s="240"/>
      <c r="AW268" s="240"/>
      <c r="AX268" s="240"/>
      <c r="AY268" s="240"/>
      <c r="BA268" s="2953" t="s">
        <v>116</v>
      </c>
      <c r="BB268" s="431" t="s">
        <v>89</v>
      </c>
      <c r="BC268" s="1499" t="s">
        <v>35</v>
      </c>
      <c r="BD268" s="1519" t="s">
        <v>35</v>
      </c>
      <c r="BE268" s="1519" t="s">
        <v>35</v>
      </c>
      <c r="BF268" s="1519" t="s">
        <v>35</v>
      </c>
      <c r="BG268" s="1540" t="s">
        <v>35</v>
      </c>
      <c r="BH268" s="1561" t="s">
        <v>35</v>
      </c>
      <c r="BI268" s="1519" t="s">
        <v>35</v>
      </c>
      <c r="BJ268" s="1519" t="s">
        <v>35</v>
      </c>
      <c r="BK268" s="1519" t="s">
        <v>35</v>
      </c>
      <c r="BL268" s="1540" t="s">
        <v>35</v>
      </c>
      <c r="BM268" s="1561" t="s">
        <v>35</v>
      </c>
      <c r="BN268" s="1519" t="s">
        <v>35</v>
      </c>
      <c r="BO268" s="1519" t="s">
        <v>35</v>
      </c>
      <c r="BP268" s="1519" t="s">
        <v>35</v>
      </c>
      <c r="BQ268" s="1540" t="s">
        <v>35</v>
      </c>
      <c r="BR268" s="1561" t="s">
        <v>35</v>
      </c>
      <c r="BS268" s="1519" t="s">
        <v>35</v>
      </c>
      <c r="BT268" s="2365" t="s">
        <v>35</v>
      </c>
      <c r="BU268" s="2440"/>
      <c r="BV268" s="2440"/>
      <c r="BW268" s="2440"/>
      <c r="BX268" s="2440"/>
      <c r="BY268" s="2441"/>
      <c r="BZ268" s="2441"/>
      <c r="CA268" s="2441"/>
      <c r="CB268" s="2441"/>
      <c r="CC268" s="2441"/>
      <c r="CD268" s="2441"/>
      <c r="CE268" s="2441"/>
      <c r="CF268" s="2441"/>
      <c r="CG268" s="2441"/>
      <c r="CH268" s="2441"/>
      <c r="CI268" s="2441"/>
      <c r="CJ268" s="2441"/>
      <c r="CK268" s="2441"/>
      <c r="CL268" s="2441"/>
      <c r="CM268" s="2441"/>
      <c r="CN268" s="2441"/>
      <c r="CO268" s="2441"/>
      <c r="CP268" s="2441"/>
      <c r="CQ268" s="2441"/>
      <c r="CR268" s="2441"/>
      <c r="CS268" s="2441"/>
      <c r="CT268" s="2441"/>
      <c r="CU268" s="2441"/>
      <c r="CV268" s="2441"/>
      <c r="CW268" s="2441"/>
      <c r="CX268" s="2441"/>
      <c r="CY268" s="2441"/>
      <c r="CZ268" s="2441"/>
      <c r="DA268" s="240"/>
    </row>
    <row r="269" s="726" customFormat="true" ht="15" customHeight="true" x14ac:dyDescent="0.2">
      <c r="B269" s="750"/>
      <c r="U269" s="240"/>
      <c r="V269" s="240"/>
      <c r="W269" s="240"/>
      <c r="X269" s="240"/>
      <c r="Y269" s="240"/>
      <c r="Z269" s="240"/>
      <c r="AA269" s="240"/>
      <c r="AB269" s="240"/>
      <c r="AC269" s="240"/>
      <c r="AD269" s="240"/>
      <c r="AE269" s="240"/>
      <c r="AF269" s="240"/>
      <c r="AG269" s="240"/>
      <c r="AH269" s="240"/>
      <c r="AI269" s="240"/>
      <c r="AJ269" s="240"/>
      <c r="AK269" s="240"/>
      <c r="AL269" s="240"/>
      <c r="AM269" s="240"/>
      <c r="AN269" s="240"/>
      <c r="AO269" s="240"/>
      <c r="AP269" s="240"/>
      <c r="AQ269" s="240"/>
      <c r="AR269" s="240"/>
      <c r="AS269" s="240"/>
      <c r="AT269" s="240"/>
      <c r="AU269" s="240"/>
      <c r="AV269" s="240"/>
      <c r="AW269" s="240"/>
      <c r="AX269" s="240"/>
      <c r="AY269" s="240"/>
      <c r="BA269" s="2953"/>
      <c r="BB269" s="431" t="s">
        <v>90</v>
      </c>
      <c r="BC269" s="1499" t="s">
        <v>35</v>
      </c>
      <c r="BD269" s="1519" t="s">
        <v>35</v>
      </c>
      <c r="BE269" s="1519" t="s">
        <v>35</v>
      </c>
      <c r="BF269" s="1519" t="s">
        <v>35</v>
      </c>
      <c r="BG269" s="1540" t="s">
        <v>35</v>
      </c>
      <c r="BH269" s="1561" t="s">
        <v>35</v>
      </c>
      <c r="BI269" s="1519" t="s">
        <v>35</v>
      </c>
      <c r="BJ269" s="1519" t="s">
        <v>35</v>
      </c>
      <c r="BK269" s="1519" t="s">
        <v>35</v>
      </c>
      <c r="BL269" s="1540" t="s">
        <v>35</v>
      </c>
      <c r="BM269" s="1561" t="s">
        <v>35</v>
      </c>
      <c r="BN269" s="1519" t="s">
        <v>35</v>
      </c>
      <c r="BO269" s="1519" t="s">
        <v>35</v>
      </c>
      <c r="BP269" s="1519" t="s">
        <v>35</v>
      </c>
      <c r="BQ269" s="1540" t="s">
        <v>35</v>
      </c>
      <c r="BR269" s="1561" t="s">
        <v>35</v>
      </c>
      <c r="BS269" s="1519" t="s">
        <v>35</v>
      </c>
      <c r="BT269" s="2365" t="s">
        <v>35</v>
      </c>
      <c r="BU269" s="2440"/>
      <c r="BV269" s="2440"/>
      <c r="BW269" s="2440"/>
      <c r="BX269" s="2440"/>
      <c r="BY269" s="2441"/>
      <c r="BZ269" s="2441"/>
      <c r="CA269" s="2441"/>
      <c r="CB269" s="2441"/>
      <c r="CC269" s="2441"/>
      <c r="CD269" s="2441"/>
      <c r="CE269" s="2441"/>
      <c r="CF269" s="2441"/>
      <c r="CG269" s="2441"/>
      <c r="CH269" s="2441"/>
      <c r="CI269" s="2441"/>
      <c r="CJ269" s="2441"/>
      <c r="CK269" s="2441"/>
      <c r="CL269" s="2441"/>
      <c r="CM269" s="2441"/>
      <c r="CN269" s="2441"/>
      <c r="CO269" s="2441"/>
      <c r="CP269" s="2441"/>
      <c r="CQ269" s="2441"/>
      <c r="CR269" s="2441"/>
      <c r="CS269" s="2441"/>
      <c r="CT269" s="2441"/>
      <c r="CU269" s="2441"/>
      <c r="CV269" s="2441"/>
      <c r="CW269" s="2441"/>
      <c r="CX269" s="2441"/>
      <c r="CY269" s="2441"/>
      <c r="CZ269" s="2441"/>
      <c r="DA269" s="240"/>
    </row>
    <row r="270" s="726" customFormat="true" ht="15" customHeight="true" x14ac:dyDescent="0.2">
      <c r="B270" s="750"/>
      <c r="U270" s="240"/>
      <c r="V270" s="240"/>
      <c r="W270" s="240"/>
      <c r="X270" s="240"/>
      <c r="Y270" s="240"/>
      <c r="Z270" s="240"/>
      <c r="AA270" s="240"/>
      <c r="AB270" s="240"/>
      <c r="AC270" s="240"/>
      <c r="AD270" s="240"/>
      <c r="AE270" s="240"/>
      <c r="AF270" s="240"/>
      <c r="AG270" s="240"/>
      <c r="AH270" s="240"/>
      <c r="AI270" s="240"/>
      <c r="AJ270" s="240"/>
      <c r="AK270" s="240"/>
      <c r="AL270" s="240"/>
      <c r="AM270" s="240"/>
      <c r="AN270" s="240"/>
      <c r="AO270" s="240"/>
      <c r="AP270" s="240"/>
      <c r="AQ270" s="240"/>
      <c r="AR270" s="240"/>
      <c r="AS270" s="240"/>
      <c r="AT270" s="240"/>
      <c r="AU270" s="240"/>
      <c r="AV270" s="240"/>
      <c r="AW270" s="240"/>
      <c r="AX270" s="240"/>
      <c r="AY270" s="240"/>
      <c r="BA270" s="2953"/>
      <c r="BB270" s="431" t="s">
        <v>91</v>
      </c>
      <c r="BC270" s="1499" t="s">
        <v>35</v>
      </c>
      <c r="BD270" s="1519" t="s">
        <v>35</v>
      </c>
      <c r="BE270" s="1519" t="s">
        <v>35</v>
      </c>
      <c r="BF270" s="1519" t="s">
        <v>35</v>
      </c>
      <c r="BG270" s="1540" t="s">
        <v>35</v>
      </c>
      <c r="BH270" s="1561" t="s">
        <v>35</v>
      </c>
      <c r="BI270" s="1519" t="s">
        <v>35</v>
      </c>
      <c r="BJ270" s="1519" t="s">
        <v>35</v>
      </c>
      <c r="BK270" s="1519" t="s">
        <v>35</v>
      </c>
      <c r="BL270" s="1540" t="s">
        <v>35</v>
      </c>
      <c r="BM270" s="1561" t="s">
        <v>35</v>
      </c>
      <c r="BN270" s="1519" t="s">
        <v>35</v>
      </c>
      <c r="BO270" s="1519" t="s">
        <v>35</v>
      </c>
      <c r="BP270" s="1519" t="s">
        <v>35</v>
      </c>
      <c r="BQ270" s="1540" t="s">
        <v>35</v>
      </c>
      <c r="BR270" s="1561" t="s">
        <v>35</v>
      </c>
      <c r="BS270" s="1519" t="s">
        <v>35</v>
      </c>
      <c r="BT270" s="2365" t="s">
        <v>35</v>
      </c>
      <c r="BU270" s="2440"/>
      <c r="BV270" s="2440"/>
      <c r="BW270" s="2440"/>
      <c r="BX270" s="2440"/>
      <c r="BY270" s="2441"/>
      <c r="BZ270" s="2441"/>
      <c r="CA270" s="2441"/>
      <c r="CB270" s="2441"/>
      <c r="CC270" s="2441"/>
      <c r="CD270" s="2441"/>
      <c r="CE270" s="2441"/>
      <c r="CF270" s="2441"/>
      <c r="CG270" s="2441"/>
      <c r="CH270" s="2441"/>
      <c r="CI270" s="2441"/>
      <c r="CJ270" s="2441"/>
      <c r="CK270" s="2441"/>
      <c r="CL270" s="2441"/>
      <c r="CM270" s="2441"/>
      <c r="CN270" s="2441"/>
      <c r="CO270" s="2441"/>
      <c r="CP270" s="2441"/>
      <c r="CQ270" s="2441"/>
      <c r="CR270" s="2441"/>
      <c r="CS270" s="2441"/>
      <c r="CT270" s="2441"/>
      <c r="CU270" s="2441"/>
      <c r="CV270" s="2441"/>
      <c r="CW270" s="2441"/>
      <c r="CX270" s="2441"/>
      <c r="CY270" s="2441"/>
      <c r="CZ270" s="2441"/>
      <c r="DA270" s="240"/>
    </row>
    <row r="271" s="726" customFormat="true" ht="15" customHeight="true" x14ac:dyDescent="0.2">
      <c r="B271" s="750"/>
      <c r="U271" s="240"/>
      <c r="V271" s="240"/>
      <c r="W271" s="240"/>
      <c r="X271" s="240"/>
      <c r="Y271" s="240"/>
      <c r="Z271" s="240"/>
      <c r="AA271" s="240"/>
      <c r="AB271" s="240"/>
      <c r="AC271" s="240"/>
      <c r="AD271" s="240"/>
      <c r="AE271" s="240"/>
      <c r="AF271" s="240"/>
      <c r="AG271" s="240"/>
      <c r="AH271" s="240"/>
      <c r="AI271" s="240"/>
      <c r="AJ271" s="240"/>
      <c r="AK271" s="240"/>
      <c r="AL271" s="240"/>
      <c r="AM271" s="240"/>
      <c r="AN271" s="240"/>
      <c r="AO271" s="240"/>
      <c r="AP271" s="240"/>
      <c r="AQ271" s="240"/>
      <c r="AR271" s="240"/>
      <c r="AS271" s="240"/>
      <c r="AT271" s="240"/>
      <c r="AU271" s="240"/>
      <c r="AV271" s="240"/>
      <c r="AW271" s="240"/>
      <c r="AX271" s="240"/>
      <c r="AY271" s="240"/>
      <c r="BA271" s="2953" t="s">
        <v>75</v>
      </c>
      <c r="BB271" s="431" t="s">
        <v>49</v>
      </c>
      <c r="BC271" s="1499" t="s">
        <v>35</v>
      </c>
      <c r="BD271" s="1520" t="s">
        <v>35</v>
      </c>
      <c r="BE271" s="1520" t="s">
        <v>35</v>
      </c>
      <c r="BF271" s="1520" t="s">
        <v>35</v>
      </c>
      <c r="BG271" s="1541" t="s">
        <v>35</v>
      </c>
      <c r="BH271" s="1499" t="s">
        <v>35</v>
      </c>
      <c r="BI271" s="1520" t="s">
        <v>35</v>
      </c>
      <c r="BJ271" s="1520" t="s">
        <v>35</v>
      </c>
      <c r="BK271" s="1520" t="s">
        <v>35</v>
      </c>
      <c r="BL271" s="1541" t="s">
        <v>35</v>
      </c>
      <c r="BM271" s="1499" t="s">
        <v>35</v>
      </c>
      <c r="BN271" s="1520" t="s">
        <v>35</v>
      </c>
      <c r="BO271" s="1520" t="s">
        <v>35</v>
      </c>
      <c r="BP271" s="1520" t="s">
        <v>35</v>
      </c>
      <c r="BQ271" s="1541" t="s">
        <v>35</v>
      </c>
      <c r="BR271" s="1499" t="s">
        <v>35</v>
      </c>
      <c r="BS271" s="1520" t="s">
        <v>35</v>
      </c>
      <c r="BT271" s="1574" t="s">
        <v>35</v>
      </c>
      <c r="BU271" s="2442"/>
      <c r="BV271" s="2442"/>
      <c r="BW271" s="2442"/>
      <c r="BX271" s="2442"/>
      <c r="BY271" s="2442"/>
      <c r="BZ271" s="2442"/>
      <c r="CA271" s="2442"/>
      <c r="CB271" s="2442"/>
      <c r="CC271" s="2442"/>
      <c r="CD271" s="2442"/>
      <c r="CE271" s="2442"/>
      <c r="CF271" s="2442"/>
      <c r="CG271" s="2442"/>
      <c r="CH271" s="2442"/>
      <c r="CI271" s="2442"/>
      <c r="CJ271" s="2442"/>
      <c r="CK271" s="2442"/>
      <c r="CL271" s="2442"/>
      <c r="CM271" s="2442"/>
      <c r="CN271" s="2442"/>
      <c r="CO271" s="2442"/>
      <c r="CP271" s="2442"/>
      <c r="CQ271" s="2442"/>
      <c r="CR271" s="2442"/>
      <c r="CS271" s="2442"/>
      <c r="CT271" s="2442"/>
      <c r="CU271" s="2442"/>
      <c r="CV271" s="2442"/>
      <c r="CW271" s="2442"/>
      <c r="CX271" s="2442"/>
      <c r="CY271" s="2442"/>
      <c r="CZ271" s="2442"/>
      <c r="DA271" s="240"/>
    </row>
    <row r="272" s="726" customFormat="true" ht="15" customHeight="true" x14ac:dyDescent="0.2">
      <c r="B272" s="750"/>
      <c r="U272" s="240"/>
      <c r="V272" s="240"/>
      <c r="W272" s="240"/>
      <c r="X272" s="240"/>
      <c r="Y272" s="240"/>
      <c r="Z272" s="240"/>
      <c r="AA272" s="240"/>
      <c r="AB272" s="240"/>
      <c r="AC272" s="240"/>
      <c r="AD272" s="240"/>
      <c r="AE272" s="240"/>
      <c r="AF272" s="240"/>
      <c r="AG272" s="240"/>
      <c r="AH272" s="240"/>
      <c r="AI272" s="240"/>
      <c r="AJ272" s="240"/>
      <c r="AK272" s="240"/>
      <c r="AL272" s="240"/>
      <c r="AM272" s="240"/>
      <c r="AN272" s="240"/>
      <c r="AO272" s="240"/>
      <c r="AP272" s="240"/>
      <c r="AQ272" s="240"/>
      <c r="AR272" s="240"/>
      <c r="AS272" s="240"/>
      <c r="AT272" s="240"/>
      <c r="AU272" s="240"/>
      <c r="AV272" s="240"/>
      <c r="AW272" s="240"/>
      <c r="AX272" s="240"/>
      <c r="AY272" s="240"/>
      <c r="BA272" s="2953"/>
      <c r="BB272" s="431" t="s">
        <v>48</v>
      </c>
      <c r="BC272" s="1499" t="s">
        <v>35</v>
      </c>
      <c r="BD272" s="1520" t="s">
        <v>35</v>
      </c>
      <c r="BE272" s="1520" t="s">
        <v>35</v>
      </c>
      <c r="BF272" s="1520" t="s">
        <v>35</v>
      </c>
      <c r="BG272" s="1541" t="s">
        <v>35</v>
      </c>
      <c r="BH272" s="1499" t="s">
        <v>35</v>
      </c>
      <c r="BI272" s="1520" t="s">
        <v>35</v>
      </c>
      <c r="BJ272" s="1520" t="s">
        <v>35</v>
      </c>
      <c r="BK272" s="1520" t="s">
        <v>35</v>
      </c>
      <c r="BL272" s="1541" t="s">
        <v>35</v>
      </c>
      <c r="BM272" s="1499" t="s">
        <v>35</v>
      </c>
      <c r="BN272" s="1520" t="s">
        <v>35</v>
      </c>
      <c r="BO272" s="1520" t="s">
        <v>35</v>
      </c>
      <c r="BP272" s="1520" t="s">
        <v>35</v>
      </c>
      <c r="BQ272" s="1541" t="s">
        <v>35</v>
      </c>
      <c r="BR272" s="1499" t="s">
        <v>35</v>
      </c>
      <c r="BS272" s="1520" t="s">
        <v>35</v>
      </c>
      <c r="BT272" s="1574" t="s">
        <v>35</v>
      </c>
      <c r="BU272" s="2442"/>
      <c r="BV272" s="2442"/>
      <c r="BW272" s="2442"/>
      <c r="BX272" s="2442"/>
      <c r="BY272" s="2442"/>
      <c r="BZ272" s="2442"/>
      <c r="CA272" s="2442"/>
      <c r="CB272" s="2442"/>
      <c r="CC272" s="2442"/>
      <c r="CD272" s="2442"/>
      <c r="CE272" s="2442"/>
      <c r="CF272" s="2442"/>
      <c r="CG272" s="2442"/>
      <c r="CH272" s="2442"/>
      <c r="CI272" s="2442"/>
      <c r="CJ272" s="2442"/>
      <c r="CK272" s="2442"/>
      <c r="CL272" s="2442"/>
      <c r="CM272" s="2442"/>
      <c r="CN272" s="2442"/>
      <c r="CO272" s="2442"/>
      <c r="CP272" s="2442"/>
      <c r="CQ272" s="2442"/>
      <c r="CR272" s="2442"/>
      <c r="CS272" s="2442"/>
      <c r="CT272" s="2442"/>
      <c r="CU272" s="2442"/>
      <c r="CV272" s="2442"/>
      <c r="CW272" s="2442"/>
      <c r="CX272" s="2442"/>
      <c r="CY272" s="2442"/>
      <c r="CZ272" s="2442"/>
      <c r="DA272" s="240"/>
    </row>
    <row r="273" s="726" customFormat="true" ht="15" customHeight="true" x14ac:dyDescent="0.2">
      <c r="B273" s="750"/>
      <c r="U273" s="240"/>
      <c r="V273" s="240"/>
      <c r="W273" s="240"/>
      <c r="X273" s="240"/>
      <c r="Y273" s="240"/>
      <c r="Z273" s="240"/>
      <c r="AA273" s="240"/>
      <c r="AB273" s="240"/>
      <c r="AC273" s="240"/>
      <c r="AD273" s="240"/>
      <c r="AE273" s="240"/>
      <c r="AF273" s="240"/>
      <c r="AG273" s="240"/>
      <c r="AH273" s="240"/>
      <c r="AI273" s="240"/>
      <c r="AJ273" s="240"/>
      <c r="AK273" s="240"/>
      <c r="AL273" s="240"/>
      <c r="AM273" s="240"/>
      <c r="AN273" s="240"/>
      <c r="AO273" s="240"/>
      <c r="AP273" s="240"/>
      <c r="AQ273" s="240"/>
      <c r="AR273" s="240"/>
      <c r="AS273" s="240"/>
      <c r="AT273" s="240"/>
      <c r="AU273" s="240"/>
      <c r="AV273" s="240"/>
      <c r="AW273" s="240"/>
      <c r="AX273" s="240"/>
      <c r="AY273" s="240"/>
      <c r="BA273" s="2953"/>
      <c r="BB273" s="431" t="s">
        <v>113</v>
      </c>
      <c r="BC273" s="1499" t="s">
        <v>35</v>
      </c>
      <c r="BD273" s="1520" t="s">
        <v>35</v>
      </c>
      <c r="BE273" s="1520" t="s">
        <v>35</v>
      </c>
      <c r="BF273" s="1520" t="s">
        <v>35</v>
      </c>
      <c r="BG273" s="1541" t="s">
        <v>35</v>
      </c>
      <c r="BH273" s="1499" t="s">
        <v>35</v>
      </c>
      <c r="BI273" s="1520" t="s">
        <v>35</v>
      </c>
      <c r="BJ273" s="1520" t="s">
        <v>35</v>
      </c>
      <c r="BK273" s="1520" t="s">
        <v>35</v>
      </c>
      <c r="BL273" s="1541" t="s">
        <v>35</v>
      </c>
      <c r="BM273" s="1499" t="s">
        <v>35</v>
      </c>
      <c r="BN273" s="1520" t="s">
        <v>35</v>
      </c>
      <c r="BO273" s="1520" t="s">
        <v>35</v>
      </c>
      <c r="BP273" s="1520" t="s">
        <v>35</v>
      </c>
      <c r="BQ273" s="1541" t="s">
        <v>35</v>
      </c>
      <c r="BR273" s="1499" t="s">
        <v>35</v>
      </c>
      <c r="BS273" s="1520" t="s">
        <v>35</v>
      </c>
      <c r="BT273" s="1574" t="s">
        <v>35</v>
      </c>
      <c r="BU273" s="2442"/>
      <c r="BV273" s="2442"/>
      <c r="BW273" s="2442"/>
      <c r="BX273" s="2442"/>
      <c r="BY273" s="2442"/>
      <c r="BZ273" s="2442"/>
      <c r="CA273" s="2442"/>
      <c r="CB273" s="2442"/>
      <c r="CC273" s="2442"/>
      <c r="CD273" s="2442"/>
      <c r="CE273" s="2442"/>
      <c r="CF273" s="2442"/>
      <c r="CG273" s="2442"/>
      <c r="CH273" s="2442"/>
      <c r="CI273" s="2442"/>
      <c r="CJ273" s="2442"/>
      <c r="CK273" s="2442"/>
      <c r="CL273" s="2442"/>
      <c r="CM273" s="2442"/>
      <c r="CN273" s="2442"/>
      <c r="CO273" s="2442"/>
      <c r="CP273" s="2442"/>
      <c r="CQ273" s="2442"/>
      <c r="CR273" s="2442"/>
      <c r="CS273" s="2442"/>
      <c r="CT273" s="2442"/>
      <c r="CU273" s="2442"/>
      <c r="CV273" s="2442"/>
      <c r="CW273" s="2442"/>
      <c r="CX273" s="2442"/>
      <c r="CY273" s="2442"/>
      <c r="CZ273" s="2442"/>
      <c r="DA273" s="240"/>
    </row>
    <row r="274" s="726" customFormat="true" ht="15" customHeight="true" x14ac:dyDescent="0.2">
      <c r="B274" s="750"/>
      <c r="U274" s="240"/>
      <c r="V274" s="240"/>
      <c r="W274" s="240"/>
      <c r="X274" s="240"/>
      <c r="Y274" s="240"/>
      <c r="Z274" s="240"/>
      <c r="AA274" s="240"/>
      <c r="AB274" s="240"/>
      <c r="AC274" s="240"/>
      <c r="AD274" s="240"/>
      <c r="AE274" s="240"/>
      <c r="AF274" s="240"/>
      <c r="AG274" s="240"/>
      <c r="AH274" s="240"/>
      <c r="AI274" s="240"/>
      <c r="AJ274" s="240"/>
      <c r="AK274" s="240"/>
      <c r="AL274" s="240"/>
      <c r="AM274" s="240"/>
      <c r="AN274" s="240"/>
      <c r="AO274" s="240"/>
      <c r="AP274" s="240"/>
      <c r="AQ274" s="240"/>
      <c r="AR274" s="240"/>
      <c r="AS274" s="240"/>
      <c r="AT274" s="240"/>
      <c r="AU274" s="240"/>
      <c r="AV274" s="240"/>
      <c r="AW274" s="240"/>
      <c r="AX274" s="240"/>
      <c r="AY274" s="240"/>
      <c r="BA274" s="2953" t="s">
        <v>76</v>
      </c>
      <c r="BB274" s="431" t="s">
        <v>49</v>
      </c>
      <c r="BC274" s="1499" t="s">
        <v>35</v>
      </c>
      <c r="BD274" s="1519" t="s">
        <v>35</v>
      </c>
      <c r="BE274" s="1519" t="s">
        <v>35</v>
      </c>
      <c r="BF274" s="1519" t="s">
        <v>35</v>
      </c>
      <c r="BG274" s="1540" t="s">
        <v>35</v>
      </c>
      <c r="BH274" s="1561" t="s">
        <v>35</v>
      </c>
      <c r="BI274" s="1519" t="s">
        <v>35</v>
      </c>
      <c r="BJ274" s="1519" t="s">
        <v>35</v>
      </c>
      <c r="BK274" s="1519" t="s">
        <v>35</v>
      </c>
      <c r="BL274" s="1540" t="s">
        <v>35</v>
      </c>
      <c r="BM274" s="1561" t="s">
        <v>35</v>
      </c>
      <c r="BN274" s="1519" t="s">
        <v>35</v>
      </c>
      <c r="BO274" s="1519" t="s">
        <v>35</v>
      </c>
      <c r="BP274" s="1519" t="s">
        <v>35</v>
      </c>
      <c r="BQ274" s="1540" t="s">
        <v>35</v>
      </c>
      <c r="BR274" s="1561" t="s">
        <v>35</v>
      </c>
      <c r="BS274" s="1519" t="s">
        <v>35</v>
      </c>
      <c r="BT274" s="2365" t="s">
        <v>35</v>
      </c>
      <c r="BU274" s="2440"/>
      <c r="BV274" s="2440"/>
      <c r="BW274" s="2440"/>
      <c r="BX274" s="2440"/>
      <c r="BY274" s="2441"/>
      <c r="BZ274" s="2441"/>
      <c r="CA274" s="2441"/>
      <c r="CB274" s="2441"/>
      <c r="CC274" s="2441"/>
      <c r="CD274" s="2441"/>
      <c r="CE274" s="2441"/>
      <c r="CF274" s="2441"/>
      <c r="CG274" s="2441"/>
      <c r="CH274" s="2441"/>
      <c r="CI274" s="2441"/>
      <c r="CJ274" s="2441"/>
      <c r="CK274" s="2441"/>
      <c r="CL274" s="2441"/>
      <c r="CM274" s="2441"/>
      <c r="CN274" s="2441"/>
      <c r="CO274" s="2441"/>
      <c r="CP274" s="2441"/>
      <c r="CQ274" s="2441"/>
      <c r="CR274" s="2441"/>
      <c r="CS274" s="2441"/>
      <c r="CT274" s="2441"/>
      <c r="CU274" s="2441"/>
      <c r="CV274" s="2441"/>
      <c r="CW274" s="2441"/>
      <c r="CX274" s="2441"/>
      <c r="CY274" s="2441"/>
      <c r="CZ274" s="2441"/>
      <c r="DA274" s="240"/>
    </row>
    <row r="275" s="726" customFormat="true" ht="15" customHeight="true" x14ac:dyDescent="0.2">
      <c r="B275" s="750"/>
      <c r="U275" s="240"/>
      <c r="V275" s="240"/>
      <c r="W275" s="240"/>
      <c r="X275" s="240"/>
      <c r="Y275" s="240"/>
      <c r="Z275" s="240"/>
      <c r="AA275" s="240"/>
      <c r="AB275" s="240"/>
      <c r="AC275" s="240"/>
      <c r="AD275" s="240"/>
      <c r="AE275" s="240"/>
      <c r="AF275" s="240"/>
      <c r="AG275" s="240"/>
      <c r="AH275" s="240"/>
      <c r="AI275" s="240"/>
      <c r="AJ275" s="240"/>
      <c r="AK275" s="240"/>
      <c r="AL275" s="240"/>
      <c r="AM275" s="240"/>
      <c r="AN275" s="240"/>
      <c r="AO275" s="240"/>
      <c r="AP275" s="240"/>
      <c r="AQ275" s="240"/>
      <c r="AR275" s="240"/>
      <c r="AS275" s="240"/>
      <c r="AT275" s="240"/>
      <c r="AU275" s="240"/>
      <c r="AV275" s="240"/>
      <c r="AW275" s="240"/>
      <c r="AX275" s="240"/>
      <c r="AY275" s="240"/>
      <c r="BA275" s="2953"/>
      <c r="BB275" s="431" t="s">
        <v>48</v>
      </c>
      <c r="BC275" s="1499" t="s">
        <v>35</v>
      </c>
      <c r="BD275" s="1519" t="s">
        <v>35</v>
      </c>
      <c r="BE275" s="1519" t="s">
        <v>35</v>
      </c>
      <c r="BF275" s="1519" t="s">
        <v>35</v>
      </c>
      <c r="BG275" s="1540" t="s">
        <v>35</v>
      </c>
      <c r="BH275" s="1561" t="s">
        <v>35</v>
      </c>
      <c r="BI275" s="1519" t="s">
        <v>35</v>
      </c>
      <c r="BJ275" s="1519" t="s">
        <v>35</v>
      </c>
      <c r="BK275" s="1519" t="s">
        <v>35</v>
      </c>
      <c r="BL275" s="1540" t="s">
        <v>35</v>
      </c>
      <c r="BM275" s="1561" t="s">
        <v>35</v>
      </c>
      <c r="BN275" s="1519" t="s">
        <v>35</v>
      </c>
      <c r="BO275" s="1519" t="s">
        <v>35</v>
      </c>
      <c r="BP275" s="1519" t="s">
        <v>35</v>
      </c>
      <c r="BQ275" s="1540" t="s">
        <v>35</v>
      </c>
      <c r="BR275" s="1561" t="s">
        <v>35</v>
      </c>
      <c r="BS275" s="1519" t="s">
        <v>35</v>
      </c>
      <c r="BT275" s="2365" t="s">
        <v>35</v>
      </c>
      <c r="BU275" s="2440"/>
      <c r="BV275" s="2440"/>
      <c r="BW275" s="2440"/>
      <c r="BX275" s="2440"/>
      <c r="BY275" s="2441"/>
      <c r="BZ275" s="2441"/>
      <c r="CA275" s="2441"/>
      <c r="CB275" s="2441"/>
      <c r="CC275" s="2441"/>
      <c r="CD275" s="2441"/>
      <c r="CE275" s="2441"/>
      <c r="CF275" s="2441"/>
      <c r="CG275" s="2441"/>
      <c r="CH275" s="2441"/>
      <c r="CI275" s="2441"/>
      <c r="CJ275" s="2441"/>
      <c r="CK275" s="2441"/>
      <c r="CL275" s="2441"/>
      <c r="CM275" s="2441"/>
      <c r="CN275" s="2441"/>
      <c r="CO275" s="2441"/>
      <c r="CP275" s="2441"/>
      <c r="CQ275" s="2441"/>
      <c r="CR275" s="2441"/>
      <c r="CS275" s="2441"/>
      <c r="CT275" s="2441"/>
      <c r="CU275" s="2441"/>
      <c r="CV275" s="2441"/>
      <c r="CW275" s="2441"/>
      <c r="CX275" s="2441"/>
      <c r="CY275" s="2441"/>
      <c r="CZ275" s="2441"/>
      <c r="DA275" s="240"/>
    </row>
    <row r="276" s="726" customFormat="true" ht="15" customHeight="true" x14ac:dyDescent="0.2">
      <c r="B276" s="750"/>
      <c r="U276" s="240"/>
      <c r="V276" s="240"/>
      <c r="W276" s="240"/>
      <c r="X276" s="240"/>
      <c r="Y276" s="240"/>
      <c r="Z276" s="240"/>
      <c r="AA276" s="240"/>
      <c r="AB276" s="240"/>
      <c r="AC276" s="240"/>
      <c r="AD276" s="240"/>
      <c r="AE276" s="240"/>
      <c r="AF276" s="240"/>
      <c r="AG276" s="240"/>
      <c r="AH276" s="240"/>
      <c r="AI276" s="240"/>
      <c r="AJ276" s="240"/>
      <c r="AK276" s="240"/>
      <c r="AL276" s="240"/>
      <c r="AM276" s="240"/>
      <c r="AN276" s="240"/>
      <c r="AO276" s="240"/>
      <c r="AP276" s="240"/>
      <c r="AQ276" s="240"/>
      <c r="AR276" s="240"/>
      <c r="AS276" s="240"/>
      <c r="AT276" s="240"/>
      <c r="AU276" s="240"/>
      <c r="AV276" s="240"/>
      <c r="AW276" s="240"/>
      <c r="AX276" s="240"/>
      <c r="AY276" s="240"/>
      <c r="BA276" s="2953"/>
      <c r="BB276" s="431" t="s">
        <v>114</v>
      </c>
      <c r="BC276" s="1499" t="s">
        <v>35</v>
      </c>
      <c r="BD276" s="1519" t="s">
        <v>35</v>
      </c>
      <c r="BE276" s="1519" t="s">
        <v>35</v>
      </c>
      <c r="BF276" s="1519" t="s">
        <v>35</v>
      </c>
      <c r="BG276" s="1540" t="s">
        <v>35</v>
      </c>
      <c r="BH276" s="1561" t="s">
        <v>35</v>
      </c>
      <c r="BI276" s="1519" t="s">
        <v>35</v>
      </c>
      <c r="BJ276" s="1519" t="s">
        <v>35</v>
      </c>
      <c r="BK276" s="1519" t="s">
        <v>35</v>
      </c>
      <c r="BL276" s="1540" t="s">
        <v>35</v>
      </c>
      <c r="BM276" s="1561" t="s">
        <v>35</v>
      </c>
      <c r="BN276" s="1519" t="s">
        <v>35</v>
      </c>
      <c r="BO276" s="1519" t="s">
        <v>35</v>
      </c>
      <c r="BP276" s="1519" t="s">
        <v>35</v>
      </c>
      <c r="BQ276" s="1540" t="s">
        <v>35</v>
      </c>
      <c r="BR276" s="1561" t="s">
        <v>35</v>
      </c>
      <c r="BS276" s="1519" t="s">
        <v>35</v>
      </c>
      <c r="BT276" s="2365" t="s">
        <v>35</v>
      </c>
      <c r="BU276" s="2440"/>
      <c r="BV276" s="2440"/>
      <c r="BW276" s="2440"/>
      <c r="BX276" s="2440"/>
      <c r="BY276" s="2441"/>
      <c r="BZ276" s="2441"/>
      <c r="CA276" s="2441"/>
      <c r="CB276" s="2441"/>
      <c r="CC276" s="2441"/>
      <c r="CD276" s="2441"/>
      <c r="CE276" s="2441"/>
      <c r="CF276" s="2441"/>
      <c r="CG276" s="2441"/>
      <c r="CH276" s="2441"/>
      <c r="CI276" s="2441"/>
      <c r="CJ276" s="2441"/>
      <c r="CK276" s="2441"/>
      <c r="CL276" s="2441"/>
      <c r="CM276" s="2441"/>
      <c r="CN276" s="2441"/>
      <c r="CO276" s="2441"/>
      <c r="CP276" s="2441"/>
      <c r="CQ276" s="2441"/>
      <c r="CR276" s="2441"/>
      <c r="CS276" s="2441"/>
      <c r="CT276" s="2441"/>
      <c r="CU276" s="2441"/>
      <c r="CV276" s="2441"/>
      <c r="CW276" s="2441"/>
      <c r="CX276" s="2441"/>
      <c r="CY276" s="2441"/>
      <c r="CZ276" s="2441"/>
      <c r="DA276" s="240"/>
    </row>
    <row r="277" s="726" customFormat="true" ht="15" customHeight="true" x14ac:dyDescent="0.2">
      <c r="B277" s="750"/>
      <c r="U277" s="240"/>
      <c r="V277" s="240"/>
      <c r="W277" s="240"/>
      <c r="X277" s="240"/>
      <c r="Y277" s="240"/>
      <c r="Z277" s="240"/>
      <c r="AA277" s="240"/>
      <c r="AB277" s="240"/>
      <c r="AC277" s="240"/>
      <c r="AD277" s="240"/>
      <c r="AE277" s="240"/>
      <c r="AF277" s="240"/>
      <c r="AG277" s="240"/>
      <c r="AH277" s="240"/>
      <c r="AI277" s="240"/>
      <c r="AJ277" s="240"/>
      <c r="AK277" s="240"/>
      <c r="AL277" s="240"/>
      <c r="AM277" s="240"/>
      <c r="AN277" s="240"/>
      <c r="AO277" s="240"/>
      <c r="AP277" s="240"/>
      <c r="AQ277" s="240"/>
      <c r="AR277" s="240"/>
      <c r="AS277" s="240"/>
      <c r="AT277" s="240"/>
      <c r="AU277" s="240"/>
      <c r="AV277" s="240"/>
      <c r="AW277" s="240"/>
      <c r="AX277" s="240"/>
      <c r="AY277" s="240"/>
      <c r="BA277" s="2953" t="s">
        <v>77</v>
      </c>
      <c r="BB277" s="431" t="s">
        <v>78</v>
      </c>
      <c r="BC277" s="1499" t="s">
        <v>35</v>
      </c>
      <c r="BD277" s="1519" t="s">
        <v>35</v>
      </c>
      <c r="BE277" s="1519" t="s">
        <v>35</v>
      </c>
      <c r="BF277" s="1519" t="s">
        <v>35</v>
      </c>
      <c r="BG277" s="1540" t="s">
        <v>35</v>
      </c>
      <c r="BH277" s="1561" t="s">
        <v>35</v>
      </c>
      <c r="BI277" s="1519" t="s">
        <v>35</v>
      </c>
      <c r="BJ277" s="1519" t="s">
        <v>35</v>
      </c>
      <c r="BK277" s="1519" t="s">
        <v>35</v>
      </c>
      <c r="BL277" s="1540" t="s">
        <v>35</v>
      </c>
      <c r="BM277" s="1561" t="s">
        <v>35</v>
      </c>
      <c r="BN277" s="1519" t="s">
        <v>35</v>
      </c>
      <c r="BO277" s="1519" t="s">
        <v>35</v>
      </c>
      <c r="BP277" s="1519" t="s">
        <v>35</v>
      </c>
      <c r="BQ277" s="1540" t="s">
        <v>35</v>
      </c>
      <c r="BR277" s="1561" t="s">
        <v>35</v>
      </c>
      <c r="BS277" s="1519" t="s">
        <v>35</v>
      </c>
      <c r="BT277" s="2365" t="s">
        <v>35</v>
      </c>
      <c r="BU277" s="2440"/>
      <c r="BV277" s="2440"/>
      <c r="BW277" s="2440"/>
      <c r="BX277" s="2440"/>
      <c r="BY277" s="2441"/>
      <c r="BZ277" s="2441"/>
      <c r="CA277" s="2441"/>
      <c r="CB277" s="2441"/>
      <c r="CC277" s="2441"/>
      <c r="CD277" s="2441"/>
      <c r="CE277" s="2441"/>
      <c r="CF277" s="2441"/>
      <c r="CG277" s="2441"/>
      <c r="CH277" s="2441"/>
      <c r="CI277" s="2441"/>
      <c r="CJ277" s="2441"/>
      <c r="CK277" s="2441"/>
      <c r="CL277" s="2441"/>
      <c r="CM277" s="2441"/>
      <c r="CN277" s="2441"/>
      <c r="CO277" s="2441"/>
      <c r="CP277" s="2441"/>
      <c r="CQ277" s="2441"/>
      <c r="CR277" s="2441"/>
      <c r="CS277" s="2441"/>
      <c r="CT277" s="2441"/>
      <c r="CU277" s="2441"/>
      <c r="CV277" s="2441"/>
      <c r="CW277" s="2441"/>
      <c r="CX277" s="2441"/>
      <c r="CY277" s="2441"/>
      <c r="CZ277" s="2441"/>
      <c r="DA277" s="240"/>
    </row>
    <row r="278" s="726" customFormat="true" ht="15" customHeight="true" x14ac:dyDescent="0.2">
      <c r="B278" s="750"/>
      <c r="U278" s="240"/>
      <c r="V278" s="240"/>
      <c r="W278" s="240"/>
      <c r="X278" s="240"/>
      <c r="Y278" s="240"/>
      <c r="Z278" s="240"/>
      <c r="AA278" s="240"/>
      <c r="AB278" s="240"/>
      <c r="AC278" s="240"/>
      <c r="AD278" s="240"/>
      <c r="AE278" s="240"/>
      <c r="AF278" s="240"/>
      <c r="AG278" s="240"/>
      <c r="AH278" s="240"/>
      <c r="AI278" s="240"/>
      <c r="AJ278" s="240"/>
      <c r="AK278" s="240"/>
      <c r="AL278" s="240"/>
      <c r="AM278" s="240"/>
      <c r="AN278" s="240"/>
      <c r="AO278" s="240"/>
      <c r="AP278" s="240"/>
      <c r="AQ278" s="240"/>
      <c r="AR278" s="240"/>
      <c r="AS278" s="240"/>
      <c r="AT278" s="240"/>
      <c r="AU278" s="240"/>
      <c r="AV278" s="240"/>
      <c r="AW278" s="240"/>
      <c r="AX278" s="240"/>
      <c r="AY278" s="240"/>
      <c r="BA278" s="2953"/>
      <c r="BB278" s="431" t="s">
        <v>79</v>
      </c>
      <c r="BC278" s="1499" t="s">
        <v>35</v>
      </c>
      <c r="BD278" s="1519" t="s">
        <v>35</v>
      </c>
      <c r="BE278" s="1519" t="s">
        <v>35</v>
      </c>
      <c r="BF278" s="1519" t="s">
        <v>35</v>
      </c>
      <c r="BG278" s="1540" t="s">
        <v>35</v>
      </c>
      <c r="BH278" s="1561" t="s">
        <v>35</v>
      </c>
      <c r="BI278" s="1519" t="s">
        <v>35</v>
      </c>
      <c r="BJ278" s="1519" t="s">
        <v>35</v>
      </c>
      <c r="BK278" s="1519" t="s">
        <v>35</v>
      </c>
      <c r="BL278" s="1540" t="s">
        <v>35</v>
      </c>
      <c r="BM278" s="1561" t="s">
        <v>35</v>
      </c>
      <c r="BN278" s="1519" t="s">
        <v>35</v>
      </c>
      <c r="BO278" s="1519" t="s">
        <v>35</v>
      </c>
      <c r="BP278" s="1519" t="s">
        <v>35</v>
      </c>
      <c r="BQ278" s="1540" t="s">
        <v>35</v>
      </c>
      <c r="BR278" s="1561" t="s">
        <v>35</v>
      </c>
      <c r="BS278" s="1519" t="s">
        <v>35</v>
      </c>
      <c r="BT278" s="2365" t="s">
        <v>35</v>
      </c>
      <c r="BU278" s="2440"/>
      <c r="BV278" s="2440"/>
      <c r="BW278" s="2440"/>
      <c r="BX278" s="2440"/>
      <c r="BY278" s="2441"/>
      <c r="BZ278" s="2441"/>
      <c r="CA278" s="2441"/>
      <c r="CB278" s="2441"/>
      <c r="CC278" s="2441"/>
      <c r="CD278" s="2441"/>
      <c r="CE278" s="2441"/>
      <c r="CF278" s="2441"/>
      <c r="CG278" s="2441"/>
      <c r="CH278" s="2441"/>
      <c r="CI278" s="2441"/>
      <c r="CJ278" s="2441"/>
      <c r="CK278" s="2441"/>
      <c r="CL278" s="2441"/>
      <c r="CM278" s="2441"/>
      <c r="CN278" s="2441"/>
      <c r="CO278" s="2441"/>
      <c r="CP278" s="2441"/>
      <c r="CQ278" s="2441"/>
      <c r="CR278" s="2441"/>
      <c r="CS278" s="2441"/>
      <c r="CT278" s="2441"/>
      <c r="CU278" s="2441"/>
      <c r="CV278" s="2441"/>
      <c r="CW278" s="2441"/>
      <c r="CX278" s="2441"/>
      <c r="CY278" s="2441"/>
      <c r="CZ278" s="2441"/>
      <c r="DA278" s="240"/>
    </row>
    <row r="279" s="726" customFormat="true" ht="15" customHeight="true" x14ac:dyDescent="0.2">
      <c r="B279" s="750"/>
      <c r="U279" s="240"/>
      <c r="V279" s="240"/>
      <c r="W279" s="240"/>
      <c r="X279" s="240"/>
      <c r="Y279" s="240"/>
      <c r="Z279" s="240"/>
      <c r="AA279" s="240"/>
      <c r="AB279" s="240"/>
      <c r="AC279" s="240"/>
      <c r="AD279" s="240"/>
      <c r="AE279" s="240"/>
      <c r="AF279" s="240"/>
      <c r="AG279" s="240"/>
      <c r="AH279" s="240"/>
      <c r="AI279" s="240"/>
      <c r="AJ279" s="240"/>
      <c r="AK279" s="240"/>
      <c r="AL279" s="240"/>
      <c r="AM279" s="240"/>
      <c r="AN279" s="240"/>
      <c r="AO279" s="240"/>
      <c r="AP279" s="240"/>
      <c r="AQ279" s="240"/>
      <c r="AR279" s="240"/>
      <c r="AS279" s="240"/>
      <c r="AT279" s="240"/>
      <c r="AU279" s="240"/>
      <c r="AV279" s="240"/>
      <c r="AW279" s="240"/>
      <c r="AX279" s="240"/>
      <c r="AY279" s="240"/>
      <c r="BA279" s="2953"/>
      <c r="BB279" s="431" t="s">
        <v>80</v>
      </c>
      <c r="BC279" s="1499" t="s">
        <v>35</v>
      </c>
      <c r="BD279" s="1520" t="s">
        <v>35</v>
      </c>
      <c r="BE279" s="1520" t="s">
        <v>35</v>
      </c>
      <c r="BF279" s="1520" t="s">
        <v>35</v>
      </c>
      <c r="BG279" s="1541" t="s">
        <v>35</v>
      </c>
      <c r="BH279" s="1499" t="s">
        <v>35</v>
      </c>
      <c r="BI279" s="1520" t="s">
        <v>35</v>
      </c>
      <c r="BJ279" s="1520" t="s">
        <v>35</v>
      </c>
      <c r="BK279" s="1520" t="s">
        <v>35</v>
      </c>
      <c r="BL279" s="1541" t="s">
        <v>35</v>
      </c>
      <c r="BM279" s="1499" t="s">
        <v>35</v>
      </c>
      <c r="BN279" s="1520" t="s">
        <v>35</v>
      </c>
      <c r="BO279" s="1520" t="s">
        <v>35</v>
      </c>
      <c r="BP279" s="1520" t="s">
        <v>35</v>
      </c>
      <c r="BQ279" s="1541" t="s">
        <v>35</v>
      </c>
      <c r="BR279" s="1499" t="s">
        <v>35</v>
      </c>
      <c r="BS279" s="1520" t="s">
        <v>35</v>
      </c>
      <c r="BT279" s="1574" t="s">
        <v>35</v>
      </c>
      <c r="BU279" s="2442"/>
      <c r="BV279" s="2442"/>
      <c r="BW279" s="2442"/>
      <c r="BX279" s="2442"/>
      <c r="BY279" s="2442"/>
      <c r="BZ279" s="2442"/>
      <c r="CA279" s="2442"/>
      <c r="CB279" s="2442"/>
      <c r="CC279" s="2442"/>
      <c r="CD279" s="2442"/>
      <c r="CE279" s="2442"/>
      <c r="CF279" s="2442"/>
      <c r="CG279" s="2442"/>
      <c r="CH279" s="2442"/>
      <c r="CI279" s="2442"/>
      <c r="CJ279" s="2442"/>
      <c r="CK279" s="2442"/>
      <c r="CL279" s="2442"/>
      <c r="CM279" s="2442"/>
      <c r="CN279" s="2442"/>
      <c r="CO279" s="2442"/>
      <c r="CP279" s="2442"/>
      <c r="CQ279" s="2442"/>
      <c r="CR279" s="2442"/>
      <c r="CS279" s="2442"/>
      <c r="CT279" s="2442"/>
      <c r="CU279" s="2442"/>
      <c r="CV279" s="2442"/>
      <c r="CW279" s="2442"/>
      <c r="CX279" s="2442"/>
      <c r="CY279" s="2442"/>
      <c r="CZ279" s="2442"/>
      <c r="DA279" s="240"/>
    </row>
    <row r="280" s="726" customFormat="true" ht="15" customHeight="true" x14ac:dyDescent="0.2">
      <c r="B280" s="750"/>
      <c r="U280" s="240"/>
      <c r="V280" s="240"/>
      <c r="W280" s="240"/>
      <c r="X280" s="240"/>
      <c r="Y280" s="240"/>
      <c r="Z280" s="240"/>
      <c r="AA280" s="240"/>
      <c r="AB280" s="240"/>
      <c r="AC280" s="240"/>
      <c r="AD280" s="240"/>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BA280" s="2953"/>
      <c r="BB280" s="431" t="s">
        <v>81</v>
      </c>
      <c r="BC280" s="1499" t="s">
        <v>35</v>
      </c>
      <c r="BD280" s="1520" t="s">
        <v>35</v>
      </c>
      <c r="BE280" s="1520" t="s">
        <v>35</v>
      </c>
      <c r="BF280" s="1520" t="s">
        <v>35</v>
      </c>
      <c r="BG280" s="1541" t="s">
        <v>35</v>
      </c>
      <c r="BH280" s="1499" t="s">
        <v>35</v>
      </c>
      <c r="BI280" s="1520" t="s">
        <v>35</v>
      </c>
      <c r="BJ280" s="1520" t="s">
        <v>35</v>
      </c>
      <c r="BK280" s="1520" t="s">
        <v>35</v>
      </c>
      <c r="BL280" s="1541" t="s">
        <v>35</v>
      </c>
      <c r="BM280" s="1499" t="s">
        <v>35</v>
      </c>
      <c r="BN280" s="1520" t="s">
        <v>35</v>
      </c>
      <c r="BO280" s="1520" t="s">
        <v>35</v>
      </c>
      <c r="BP280" s="1520" t="s">
        <v>35</v>
      </c>
      <c r="BQ280" s="1541" t="s">
        <v>35</v>
      </c>
      <c r="BR280" s="1499" t="s">
        <v>35</v>
      </c>
      <c r="BS280" s="1520" t="s">
        <v>35</v>
      </c>
      <c r="BT280" s="1574" t="s">
        <v>35</v>
      </c>
      <c r="BU280" s="2442"/>
      <c r="BV280" s="2442"/>
      <c r="BW280" s="2442"/>
      <c r="BX280" s="2442"/>
      <c r="BY280" s="2442"/>
      <c r="BZ280" s="2442"/>
      <c r="CA280" s="2442"/>
      <c r="CB280" s="2442"/>
      <c r="CC280" s="2442"/>
      <c r="CD280" s="2442"/>
      <c r="CE280" s="2442"/>
      <c r="CF280" s="2442"/>
      <c r="CG280" s="2442"/>
      <c r="CH280" s="2442"/>
      <c r="CI280" s="2442"/>
      <c r="CJ280" s="2442"/>
      <c r="CK280" s="2442"/>
      <c r="CL280" s="2442"/>
      <c r="CM280" s="2442"/>
      <c r="CN280" s="2442"/>
      <c r="CO280" s="2442"/>
      <c r="CP280" s="2442"/>
      <c r="CQ280" s="2442"/>
      <c r="CR280" s="2442"/>
      <c r="CS280" s="2442"/>
      <c r="CT280" s="2442"/>
      <c r="CU280" s="2442"/>
      <c r="CV280" s="2442"/>
      <c r="CW280" s="2442"/>
      <c r="CX280" s="2442"/>
      <c r="CY280" s="2442"/>
      <c r="CZ280" s="2442"/>
      <c r="DA280" s="240"/>
    </row>
    <row r="281" s="726" customFormat="true" ht="15" customHeight="true" x14ac:dyDescent="0.2">
      <c r="B281" s="750"/>
      <c r="U281" s="240"/>
      <c r="V281" s="240"/>
      <c r="W281" s="240"/>
      <c r="X281" s="240"/>
      <c r="Y281" s="240"/>
      <c r="Z281" s="240"/>
      <c r="AA281" s="240"/>
      <c r="AB281" s="240"/>
      <c r="AC281" s="240"/>
      <c r="AD281" s="240"/>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BA281" s="2953"/>
      <c r="BB281" s="431" t="s">
        <v>82</v>
      </c>
      <c r="BC281" s="1499" t="s">
        <v>35</v>
      </c>
      <c r="BD281" s="1520" t="s">
        <v>35</v>
      </c>
      <c r="BE281" s="1520" t="s">
        <v>35</v>
      </c>
      <c r="BF281" s="1520" t="s">
        <v>35</v>
      </c>
      <c r="BG281" s="1541" t="s">
        <v>35</v>
      </c>
      <c r="BH281" s="1499" t="s">
        <v>35</v>
      </c>
      <c r="BI281" s="1520" t="s">
        <v>35</v>
      </c>
      <c r="BJ281" s="1520" t="s">
        <v>35</v>
      </c>
      <c r="BK281" s="1520" t="s">
        <v>35</v>
      </c>
      <c r="BL281" s="1541" t="s">
        <v>35</v>
      </c>
      <c r="BM281" s="1499" t="s">
        <v>35</v>
      </c>
      <c r="BN281" s="1520" t="s">
        <v>35</v>
      </c>
      <c r="BO281" s="1520" t="s">
        <v>35</v>
      </c>
      <c r="BP281" s="1520" t="s">
        <v>35</v>
      </c>
      <c r="BQ281" s="1541" t="s">
        <v>35</v>
      </c>
      <c r="BR281" s="1499" t="s">
        <v>35</v>
      </c>
      <c r="BS281" s="1520" t="s">
        <v>35</v>
      </c>
      <c r="BT281" s="1574" t="s">
        <v>35</v>
      </c>
      <c r="BU281" s="2442"/>
      <c r="BV281" s="2442"/>
      <c r="BW281" s="2442"/>
      <c r="BX281" s="2442"/>
      <c r="BY281" s="2442"/>
      <c r="BZ281" s="2442"/>
      <c r="CA281" s="2442"/>
      <c r="CB281" s="2442"/>
      <c r="CC281" s="2442"/>
      <c r="CD281" s="2442"/>
      <c r="CE281" s="2442"/>
      <c r="CF281" s="2442"/>
      <c r="CG281" s="2442"/>
      <c r="CH281" s="2442"/>
      <c r="CI281" s="2442"/>
      <c r="CJ281" s="2442"/>
      <c r="CK281" s="2442"/>
      <c r="CL281" s="2442"/>
      <c r="CM281" s="2442"/>
      <c r="CN281" s="2442"/>
      <c r="CO281" s="2442"/>
      <c r="CP281" s="2442"/>
      <c r="CQ281" s="2442"/>
      <c r="CR281" s="2442"/>
      <c r="CS281" s="2442"/>
      <c r="CT281" s="2442"/>
      <c r="CU281" s="2442"/>
      <c r="CV281" s="2442"/>
      <c r="CW281" s="2442"/>
      <c r="CX281" s="2442"/>
      <c r="CY281" s="2442"/>
      <c r="CZ281" s="2442"/>
      <c r="DA281" s="240"/>
    </row>
    <row r="282" s="726" customFormat="true" ht="15" customHeight="true" x14ac:dyDescent="0.2">
      <c r="B282" s="750"/>
      <c r="U282" s="240"/>
      <c r="V282" s="240"/>
      <c r="W282" s="240"/>
      <c r="X282" s="240"/>
      <c r="Y282" s="240"/>
      <c r="Z282" s="240"/>
      <c r="AA282" s="240"/>
      <c r="AB282" s="240"/>
      <c r="AC282" s="240"/>
      <c r="AD282" s="240"/>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BA282" s="2953"/>
      <c r="BB282" s="431" t="s">
        <v>83</v>
      </c>
      <c r="BC282" s="1499" t="s">
        <v>35</v>
      </c>
      <c r="BD282" s="1520" t="s">
        <v>35</v>
      </c>
      <c r="BE282" s="1520" t="s">
        <v>35</v>
      </c>
      <c r="BF282" s="1520" t="s">
        <v>35</v>
      </c>
      <c r="BG282" s="1541" t="s">
        <v>35</v>
      </c>
      <c r="BH282" s="1499" t="s">
        <v>35</v>
      </c>
      <c r="BI282" s="1520" t="s">
        <v>35</v>
      </c>
      <c r="BJ282" s="1520" t="s">
        <v>35</v>
      </c>
      <c r="BK282" s="1520" t="s">
        <v>35</v>
      </c>
      <c r="BL282" s="1541" t="s">
        <v>35</v>
      </c>
      <c r="BM282" s="1499" t="s">
        <v>35</v>
      </c>
      <c r="BN282" s="1520" t="s">
        <v>35</v>
      </c>
      <c r="BO282" s="1520" t="s">
        <v>35</v>
      </c>
      <c r="BP282" s="1520" t="s">
        <v>35</v>
      </c>
      <c r="BQ282" s="1541" t="s">
        <v>35</v>
      </c>
      <c r="BR282" s="1499" t="s">
        <v>35</v>
      </c>
      <c r="BS282" s="1520" t="s">
        <v>35</v>
      </c>
      <c r="BT282" s="1574" t="s">
        <v>35</v>
      </c>
      <c r="BU282" s="2442"/>
      <c r="BV282" s="2442"/>
      <c r="BW282" s="2442"/>
      <c r="BX282" s="2442"/>
      <c r="BY282" s="2442"/>
      <c r="BZ282" s="2442"/>
      <c r="CA282" s="2442"/>
      <c r="CB282" s="2442"/>
      <c r="CC282" s="2442"/>
      <c r="CD282" s="2442"/>
      <c r="CE282" s="2442"/>
      <c r="CF282" s="2442"/>
      <c r="CG282" s="2442"/>
      <c r="CH282" s="2442"/>
      <c r="CI282" s="2442"/>
      <c r="CJ282" s="2442"/>
      <c r="CK282" s="2442"/>
      <c r="CL282" s="2442"/>
      <c r="CM282" s="2442"/>
      <c r="CN282" s="2442"/>
      <c r="CO282" s="2442"/>
      <c r="CP282" s="2442"/>
      <c r="CQ282" s="2442"/>
      <c r="CR282" s="2442"/>
      <c r="CS282" s="2442"/>
      <c r="CT282" s="2442"/>
      <c r="CU282" s="2442"/>
      <c r="CV282" s="2442"/>
      <c r="CW282" s="2442"/>
      <c r="CX282" s="2442"/>
      <c r="CY282" s="2442"/>
      <c r="CZ282" s="2442"/>
      <c r="DA282" s="240"/>
    </row>
    <row r="283" s="726" customFormat="true" ht="15" customHeight="true" x14ac:dyDescent="0.2">
      <c r="B283" s="750"/>
      <c r="U283" s="240"/>
      <c r="V283" s="240"/>
      <c r="W283" s="240"/>
      <c r="X283" s="240"/>
      <c r="Y283" s="240"/>
      <c r="Z283" s="240"/>
      <c r="AA283" s="240"/>
      <c r="AB283" s="240"/>
      <c r="AC283" s="240"/>
      <c r="AD283" s="240"/>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BA283" s="2953"/>
      <c r="BB283" s="431" t="s">
        <v>84</v>
      </c>
      <c r="BC283" s="1499" t="s">
        <v>35</v>
      </c>
      <c r="BD283" s="1520" t="s">
        <v>35</v>
      </c>
      <c r="BE283" s="1520" t="s">
        <v>35</v>
      </c>
      <c r="BF283" s="1520" t="s">
        <v>35</v>
      </c>
      <c r="BG283" s="1541" t="s">
        <v>35</v>
      </c>
      <c r="BH283" s="1499" t="s">
        <v>35</v>
      </c>
      <c r="BI283" s="1520" t="s">
        <v>35</v>
      </c>
      <c r="BJ283" s="1520" t="s">
        <v>35</v>
      </c>
      <c r="BK283" s="1520" t="s">
        <v>35</v>
      </c>
      <c r="BL283" s="1541" t="s">
        <v>35</v>
      </c>
      <c r="BM283" s="1499" t="s">
        <v>35</v>
      </c>
      <c r="BN283" s="1520" t="s">
        <v>35</v>
      </c>
      <c r="BO283" s="1520" t="s">
        <v>35</v>
      </c>
      <c r="BP283" s="1520" t="s">
        <v>35</v>
      </c>
      <c r="BQ283" s="1541" t="s">
        <v>35</v>
      </c>
      <c r="BR283" s="1499" t="s">
        <v>35</v>
      </c>
      <c r="BS283" s="1520" t="s">
        <v>35</v>
      </c>
      <c r="BT283" s="1574" t="s">
        <v>35</v>
      </c>
      <c r="BU283" s="2442"/>
      <c r="BV283" s="2442"/>
      <c r="BW283" s="2442"/>
      <c r="BX283" s="2442"/>
      <c r="BY283" s="2442"/>
      <c r="BZ283" s="2442"/>
      <c r="CA283" s="2442"/>
      <c r="CB283" s="2442"/>
      <c r="CC283" s="2442"/>
      <c r="CD283" s="2442"/>
      <c r="CE283" s="2442"/>
      <c r="CF283" s="2442"/>
      <c r="CG283" s="2442"/>
      <c r="CH283" s="2442"/>
      <c r="CI283" s="2442"/>
      <c r="CJ283" s="2442"/>
      <c r="CK283" s="2442"/>
      <c r="CL283" s="2442"/>
      <c r="CM283" s="2442"/>
      <c r="CN283" s="2442"/>
      <c r="CO283" s="2442"/>
      <c r="CP283" s="2442"/>
      <c r="CQ283" s="2442"/>
      <c r="CR283" s="2442"/>
      <c r="CS283" s="2442"/>
      <c r="CT283" s="2442"/>
      <c r="CU283" s="2442"/>
      <c r="CV283" s="2442"/>
      <c r="CW283" s="2442"/>
      <c r="CX283" s="2442"/>
      <c r="CY283" s="2442"/>
      <c r="CZ283" s="2442"/>
      <c r="DA283" s="240"/>
    </row>
    <row r="284" s="726" customFormat="true" ht="15" customHeight="true" x14ac:dyDescent="0.2">
      <c r="B284" s="750"/>
      <c r="U284" s="240"/>
      <c r="V284" s="240"/>
      <c r="W284" s="240"/>
      <c r="X284" s="240"/>
      <c r="Y284" s="240"/>
      <c r="Z284" s="240"/>
      <c r="AA284" s="240"/>
      <c r="AB284" s="240"/>
      <c r="AC284" s="240"/>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BA284" s="2954"/>
      <c r="BB284" s="432" t="s">
        <v>114</v>
      </c>
      <c r="BC284" s="1500" t="s">
        <v>35</v>
      </c>
      <c r="BD284" s="1521" t="s">
        <v>35</v>
      </c>
      <c r="BE284" s="1521" t="s">
        <v>35</v>
      </c>
      <c r="BF284" s="1521" t="s">
        <v>35</v>
      </c>
      <c r="BG284" s="1542" t="s">
        <v>35</v>
      </c>
      <c r="BH284" s="1562" t="s">
        <v>35</v>
      </c>
      <c r="BI284" s="1521" t="s">
        <v>35</v>
      </c>
      <c r="BJ284" s="1521" t="s">
        <v>35</v>
      </c>
      <c r="BK284" s="1521" t="s">
        <v>35</v>
      </c>
      <c r="BL284" s="1542" t="s">
        <v>35</v>
      </c>
      <c r="BM284" s="1562" t="s">
        <v>35</v>
      </c>
      <c r="BN284" s="1521" t="s">
        <v>35</v>
      </c>
      <c r="BO284" s="1521" t="s">
        <v>35</v>
      </c>
      <c r="BP284" s="1521" t="s">
        <v>35</v>
      </c>
      <c r="BQ284" s="1542" t="s">
        <v>35</v>
      </c>
      <c r="BR284" s="1562" t="s">
        <v>35</v>
      </c>
      <c r="BS284" s="1521" t="s">
        <v>35</v>
      </c>
      <c r="BT284" s="2366" t="s">
        <v>35</v>
      </c>
      <c r="BU284" s="2443"/>
      <c r="BV284" s="2443"/>
      <c r="BW284" s="2443"/>
      <c r="BX284" s="2443"/>
      <c r="BY284" s="2444"/>
      <c r="BZ284" s="2444"/>
      <c r="CA284" s="2444"/>
      <c r="CB284" s="2444"/>
      <c r="CC284" s="2444"/>
      <c r="CD284" s="2444"/>
      <c r="CE284" s="2444"/>
      <c r="CF284" s="2444"/>
      <c r="CG284" s="2444"/>
      <c r="CH284" s="2444"/>
      <c r="CI284" s="2444"/>
      <c r="CJ284" s="2444"/>
      <c r="CK284" s="2444"/>
      <c r="CL284" s="2444"/>
      <c r="CM284" s="2444"/>
      <c r="CN284" s="2444"/>
      <c r="CO284" s="2444"/>
      <c r="CP284" s="2444"/>
      <c r="CQ284" s="2444"/>
      <c r="CR284" s="2444"/>
      <c r="CS284" s="2444"/>
      <c r="CT284" s="2444"/>
      <c r="CU284" s="2444"/>
      <c r="CV284" s="2444"/>
      <c r="CW284" s="2444"/>
      <c r="CX284" s="2444"/>
      <c r="CY284" s="2444"/>
      <c r="CZ284" s="2444"/>
      <c r="DA284" s="240"/>
    </row>
    <row r="285" s="726" customFormat="true" ht="15" customHeight="true" x14ac:dyDescent="0.2">
      <c r="B285" s="750"/>
      <c r="U285" s="240"/>
      <c r="V285" s="240"/>
      <c r="W285" s="240"/>
      <c r="X285" s="240"/>
      <c r="Y285" s="240"/>
      <c r="Z285" s="240"/>
      <c r="AA285" s="240"/>
      <c r="AB285" s="240"/>
      <c r="AC285" s="240"/>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2"/>
      <c r="BU285" s="239"/>
      <c r="BV285" s="239"/>
      <c r="BW285" s="239"/>
      <c r="BX285" s="239"/>
      <c r="BY285" s="239"/>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c r="DA285" s="240"/>
    </row>
    <row r="286" s="726" customFormat="true" ht="15" customHeight="true" x14ac:dyDescent="0.2">
      <c r="B286" s="750"/>
      <c r="U286" s="240"/>
      <c r="V286" s="240"/>
      <c r="W286" s="240"/>
      <c r="X286" s="240"/>
      <c r="Y286" s="240"/>
      <c r="Z286" s="240"/>
      <c r="AA286" s="240"/>
      <c r="AB286" s="240"/>
      <c r="AC286" s="240"/>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2"/>
      <c r="BU286" s="239"/>
      <c r="BV286" s="239"/>
      <c r="BW286" s="239"/>
      <c r="BX286" s="239"/>
      <c r="BY286" s="239"/>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c r="DA286" s="240"/>
    </row>
    <row r="287" s="726" customFormat="true" ht="15" customHeight="true" x14ac:dyDescent="0.2">
      <c r="B287" s="750"/>
      <c r="U287" s="240"/>
      <c r="V287" s="240"/>
      <c r="W287" s="240"/>
      <c r="X287" s="240"/>
      <c r="Y287" s="240"/>
      <c r="Z287" s="240"/>
      <c r="AA287" s="240"/>
      <c r="AB287" s="240"/>
      <c r="AC287" s="240"/>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2"/>
      <c r="BU287" s="239"/>
      <c r="BV287" s="239"/>
      <c r="BW287" s="239"/>
      <c r="BX287" s="239"/>
      <c r="BY287" s="239"/>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c r="DA287" s="240"/>
    </row>
    <row r="288" s="726" customFormat="true" ht="15" customHeight="true" x14ac:dyDescent="0.2">
      <c r="B288" s="750"/>
      <c r="U288" s="240"/>
      <c r="V288" s="240"/>
      <c r="W288" s="240"/>
      <c r="X288" s="240"/>
      <c r="Y288" s="240"/>
      <c r="Z288" s="240"/>
      <c r="AA288" s="240"/>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2"/>
      <c r="BU288" s="239"/>
      <c r="BV288" s="239"/>
      <c r="BW288" s="239"/>
      <c r="BX288" s="239"/>
      <c r="BY288" s="239"/>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c r="DA288" s="240"/>
    </row>
    <row r="289" s="726" customFormat="true" ht="15" customHeight="true" x14ac:dyDescent="0.2">
      <c r="A289" s="736"/>
      <c r="B289" s="737"/>
      <c r="C289" s="738"/>
      <c r="U289" s="240"/>
      <c r="V289" s="240"/>
      <c r="W289" s="240"/>
      <c r="X289" s="240"/>
      <c r="Y289" s="240"/>
      <c r="Z289" s="240"/>
      <c r="AA289" s="240"/>
      <c r="AB289" s="240"/>
      <c r="AC289" s="240"/>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2"/>
      <c r="BU289" s="239"/>
      <c r="BV289" s="239"/>
      <c r="BW289" s="239"/>
      <c r="BX289" s="239"/>
      <c r="BY289" s="239"/>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c r="DA289" s="240"/>
    </row>
    <row r="290" s="726" customFormat="true" ht="15" customHeight="true" x14ac:dyDescent="0.2">
      <c r="A290" s="1037"/>
      <c r="B290" s="1038"/>
      <c r="C290" s="1039"/>
      <c r="U290" s="240"/>
      <c r="V290" s="240"/>
      <c r="W290" s="240"/>
      <c r="X290" s="240"/>
      <c r="Y290" s="240"/>
      <c r="Z290" s="240"/>
      <c r="AA290" s="240"/>
      <c r="AB290" s="240"/>
      <c r="AC290" s="240"/>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2"/>
      <c r="BU290" s="239"/>
      <c r="BV290" s="239"/>
      <c r="BW290" s="239"/>
      <c r="BX290" s="239"/>
      <c r="BY290" s="239"/>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c r="DA290" s="240"/>
    </row>
    <row r="291" s="726" customFormat="true" ht="15" customHeight="true" x14ac:dyDescent="0.2">
      <c r="A291" s="1040"/>
      <c r="B291" s="1041"/>
      <c r="C291" s="1042"/>
      <c r="U291" s="240"/>
      <c r="V291" s="240"/>
      <c r="W291" s="240"/>
      <c r="X291" s="240"/>
      <c r="Y291" s="240"/>
      <c r="Z291" s="240"/>
      <c r="AA291" s="240"/>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2"/>
      <c r="BU291" s="239"/>
      <c r="BV291" s="239"/>
      <c r="BW291" s="239"/>
      <c r="BX291" s="239"/>
      <c r="BY291" s="239"/>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c r="DA291" s="240"/>
    </row>
    <row r="292" s="726" customFormat="true" ht="15" customHeight="true" x14ac:dyDescent="0.2">
      <c r="A292" s="1043"/>
      <c r="B292" s="1044"/>
      <c r="C292" s="1045"/>
      <c r="U292" s="240"/>
      <c r="V292" s="240"/>
      <c r="W292" s="240"/>
      <c r="X292" s="240"/>
      <c r="Y292" s="240"/>
      <c r="Z292" s="240"/>
      <c r="AA292" s="240"/>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2"/>
      <c r="BU292" s="239"/>
      <c r="BV292" s="239"/>
      <c r="BW292" s="239"/>
      <c r="BX292" s="239"/>
      <c r="BY292" s="239"/>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c r="DA292" s="240"/>
    </row>
    <row r="293" s="726" customFormat="true" ht="15" customHeight="true" x14ac:dyDescent="0.2">
      <c r="A293" s="1046"/>
      <c r="B293" s="1047"/>
      <c r="C293" s="1048"/>
      <c r="U293" s="240"/>
      <c r="V293" s="240"/>
      <c r="W293" s="240"/>
      <c r="X293" s="240"/>
      <c r="Y293" s="240"/>
      <c r="Z293" s="240"/>
      <c r="AA293" s="240"/>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2"/>
      <c r="BU293" s="239"/>
      <c r="BV293" s="239"/>
      <c r="BW293" s="239"/>
      <c r="BX293" s="239"/>
      <c r="BY293" s="239"/>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c r="DA293" s="240"/>
    </row>
    <row r="294" s="726" customFormat="true" ht="15" customHeight="true" x14ac:dyDescent="0.2">
      <c r="A294" s="1049"/>
      <c r="B294" s="1050"/>
      <c r="C294" s="1051"/>
      <c r="U294" s="240"/>
      <c r="V294" s="240"/>
      <c r="W294" s="240"/>
      <c r="X294" s="240"/>
      <c r="Y294" s="240"/>
      <c r="Z294" s="240"/>
      <c r="AA294" s="240"/>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2"/>
      <c r="BU294" s="239"/>
      <c r="BV294" s="239"/>
      <c r="BW294" s="239"/>
      <c r="BX294" s="239"/>
      <c r="BY294" s="239"/>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c r="DA294" s="240"/>
    </row>
    <row r="295" s="726" customFormat="true" ht="15" customHeight="true" x14ac:dyDescent="0.2">
      <c r="A295" s="1049"/>
      <c r="B295" s="1050"/>
      <c r="C295" s="1051"/>
      <c r="U295" s="240"/>
      <c r="V295" s="240"/>
      <c r="W295" s="240"/>
      <c r="X295" s="240"/>
      <c r="Y295" s="240"/>
      <c r="Z295" s="240"/>
      <c r="AA295" s="240"/>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2"/>
      <c r="BU295" s="239"/>
      <c r="BV295" s="239"/>
      <c r="BW295" s="239"/>
      <c r="BX295" s="239"/>
      <c r="BY295" s="239"/>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c r="DA295" s="240"/>
    </row>
    <row r="296" s="726" customFormat="true" ht="15" customHeight="true" x14ac:dyDescent="0.2">
      <c r="A296" s="1049"/>
      <c r="B296" s="1052"/>
      <c r="C296" s="1051"/>
      <c r="U296" s="240"/>
      <c r="V296" s="240"/>
      <c r="W296" s="240"/>
      <c r="X296" s="240"/>
      <c r="Y296" s="240"/>
      <c r="Z296" s="240"/>
      <c r="AA296" s="240"/>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2"/>
      <c r="BU296" s="239"/>
      <c r="BV296" s="239"/>
      <c r="BW296" s="239"/>
      <c r="BX296" s="239"/>
      <c r="BY296" s="239"/>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c r="DA296" s="240"/>
    </row>
    <row r="297" s="726" customFormat="true" ht="15" customHeight="true" x14ac:dyDescent="0.2">
      <c r="A297" s="1053"/>
      <c r="B297" s="1054"/>
      <c r="C297" s="1055"/>
      <c r="U297" s="240"/>
      <c r="V297" s="240"/>
      <c r="W297" s="240"/>
      <c r="X297" s="240"/>
      <c r="Y297" s="240"/>
      <c r="Z297" s="240"/>
      <c r="AA297" s="240"/>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2"/>
      <c r="BU297" s="239"/>
      <c r="BV297" s="239"/>
      <c r="BW297" s="239"/>
      <c r="BX297" s="239"/>
      <c r="BY297" s="239"/>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c r="DA297" s="240"/>
    </row>
    <row r="298" s="726" customFormat="true" ht="15" customHeight="true" x14ac:dyDescent="0.2">
      <c r="B298" s="750"/>
      <c r="U298" s="240"/>
      <c r="V298" s="240"/>
      <c r="W298" s="240"/>
      <c r="X298" s="240"/>
      <c r="Y298" s="240"/>
      <c r="Z298" s="240"/>
      <c r="AA298" s="240"/>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2"/>
      <c r="BU298" s="239"/>
      <c r="BV298" s="239"/>
      <c r="BW298" s="239"/>
      <c r="BX298" s="239"/>
      <c r="BY298" s="239"/>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c r="DA298" s="240"/>
    </row>
    <row r="299" s="726" customFormat="true" ht="15" customHeight="true" x14ac:dyDescent="0.2">
      <c r="A299" s="739"/>
      <c r="B299" s="740"/>
      <c r="C299" s="741"/>
      <c r="D299" s="742"/>
      <c r="U299" s="240"/>
      <c r="V299" s="240"/>
      <c r="W299" s="240"/>
      <c r="X299" s="240"/>
      <c r="Y299" s="240"/>
      <c r="Z299" s="240"/>
      <c r="AA299" s="240"/>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2"/>
      <c r="BU299" s="239"/>
      <c r="BV299" s="239"/>
      <c r="BW299" s="239"/>
      <c r="BX299" s="239"/>
      <c r="BY299" s="239"/>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c r="DA299" s="240"/>
    </row>
    <row r="300" s="726" customFormat="true" ht="15" customHeight="true" x14ac:dyDescent="0.2">
      <c r="A300" s="1056"/>
      <c r="B300" s="1057"/>
      <c r="C300" s="1058"/>
      <c r="D300" s="1059"/>
      <c r="U300" s="240"/>
      <c r="V300" s="240"/>
      <c r="W300" s="240"/>
      <c r="X300" s="240"/>
      <c r="Y300" s="240"/>
      <c r="Z300" s="240"/>
      <c r="AA300" s="240"/>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2"/>
      <c r="BU300" s="239"/>
      <c r="BV300" s="239"/>
      <c r="BW300" s="239"/>
      <c r="BX300" s="239"/>
      <c r="BY300" s="239"/>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c r="DA300" s="240"/>
    </row>
    <row r="301" s="726" customFormat="true" ht="15" customHeight="true" x14ac:dyDescent="0.2">
      <c r="A301" s="1060"/>
      <c r="B301" s="1061"/>
      <c r="C301" s="1062"/>
      <c r="D301" s="1063"/>
      <c r="U301" s="240"/>
      <c r="V301" s="240"/>
      <c r="W301" s="240"/>
      <c r="X301" s="240"/>
      <c r="Y301" s="240"/>
      <c r="Z301" s="240"/>
      <c r="AA301" s="240"/>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2"/>
      <c r="BU301" s="239"/>
      <c r="BV301" s="239"/>
      <c r="BW301" s="239"/>
      <c r="BX301" s="239"/>
      <c r="BY301" s="239"/>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c r="DA301" s="240"/>
    </row>
    <row r="302" s="726" customFormat="true" ht="15" customHeight="true" x14ac:dyDescent="0.2">
      <c r="A302" s="1064"/>
      <c r="B302" s="1065"/>
      <c r="C302" s="1066"/>
      <c r="D302" s="1067"/>
      <c r="U302" s="240"/>
      <c r="V302" s="240"/>
      <c r="W302" s="240"/>
      <c r="X302" s="240"/>
      <c r="Y302" s="240"/>
      <c r="Z302" s="240"/>
      <c r="AA302" s="240"/>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2"/>
      <c r="BU302" s="239"/>
      <c r="BV302" s="239"/>
      <c r="BW302" s="239"/>
      <c r="BX302" s="239"/>
      <c r="BY302" s="239"/>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c r="DA302" s="240"/>
    </row>
    <row r="303" s="726" customFormat="true" ht="15" customHeight="true" x14ac:dyDescent="0.2">
      <c r="A303" s="1068"/>
      <c r="B303" s="1069"/>
      <c r="C303" s="1070"/>
      <c r="D303" s="1071"/>
      <c r="U303" s="240"/>
      <c r="V303" s="240"/>
      <c r="W303" s="240"/>
      <c r="X303" s="240"/>
      <c r="Y303" s="240"/>
      <c r="Z303" s="240"/>
      <c r="AA303" s="240"/>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2"/>
      <c r="BU303" s="239"/>
      <c r="BV303" s="239"/>
      <c r="BW303" s="239"/>
      <c r="BX303" s="239"/>
      <c r="BY303" s="239"/>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c r="DA303" s="240"/>
    </row>
    <row r="304" s="726" customFormat="true" ht="15" customHeight="true" x14ac:dyDescent="0.2">
      <c r="A304" s="1072"/>
      <c r="B304" s="1073"/>
      <c r="C304" s="1074"/>
      <c r="D304" s="1075"/>
      <c r="U304" s="240"/>
      <c r="V304" s="240"/>
      <c r="W304" s="240"/>
      <c r="X304" s="240"/>
      <c r="Y304" s="240"/>
      <c r="Z304" s="240"/>
      <c r="AA304" s="240"/>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2"/>
      <c r="BU304" s="239"/>
      <c r="BV304" s="239"/>
      <c r="BW304" s="239"/>
      <c r="BX304" s="239"/>
      <c r="BY304" s="239"/>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c r="DA304" s="240"/>
    </row>
    <row r="305" s="726" customFormat="true" ht="15" customHeight="true" x14ac:dyDescent="0.2">
      <c r="A305" s="1076"/>
      <c r="B305" s="1077"/>
      <c r="C305" s="1078"/>
      <c r="D305" s="1079"/>
      <c r="U305" s="240"/>
      <c r="V305" s="240"/>
      <c r="W305" s="240"/>
      <c r="X305" s="240"/>
      <c r="Y305" s="240"/>
      <c r="Z305" s="240"/>
      <c r="AA305" s="240"/>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2"/>
      <c r="BU305" s="239"/>
      <c r="BV305" s="239"/>
      <c r="BW305" s="239"/>
      <c r="BX305" s="239"/>
      <c r="BY305" s="239"/>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c r="DA305" s="240"/>
    </row>
    <row r="306" s="726" customFormat="true" ht="15" customHeight="true" x14ac:dyDescent="0.2">
      <c r="B306" s="750"/>
      <c r="U306" s="240"/>
      <c r="V306" s="240"/>
      <c r="W306" s="240"/>
      <c r="X306" s="240"/>
      <c r="Y306" s="240"/>
      <c r="Z306" s="240"/>
      <c r="AA306" s="240"/>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2"/>
      <c r="BU306" s="239"/>
      <c r="BV306" s="239"/>
      <c r="BW306" s="239"/>
      <c r="BX306" s="239"/>
      <c r="BY306" s="239"/>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c r="DA306" s="240"/>
    </row>
    <row r="307" s="726" customFormat="true" ht="15" customHeight="true" x14ac:dyDescent="0.2">
      <c r="B307" s="750"/>
      <c r="U307" s="240"/>
      <c r="V307" s="240"/>
      <c r="W307" s="240"/>
      <c r="X307" s="240"/>
      <c r="Y307" s="240"/>
      <c r="Z307" s="240"/>
      <c r="AA307" s="240"/>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2"/>
      <c r="BU307" s="239"/>
      <c r="BV307" s="239"/>
      <c r="BW307" s="239"/>
      <c r="BX307" s="239"/>
      <c r="BY307" s="239"/>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c r="DA307" s="240"/>
    </row>
    <row r="308" s="726" customFormat="true" ht="15" customHeight="true" x14ac:dyDescent="0.2">
      <c r="B308" s="750"/>
      <c r="U308" s="240"/>
      <c r="V308" s="240"/>
      <c r="W308" s="240"/>
      <c r="X308" s="240"/>
      <c r="Y308" s="240"/>
      <c r="Z308" s="240"/>
      <c r="AA308" s="240"/>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2"/>
      <c r="BU308" s="239"/>
      <c r="BV308" s="239"/>
      <c r="BW308" s="239"/>
      <c r="BX308" s="239"/>
      <c r="BY308" s="239"/>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c r="DA308" s="240"/>
    </row>
    <row r="309" s="726" customFormat="true" ht="15" customHeight="true" x14ac:dyDescent="0.2">
      <c r="B309" s="750"/>
      <c r="U309" s="240"/>
      <c r="V309" s="240"/>
      <c r="W309" s="240"/>
      <c r="X309" s="240"/>
      <c r="Y309" s="240"/>
      <c r="Z309" s="240"/>
      <c r="AA309" s="240"/>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2"/>
      <c r="BU309" s="239"/>
      <c r="BV309" s="239"/>
      <c r="BW309" s="239"/>
      <c r="BX309" s="239"/>
      <c r="BY309" s="239"/>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c r="DA309" s="240"/>
    </row>
    <row r="310" s="726" customFormat="true" ht="15" customHeight="true" x14ac:dyDescent="0.2">
      <c r="B310" s="750"/>
      <c r="U310" s="240"/>
      <c r="V310" s="240"/>
      <c r="W310" s="240"/>
      <c r="X310" s="240"/>
      <c r="Y310" s="240"/>
      <c r="Z310" s="240"/>
      <c r="AA310" s="240"/>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2"/>
      <c r="BU310" s="239"/>
      <c r="BV310" s="239"/>
      <c r="BW310" s="239"/>
      <c r="BX310" s="239"/>
      <c r="BY310" s="239"/>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c r="DA310" s="240"/>
    </row>
    <row r="311" s="726" customFormat="true" ht="15" customHeight="true" x14ac:dyDescent="0.2">
      <c r="B311" s="750"/>
      <c r="U311" s="240"/>
      <c r="V311" s="240"/>
      <c r="W311" s="240"/>
      <c r="X311" s="240"/>
      <c r="Y311" s="240"/>
      <c r="Z311" s="240"/>
      <c r="AA311" s="240"/>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2"/>
      <c r="BU311" s="239"/>
      <c r="BV311" s="239"/>
      <c r="BW311" s="239"/>
      <c r="BX311" s="239"/>
      <c r="BY311" s="239"/>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c r="DA311" s="240"/>
    </row>
    <row r="312" s="726" customFormat="true" ht="15" customHeight="true" x14ac:dyDescent="0.2">
      <c r="B312" s="750"/>
      <c r="U312" s="240"/>
      <c r="V312" s="240"/>
      <c r="W312" s="240"/>
      <c r="X312" s="240"/>
      <c r="Y312" s="240"/>
      <c r="Z312" s="240"/>
      <c r="AA312" s="240"/>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2"/>
      <c r="BU312" s="239"/>
      <c r="BV312" s="239"/>
      <c r="BW312" s="239"/>
      <c r="BX312" s="239"/>
      <c r="BY312" s="239"/>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c r="DA312" s="240"/>
    </row>
    <row r="313" s="726" customFormat="true" ht="15" customHeight="true" x14ac:dyDescent="0.2">
      <c r="B313" s="750"/>
      <c r="U313" s="240"/>
      <c r="V313" s="240"/>
      <c r="W313" s="240"/>
      <c r="X313" s="240"/>
      <c r="Y313" s="240"/>
      <c r="Z313" s="240"/>
      <c r="AA313" s="240"/>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2"/>
      <c r="BU313" s="239"/>
      <c r="BV313" s="239"/>
      <c r="BW313" s="239"/>
      <c r="BX313" s="239"/>
      <c r="BY313" s="239"/>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c r="DA313" s="240"/>
    </row>
    <row r="314" s="726" customFormat="true" ht="15" customHeight="true" x14ac:dyDescent="0.2">
      <c r="B314" s="750"/>
      <c r="U314" s="240"/>
      <c r="V314" s="240"/>
      <c r="W314" s="240"/>
      <c r="X314" s="240"/>
      <c r="Y314" s="240"/>
      <c r="Z314" s="240"/>
      <c r="AA314" s="240"/>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2"/>
      <c r="BU314" s="239"/>
      <c r="BV314" s="239"/>
      <c r="BW314" s="239"/>
      <c r="BX314" s="239"/>
      <c r="BY314" s="239"/>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c r="DA314" s="240"/>
    </row>
    <row r="315" s="726" customFormat="true" ht="15" customHeight="true" x14ac:dyDescent="0.2">
      <c r="B315" s="750"/>
      <c r="U315" s="240"/>
      <c r="V315" s="240"/>
      <c r="W315" s="240"/>
      <c r="X315" s="240"/>
      <c r="Y315" s="240"/>
      <c r="Z315" s="240"/>
      <c r="AA315" s="240"/>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2"/>
      <c r="BU315" s="239"/>
      <c r="BV315" s="239"/>
      <c r="BW315" s="239"/>
      <c r="BX315" s="239"/>
      <c r="BY315" s="239"/>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c r="DA315" s="240"/>
    </row>
    <row r="316" s="726" customFormat="true" ht="15" customHeight="true" x14ac:dyDescent="0.2">
      <c r="B316" s="750"/>
      <c r="U316" s="240"/>
      <c r="V316" s="240"/>
      <c r="W316" s="240"/>
      <c r="X316" s="240"/>
      <c r="Y316" s="240"/>
      <c r="Z316" s="240"/>
      <c r="AA316" s="240"/>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2"/>
      <c r="BU316" s="239"/>
      <c r="BV316" s="239"/>
      <c r="BW316" s="239"/>
      <c r="BX316" s="239"/>
      <c r="BY316" s="239"/>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c r="DA316" s="240"/>
    </row>
    <row r="317" s="726" customFormat="true" ht="15" customHeight="true" x14ac:dyDescent="0.2">
      <c r="B317" s="750"/>
      <c r="U317" s="240"/>
      <c r="V317" s="240"/>
      <c r="W317" s="240"/>
      <c r="X317" s="240"/>
      <c r="Y317" s="240"/>
      <c r="Z317" s="240"/>
      <c r="AA317" s="240"/>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2"/>
      <c r="BU317" s="239"/>
      <c r="BV317" s="239"/>
      <c r="BW317" s="239"/>
      <c r="BX317" s="239"/>
      <c r="BY317" s="239"/>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c r="DA317" s="240"/>
    </row>
    <row r="318" s="726" customFormat="true" ht="15" customHeight="true" x14ac:dyDescent="0.2">
      <c r="B318" s="750"/>
      <c r="U318" s="240"/>
      <c r="V318" s="240"/>
      <c r="W318" s="240"/>
      <c r="X318" s="240"/>
      <c r="Y318" s="240"/>
      <c r="Z318" s="240"/>
      <c r="AA318" s="240"/>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2"/>
      <c r="BU318" s="239"/>
      <c r="BV318" s="239"/>
      <c r="BW318" s="239"/>
      <c r="BX318" s="239"/>
      <c r="BY318" s="239"/>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c r="DA318" s="240"/>
    </row>
    <row r="319" s="726" customFormat="true" ht="15" customHeight="true" x14ac:dyDescent="0.2">
      <c r="B319" s="750"/>
      <c r="U319" s="240"/>
      <c r="V319" s="240"/>
      <c r="W319" s="240"/>
      <c r="X319" s="240"/>
      <c r="Y319" s="240"/>
      <c r="Z319" s="240"/>
      <c r="AA319" s="240"/>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2"/>
      <c r="BU319" s="239"/>
      <c r="BV319" s="239"/>
      <c r="BW319" s="239"/>
      <c r="BX319" s="239"/>
      <c r="BY319" s="239"/>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c r="DA319" s="240"/>
    </row>
    <row r="320" s="726" customFormat="true" ht="15" customHeight="true" x14ac:dyDescent="0.2">
      <c r="B320" s="750"/>
      <c r="U320" s="240"/>
      <c r="V320" s="240"/>
      <c r="W320" s="240"/>
      <c r="X320" s="240"/>
      <c r="Y320" s="240"/>
      <c r="Z320" s="240"/>
      <c r="AA320" s="240"/>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2"/>
      <c r="BU320" s="239"/>
      <c r="BV320" s="239"/>
      <c r="BW320" s="239"/>
      <c r="BX320" s="239"/>
      <c r="BY320" s="239"/>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c r="DA320" s="240"/>
    </row>
    <row r="321" s="726" customFormat="true" ht="15" customHeight="true" x14ac:dyDescent="0.2">
      <c r="B321" s="750"/>
      <c r="U321" s="240"/>
      <c r="V321" s="240"/>
      <c r="W321" s="240"/>
      <c r="X321" s="240"/>
      <c r="Y321" s="240"/>
      <c r="Z321" s="240"/>
      <c r="AA321" s="240"/>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2"/>
      <c r="BU321" s="239"/>
      <c r="BV321" s="239"/>
      <c r="BW321" s="239"/>
      <c r="BX321" s="239"/>
      <c r="BY321" s="239"/>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c r="DA321" s="240"/>
    </row>
    <row r="322" s="726" customFormat="true" ht="15" customHeight="true" x14ac:dyDescent="0.2">
      <c r="B322" s="750"/>
      <c r="U322" s="240"/>
      <c r="V322" s="240"/>
      <c r="W322" s="240"/>
      <c r="X322" s="240"/>
      <c r="Y322" s="240"/>
      <c r="Z322" s="240"/>
      <c r="AA322" s="240"/>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2"/>
      <c r="BU322" s="239"/>
      <c r="BV322" s="239"/>
      <c r="BW322" s="239"/>
      <c r="BX322" s="239"/>
      <c r="BY322" s="239"/>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c r="DA322" s="240"/>
    </row>
    <row r="323" s="726" customFormat="true" ht="15" customHeight="true" x14ac:dyDescent="0.2">
      <c r="B323" s="750"/>
      <c r="U323" s="240"/>
      <c r="V323" s="240"/>
      <c r="W323" s="240"/>
      <c r="X323" s="240"/>
      <c r="Y323" s="240"/>
      <c r="Z323" s="240"/>
      <c r="AA323" s="240"/>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2"/>
      <c r="BU323" s="239"/>
      <c r="BV323" s="239"/>
      <c r="BW323" s="239"/>
      <c r="BX323" s="239"/>
      <c r="BY323" s="239"/>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c r="DA323" s="240"/>
    </row>
    <row r="324" s="726" customFormat="true" ht="15" customHeight="true" x14ac:dyDescent="0.2">
      <c r="B324" s="750"/>
      <c r="U324" s="240"/>
      <c r="V324" s="240"/>
      <c r="W324" s="240"/>
      <c r="X324" s="240"/>
      <c r="Y324" s="240"/>
      <c r="Z324" s="240"/>
      <c r="AA324" s="240"/>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2"/>
      <c r="BU324" s="239"/>
      <c r="BV324" s="239"/>
      <c r="BW324" s="239"/>
      <c r="BX324" s="239"/>
      <c r="BY324" s="239"/>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c r="DA324" s="240"/>
    </row>
    <row r="325" s="726" customFormat="true" ht="15" customHeight="true" x14ac:dyDescent="0.2">
      <c r="B325" s="750"/>
      <c r="U325" s="240"/>
      <c r="V325" s="240"/>
      <c r="W325" s="240"/>
      <c r="X325" s="240"/>
      <c r="Y325" s="240"/>
      <c r="Z325" s="240"/>
      <c r="AA325" s="240"/>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2"/>
      <c r="BU325" s="239"/>
      <c r="BV325" s="239"/>
      <c r="BW325" s="239"/>
      <c r="BX325" s="239"/>
      <c r="BY325" s="239"/>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c r="DA325" s="240"/>
    </row>
    <row r="326" s="726" customFormat="true" ht="15" customHeight="true" x14ac:dyDescent="0.2">
      <c r="B326" s="750"/>
      <c r="U326" s="240"/>
      <c r="V326" s="240"/>
      <c r="W326" s="240"/>
      <c r="X326" s="240"/>
      <c r="Y326" s="240"/>
      <c r="Z326" s="240"/>
      <c r="AA326" s="240"/>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2"/>
      <c r="BU326" s="239"/>
      <c r="BV326" s="239"/>
      <c r="BW326" s="239"/>
      <c r="BX326" s="239"/>
      <c r="BY326" s="239"/>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c r="DA326" s="240"/>
    </row>
    <row r="327" s="726" customFormat="true" ht="15" customHeight="true" x14ac:dyDescent="0.2">
      <c r="B327" s="750"/>
      <c r="U327" s="240"/>
      <c r="V327" s="240"/>
      <c r="W327" s="240"/>
      <c r="X327" s="240"/>
      <c r="Y327" s="240"/>
      <c r="Z327" s="240"/>
      <c r="AA327" s="240"/>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2"/>
      <c r="BU327" s="239"/>
      <c r="BV327" s="239"/>
      <c r="BW327" s="239"/>
      <c r="BX327" s="239"/>
      <c r="BY327" s="239"/>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c r="DA327" s="240"/>
    </row>
    <row r="328" s="726" customFormat="true" ht="15" customHeight="true" x14ac:dyDescent="0.2">
      <c r="B328" s="750"/>
      <c r="U328" s="240"/>
      <c r="V328" s="240"/>
      <c r="W328" s="240"/>
      <c r="X328" s="240"/>
      <c r="Y328" s="240"/>
      <c r="Z328" s="240"/>
      <c r="AA328" s="240"/>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2"/>
      <c r="BU328" s="239"/>
      <c r="BV328" s="239"/>
      <c r="BW328" s="239"/>
      <c r="BX328" s="239"/>
      <c r="BY328" s="239"/>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c r="DA328" s="240"/>
    </row>
    <row r="329" s="726" customFormat="true" ht="250.15" customHeight="true" x14ac:dyDescent="0.2">
      <c r="B329" s="750"/>
      <c r="U329" s="240"/>
      <c r="V329" s="240"/>
      <c r="W329" s="240"/>
      <c r="X329" s="240"/>
      <c r="Y329" s="240"/>
      <c r="Z329" s="240"/>
      <c r="AA329" s="240"/>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2"/>
      <c r="BU329" s="239"/>
      <c r="BV329" s="239"/>
      <c r="BW329" s="239"/>
      <c r="BX329" s="239"/>
      <c r="BY329" s="239"/>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c r="DA329" s="240"/>
    </row>
    <row r="330" s="242" customFormat="true" ht="19.15" customHeight="true" x14ac:dyDescent="0.2">
      <c r="B330" s="724"/>
      <c r="U330" s="235"/>
      <c r="V330" s="235"/>
      <c r="W330" s="235"/>
      <c r="X330" s="235"/>
      <c r="Y330" s="235"/>
      <c r="Z330" s="235"/>
      <c r="AA330" s="235"/>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BA330" s="135"/>
      <c r="BB330" s="135"/>
      <c r="BC330" s="722"/>
      <c r="BD330" s="722"/>
      <c r="BE330" s="722"/>
      <c r="BF330" s="722"/>
      <c r="BG330" s="722"/>
      <c r="BH330" s="722"/>
      <c r="BI330" s="722"/>
      <c r="BJ330" s="722"/>
      <c r="BK330" s="722"/>
      <c r="BL330" s="722"/>
      <c r="BM330" s="722"/>
      <c r="BN330" s="722"/>
      <c r="BO330" s="722"/>
      <c r="BP330" s="722"/>
      <c r="BQ330" s="722"/>
      <c r="BR330" s="722"/>
      <c r="BS330" s="722"/>
      <c r="BT330" s="722"/>
      <c r="BU330" s="235"/>
      <c r="BV330" s="235"/>
      <c r="BW330" s="235"/>
      <c r="BX330" s="235"/>
      <c r="BY330" s="235"/>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c r="DA330" s="235"/>
    </row>
    <row r="331" s="242" customFormat="true" ht="15" customHeight="true" x14ac:dyDescent="0.2">
      <c r="B331" s="724"/>
      <c r="U331" s="235"/>
      <c r="V331" s="235"/>
      <c r="W331" s="235"/>
      <c r="X331" s="235"/>
      <c r="Y331" s="235"/>
      <c r="Z331" s="235"/>
      <c r="AA331" s="235"/>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BA331" s="135"/>
      <c r="BB331" s="135"/>
      <c r="BC331" s="722"/>
      <c r="BD331" s="722"/>
      <c r="BE331" s="722"/>
      <c r="BF331" s="722"/>
      <c r="BG331" s="722"/>
      <c r="BH331" s="722"/>
      <c r="BI331" s="722"/>
      <c r="BJ331" s="722"/>
      <c r="BK331" s="722"/>
      <c r="BL331" s="722"/>
      <c r="BM331" s="722"/>
      <c r="BN331" s="722"/>
      <c r="BO331" s="722"/>
      <c r="BP331" s="722"/>
      <c r="BQ331" s="722"/>
      <c r="BR331" s="722"/>
      <c r="BS331" s="722"/>
      <c r="BT331" s="722"/>
      <c r="BU331" s="235"/>
      <c r="BV331" s="235"/>
      <c r="BW331" s="235"/>
      <c r="BX331" s="235"/>
      <c r="BY331" s="235"/>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c r="DA331" s="235"/>
    </row>
    <row r="332" s="242" customFormat="true" ht="15" customHeight="true" x14ac:dyDescent="0.2">
      <c r="B332" s="724"/>
      <c r="U332" s="235"/>
      <c r="V332" s="235"/>
      <c r="W332" s="235"/>
      <c r="X332" s="235"/>
      <c r="Y332" s="235"/>
      <c r="Z332" s="235"/>
      <c r="AA332" s="235"/>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BA332" s="135"/>
      <c r="BB332" s="135"/>
      <c r="BC332" s="722"/>
      <c r="BD332" s="722"/>
      <c r="BE332" s="722"/>
      <c r="BF332" s="722"/>
      <c r="BG332" s="722"/>
      <c r="BH332" s="722"/>
      <c r="BI332" s="722"/>
      <c r="BJ332" s="722"/>
      <c r="BK332" s="722"/>
      <c r="BL332" s="722"/>
      <c r="BM332" s="722"/>
      <c r="BN332" s="722"/>
      <c r="BO332" s="722"/>
      <c r="BP332" s="722"/>
      <c r="BQ332" s="722"/>
      <c r="BR332" s="722"/>
      <c r="BS332" s="722"/>
      <c r="BT332" s="722"/>
      <c r="BU332" s="235"/>
      <c r="BV332" s="235"/>
      <c r="BW332" s="235"/>
      <c r="BX332" s="235"/>
      <c r="BY332" s="235"/>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c r="DA332" s="235"/>
    </row>
    <row r="333" s="242" customFormat="true" ht="15" customHeight="true" x14ac:dyDescent="0.2">
      <c r="B333" s="724"/>
      <c r="U333" s="235"/>
      <c r="V333" s="235"/>
      <c r="W333" s="235"/>
      <c r="X333" s="235"/>
      <c r="Y333" s="235"/>
      <c r="Z333" s="235"/>
      <c r="AA333" s="235"/>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BA333" s="135"/>
      <c r="BB333" s="135"/>
      <c r="BC333" s="722"/>
      <c r="BD333" s="722"/>
      <c r="BE333" s="722"/>
      <c r="BF333" s="722"/>
      <c r="BG333" s="722"/>
      <c r="BH333" s="722"/>
      <c r="BI333" s="722"/>
      <c r="BJ333" s="722"/>
      <c r="BK333" s="722"/>
      <c r="BL333" s="722"/>
      <c r="BM333" s="722"/>
      <c r="BN333" s="722"/>
      <c r="BO333" s="722"/>
      <c r="BP333" s="722"/>
      <c r="BQ333" s="722"/>
      <c r="BR333" s="722"/>
      <c r="BS333" s="722"/>
      <c r="BT333" s="722"/>
      <c r="BU333" s="235"/>
      <c r="BV333" s="235"/>
      <c r="BW333" s="235"/>
      <c r="BX333" s="235"/>
      <c r="BY333" s="235"/>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c r="DA333" s="235"/>
    </row>
    <row r="334" s="242" customFormat="true" ht="15" customHeight="true" x14ac:dyDescent="0.2">
      <c r="B334" s="724"/>
      <c r="U334" s="235"/>
      <c r="V334" s="235"/>
      <c r="W334" s="235"/>
      <c r="X334" s="235"/>
      <c r="Y334" s="235"/>
      <c r="Z334" s="235"/>
      <c r="AA334" s="235"/>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BA334" s="135"/>
      <c r="BB334" s="135"/>
      <c r="BC334" s="722"/>
      <c r="BD334" s="722"/>
      <c r="BE334" s="722"/>
      <c r="BF334" s="722"/>
      <c r="BG334" s="722"/>
      <c r="BH334" s="722"/>
      <c r="BI334" s="722"/>
      <c r="BJ334" s="722"/>
      <c r="BK334" s="722"/>
      <c r="BL334" s="722"/>
      <c r="BM334" s="722"/>
      <c r="BN334" s="722"/>
      <c r="BO334" s="722"/>
      <c r="BP334" s="722"/>
      <c r="BQ334" s="722"/>
      <c r="BR334" s="722"/>
      <c r="BS334" s="722"/>
      <c r="BT334" s="722"/>
      <c r="BU334" s="235"/>
      <c r="BV334" s="235"/>
      <c r="BW334" s="235"/>
      <c r="BX334" s="235"/>
      <c r="BY334" s="235"/>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c r="DA334" s="235"/>
    </row>
    <row r="335" s="242" customFormat="true" ht="15" customHeight="true" x14ac:dyDescent="0.2">
      <c r="B335" s="724"/>
      <c r="U335" s="235"/>
      <c r="V335" s="235"/>
      <c r="W335" s="235"/>
      <c r="X335" s="235"/>
      <c r="Y335" s="235"/>
      <c r="Z335" s="235"/>
      <c r="AA335" s="235"/>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BA335" s="135"/>
      <c r="BB335" s="135"/>
      <c r="BC335" s="722"/>
      <c r="BD335" s="722"/>
      <c r="BE335" s="722"/>
      <c r="BF335" s="722"/>
      <c r="BG335" s="722"/>
      <c r="BH335" s="722"/>
      <c r="BI335" s="722"/>
      <c r="BJ335" s="722"/>
      <c r="BK335" s="722"/>
      <c r="BL335" s="722"/>
      <c r="BM335" s="722"/>
      <c r="BN335" s="722"/>
      <c r="BO335" s="722"/>
      <c r="BP335" s="722"/>
      <c r="BQ335" s="722"/>
      <c r="BR335" s="722"/>
      <c r="BS335" s="722"/>
      <c r="BT335" s="722"/>
      <c r="BU335" s="235"/>
      <c r="BV335" s="235"/>
      <c r="BW335" s="235"/>
      <c r="BX335" s="235"/>
      <c r="BY335" s="235"/>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c r="DA335" s="235"/>
    </row>
    <row r="336" s="242" customFormat="true" ht="15" customHeight="true" x14ac:dyDescent="0.2">
      <c r="B336" s="724"/>
      <c r="U336" s="235"/>
      <c r="V336" s="235"/>
      <c r="W336" s="235"/>
      <c r="X336" s="235"/>
      <c r="Y336" s="235"/>
      <c r="Z336" s="235"/>
      <c r="AA336" s="235"/>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BA336" s="135"/>
      <c r="BB336" s="135"/>
      <c r="BC336" s="722"/>
      <c r="BD336" s="722"/>
      <c r="BE336" s="722"/>
      <c r="BF336" s="722"/>
      <c r="BG336" s="722"/>
      <c r="BH336" s="722"/>
      <c r="BI336" s="722"/>
      <c r="BJ336" s="722"/>
      <c r="BK336" s="722"/>
      <c r="BL336" s="722"/>
      <c r="BM336" s="722"/>
      <c r="BN336" s="722"/>
      <c r="BO336" s="722"/>
      <c r="BP336" s="722"/>
      <c r="BQ336" s="722"/>
      <c r="BR336" s="722"/>
      <c r="BS336" s="722"/>
      <c r="BT336" s="722"/>
      <c r="BU336" s="235"/>
      <c r="BV336" s="235"/>
      <c r="BW336" s="235"/>
      <c r="BX336" s="235"/>
      <c r="BY336" s="235"/>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c r="DA336" s="235"/>
    </row>
    <row r="337" s="242" customFormat="true" ht="18" customHeight="true" x14ac:dyDescent="0.2">
      <c r="B337" s="724"/>
      <c r="U337" s="235"/>
      <c r="V337" s="235"/>
      <c r="W337" s="235"/>
      <c r="X337" s="235"/>
      <c r="Y337" s="235"/>
      <c r="Z337" s="235"/>
      <c r="AA337" s="235"/>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BA337" s="135"/>
      <c r="BB337" s="135"/>
      <c r="BC337" s="722"/>
      <c r="BD337" s="722"/>
      <c r="BE337" s="722"/>
      <c r="BF337" s="722"/>
      <c r="BG337" s="722"/>
      <c r="BH337" s="722"/>
      <c r="BI337" s="722"/>
      <c r="BJ337" s="722"/>
      <c r="BK337" s="722"/>
      <c r="BL337" s="722"/>
      <c r="BM337" s="722"/>
      <c r="BN337" s="722"/>
      <c r="BO337" s="722"/>
      <c r="BP337" s="722"/>
      <c r="BQ337" s="722"/>
      <c r="BR337" s="722"/>
      <c r="BS337" s="722"/>
      <c r="BT337" s="722"/>
      <c r="BU337" s="235"/>
      <c r="BV337" s="235"/>
      <c r="BW337" s="235"/>
      <c r="BX337" s="235"/>
      <c r="BY337" s="235"/>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c r="DA337" s="235"/>
    </row>
    <row r="338" s="242" customFormat="true" ht="18" customHeight="true" x14ac:dyDescent="0.2">
      <c r="B338" s="724"/>
      <c r="U338" s="235"/>
      <c r="V338" s="235"/>
      <c r="W338" s="235"/>
      <c r="X338" s="235"/>
      <c r="Y338" s="235"/>
      <c r="Z338" s="235"/>
      <c r="AA338" s="235"/>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BA338" s="135"/>
      <c r="BB338" s="135"/>
      <c r="BC338" s="722"/>
      <c r="BD338" s="722"/>
      <c r="BE338" s="722"/>
      <c r="BF338" s="722"/>
      <c r="BG338" s="722"/>
      <c r="BH338" s="722"/>
      <c r="BI338" s="722"/>
      <c r="BJ338" s="722"/>
      <c r="BK338" s="722"/>
      <c r="BL338" s="722"/>
      <c r="BM338" s="722"/>
      <c r="BN338" s="722"/>
      <c r="BO338" s="722"/>
      <c r="BP338" s="722"/>
      <c r="BQ338" s="722"/>
      <c r="BR338" s="722"/>
      <c r="BS338" s="722"/>
      <c r="BT338" s="722"/>
      <c r="BU338" s="235"/>
      <c r="BV338" s="235"/>
      <c r="BW338" s="235"/>
      <c r="BX338" s="235"/>
      <c r="BY338" s="235"/>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c r="DA338" s="235"/>
    </row>
    <row r="339" s="726" customFormat="true" ht="15" customHeight="true" x14ac:dyDescent="0.2">
      <c r="B339" s="750"/>
      <c r="U339" s="240"/>
      <c r="V339" s="240"/>
      <c r="W339" s="240"/>
      <c r="X339" s="240"/>
      <c r="Y339" s="240"/>
      <c r="Z339" s="240"/>
      <c r="AA339" s="240"/>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BA339" s="241" t="s">
        <v>131</v>
      </c>
      <c r="BB339" s="117" t="s">
        <v>130</v>
      </c>
      <c r="BC339" s="2955" t="s">
        <v>115</v>
      </c>
      <c r="BD339" s="2956"/>
      <c r="BE339" s="2956"/>
      <c r="BF339" s="2956"/>
      <c r="BG339" s="2957"/>
      <c r="BH339" s="2958" t="s">
        <v>38</v>
      </c>
      <c r="BI339" s="2956"/>
      <c r="BJ339" s="2956"/>
      <c r="BK339" s="2956"/>
      <c r="BL339" s="2957"/>
      <c r="BM339" s="2958" t="s">
        <v>37</v>
      </c>
      <c r="BN339" s="2956"/>
      <c r="BO339" s="2956"/>
      <c r="BP339" s="2956"/>
      <c r="BQ339" s="2957"/>
      <c r="BR339" s="713" t="s">
        <v>142</v>
      </c>
      <c r="BS339" s="459"/>
      <c r="BT339" s="459"/>
      <c r="BU339" s="2445"/>
      <c r="BV339" s="2445"/>
      <c r="BW339" s="2445"/>
      <c r="BX339" s="2445"/>
      <c r="BY339" s="2446"/>
      <c r="BZ339" s="239"/>
      <c r="CA339" s="239"/>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c r="DA339" s="240"/>
    </row>
    <row r="340" s="726" customFormat="true" ht="12.75" x14ac:dyDescent="0.2">
      <c r="B340" s="750"/>
      <c r="U340" s="240"/>
      <c r="V340" s="240"/>
      <c r="W340" s="240"/>
      <c r="X340" s="240"/>
      <c r="Y340" s="240"/>
      <c r="Z340" s="240"/>
      <c r="AA340" s="240"/>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c r="BS340" s="199"/>
      <c r="BT340" s="2480"/>
      <c r="BU340" s="2447"/>
      <c r="BV340" s="2447"/>
      <c r="BW340" s="2447"/>
      <c r="BX340" s="2447"/>
      <c r="BY340" s="2448"/>
      <c r="BZ340" s="2448"/>
      <c r="CA340" s="2448"/>
      <c r="CB340" s="2448"/>
      <c r="CC340" s="2448"/>
      <c r="CD340" s="2448"/>
      <c r="CE340" s="2448"/>
      <c r="CF340" s="2448"/>
      <c r="CG340" s="2448"/>
      <c r="CH340" s="2448"/>
      <c r="CI340" s="2448"/>
      <c r="CJ340" s="2448"/>
      <c r="CK340" s="2448"/>
      <c r="CL340" s="2448"/>
      <c r="CM340" s="2448"/>
      <c r="CN340" s="2448"/>
      <c r="CO340" s="2448"/>
      <c r="CP340" s="2448"/>
      <c r="CQ340" s="2448"/>
      <c r="CR340" s="2448"/>
      <c r="CS340" s="2448"/>
      <c r="CT340" s="2448"/>
      <c r="CU340" s="2448"/>
      <c r="CV340" s="2448"/>
      <c r="CW340" s="2448"/>
      <c r="CX340" s="2448"/>
      <c r="CY340" s="2448"/>
      <c r="CZ340" s="2448"/>
      <c r="DA340" s="240"/>
    </row>
    <row r="341" s="726" customFormat="true" ht="15" customHeight="true" x14ac:dyDescent="0.2">
      <c r="B341" s="750"/>
      <c r="U341" s="240"/>
      <c r="V341" s="240"/>
      <c r="W341" s="240"/>
      <c r="X341" s="240"/>
      <c r="Y341" s="240"/>
      <c r="Z341" s="240"/>
      <c r="AA341" s="240"/>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BA341" s="2935" t="s">
        <v>155</v>
      </c>
      <c r="BB341" s="176" t="s">
        <v>49</v>
      </c>
      <c r="BC341" s="1501" t="s">
        <v>35</v>
      </c>
      <c r="BD341" s="1522" t="s">
        <v>35</v>
      </c>
      <c r="BE341" s="1522" t="s">
        <v>35</v>
      </c>
      <c r="BF341" s="1522" t="s">
        <v>35</v>
      </c>
      <c r="BG341" s="1543" t="s">
        <v>35</v>
      </c>
      <c r="BH341" s="1563" t="s">
        <v>35</v>
      </c>
      <c r="BI341" s="1522" t="s">
        <v>35</v>
      </c>
      <c r="BJ341" s="1522" t="s">
        <v>35</v>
      </c>
      <c r="BK341" s="1522" t="s">
        <v>35</v>
      </c>
      <c r="BL341" s="1543" t="s">
        <v>35</v>
      </c>
      <c r="BM341" s="1563" t="s">
        <v>35</v>
      </c>
      <c r="BN341" s="1522" t="s">
        <v>35</v>
      </c>
      <c r="BO341" s="1522" t="s">
        <v>35</v>
      </c>
      <c r="BP341" s="1522" t="s">
        <v>35</v>
      </c>
      <c r="BQ341" s="1543" t="s">
        <v>35</v>
      </c>
      <c r="BR341" s="1563" t="s">
        <v>35</v>
      </c>
      <c r="BS341" s="1522" t="s">
        <v>35</v>
      </c>
      <c r="BT341" s="2367" t="s">
        <v>35</v>
      </c>
      <c r="BU341" s="2449"/>
      <c r="BV341" s="2449"/>
      <c r="BW341" s="2449"/>
      <c r="BX341" s="2449"/>
      <c r="BY341" s="2450"/>
      <c r="BZ341" s="2450"/>
      <c r="CA341" s="2450"/>
      <c r="CB341" s="2450"/>
      <c r="CC341" s="2450"/>
      <c r="CD341" s="2450"/>
      <c r="CE341" s="2450"/>
      <c r="CF341" s="2450"/>
      <c r="CG341" s="2450"/>
      <c r="CH341" s="2450"/>
      <c r="CI341" s="2450"/>
      <c r="CJ341" s="2450"/>
      <c r="CK341" s="2450"/>
      <c r="CL341" s="2450"/>
      <c r="CM341" s="2450"/>
      <c r="CN341" s="2450"/>
      <c r="CO341" s="2450"/>
      <c r="CP341" s="2450"/>
      <c r="CQ341" s="2450"/>
      <c r="CR341" s="2450"/>
      <c r="CS341" s="2450"/>
      <c r="CT341" s="2450"/>
      <c r="CU341" s="2450"/>
      <c r="CV341" s="2450"/>
      <c r="CW341" s="2450"/>
      <c r="CX341" s="2450"/>
      <c r="CY341" s="2450"/>
      <c r="CZ341" s="2450"/>
      <c r="DA341" s="240"/>
    </row>
    <row r="342" s="726" customFormat="true" ht="15" customHeight="true" x14ac:dyDescent="0.2">
      <c r="B342" s="750"/>
      <c r="U342" s="240"/>
      <c r="V342" s="240"/>
      <c r="W342" s="240"/>
      <c r="X342" s="240"/>
      <c r="Y342" s="240"/>
      <c r="Z342" s="240"/>
      <c r="AA342" s="240"/>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BA342" s="2936"/>
      <c r="BB342" s="177" t="s">
        <v>48</v>
      </c>
      <c r="BC342" s="1502" t="s">
        <v>35</v>
      </c>
      <c r="BD342" s="1523" t="s">
        <v>35</v>
      </c>
      <c r="BE342" s="1523" t="s">
        <v>35</v>
      </c>
      <c r="BF342" s="1523" t="s">
        <v>35</v>
      </c>
      <c r="BG342" s="1544" t="s">
        <v>35</v>
      </c>
      <c r="BH342" s="1564" t="s">
        <v>35</v>
      </c>
      <c r="BI342" s="1523" t="s">
        <v>35</v>
      </c>
      <c r="BJ342" s="1523" t="s">
        <v>35</v>
      </c>
      <c r="BK342" s="1523" t="s">
        <v>35</v>
      </c>
      <c r="BL342" s="1544" t="s">
        <v>35</v>
      </c>
      <c r="BM342" s="1564" t="s">
        <v>35</v>
      </c>
      <c r="BN342" s="1523" t="s">
        <v>35</v>
      </c>
      <c r="BO342" s="1523" t="s">
        <v>35</v>
      </c>
      <c r="BP342" s="1523" t="s">
        <v>35</v>
      </c>
      <c r="BQ342" s="1544" t="s">
        <v>35</v>
      </c>
      <c r="BR342" s="1564" t="s">
        <v>35</v>
      </c>
      <c r="BS342" s="1523" t="s">
        <v>35</v>
      </c>
      <c r="BT342" s="2368" t="s">
        <v>35</v>
      </c>
      <c r="BU342" s="2451"/>
      <c r="BV342" s="2451"/>
      <c r="BW342" s="2451"/>
      <c r="BX342" s="2451"/>
      <c r="BY342" s="2452"/>
      <c r="BZ342" s="2452"/>
      <c r="CA342" s="2452"/>
      <c r="CB342" s="2452"/>
      <c r="CC342" s="2452"/>
      <c r="CD342" s="2452"/>
      <c r="CE342" s="2452"/>
      <c r="CF342" s="2452"/>
      <c r="CG342" s="2452"/>
      <c r="CH342" s="2452"/>
      <c r="CI342" s="2452"/>
      <c r="CJ342" s="2452"/>
      <c r="CK342" s="2452"/>
      <c r="CL342" s="2452"/>
      <c r="CM342" s="2452"/>
      <c r="CN342" s="2452"/>
      <c r="CO342" s="2452"/>
      <c r="CP342" s="2452"/>
      <c r="CQ342" s="2452"/>
      <c r="CR342" s="2452"/>
      <c r="CS342" s="2452"/>
      <c r="CT342" s="2452"/>
      <c r="CU342" s="2452"/>
      <c r="CV342" s="2452"/>
      <c r="CW342" s="2452"/>
      <c r="CX342" s="2452"/>
      <c r="CY342" s="2452"/>
      <c r="CZ342" s="2452"/>
      <c r="DA342" s="240"/>
    </row>
    <row r="343" s="726" customFormat="true" ht="15" customHeight="true" x14ac:dyDescent="0.2">
      <c r="B343" s="750"/>
      <c r="U343" s="240"/>
      <c r="V343" s="240"/>
      <c r="W343" s="240"/>
      <c r="X343" s="240"/>
      <c r="Y343" s="240"/>
      <c r="Z343" s="240"/>
      <c r="AA343" s="240"/>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BA343" s="2937" t="s">
        <v>150</v>
      </c>
      <c r="BB343" s="177" t="s">
        <v>49</v>
      </c>
      <c r="BC343" s="1502" t="s">
        <v>35</v>
      </c>
      <c r="BD343" s="1523" t="s">
        <v>35</v>
      </c>
      <c r="BE343" s="1523" t="s">
        <v>35</v>
      </c>
      <c r="BF343" s="1523" t="s">
        <v>35</v>
      </c>
      <c r="BG343" s="1544" t="s">
        <v>35</v>
      </c>
      <c r="BH343" s="1564" t="s">
        <v>35</v>
      </c>
      <c r="BI343" s="1523" t="s">
        <v>35</v>
      </c>
      <c r="BJ343" s="1523" t="s">
        <v>35</v>
      </c>
      <c r="BK343" s="1523" t="s">
        <v>35</v>
      </c>
      <c r="BL343" s="1544" t="s">
        <v>35</v>
      </c>
      <c r="BM343" s="1564" t="s">
        <v>35</v>
      </c>
      <c r="BN343" s="1523" t="s">
        <v>35</v>
      </c>
      <c r="BO343" s="1523" t="s">
        <v>35</v>
      </c>
      <c r="BP343" s="1523" t="s">
        <v>35</v>
      </c>
      <c r="BQ343" s="1544" t="s">
        <v>35</v>
      </c>
      <c r="BR343" s="1564" t="s">
        <v>35</v>
      </c>
      <c r="BS343" s="1523" t="s">
        <v>35</v>
      </c>
      <c r="BT343" s="2368" t="s">
        <v>35</v>
      </c>
      <c r="BU343" s="2451"/>
      <c r="BV343" s="2451"/>
      <c r="BW343" s="2451"/>
      <c r="BX343" s="2451"/>
      <c r="BY343" s="2452"/>
      <c r="BZ343" s="2452"/>
      <c r="CA343" s="2452"/>
      <c r="CB343" s="2452"/>
      <c r="CC343" s="2452"/>
      <c r="CD343" s="2452"/>
      <c r="CE343" s="2452"/>
      <c r="CF343" s="2452"/>
      <c r="CG343" s="2452"/>
      <c r="CH343" s="2452"/>
      <c r="CI343" s="2452"/>
      <c r="CJ343" s="2452"/>
      <c r="CK343" s="2452"/>
      <c r="CL343" s="2452"/>
      <c r="CM343" s="2452"/>
      <c r="CN343" s="2452"/>
      <c r="CO343" s="2452"/>
      <c r="CP343" s="2452"/>
      <c r="CQ343" s="2452"/>
      <c r="CR343" s="2452"/>
      <c r="CS343" s="2452"/>
      <c r="CT343" s="2452"/>
      <c r="CU343" s="2452"/>
      <c r="CV343" s="2452"/>
      <c r="CW343" s="2452"/>
      <c r="CX343" s="2452"/>
      <c r="CY343" s="2452"/>
      <c r="CZ343" s="2452"/>
      <c r="DA343" s="240"/>
    </row>
    <row r="344" s="726" customFormat="true" ht="15" customHeight="true" x14ac:dyDescent="0.2">
      <c r="B344" s="750"/>
      <c r="U344" s="240"/>
      <c r="V344" s="240"/>
      <c r="W344" s="240"/>
      <c r="X344" s="240"/>
      <c r="Y344" s="240"/>
      <c r="Z344" s="240"/>
      <c r="AA344" s="240"/>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BA344" s="2936"/>
      <c r="BB344" s="177" t="s">
        <v>48</v>
      </c>
      <c r="BC344" s="1502" t="s">
        <v>35</v>
      </c>
      <c r="BD344" s="1523" t="s">
        <v>35</v>
      </c>
      <c r="BE344" s="1523" t="s">
        <v>35</v>
      </c>
      <c r="BF344" s="1523" t="s">
        <v>35</v>
      </c>
      <c r="BG344" s="1544" t="s">
        <v>35</v>
      </c>
      <c r="BH344" s="1564" t="s">
        <v>35</v>
      </c>
      <c r="BI344" s="1523" t="s">
        <v>35</v>
      </c>
      <c r="BJ344" s="1523" t="s">
        <v>35</v>
      </c>
      <c r="BK344" s="1523" t="s">
        <v>35</v>
      </c>
      <c r="BL344" s="1544" t="s">
        <v>35</v>
      </c>
      <c r="BM344" s="1564" t="s">
        <v>35</v>
      </c>
      <c r="BN344" s="1523" t="s">
        <v>35</v>
      </c>
      <c r="BO344" s="1523" t="s">
        <v>35</v>
      </c>
      <c r="BP344" s="1523" t="s">
        <v>35</v>
      </c>
      <c r="BQ344" s="1544" t="s">
        <v>35</v>
      </c>
      <c r="BR344" s="1564" t="s">
        <v>35</v>
      </c>
      <c r="BS344" s="1523" t="s">
        <v>35</v>
      </c>
      <c r="BT344" s="2368" t="s">
        <v>35</v>
      </c>
      <c r="BU344" s="2451"/>
      <c r="BV344" s="2451"/>
      <c r="BW344" s="2451"/>
      <c r="BX344" s="2451"/>
      <c r="BY344" s="2452"/>
      <c r="BZ344" s="2452"/>
      <c r="CA344" s="2452"/>
      <c r="CB344" s="2452"/>
      <c r="CC344" s="2452"/>
      <c r="CD344" s="2452"/>
      <c r="CE344" s="2452"/>
      <c r="CF344" s="2452"/>
      <c r="CG344" s="2452"/>
      <c r="CH344" s="2452"/>
      <c r="CI344" s="2452"/>
      <c r="CJ344" s="2452"/>
      <c r="CK344" s="2452"/>
      <c r="CL344" s="2452"/>
      <c r="CM344" s="2452"/>
      <c r="CN344" s="2452"/>
      <c r="CO344" s="2452"/>
      <c r="CP344" s="2452"/>
      <c r="CQ344" s="2452"/>
      <c r="CR344" s="2452"/>
      <c r="CS344" s="2452"/>
      <c r="CT344" s="2452"/>
      <c r="CU344" s="2452"/>
      <c r="CV344" s="2452"/>
      <c r="CW344" s="2452"/>
      <c r="CX344" s="2452"/>
      <c r="CY344" s="2452"/>
      <c r="CZ344" s="2452"/>
      <c r="DA344" s="240"/>
    </row>
    <row r="345" s="726" customFormat="true" ht="15" customHeight="true" x14ac:dyDescent="0.2">
      <c r="B345" s="750"/>
      <c r="U345" s="240"/>
      <c r="V345" s="240"/>
      <c r="W345" s="240"/>
      <c r="X345" s="240"/>
      <c r="Y345" s="240"/>
      <c r="Z345" s="240"/>
      <c r="AA345" s="240"/>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BA345" s="2937" t="s">
        <v>151</v>
      </c>
      <c r="BB345" s="177" t="s">
        <v>49</v>
      </c>
      <c r="BC345" s="1502" t="s">
        <v>35</v>
      </c>
      <c r="BD345" s="1523" t="s">
        <v>35</v>
      </c>
      <c r="BE345" s="1523" t="s">
        <v>35</v>
      </c>
      <c r="BF345" s="1523" t="s">
        <v>35</v>
      </c>
      <c r="BG345" s="1544" t="s">
        <v>35</v>
      </c>
      <c r="BH345" s="1564" t="s">
        <v>35</v>
      </c>
      <c r="BI345" s="1523" t="s">
        <v>35</v>
      </c>
      <c r="BJ345" s="1523" t="s">
        <v>35</v>
      </c>
      <c r="BK345" s="1523" t="s">
        <v>35</v>
      </c>
      <c r="BL345" s="1544" t="s">
        <v>35</v>
      </c>
      <c r="BM345" s="1564" t="s">
        <v>35</v>
      </c>
      <c r="BN345" s="1523" t="s">
        <v>35</v>
      </c>
      <c r="BO345" s="1523" t="s">
        <v>35</v>
      </c>
      <c r="BP345" s="1523" t="s">
        <v>35</v>
      </c>
      <c r="BQ345" s="1544" t="s">
        <v>35</v>
      </c>
      <c r="BR345" s="1564" t="s">
        <v>35</v>
      </c>
      <c r="BS345" s="1523" t="s">
        <v>35</v>
      </c>
      <c r="BT345" s="2368" t="s">
        <v>35</v>
      </c>
      <c r="BU345" s="2451"/>
      <c r="BV345" s="2451"/>
      <c r="BW345" s="2451"/>
      <c r="BX345" s="2451"/>
      <c r="BY345" s="2452"/>
      <c r="BZ345" s="2452"/>
      <c r="CA345" s="2452"/>
      <c r="CB345" s="2452"/>
      <c r="CC345" s="2452"/>
      <c r="CD345" s="2452"/>
      <c r="CE345" s="2452"/>
      <c r="CF345" s="2452"/>
      <c r="CG345" s="2452"/>
      <c r="CH345" s="2452"/>
      <c r="CI345" s="2452"/>
      <c r="CJ345" s="2452"/>
      <c r="CK345" s="2452"/>
      <c r="CL345" s="2452"/>
      <c r="CM345" s="2452"/>
      <c r="CN345" s="2452"/>
      <c r="CO345" s="2452"/>
      <c r="CP345" s="2452"/>
      <c r="CQ345" s="2452"/>
      <c r="CR345" s="2452"/>
      <c r="CS345" s="2452"/>
      <c r="CT345" s="2452"/>
      <c r="CU345" s="2452"/>
      <c r="CV345" s="2452"/>
      <c r="CW345" s="2452"/>
      <c r="CX345" s="2452"/>
      <c r="CY345" s="2452"/>
      <c r="CZ345" s="2452"/>
      <c r="DA345" s="240"/>
    </row>
    <row r="346" s="726" customFormat="true" ht="15" customHeight="true" x14ac:dyDescent="0.2">
      <c r="B346" s="750"/>
      <c r="U346" s="240"/>
      <c r="V346" s="240"/>
      <c r="W346" s="240"/>
      <c r="X346" s="240"/>
      <c r="Y346" s="240"/>
      <c r="Z346" s="240"/>
      <c r="AA346" s="240"/>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BA346" s="2936"/>
      <c r="BB346" s="177" t="s">
        <v>48</v>
      </c>
      <c r="BC346" s="1502" t="s">
        <v>35</v>
      </c>
      <c r="BD346" s="1523" t="s">
        <v>35</v>
      </c>
      <c r="BE346" s="1523" t="s">
        <v>35</v>
      </c>
      <c r="BF346" s="1523" t="s">
        <v>35</v>
      </c>
      <c r="BG346" s="1544" t="s">
        <v>35</v>
      </c>
      <c r="BH346" s="1564" t="s">
        <v>35</v>
      </c>
      <c r="BI346" s="1523" t="s">
        <v>35</v>
      </c>
      <c r="BJ346" s="1523" t="s">
        <v>35</v>
      </c>
      <c r="BK346" s="1523" t="s">
        <v>35</v>
      </c>
      <c r="BL346" s="1544" t="s">
        <v>35</v>
      </c>
      <c r="BM346" s="1564" t="s">
        <v>35</v>
      </c>
      <c r="BN346" s="1523" t="s">
        <v>35</v>
      </c>
      <c r="BO346" s="1523" t="s">
        <v>35</v>
      </c>
      <c r="BP346" s="1523" t="s">
        <v>35</v>
      </c>
      <c r="BQ346" s="1544" t="s">
        <v>35</v>
      </c>
      <c r="BR346" s="1564" t="s">
        <v>35</v>
      </c>
      <c r="BS346" s="1523" t="s">
        <v>35</v>
      </c>
      <c r="BT346" s="2368" t="s">
        <v>35</v>
      </c>
      <c r="BU346" s="2451"/>
      <c r="BV346" s="2451"/>
      <c r="BW346" s="2451"/>
      <c r="BX346" s="2451"/>
      <c r="BY346" s="2452"/>
      <c r="BZ346" s="2452"/>
      <c r="CA346" s="2452"/>
      <c r="CB346" s="2452"/>
      <c r="CC346" s="2452"/>
      <c r="CD346" s="2452"/>
      <c r="CE346" s="2452"/>
      <c r="CF346" s="2452"/>
      <c r="CG346" s="2452"/>
      <c r="CH346" s="2452"/>
      <c r="CI346" s="2452"/>
      <c r="CJ346" s="2452"/>
      <c r="CK346" s="2452"/>
      <c r="CL346" s="2452"/>
      <c r="CM346" s="2452"/>
      <c r="CN346" s="2452"/>
      <c r="CO346" s="2452"/>
      <c r="CP346" s="2452"/>
      <c r="CQ346" s="2452"/>
      <c r="CR346" s="2452"/>
      <c r="CS346" s="2452"/>
      <c r="CT346" s="2452"/>
      <c r="CU346" s="2452"/>
      <c r="CV346" s="2452"/>
      <c r="CW346" s="2452"/>
      <c r="CX346" s="2452"/>
      <c r="CY346" s="2452"/>
      <c r="CZ346" s="2452"/>
      <c r="DA346" s="240"/>
    </row>
    <row r="347" s="726" customFormat="true" ht="15" customHeight="true" x14ac:dyDescent="0.2">
      <c r="B347" s="750"/>
      <c r="U347" s="240"/>
      <c r="V347" s="240"/>
      <c r="W347" s="240"/>
      <c r="X347" s="240"/>
      <c r="Y347" s="240"/>
      <c r="Z347" s="240"/>
      <c r="AA347" s="240"/>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BA347" s="2937" t="s">
        <v>152</v>
      </c>
      <c r="BB347" s="177" t="s">
        <v>49</v>
      </c>
      <c r="BC347" s="1502" t="s">
        <v>35</v>
      </c>
      <c r="BD347" s="1523" t="s">
        <v>35</v>
      </c>
      <c r="BE347" s="1523" t="s">
        <v>35</v>
      </c>
      <c r="BF347" s="1523" t="s">
        <v>35</v>
      </c>
      <c r="BG347" s="1544" t="s">
        <v>35</v>
      </c>
      <c r="BH347" s="1564" t="s">
        <v>35</v>
      </c>
      <c r="BI347" s="1523" t="s">
        <v>35</v>
      </c>
      <c r="BJ347" s="1523" t="s">
        <v>35</v>
      </c>
      <c r="BK347" s="1523" t="s">
        <v>35</v>
      </c>
      <c r="BL347" s="1544" t="s">
        <v>35</v>
      </c>
      <c r="BM347" s="1564" t="s">
        <v>35</v>
      </c>
      <c r="BN347" s="1523" t="s">
        <v>35</v>
      </c>
      <c r="BO347" s="1523" t="s">
        <v>35</v>
      </c>
      <c r="BP347" s="1523" t="s">
        <v>35</v>
      </c>
      <c r="BQ347" s="1544" t="s">
        <v>35</v>
      </c>
      <c r="BR347" s="1564" t="s">
        <v>35</v>
      </c>
      <c r="BS347" s="1523" t="s">
        <v>35</v>
      </c>
      <c r="BT347" s="2368" t="s">
        <v>35</v>
      </c>
      <c r="BU347" s="2451"/>
      <c r="BV347" s="2451"/>
      <c r="BW347" s="2451"/>
      <c r="BX347" s="2451"/>
      <c r="BY347" s="2452"/>
      <c r="BZ347" s="2452"/>
      <c r="CA347" s="2452"/>
      <c r="CB347" s="2452"/>
      <c r="CC347" s="2452"/>
      <c r="CD347" s="2452"/>
      <c r="CE347" s="2452"/>
      <c r="CF347" s="2452"/>
      <c r="CG347" s="2452"/>
      <c r="CH347" s="2452"/>
      <c r="CI347" s="2452"/>
      <c r="CJ347" s="2452"/>
      <c r="CK347" s="2452"/>
      <c r="CL347" s="2452"/>
      <c r="CM347" s="2452"/>
      <c r="CN347" s="2452"/>
      <c r="CO347" s="2452"/>
      <c r="CP347" s="2452"/>
      <c r="CQ347" s="2452"/>
      <c r="CR347" s="2452"/>
      <c r="CS347" s="2452"/>
      <c r="CT347" s="2452"/>
      <c r="CU347" s="2452"/>
      <c r="CV347" s="2452"/>
      <c r="CW347" s="2452"/>
      <c r="CX347" s="2452"/>
      <c r="CY347" s="2452"/>
      <c r="CZ347" s="2452"/>
      <c r="DA347" s="240"/>
    </row>
    <row r="348" s="726" customFormat="true" ht="15" customHeight="true" x14ac:dyDescent="0.2">
      <c r="B348" s="750"/>
      <c r="U348" s="240"/>
      <c r="V348" s="240"/>
      <c r="W348" s="240"/>
      <c r="X348" s="240"/>
      <c r="Y348" s="240"/>
      <c r="Z348" s="240"/>
      <c r="AA348" s="240"/>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BA348" s="2936"/>
      <c r="BB348" s="177" t="s">
        <v>48</v>
      </c>
      <c r="BC348" s="1502" t="s">
        <v>35</v>
      </c>
      <c r="BD348" s="1523" t="s">
        <v>35</v>
      </c>
      <c r="BE348" s="1523" t="s">
        <v>35</v>
      </c>
      <c r="BF348" s="1523" t="s">
        <v>35</v>
      </c>
      <c r="BG348" s="1544" t="s">
        <v>35</v>
      </c>
      <c r="BH348" s="1564" t="s">
        <v>35</v>
      </c>
      <c r="BI348" s="1523" t="s">
        <v>35</v>
      </c>
      <c r="BJ348" s="1523" t="s">
        <v>35</v>
      </c>
      <c r="BK348" s="1523" t="s">
        <v>35</v>
      </c>
      <c r="BL348" s="1544" t="s">
        <v>35</v>
      </c>
      <c r="BM348" s="1564" t="s">
        <v>35</v>
      </c>
      <c r="BN348" s="1523" t="s">
        <v>35</v>
      </c>
      <c r="BO348" s="1523" t="s">
        <v>35</v>
      </c>
      <c r="BP348" s="1523" t="s">
        <v>35</v>
      </c>
      <c r="BQ348" s="1544" t="s">
        <v>35</v>
      </c>
      <c r="BR348" s="1564" t="s">
        <v>35</v>
      </c>
      <c r="BS348" s="1523" t="s">
        <v>35</v>
      </c>
      <c r="BT348" s="2368" t="s">
        <v>35</v>
      </c>
      <c r="BU348" s="2451"/>
      <c r="BV348" s="2451"/>
      <c r="BW348" s="2451"/>
      <c r="BX348" s="2451"/>
      <c r="BY348" s="2452"/>
      <c r="BZ348" s="2452"/>
      <c r="CA348" s="2452"/>
      <c r="CB348" s="2452"/>
      <c r="CC348" s="2452"/>
      <c r="CD348" s="2452"/>
      <c r="CE348" s="2452"/>
      <c r="CF348" s="2452"/>
      <c r="CG348" s="2452"/>
      <c r="CH348" s="2452"/>
      <c r="CI348" s="2452"/>
      <c r="CJ348" s="2452"/>
      <c r="CK348" s="2452"/>
      <c r="CL348" s="2452"/>
      <c r="CM348" s="2452"/>
      <c r="CN348" s="2452"/>
      <c r="CO348" s="2452"/>
      <c r="CP348" s="2452"/>
      <c r="CQ348" s="2452"/>
      <c r="CR348" s="2452"/>
      <c r="CS348" s="2452"/>
      <c r="CT348" s="2452"/>
      <c r="CU348" s="2452"/>
      <c r="CV348" s="2452"/>
      <c r="CW348" s="2452"/>
      <c r="CX348" s="2452"/>
      <c r="CY348" s="2452"/>
      <c r="CZ348" s="2452"/>
      <c r="DA348" s="240"/>
    </row>
    <row r="349" s="726" customFormat="true" ht="15" customHeight="true" x14ac:dyDescent="0.2">
      <c r="B349" s="750"/>
      <c r="U349" s="240"/>
      <c r="V349" s="240"/>
      <c r="W349" s="240"/>
      <c r="X349" s="240"/>
      <c r="Y349" s="240"/>
      <c r="Z349" s="240"/>
      <c r="AA349" s="240"/>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BA349" s="2937" t="s">
        <v>153</v>
      </c>
      <c r="BB349" s="177" t="s">
        <v>49</v>
      </c>
      <c r="BC349" s="1502" t="s">
        <v>35</v>
      </c>
      <c r="BD349" s="1523" t="s">
        <v>35</v>
      </c>
      <c r="BE349" s="1523" t="s">
        <v>35</v>
      </c>
      <c r="BF349" s="1523" t="s">
        <v>35</v>
      </c>
      <c r="BG349" s="1544" t="s">
        <v>35</v>
      </c>
      <c r="BH349" s="1564" t="s">
        <v>35</v>
      </c>
      <c r="BI349" s="1523" t="s">
        <v>35</v>
      </c>
      <c r="BJ349" s="1523" t="s">
        <v>35</v>
      </c>
      <c r="BK349" s="1523" t="s">
        <v>35</v>
      </c>
      <c r="BL349" s="1544" t="s">
        <v>35</v>
      </c>
      <c r="BM349" s="1564" t="s">
        <v>35</v>
      </c>
      <c r="BN349" s="1523" t="s">
        <v>35</v>
      </c>
      <c r="BO349" s="1523" t="s">
        <v>35</v>
      </c>
      <c r="BP349" s="1523" t="s">
        <v>35</v>
      </c>
      <c r="BQ349" s="1544" t="s">
        <v>35</v>
      </c>
      <c r="BR349" s="1564" t="s">
        <v>35</v>
      </c>
      <c r="BS349" s="1523" t="s">
        <v>35</v>
      </c>
      <c r="BT349" s="2368" t="s">
        <v>35</v>
      </c>
      <c r="BU349" s="2451"/>
      <c r="BV349" s="2451"/>
      <c r="BW349" s="2451"/>
      <c r="BX349" s="2451"/>
      <c r="BY349" s="2452"/>
      <c r="BZ349" s="2452"/>
      <c r="CA349" s="2452"/>
      <c r="CB349" s="2452"/>
      <c r="CC349" s="2452"/>
      <c r="CD349" s="2452"/>
      <c r="CE349" s="2452"/>
      <c r="CF349" s="2452"/>
      <c r="CG349" s="2452"/>
      <c r="CH349" s="2452"/>
      <c r="CI349" s="2452"/>
      <c r="CJ349" s="2452"/>
      <c r="CK349" s="2452"/>
      <c r="CL349" s="2452"/>
      <c r="CM349" s="2452"/>
      <c r="CN349" s="2452"/>
      <c r="CO349" s="2452"/>
      <c r="CP349" s="2452"/>
      <c r="CQ349" s="2452"/>
      <c r="CR349" s="2452"/>
      <c r="CS349" s="2452"/>
      <c r="CT349" s="2452"/>
      <c r="CU349" s="2452"/>
      <c r="CV349" s="2452"/>
      <c r="CW349" s="2452"/>
      <c r="CX349" s="2452"/>
      <c r="CY349" s="2452"/>
      <c r="CZ349" s="2452"/>
      <c r="DA349" s="240"/>
    </row>
    <row r="350" s="726" customFormat="true" ht="15" customHeight="true" x14ac:dyDescent="0.2">
      <c r="B350" s="750"/>
      <c r="U350" s="240"/>
      <c r="V350" s="240"/>
      <c r="W350" s="240"/>
      <c r="X350" s="240"/>
      <c r="Y350" s="240"/>
      <c r="Z350" s="240"/>
      <c r="AA350" s="240"/>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BA350" s="2936"/>
      <c r="BB350" s="177" t="s">
        <v>48</v>
      </c>
      <c r="BC350" s="1502" t="s">
        <v>35</v>
      </c>
      <c r="BD350" s="1523" t="s">
        <v>35</v>
      </c>
      <c r="BE350" s="1523" t="s">
        <v>35</v>
      </c>
      <c r="BF350" s="1523" t="s">
        <v>35</v>
      </c>
      <c r="BG350" s="1544" t="s">
        <v>35</v>
      </c>
      <c r="BH350" s="1564" t="s">
        <v>35</v>
      </c>
      <c r="BI350" s="1523" t="s">
        <v>35</v>
      </c>
      <c r="BJ350" s="1523" t="s">
        <v>35</v>
      </c>
      <c r="BK350" s="1523" t="s">
        <v>35</v>
      </c>
      <c r="BL350" s="1544" t="s">
        <v>35</v>
      </c>
      <c r="BM350" s="1564" t="s">
        <v>35</v>
      </c>
      <c r="BN350" s="1523" t="s">
        <v>35</v>
      </c>
      <c r="BO350" s="1523" t="s">
        <v>35</v>
      </c>
      <c r="BP350" s="1523" t="s">
        <v>35</v>
      </c>
      <c r="BQ350" s="1544" t="s">
        <v>35</v>
      </c>
      <c r="BR350" s="1564" t="s">
        <v>35</v>
      </c>
      <c r="BS350" s="1523" t="s">
        <v>35</v>
      </c>
      <c r="BT350" s="2368" t="s">
        <v>35</v>
      </c>
      <c r="BU350" s="2451"/>
      <c r="BV350" s="2451"/>
      <c r="BW350" s="2451"/>
      <c r="BX350" s="2451"/>
      <c r="BY350" s="2452"/>
      <c r="BZ350" s="2452"/>
      <c r="CA350" s="2452"/>
      <c r="CB350" s="2452"/>
      <c r="CC350" s="2452"/>
      <c r="CD350" s="2452"/>
      <c r="CE350" s="2452"/>
      <c r="CF350" s="2452"/>
      <c r="CG350" s="2452"/>
      <c r="CH350" s="2452"/>
      <c r="CI350" s="2452"/>
      <c r="CJ350" s="2452"/>
      <c r="CK350" s="2452"/>
      <c r="CL350" s="2452"/>
      <c r="CM350" s="2452"/>
      <c r="CN350" s="2452"/>
      <c r="CO350" s="2452"/>
      <c r="CP350" s="2452"/>
      <c r="CQ350" s="2452"/>
      <c r="CR350" s="2452"/>
      <c r="CS350" s="2452"/>
      <c r="CT350" s="2452"/>
      <c r="CU350" s="2452"/>
      <c r="CV350" s="2452"/>
      <c r="CW350" s="2452"/>
      <c r="CX350" s="2452"/>
      <c r="CY350" s="2452"/>
      <c r="CZ350" s="2452"/>
      <c r="DA350" s="240"/>
    </row>
    <row r="351" s="726" customFormat="true" ht="15" customHeight="true" x14ac:dyDescent="0.2">
      <c r="B351" s="750"/>
      <c r="U351" s="240"/>
      <c r="V351" s="240"/>
      <c r="W351" s="240"/>
      <c r="X351" s="240"/>
      <c r="Y351" s="240"/>
      <c r="Z351" s="240"/>
      <c r="AA351" s="240"/>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BA351" s="2937" t="s">
        <v>154</v>
      </c>
      <c r="BB351" s="177" t="s">
        <v>49</v>
      </c>
      <c r="BC351" s="1502" t="s">
        <v>35</v>
      </c>
      <c r="BD351" s="1523" t="s">
        <v>35</v>
      </c>
      <c r="BE351" s="1523" t="s">
        <v>35</v>
      </c>
      <c r="BF351" s="1523" t="s">
        <v>35</v>
      </c>
      <c r="BG351" s="1544" t="s">
        <v>35</v>
      </c>
      <c r="BH351" s="1564" t="s">
        <v>35</v>
      </c>
      <c r="BI351" s="1523" t="s">
        <v>35</v>
      </c>
      <c r="BJ351" s="1523" t="s">
        <v>35</v>
      </c>
      <c r="BK351" s="1523" t="s">
        <v>35</v>
      </c>
      <c r="BL351" s="1544" t="s">
        <v>35</v>
      </c>
      <c r="BM351" s="1564" t="s">
        <v>35</v>
      </c>
      <c r="BN351" s="1523" t="s">
        <v>35</v>
      </c>
      <c r="BO351" s="1523" t="s">
        <v>35</v>
      </c>
      <c r="BP351" s="1523" t="s">
        <v>35</v>
      </c>
      <c r="BQ351" s="1544" t="s">
        <v>35</v>
      </c>
      <c r="BR351" s="1564" t="s">
        <v>35</v>
      </c>
      <c r="BS351" s="1523" t="s">
        <v>35</v>
      </c>
      <c r="BT351" s="2368" t="s">
        <v>35</v>
      </c>
      <c r="BU351" s="2451"/>
      <c r="BV351" s="2451"/>
      <c r="BW351" s="2451"/>
      <c r="BX351" s="2451"/>
      <c r="BY351" s="2452"/>
      <c r="BZ351" s="2452"/>
      <c r="CA351" s="2452"/>
      <c r="CB351" s="2452"/>
      <c r="CC351" s="2452"/>
      <c r="CD351" s="2452"/>
      <c r="CE351" s="2452"/>
      <c r="CF351" s="2452"/>
      <c r="CG351" s="2452"/>
      <c r="CH351" s="2452"/>
      <c r="CI351" s="2452"/>
      <c r="CJ351" s="2452"/>
      <c r="CK351" s="2452"/>
      <c r="CL351" s="2452"/>
      <c r="CM351" s="2452"/>
      <c r="CN351" s="2452"/>
      <c r="CO351" s="2452"/>
      <c r="CP351" s="2452"/>
      <c r="CQ351" s="2452"/>
      <c r="CR351" s="2452"/>
      <c r="CS351" s="2452"/>
      <c r="CT351" s="2452"/>
      <c r="CU351" s="2452"/>
      <c r="CV351" s="2452"/>
      <c r="CW351" s="2452"/>
      <c r="CX351" s="2452"/>
      <c r="CY351" s="2452"/>
      <c r="CZ351" s="2452"/>
      <c r="DA351" s="240"/>
    </row>
    <row r="352" s="726" customFormat="true" ht="15" customHeight="true" x14ac:dyDescent="0.2">
      <c r="B352" s="750"/>
      <c r="U352" s="240"/>
      <c r="V352" s="240"/>
      <c r="W352" s="240"/>
      <c r="X352" s="240"/>
      <c r="Y352" s="240"/>
      <c r="Z352" s="240"/>
      <c r="AA352" s="240"/>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BA352" s="2936"/>
      <c r="BB352" s="177" t="s">
        <v>48</v>
      </c>
      <c r="BC352" s="1502" t="s">
        <v>35</v>
      </c>
      <c r="BD352" s="1523" t="s">
        <v>35</v>
      </c>
      <c r="BE352" s="1523" t="s">
        <v>35</v>
      </c>
      <c r="BF352" s="1523" t="s">
        <v>35</v>
      </c>
      <c r="BG352" s="1544" t="s">
        <v>35</v>
      </c>
      <c r="BH352" s="1564" t="s">
        <v>35</v>
      </c>
      <c r="BI352" s="1523" t="s">
        <v>35</v>
      </c>
      <c r="BJ352" s="1523" t="s">
        <v>35</v>
      </c>
      <c r="BK352" s="1523" t="s">
        <v>35</v>
      </c>
      <c r="BL352" s="1544" t="s">
        <v>35</v>
      </c>
      <c r="BM352" s="1564" t="s">
        <v>35</v>
      </c>
      <c r="BN352" s="1523" t="s">
        <v>35</v>
      </c>
      <c r="BO352" s="1523" t="s">
        <v>35</v>
      </c>
      <c r="BP352" s="1523" t="s">
        <v>35</v>
      </c>
      <c r="BQ352" s="1544" t="s">
        <v>35</v>
      </c>
      <c r="BR352" s="1564" t="s">
        <v>35</v>
      </c>
      <c r="BS352" s="1523" t="s">
        <v>35</v>
      </c>
      <c r="BT352" s="2368" t="s">
        <v>35</v>
      </c>
      <c r="BU352" s="2451"/>
      <c r="BV352" s="2451"/>
      <c r="BW352" s="2451"/>
      <c r="BX352" s="2451"/>
      <c r="BY352" s="2452"/>
      <c r="BZ352" s="2452"/>
      <c r="CA352" s="2452"/>
      <c r="CB352" s="2452"/>
      <c r="CC352" s="2452"/>
      <c r="CD352" s="2452"/>
      <c r="CE352" s="2452"/>
      <c r="CF352" s="2452"/>
      <c r="CG352" s="2452"/>
      <c r="CH352" s="2452"/>
      <c r="CI352" s="2452"/>
      <c r="CJ352" s="2452"/>
      <c r="CK352" s="2452"/>
      <c r="CL352" s="2452"/>
      <c r="CM352" s="2452"/>
      <c r="CN352" s="2452"/>
      <c r="CO352" s="2452"/>
      <c r="CP352" s="2452"/>
      <c r="CQ352" s="2452"/>
      <c r="CR352" s="2452"/>
      <c r="CS352" s="2452"/>
      <c r="CT352" s="2452"/>
      <c r="CU352" s="2452"/>
      <c r="CV352" s="2452"/>
      <c r="CW352" s="2452"/>
      <c r="CX352" s="2452"/>
      <c r="CY352" s="2452"/>
      <c r="CZ352" s="2452"/>
      <c r="DA352" s="240"/>
    </row>
    <row r="353" s="726" customFormat="true" ht="15" customHeight="true" x14ac:dyDescent="0.2">
      <c r="B353" s="750"/>
      <c r="U353" s="240"/>
      <c r="V353" s="240"/>
      <c r="W353" s="240"/>
      <c r="X353" s="240"/>
      <c r="Y353" s="240"/>
      <c r="Z353" s="240"/>
      <c r="AA353" s="240"/>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BA353" s="2937" t="s">
        <v>143</v>
      </c>
      <c r="BB353" s="177" t="s">
        <v>49</v>
      </c>
      <c r="BC353" s="1502" t="s">
        <v>35</v>
      </c>
      <c r="BD353" s="1523" t="s">
        <v>35</v>
      </c>
      <c r="BE353" s="1523" t="s">
        <v>35</v>
      </c>
      <c r="BF353" s="1523" t="s">
        <v>35</v>
      </c>
      <c r="BG353" s="1544" t="s">
        <v>35</v>
      </c>
      <c r="BH353" s="1564" t="s">
        <v>35</v>
      </c>
      <c r="BI353" s="1523" t="s">
        <v>35</v>
      </c>
      <c r="BJ353" s="1523" t="s">
        <v>35</v>
      </c>
      <c r="BK353" s="1523" t="s">
        <v>35</v>
      </c>
      <c r="BL353" s="1544" t="s">
        <v>35</v>
      </c>
      <c r="BM353" s="1564" t="s">
        <v>35</v>
      </c>
      <c r="BN353" s="1523" t="s">
        <v>35</v>
      </c>
      <c r="BO353" s="1523" t="s">
        <v>35</v>
      </c>
      <c r="BP353" s="1523" t="s">
        <v>35</v>
      </c>
      <c r="BQ353" s="1544" t="s">
        <v>35</v>
      </c>
      <c r="BR353" s="1564" t="s">
        <v>35</v>
      </c>
      <c r="BS353" s="1523" t="s">
        <v>35</v>
      </c>
      <c r="BT353" s="2368" t="s">
        <v>35</v>
      </c>
      <c r="BU353" s="2451"/>
      <c r="BV353" s="2451"/>
      <c r="BW353" s="2451"/>
      <c r="BX353" s="2451"/>
      <c r="BY353" s="2452"/>
      <c r="BZ353" s="2452"/>
      <c r="CA353" s="2452"/>
      <c r="CB353" s="2452"/>
      <c r="CC353" s="2452"/>
      <c r="CD353" s="2452"/>
      <c r="CE353" s="2452"/>
      <c r="CF353" s="2452"/>
      <c r="CG353" s="2452"/>
      <c r="CH353" s="2452"/>
      <c r="CI353" s="2452"/>
      <c r="CJ353" s="2452"/>
      <c r="CK353" s="2452"/>
      <c r="CL353" s="2452"/>
      <c r="CM353" s="2452"/>
      <c r="CN353" s="2452"/>
      <c r="CO353" s="2452"/>
      <c r="CP353" s="2452"/>
      <c r="CQ353" s="2452"/>
      <c r="CR353" s="2452"/>
      <c r="CS353" s="2452"/>
      <c r="CT353" s="2452"/>
      <c r="CU353" s="2452"/>
      <c r="CV353" s="2452"/>
      <c r="CW353" s="2452"/>
      <c r="CX353" s="2452"/>
      <c r="CY353" s="2452"/>
      <c r="CZ353" s="2452"/>
      <c r="DA353" s="240"/>
    </row>
    <row r="354" s="726" customFormat="true" ht="15" customHeight="true" x14ac:dyDescent="0.2">
      <c r="B354" s="750"/>
      <c r="U354" s="240"/>
      <c r="V354" s="240"/>
      <c r="W354" s="240"/>
      <c r="X354" s="240"/>
      <c r="Y354" s="240"/>
      <c r="Z354" s="240"/>
      <c r="AA354" s="240"/>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BA354" s="2938"/>
      <c r="BB354" s="178" t="s">
        <v>48</v>
      </c>
      <c r="BC354" s="1503" t="s">
        <v>35</v>
      </c>
      <c r="BD354" s="1524" t="s">
        <v>35</v>
      </c>
      <c r="BE354" s="1524" t="s">
        <v>35</v>
      </c>
      <c r="BF354" s="1524" t="s">
        <v>35</v>
      </c>
      <c r="BG354" s="1545" t="s">
        <v>35</v>
      </c>
      <c r="BH354" s="1565" t="s">
        <v>35</v>
      </c>
      <c r="BI354" s="1524" t="s">
        <v>35</v>
      </c>
      <c r="BJ354" s="1524" t="s">
        <v>35</v>
      </c>
      <c r="BK354" s="1524" t="s">
        <v>35</v>
      </c>
      <c r="BL354" s="1545" t="s">
        <v>35</v>
      </c>
      <c r="BM354" s="1565" t="s">
        <v>35</v>
      </c>
      <c r="BN354" s="1524" t="s">
        <v>35</v>
      </c>
      <c r="BO354" s="1524" t="s">
        <v>35</v>
      </c>
      <c r="BP354" s="1524" t="s">
        <v>35</v>
      </c>
      <c r="BQ354" s="1545" t="s">
        <v>35</v>
      </c>
      <c r="BR354" s="1565" t="s">
        <v>35</v>
      </c>
      <c r="BS354" s="1524" t="s">
        <v>35</v>
      </c>
      <c r="BT354" s="2369" t="s">
        <v>35</v>
      </c>
      <c r="BU354" s="2453"/>
      <c r="BV354" s="2453"/>
      <c r="BW354" s="2453"/>
      <c r="BX354" s="2453"/>
      <c r="BY354" s="2454"/>
      <c r="BZ354" s="2454"/>
      <c r="CA354" s="2454"/>
      <c r="CB354" s="2454"/>
      <c r="CC354" s="2454"/>
      <c r="CD354" s="2454"/>
      <c r="CE354" s="2454"/>
      <c r="CF354" s="2454"/>
      <c r="CG354" s="2454"/>
      <c r="CH354" s="2454"/>
      <c r="CI354" s="2454"/>
      <c r="CJ354" s="2454"/>
      <c r="CK354" s="2454"/>
      <c r="CL354" s="2454"/>
      <c r="CM354" s="2454"/>
      <c r="CN354" s="2454"/>
      <c r="CO354" s="2454"/>
      <c r="CP354" s="2454"/>
      <c r="CQ354" s="2454"/>
      <c r="CR354" s="2454"/>
      <c r="CS354" s="2454"/>
      <c r="CT354" s="2454"/>
      <c r="CU354" s="2454"/>
      <c r="CV354" s="2454"/>
      <c r="CW354" s="2454"/>
      <c r="CX354" s="2454"/>
      <c r="CY354" s="2454"/>
      <c r="CZ354" s="2454"/>
      <c r="DA354" s="240"/>
    </row>
    <row r="355" s="726" customFormat="true" ht="15" customHeight="true" x14ac:dyDescent="0.2">
      <c r="B355" s="750"/>
      <c r="U355" s="240"/>
      <c r="V355" s="240"/>
      <c r="W355" s="240"/>
      <c r="X355" s="240"/>
      <c r="Y355" s="240"/>
      <c r="Z355" s="240"/>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50"/>
      <c r="BV355" s="450"/>
      <c r="BW355" s="450"/>
      <c r="BX355" s="450"/>
      <c r="BY355" s="450"/>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c r="DA355" s="240"/>
    </row>
    <row r="356" s="726" customFormat="true" ht="15" customHeight="true" x14ac:dyDescent="0.2">
      <c r="B356" s="750"/>
      <c r="U356" s="240"/>
      <c r="V356" s="240"/>
      <c r="W356" s="240"/>
      <c r="X356" s="240"/>
      <c r="Y356" s="240"/>
      <c r="Z356" s="240"/>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40"/>
      <c r="BV356" s="240"/>
      <c r="BW356" s="240"/>
      <c r="BX356" s="240"/>
      <c r="BY356" s="240"/>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c r="DA356" s="240"/>
    </row>
    <row r="357" s="131" customFormat="true" ht="15" customHeight="true" x14ac:dyDescent="0.2">
      <c r="B357" s="133"/>
      <c r="U357" s="240"/>
      <c r="V357" s="240"/>
      <c r="W357" s="240"/>
      <c r="X357" s="240"/>
      <c r="Y357" s="240"/>
      <c r="Z357" s="240"/>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40"/>
      <c r="BV357" s="240"/>
      <c r="BW357" s="240"/>
      <c r="BX357" s="240"/>
      <c r="BY357" s="240"/>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c r="DA357" s="240"/>
    </row>
    <row r="358" s="131" customFormat="true" ht="15" customHeight="true" x14ac:dyDescent="0.2">
      <c r="B358" s="133"/>
      <c r="U358" s="240"/>
      <c r="V358" s="240"/>
      <c r="W358" s="240"/>
      <c r="X358" s="240"/>
      <c r="Y358" s="240"/>
      <c r="Z358" s="240"/>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40"/>
      <c r="BV358" s="240"/>
      <c r="BW358" s="240"/>
      <c r="BX358" s="240"/>
      <c r="BY358" s="240"/>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c r="DA358" s="240"/>
    </row>
    <row r="359" s="131" customFormat="true" ht="15" customHeight="true" x14ac:dyDescent="0.2">
      <c r="B359" s="133"/>
      <c r="U359" s="240"/>
      <c r="V359" s="240"/>
      <c r="W359" s="240"/>
      <c r="X359" s="240"/>
      <c r="Y359" s="240"/>
      <c r="Z359" s="240"/>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40"/>
      <c r="BV359" s="240"/>
      <c r="BW359" s="240"/>
      <c r="BX359" s="240"/>
      <c r="BY359" s="240"/>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c r="DA359" s="240"/>
    </row>
    <row r="360" s="131" customFormat="true" ht="15" customHeight="true" x14ac:dyDescent="0.2">
      <c r="B360" s="133"/>
      <c r="U360" s="240"/>
      <c r="V360" s="240"/>
      <c r="W360" s="240"/>
      <c r="X360" s="240"/>
      <c r="Y360" s="240"/>
      <c r="Z360" s="240"/>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40"/>
      <c r="BV360" s="240"/>
      <c r="BW360" s="240"/>
      <c r="BX360" s="240"/>
      <c r="BY360" s="240"/>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c r="DA360" s="240"/>
    </row>
    <row r="361" s="131" customFormat="true" ht="15" customHeight="true" x14ac:dyDescent="0.2">
      <c r="B361" s="133"/>
      <c r="U361" s="240"/>
      <c r="V361" s="240"/>
      <c r="W361" s="240"/>
      <c r="X361" s="240"/>
      <c r="Y361" s="240"/>
      <c r="Z361" s="240"/>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40"/>
      <c r="BV361" s="240"/>
      <c r="BW361" s="240"/>
      <c r="BX361" s="240"/>
      <c r="BY361" s="240"/>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c r="DA361" s="240"/>
    </row>
    <row r="362" s="131" customFormat="true" ht="15" customHeight="true" x14ac:dyDescent="0.2">
      <c r="B362" s="133"/>
      <c r="U362" s="240"/>
      <c r="V362" s="240"/>
      <c r="W362" s="240"/>
      <c r="X362" s="240"/>
      <c r="Y362" s="240"/>
      <c r="Z362" s="240"/>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40"/>
      <c r="BV362" s="240"/>
      <c r="BW362" s="240"/>
      <c r="BX362" s="240"/>
      <c r="BY362" s="240"/>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c r="DA362" s="240"/>
    </row>
    <row r="363" s="131" customFormat="true" ht="15" customHeight="true" x14ac:dyDescent="0.2">
      <c r="B363" s="133"/>
      <c r="U363" s="240"/>
      <c r="V363" s="240"/>
      <c r="W363" s="240"/>
      <c r="X363" s="240"/>
      <c r="Y363" s="240"/>
      <c r="Z363" s="240"/>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40"/>
      <c r="BV363" s="240"/>
      <c r="BW363" s="240"/>
      <c r="BX363" s="240"/>
      <c r="BY363" s="240"/>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c r="DA363" s="240"/>
    </row>
    <row r="364" s="131" customFormat="true" ht="15" customHeight="true" x14ac:dyDescent="0.2">
      <c r="B364" s="133"/>
      <c r="U364" s="240"/>
      <c r="V364" s="240"/>
      <c r="W364" s="240"/>
      <c r="X364" s="240"/>
      <c r="Y364" s="240"/>
      <c r="Z364" s="240"/>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40"/>
      <c r="BV364" s="240"/>
      <c r="BW364" s="240"/>
      <c r="BX364" s="240"/>
      <c r="BY364" s="240"/>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c r="DA364" s="240"/>
    </row>
    <row r="365" s="131" customFormat="true" ht="15" customHeight="true" x14ac:dyDescent="0.2">
      <c r="B365" s="133"/>
      <c r="U365" s="240"/>
      <c r="V365" s="240"/>
      <c r="W365" s="240"/>
      <c r="X365" s="240"/>
      <c r="Y365" s="240"/>
      <c r="Z365" s="240"/>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40"/>
      <c r="BV365" s="240"/>
      <c r="BW365" s="240"/>
      <c r="BX365" s="240"/>
      <c r="BY365" s="240"/>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c r="DA365" s="240"/>
    </row>
    <row r="366" s="131" customFormat="true" ht="15" customHeight="true" x14ac:dyDescent="0.2">
      <c r="B366" s="133"/>
      <c r="U366" s="240"/>
      <c r="V366" s="240"/>
      <c r="W366" s="240"/>
      <c r="X366" s="240"/>
      <c r="Y366" s="240"/>
      <c r="Z366" s="240"/>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40"/>
      <c r="BV366" s="240"/>
      <c r="BW366" s="240"/>
      <c r="BX366" s="240"/>
      <c r="BY366" s="240"/>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c r="DA366" s="240"/>
    </row>
    <row r="367" s="131" customFormat="true" ht="15" customHeight="true" x14ac:dyDescent="0.2">
      <c r="B367" s="133"/>
      <c r="U367" s="240"/>
      <c r="V367" s="240"/>
      <c r="W367" s="240"/>
      <c r="X367" s="240"/>
      <c r="Y367" s="240"/>
      <c r="Z367" s="240"/>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40"/>
      <c r="BV367" s="240"/>
      <c r="BW367" s="240"/>
      <c r="BX367" s="240"/>
      <c r="BY367" s="240"/>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c r="DA367" s="240"/>
    </row>
    <row r="368" s="131" customFormat="true" ht="15" customHeight="true" x14ac:dyDescent="0.2">
      <c r="B368" s="133"/>
      <c r="U368" s="240"/>
      <c r="V368" s="240"/>
      <c r="W368" s="240"/>
      <c r="X368" s="240"/>
      <c r="Y368" s="240"/>
      <c r="Z368" s="240"/>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40"/>
      <c r="BV368" s="240"/>
      <c r="BW368" s="240"/>
      <c r="BX368" s="240"/>
      <c r="BY368" s="240"/>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c r="DA368" s="240"/>
    </row>
    <row r="369" s="131" customFormat="true" ht="15" customHeight="true" x14ac:dyDescent="0.2">
      <c r="B369" s="133"/>
      <c r="U369" s="240"/>
      <c r="V369" s="240"/>
      <c r="W369" s="240"/>
      <c r="X369" s="240"/>
      <c r="Y369" s="240"/>
      <c r="Z369" s="240"/>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40"/>
      <c r="BV369" s="240"/>
      <c r="BW369" s="240"/>
      <c r="BX369" s="240"/>
      <c r="BY369" s="240"/>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c r="DA369" s="240"/>
    </row>
    <row r="370" s="131" customFormat="true" ht="15" customHeight="true" x14ac:dyDescent="0.2">
      <c r="B370" s="133"/>
      <c r="U370" s="240"/>
      <c r="V370" s="240"/>
      <c r="W370" s="240"/>
      <c r="X370" s="240"/>
      <c r="Y370" s="240"/>
      <c r="Z370" s="240"/>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40"/>
      <c r="BV370" s="240"/>
      <c r="BW370" s="240"/>
      <c r="BX370" s="240"/>
      <c r="BY370" s="240"/>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c r="DA370" s="240"/>
    </row>
    <row r="371" s="131" customFormat="true" ht="15" customHeight="true" x14ac:dyDescent="0.2">
      <c r="B371" s="133"/>
      <c r="U371" s="240"/>
      <c r="V371" s="240"/>
      <c r="W371" s="240"/>
      <c r="X371" s="240"/>
      <c r="Y371" s="240"/>
      <c r="Z371" s="240"/>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40"/>
      <c r="BV371" s="240"/>
      <c r="BW371" s="240"/>
      <c r="BX371" s="240"/>
      <c r="BY371" s="240"/>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c r="DA371" s="240"/>
    </row>
    <row r="372" s="131" customFormat="true" ht="15" customHeight="true" x14ac:dyDescent="0.2">
      <c r="B372" s="133"/>
      <c r="U372" s="240"/>
      <c r="V372" s="240"/>
      <c r="W372" s="240"/>
      <c r="X372" s="240"/>
      <c r="Y372" s="240"/>
      <c r="Z372" s="240"/>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40"/>
      <c r="BV372" s="240"/>
      <c r="BW372" s="240"/>
      <c r="BX372" s="240"/>
      <c r="BY372" s="240"/>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c r="DA372" s="240"/>
    </row>
    <row r="373" s="131" customFormat="true" ht="15" customHeight="true" x14ac:dyDescent="0.2">
      <c r="B373" s="133"/>
      <c r="U373" s="240"/>
      <c r="V373" s="240"/>
      <c r="W373" s="240"/>
      <c r="X373" s="240"/>
      <c r="Y373" s="240"/>
      <c r="Z373" s="240"/>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40"/>
      <c r="BV373" s="240"/>
      <c r="BW373" s="240"/>
      <c r="BX373" s="240"/>
      <c r="BY373" s="240"/>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c r="DA373" s="240"/>
    </row>
    <row r="374" s="131" customFormat="true" ht="15" customHeight="true" x14ac:dyDescent="0.2">
      <c r="B374" s="133"/>
      <c r="U374" s="240"/>
      <c r="V374" s="240"/>
      <c r="W374" s="240"/>
      <c r="X374" s="240"/>
      <c r="Y374" s="240"/>
      <c r="Z374" s="240"/>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40"/>
      <c r="BV374" s="240"/>
      <c r="BW374" s="240"/>
      <c r="BX374" s="240"/>
      <c r="BY374" s="240"/>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c r="DA374" s="240"/>
    </row>
    <row r="375" s="131" customFormat="true" ht="15" customHeight="true" x14ac:dyDescent="0.2">
      <c r="B375" s="133"/>
      <c r="U375" s="240"/>
      <c r="V375" s="240"/>
      <c r="W375" s="240"/>
      <c r="X375" s="240"/>
      <c r="Y375" s="240"/>
      <c r="Z375" s="240"/>
      <c r="AA375" s="240"/>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2"/>
      <c r="BU375" s="239"/>
      <c r="BV375" s="239"/>
      <c r="BW375" s="239"/>
      <c r="BX375" s="239"/>
      <c r="BY375" s="239"/>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c r="DA375" s="240"/>
    </row>
    <row r="376" s="131" customFormat="true" ht="15" customHeight="true" x14ac:dyDescent="0.2">
      <c r="B376" s="133"/>
      <c r="U376" s="240"/>
      <c r="V376" s="240"/>
      <c r="W376" s="240"/>
      <c r="X376" s="240"/>
      <c r="Y376" s="240"/>
      <c r="Z376" s="240"/>
      <c r="AA376" s="240"/>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2"/>
      <c r="BU376" s="239"/>
      <c r="BV376" s="239"/>
      <c r="BW376" s="239"/>
      <c r="BX376" s="239"/>
      <c r="BY376" s="239"/>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c r="DA376" s="240"/>
    </row>
    <row r="377" s="131" customFormat="true" ht="15" customHeight="true" x14ac:dyDescent="0.2">
      <c r="B377" s="133"/>
      <c r="U377" s="240"/>
      <c r="V377" s="240"/>
      <c r="W377" s="240"/>
      <c r="X377" s="240"/>
      <c r="Y377" s="240"/>
      <c r="Z377" s="240"/>
      <c r="AA377" s="240"/>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2"/>
      <c r="BU377" s="239"/>
      <c r="BV377" s="239"/>
      <c r="BW377" s="239"/>
      <c r="BX377" s="239"/>
      <c r="BY377" s="239"/>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c r="DA377" s="240"/>
    </row>
    <row r="378" s="131" customFormat="true" ht="15" customHeight="true" x14ac:dyDescent="0.2">
      <c r="B378" s="133"/>
      <c r="U378" s="240"/>
      <c r="V378" s="240"/>
      <c r="W378" s="240"/>
      <c r="X378" s="240"/>
      <c r="Y378" s="240"/>
      <c r="Z378" s="240"/>
      <c r="AA378" s="240"/>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2"/>
      <c r="BU378" s="239"/>
      <c r="BV378" s="239"/>
      <c r="BW378" s="239"/>
      <c r="BX378" s="239"/>
      <c r="BY378" s="239"/>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c r="DA378" s="240"/>
    </row>
    <row r="379" s="131" customFormat="true" ht="15" customHeight="true" x14ac:dyDescent="0.2">
      <c r="B379" s="133"/>
      <c r="U379" s="240"/>
      <c r="V379" s="240"/>
      <c r="W379" s="240"/>
      <c r="X379" s="240"/>
      <c r="Y379" s="240"/>
      <c r="Z379" s="240"/>
      <c r="AA379" s="240"/>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2"/>
      <c r="BU379" s="239"/>
      <c r="BV379" s="239"/>
      <c r="BW379" s="239"/>
      <c r="BX379" s="239"/>
      <c r="BY379" s="239"/>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c r="DA379" s="240"/>
    </row>
    <row r="380" s="131" customFormat="true" ht="15" customHeight="true" x14ac:dyDescent="0.2">
      <c r="B380" s="133"/>
      <c r="U380" s="240"/>
      <c r="V380" s="240"/>
      <c r="W380" s="240"/>
      <c r="X380" s="240"/>
      <c r="Y380" s="240"/>
      <c r="Z380" s="240"/>
      <c r="AA380" s="240"/>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2"/>
      <c r="BU380" s="239"/>
      <c r="BV380" s="239"/>
      <c r="BW380" s="239"/>
      <c r="BX380" s="239"/>
      <c r="BY380" s="239"/>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c r="DA380" s="240"/>
    </row>
    <row r="381" s="131" customFormat="true" ht="15" customHeight="true" x14ac:dyDescent="0.2">
      <c r="B381" s="133"/>
      <c r="U381" s="240"/>
      <c r="V381" s="240"/>
      <c r="W381" s="240"/>
      <c r="X381" s="240"/>
      <c r="Y381" s="240"/>
      <c r="Z381" s="240"/>
      <c r="AA381" s="240"/>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2"/>
      <c r="BU381" s="239"/>
      <c r="BV381" s="239"/>
      <c r="BW381" s="239"/>
      <c r="BX381" s="239"/>
      <c r="BY381" s="239"/>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c r="DA381" s="240"/>
    </row>
    <row r="382" s="131" customFormat="true" ht="15" customHeight="true" x14ac:dyDescent="0.2">
      <c r="B382" s="133"/>
      <c r="U382" s="240"/>
      <c r="V382" s="240"/>
      <c r="W382" s="240"/>
      <c r="X382" s="240"/>
      <c r="Y382" s="240"/>
      <c r="Z382" s="240"/>
      <c r="AA382" s="240"/>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2"/>
      <c r="BU382" s="239"/>
      <c r="BV382" s="239"/>
      <c r="BW382" s="239"/>
      <c r="BX382" s="239"/>
      <c r="BY382" s="239"/>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c r="DA382" s="240"/>
    </row>
    <row r="383" s="131" customFormat="true" ht="15" customHeight="true" x14ac:dyDescent="0.2">
      <c r="B383" s="133"/>
      <c r="U383" s="240"/>
      <c r="V383" s="240"/>
      <c r="W383" s="240"/>
      <c r="X383" s="240"/>
      <c r="Y383" s="240"/>
      <c r="Z383" s="240"/>
      <c r="AA383" s="240"/>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2"/>
      <c r="BU383" s="239"/>
      <c r="BV383" s="239"/>
      <c r="BW383" s="239"/>
      <c r="BX383" s="239"/>
      <c r="BY383" s="239"/>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c r="DA383" s="240"/>
    </row>
    <row r="384" s="131" customFormat="true" ht="15" customHeight="true" x14ac:dyDescent="0.2">
      <c r="B384" s="133"/>
      <c r="U384" s="240"/>
      <c r="V384" s="240"/>
      <c r="W384" s="240"/>
      <c r="X384" s="240"/>
      <c r="Y384" s="240"/>
      <c r="Z384" s="240"/>
      <c r="AA384" s="240"/>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2"/>
      <c r="BU384" s="239"/>
      <c r="BV384" s="239"/>
      <c r="BW384" s="239"/>
      <c r="BX384" s="239"/>
      <c r="BY384" s="239"/>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c r="DA384" s="240"/>
    </row>
    <row r="385" s="131" customFormat="true" ht="15" customHeight="true" x14ac:dyDescent="0.2">
      <c r="B385" s="133"/>
      <c r="U385" s="240"/>
      <c r="V385" s="240"/>
      <c r="W385" s="240"/>
      <c r="X385" s="240"/>
      <c r="Y385" s="240"/>
      <c r="Z385" s="240"/>
      <c r="AA385" s="240"/>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2"/>
      <c r="BU385" s="239"/>
      <c r="BV385" s="239"/>
      <c r="BW385" s="239"/>
      <c r="BX385" s="239"/>
      <c r="BY385" s="239"/>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c r="DA385" s="240"/>
    </row>
    <row r="386" s="131" customFormat="true" ht="15" customHeight="true" x14ac:dyDescent="0.2">
      <c r="B386" s="133"/>
      <c r="U386" s="240"/>
      <c r="V386" s="240"/>
      <c r="W386" s="240"/>
      <c r="X386" s="240"/>
      <c r="Y386" s="240"/>
      <c r="Z386" s="240"/>
      <c r="AA386" s="240"/>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2"/>
      <c r="BU386" s="239"/>
      <c r="BV386" s="239"/>
      <c r="BW386" s="239"/>
      <c r="BX386" s="239"/>
      <c r="BY386" s="239"/>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c r="DA386" s="240"/>
    </row>
    <row r="387" s="131" customFormat="true" ht="15" customHeight="true" x14ac:dyDescent="0.2">
      <c r="B387" s="133"/>
      <c r="U387" s="240"/>
      <c r="V387" s="240"/>
      <c r="W387" s="240"/>
      <c r="X387" s="240"/>
      <c r="Y387" s="240"/>
      <c r="Z387" s="240"/>
      <c r="AA387" s="240"/>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2"/>
      <c r="BU387" s="239"/>
      <c r="BV387" s="239"/>
      <c r="BW387" s="239"/>
      <c r="BX387" s="239"/>
      <c r="BY387" s="239"/>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c r="DA387" s="240"/>
    </row>
    <row r="388" s="131" customFormat="true" ht="15" customHeight="true" x14ac:dyDescent="0.2">
      <c r="B388" s="133"/>
      <c r="U388" s="240"/>
      <c r="V388" s="240"/>
      <c r="W388" s="240"/>
      <c r="X388" s="240"/>
      <c r="Y388" s="240"/>
      <c r="Z388" s="240"/>
      <c r="AA388" s="240"/>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2"/>
      <c r="BU388" s="239"/>
      <c r="BV388" s="239"/>
      <c r="BW388" s="239"/>
      <c r="BX388" s="239"/>
      <c r="BY388" s="239"/>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c r="DA388" s="240"/>
    </row>
    <row r="389" s="131" customFormat="true" ht="15" customHeight="true" x14ac:dyDescent="0.2">
      <c r="B389" s="133"/>
      <c r="U389" s="240"/>
      <c r="V389" s="240"/>
      <c r="W389" s="240"/>
      <c r="X389" s="240"/>
      <c r="Y389" s="240"/>
      <c r="Z389" s="240"/>
      <c r="AA389" s="240"/>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2"/>
      <c r="BU389" s="239"/>
      <c r="BV389" s="239"/>
      <c r="BW389" s="239"/>
      <c r="BX389" s="239"/>
      <c r="BY389" s="239"/>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c r="DA389" s="240"/>
    </row>
    <row r="390" s="726" customFormat="true" ht="15" customHeight="true" x14ac:dyDescent="0.2">
      <c r="B390" s="750"/>
      <c r="U390" s="240"/>
      <c r="V390" s="240"/>
      <c r="W390" s="240"/>
      <c r="X390" s="240"/>
      <c r="Y390" s="240"/>
      <c r="Z390" s="240"/>
      <c r="AA390" s="240"/>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2"/>
      <c r="BU390" s="239"/>
      <c r="BV390" s="239"/>
      <c r="BW390" s="239"/>
      <c r="BX390" s="239"/>
      <c r="BY390" s="239"/>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c r="DA390" s="240"/>
    </row>
    <row r="391" s="726" customFormat="true" ht="15" customHeight="true" x14ac:dyDescent="0.2">
      <c r="B391" s="750"/>
      <c r="U391" s="240"/>
      <c r="V391" s="240"/>
      <c r="W391" s="240"/>
      <c r="X391" s="240"/>
      <c r="Y391" s="240"/>
      <c r="Z391" s="240"/>
      <c r="AA391" s="240"/>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2"/>
      <c r="BU391" s="239"/>
      <c r="BV391" s="239"/>
      <c r="BW391" s="239"/>
      <c r="BX391" s="239"/>
      <c r="BY391" s="239"/>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c r="DA391" s="240"/>
    </row>
    <row r="392" s="726" customFormat="true" ht="15" customHeight="true" x14ac:dyDescent="0.2">
      <c r="U392" s="240"/>
      <c r="V392" s="240"/>
      <c r="W392" s="240"/>
      <c r="X392" s="240"/>
      <c r="Y392" s="240"/>
      <c r="Z392" s="240"/>
      <c r="AA392" s="240"/>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2"/>
      <c r="BU392" s="239"/>
      <c r="BV392" s="239"/>
      <c r="BW392" s="239"/>
      <c r="BX392" s="239"/>
      <c r="BY392" s="239"/>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c r="DA392" s="240"/>
    </row>
    <row r="393" s="726" customFormat="true" ht="15" customHeight="true" x14ac:dyDescent="0.2">
      <c r="U393" s="240"/>
      <c r="V393" s="240"/>
      <c r="W393" s="240"/>
      <c r="X393" s="240"/>
      <c r="Y393" s="240"/>
      <c r="Z393" s="240"/>
      <c r="AA393" s="240"/>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2"/>
      <c r="BU393" s="239"/>
      <c r="BV393" s="239"/>
      <c r="BW393" s="239"/>
      <c r="BX393" s="239"/>
      <c r="BY393" s="239"/>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c r="DA393" s="240"/>
    </row>
    <row r="394" s="726" customFormat="true" ht="15" customHeight="true" x14ac:dyDescent="0.2">
      <c r="U394" s="240"/>
      <c r="V394" s="240"/>
      <c r="W394" s="240"/>
      <c r="X394" s="240"/>
      <c r="Y394" s="240"/>
      <c r="Z394" s="240"/>
      <c r="AA394" s="240"/>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2"/>
      <c r="BU394" s="239"/>
      <c r="BV394" s="239"/>
      <c r="BW394" s="239"/>
      <c r="BX394" s="239"/>
      <c r="BY394" s="239"/>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c r="DA394" s="240"/>
    </row>
    <row r="395" s="726" customFormat="true" ht="15" customHeight="true" x14ac:dyDescent="0.2">
      <c r="U395" s="240"/>
      <c r="V395" s="240"/>
      <c r="W395" s="240"/>
      <c r="X395" s="240"/>
      <c r="Y395" s="240"/>
      <c r="Z395" s="240"/>
      <c r="AA395" s="240"/>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2"/>
      <c r="BU395" s="239"/>
      <c r="BV395" s="239"/>
      <c r="BW395" s="239"/>
      <c r="BX395" s="239"/>
      <c r="BY395" s="239"/>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c r="DA395" s="240"/>
    </row>
    <row r="396" s="726" customFormat="true" ht="15" customHeight="true" x14ac:dyDescent="0.2">
      <c r="U396" s="240"/>
      <c r="V396" s="240"/>
      <c r="W396" s="240"/>
      <c r="X396" s="240"/>
      <c r="Y396" s="240"/>
      <c r="Z396" s="240"/>
      <c r="AA396" s="240"/>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2"/>
      <c r="BU396" s="239"/>
      <c r="BV396" s="239"/>
      <c r="BW396" s="239"/>
      <c r="BX396" s="239"/>
      <c r="BY396" s="239"/>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c r="DA396" s="240"/>
    </row>
    <row r="397" s="726" customFormat="true" ht="15" customHeight="true" x14ac:dyDescent="0.2">
      <c r="U397" s="240"/>
      <c r="V397" s="240"/>
      <c r="W397" s="240"/>
      <c r="X397" s="240"/>
      <c r="Y397" s="240"/>
      <c r="Z397" s="240"/>
      <c r="AA397" s="240"/>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2"/>
      <c r="BU397" s="239"/>
      <c r="BV397" s="239"/>
      <c r="BW397" s="239"/>
      <c r="BX397" s="239"/>
      <c r="BY397" s="239"/>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c r="DA397" s="240"/>
    </row>
    <row r="398" s="726" customFormat="true" ht="15" customHeight="true" x14ac:dyDescent="0.2">
      <c r="U398" s="240"/>
      <c r="V398" s="240"/>
      <c r="W398" s="240"/>
      <c r="X398" s="240"/>
      <c r="Y398" s="240"/>
      <c r="Z398" s="240"/>
      <c r="AA398" s="240"/>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2"/>
      <c r="BU398" s="239"/>
      <c r="BV398" s="239"/>
      <c r="BW398" s="239"/>
      <c r="BX398" s="239"/>
      <c r="BY398" s="239"/>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c r="DA398" s="240"/>
    </row>
    <row r="399" s="743" customFormat="true" ht="15" customHeight="true" x14ac:dyDescent="0.25">
      <c r="A399" s="136"/>
      <c r="B399" s="136"/>
      <c r="C399" s="2820" t="s">
        <v>132</v>
      </c>
      <c r="D399" s="2821"/>
      <c r="E399" s="2821"/>
      <c r="F399" s="2821"/>
      <c r="G399" s="136"/>
      <c r="H399" s="2838" t="s">
        <v>133</v>
      </c>
      <c r="I399" s="2839"/>
      <c r="J399" s="2839"/>
      <c r="K399" s="2839"/>
      <c r="M399" s="2838" t="s">
        <v>134</v>
      </c>
      <c r="N399" s="2839"/>
      <c r="O399" s="2839"/>
      <c r="P399" s="2839"/>
      <c r="U399" s="235"/>
      <c r="V399" s="235"/>
      <c r="W399" s="235"/>
      <c r="X399" s="235"/>
      <c r="Y399" s="235"/>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U399" s="235"/>
      <c r="BV399" s="235"/>
      <c r="BW399" s="235"/>
      <c r="BX399" s="235"/>
      <c r="BY399" s="235"/>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c r="DA399" s="235"/>
    </row>
    <row r="400" s="242" customFormat="true" ht="24" customHeight="true" x14ac:dyDescent="0.2">
      <c r="C400" s="2994" t="s">
        <v>195</v>
      </c>
      <c r="D400" s="2837"/>
      <c r="E400" s="2837"/>
      <c r="H400" s="2995" t="s">
        <v>195</v>
      </c>
      <c r="I400" s="2837"/>
      <c r="J400" s="2837"/>
      <c r="M400" s="2996" t="s">
        <v>195</v>
      </c>
      <c r="N400" s="2837"/>
      <c r="O400" s="2837"/>
      <c r="U400" s="235"/>
      <c r="V400" s="235"/>
      <c r="W400" s="235"/>
      <c r="X400" s="235"/>
      <c r="Y400" s="235"/>
      <c r="Z400" s="235"/>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BA400" s="743"/>
      <c r="BB400" s="136"/>
      <c r="BC400" s="743"/>
      <c r="BD400" s="743"/>
      <c r="BE400" s="743"/>
      <c r="BF400" s="743"/>
      <c r="BG400" s="743"/>
      <c r="BH400" s="743"/>
      <c r="BI400" s="743"/>
      <c r="BJ400" s="743"/>
      <c r="BK400" s="743"/>
      <c r="BL400" s="743"/>
      <c r="BM400" s="743"/>
      <c r="BN400" s="743"/>
      <c r="BO400" s="743"/>
      <c r="BP400" s="743"/>
      <c r="BQ400" s="743"/>
      <c r="BR400" s="743"/>
      <c r="BS400" s="743"/>
      <c r="BT400" s="743"/>
      <c r="BU400" s="235"/>
      <c r="BV400" s="235"/>
      <c r="BW400" s="235"/>
      <c r="BX400" s="235"/>
      <c r="BY400" s="235"/>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c r="DA400" s="235"/>
    </row>
    <row r="401" s="242" customFormat="true" ht="25.15" customHeight="true" x14ac:dyDescent="0.2">
      <c r="C401" s="2840"/>
      <c r="D401" s="2837"/>
      <c r="E401" s="761" t="s">
        <v>196</v>
      </c>
      <c r="H401" s="2840"/>
      <c r="I401" s="2837"/>
      <c r="J401" s="762" t="s">
        <v>196</v>
      </c>
      <c r="M401" s="2840"/>
      <c r="N401" s="2837"/>
      <c r="O401" s="763" t="s">
        <v>196</v>
      </c>
      <c r="U401" s="235"/>
      <c r="V401" s="235"/>
      <c r="W401" s="235"/>
      <c r="X401" s="235"/>
      <c r="Y401" s="235"/>
      <c r="Z401" s="235"/>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BA401" s="743"/>
      <c r="BB401" s="136"/>
      <c r="BC401" s="743"/>
      <c r="BD401" s="743"/>
      <c r="BE401" s="743"/>
      <c r="BF401" s="743"/>
      <c r="BG401" s="743"/>
      <c r="BH401" s="743"/>
      <c r="BI401" s="743"/>
      <c r="BJ401" s="743"/>
      <c r="BK401" s="743"/>
      <c r="BL401" s="743"/>
      <c r="BM401" s="743"/>
      <c r="BN401" s="743"/>
      <c r="BO401" s="743"/>
      <c r="BP401" s="743"/>
      <c r="BQ401" s="743"/>
      <c r="BR401" s="743"/>
      <c r="BS401" s="743"/>
      <c r="BT401" s="743"/>
      <c r="BU401" s="235"/>
      <c r="BV401" s="235"/>
      <c r="BW401" s="235"/>
      <c r="BX401" s="235"/>
      <c r="BY401" s="235"/>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c r="DA401" s="235"/>
    </row>
    <row r="402" s="242" customFormat="true" ht="25.15" customHeight="true" x14ac:dyDescent="0.2">
      <c r="B402" s="2836" t="s">
        <v>139</v>
      </c>
      <c r="C402" s="2837"/>
      <c r="D402" s="2837"/>
      <c r="E402" s="764" t="s">
        <v>197</v>
      </c>
      <c r="H402" s="2837"/>
      <c r="I402" s="2837"/>
      <c r="J402" s="765" t="s">
        <v>197</v>
      </c>
      <c r="M402" s="2837"/>
      <c r="N402" s="2837"/>
      <c r="O402" s="766" t="s">
        <v>197</v>
      </c>
      <c r="U402" s="235"/>
      <c r="V402" s="235"/>
      <c r="W402" s="235"/>
      <c r="X402" s="235"/>
      <c r="Y402" s="235"/>
      <c r="Z402" s="235"/>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BA402" s="743"/>
      <c r="BB402" s="136"/>
      <c r="BC402" s="743"/>
      <c r="BD402" s="743"/>
      <c r="BE402" s="743"/>
      <c r="BF402" s="743"/>
      <c r="BG402" s="743"/>
      <c r="BH402" s="743"/>
      <c r="BI402" s="743"/>
      <c r="BJ402" s="743"/>
      <c r="BK402" s="743"/>
      <c r="BL402" s="743"/>
      <c r="BM402" s="743"/>
      <c r="BN402" s="743"/>
      <c r="BO402" s="743"/>
      <c r="BP402" s="743"/>
      <c r="BQ402" s="743"/>
      <c r="BR402" s="743"/>
      <c r="BS402" s="743"/>
      <c r="BT402" s="743"/>
      <c r="BU402" s="235"/>
      <c r="BV402" s="235"/>
      <c r="BW402" s="235"/>
      <c r="BX402" s="235"/>
      <c r="BY402" s="235"/>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c r="DA402" s="235"/>
    </row>
    <row r="403" s="242" customFormat="true" ht="25.15" customHeight="true" x14ac:dyDescent="0.2">
      <c r="B403" s="2837"/>
      <c r="C403" s="2974" t="s">
        <v>244</v>
      </c>
      <c r="D403" s="2799"/>
      <c r="E403" s="866">
        <v>0.67178609430018266</v>
      </c>
      <c r="F403" s="822"/>
      <c r="G403" s="822"/>
      <c r="H403" s="2975" t="s">
        <v>244</v>
      </c>
      <c r="I403" s="2799"/>
      <c r="J403" s="867">
        <v>0.68172310027241345</v>
      </c>
      <c r="K403" s="822"/>
      <c r="L403" s="822"/>
      <c r="M403" s="2976" t="s">
        <v>245</v>
      </c>
      <c r="N403" s="2799"/>
      <c r="O403" s="868">
        <v>0.69998191356799722</v>
      </c>
      <c r="P403" s="822"/>
      <c r="Q403" s="822"/>
      <c r="U403" s="235"/>
      <c r="V403" s="235"/>
      <c r="W403" s="235"/>
      <c r="X403" s="235"/>
      <c r="Y403" s="235"/>
      <c r="Z403" s="235"/>
      <c r="AA403" s="235"/>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8"/>
      <c r="BV403" s="238"/>
      <c r="BW403" s="238"/>
      <c r="BX403" s="238"/>
      <c r="BY403" s="238"/>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c r="DA403" s="235"/>
    </row>
    <row r="404" s="242" customFormat="true" ht="25.15" customHeight="true" x14ac:dyDescent="0.2">
      <c r="B404" s="2837"/>
      <c r="C404" s="2968" t="s">
        <v>245</v>
      </c>
      <c r="D404" s="2799"/>
      <c r="E404" s="869">
        <v>0.66958571079080398</v>
      </c>
      <c r="F404" s="822"/>
      <c r="G404" s="822"/>
      <c r="H404" s="2969" t="s">
        <v>245</v>
      </c>
      <c r="I404" s="2799"/>
      <c r="J404" s="870">
        <v>0.67829126548485019</v>
      </c>
      <c r="K404" s="822"/>
      <c r="L404" s="822"/>
      <c r="M404" s="2970" t="s">
        <v>246</v>
      </c>
      <c r="N404" s="2799"/>
      <c r="O404" s="871">
        <v>0.63233660739222974</v>
      </c>
      <c r="P404" s="822"/>
      <c r="Q404" s="822"/>
      <c r="U404" s="235"/>
      <c r="V404" s="235"/>
      <c r="W404" s="235"/>
      <c r="X404" s="235"/>
      <c r="Y404" s="235"/>
      <c r="Z404" s="235"/>
      <c r="AA404" s="235"/>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8"/>
      <c r="BV404" s="238"/>
      <c r="BW404" s="238"/>
      <c r="BX404" s="238"/>
      <c r="BY404" s="238"/>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c r="DA404" s="235"/>
    </row>
    <row r="405" s="242" customFormat="true" ht="25.15" customHeight="true" x14ac:dyDescent="0.2">
      <c r="B405" s="2837"/>
      <c r="C405" s="2968" t="s">
        <v>247</v>
      </c>
      <c r="D405" s="2799"/>
      <c r="E405" s="869">
        <v>0.6074868934880896</v>
      </c>
      <c r="F405" s="822"/>
      <c r="G405" s="822"/>
      <c r="H405" s="2969" t="s">
        <v>247</v>
      </c>
      <c r="I405" s="2799"/>
      <c r="J405" s="870">
        <v>0.61805751924437802</v>
      </c>
      <c r="K405" s="822"/>
      <c r="L405" s="822"/>
      <c r="M405" s="2970" t="s">
        <v>244</v>
      </c>
      <c r="N405" s="2799"/>
      <c r="O405" s="871">
        <v>0.59102621397068589</v>
      </c>
      <c r="P405" s="822"/>
      <c r="Q405" s="822"/>
      <c r="U405" s="235"/>
      <c r="V405" s="235"/>
      <c r="W405" s="235"/>
      <c r="X405" s="235"/>
      <c r="Y405" s="235"/>
      <c r="Z405" s="235"/>
      <c r="AA405" s="235"/>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8"/>
      <c r="BV405" s="238"/>
      <c r="BW405" s="238"/>
      <c r="BX405" s="238"/>
      <c r="BY405" s="238"/>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c r="DA405" s="235"/>
    </row>
    <row r="406" s="242" customFormat="true" ht="25.15" customHeight="true" x14ac:dyDescent="0.2">
      <c r="B406" s="2837"/>
      <c r="C406" s="2968" t="s">
        <v>246</v>
      </c>
      <c r="D406" s="2799"/>
      <c r="E406" s="869">
        <v>0.60360334014765393</v>
      </c>
      <c r="F406" s="822"/>
      <c r="G406" s="822"/>
      <c r="H406" s="2969" t="s">
        <v>246</v>
      </c>
      <c r="I406" s="2799"/>
      <c r="J406" s="870">
        <v>0.59026570756403673</v>
      </c>
      <c r="K406" s="822"/>
      <c r="L406" s="822"/>
      <c r="M406" s="2970" t="s">
        <v>202</v>
      </c>
      <c r="N406" s="2799"/>
      <c r="O406" s="871">
        <v>0.56922575999308744</v>
      </c>
      <c r="P406" s="822"/>
      <c r="Q406" s="822"/>
      <c r="U406" s="235"/>
      <c r="V406" s="235"/>
      <c r="W406" s="235"/>
      <c r="X406" s="235"/>
      <c r="Y406" s="235"/>
      <c r="Z406" s="235"/>
      <c r="AA406" s="235"/>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8"/>
      <c r="BV406" s="238"/>
      <c r="BW406" s="238"/>
      <c r="BX406" s="238"/>
      <c r="BY406" s="238"/>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c r="DA406" s="235"/>
    </row>
    <row r="407" s="242" customFormat="true" ht="25.15" customHeight="true" x14ac:dyDescent="0.2">
      <c r="B407" s="2837"/>
      <c r="C407" s="2968" t="s">
        <v>248</v>
      </c>
      <c r="D407" s="2799"/>
      <c r="E407" s="869">
        <v>0.5450632216042951</v>
      </c>
      <c r="F407" s="822"/>
      <c r="G407" s="822"/>
      <c r="H407" s="2969" t="s">
        <v>248</v>
      </c>
      <c r="I407" s="2799"/>
      <c r="J407" s="870">
        <v>0.57363965002521844</v>
      </c>
      <c r="K407" s="822"/>
      <c r="L407" s="822"/>
      <c r="M407" s="2970" t="s">
        <v>204</v>
      </c>
      <c r="N407" s="2799"/>
      <c r="O407" s="871">
        <v>0.56064959254476765</v>
      </c>
      <c r="P407" s="822"/>
      <c r="Q407" s="822"/>
      <c r="U407" s="235"/>
      <c r="V407" s="235"/>
      <c r="W407" s="235"/>
      <c r="X407" s="235"/>
      <c r="Y407" s="235"/>
      <c r="Z407" s="235"/>
      <c r="AA407" s="235"/>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8"/>
      <c r="BV407" s="238"/>
      <c r="BW407" s="238"/>
      <c r="BX407" s="238"/>
      <c r="BY407" s="238"/>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c r="DA407" s="235"/>
    </row>
    <row r="408" s="242" customFormat="true" ht="25.15" customHeight="true" x14ac:dyDescent="0.2">
      <c r="B408" s="2837"/>
      <c r="C408" s="2968" t="s">
        <v>249</v>
      </c>
      <c r="D408" s="2799"/>
      <c r="E408" s="869">
        <v>0.53461651401416121</v>
      </c>
      <c r="F408" s="822"/>
      <c r="G408" s="822"/>
      <c r="H408" s="2969" t="s">
        <v>250</v>
      </c>
      <c r="I408" s="2799"/>
      <c r="J408" s="870">
        <v>0.55819528168089161</v>
      </c>
      <c r="K408" s="822"/>
      <c r="L408" s="822"/>
      <c r="M408" s="2970" t="s">
        <v>247</v>
      </c>
      <c r="N408" s="2799"/>
      <c r="O408" s="871">
        <v>0.53956347007852845</v>
      </c>
      <c r="P408" s="822"/>
      <c r="Q408" s="822"/>
      <c r="U408" s="235"/>
      <c r="V408" s="235"/>
      <c r="W408" s="235"/>
      <c r="X408" s="235"/>
      <c r="Y408" s="235"/>
      <c r="Z408" s="235"/>
      <c r="AA408" s="235"/>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8"/>
      <c r="BV408" s="238"/>
      <c r="BW408" s="238"/>
      <c r="BX408" s="238"/>
      <c r="BY408" s="238"/>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c r="DA408" s="235"/>
    </row>
    <row r="409" s="242" customFormat="true" ht="25.15" customHeight="true" x14ac:dyDescent="0.2">
      <c r="B409" s="2837"/>
      <c r="C409" s="2968" t="s">
        <v>250</v>
      </c>
      <c r="D409" s="2799"/>
      <c r="E409" s="869">
        <v>0.53416263843264467</v>
      </c>
      <c r="F409" s="822"/>
      <c r="G409" s="822"/>
      <c r="H409" s="2969" t="s">
        <v>249</v>
      </c>
      <c r="I409" s="2799"/>
      <c r="J409" s="870">
        <v>0.54442624349022961</v>
      </c>
      <c r="K409" s="822"/>
      <c r="L409" s="822"/>
      <c r="M409" s="2970" t="s">
        <v>249</v>
      </c>
      <c r="N409" s="2799"/>
      <c r="O409" s="871">
        <v>0.53808087946900762</v>
      </c>
      <c r="P409" s="822"/>
      <c r="Q409" s="822"/>
      <c r="U409" s="235"/>
      <c r="V409" s="235"/>
      <c r="W409" s="235"/>
      <c r="X409" s="235"/>
      <c r="Y409" s="235"/>
      <c r="Z409" s="235"/>
      <c r="AA409" s="235"/>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8"/>
      <c r="BV409" s="238"/>
      <c r="BW409" s="238"/>
      <c r="BX409" s="238"/>
      <c r="BY409" s="238"/>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c r="DA409" s="235"/>
    </row>
    <row r="410" s="242" customFormat="true" ht="25.15" customHeight="true" x14ac:dyDescent="0.2">
      <c r="B410" s="2837"/>
      <c r="C410" s="2968" t="s">
        <v>251</v>
      </c>
      <c r="D410" s="2799"/>
      <c r="E410" s="869">
        <v>0.50597501830984182</v>
      </c>
      <c r="F410" s="822"/>
      <c r="G410" s="822"/>
      <c r="H410" s="2969" t="s">
        <v>251</v>
      </c>
      <c r="I410" s="2799"/>
      <c r="J410" s="870">
        <v>0.53640638653204631</v>
      </c>
      <c r="K410" s="822"/>
      <c r="L410" s="822"/>
      <c r="M410" s="2970" t="s">
        <v>252</v>
      </c>
      <c r="N410" s="2799"/>
      <c r="O410" s="871">
        <v>0.52536726701143266</v>
      </c>
      <c r="P410" s="822"/>
      <c r="Q410" s="822"/>
      <c r="U410" s="235"/>
      <c r="V410" s="235"/>
      <c r="W410" s="235"/>
      <c r="X410" s="235"/>
      <c r="Y410" s="235"/>
      <c r="Z410" s="235"/>
      <c r="AA410" s="235"/>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8"/>
      <c r="BV410" s="238"/>
      <c r="BW410" s="238"/>
      <c r="BX410" s="238"/>
      <c r="BY410" s="238"/>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c r="DA410" s="235"/>
    </row>
    <row r="411" s="242" customFormat="true" ht="25.15" customHeight="true" x14ac:dyDescent="0.2">
      <c r="B411" s="2837"/>
      <c r="C411" s="2968" t="s">
        <v>253</v>
      </c>
      <c r="D411" s="2799"/>
      <c r="E411" s="869">
        <v>0.49656491458977564</v>
      </c>
      <c r="F411" s="822"/>
      <c r="G411" s="822"/>
      <c r="H411" s="2969" t="s">
        <v>253</v>
      </c>
      <c r="I411" s="2799"/>
      <c r="J411" s="870">
        <v>0.51823883375007751</v>
      </c>
      <c r="K411" s="822"/>
      <c r="L411" s="822"/>
      <c r="M411" s="2970" t="s">
        <v>203</v>
      </c>
      <c r="N411" s="2799"/>
      <c r="O411" s="871">
        <v>0.51941342045384409</v>
      </c>
      <c r="P411" s="822"/>
      <c r="Q411" s="822"/>
      <c r="U411" s="235"/>
      <c r="V411" s="235"/>
      <c r="W411" s="235"/>
      <c r="X411" s="235"/>
      <c r="Y411" s="235"/>
      <c r="Z411" s="235"/>
      <c r="AA411" s="235"/>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8"/>
      <c r="BV411" s="238"/>
      <c r="BW411" s="238"/>
      <c r="BX411" s="238"/>
      <c r="BY411" s="238"/>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c r="DA411" s="235"/>
    </row>
    <row r="412" s="242" customFormat="true" ht="25.15" customHeight="true" x14ac:dyDescent="0.2">
      <c r="B412" s="2837"/>
      <c r="C412" s="2968" t="s">
        <v>203</v>
      </c>
      <c r="D412" s="2799"/>
      <c r="E412" s="869">
        <v>0.44741193489257308</v>
      </c>
      <c r="F412" s="822"/>
      <c r="G412" s="822"/>
      <c r="H412" s="2969" t="s">
        <v>212</v>
      </c>
      <c r="I412" s="2799"/>
      <c r="J412" s="870">
        <v>0.47950312823158575</v>
      </c>
      <c r="K412" s="822"/>
      <c r="L412" s="822"/>
      <c r="M412" s="2970" t="s">
        <v>248</v>
      </c>
      <c r="N412" s="2799"/>
      <c r="O412" s="871">
        <v>0.51082605871390185</v>
      </c>
      <c r="P412" s="822"/>
      <c r="Q412" s="822"/>
      <c r="U412" s="235"/>
      <c r="V412" s="235"/>
      <c r="W412" s="235"/>
      <c r="X412" s="235"/>
      <c r="Y412" s="235"/>
      <c r="Z412" s="235"/>
      <c r="AA412" s="235"/>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8"/>
      <c r="BV412" s="238"/>
      <c r="BW412" s="238"/>
      <c r="BX412" s="238"/>
      <c r="BY412" s="238"/>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c r="DA412" s="235"/>
    </row>
    <row r="413" s="242" customFormat="true" ht="25.15" customHeight="true" x14ac:dyDescent="0.2">
      <c r="B413" s="2837"/>
      <c r="C413" s="2968" t="s">
        <v>212</v>
      </c>
      <c r="D413" s="2799"/>
      <c r="E413" s="869">
        <v>0.44260639292250309</v>
      </c>
      <c r="F413" s="822"/>
      <c r="G413" s="822"/>
      <c r="H413" s="2969" t="s">
        <v>254</v>
      </c>
      <c r="I413" s="2799"/>
      <c r="J413" s="870">
        <v>0.4725641552219223</v>
      </c>
      <c r="K413" s="822"/>
      <c r="L413" s="822"/>
      <c r="M413" s="2970" t="s">
        <v>209</v>
      </c>
      <c r="N413" s="2799"/>
      <c r="O413" s="871">
        <v>0.47997776747006277</v>
      </c>
      <c r="P413" s="822"/>
      <c r="Q413" s="822"/>
      <c r="U413" s="235"/>
      <c r="V413" s="235"/>
      <c r="W413" s="235"/>
      <c r="X413" s="235"/>
      <c r="Y413" s="235"/>
      <c r="Z413" s="235"/>
      <c r="AA413" s="235"/>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8"/>
      <c r="BV413" s="238"/>
      <c r="BW413" s="238"/>
      <c r="BX413" s="238"/>
      <c r="BY413" s="238"/>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c r="DA413" s="235"/>
    </row>
    <row r="414" s="242" customFormat="true" ht="25.15" customHeight="true" x14ac:dyDescent="0.2">
      <c r="B414" s="2837"/>
      <c r="C414" s="2968" t="s">
        <v>254</v>
      </c>
      <c r="D414" s="2799"/>
      <c r="E414" s="869">
        <v>0.44109926639246894</v>
      </c>
      <c r="F414" s="822"/>
      <c r="G414" s="822"/>
      <c r="H414" s="2969" t="s">
        <v>255</v>
      </c>
      <c r="I414" s="2799"/>
      <c r="J414" s="870">
        <v>0.44221266187829655</v>
      </c>
      <c r="K414" s="822"/>
      <c r="L414" s="822"/>
      <c r="M414" s="2970" t="s">
        <v>256</v>
      </c>
      <c r="N414" s="2799"/>
      <c r="O414" s="871">
        <v>0.45282307000071575</v>
      </c>
      <c r="P414" s="822"/>
      <c r="Q414" s="822"/>
      <c r="U414" s="235"/>
      <c r="V414" s="235"/>
      <c r="W414" s="235"/>
      <c r="X414" s="235"/>
      <c r="Y414" s="235"/>
      <c r="Z414" s="235"/>
      <c r="AA414" s="235"/>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8"/>
      <c r="BV414" s="238"/>
      <c r="BW414" s="238"/>
      <c r="BX414" s="238"/>
      <c r="BY414" s="238"/>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c r="DA414" s="235"/>
    </row>
    <row r="415" s="242" customFormat="true" ht="25.15" customHeight="true" x14ac:dyDescent="0.2">
      <c r="B415" s="2837"/>
      <c r="C415" s="2968" t="s">
        <v>202</v>
      </c>
      <c r="D415" s="2799"/>
      <c r="E415" s="869">
        <v>0.42591362136008359</v>
      </c>
      <c r="F415" s="822"/>
      <c r="G415" s="822"/>
      <c r="H415" s="2969" t="s">
        <v>257</v>
      </c>
      <c r="I415" s="2799"/>
      <c r="J415" s="870">
        <v>-0.4273542351658845</v>
      </c>
      <c r="K415" s="822"/>
      <c r="L415" s="822"/>
      <c r="M415" s="2970" t="s">
        <v>253</v>
      </c>
      <c r="N415" s="2799"/>
      <c r="O415" s="871">
        <v>0.42040749018462858</v>
      </c>
      <c r="P415" s="822"/>
      <c r="Q415" s="822"/>
      <c r="U415" s="235"/>
      <c r="V415" s="235"/>
      <c r="W415" s="235"/>
      <c r="X415" s="235"/>
      <c r="Y415" s="235"/>
      <c r="Z415" s="235"/>
      <c r="AA415" s="235"/>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8"/>
      <c r="BV415" s="238"/>
      <c r="BW415" s="238"/>
      <c r="BX415" s="238"/>
      <c r="BY415" s="238"/>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c r="DA415" s="235"/>
    </row>
    <row r="416" s="242" customFormat="true" ht="25.15" customHeight="true" x14ac:dyDescent="0.2">
      <c r="B416" s="2837"/>
      <c r="C416" s="2968" t="s">
        <v>255</v>
      </c>
      <c r="D416" s="2799"/>
      <c r="E416" s="869">
        <v>0.42391394066842453</v>
      </c>
      <c r="F416" s="822"/>
      <c r="G416" s="822"/>
      <c r="H416" s="2969" t="s">
        <v>258</v>
      </c>
      <c r="I416" s="2799"/>
      <c r="J416" s="870">
        <v>0.41664835474215867</v>
      </c>
      <c r="K416" s="822"/>
      <c r="L416" s="822"/>
      <c r="M416" s="2970" t="s">
        <v>259</v>
      </c>
      <c r="N416" s="2799"/>
      <c r="O416" s="871">
        <v>0.37408406206636402</v>
      </c>
      <c r="P416" s="822"/>
      <c r="Q416" s="822"/>
      <c r="U416" s="235"/>
      <c r="V416" s="235"/>
      <c r="W416" s="235"/>
      <c r="X416" s="235"/>
      <c r="Y416" s="235"/>
      <c r="Z416" s="235"/>
      <c r="AA416" s="235"/>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8"/>
      <c r="BV416" s="238"/>
      <c r="BW416" s="238"/>
      <c r="BX416" s="238"/>
      <c r="BY416" s="238"/>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c r="DA416" s="235"/>
    </row>
    <row r="417" s="242" customFormat="true" ht="25.15" customHeight="true" x14ac:dyDescent="0.2">
      <c r="B417" s="2837"/>
      <c r="C417" s="2968" t="s">
        <v>252</v>
      </c>
      <c r="D417" s="2799"/>
      <c r="E417" s="869">
        <v>0.42322800216014955</v>
      </c>
      <c r="F417" s="822"/>
      <c r="G417" s="822"/>
      <c r="H417" s="2969" t="s">
        <v>203</v>
      </c>
      <c r="I417" s="2799"/>
      <c r="J417" s="870">
        <v>0.40534635563692778</v>
      </c>
      <c r="K417" s="822"/>
      <c r="L417" s="822"/>
      <c r="M417" s="2970" t="s">
        <v>250</v>
      </c>
      <c r="N417" s="2799"/>
      <c r="O417" s="871">
        <v>0.3737297500746451</v>
      </c>
      <c r="P417" s="822"/>
      <c r="Q417" s="822"/>
      <c r="U417" s="235"/>
      <c r="V417" s="235"/>
      <c r="W417" s="235"/>
      <c r="X417" s="235"/>
      <c r="Y417" s="235"/>
      <c r="Z417" s="235"/>
      <c r="AA417" s="235"/>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8"/>
      <c r="BV417" s="238"/>
      <c r="BW417" s="238"/>
      <c r="BX417" s="238"/>
      <c r="BY417" s="238"/>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c r="DA417" s="235"/>
    </row>
    <row r="418" s="242" customFormat="true" ht="25.15" customHeight="true" x14ac:dyDescent="0.2">
      <c r="B418" s="2837"/>
      <c r="C418" s="2968" t="s">
        <v>204</v>
      </c>
      <c r="D418" s="2799"/>
      <c r="E418" s="869">
        <v>0.40717444680928655</v>
      </c>
      <c r="F418" s="822"/>
      <c r="G418" s="822"/>
      <c r="H418" s="2969" t="s">
        <v>260</v>
      </c>
      <c r="I418" s="2799"/>
      <c r="J418" s="870">
        <v>0.38059586617302482</v>
      </c>
      <c r="K418" s="822"/>
      <c r="L418" s="822"/>
      <c r="M418" s="2970" t="s">
        <v>211</v>
      </c>
      <c r="N418" s="2799"/>
      <c r="O418" s="871">
        <v>0.36165112221752777</v>
      </c>
      <c r="P418" s="822"/>
      <c r="Q418" s="822"/>
      <c r="U418" s="235"/>
      <c r="V418" s="235"/>
      <c r="W418" s="235"/>
      <c r="X418" s="235"/>
      <c r="Y418" s="235"/>
      <c r="Z418" s="235"/>
      <c r="AA418" s="235"/>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8"/>
      <c r="BV418" s="238"/>
      <c r="BW418" s="238"/>
      <c r="BX418" s="238"/>
      <c r="BY418" s="238"/>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c r="DA418" s="235"/>
    </row>
    <row r="419" s="242" customFormat="true" ht="25.15" customHeight="true" x14ac:dyDescent="0.2">
      <c r="B419" s="2837"/>
      <c r="C419" s="2968" t="s">
        <v>258</v>
      </c>
      <c r="D419" s="2799"/>
      <c r="E419" s="869">
        <v>0.38526823172171704</v>
      </c>
      <c r="F419" s="822"/>
      <c r="G419" s="822"/>
      <c r="H419" s="2969" t="s">
        <v>252</v>
      </c>
      <c r="I419" s="2799"/>
      <c r="J419" s="870">
        <v>0.37724739577471023</v>
      </c>
      <c r="K419" s="822"/>
      <c r="L419" s="822"/>
      <c r="M419" s="2970" t="s">
        <v>255</v>
      </c>
      <c r="N419" s="2799"/>
      <c r="O419" s="871">
        <v>0.33934859055630529</v>
      </c>
      <c r="P419" s="822"/>
      <c r="Q419" s="822"/>
      <c r="U419" s="235"/>
      <c r="V419" s="235"/>
      <c r="W419" s="235"/>
      <c r="X419" s="235"/>
      <c r="Y419" s="235"/>
      <c r="Z419" s="235"/>
      <c r="AA419" s="235"/>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8"/>
      <c r="BV419" s="238"/>
      <c r="BW419" s="238"/>
      <c r="BX419" s="238"/>
      <c r="BY419" s="238"/>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c r="DA419" s="235"/>
    </row>
    <row r="420" s="242" customFormat="true" ht="25.15" customHeight="true" x14ac:dyDescent="0.2">
      <c r="B420" s="2837"/>
      <c r="C420" s="2968" t="s">
        <v>257</v>
      </c>
      <c r="D420" s="2799"/>
      <c r="E420" s="869">
        <v>-0.3787420763690908</v>
      </c>
      <c r="F420" s="822"/>
      <c r="G420" s="822"/>
      <c r="H420" s="2969" t="s">
        <v>211</v>
      </c>
      <c r="I420" s="2799"/>
      <c r="J420" s="870">
        <v>0.36948279928217298</v>
      </c>
      <c r="K420" s="822"/>
      <c r="L420" s="822"/>
      <c r="M420" s="2970" t="s">
        <v>251</v>
      </c>
      <c r="N420" s="2799"/>
      <c r="O420" s="871">
        <v>0.31884857960879509</v>
      </c>
      <c r="P420" s="822"/>
      <c r="Q420" s="822"/>
      <c r="U420" s="235"/>
      <c r="V420" s="235"/>
      <c r="W420" s="235"/>
      <c r="X420" s="235"/>
      <c r="Y420" s="235"/>
      <c r="Z420" s="235"/>
      <c r="AA420" s="235"/>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8"/>
      <c r="BV420" s="238"/>
      <c r="BW420" s="238"/>
      <c r="BX420" s="238"/>
      <c r="BY420" s="238"/>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c r="DA420" s="235"/>
    </row>
    <row r="421" s="242" customFormat="true" ht="25.15" customHeight="true" x14ac:dyDescent="0.2">
      <c r="B421" s="2837"/>
      <c r="C421" s="2968" t="s">
        <v>211</v>
      </c>
      <c r="D421" s="2799"/>
      <c r="E421" s="869">
        <v>0.37732985373572087</v>
      </c>
      <c r="F421" s="822"/>
      <c r="G421" s="822"/>
      <c r="H421" s="2969" t="s">
        <v>202</v>
      </c>
      <c r="I421" s="2799"/>
      <c r="J421" s="870">
        <v>0.35882109491679787</v>
      </c>
      <c r="K421" s="822"/>
      <c r="L421" s="822"/>
      <c r="M421" s="2970" t="s">
        <v>214</v>
      </c>
      <c r="N421" s="2799"/>
      <c r="O421" s="871">
        <v>0.3089995145373664</v>
      </c>
      <c r="P421" s="822"/>
      <c r="Q421" s="822"/>
      <c r="U421" s="235"/>
      <c r="V421" s="235"/>
      <c r="W421" s="235"/>
      <c r="X421" s="235"/>
      <c r="Y421" s="235"/>
      <c r="Z421" s="235"/>
      <c r="AA421" s="235"/>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8"/>
      <c r="BV421" s="238"/>
      <c r="BW421" s="238"/>
      <c r="BX421" s="238"/>
      <c r="BY421" s="238"/>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c r="DA421" s="235"/>
    </row>
    <row r="422" s="242" customFormat="true" ht="25.15" customHeight="true" x14ac:dyDescent="0.2">
      <c r="B422" s="2837"/>
      <c r="C422" s="2968" t="s">
        <v>213</v>
      </c>
      <c r="D422" s="2799"/>
      <c r="E422" s="869">
        <v>0.34947528577405962</v>
      </c>
      <c r="F422" s="822"/>
      <c r="G422" s="822"/>
      <c r="H422" s="2969" t="s">
        <v>213</v>
      </c>
      <c r="I422" s="2799"/>
      <c r="J422" s="870">
        <v>0.35076104482332709</v>
      </c>
      <c r="K422" s="822"/>
      <c r="L422" s="822"/>
      <c r="M422" s="2970" t="s">
        <v>212</v>
      </c>
      <c r="N422" s="2799"/>
      <c r="O422" s="871">
        <v>0.29384015534218655</v>
      </c>
      <c r="P422" s="822"/>
      <c r="Q422" s="822"/>
      <c r="U422" s="235"/>
      <c r="V422" s="235"/>
      <c r="W422" s="235"/>
      <c r="X422" s="235"/>
      <c r="Y422" s="235"/>
      <c r="Z422" s="235"/>
      <c r="AA422" s="235"/>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8"/>
      <c r="BV422" s="238"/>
      <c r="BW422" s="238"/>
      <c r="BX422" s="238"/>
      <c r="BY422" s="238"/>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c r="DA422" s="235"/>
    </row>
    <row r="423" s="242" customFormat="true" ht="25.15" customHeight="true" x14ac:dyDescent="0.2">
      <c r="B423" s="2837"/>
      <c r="C423" s="2968" t="s">
        <v>209</v>
      </c>
      <c r="D423" s="2799"/>
      <c r="E423" s="869">
        <v>0.34523851690902785</v>
      </c>
      <c r="F423" s="822"/>
      <c r="G423" s="822"/>
      <c r="H423" s="2969" t="s">
        <v>204</v>
      </c>
      <c r="I423" s="2799"/>
      <c r="J423" s="870">
        <v>0.33668727680404176</v>
      </c>
      <c r="K423" s="822"/>
      <c r="L423" s="822"/>
      <c r="M423" s="2970" t="s">
        <v>213</v>
      </c>
      <c r="N423" s="2799"/>
      <c r="O423" s="871">
        <v>0.29221596948612288</v>
      </c>
      <c r="P423" s="822"/>
      <c r="Q423" s="822"/>
      <c r="U423" s="235"/>
      <c r="V423" s="235"/>
      <c r="W423" s="235"/>
      <c r="X423" s="235"/>
      <c r="Y423" s="235"/>
      <c r="Z423" s="235"/>
      <c r="AA423" s="235"/>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8"/>
      <c r="BV423" s="238"/>
      <c r="BW423" s="238"/>
      <c r="BX423" s="238"/>
      <c r="BY423" s="238"/>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c r="DA423" s="235"/>
    </row>
    <row r="424" s="242" customFormat="true" ht="25.15" customHeight="true" x14ac:dyDescent="0.2">
      <c r="B424" s="2837"/>
      <c r="C424" s="2968" t="s">
        <v>260</v>
      </c>
      <c r="D424" s="2799"/>
      <c r="E424" s="869">
        <v>0.33552860751421215</v>
      </c>
      <c r="F424" s="822"/>
      <c r="G424" s="822"/>
      <c r="H424" s="2969" t="s">
        <v>209</v>
      </c>
      <c r="I424" s="2799"/>
      <c r="J424" s="870">
        <v>0.27951098442395439</v>
      </c>
      <c r="K424" s="822"/>
      <c r="L424" s="822"/>
      <c r="M424" s="2970" t="s">
        <v>258</v>
      </c>
      <c r="N424" s="2799"/>
      <c r="O424" s="871">
        <v>0.27804243582914445</v>
      </c>
      <c r="P424" s="822"/>
      <c r="Q424" s="822"/>
      <c r="U424" s="235"/>
      <c r="V424" s="235"/>
      <c r="W424" s="235"/>
      <c r="X424" s="235"/>
      <c r="Y424" s="235"/>
      <c r="Z424" s="235"/>
      <c r="AA424" s="235"/>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8"/>
      <c r="BV424" s="238"/>
      <c r="BW424" s="238"/>
      <c r="BX424" s="238"/>
      <c r="BY424" s="238"/>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c r="DA424" s="235"/>
    </row>
    <row r="425" s="242" customFormat="true" ht="25.15" customHeight="true" x14ac:dyDescent="0.2">
      <c r="B425" s="2837"/>
      <c r="C425" s="2968" t="s">
        <v>259</v>
      </c>
      <c r="D425" s="2799"/>
      <c r="E425" s="869">
        <v>0.30904946459058763</v>
      </c>
      <c r="F425" s="822"/>
      <c r="G425" s="822"/>
      <c r="H425" s="2969" t="s">
        <v>261</v>
      </c>
      <c r="I425" s="2799"/>
      <c r="J425" s="870">
        <v>0.26826931151579742</v>
      </c>
      <c r="K425" s="822"/>
      <c r="L425" s="822"/>
      <c r="M425" s="2970" t="s">
        <v>254</v>
      </c>
      <c r="N425" s="2799"/>
      <c r="O425" s="871">
        <v>0.27404702539639836</v>
      </c>
      <c r="P425" s="822"/>
      <c r="Q425" s="822"/>
      <c r="U425" s="235"/>
      <c r="V425" s="235"/>
      <c r="W425" s="235"/>
      <c r="X425" s="235"/>
      <c r="Y425" s="235"/>
      <c r="Z425" s="235"/>
      <c r="AA425" s="235"/>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8"/>
      <c r="BV425" s="238"/>
      <c r="BW425" s="238"/>
      <c r="BX425" s="238"/>
      <c r="BY425" s="238"/>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c r="DA425" s="235"/>
    </row>
    <row r="426" s="242" customFormat="true" ht="25.15" customHeight="true" x14ac:dyDescent="0.2">
      <c r="B426" s="2837"/>
      <c r="C426" s="2968" t="s">
        <v>261</v>
      </c>
      <c r="D426" s="2799"/>
      <c r="E426" s="869">
        <v>0.27867521967398617</v>
      </c>
      <c r="F426" s="822"/>
      <c r="G426" s="822"/>
      <c r="H426" s="2969" t="s">
        <v>259</v>
      </c>
      <c r="I426" s="2799"/>
      <c r="J426" s="870">
        <v>0.25227353394056018</v>
      </c>
      <c r="K426" s="822"/>
      <c r="L426" s="822"/>
      <c r="M426" s="2970" t="s">
        <v>261</v>
      </c>
      <c r="N426" s="2799"/>
      <c r="O426" s="871">
        <v>0.20423712176273831</v>
      </c>
      <c r="P426" s="822"/>
      <c r="Q426" s="822"/>
      <c r="U426" s="235"/>
      <c r="V426" s="235"/>
      <c r="W426" s="235"/>
      <c r="X426" s="235"/>
      <c r="Y426" s="235"/>
      <c r="Z426" s="235"/>
      <c r="AA426" s="235"/>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8"/>
      <c r="BV426" s="238"/>
      <c r="BW426" s="238"/>
      <c r="BX426" s="238"/>
      <c r="BY426" s="238"/>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c r="DA426" s="235"/>
    </row>
    <row r="427" s="242" customFormat="true" ht="25.15" customHeight="true" x14ac:dyDescent="0.2">
      <c r="B427" s="2837"/>
      <c r="C427" s="2968" t="s">
        <v>262</v>
      </c>
      <c r="D427" s="2799"/>
      <c r="E427" s="869">
        <v>-0.20278259850451597</v>
      </c>
      <c r="F427" s="822"/>
      <c r="G427" s="822"/>
      <c r="H427" s="2969" t="s">
        <v>262</v>
      </c>
      <c r="I427" s="2799"/>
      <c r="J427" s="870">
        <v>-0.24924363836439611</v>
      </c>
      <c r="K427" s="822"/>
      <c r="L427" s="822"/>
      <c r="M427" s="2970" t="s">
        <v>263</v>
      </c>
      <c r="N427" s="2799"/>
      <c r="O427" s="871">
        <v>0.19791066992654727</v>
      </c>
      <c r="P427" s="822"/>
      <c r="Q427" s="822"/>
      <c r="U427" s="235"/>
      <c r="V427" s="235"/>
      <c r="W427" s="235"/>
      <c r="X427" s="235"/>
      <c r="Y427" s="235"/>
      <c r="Z427" s="235"/>
      <c r="AA427" s="235"/>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8"/>
      <c r="BV427" s="238"/>
      <c r="BW427" s="238"/>
      <c r="BX427" s="238"/>
      <c r="BY427" s="238"/>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c r="DA427" s="235"/>
    </row>
    <row r="428" s="242" customFormat="true" ht="25.15" customHeight="true" x14ac:dyDescent="0.2">
      <c r="B428" s="2837"/>
      <c r="C428" s="2968" t="s">
        <v>263</v>
      </c>
      <c r="D428" s="2799"/>
      <c r="E428" s="869">
        <v>0.20222981591151795</v>
      </c>
      <c r="F428" s="822"/>
      <c r="G428" s="822"/>
      <c r="H428" s="2969" t="s">
        <v>263</v>
      </c>
      <c r="I428" s="2799"/>
      <c r="J428" s="870">
        <v>0.19243072315602339</v>
      </c>
      <c r="K428" s="822"/>
      <c r="L428" s="822"/>
      <c r="M428" s="2970" t="s">
        <v>257</v>
      </c>
      <c r="N428" s="2799"/>
      <c r="O428" s="871">
        <v>-0.18138738692791939</v>
      </c>
      <c r="P428" s="822"/>
      <c r="Q428" s="822"/>
      <c r="U428" s="235"/>
      <c r="V428" s="235"/>
      <c r="W428" s="235"/>
      <c r="X428" s="235"/>
      <c r="Y428" s="235"/>
      <c r="Z428" s="235"/>
      <c r="AA428" s="235"/>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8"/>
      <c r="BV428" s="238"/>
      <c r="BW428" s="238"/>
      <c r="BX428" s="238"/>
      <c r="BY428" s="238"/>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c r="DA428" s="235"/>
    </row>
    <row r="429" s="242" customFormat="true" ht="25.15" customHeight="true" x14ac:dyDescent="0.2">
      <c r="B429" s="2837"/>
      <c r="C429" s="2968" t="s">
        <v>256</v>
      </c>
      <c r="D429" s="2799"/>
      <c r="E429" s="869">
        <v>0.18573289525795023</v>
      </c>
      <c r="F429" s="822"/>
      <c r="G429" s="822"/>
      <c r="H429" s="2969" t="s">
        <v>264</v>
      </c>
      <c r="I429" s="2799"/>
      <c r="J429" s="870">
        <v>-0.10567257754332433</v>
      </c>
      <c r="K429" s="822"/>
      <c r="L429" s="822"/>
      <c r="M429" s="2970" t="s">
        <v>264</v>
      </c>
      <c r="N429" s="2799"/>
      <c r="O429" s="871">
        <v>-0.1603797613564544</v>
      </c>
      <c r="P429" s="822"/>
      <c r="Q429" s="822"/>
      <c r="U429" s="235"/>
      <c r="V429" s="235"/>
      <c r="W429" s="235"/>
      <c r="X429" s="235"/>
      <c r="Y429" s="235"/>
      <c r="Z429" s="235"/>
      <c r="AA429" s="235"/>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8"/>
      <c r="BV429" s="238"/>
      <c r="BW429" s="238"/>
      <c r="BX429" s="238"/>
      <c r="BY429" s="238"/>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c r="DA429" s="235"/>
    </row>
    <row r="430" s="242" customFormat="true" ht="25.15" customHeight="true" x14ac:dyDescent="0.2">
      <c r="B430" s="2837"/>
      <c r="C430" s="2968" t="s">
        <v>214</v>
      </c>
      <c r="D430" s="2799"/>
      <c r="E430" s="869">
        <v>0.16731745076174581</v>
      </c>
      <c r="F430" s="822"/>
      <c r="G430" s="822"/>
      <c r="H430" s="2969" t="s">
        <v>214</v>
      </c>
      <c r="I430" s="2799"/>
      <c r="J430" s="870">
        <v>8.8469863091021575E-2</v>
      </c>
      <c r="K430" s="822"/>
      <c r="L430" s="822"/>
      <c r="M430" s="2970" t="s">
        <v>260</v>
      </c>
      <c r="N430" s="2799"/>
      <c r="O430" s="871">
        <v>0.14507862275514866</v>
      </c>
      <c r="P430" s="822"/>
      <c r="Q430" s="822"/>
      <c r="U430" s="235"/>
      <c r="V430" s="235"/>
      <c r="W430" s="235"/>
      <c r="X430" s="235"/>
      <c r="Y430" s="235"/>
      <c r="Z430" s="235"/>
      <c r="AA430" s="235"/>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8"/>
      <c r="BV430" s="238"/>
      <c r="BW430" s="238"/>
      <c r="BX430" s="238"/>
      <c r="BY430" s="238"/>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c r="DA430" s="235"/>
    </row>
    <row r="431" s="242" customFormat="true" ht="25.15" customHeight="true" x14ac:dyDescent="0.2">
      <c r="B431" s="2837"/>
      <c r="C431" s="2968" t="s">
        <v>264</v>
      </c>
      <c r="D431" s="2799"/>
      <c r="E431" s="869">
        <v>-0.12131601367811196</v>
      </c>
      <c r="F431" s="822"/>
      <c r="G431" s="822"/>
      <c r="H431" s="2969" t="s">
        <v>265</v>
      </c>
      <c r="I431" s="2799"/>
      <c r="J431" s="870">
        <v>-6.8624966907063809E-2</v>
      </c>
      <c r="K431" s="822"/>
      <c r="L431" s="822"/>
      <c r="M431" s="2970" t="s">
        <v>265</v>
      </c>
      <c r="N431" s="2799"/>
      <c r="O431" s="871">
        <v>-9.4985339447476808E-2</v>
      </c>
      <c r="P431" s="822"/>
      <c r="Q431" s="822"/>
      <c r="U431" s="235"/>
      <c r="V431" s="235"/>
      <c r="W431" s="235"/>
      <c r="X431" s="235"/>
      <c r="Y431" s="235"/>
      <c r="Z431" s="235"/>
      <c r="AA431" s="235"/>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8"/>
      <c r="BV431" s="238"/>
      <c r="BW431" s="238"/>
      <c r="BX431" s="238"/>
      <c r="BY431" s="238"/>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c r="DA431" s="235"/>
    </row>
    <row r="432" s="242" customFormat="true" ht="25.15" customHeight="true" x14ac:dyDescent="0.2">
      <c r="B432" s="2837"/>
      <c r="C432" s="2968" t="s">
        <v>265</v>
      </c>
      <c r="D432" s="2799"/>
      <c r="E432" s="869">
        <v>-7.5813625738760812E-2</v>
      </c>
      <c r="F432" s="822"/>
      <c r="G432" s="822"/>
      <c r="H432" s="2969" t="s">
        <v>256</v>
      </c>
      <c r="I432" s="2799"/>
      <c r="J432" s="870">
        <v>6.0672684938928391E-2</v>
      </c>
      <c r="K432" s="822"/>
      <c r="L432" s="822"/>
      <c r="M432" s="2970" t="s">
        <v>262</v>
      </c>
      <c r="N432" s="2799"/>
      <c r="O432" s="871">
        <v>-5.4167737326654107E-2</v>
      </c>
      <c r="P432" s="822"/>
      <c r="Q432" s="822"/>
      <c r="U432" s="235"/>
      <c r="V432" s="235"/>
      <c r="W432" s="235"/>
      <c r="X432" s="235"/>
      <c r="Y432" s="235"/>
      <c r="Z432" s="235"/>
      <c r="AA432" s="235"/>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8"/>
      <c r="BV432" s="238"/>
      <c r="BW432" s="238"/>
      <c r="BX432" s="238"/>
      <c r="BY432" s="238"/>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c r="DA432" s="235"/>
    </row>
    <row r="433" s="242" customFormat="true" ht="25.15" customHeight="true" x14ac:dyDescent="0.2">
      <c r="B433" s="2837"/>
      <c r="C433" s="2971" t="s">
        <v>266</v>
      </c>
      <c r="D433" s="2799"/>
      <c r="E433" s="872">
        <v>-4.5189056014124734E-2</v>
      </c>
      <c r="F433" s="822"/>
      <c r="G433" s="822"/>
      <c r="H433" s="2972" t="s">
        <v>266</v>
      </c>
      <c r="I433" s="2799"/>
      <c r="J433" s="873">
        <v>-5.1968906599174983E-2</v>
      </c>
      <c r="K433" s="822"/>
      <c r="L433" s="822"/>
      <c r="M433" s="2973" t="s">
        <v>266</v>
      </c>
      <c r="N433" s="2799"/>
      <c r="O433" s="874">
        <v>-2.5557720792526571E-2</v>
      </c>
      <c r="P433" s="822"/>
      <c r="Q433" s="822"/>
      <c r="U433" s="235"/>
      <c r="V433" s="235"/>
      <c r="W433" s="235"/>
      <c r="X433" s="235"/>
      <c r="Y433" s="235"/>
      <c r="Z433" s="235"/>
      <c r="AA433" s="235"/>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8"/>
      <c r="BV433" s="238"/>
      <c r="BW433" s="238"/>
      <c r="BX433" s="238"/>
      <c r="BY433" s="238"/>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c r="DA433" s="235"/>
    </row>
    <row r="434" s="242" customFormat="true" ht="25.15" customHeight="true" x14ac:dyDescent="0.2">
      <c r="B434" s="2837"/>
      <c r="C434" s="2800"/>
      <c r="D434" s="2799"/>
      <c r="E434" s="823"/>
      <c r="F434" s="822"/>
      <c r="G434" s="822"/>
      <c r="H434" s="2800"/>
      <c r="I434" s="2799"/>
      <c r="J434" s="823"/>
      <c r="K434" s="822"/>
      <c r="L434" s="822"/>
      <c r="M434" s="2800"/>
      <c r="N434" s="2799"/>
      <c r="O434" s="823"/>
      <c r="P434" s="822"/>
      <c r="Q434" s="822"/>
      <c r="U434" s="235"/>
      <c r="V434" s="235"/>
      <c r="W434" s="235"/>
      <c r="X434" s="235"/>
      <c r="Y434" s="235"/>
      <c r="Z434" s="235"/>
      <c r="AA434" s="235"/>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8"/>
      <c r="BV434" s="238"/>
      <c r="BW434" s="238"/>
      <c r="BX434" s="238"/>
      <c r="BY434" s="238"/>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c r="DA434" s="235"/>
    </row>
    <row r="435" s="242" customFormat="true" ht="25.15" customHeight="true" x14ac:dyDescent="0.2">
      <c r="B435" s="2837"/>
      <c r="C435" s="2800"/>
      <c r="D435" s="2799"/>
      <c r="E435" s="823"/>
      <c r="F435" s="822"/>
      <c r="G435" s="822"/>
      <c r="H435" s="2800"/>
      <c r="I435" s="2799"/>
      <c r="J435" s="823"/>
      <c r="K435" s="822"/>
      <c r="L435" s="822"/>
      <c r="M435" s="2800"/>
      <c r="N435" s="2799"/>
      <c r="O435" s="823"/>
      <c r="P435" s="822"/>
      <c r="Q435" s="822"/>
      <c r="U435" s="235"/>
      <c r="V435" s="235"/>
      <c r="W435" s="235"/>
      <c r="X435" s="235"/>
      <c r="Y435" s="235"/>
      <c r="Z435" s="235"/>
      <c r="AA435" s="235"/>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8"/>
      <c r="BV435" s="238"/>
      <c r="BW435" s="238"/>
      <c r="BX435" s="238"/>
      <c r="BY435" s="238"/>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c r="DA435" s="235"/>
    </row>
    <row r="436" s="242" customFormat="true" ht="25.15" customHeight="true" x14ac:dyDescent="0.2">
      <c r="B436" s="2837"/>
      <c r="C436" s="2800"/>
      <c r="D436" s="2799"/>
      <c r="E436" s="822"/>
      <c r="F436" s="822"/>
      <c r="G436" s="822"/>
      <c r="H436" s="2800"/>
      <c r="I436" s="2799"/>
      <c r="J436" s="822"/>
      <c r="K436" s="822"/>
      <c r="L436" s="822"/>
      <c r="M436" s="2800"/>
      <c r="N436" s="2799"/>
      <c r="O436" s="822"/>
      <c r="P436" s="822"/>
      <c r="Q436" s="822"/>
      <c r="U436" s="235"/>
      <c r="V436" s="235"/>
      <c r="W436" s="235"/>
      <c r="X436" s="235"/>
      <c r="Y436" s="235"/>
      <c r="Z436" s="235"/>
      <c r="AA436" s="235"/>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8"/>
      <c r="BV436" s="238"/>
      <c r="BW436" s="238"/>
      <c r="BX436" s="238"/>
      <c r="BY436" s="238"/>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c r="DA436" s="235"/>
    </row>
    <row r="437" s="242" customFormat="true" ht="25.15" customHeight="true" x14ac:dyDescent="0.2">
      <c r="B437" s="2837"/>
      <c r="C437" s="2962" t="s">
        <v>224</v>
      </c>
      <c r="D437" s="2799"/>
      <c r="E437" s="2799"/>
      <c r="F437" s="822"/>
      <c r="G437" s="822"/>
      <c r="H437" s="2963" t="s">
        <v>224</v>
      </c>
      <c r="I437" s="2799"/>
      <c r="J437" s="2799"/>
      <c r="K437" s="822"/>
      <c r="L437" s="822"/>
      <c r="M437" s="2964" t="s">
        <v>224</v>
      </c>
      <c r="N437" s="2799"/>
      <c r="O437" s="2799"/>
      <c r="P437" s="822"/>
      <c r="Q437" s="822"/>
      <c r="U437" s="235"/>
      <c r="V437" s="235"/>
      <c r="W437" s="235"/>
      <c r="X437" s="235"/>
      <c r="Y437" s="235"/>
      <c r="Z437" s="235"/>
      <c r="AA437" s="235"/>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8"/>
      <c r="BV437" s="238"/>
      <c r="BW437" s="238"/>
      <c r="BX437" s="238"/>
      <c r="BY437" s="238"/>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c r="DA437" s="235"/>
    </row>
    <row r="438" s="242" customFormat="true" ht="25.15" customHeight="true" x14ac:dyDescent="0.2">
      <c r="B438" s="2837"/>
      <c r="C438" s="2800"/>
      <c r="D438" s="2799"/>
      <c r="E438" s="851" t="s">
        <v>225</v>
      </c>
      <c r="F438" s="822"/>
      <c r="G438" s="822"/>
      <c r="H438" s="2800"/>
      <c r="I438" s="2799"/>
      <c r="J438" s="852" t="s">
        <v>225</v>
      </c>
      <c r="K438" s="822"/>
      <c r="L438" s="822"/>
      <c r="M438" s="2800"/>
      <c r="N438" s="2799"/>
      <c r="O438" s="853" t="s">
        <v>225</v>
      </c>
      <c r="P438" s="822"/>
      <c r="Q438" s="822"/>
      <c r="U438" s="235"/>
      <c r="V438" s="235"/>
      <c r="W438" s="235"/>
      <c r="X438" s="235"/>
      <c r="Y438" s="235"/>
      <c r="Z438" s="235"/>
      <c r="AA438" s="235"/>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8"/>
      <c r="BV438" s="238"/>
      <c r="BW438" s="238"/>
      <c r="BX438" s="238"/>
      <c r="BY438" s="238"/>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c r="DA438" s="235"/>
    </row>
    <row r="439" s="242" customFormat="true" ht="25.15" customHeight="true" x14ac:dyDescent="0.2">
      <c r="B439" s="2837"/>
      <c r="C439" s="2974" t="s">
        <v>211</v>
      </c>
      <c r="D439" s="2799"/>
      <c r="E439" s="866">
        <v>0.14237781852022049</v>
      </c>
      <c r="F439" s="822"/>
      <c r="G439" s="822"/>
      <c r="H439" s="2975" t="s">
        <v>211</v>
      </c>
      <c r="I439" s="2799"/>
      <c r="J439" s="867">
        <v>0.13651753896539054</v>
      </c>
      <c r="K439" s="822"/>
      <c r="L439" s="822"/>
      <c r="M439" s="2976" t="s">
        <v>211</v>
      </c>
      <c r="N439" s="2799"/>
      <c r="O439" s="868">
        <v>0.13079153420119721</v>
      </c>
      <c r="P439" s="822"/>
      <c r="Q439" s="822"/>
      <c r="U439" s="235"/>
      <c r="V439" s="235"/>
      <c r="W439" s="235"/>
      <c r="X439" s="235"/>
      <c r="Y439" s="235"/>
      <c r="Z439" s="235"/>
      <c r="AA439" s="235"/>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8"/>
      <c r="BV439" s="238"/>
      <c r="BW439" s="238"/>
      <c r="BX439" s="238"/>
      <c r="BY439" s="238"/>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c r="DA439" s="235"/>
    </row>
    <row r="440" s="242" customFormat="true" ht="25.15" customHeight="true" x14ac:dyDescent="0.2">
      <c r="B440" s="2837"/>
      <c r="C440" s="2968" t="s">
        <v>209</v>
      </c>
      <c r="D440" s="2799"/>
      <c r="E440" s="869">
        <v>0.11918963355754511</v>
      </c>
      <c r="F440" s="822"/>
      <c r="G440" s="822"/>
      <c r="H440" s="2969" t="s">
        <v>209</v>
      </c>
      <c r="I440" s="2799"/>
      <c r="J440" s="870">
        <v>7.8126390413648078E-2</v>
      </c>
      <c r="K440" s="822"/>
      <c r="L440" s="822"/>
      <c r="M440" s="2970" t="s">
        <v>209</v>
      </c>
      <c r="N440" s="2799"/>
      <c r="O440" s="871">
        <v>0.23037865726554566</v>
      </c>
      <c r="P440" s="822"/>
      <c r="Q440" s="822"/>
      <c r="U440" s="235"/>
      <c r="V440" s="235"/>
      <c r="W440" s="235"/>
      <c r="X440" s="235"/>
      <c r="Y440" s="235"/>
      <c r="Z440" s="235"/>
      <c r="AA440" s="235"/>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8"/>
      <c r="BV440" s="238"/>
      <c r="BW440" s="238"/>
      <c r="BX440" s="238"/>
      <c r="BY440" s="238"/>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c r="DA440" s="235"/>
    </row>
    <row r="441" s="242" customFormat="true" ht="25.15" customHeight="true" x14ac:dyDescent="0.2">
      <c r="B441" s="2837"/>
      <c r="C441" s="2968" t="s">
        <v>204</v>
      </c>
      <c r="D441" s="2799"/>
      <c r="E441" s="869">
        <v>0.16579103013444851</v>
      </c>
      <c r="F441" s="822"/>
      <c r="G441" s="822"/>
      <c r="H441" s="2969" t="s">
        <v>204</v>
      </c>
      <c r="I441" s="2799"/>
      <c r="J441" s="870">
        <v>0.11335832236172143</v>
      </c>
      <c r="K441" s="822"/>
      <c r="L441" s="822"/>
      <c r="M441" s="2970" t="s">
        <v>204</v>
      </c>
      <c r="N441" s="2799"/>
      <c r="O441" s="871">
        <v>0.31432796562061399</v>
      </c>
      <c r="P441" s="822"/>
      <c r="Q441" s="822"/>
      <c r="U441" s="235"/>
      <c r="V441" s="235"/>
      <c r="W441" s="235"/>
      <c r="X441" s="235"/>
      <c r="Y441" s="235"/>
      <c r="Z441" s="235"/>
      <c r="AA441" s="235"/>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8"/>
      <c r="BV441" s="238"/>
      <c r="BW441" s="238"/>
      <c r="BX441" s="238"/>
      <c r="BY441" s="238"/>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c r="DA441" s="235"/>
    </row>
    <row r="442" s="242" customFormat="true" ht="25.15" customHeight="true" x14ac:dyDescent="0.2">
      <c r="B442" s="2837"/>
      <c r="C442" s="2968" t="s">
        <v>249</v>
      </c>
      <c r="D442" s="2799"/>
      <c r="E442" s="869">
        <v>0.28581481705665385</v>
      </c>
      <c r="F442" s="822"/>
      <c r="G442" s="822"/>
      <c r="H442" s="2969" t="s">
        <v>249</v>
      </c>
      <c r="I442" s="2799"/>
      <c r="J442" s="870">
        <v>0.29639993460088276</v>
      </c>
      <c r="K442" s="822"/>
      <c r="L442" s="822"/>
      <c r="M442" s="2970" t="s">
        <v>249</v>
      </c>
      <c r="N442" s="2799"/>
      <c r="O442" s="871">
        <v>0.2895310328501407</v>
      </c>
      <c r="P442" s="822"/>
      <c r="Q442" s="822"/>
      <c r="U442" s="235"/>
      <c r="V442" s="235"/>
      <c r="W442" s="235"/>
      <c r="X442" s="235"/>
      <c r="Y442" s="235"/>
      <c r="Z442" s="235"/>
      <c r="AA442" s="235"/>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8"/>
      <c r="BV442" s="238"/>
      <c r="BW442" s="238"/>
      <c r="BX442" s="238"/>
      <c r="BY442" s="238"/>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c r="DA442" s="235"/>
    </row>
    <row r="443" s="242" customFormat="true" ht="25.15" customHeight="true" x14ac:dyDescent="0.2">
      <c r="B443" s="2837"/>
      <c r="C443" s="2968" t="s">
        <v>253</v>
      </c>
      <c r="D443" s="2799"/>
      <c r="E443" s="869">
        <v>0.24657671440155118</v>
      </c>
      <c r="F443" s="822"/>
      <c r="G443" s="822"/>
      <c r="H443" s="2969" t="s">
        <v>253</v>
      </c>
      <c r="I443" s="2799"/>
      <c r="J443" s="870">
        <v>0.2685714888066405</v>
      </c>
      <c r="K443" s="822"/>
      <c r="L443" s="822"/>
      <c r="M443" s="2970" t="s">
        <v>253</v>
      </c>
      <c r="N443" s="2799"/>
      <c r="O443" s="871">
        <v>0.17674245780333858</v>
      </c>
      <c r="P443" s="822"/>
      <c r="Q443" s="822"/>
      <c r="U443" s="235"/>
      <c r="V443" s="235"/>
      <c r="W443" s="235"/>
      <c r="X443" s="235"/>
      <c r="Y443" s="235"/>
      <c r="Z443" s="235"/>
      <c r="AA443" s="235"/>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8"/>
      <c r="BV443" s="238"/>
      <c r="BW443" s="238"/>
      <c r="BX443" s="238"/>
      <c r="BY443" s="238"/>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c r="DA443" s="235"/>
    </row>
    <row r="444" s="242" customFormat="true" ht="25.15" customHeight="true" x14ac:dyDescent="0.2">
      <c r="B444" s="2837"/>
      <c r="C444" s="2968" t="s">
        <v>252</v>
      </c>
      <c r="D444" s="2799"/>
      <c r="E444" s="869">
        <v>0.17912194181247154</v>
      </c>
      <c r="F444" s="822"/>
      <c r="G444" s="822"/>
      <c r="H444" s="2969" t="s">
        <v>252</v>
      </c>
      <c r="I444" s="2799"/>
      <c r="J444" s="870">
        <v>0.14231559761880086</v>
      </c>
      <c r="K444" s="822"/>
      <c r="L444" s="822"/>
      <c r="M444" s="2970" t="s">
        <v>252</v>
      </c>
      <c r="N444" s="2799"/>
      <c r="O444" s="871">
        <v>0.27601076524706197</v>
      </c>
      <c r="P444" s="822"/>
      <c r="Q444" s="822"/>
      <c r="U444" s="235"/>
      <c r="V444" s="235"/>
      <c r="W444" s="235"/>
      <c r="X444" s="235"/>
      <c r="Y444" s="235"/>
      <c r="Z444" s="235"/>
      <c r="AA444" s="235"/>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8"/>
      <c r="BV444" s="238"/>
      <c r="BW444" s="238"/>
      <c r="BX444" s="238"/>
      <c r="BY444" s="238"/>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c r="DA444" s="235"/>
    </row>
    <row r="445" s="242" customFormat="true" ht="25.15" customHeight="true" x14ac:dyDescent="0.2">
      <c r="B445" s="2837"/>
      <c r="C445" s="2968" t="s">
        <v>244</v>
      </c>
      <c r="D445" s="2799"/>
      <c r="E445" s="869">
        <v>0.45129655649509393</v>
      </c>
      <c r="F445" s="822"/>
      <c r="G445" s="822"/>
      <c r="H445" s="2969" t="s">
        <v>244</v>
      </c>
      <c r="I445" s="2799"/>
      <c r="J445" s="870">
        <v>0.46474638544503111</v>
      </c>
      <c r="K445" s="822"/>
      <c r="L445" s="822"/>
      <c r="M445" s="2970" t="s">
        <v>244</v>
      </c>
      <c r="N445" s="2799"/>
      <c r="O445" s="871">
        <v>0.34931198560052296</v>
      </c>
      <c r="P445" s="822"/>
      <c r="Q445" s="822"/>
      <c r="U445" s="235"/>
      <c r="V445" s="235"/>
      <c r="W445" s="235"/>
      <c r="X445" s="235"/>
      <c r="Y445" s="235"/>
      <c r="Z445" s="235"/>
      <c r="AA445" s="235"/>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8"/>
      <c r="BV445" s="238"/>
      <c r="BW445" s="238"/>
      <c r="BX445" s="238"/>
      <c r="BY445" s="238"/>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c r="DA445" s="235"/>
    </row>
    <row r="446" s="242" customFormat="true" ht="25.15" customHeight="true" x14ac:dyDescent="0.2">
      <c r="C446" s="2968" t="s">
        <v>203</v>
      </c>
      <c r="D446" s="2799"/>
      <c r="E446" s="869">
        <v>0.20017743948431604</v>
      </c>
      <c r="F446" s="822"/>
      <c r="G446" s="822"/>
      <c r="H446" s="2969" t="s">
        <v>203</v>
      </c>
      <c r="I446" s="2799"/>
      <c r="J446" s="870">
        <v>0.16430566802813873</v>
      </c>
      <c r="K446" s="822"/>
      <c r="L446" s="822"/>
      <c r="M446" s="2970" t="s">
        <v>203</v>
      </c>
      <c r="N446" s="2799"/>
      <c r="O446" s="871">
        <v>0.26979030134756182</v>
      </c>
      <c r="P446" s="822"/>
      <c r="Q446" s="822"/>
      <c r="U446" s="235"/>
      <c r="V446" s="235"/>
      <c r="W446" s="235"/>
      <c r="X446" s="235"/>
      <c r="Y446" s="235"/>
      <c r="Z446" s="235"/>
      <c r="AA446" s="235"/>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8"/>
      <c r="BV446" s="238"/>
      <c r="BW446" s="238"/>
      <c r="BX446" s="238"/>
      <c r="BY446" s="238"/>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c r="DA446" s="235"/>
    </row>
    <row r="447" s="242" customFormat="true" ht="25.15" customHeight="true" x14ac:dyDescent="0.2">
      <c r="C447" s="2968" t="s">
        <v>202</v>
      </c>
      <c r="D447" s="2799"/>
      <c r="E447" s="869">
        <v>0.18140241286006065</v>
      </c>
      <c r="F447" s="822"/>
      <c r="G447" s="822"/>
      <c r="H447" s="2969" t="s">
        <v>202</v>
      </c>
      <c r="I447" s="2799"/>
      <c r="J447" s="870">
        <v>0.12875257815728966</v>
      </c>
      <c r="K447" s="822"/>
      <c r="L447" s="822"/>
      <c r="M447" s="2970" t="s">
        <v>202</v>
      </c>
      <c r="N447" s="2799"/>
      <c r="O447" s="871">
        <v>0.32401796583970799</v>
      </c>
      <c r="P447" s="822"/>
      <c r="Q447" s="822"/>
      <c r="U447" s="235"/>
      <c r="V447" s="235"/>
      <c r="W447" s="235"/>
      <c r="X447" s="235"/>
      <c r="Y447" s="235"/>
      <c r="Z447" s="235"/>
      <c r="AA447" s="235"/>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8"/>
      <c r="BV447" s="238"/>
      <c r="BW447" s="238"/>
      <c r="BX447" s="238"/>
      <c r="BY447" s="238"/>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c r="DA447" s="235"/>
    </row>
    <row r="448" s="242" customFormat="true" ht="25.15" customHeight="true" x14ac:dyDescent="0.2">
      <c r="C448" s="2968" t="s">
        <v>213</v>
      </c>
      <c r="D448" s="2799"/>
      <c r="E448" s="869">
        <v>0.12213297536686064</v>
      </c>
      <c r="F448" s="822"/>
      <c r="G448" s="822"/>
      <c r="H448" s="2969" t="s">
        <v>213</v>
      </c>
      <c r="I448" s="2799"/>
      <c r="J448" s="870">
        <v>0.12303331056555208</v>
      </c>
      <c r="K448" s="822"/>
      <c r="L448" s="822"/>
      <c r="M448" s="2970" t="s">
        <v>213</v>
      </c>
      <c r="N448" s="2799"/>
      <c r="O448" s="871">
        <v>8.5390172822714702E-2</v>
      </c>
      <c r="P448" s="822"/>
      <c r="Q448" s="822"/>
      <c r="U448" s="235"/>
      <c r="V448" s="235"/>
      <c r="W448" s="235"/>
      <c r="X448" s="235"/>
      <c r="Y448" s="235"/>
      <c r="Z448" s="235"/>
      <c r="AA448" s="235"/>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8"/>
      <c r="BV448" s="238"/>
      <c r="BW448" s="238"/>
      <c r="BX448" s="238"/>
      <c r="BY448" s="238"/>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c r="DA448" s="235"/>
    </row>
    <row r="449" s="242" customFormat="true" ht="25.15" customHeight="true" x14ac:dyDescent="0.2">
      <c r="C449" s="2968" t="s">
        <v>261</v>
      </c>
      <c r="D449" s="2799"/>
      <c r="E449" s="869">
        <v>7.7659878060344453E-2</v>
      </c>
      <c r="F449" s="822"/>
      <c r="G449" s="822"/>
      <c r="H449" s="2969" t="s">
        <v>261</v>
      </c>
      <c r="I449" s="2799"/>
      <c r="J449" s="870">
        <v>7.196842350115995E-2</v>
      </c>
      <c r="K449" s="822"/>
      <c r="L449" s="822"/>
      <c r="M449" s="2970" t="s">
        <v>261</v>
      </c>
      <c r="N449" s="2799"/>
      <c r="O449" s="871">
        <v>4.1712801905927598E-2</v>
      </c>
      <c r="P449" s="822"/>
      <c r="Q449" s="822"/>
      <c r="U449" s="235"/>
      <c r="V449" s="235"/>
      <c r="W449" s="235"/>
      <c r="X449" s="235"/>
      <c r="Y449" s="235"/>
      <c r="Z449" s="235"/>
      <c r="AA449" s="235"/>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8"/>
      <c r="BV449" s="238"/>
      <c r="BW449" s="238"/>
      <c r="BX449" s="238"/>
      <c r="BY449" s="238"/>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c r="DA449" s="235"/>
    </row>
    <row r="450" s="242" customFormat="true" ht="25.15" customHeight="true" x14ac:dyDescent="0.2">
      <c r="C450" s="2968" t="s">
        <v>259</v>
      </c>
      <c r="D450" s="2799"/>
      <c r="E450" s="869">
        <v>9.5511571563728873E-2</v>
      </c>
      <c r="F450" s="822"/>
      <c r="G450" s="822"/>
      <c r="H450" s="2969" t="s">
        <v>259</v>
      </c>
      <c r="I450" s="2799"/>
      <c r="J450" s="870">
        <v>6.3641935926858975E-2</v>
      </c>
      <c r="K450" s="822"/>
      <c r="L450" s="822"/>
      <c r="M450" s="2970" t="s">
        <v>259</v>
      </c>
      <c r="N450" s="2799"/>
      <c r="O450" s="871">
        <v>0.13993888549207129</v>
      </c>
      <c r="P450" s="822"/>
      <c r="Q450" s="822"/>
      <c r="U450" s="235"/>
      <c r="V450" s="235"/>
      <c r="W450" s="235"/>
      <c r="X450" s="235"/>
      <c r="Y450" s="235"/>
      <c r="Z450" s="235"/>
      <c r="AA450" s="235"/>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8"/>
      <c r="BV450" s="238"/>
      <c r="BW450" s="238"/>
      <c r="BX450" s="238"/>
      <c r="BY450" s="238"/>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c r="DA450" s="235"/>
    </row>
    <row r="451" s="242" customFormat="true" ht="25.15" customHeight="true" x14ac:dyDescent="0.2">
      <c r="C451" s="2968" t="s">
        <v>251</v>
      </c>
      <c r="D451" s="2799"/>
      <c r="E451" s="869">
        <v>0.25601071915364476</v>
      </c>
      <c r="F451" s="822"/>
      <c r="G451" s="822"/>
      <c r="H451" s="2969" t="s">
        <v>251</v>
      </c>
      <c r="I451" s="2799"/>
      <c r="J451" s="870">
        <v>0.2877318115123671</v>
      </c>
      <c r="K451" s="822"/>
      <c r="L451" s="822"/>
      <c r="M451" s="2970" t="s">
        <v>251</v>
      </c>
      <c r="N451" s="2799"/>
      <c r="O451" s="871">
        <v>0.10166441671854615</v>
      </c>
      <c r="P451" s="822"/>
      <c r="Q451" s="822"/>
      <c r="U451" s="235"/>
      <c r="V451" s="235"/>
      <c r="W451" s="235"/>
      <c r="X451" s="235"/>
      <c r="Y451" s="235"/>
      <c r="Z451" s="235"/>
      <c r="AA451" s="235"/>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8"/>
      <c r="BV451" s="238"/>
      <c r="BW451" s="238"/>
      <c r="BX451" s="238"/>
      <c r="BY451" s="238"/>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c r="DA451" s="235"/>
    </row>
    <row r="452" s="242" customFormat="true" ht="25.15" customHeight="true" x14ac:dyDescent="0.2">
      <c r="C452" s="2968" t="s">
        <v>250</v>
      </c>
      <c r="D452" s="2799"/>
      <c r="E452" s="869">
        <v>0.28532972429732428</v>
      </c>
      <c r="F452" s="822"/>
      <c r="G452" s="822"/>
      <c r="H452" s="2969" t="s">
        <v>250</v>
      </c>
      <c r="I452" s="2799"/>
      <c r="J452" s="870">
        <v>0.31158197249080993</v>
      </c>
      <c r="K452" s="822"/>
      <c r="L452" s="822"/>
      <c r="M452" s="2970" t="s">
        <v>250</v>
      </c>
      <c r="N452" s="2799"/>
      <c r="O452" s="871">
        <v>0.13967392609085669</v>
      </c>
      <c r="P452" s="822"/>
      <c r="Q452" s="822"/>
      <c r="U452" s="235"/>
      <c r="V452" s="235"/>
      <c r="W452" s="235"/>
      <c r="X452" s="235"/>
      <c r="Y452" s="235"/>
      <c r="Z452" s="235"/>
      <c r="AA452" s="235"/>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8"/>
      <c r="BV452" s="238"/>
      <c r="BW452" s="238"/>
      <c r="BX452" s="238"/>
      <c r="BY452" s="238"/>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c r="DA452" s="235"/>
    </row>
    <row r="453" s="242" customFormat="true" ht="25.15" customHeight="true" x14ac:dyDescent="0.2">
      <c r="C453" s="2968" t="s">
        <v>255</v>
      </c>
      <c r="D453" s="2799"/>
      <c r="E453" s="869">
        <v>0.17970302909303254</v>
      </c>
      <c r="F453" s="822"/>
      <c r="G453" s="822"/>
      <c r="H453" s="2969" t="s">
        <v>255</v>
      </c>
      <c r="I453" s="2799"/>
      <c r="J453" s="870">
        <v>0.19555203832548865</v>
      </c>
      <c r="K453" s="822"/>
      <c r="L453" s="822"/>
      <c r="M453" s="2970" t="s">
        <v>255</v>
      </c>
      <c r="N453" s="2799"/>
      <c r="O453" s="871">
        <v>0.11515746591255092</v>
      </c>
      <c r="P453" s="822"/>
      <c r="Q453" s="822"/>
      <c r="U453" s="235"/>
      <c r="V453" s="235"/>
      <c r="W453" s="235"/>
      <c r="X453" s="235"/>
      <c r="Y453" s="235"/>
      <c r="Z453" s="235"/>
      <c r="AA453" s="235"/>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8"/>
      <c r="BV453" s="238"/>
      <c r="BW453" s="238"/>
      <c r="BX453" s="238"/>
      <c r="BY453" s="238"/>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c r="DA453" s="235"/>
    </row>
    <row r="454" s="242" customFormat="true" ht="25.15" customHeight="true" x14ac:dyDescent="0.2">
      <c r="C454" s="2968" t="s">
        <v>246</v>
      </c>
      <c r="D454" s="2799"/>
      <c r="E454" s="869">
        <v>0.3643369922374044</v>
      </c>
      <c r="F454" s="822"/>
      <c r="G454" s="822"/>
      <c r="H454" s="2969" t="s">
        <v>246</v>
      </c>
      <c r="I454" s="2799"/>
      <c r="J454" s="870">
        <v>0.34841360552607292</v>
      </c>
      <c r="K454" s="822"/>
      <c r="L454" s="822"/>
      <c r="M454" s="2970" t="s">
        <v>246</v>
      </c>
      <c r="N454" s="2799"/>
      <c r="O454" s="871">
        <v>0.39984958504831491</v>
      </c>
      <c r="P454" s="822"/>
      <c r="Q454" s="822"/>
      <c r="U454" s="235"/>
      <c r="V454" s="235"/>
      <c r="W454" s="235"/>
      <c r="X454" s="235"/>
      <c r="Y454" s="235"/>
      <c r="Z454" s="235"/>
      <c r="AA454" s="235"/>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8"/>
      <c r="BV454" s="238"/>
      <c r="BW454" s="238"/>
      <c r="BX454" s="238"/>
      <c r="BY454" s="238"/>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c r="DA454" s="235"/>
    </row>
    <row r="455" s="242" customFormat="true" ht="25.15" customHeight="true" x14ac:dyDescent="0.2">
      <c r="C455" s="2968" t="s">
        <v>245</v>
      </c>
      <c r="D455" s="2799"/>
      <c r="E455" s="869">
        <v>0.4483450240952262</v>
      </c>
      <c r="F455" s="822"/>
      <c r="G455" s="822"/>
      <c r="H455" s="2969" t="s">
        <v>245</v>
      </c>
      <c r="I455" s="2799"/>
      <c r="J455" s="870">
        <v>0.46007904083303952</v>
      </c>
      <c r="K455" s="822"/>
      <c r="L455" s="822"/>
      <c r="M455" s="2970" t="s">
        <v>245</v>
      </c>
      <c r="N455" s="2799"/>
      <c r="O455" s="871">
        <v>0.48997467932231514</v>
      </c>
      <c r="P455" s="822"/>
      <c r="Q455" s="822"/>
      <c r="U455" s="235"/>
      <c r="V455" s="235"/>
      <c r="W455" s="235"/>
      <c r="X455" s="235"/>
      <c r="Y455" s="235"/>
      <c r="Z455" s="235"/>
      <c r="AA455" s="235"/>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8"/>
      <c r="BV455" s="238"/>
      <c r="BW455" s="238"/>
      <c r="BX455" s="238"/>
      <c r="BY455" s="238"/>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c r="DA455" s="235"/>
    </row>
    <row r="456" s="242" customFormat="true" ht="25.15" customHeight="true" x14ac:dyDescent="0.2">
      <c r="C456" s="2968" t="s">
        <v>248</v>
      </c>
      <c r="D456" s="2799"/>
      <c r="E456" s="869">
        <v>0.2970939155456529</v>
      </c>
      <c r="F456" s="822"/>
      <c r="G456" s="822"/>
      <c r="H456" s="2969" t="s">
        <v>248</v>
      </c>
      <c r="I456" s="2799"/>
      <c r="J456" s="870">
        <v>0.32906244808105511</v>
      </c>
      <c r="K456" s="822"/>
      <c r="L456" s="822"/>
      <c r="M456" s="2970" t="s">
        <v>248</v>
      </c>
      <c r="N456" s="2799"/>
      <c r="O456" s="871">
        <v>0.2609432622611787</v>
      </c>
      <c r="P456" s="822"/>
      <c r="Q456" s="822"/>
      <c r="U456" s="235"/>
      <c r="V456" s="235"/>
      <c r="W456" s="235"/>
      <c r="X456" s="235"/>
      <c r="Y456" s="235"/>
      <c r="Z456" s="235"/>
      <c r="AA456" s="235"/>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8"/>
      <c r="BV456" s="238"/>
      <c r="BW456" s="238"/>
      <c r="BX456" s="238"/>
      <c r="BY456" s="238"/>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c r="DA456" s="235"/>
    </row>
    <row r="457" s="242" customFormat="true" ht="25.15" customHeight="true" x14ac:dyDescent="0.2">
      <c r="C457" s="2968" t="s">
        <v>214</v>
      </c>
      <c r="D457" s="2799"/>
      <c r="E457" s="869">
        <v>2.7995129329409233E-2</v>
      </c>
      <c r="F457" s="822"/>
      <c r="G457" s="822"/>
      <c r="H457" s="2969" t="s">
        <v>214</v>
      </c>
      <c r="I457" s="2799"/>
      <c r="J457" s="870">
        <v>7.8269166753441016E-3</v>
      </c>
      <c r="K457" s="822"/>
      <c r="L457" s="822"/>
      <c r="M457" s="2970" t="s">
        <v>214</v>
      </c>
      <c r="N457" s="2799"/>
      <c r="O457" s="871">
        <v>9.5480699984328107E-2</v>
      </c>
      <c r="P457" s="822"/>
      <c r="Q457" s="822"/>
      <c r="U457" s="235"/>
      <c r="V457" s="235"/>
      <c r="W457" s="235"/>
      <c r="X457" s="235"/>
      <c r="Y457" s="235"/>
      <c r="Z457" s="235"/>
      <c r="AA457" s="235"/>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8"/>
      <c r="BV457" s="238"/>
      <c r="BW457" s="238"/>
      <c r="BX457" s="238"/>
      <c r="BY457" s="238"/>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c r="DA457" s="235"/>
    </row>
    <row r="458" s="242" customFormat="true" ht="25.15" customHeight="true" x14ac:dyDescent="0.2">
      <c r="C458" s="2968" t="s">
        <v>247</v>
      </c>
      <c r="D458" s="2799"/>
      <c r="E458" s="869">
        <v>0.3690403257598095</v>
      </c>
      <c r="F458" s="822"/>
      <c r="G458" s="822"/>
      <c r="H458" s="2969" t="s">
        <v>247</v>
      </c>
      <c r="I458" s="2799"/>
      <c r="J458" s="870">
        <v>0.38199509709451468</v>
      </c>
      <c r="K458" s="822"/>
      <c r="L458" s="822"/>
      <c r="M458" s="2970" t="s">
        <v>247</v>
      </c>
      <c r="N458" s="2799"/>
      <c r="O458" s="871">
        <v>0.29112873824318308</v>
      </c>
      <c r="P458" s="822"/>
      <c r="Q458" s="822"/>
      <c r="U458" s="235"/>
      <c r="V458" s="235"/>
      <c r="W458" s="235"/>
      <c r="X458" s="235"/>
      <c r="Y458" s="235"/>
      <c r="Z458" s="235"/>
      <c r="AA458" s="235"/>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8"/>
      <c r="BV458" s="238"/>
      <c r="BW458" s="238"/>
      <c r="BX458" s="238"/>
      <c r="BY458" s="238"/>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c r="DA458" s="235"/>
    </row>
    <row r="459" s="242" customFormat="true" ht="25.15" customHeight="true" x14ac:dyDescent="0.2">
      <c r="C459" s="2968" t="s">
        <v>212</v>
      </c>
      <c r="D459" s="2799"/>
      <c r="E459" s="869">
        <v>0.19590041905586919</v>
      </c>
      <c r="F459" s="822"/>
      <c r="G459" s="822"/>
      <c r="H459" s="2969" t="s">
        <v>212</v>
      </c>
      <c r="I459" s="2799"/>
      <c r="J459" s="870">
        <v>0.22992324998387656</v>
      </c>
      <c r="K459" s="822"/>
      <c r="L459" s="822"/>
      <c r="M459" s="2970" t="s">
        <v>212</v>
      </c>
      <c r="N459" s="2799"/>
      <c r="O459" s="871">
        <v>8.6342036891520327E-2</v>
      </c>
      <c r="P459" s="822"/>
      <c r="Q459" s="822"/>
      <c r="U459" s="235"/>
      <c r="V459" s="235"/>
      <c r="W459" s="235"/>
      <c r="X459" s="235"/>
      <c r="Y459" s="235"/>
      <c r="Z459" s="235"/>
      <c r="AA459" s="235"/>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8"/>
      <c r="BV459" s="238"/>
      <c r="BW459" s="238"/>
      <c r="BX459" s="238"/>
      <c r="BY459" s="238"/>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c r="DA459" s="235"/>
    </row>
    <row r="460" s="242" customFormat="true" ht="25.15" customHeight="true" x14ac:dyDescent="0.2">
      <c r="C460" s="2968" t="s">
        <v>258</v>
      </c>
      <c r="D460" s="2799"/>
      <c r="E460" s="869">
        <v>0.14843161037397865</v>
      </c>
      <c r="F460" s="822"/>
      <c r="G460" s="822"/>
      <c r="H460" s="2969" t="s">
        <v>258</v>
      </c>
      <c r="I460" s="2799"/>
      <c r="J460" s="870">
        <v>0.1735958515093477</v>
      </c>
      <c r="K460" s="822"/>
      <c r="L460" s="822"/>
      <c r="M460" s="2970" t="s">
        <v>258</v>
      </c>
      <c r="N460" s="2799"/>
      <c r="O460" s="871">
        <v>7.7307596121803906E-2</v>
      </c>
      <c r="P460" s="822"/>
      <c r="Q460" s="822"/>
      <c r="U460" s="235"/>
      <c r="V460" s="235"/>
      <c r="W460" s="235"/>
      <c r="X460" s="235"/>
      <c r="Y460" s="235"/>
      <c r="Z460" s="235"/>
      <c r="AA460" s="235"/>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8"/>
      <c r="BV460" s="238"/>
      <c r="BW460" s="238"/>
      <c r="BX460" s="238"/>
      <c r="BY460" s="238"/>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c r="DA460" s="235"/>
    </row>
    <row r="461" s="242" customFormat="true" ht="25.15" customHeight="true" x14ac:dyDescent="0.2">
      <c r="C461" s="2968" t="s">
        <v>265</v>
      </c>
      <c r="D461" s="2799"/>
      <c r="E461" s="869">
        <v>5.7477058476568957E-3</v>
      </c>
      <c r="F461" s="822"/>
      <c r="G461" s="822"/>
      <c r="H461" s="2969" t="s">
        <v>265</v>
      </c>
      <c r="I461" s="2799"/>
      <c r="J461" s="870">
        <v>4.7093860829956029E-3</v>
      </c>
      <c r="K461" s="822"/>
      <c r="L461" s="822"/>
      <c r="M461" s="2970" t="s">
        <v>265</v>
      </c>
      <c r="N461" s="2799"/>
      <c r="O461" s="871">
        <v>9.0222147099523944E-3</v>
      </c>
      <c r="P461" s="822"/>
      <c r="Q461" s="822"/>
      <c r="U461" s="235"/>
      <c r="V461" s="235"/>
      <c r="W461" s="235"/>
      <c r="X461" s="235"/>
      <c r="Y461" s="235"/>
      <c r="Z461" s="235"/>
      <c r="AA461" s="235"/>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8"/>
      <c r="BV461" s="238"/>
      <c r="BW461" s="238"/>
      <c r="BX461" s="238"/>
      <c r="BY461" s="238"/>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c r="DA461" s="235"/>
    </row>
    <row r="462" s="242" customFormat="true" ht="25.15" customHeight="true" x14ac:dyDescent="0.2">
      <c r="C462" s="2968" t="s">
        <v>257</v>
      </c>
      <c r="D462" s="2799"/>
      <c r="E462" s="869">
        <v>0.14344556041237019</v>
      </c>
      <c r="F462" s="822"/>
      <c r="G462" s="822"/>
      <c r="H462" s="2969" t="s">
        <v>257</v>
      </c>
      <c r="I462" s="2799"/>
      <c r="J462" s="870">
        <v>0.18263164231421811</v>
      </c>
      <c r="K462" s="822"/>
      <c r="L462" s="822"/>
      <c r="M462" s="2970" t="s">
        <v>257</v>
      </c>
      <c r="N462" s="2799"/>
      <c r="O462" s="871">
        <v>3.2901384136538744E-2</v>
      </c>
      <c r="P462" s="822"/>
      <c r="Q462" s="822"/>
      <c r="U462" s="235"/>
      <c r="V462" s="235"/>
      <c r="W462" s="235"/>
      <c r="X462" s="235"/>
      <c r="Y462" s="235"/>
      <c r="Z462" s="235"/>
      <c r="AA462" s="235"/>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8"/>
      <c r="BV462" s="238"/>
      <c r="BW462" s="238"/>
      <c r="BX462" s="238"/>
      <c r="BY462" s="238"/>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c r="DA462" s="235"/>
    </row>
    <row r="463" s="242" customFormat="true" ht="25.15" customHeight="true" x14ac:dyDescent="0.2">
      <c r="C463" s="2968" t="s">
        <v>264</v>
      </c>
      <c r="D463" s="2799"/>
      <c r="E463" s="869">
        <v>1.4717575174747847E-2</v>
      </c>
      <c r="F463" s="822"/>
      <c r="G463" s="822"/>
      <c r="H463" s="2969" t="s">
        <v>264</v>
      </c>
      <c r="I463" s="2799"/>
      <c r="J463" s="870">
        <v>1.1166693644649894E-2</v>
      </c>
      <c r="K463" s="822"/>
      <c r="L463" s="822"/>
      <c r="M463" s="2970" t="s">
        <v>264</v>
      </c>
      <c r="N463" s="2799"/>
      <c r="O463" s="871">
        <v>2.5721667852753264E-2</v>
      </c>
      <c r="P463" s="822"/>
      <c r="Q463" s="822"/>
      <c r="U463" s="235"/>
      <c r="V463" s="235"/>
      <c r="W463" s="235"/>
      <c r="X463" s="235"/>
      <c r="Y463" s="235"/>
      <c r="Z463" s="235"/>
      <c r="AA463" s="235"/>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8"/>
      <c r="BV463" s="238"/>
      <c r="BW463" s="238"/>
      <c r="BX463" s="238"/>
      <c r="BY463" s="238"/>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c r="DA463" s="235"/>
    </row>
    <row r="464" s="242" customFormat="true" ht="25.15" customHeight="true" x14ac:dyDescent="0.2">
      <c r="C464" s="2968" t="s">
        <v>260</v>
      </c>
      <c r="D464" s="2799"/>
      <c r="E464" s="869">
        <v>0.11257944646042622</v>
      </c>
      <c r="F464" s="822"/>
      <c r="G464" s="822"/>
      <c r="H464" s="2969" t="s">
        <v>260</v>
      </c>
      <c r="I464" s="2799"/>
      <c r="J464" s="870">
        <v>0.14485321334799503</v>
      </c>
      <c r="K464" s="822"/>
      <c r="L464" s="822"/>
      <c r="M464" s="2970" t="s">
        <v>260</v>
      </c>
      <c r="N464" s="2799"/>
      <c r="O464" s="871">
        <v>2.1047806780530736E-2</v>
      </c>
      <c r="P464" s="822"/>
      <c r="Q464" s="822"/>
      <c r="U464" s="235"/>
      <c r="V464" s="235"/>
      <c r="W464" s="235"/>
      <c r="X464" s="235"/>
      <c r="Y464" s="235"/>
      <c r="Z464" s="235"/>
      <c r="AA464" s="235"/>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8"/>
      <c r="BV464" s="238"/>
      <c r="BW464" s="238"/>
      <c r="BX464" s="238"/>
      <c r="BY464" s="238"/>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c r="DA464" s="235"/>
    </row>
    <row r="465" s="242" customFormat="true" ht="25.15" customHeight="true" x14ac:dyDescent="0.2">
      <c r="C465" s="2968" t="s">
        <v>256</v>
      </c>
      <c r="D465" s="2799"/>
      <c r="E465" s="869">
        <v>3.4496708380900708E-2</v>
      </c>
      <c r="F465" s="822"/>
      <c r="G465" s="822"/>
      <c r="H465" s="2969" t="s">
        <v>256</v>
      </c>
      <c r="I465" s="2799"/>
      <c r="J465" s="870">
        <v>3.6811746976984682E-3</v>
      </c>
      <c r="K465" s="822"/>
      <c r="L465" s="822"/>
      <c r="M465" s="2970" t="s">
        <v>256</v>
      </c>
      <c r="N465" s="2799"/>
      <c r="O465" s="871">
        <v>0.20504873272487312</v>
      </c>
      <c r="P465" s="822"/>
      <c r="Q465" s="822"/>
      <c r="U465" s="235"/>
      <c r="V465" s="235"/>
      <c r="W465" s="235"/>
      <c r="X465" s="235"/>
      <c r="Y465" s="235"/>
      <c r="Z465" s="235"/>
      <c r="AA465" s="235"/>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8"/>
      <c r="BV465" s="238"/>
      <c r="BW465" s="238"/>
      <c r="BX465" s="238"/>
      <c r="BY465" s="238"/>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c r="DA465" s="235"/>
    </row>
    <row r="466" s="242" customFormat="true" ht="25.15" customHeight="true" x14ac:dyDescent="0.2">
      <c r="C466" s="2968" t="s">
        <v>254</v>
      </c>
      <c r="D466" s="2799"/>
      <c r="E466" s="869">
        <v>0.19456856281197427</v>
      </c>
      <c r="F466" s="822"/>
      <c r="G466" s="822"/>
      <c r="H466" s="2969" t="s">
        <v>254</v>
      </c>
      <c r="I466" s="2799"/>
      <c r="J466" s="870">
        <v>0.22331688080060907</v>
      </c>
      <c r="K466" s="822"/>
      <c r="L466" s="822"/>
      <c r="M466" s="2970" t="s">
        <v>254</v>
      </c>
      <c r="N466" s="2799"/>
      <c r="O466" s="871">
        <v>7.51017721286142E-2</v>
      </c>
      <c r="P466" s="822"/>
      <c r="Q466" s="822"/>
      <c r="U466" s="235"/>
      <c r="V466" s="235"/>
      <c r="W466" s="235"/>
      <c r="X466" s="235"/>
      <c r="Y466" s="235"/>
      <c r="Z466" s="235"/>
      <c r="AA466" s="235"/>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8"/>
      <c r="BV466" s="238"/>
      <c r="BW466" s="238"/>
      <c r="BX466" s="238"/>
      <c r="BY466" s="238"/>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c r="DA466" s="235"/>
    </row>
    <row r="467" s="242" customFormat="true" ht="25.15" customHeight="true" x14ac:dyDescent="0.2">
      <c r="C467" s="2968" t="s">
        <v>263</v>
      </c>
      <c r="D467" s="2799"/>
      <c r="E467" s="869">
        <v>4.0896898443606437E-2</v>
      </c>
      <c r="F467" s="822"/>
      <c r="G467" s="822"/>
      <c r="H467" s="2969" t="s">
        <v>263</v>
      </c>
      <c r="I467" s="2799"/>
      <c r="J467" s="870">
        <v>3.7029583214350112E-2</v>
      </c>
      <c r="K467" s="822"/>
      <c r="L467" s="822"/>
      <c r="M467" s="2970" t="s">
        <v>263</v>
      </c>
      <c r="N467" s="2799"/>
      <c r="O467" s="871">
        <v>3.9168633270774744E-2</v>
      </c>
      <c r="P467" s="822"/>
      <c r="Q467" s="822"/>
      <c r="U467" s="235"/>
      <c r="V467" s="235"/>
      <c r="W467" s="235"/>
      <c r="X467" s="235"/>
      <c r="Y467" s="235"/>
      <c r="Z467" s="235"/>
      <c r="AA467" s="235"/>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8"/>
      <c r="BV467" s="238"/>
      <c r="BW467" s="238"/>
      <c r="BX467" s="238"/>
      <c r="BY467" s="238"/>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c r="DA467" s="235"/>
    </row>
    <row r="468" s="242" customFormat="true" ht="25.15" customHeight="true" x14ac:dyDescent="0.2">
      <c r="C468" s="2968" t="s">
        <v>266</v>
      </c>
      <c r="D468" s="2799"/>
      <c r="E468" s="869">
        <v>2.0420507834477027E-3</v>
      </c>
      <c r="F468" s="822"/>
      <c r="G468" s="822"/>
      <c r="H468" s="2969" t="s">
        <v>266</v>
      </c>
      <c r="I468" s="2799"/>
      <c r="J468" s="870">
        <v>2.7007672531137732E-3</v>
      </c>
      <c r="K468" s="822"/>
      <c r="L468" s="822"/>
      <c r="M468" s="2970" t="s">
        <v>266</v>
      </c>
      <c r="N468" s="2799"/>
      <c r="O468" s="871">
        <v>6.53197092108745E-4</v>
      </c>
      <c r="P468" s="822"/>
      <c r="Q468" s="822"/>
      <c r="U468" s="235"/>
      <c r="V468" s="235"/>
      <c r="W468" s="235"/>
      <c r="X468" s="235"/>
      <c r="Y468" s="235"/>
      <c r="Z468" s="235"/>
      <c r="AA468" s="235"/>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8"/>
      <c r="BV468" s="238"/>
      <c r="BW468" s="238"/>
      <c r="BX468" s="238"/>
      <c r="BY468" s="238"/>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c r="DA468" s="235"/>
    </row>
    <row r="469" s="242" customFormat="true" ht="25.15" customHeight="true" x14ac:dyDescent="0.2">
      <c r="C469" s="2971" t="s">
        <v>262</v>
      </c>
      <c r="D469" s="2799"/>
      <c r="E469" s="872">
        <v>4.1120782256243722E-2</v>
      </c>
      <c r="F469" s="822"/>
      <c r="G469" s="822"/>
      <c r="H469" s="2972" t="s">
        <v>262</v>
      </c>
      <c r="I469" s="2799"/>
      <c r="J469" s="873">
        <v>6.2122391265121868E-2</v>
      </c>
      <c r="K469" s="822"/>
      <c r="L469" s="822"/>
      <c r="M469" s="2973" t="s">
        <v>262</v>
      </c>
      <c r="N469" s="2799"/>
      <c r="O469" s="874">
        <v>2.9341437670893965E-3</v>
      </c>
      <c r="P469" s="822"/>
      <c r="Q469" s="822"/>
      <c r="U469" s="235"/>
      <c r="V469" s="235"/>
      <c r="W469" s="235"/>
      <c r="X469" s="235"/>
      <c r="Y469" s="235"/>
      <c r="Z469" s="235"/>
      <c r="AA469" s="235"/>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8"/>
      <c r="BV469" s="238"/>
      <c r="BW469" s="238"/>
      <c r="BX469" s="238"/>
      <c r="BY469" s="238"/>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c r="DA469" s="235"/>
    </row>
    <row r="470" s="242" customFormat="true" ht="25.15" customHeight="true" x14ac:dyDescent="0.2">
      <c r="C470" s="2800"/>
      <c r="D470" s="2799"/>
      <c r="E470" s="823"/>
      <c r="F470" s="822"/>
      <c r="G470" s="822"/>
      <c r="H470" s="2800"/>
      <c r="I470" s="2799"/>
      <c r="J470" s="823"/>
      <c r="K470" s="822"/>
      <c r="L470" s="822"/>
      <c r="M470" s="2800"/>
      <c r="N470" s="2799"/>
      <c r="O470" s="823"/>
      <c r="P470" s="822"/>
      <c r="Q470" s="822"/>
      <c r="U470" s="235"/>
      <c r="V470" s="235"/>
      <c r="W470" s="235"/>
      <c r="X470" s="235"/>
      <c r="Y470" s="235"/>
      <c r="Z470" s="235"/>
      <c r="AA470" s="235"/>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8"/>
      <c r="BV470" s="238"/>
      <c r="BW470" s="238"/>
      <c r="BX470" s="238"/>
      <c r="BY470" s="238"/>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c r="DA470" s="235"/>
    </row>
    <row r="471" s="242" customFormat="true" ht="25.15" customHeight="true" x14ac:dyDescent="0.2">
      <c r="C471" s="2800"/>
      <c r="D471" s="2799"/>
      <c r="E471" s="822"/>
      <c r="F471" s="822"/>
      <c r="G471" s="822"/>
      <c r="H471" s="2800"/>
      <c r="I471" s="2799"/>
      <c r="J471" s="822"/>
      <c r="K471" s="822"/>
      <c r="L471" s="822"/>
      <c r="M471" s="2800"/>
      <c r="N471" s="2799"/>
      <c r="O471" s="822"/>
      <c r="P471" s="822"/>
      <c r="Q471" s="822"/>
      <c r="U471" s="235"/>
      <c r="V471" s="235"/>
      <c r="W471" s="235"/>
      <c r="X471" s="235"/>
      <c r="Y471" s="235"/>
      <c r="Z471" s="235"/>
      <c r="AA471" s="235"/>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8"/>
      <c r="BV471" s="238"/>
      <c r="BW471" s="238"/>
      <c r="BX471" s="238"/>
      <c r="BY471" s="238"/>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c r="DA471" s="235"/>
    </row>
    <row r="472" s="242" customFormat="true" ht="25.15" customHeight="true" x14ac:dyDescent="0.2">
      <c r="C472" s="2962" t="s">
        <v>226</v>
      </c>
      <c r="D472" s="2799"/>
      <c r="E472" s="2799"/>
      <c r="F472" s="2799"/>
      <c r="G472" s="2799"/>
      <c r="H472" s="2963" t="s">
        <v>226</v>
      </c>
      <c r="I472" s="2799"/>
      <c r="J472" s="2799"/>
      <c r="K472" s="2799"/>
      <c r="L472" s="2799"/>
      <c r="M472" s="2964" t="s">
        <v>226</v>
      </c>
      <c r="N472" s="2799"/>
      <c r="O472" s="2799"/>
      <c r="P472" s="2799"/>
      <c r="Q472" s="2799"/>
      <c r="U472" s="235"/>
      <c r="V472" s="235"/>
      <c r="W472" s="235"/>
      <c r="X472" s="235"/>
      <c r="Y472" s="235"/>
      <c r="Z472" s="235"/>
      <c r="AA472" s="235"/>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8"/>
      <c r="BV472" s="238"/>
      <c r="BW472" s="238"/>
      <c r="BX472" s="238"/>
      <c r="BY472" s="238"/>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c r="DA472" s="235"/>
    </row>
    <row r="473" s="242" customFormat="true" ht="25.15" customHeight="true" x14ac:dyDescent="0.2">
      <c r="C473" s="2977" t="s">
        <v>196</v>
      </c>
      <c r="D473" s="2799"/>
      <c r="E473" s="2978" t="s">
        <v>227</v>
      </c>
      <c r="F473" s="2979"/>
      <c r="G473" s="2980"/>
      <c r="H473" s="2981" t="s">
        <v>196</v>
      </c>
      <c r="I473" s="2799"/>
      <c r="J473" s="2982" t="s">
        <v>227</v>
      </c>
      <c r="K473" s="2983"/>
      <c r="L473" s="2984"/>
      <c r="M473" s="2985" t="s">
        <v>196</v>
      </c>
      <c r="N473" s="2799"/>
      <c r="O473" s="2986" t="s">
        <v>227</v>
      </c>
      <c r="P473" s="2987"/>
      <c r="Q473" s="2988"/>
      <c r="U473" s="235"/>
      <c r="V473" s="235"/>
      <c r="W473" s="235"/>
      <c r="X473" s="235"/>
      <c r="Y473" s="235"/>
      <c r="Z473" s="235"/>
      <c r="AA473" s="235"/>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8"/>
      <c r="BV473" s="238"/>
      <c r="BW473" s="238"/>
      <c r="BX473" s="238"/>
      <c r="BY473" s="238"/>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c r="DA473" s="235"/>
    </row>
    <row r="474" s="242" customFormat="true" ht="25.15" customHeight="true" x14ac:dyDescent="0.2">
      <c r="C474" s="2799"/>
      <c r="D474" s="2799"/>
      <c r="E474" s="854" t="s">
        <v>178</v>
      </c>
      <c r="F474" s="855" t="s">
        <v>228</v>
      </c>
      <c r="G474" s="856" t="s">
        <v>229</v>
      </c>
      <c r="H474" s="2799"/>
      <c r="I474" s="2799"/>
      <c r="J474" s="857" t="s">
        <v>178</v>
      </c>
      <c r="K474" s="858" t="s">
        <v>228</v>
      </c>
      <c r="L474" s="859" t="s">
        <v>229</v>
      </c>
      <c r="M474" s="2799"/>
      <c r="N474" s="2799"/>
      <c r="O474" s="860" t="s">
        <v>178</v>
      </c>
      <c r="P474" s="861" t="s">
        <v>228</v>
      </c>
      <c r="Q474" s="862" t="s">
        <v>229</v>
      </c>
      <c r="U474" s="235"/>
      <c r="V474" s="235"/>
      <c r="W474" s="235"/>
      <c r="X474" s="235"/>
      <c r="Y474" s="235"/>
      <c r="Z474" s="235"/>
      <c r="AA474" s="235"/>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8"/>
      <c r="BV474" s="238"/>
      <c r="BW474" s="238"/>
      <c r="BX474" s="238"/>
      <c r="BY474" s="238"/>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c r="DA474" s="235"/>
    </row>
    <row r="475" s="242" customFormat="true" ht="25.15" customHeight="true" x14ac:dyDescent="0.2">
      <c r="C475" s="2959" t="s">
        <v>197</v>
      </c>
      <c r="D475" s="2799"/>
      <c r="E475" s="875">
        <v>5.4288549688260215</v>
      </c>
      <c r="F475" s="876">
        <v>17.512435383309747</v>
      </c>
      <c r="G475" s="877">
        <v>17.512435383309747</v>
      </c>
      <c r="H475" s="2960" t="s">
        <v>197</v>
      </c>
      <c r="I475" s="2799"/>
      <c r="J475" s="878">
        <v>5.4497113390437821</v>
      </c>
      <c r="K475" s="879">
        <v>17.579713996915427</v>
      </c>
      <c r="L475" s="880">
        <v>17.579713996915427</v>
      </c>
      <c r="M475" s="2961" t="s">
        <v>197</v>
      </c>
      <c r="N475" s="2799"/>
      <c r="O475" s="881">
        <v>5.0970664850542393</v>
      </c>
      <c r="P475" s="882">
        <v>16.442149951787869</v>
      </c>
      <c r="Q475" s="883">
        <v>16.442149951787869</v>
      </c>
      <c r="U475" s="235"/>
      <c r="V475" s="235"/>
      <c r="W475" s="235"/>
      <c r="X475" s="235"/>
      <c r="Y475" s="235"/>
      <c r="Z475" s="235"/>
      <c r="AA475" s="235"/>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8"/>
      <c r="BV475" s="238"/>
      <c r="BW475" s="238"/>
      <c r="BX475" s="238"/>
      <c r="BY475" s="238"/>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c r="DA475" s="235"/>
    </row>
    <row r="476" s="242" customFormat="true" ht="25.15" customHeight="true" x14ac:dyDescent="0.2">
      <c r="C476" s="2800"/>
      <c r="D476" s="2799"/>
      <c r="E476" s="823"/>
      <c r="F476" s="823"/>
      <c r="G476" s="823"/>
      <c r="H476" s="2800"/>
      <c r="I476" s="2799"/>
      <c r="J476" s="823"/>
      <c r="K476" s="823"/>
      <c r="L476" s="823"/>
      <c r="M476" s="2800"/>
      <c r="N476" s="2799"/>
      <c r="O476" s="823"/>
      <c r="P476" s="823"/>
      <c r="Q476" s="823"/>
      <c r="U476" s="235"/>
      <c r="V476" s="235"/>
      <c r="W476" s="235"/>
      <c r="X476" s="235"/>
      <c r="Y476" s="235"/>
      <c r="Z476" s="235"/>
      <c r="AA476" s="235"/>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8"/>
      <c r="BV476" s="238"/>
      <c r="BW476" s="238"/>
      <c r="BX476" s="238"/>
      <c r="BY476" s="238"/>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c r="DA476" s="235"/>
    </row>
    <row r="477" s="242" customFormat="true" ht="25.15" customHeight="true" x14ac:dyDescent="0.2">
      <c r="C477" s="2800"/>
      <c r="D477" s="2799"/>
      <c r="E477" s="822"/>
      <c r="F477" s="822"/>
      <c r="G477" s="822"/>
      <c r="H477" s="2800"/>
      <c r="I477" s="2799"/>
      <c r="J477" s="822"/>
      <c r="K477" s="822"/>
      <c r="L477" s="822"/>
      <c r="M477" s="2800"/>
      <c r="N477" s="2799"/>
      <c r="O477" s="822"/>
      <c r="P477" s="822"/>
      <c r="Q477" s="822"/>
      <c r="U477" s="235"/>
      <c r="V477" s="235"/>
      <c r="W477" s="235"/>
      <c r="X477" s="235"/>
      <c r="Y477" s="235"/>
      <c r="Z477" s="235"/>
      <c r="AA477" s="235"/>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8"/>
      <c r="BV477" s="238"/>
      <c r="BW477" s="238"/>
      <c r="BX477" s="238"/>
      <c r="BY477" s="238"/>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c r="DA477" s="235"/>
    </row>
    <row r="478" s="242" customFormat="true" ht="25.15" customHeight="true" x14ac:dyDescent="0.2">
      <c r="C478" s="2962" t="s">
        <v>230</v>
      </c>
      <c r="D478" s="2799"/>
      <c r="E478" s="2799"/>
      <c r="F478" s="822"/>
      <c r="G478" s="822"/>
      <c r="H478" s="2963" t="s">
        <v>230</v>
      </c>
      <c r="I478" s="2799"/>
      <c r="J478" s="2799"/>
      <c r="K478" s="822"/>
      <c r="L478" s="822"/>
      <c r="M478" s="2964" t="s">
        <v>230</v>
      </c>
      <c r="N478" s="2799"/>
      <c r="O478" s="2799"/>
      <c r="P478" s="822"/>
      <c r="Q478" s="822"/>
      <c r="U478" s="235"/>
      <c r="V478" s="235"/>
      <c r="W478" s="235"/>
      <c r="X478" s="235"/>
      <c r="Y478" s="235"/>
      <c r="Z478" s="235"/>
      <c r="AA478" s="235"/>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8"/>
      <c r="BV478" s="238"/>
      <c r="BW478" s="238"/>
      <c r="BX478" s="238"/>
      <c r="BY478" s="238"/>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c r="DA478" s="235"/>
    </row>
    <row r="479" s="242" customFormat="true" ht="25.15" customHeight="true" x14ac:dyDescent="0.2">
      <c r="C479" s="2800"/>
      <c r="D479" s="2799"/>
      <c r="E479" s="863" t="s">
        <v>196</v>
      </c>
      <c r="F479" s="822"/>
      <c r="G479" s="822"/>
      <c r="H479" s="2800"/>
      <c r="I479" s="2799"/>
      <c r="J479" s="864" t="s">
        <v>196</v>
      </c>
      <c r="K479" s="822"/>
      <c r="L479" s="822"/>
      <c r="M479" s="2800"/>
      <c r="N479" s="2799"/>
      <c r="O479" s="865" t="s">
        <v>196</v>
      </c>
      <c r="P479" s="822"/>
      <c r="Q479" s="822"/>
      <c r="U479" s="235"/>
      <c r="V479" s="235"/>
      <c r="W479" s="235"/>
      <c r="X479" s="235"/>
      <c r="Y479" s="235"/>
      <c r="Z479" s="235"/>
      <c r="AA479" s="235"/>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8"/>
      <c r="BV479" s="238"/>
      <c r="BW479" s="238"/>
      <c r="BX479" s="238"/>
      <c r="BY479" s="238"/>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c r="DA479" s="235"/>
    </row>
    <row r="480" s="242" customFormat="true" ht="25.15" customHeight="true" x14ac:dyDescent="0.2">
      <c r="C480" s="2799"/>
      <c r="D480" s="2799"/>
      <c r="E480" s="884" t="s">
        <v>197</v>
      </c>
      <c r="F480" s="822"/>
      <c r="G480" s="822"/>
      <c r="H480" s="2799"/>
      <c r="I480" s="2799"/>
      <c r="J480" s="885" t="s">
        <v>197</v>
      </c>
      <c r="K480" s="822"/>
      <c r="L480" s="822"/>
      <c r="M480" s="2799"/>
      <c r="N480" s="2799"/>
      <c r="O480" s="886" t="s">
        <v>197</v>
      </c>
      <c r="P480" s="822"/>
      <c r="Q480" s="822"/>
      <c r="U480" s="235"/>
      <c r="V480" s="235"/>
      <c r="W480" s="235"/>
      <c r="X480" s="235"/>
      <c r="Y480" s="235"/>
      <c r="Z480" s="235"/>
      <c r="AA480" s="235"/>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8"/>
      <c r="BV480" s="238"/>
      <c r="BW480" s="238"/>
      <c r="BX480" s="238"/>
      <c r="BY480" s="238"/>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c r="DA480" s="235"/>
    </row>
    <row r="481" s="242" customFormat="true" ht="25.15" customHeight="true" x14ac:dyDescent="0.2">
      <c r="C481" s="2974" t="s">
        <v>211</v>
      </c>
      <c r="D481" s="2799"/>
      <c r="E481" s="866">
        <v>6.950450065482551E-2</v>
      </c>
      <c r="F481" s="822"/>
      <c r="G481" s="822"/>
      <c r="H481" s="2975" t="s">
        <v>211</v>
      </c>
      <c r="I481" s="2799"/>
      <c r="J481" s="867">
        <v>6.7798600016675953E-2</v>
      </c>
      <c r="K481" s="822"/>
      <c r="L481" s="822"/>
      <c r="M481" s="2976" t="s">
        <v>211</v>
      </c>
      <c r="N481" s="2799"/>
      <c r="O481" s="868">
        <v>7.0952796726896028E-2</v>
      </c>
      <c r="P481" s="822"/>
      <c r="Q481" s="822"/>
      <c r="U481" s="235"/>
      <c r="V481" s="235"/>
      <c r="W481" s="235"/>
      <c r="X481" s="235"/>
      <c r="Y481" s="235"/>
      <c r="Z481" s="235"/>
      <c r="AA481" s="235"/>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8"/>
      <c r="BV481" s="238"/>
      <c r="BW481" s="238"/>
      <c r="BX481" s="238"/>
      <c r="BY481" s="238"/>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c r="DA481" s="235"/>
    </row>
    <row r="482" s="242" customFormat="true" ht="25.15" customHeight="true" x14ac:dyDescent="0.2">
      <c r="C482" s="2968" t="s">
        <v>209</v>
      </c>
      <c r="D482" s="2799"/>
      <c r="E482" s="869">
        <v>6.3593247359062355E-2</v>
      </c>
      <c r="F482" s="822"/>
      <c r="G482" s="822"/>
      <c r="H482" s="2969" t="s">
        <v>209</v>
      </c>
      <c r="I482" s="2799"/>
      <c r="J482" s="870">
        <v>5.1289135705488195E-2</v>
      </c>
      <c r="K482" s="822"/>
      <c r="L482" s="822"/>
      <c r="M482" s="2970" t="s">
        <v>209</v>
      </c>
      <c r="N482" s="2799"/>
      <c r="O482" s="871">
        <v>9.4167452764735773E-2</v>
      </c>
      <c r="P482" s="822"/>
      <c r="Q482" s="822"/>
      <c r="U482" s="235"/>
      <c r="V482" s="235"/>
      <c r="W482" s="235"/>
      <c r="X482" s="235"/>
      <c r="Y482" s="235"/>
      <c r="Z482" s="235"/>
      <c r="AA482" s="235"/>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8"/>
      <c r="BV482" s="238"/>
      <c r="BW482" s="238"/>
      <c r="BX482" s="238"/>
      <c r="BY482" s="238"/>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c r="DA482" s="235"/>
    </row>
    <row r="483" s="242" customFormat="true" ht="25.15" customHeight="true" x14ac:dyDescent="0.2">
      <c r="C483" s="2968" t="s">
        <v>204</v>
      </c>
      <c r="D483" s="2799"/>
      <c r="E483" s="869">
        <v>7.500190171728556E-2</v>
      </c>
      <c r="F483" s="822"/>
      <c r="G483" s="822"/>
      <c r="H483" s="2969" t="s">
        <v>204</v>
      </c>
      <c r="I483" s="2799"/>
      <c r="J483" s="870">
        <v>6.1780754219381749E-2</v>
      </c>
      <c r="K483" s="822"/>
      <c r="L483" s="822"/>
      <c r="M483" s="2970" t="s">
        <v>204</v>
      </c>
      <c r="N483" s="2799"/>
      <c r="O483" s="871">
        <v>0.10999456141855715</v>
      </c>
      <c r="P483" s="822"/>
      <c r="Q483" s="822"/>
      <c r="U483" s="235"/>
      <c r="V483" s="235"/>
      <c r="W483" s="235"/>
      <c r="X483" s="235"/>
      <c r="Y483" s="235"/>
      <c r="Z483" s="235"/>
      <c r="AA483" s="235"/>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8"/>
      <c r="BV483" s="238"/>
      <c r="BW483" s="238"/>
      <c r="BX483" s="238"/>
      <c r="BY483" s="238"/>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c r="DA483" s="235"/>
    </row>
    <row r="484" s="242" customFormat="true" ht="25.15" customHeight="true" x14ac:dyDescent="0.2">
      <c r="C484" s="2968" t="s">
        <v>249</v>
      </c>
      <c r="D484" s="2799"/>
      <c r="E484" s="869">
        <v>9.8476845869723245E-2</v>
      </c>
      <c r="F484" s="822"/>
      <c r="G484" s="822"/>
      <c r="H484" s="2969" t="s">
        <v>249</v>
      </c>
      <c r="I484" s="2799"/>
      <c r="J484" s="870">
        <v>9.9900014811748858E-2</v>
      </c>
      <c r="K484" s="822"/>
      <c r="L484" s="822"/>
      <c r="M484" s="2970" t="s">
        <v>249</v>
      </c>
      <c r="N484" s="2799"/>
      <c r="O484" s="871">
        <v>0.10556677670318476</v>
      </c>
      <c r="P484" s="822"/>
      <c r="Q484" s="822"/>
      <c r="U484" s="235"/>
      <c r="V484" s="235"/>
      <c r="W484" s="235"/>
      <c r="X484" s="235"/>
      <c r="Y484" s="235"/>
      <c r="Z484" s="235"/>
      <c r="AA484" s="235"/>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8"/>
      <c r="BV484" s="238"/>
      <c r="BW484" s="238"/>
      <c r="BX484" s="238"/>
      <c r="BY484" s="238"/>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c r="DA484" s="235"/>
    </row>
    <row r="485" s="242" customFormat="true" ht="25.15" customHeight="true" x14ac:dyDescent="0.2">
      <c r="C485" s="2968" t="s">
        <v>253</v>
      </c>
      <c r="D485" s="2799"/>
      <c r="E485" s="869">
        <v>9.1467706807639562E-2</v>
      </c>
      <c r="F485" s="822"/>
      <c r="G485" s="822"/>
      <c r="H485" s="2969" t="s">
        <v>253</v>
      </c>
      <c r="I485" s="2799"/>
      <c r="J485" s="870">
        <v>9.5094730988267109E-2</v>
      </c>
      <c r="K485" s="822"/>
      <c r="L485" s="822"/>
      <c r="M485" s="2970" t="s">
        <v>253</v>
      </c>
      <c r="N485" s="2799"/>
      <c r="O485" s="871">
        <v>8.2480283790168182E-2</v>
      </c>
      <c r="P485" s="822"/>
      <c r="Q485" s="822"/>
      <c r="U485" s="235"/>
      <c r="V485" s="235"/>
      <c r="W485" s="235"/>
      <c r="X485" s="235"/>
      <c r="Y485" s="235"/>
      <c r="Z485" s="235"/>
      <c r="AA485" s="235"/>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8"/>
      <c r="BV485" s="238"/>
      <c r="BW485" s="238"/>
      <c r="BX485" s="238"/>
      <c r="BY485" s="238"/>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c r="DA485" s="235"/>
    </row>
    <row r="486" s="242" customFormat="true" ht="25.15" customHeight="true" x14ac:dyDescent="0.2">
      <c r="C486" s="2968" t="s">
        <v>252</v>
      </c>
      <c r="D486" s="2799"/>
      <c r="E486" s="869">
        <v>7.7958981146197717E-2</v>
      </c>
      <c r="F486" s="822"/>
      <c r="G486" s="822"/>
      <c r="H486" s="2969" t="s">
        <v>252</v>
      </c>
      <c r="I486" s="2799"/>
      <c r="J486" s="870">
        <v>6.9223372084309842E-2</v>
      </c>
      <c r="K486" s="822"/>
      <c r="L486" s="822"/>
      <c r="M486" s="2970" t="s">
        <v>252</v>
      </c>
      <c r="N486" s="2799"/>
      <c r="O486" s="871">
        <v>0.10307247679659061</v>
      </c>
      <c r="P486" s="822"/>
      <c r="Q486" s="822"/>
      <c r="U486" s="235"/>
      <c r="V486" s="235"/>
      <c r="W486" s="235"/>
      <c r="X486" s="235"/>
      <c r="Y486" s="235"/>
      <c r="Z486" s="235"/>
      <c r="AA486" s="235"/>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8"/>
      <c r="BV486" s="238"/>
      <c r="BW486" s="238"/>
      <c r="BX486" s="238"/>
      <c r="BY486" s="238"/>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c r="DA486" s="235"/>
    </row>
    <row r="487" s="242" customFormat="true" ht="25.15" customHeight="true" x14ac:dyDescent="0.2">
      <c r="C487" s="2968" t="s">
        <v>244</v>
      </c>
      <c r="D487" s="2799"/>
      <c r="E487" s="869">
        <v>0.12374360673802548</v>
      </c>
      <c r="F487" s="822"/>
      <c r="G487" s="822"/>
      <c r="H487" s="2969" t="s">
        <v>244</v>
      </c>
      <c r="I487" s="2799"/>
      <c r="J487" s="870">
        <v>0.12509343300227529</v>
      </c>
      <c r="K487" s="822"/>
      <c r="L487" s="822"/>
      <c r="M487" s="2970" t="s">
        <v>244</v>
      </c>
      <c r="N487" s="2799"/>
      <c r="O487" s="871">
        <v>0.11595418967041328</v>
      </c>
      <c r="P487" s="822"/>
      <c r="Q487" s="822"/>
      <c r="U487" s="235"/>
      <c r="V487" s="235"/>
      <c r="W487" s="235"/>
      <c r="X487" s="235"/>
      <c r="Y487" s="235"/>
      <c r="Z487" s="235"/>
      <c r="AA487" s="235"/>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8"/>
      <c r="BV487" s="238"/>
      <c r="BW487" s="238"/>
      <c r="BX487" s="238"/>
      <c r="BY487" s="238"/>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c r="DA487" s="235"/>
    </row>
    <row r="488" s="242" customFormat="true" ht="25.15" customHeight="true" x14ac:dyDescent="0.2">
      <c r="C488" s="2968" t="s">
        <v>203</v>
      </c>
      <c r="D488" s="2799"/>
      <c r="E488" s="869">
        <v>8.2413683449223743E-2</v>
      </c>
      <c r="F488" s="822"/>
      <c r="G488" s="822"/>
      <c r="H488" s="2969" t="s">
        <v>203</v>
      </c>
      <c r="I488" s="2799"/>
      <c r="J488" s="870">
        <v>7.4379417627659275E-2</v>
      </c>
      <c r="K488" s="822"/>
      <c r="L488" s="822"/>
      <c r="M488" s="2970" t="s">
        <v>203</v>
      </c>
      <c r="N488" s="2799"/>
      <c r="O488" s="871">
        <v>0.10190438401713667</v>
      </c>
      <c r="P488" s="822"/>
      <c r="Q488" s="822"/>
      <c r="U488" s="235"/>
      <c r="V488" s="235"/>
      <c r="W488" s="235"/>
      <c r="X488" s="235"/>
      <c r="Y488" s="235"/>
      <c r="Z488" s="235"/>
      <c r="AA488" s="235"/>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8"/>
      <c r="BV488" s="238"/>
      <c r="BW488" s="238"/>
      <c r="BX488" s="238"/>
      <c r="BY488" s="238"/>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c r="DA488" s="235"/>
    </row>
    <row r="489" s="242" customFormat="true" ht="25.15" customHeight="true" x14ac:dyDescent="0.2">
      <c r="C489" s="2968" t="s">
        <v>202</v>
      </c>
      <c r="D489" s="2799"/>
      <c r="E489" s="869">
        <v>7.8453674634116552E-2</v>
      </c>
      <c r="F489" s="822"/>
      <c r="G489" s="822"/>
      <c r="H489" s="2969" t="s">
        <v>202</v>
      </c>
      <c r="I489" s="2799"/>
      <c r="J489" s="870">
        <v>6.5842220366071222E-2</v>
      </c>
      <c r="K489" s="822"/>
      <c r="L489" s="822"/>
      <c r="M489" s="2970" t="s">
        <v>202</v>
      </c>
      <c r="N489" s="2799"/>
      <c r="O489" s="871">
        <v>0.11167713069119016</v>
      </c>
      <c r="P489" s="822"/>
      <c r="Q489" s="822"/>
      <c r="U489" s="235"/>
      <c r="V489" s="235"/>
      <c r="W489" s="235"/>
      <c r="X489" s="235"/>
      <c r="Y489" s="235"/>
      <c r="Z489" s="235"/>
      <c r="AA489" s="235"/>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8"/>
      <c r="BV489" s="238"/>
      <c r="BW489" s="238"/>
      <c r="BX489" s="238"/>
      <c r="BY489" s="238"/>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c r="DA489" s="235"/>
    </row>
    <row r="490" s="242" customFormat="true" ht="25.15" customHeight="true" x14ac:dyDescent="0.2">
      <c r="C490" s="2968" t="s">
        <v>213</v>
      </c>
      <c r="D490" s="2799"/>
      <c r="E490" s="869">
        <v>6.437366401954793E-2</v>
      </c>
      <c r="F490" s="822"/>
      <c r="G490" s="822"/>
      <c r="H490" s="2969" t="s">
        <v>213</v>
      </c>
      <c r="I490" s="2799"/>
      <c r="J490" s="870">
        <v>6.4363233757051122E-2</v>
      </c>
      <c r="K490" s="822"/>
      <c r="L490" s="822"/>
      <c r="M490" s="2970" t="s">
        <v>213</v>
      </c>
      <c r="N490" s="2799"/>
      <c r="O490" s="871">
        <v>5.7330225207571216E-2</v>
      </c>
      <c r="P490" s="822"/>
      <c r="Q490" s="822"/>
      <c r="U490" s="235"/>
      <c r="V490" s="235"/>
      <c r="W490" s="235"/>
      <c r="X490" s="235"/>
      <c r="Y490" s="235"/>
      <c r="Z490" s="235"/>
      <c r="AA490" s="235"/>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8"/>
      <c r="BV490" s="238"/>
      <c r="BW490" s="238"/>
      <c r="BX490" s="238"/>
      <c r="BY490" s="238"/>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c r="DA490" s="235"/>
    </row>
    <row r="491" s="242" customFormat="true" ht="25.15" customHeight="true" x14ac:dyDescent="0.2">
      <c r="C491" s="2968" t="s">
        <v>261</v>
      </c>
      <c r="D491" s="2799"/>
      <c r="E491" s="869">
        <v>5.13322277486166E-2</v>
      </c>
      <c r="F491" s="822"/>
      <c r="G491" s="822"/>
      <c r="H491" s="2969" t="s">
        <v>261</v>
      </c>
      <c r="I491" s="2799"/>
      <c r="J491" s="870">
        <v>4.9226334171833121E-2</v>
      </c>
      <c r="K491" s="822"/>
      <c r="L491" s="822"/>
      <c r="M491" s="2970" t="s">
        <v>261</v>
      </c>
      <c r="N491" s="2799"/>
      <c r="O491" s="871">
        <v>4.0069542424374521E-2</v>
      </c>
      <c r="P491" s="822"/>
      <c r="Q491" s="822"/>
      <c r="U491" s="235"/>
      <c r="V491" s="235"/>
      <c r="W491" s="235"/>
      <c r="X491" s="235"/>
      <c r="Y491" s="235"/>
      <c r="Z491" s="235"/>
      <c r="AA491" s="235"/>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8"/>
      <c r="BV491" s="238"/>
      <c r="BW491" s="238"/>
      <c r="BX491" s="238"/>
      <c r="BY491" s="238"/>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c r="DA491" s="235"/>
    </row>
    <row r="492" s="242" customFormat="true" ht="25.15" customHeight="true" x14ac:dyDescent="0.2">
      <c r="C492" s="2968" t="s">
        <v>259</v>
      </c>
      <c r="D492" s="2799"/>
      <c r="E492" s="869">
        <v>5.6927191160057636E-2</v>
      </c>
      <c r="F492" s="822"/>
      <c r="G492" s="822"/>
      <c r="H492" s="2969" t="s">
        <v>259</v>
      </c>
      <c r="I492" s="2799"/>
      <c r="J492" s="870">
        <v>4.6291173650460649E-2</v>
      </c>
      <c r="K492" s="822"/>
      <c r="L492" s="822"/>
      <c r="M492" s="2970" t="s">
        <v>259</v>
      </c>
      <c r="N492" s="2799"/>
      <c r="O492" s="871">
        <v>7.3392031115007791E-2</v>
      </c>
      <c r="P492" s="822"/>
      <c r="Q492" s="822"/>
      <c r="U492" s="235"/>
      <c r="V492" s="235"/>
      <c r="W492" s="235"/>
      <c r="X492" s="235"/>
      <c r="Y492" s="235"/>
      <c r="Z492" s="235"/>
      <c r="AA492" s="235"/>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8"/>
      <c r="BV492" s="238"/>
      <c r="BW492" s="238"/>
      <c r="BX492" s="238"/>
      <c r="BY492" s="238"/>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c r="DA492" s="235"/>
    </row>
    <row r="493" s="242" customFormat="true" ht="25.15" customHeight="true" x14ac:dyDescent="0.2">
      <c r="C493" s="2968" t="s">
        <v>251</v>
      </c>
      <c r="D493" s="2799"/>
      <c r="E493" s="869">
        <v>9.3201056431842372E-2</v>
      </c>
      <c r="F493" s="822"/>
      <c r="G493" s="822"/>
      <c r="H493" s="2969" t="s">
        <v>251</v>
      </c>
      <c r="I493" s="2799"/>
      <c r="J493" s="870">
        <v>9.8428403480571358E-2</v>
      </c>
      <c r="K493" s="822"/>
      <c r="L493" s="822"/>
      <c r="M493" s="2970" t="s">
        <v>251</v>
      </c>
      <c r="N493" s="2799"/>
      <c r="O493" s="871">
        <v>6.2555311088001664E-2</v>
      </c>
      <c r="P493" s="822"/>
      <c r="Q493" s="822"/>
      <c r="U493" s="235"/>
      <c r="V493" s="235"/>
      <c r="W493" s="235"/>
      <c r="X493" s="235"/>
      <c r="Y493" s="235"/>
      <c r="Z493" s="235"/>
      <c r="AA493" s="235"/>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8"/>
      <c r="BV493" s="238"/>
      <c r="BW493" s="238"/>
      <c r="BX493" s="238"/>
      <c r="BY493" s="238"/>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c r="DA493" s="235"/>
    </row>
    <row r="494" s="242" customFormat="true" ht="25.15" customHeight="true" x14ac:dyDescent="0.2">
      <c r="C494" s="2968" t="s">
        <v>250</v>
      </c>
      <c r="D494" s="2799"/>
      <c r="E494" s="869">
        <v>9.8393241576714349E-2</v>
      </c>
      <c r="F494" s="822"/>
      <c r="G494" s="822"/>
      <c r="H494" s="2969" t="s">
        <v>250</v>
      </c>
      <c r="I494" s="2799"/>
      <c r="J494" s="870">
        <v>0.10242657765775051</v>
      </c>
      <c r="K494" s="822"/>
      <c r="L494" s="822"/>
      <c r="M494" s="2970" t="s">
        <v>250</v>
      </c>
      <c r="N494" s="2799"/>
      <c r="O494" s="871">
        <v>7.3322518191690458E-2</v>
      </c>
      <c r="P494" s="822"/>
      <c r="Q494" s="822"/>
      <c r="U494" s="235"/>
      <c r="V494" s="235"/>
      <c r="W494" s="235"/>
      <c r="X494" s="235"/>
      <c r="Y494" s="235"/>
      <c r="Z494" s="235"/>
      <c r="AA494" s="235"/>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8"/>
      <c r="BV494" s="238"/>
      <c r="BW494" s="238"/>
      <c r="BX494" s="238"/>
      <c r="BY494" s="238"/>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c r="DA494" s="235"/>
    </row>
    <row r="495" s="242" customFormat="true" ht="25.15" customHeight="true" x14ac:dyDescent="0.2">
      <c r="C495" s="2968" t="s">
        <v>255</v>
      </c>
      <c r="D495" s="2799"/>
      <c r="E495" s="869">
        <v>7.8085331640402086E-2</v>
      </c>
      <c r="F495" s="822"/>
      <c r="G495" s="822"/>
      <c r="H495" s="2969" t="s">
        <v>255</v>
      </c>
      <c r="I495" s="2799"/>
      <c r="J495" s="870">
        <v>8.1144235789172653E-2</v>
      </c>
      <c r="K495" s="822"/>
      <c r="L495" s="822"/>
      <c r="M495" s="2970" t="s">
        <v>255</v>
      </c>
      <c r="N495" s="2799"/>
      <c r="O495" s="871">
        <v>6.6577234484061124E-2</v>
      </c>
      <c r="P495" s="822"/>
      <c r="Q495" s="822"/>
      <c r="U495" s="235"/>
      <c r="V495" s="235"/>
      <c r="W495" s="235"/>
      <c r="X495" s="235"/>
      <c r="Y495" s="235"/>
      <c r="Z495" s="235"/>
      <c r="AA495" s="235"/>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8"/>
      <c r="BV495" s="238"/>
      <c r="BW495" s="238"/>
      <c r="BX495" s="238"/>
      <c r="BY495" s="238"/>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c r="DA495" s="235"/>
    </row>
    <row r="496" s="242" customFormat="true" ht="25.15" customHeight="true" x14ac:dyDescent="0.2">
      <c r="C496" s="2968" t="s">
        <v>246</v>
      </c>
      <c r="D496" s="2799"/>
      <c r="E496" s="869">
        <v>0.11118428169728431</v>
      </c>
      <c r="F496" s="822"/>
      <c r="G496" s="822"/>
      <c r="H496" s="2969" t="s">
        <v>246</v>
      </c>
      <c r="I496" s="2799"/>
      <c r="J496" s="870">
        <v>0.10831137116110189</v>
      </c>
      <c r="K496" s="822"/>
      <c r="L496" s="822"/>
      <c r="M496" s="2970" t="s">
        <v>246</v>
      </c>
      <c r="N496" s="2799"/>
      <c r="O496" s="871">
        <v>0.12405892864972135</v>
      </c>
      <c r="P496" s="822"/>
      <c r="Q496" s="822"/>
      <c r="U496" s="235"/>
      <c r="V496" s="235"/>
      <c r="W496" s="235"/>
      <c r="X496" s="235"/>
      <c r="Y496" s="235"/>
      <c r="Z496" s="235"/>
      <c r="AA496" s="235"/>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8"/>
      <c r="BV496" s="238"/>
      <c r="BW496" s="238"/>
      <c r="BX496" s="238"/>
      <c r="BY496" s="238"/>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c r="DA496" s="235"/>
    </row>
    <row r="497" s="242" customFormat="true" ht="25.15" customHeight="true" x14ac:dyDescent="0.2">
      <c r="C497" s="2968" t="s">
        <v>245</v>
      </c>
      <c r="D497" s="2799"/>
      <c r="E497" s="869">
        <v>0.12333829410359079</v>
      </c>
      <c r="F497" s="822"/>
      <c r="G497" s="822"/>
      <c r="H497" s="2969" t="s">
        <v>245</v>
      </c>
      <c r="I497" s="2799"/>
      <c r="J497" s="870">
        <v>0.12446370519211106</v>
      </c>
      <c r="K497" s="822"/>
      <c r="L497" s="822"/>
      <c r="M497" s="2970" t="s">
        <v>245</v>
      </c>
      <c r="N497" s="2799"/>
      <c r="O497" s="871">
        <v>0.13733034788157147</v>
      </c>
      <c r="P497" s="822"/>
      <c r="Q497" s="822"/>
      <c r="U497" s="235"/>
      <c r="V497" s="235"/>
      <c r="W497" s="235"/>
      <c r="X497" s="235"/>
      <c r="Y497" s="235"/>
      <c r="Z497" s="235"/>
      <c r="AA497" s="235"/>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8"/>
      <c r="BV497" s="238"/>
      <c r="BW497" s="238"/>
      <c r="BX497" s="238"/>
      <c r="BY497" s="238"/>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c r="DA497" s="235"/>
    </row>
    <row r="498" s="242" customFormat="true" ht="25.15" customHeight="true" x14ac:dyDescent="0.2">
      <c r="C498" s="2968" t="s">
        <v>248</v>
      </c>
      <c r="D498" s="2799"/>
      <c r="E498" s="869">
        <v>0.10040113886522999</v>
      </c>
      <c r="F498" s="822"/>
      <c r="G498" s="822"/>
      <c r="H498" s="2969" t="s">
        <v>248</v>
      </c>
      <c r="I498" s="2799"/>
      <c r="J498" s="870">
        <v>0.10526055681434869</v>
      </c>
      <c r="K498" s="822"/>
      <c r="L498" s="822"/>
      <c r="M498" s="2970" t="s">
        <v>248</v>
      </c>
      <c r="N498" s="2799"/>
      <c r="O498" s="871">
        <v>0.10021961852209706</v>
      </c>
      <c r="P498" s="822"/>
      <c r="Q498" s="822"/>
      <c r="U498" s="235"/>
      <c r="V498" s="235"/>
      <c r="W498" s="235"/>
      <c r="X498" s="235"/>
      <c r="Y498" s="235"/>
      <c r="Z498" s="235"/>
      <c r="AA498" s="235"/>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8"/>
      <c r="BV498" s="238"/>
      <c r="BW498" s="238"/>
      <c r="BX498" s="238"/>
      <c r="BY498" s="238"/>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c r="DA498" s="235"/>
    </row>
    <row r="499" s="242" customFormat="true" ht="25.15" customHeight="true" x14ac:dyDescent="0.2">
      <c r="C499" s="2968" t="s">
        <v>214</v>
      </c>
      <c r="D499" s="2799"/>
      <c r="E499" s="869">
        <v>3.0820025902796935E-2</v>
      </c>
      <c r="F499" s="822"/>
      <c r="G499" s="822"/>
      <c r="H499" s="2969" t="s">
        <v>214</v>
      </c>
      <c r="I499" s="2799"/>
      <c r="J499" s="870">
        <v>1.6233862233617804E-2</v>
      </c>
      <c r="K499" s="822"/>
      <c r="L499" s="822"/>
      <c r="M499" s="2970" t="s">
        <v>214</v>
      </c>
      <c r="N499" s="2799"/>
      <c r="O499" s="871">
        <v>6.0623010400869495E-2</v>
      </c>
      <c r="P499" s="822"/>
      <c r="Q499" s="822"/>
      <c r="U499" s="235"/>
      <c r="V499" s="235"/>
      <c r="W499" s="235"/>
      <c r="X499" s="235"/>
      <c r="Y499" s="235"/>
      <c r="Z499" s="235"/>
      <c r="AA499" s="235"/>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8"/>
      <c r="BV499" s="238"/>
      <c r="BW499" s="238"/>
      <c r="BX499" s="238"/>
      <c r="BY499" s="238"/>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c r="DA499" s="235"/>
    </row>
    <row r="500" s="242" customFormat="true" ht="25.15" customHeight="true" x14ac:dyDescent="0.2">
      <c r="C500" s="2968" t="s">
        <v>247</v>
      </c>
      <c r="D500" s="2799"/>
      <c r="E500" s="869">
        <v>0.11189963573837329</v>
      </c>
      <c r="F500" s="822"/>
      <c r="G500" s="822"/>
      <c r="H500" s="2969" t="s">
        <v>247</v>
      </c>
      <c r="I500" s="2799"/>
      <c r="J500" s="870">
        <v>0.11341105625473799</v>
      </c>
      <c r="K500" s="822"/>
      <c r="L500" s="822"/>
      <c r="M500" s="2970" t="s">
        <v>247</v>
      </c>
      <c r="N500" s="2799"/>
      <c r="O500" s="871">
        <v>0.10585764805317954</v>
      </c>
      <c r="P500" s="822"/>
      <c r="Q500" s="822"/>
      <c r="U500" s="235"/>
      <c r="V500" s="235"/>
      <c r="W500" s="235"/>
      <c r="X500" s="235"/>
      <c r="Y500" s="235"/>
      <c r="Z500" s="235"/>
      <c r="AA500" s="235"/>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8"/>
      <c r="BV500" s="238"/>
      <c r="BW500" s="238"/>
      <c r="BX500" s="238"/>
      <c r="BY500" s="238"/>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c r="DA500" s="235"/>
    </row>
    <row r="501" s="242" customFormat="true" ht="25.15" customHeight="true" x14ac:dyDescent="0.2">
      <c r="C501" s="2968" t="s">
        <v>212</v>
      </c>
      <c r="D501" s="2799"/>
      <c r="E501" s="869">
        <v>8.1528498267879834E-2</v>
      </c>
      <c r="F501" s="822"/>
      <c r="G501" s="822"/>
      <c r="H501" s="2969" t="s">
        <v>212</v>
      </c>
      <c r="I501" s="2799"/>
      <c r="J501" s="870">
        <v>8.7986885616536212E-2</v>
      </c>
      <c r="K501" s="822"/>
      <c r="L501" s="822"/>
      <c r="M501" s="2970" t="s">
        <v>212</v>
      </c>
      <c r="N501" s="2799"/>
      <c r="O501" s="871">
        <v>5.7648876310284147E-2</v>
      </c>
      <c r="P501" s="822"/>
      <c r="Q501" s="822"/>
      <c r="U501" s="235"/>
      <c r="V501" s="235"/>
      <c r="W501" s="235"/>
      <c r="X501" s="235"/>
      <c r="Y501" s="235"/>
      <c r="Z501" s="235"/>
      <c r="AA501" s="235"/>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8"/>
      <c r="BV501" s="238"/>
      <c r="BW501" s="238"/>
      <c r="BX501" s="238"/>
      <c r="BY501" s="238"/>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c r="DA501" s="235"/>
    </row>
    <row r="502" s="242" customFormat="true" ht="25.15" customHeight="true" x14ac:dyDescent="0.2">
      <c r="C502" s="2968" t="s">
        <v>258</v>
      </c>
      <c r="D502" s="2799"/>
      <c r="E502" s="869">
        <v>7.0966757066459371E-2</v>
      </c>
      <c r="F502" s="822"/>
      <c r="G502" s="822"/>
      <c r="H502" s="2969" t="s">
        <v>258</v>
      </c>
      <c r="I502" s="2799"/>
      <c r="J502" s="870">
        <v>7.6453288774605915E-2</v>
      </c>
      <c r="K502" s="822"/>
      <c r="L502" s="822"/>
      <c r="M502" s="2970" t="s">
        <v>258</v>
      </c>
      <c r="N502" s="2799"/>
      <c r="O502" s="871">
        <v>5.4549501491579187E-2</v>
      </c>
      <c r="P502" s="822"/>
      <c r="Q502" s="822"/>
      <c r="U502" s="235"/>
      <c r="V502" s="235"/>
      <c r="W502" s="235"/>
      <c r="X502" s="235"/>
      <c r="Y502" s="235"/>
      <c r="Z502" s="235"/>
      <c r="AA502" s="235"/>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8"/>
      <c r="BV502" s="238"/>
      <c r="BW502" s="238"/>
      <c r="BX502" s="238"/>
      <c r="BY502" s="238"/>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c r="DA502" s="235"/>
    </row>
    <row r="503" s="242" customFormat="true" ht="25.15" customHeight="true" x14ac:dyDescent="0.2">
      <c r="C503" s="2968" t="s">
        <v>265</v>
      </c>
      <c r="D503" s="2799"/>
      <c r="E503" s="869">
        <v>-1.3964938495152941E-2</v>
      </c>
      <c r="F503" s="822"/>
      <c r="G503" s="822"/>
      <c r="H503" s="2969" t="s">
        <v>265</v>
      </c>
      <c r="I503" s="2799"/>
      <c r="J503" s="870">
        <v>-1.2592404007788214E-2</v>
      </c>
      <c r="K503" s="822"/>
      <c r="L503" s="822"/>
      <c r="M503" s="2970" t="s">
        <v>265</v>
      </c>
      <c r="N503" s="2799"/>
      <c r="O503" s="871">
        <v>-1.863529536567661E-2</v>
      </c>
      <c r="P503" s="822"/>
      <c r="Q503" s="822"/>
      <c r="U503" s="235"/>
      <c r="V503" s="235"/>
      <c r="W503" s="235"/>
      <c r="X503" s="235"/>
      <c r="Y503" s="235"/>
      <c r="Z503" s="235"/>
      <c r="AA503" s="235"/>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8"/>
      <c r="BV503" s="238"/>
      <c r="BW503" s="238"/>
      <c r="BX503" s="238"/>
      <c r="BY503" s="238"/>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c r="DA503" s="235"/>
    </row>
    <row r="504" s="242" customFormat="true" ht="25.15" customHeight="true" x14ac:dyDescent="0.2">
      <c r="C504" s="2968" t="s">
        <v>257</v>
      </c>
      <c r="D504" s="2799"/>
      <c r="E504" s="869">
        <v>-6.9764633342377355E-2</v>
      </c>
      <c r="F504" s="822"/>
      <c r="G504" s="822"/>
      <c r="H504" s="2969" t="s">
        <v>257</v>
      </c>
      <c r="I504" s="2799"/>
      <c r="J504" s="870">
        <v>-7.8417774553334207E-2</v>
      </c>
      <c r="K504" s="822"/>
      <c r="L504" s="822"/>
      <c r="M504" s="2970" t="s">
        <v>257</v>
      </c>
      <c r="N504" s="2799"/>
      <c r="O504" s="871">
        <v>-3.5586623690271373E-2</v>
      </c>
      <c r="P504" s="822"/>
      <c r="Q504" s="822"/>
      <c r="U504" s="235"/>
      <c r="V504" s="235"/>
      <c r="W504" s="235"/>
      <c r="X504" s="235"/>
      <c r="Y504" s="235"/>
      <c r="Z504" s="235"/>
      <c r="AA504" s="235"/>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8"/>
      <c r="BV504" s="238"/>
      <c r="BW504" s="238"/>
      <c r="BX504" s="238"/>
      <c r="BY504" s="238"/>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c r="DA504" s="235"/>
    </row>
    <row r="505" s="242" customFormat="true" ht="25.15" customHeight="true" x14ac:dyDescent="0.2">
      <c r="C505" s="2968" t="s">
        <v>264</v>
      </c>
      <c r="D505" s="2799"/>
      <c r="E505" s="869">
        <v>-2.2346519546891912E-2</v>
      </c>
      <c r="F505" s="822"/>
      <c r="G505" s="822"/>
      <c r="H505" s="2969" t="s">
        <v>264</v>
      </c>
      <c r="I505" s="2799"/>
      <c r="J505" s="870">
        <v>-1.9390490792832681E-2</v>
      </c>
      <c r="K505" s="822"/>
      <c r="L505" s="822"/>
      <c r="M505" s="2970" t="s">
        <v>264</v>
      </c>
      <c r="N505" s="2799"/>
      <c r="O505" s="871">
        <v>-3.1465110731187136E-2</v>
      </c>
      <c r="P505" s="822"/>
      <c r="Q505" s="822"/>
      <c r="U505" s="235"/>
      <c r="V505" s="235"/>
      <c r="W505" s="235"/>
      <c r="X505" s="235"/>
      <c r="Y505" s="235"/>
      <c r="Z505" s="235"/>
      <c r="AA505" s="235"/>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8"/>
      <c r="BV505" s="238"/>
      <c r="BW505" s="238"/>
      <c r="BX505" s="238"/>
      <c r="BY505" s="238"/>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c r="DA505" s="235"/>
    </row>
    <row r="506" s="242" customFormat="true" ht="25.15" customHeight="true" x14ac:dyDescent="0.2">
      <c r="C506" s="2968" t="s">
        <v>260</v>
      </c>
      <c r="D506" s="2799"/>
      <c r="E506" s="869">
        <v>6.1804673258156605E-2</v>
      </c>
      <c r="F506" s="822"/>
      <c r="G506" s="822"/>
      <c r="H506" s="2969" t="s">
        <v>260</v>
      </c>
      <c r="I506" s="2799"/>
      <c r="J506" s="870">
        <v>6.9837802866051416E-2</v>
      </c>
      <c r="K506" s="822"/>
      <c r="L506" s="822"/>
      <c r="M506" s="2970" t="s">
        <v>260</v>
      </c>
      <c r="N506" s="2799"/>
      <c r="O506" s="871">
        <v>2.8463160757379227E-2</v>
      </c>
      <c r="P506" s="822"/>
      <c r="Q506" s="822"/>
      <c r="U506" s="235"/>
      <c r="V506" s="235"/>
      <c r="W506" s="235"/>
      <c r="X506" s="235"/>
      <c r="Y506" s="235"/>
      <c r="Z506" s="235"/>
      <c r="AA506" s="235"/>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8"/>
      <c r="BV506" s="238"/>
      <c r="BW506" s="238"/>
      <c r="BX506" s="238"/>
      <c r="BY506" s="238"/>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c r="DA506" s="235"/>
    </row>
    <row r="507" s="242" customFormat="true" ht="25.15" customHeight="true" x14ac:dyDescent="0.2">
      <c r="C507" s="2968" t="s">
        <v>256</v>
      </c>
      <c r="D507" s="2799"/>
      <c r="E507" s="869">
        <v>3.421216745049916E-2</v>
      </c>
      <c r="F507" s="822"/>
      <c r="G507" s="822"/>
      <c r="H507" s="2969" t="s">
        <v>256</v>
      </c>
      <c r="I507" s="2799"/>
      <c r="J507" s="870">
        <v>1.1133192414109429E-2</v>
      </c>
      <c r="K507" s="822"/>
      <c r="L507" s="822"/>
      <c r="M507" s="2970" t="s">
        <v>256</v>
      </c>
      <c r="N507" s="2799"/>
      <c r="O507" s="871">
        <v>8.8839937899279187E-2</v>
      </c>
      <c r="P507" s="822"/>
      <c r="Q507" s="822"/>
      <c r="U507" s="235"/>
      <c r="V507" s="235"/>
      <c r="W507" s="235"/>
      <c r="X507" s="235"/>
      <c r="Y507" s="235"/>
      <c r="Z507" s="235"/>
      <c r="AA507" s="235"/>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8"/>
      <c r="BV507" s="238"/>
      <c r="BW507" s="238"/>
      <c r="BX507" s="238"/>
      <c r="BY507" s="238"/>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c r="DA507" s="235"/>
    </row>
    <row r="508" s="242" customFormat="true" ht="25.15" customHeight="true" x14ac:dyDescent="0.2">
      <c r="C508" s="2968" t="s">
        <v>254</v>
      </c>
      <c r="D508" s="2799"/>
      <c r="E508" s="869">
        <v>8.1250884196645945E-2</v>
      </c>
      <c r="F508" s="822"/>
      <c r="G508" s="822"/>
      <c r="H508" s="2969" t="s">
        <v>254</v>
      </c>
      <c r="I508" s="2799"/>
      <c r="J508" s="870">
        <v>8.671361212038789E-2</v>
      </c>
      <c r="K508" s="822"/>
      <c r="L508" s="822"/>
      <c r="M508" s="2970" t="s">
        <v>254</v>
      </c>
      <c r="N508" s="2799"/>
      <c r="O508" s="871">
        <v>5.3765636803044803E-2</v>
      </c>
      <c r="P508" s="822"/>
      <c r="Q508" s="822"/>
      <c r="U508" s="235"/>
      <c r="V508" s="235"/>
      <c r="W508" s="235"/>
      <c r="X508" s="235"/>
      <c r="Y508" s="235"/>
      <c r="Z508" s="235"/>
      <c r="AA508" s="235"/>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8"/>
      <c r="BV508" s="238"/>
      <c r="BW508" s="238"/>
      <c r="BX508" s="238"/>
      <c r="BY508" s="238"/>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c r="DA508" s="235"/>
    </row>
    <row r="509" s="242" customFormat="true" ht="25.15" customHeight="true" x14ac:dyDescent="0.2">
      <c r="C509" s="2968" t="s">
        <v>263</v>
      </c>
      <c r="D509" s="2799"/>
      <c r="E509" s="869">
        <v>3.7250915169548128E-2</v>
      </c>
      <c r="F509" s="822"/>
      <c r="G509" s="822"/>
      <c r="H509" s="2969" t="s">
        <v>263</v>
      </c>
      <c r="I509" s="2799"/>
      <c r="J509" s="870">
        <v>3.5310259788876752E-2</v>
      </c>
      <c r="K509" s="822"/>
      <c r="L509" s="822"/>
      <c r="M509" s="2970" t="s">
        <v>263</v>
      </c>
      <c r="N509" s="2799"/>
      <c r="O509" s="871">
        <v>3.8828347738226784E-2</v>
      </c>
      <c r="P509" s="822"/>
      <c r="Q509" s="822"/>
      <c r="U509" s="235"/>
      <c r="V509" s="235"/>
      <c r="W509" s="235"/>
      <c r="X509" s="235"/>
      <c r="Y509" s="235"/>
      <c r="Z509" s="235"/>
      <c r="AA509" s="235"/>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8"/>
      <c r="BV509" s="238"/>
      <c r="BW509" s="238"/>
      <c r="BX509" s="238"/>
      <c r="BY509" s="238"/>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c r="DA509" s="235"/>
    </row>
    <row r="510" s="242" customFormat="true" ht="25.15" customHeight="true" x14ac:dyDescent="0.2">
      <c r="C510" s="2968" t="s">
        <v>266</v>
      </c>
      <c r="D510" s="2799"/>
      <c r="E510" s="869">
        <v>-8.3238650274528852E-3</v>
      </c>
      <c r="F510" s="822"/>
      <c r="G510" s="822"/>
      <c r="H510" s="2969" t="s">
        <v>266</v>
      </c>
      <c r="I510" s="2799"/>
      <c r="J510" s="870">
        <v>-9.5360842741981904E-3</v>
      </c>
      <c r="K510" s="822"/>
      <c r="L510" s="822"/>
      <c r="M510" s="2970" t="s">
        <v>266</v>
      </c>
      <c r="N510" s="2799"/>
      <c r="O510" s="871">
        <v>-5.0142019664580874E-3</v>
      </c>
      <c r="P510" s="822"/>
      <c r="Q510" s="822"/>
      <c r="U510" s="235"/>
      <c r="V510" s="235"/>
      <c r="W510" s="235"/>
      <c r="X510" s="235"/>
      <c r="Y510" s="235"/>
      <c r="Z510" s="235"/>
      <c r="AA510" s="235"/>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8"/>
      <c r="BV510" s="238"/>
      <c r="BW510" s="238"/>
      <c r="BX510" s="238"/>
      <c r="BY510" s="238"/>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c r="DA510" s="235"/>
    </row>
    <row r="511" s="242" customFormat="true" ht="25.15" customHeight="true" x14ac:dyDescent="0.2">
      <c r="C511" s="2971" t="s">
        <v>262</v>
      </c>
      <c r="D511" s="2799"/>
      <c r="E511" s="872">
        <v>-3.7352738223612431E-2</v>
      </c>
      <c r="F511" s="822"/>
      <c r="G511" s="822"/>
      <c r="H511" s="2972" t="s">
        <v>262</v>
      </c>
      <c r="I511" s="2799"/>
      <c r="J511" s="873">
        <v>-4.573520006072998E-2</v>
      </c>
      <c r="K511" s="822"/>
      <c r="L511" s="822"/>
      <c r="M511" s="2973" t="s">
        <v>262</v>
      </c>
      <c r="N511" s="2799"/>
      <c r="O511" s="874">
        <v>-1.0627237742628288E-2</v>
      </c>
      <c r="P511" s="822"/>
      <c r="Q511" s="822"/>
      <c r="U511" s="235"/>
      <c r="V511" s="235"/>
      <c r="W511" s="235"/>
      <c r="X511" s="235"/>
      <c r="Y511" s="235"/>
      <c r="Z511" s="235"/>
      <c r="AA511" s="235"/>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8"/>
      <c r="BV511" s="238"/>
      <c r="BW511" s="238"/>
      <c r="BX511" s="238"/>
      <c r="BY511" s="238"/>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c r="DA511" s="235"/>
    </row>
    <row r="512" s="242" customFormat="true" ht="25.15" customHeight="true" x14ac:dyDescent="0.2">
      <c r="C512" s="2800"/>
      <c r="D512" s="2799"/>
      <c r="E512" s="823"/>
      <c r="F512" s="822"/>
      <c r="G512" s="822"/>
      <c r="H512" s="2800"/>
      <c r="I512" s="2799"/>
      <c r="J512" s="823"/>
      <c r="K512" s="822"/>
      <c r="L512" s="822"/>
      <c r="M512" s="2800"/>
      <c r="N512" s="2799"/>
      <c r="O512" s="823"/>
      <c r="P512" s="822"/>
      <c r="Q512" s="822"/>
      <c r="U512" s="235"/>
      <c r="V512" s="235"/>
      <c r="W512" s="235"/>
      <c r="X512" s="235"/>
      <c r="Y512" s="235"/>
      <c r="Z512" s="235"/>
      <c r="AA512" s="235"/>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8"/>
      <c r="BV512" s="238"/>
      <c r="BW512" s="238"/>
      <c r="BX512" s="238"/>
      <c r="BY512" s="238"/>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c r="DA512" s="235"/>
    </row>
    <row r="513" s="242" customFormat="true" ht="25.15" customHeight="true" x14ac:dyDescent="0.2">
      <c r="C513" s="2800"/>
      <c r="D513" s="2799"/>
      <c r="E513" s="822"/>
      <c r="F513" s="822"/>
      <c r="G513" s="822"/>
      <c r="H513" s="2800"/>
      <c r="I513" s="2799"/>
      <c r="J513" s="822"/>
      <c r="K513" s="822"/>
      <c r="L513" s="822"/>
      <c r="M513" s="2800"/>
      <c r="N513" s="2799"/>
      <c r="O513" s="822"/>
      <c r="P513" s="822"/>
      <c r="Q513" s="822"/>
      <c r="U513" s="235"/>
      <c r="V513" s="235"/>
      <c r="W513" s="235"/>
      <c r="X513" s="235"/>
      <c r="Y513" s="235"/>
      <c r="Z513" s="235"/>
      <c r="AA513" s="235"/>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8"/>
      <c r="BV513" s="238"/>
      <c r="BW513" s="238"/>
      <c r="BX513" s="238"/>
      <c r="BY513" s="238"/>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c r="DA513" s="235"/>
    </row>
    <row r="514" s="242" customFormat="true" ht="25.15" customHeight="true" x14ac:dyDescent="0.2">
      <c r="C514" s="2962" t="s">
        <v>231</v>
      </c>
      <c r="D514" s="2799"/>
      <c r="E514" s="2799"/>
      <c r="F514" s="822"/>
      <c r="G514" s="822"/>
      <c r="H514" s="2963" t="s">
        <v>231</v>
      </c>
      <c r="I514" s="2799"/>
      <c r="J514" s="2799"/>
      <c r="K514" s="822"/>
      <c r="L514" s="822"/>
      <c r="M514" s="2964" t="s">
        <v>231</v>
      </c>
      <c r="N514" s="2799"/>
      <c r="O514" s="2799"/>
      <c r="P514" s="822"/>
      <c r="Q514" s="822"/>
      <c r="U514" s="235"/>
      <c r="V514" s="235"/>
      <c r="W514" s="235"/>
      <c r="X514" s="235"/>
      <c r="Y514" s="235"/>
      <c r="Z514" s="235"/>
      <c r="AA514" s="235"/>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8"/>
      <c r="BV514" s="238"/>
      <c r="BW514" s="238"/>
      <c r="BX514" s="238"/>
      <c r="BY514" s="238"/>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c r="DA514" s="235"/>
    </row>
    <row r="515" s="242" customFormat="true" ht="25.15" customHeight="true" x14ac:dyDescent="0.2">
      <c r="C515" s="2965" t="s">
        <v>196</v>
      </c>
      <c r="D515" s="2799"/>
      <c r="E515" s="887" t="s">
        <v>197</v>
      </c>
      <c r="F515" s="822"/>
      <c r="G515" s="822"/>
      <c r="H515" s="2966" t="s">
        <v>196</v>
      </c>
      <c r="I515" s="2799"/>
      <c r="J515" s="888" t="s">
        <v>197</v>
      </c>
      <c r="K515" s="822"/>
      <c r="L515" s="822"/>
      <c r="M515" s="2967" t="s">
        <v>196</v>
      </c>
      <c r="N515" s="2799"/>
      <c r="O515" s="889" t="s">
        <v>197</v>
      </c>
      <c r="P515" s="822"/>
      <c r="Q515" s="822"/>
      <c r="U515" s="235"/>
      <c r="V515" s="235"/>
      <c r="W515" s="235"/>
      <c r="X515" s="235"/>
      <c r="Y515" s="235"/>
      <c r="Z515" s="235"/>
      <c r="AA515" s="235"/>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8"/>
      <c r="BV515" s="238"/>
      <c r="BW515" s="238"/>
      <c r="BX515" s="238"/>
      <c r="BY515" s="238"/>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c r="DA515" s="235"/>
    </row>
    <row r="516" s="242" customFormat="true" ht="25.15" customHeight="true" x14ac:dyDescent="0.2">
      <c r="C516" s="2959" t="s">
        <v>197</v>
      </c>
      <c r="D516" s="2799"/>
      <c r="E516" s="890">
        <v>1</v>
      </c>
      <c r="F516" s="822"/>
      <c r="G516" s="822"/>
      <c r="H516" s="2960" t="s">
        <v>197</v>
      </c>
      <c r="I516" s="2799"/>
      <c r="J516" s="891">
        <v>1</v>
      </c>
      <c r="K516" s="822"/>
      <c r="L516" s="822"/>
      <c r="M516" s="2961" t="s">
        <v>197</v>
      </c>
      <c r="N516" s="2799"/>
      <c r="O516" s="892">
        <v>0.99999999999999978</v>
      </c>
      <c r="P516" s="822"/>
      <c r="Q516" s="822"/>
      <c r="U516" s="235"/>
      <c r="V516" s="235"/>
      <c r="W516" s="235"/>
      <c r="X516" s="235"/>
      <c r="Y516" s="235"/>
      <c r="Z516" s="235"/>
      <c r="AA516" s="235"/>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8"/>
      <c r="BV516" s="238"/>
      <c r="BW516" s="238"/>
      <c r="BX516" s="238"/>
      <c r="BY516" s="238"/>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c r="DA516" s="235"/>
    </row>
    <row r="517" s="242" customFormat="true" ht="25.15" customHeight="true" x14ac:dyDescent="0.2">
      <c r="C517" s="2800"/>
      <c r="D517" s="2799"/>
      <c r="E517" s="823"/>
      <c r="F517" s="822"/>
      <c r="G517" s="822"/>
      <c r="H517" s="2800"/>
      <c r="I517" s="2799"/>
      <c r="J517" s="823"/>
      <c r="K517" s="822"/>
      <c r="L517" s="822"/>
      <c r="M517" s="2800"/>
      <c r="N517" s="2799"/>
      <c r="O517" s="823"/>
      <c r="P517" s="822"/>
      <c r="Q517" s="822"/>
      <c r="U517" s="235"/>
      <c r="V517" s="235"/>
      <c r="W517" s="235"/>
      <c r="X517" s="235"/>
      <c r="Y517" s="235"/>
      <c r="Z517" s="235"/>
      <c r="AA517" s="235"/>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8"/>
      <c r="BV517" s="238"/>
      <c r="BW517" s="238"/>
      <c r="BX517" s="238"/>
      <c r="BY517" s="238"/>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c r="DA517" s="235"/>
    </row>
    <row r="518" s="242" customFormat="true" ht="25.15" customHeight="true" x14ac:dyDescent="0.2">
      <c r="C518" s="2800"/>
      <c r="D518" s="2799"/>
      <c r="E518" s="822"/>
      <c r="F518" s="822"/>
      <c r="G518" s="822"/>
      <c r="H518" s="2800"/>
      <c r="I518" s="2799"/>
      <c r="J518" s="822"/>
      <c r="K518" s="822"/>
      <c r="L518" s="822"/>
      <c r="M518" s="2800"/>
      <c r="N518" s="2799"/>
      <c r="O518" s="822"/>
      <c r="P518" s="822"/>
      <c r="Q518" s="822"/>
      <c r="U518" s="235"/>
      <c r="V518" s="235"/>
      <c r="W518" s="235"/>
      <c r="X518" s="235"/>
      <c r="Y518" s="235"/>
      <c r="Z518" s="235"/>
      <c r="AA518" s="235"/>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8"/>
      <c r="BV518" s="238"/>
      <c r="BW518" s="238"/>
      <c r="BX518" s="238"/>
      <c r="BY518" s="238"/>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c r="DA518" s="235"/>
    </row>
    <row r="519" s="242" customFormat="true" ht="25.15" customHeight="true" x14ac:dyDescent="0.2">
      <c r="C519" s="2800"/>
      <c r="D519" s="2799"/>
      <c r="E519" s="822"/>
      <c r="F519" s="822"/>
      <c r="G519" s="822"/>
      <c r="H519" s="2800"/>
      <c r="I519" s="2799"/>
      <c r="J519" s="822"/>
      <c r="K519" s="822"/>
      <c r="L519" s="822"/>
      <c r="M519" s="2800"/>
      <c r="N519" s="2799"/>
      <c r="O519" s="822"/>
      <c r="P519" s="822"/>
      <c r="Q519" s="822"/>
      <c r="U519" s="235"/>
      <c r="V519" s="235"/>
      <c r="W519" s="235"/>
      <c r="X519" s="235"/>
      <c r="Y519" s="235"/>
      <c r="Z519" s="235"/>
      <c r="AA519" s="235"/>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8"/>
      <c r="BV519" s="238"/>
      <c r="BW519" s="238"/>
      <c r="BX519" s="238"/>
      <c r="BY519" s="238"/>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c r="DA519" s="235"/>
    </row>
    <row r="520" s="242" customFormat="true" ht="25.15" customHeight="true" x14ac:dyDescent="0.2">
      <c r="C520" s="2800"/>
      <c r="D520" s="2799"/>
      <c r="E520" s="822"/>
      <c r="F520" s="822"/>
      <c r="G520" s="822"/>
      <c r="H520" s="2800"/>
      <c r="I520" s="2799"/>
      <c r="J520" s="822"/>
      <c r="K520" s="822"/>
      <c r="L520" s="822"/>
      <c r="M520" s="2800"/>
      <c r="N520" s="2799"/>
      <c r="O520" s="822"/>
      <c r="P520" s="822"/>
      <c r="Q520" s="822"/>
      <c r="U520" s="235"/>
      <c r="V520" s="235"/>
      <c r="W520" s="235"/>
      <c r="X520" s="235"/>
      <c r="Y520" s="235"/>
      <c r="Z520" s="235"/>
      <c r="AA520" s="235"/>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8"/>
      <c r="BV520" s="238"/>
      <c r="BW520" s="238"/>
      <c r="BX520" s="238"/>
      <c r="BY520" s="238"/>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c r="DA520" s="235"/>
    </row>
    <row r="521" s="242" customFormat="true" ht="25.15" customHeight="true" x14ac:dyDescent="0.2">
      <c r="C521" s="2800"/>
      <c r="D521" s="2799"/>
      <c r="E521" s="822"/>
      <c r="F521" s="822"/>
      <c r="G521" s="822"/>
      <c r="H521" s="2800"/>
      <c r="I521" s="2799"/>
      <c r="J521" s="822"/>
      <c r="K521" s="822"/>
      <c r="L521" s="822"/>
      <c r="M521" s="2800"/>
      <c r="N521" s="2799"/>
      <c r="O521" s="822"/>
      <c r="P521" s="822"/>
      <c r="Q521" s="822"/>
      <c r="U521" s="235"/>
      <c r="V521" s="235"/>
      <c r="W521" s="235"/>
      <c r="X521" s="235"/>
      <c r="Y521" s="235"/>
      <c r="Z521" s="235"/>
      <c r="AA521" s="235"/>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8"/>
      <c r="BV521" s="238"/>
      <c r="BW521" s="238"/>
      <c r="BX521" s="238"/>
      <c r="BY521" s="238"/>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c r="DA521" s="235"/>
    </row>
    <row r="522" s="242" customFormat="true" ht="25.15" customHeight="true" x14ac:dyDescent="0.2">
      <c r="C522" s="2800"/>
      <c r="D522" s="2799"/>
      <c r="E522" s="822"/>
      <c r="F522" s="822"/>
      <c r="G522" s="822"/>
      <c r="H522" s="2800"/>
      <c r="I522" s="2799"/>
      <c r="J522" s="822"/>
      <c r="K522" s="822"/>
      <c r="L522" s="822"/>
      <c r="M522" s="2800"/>
      <c r="N522" s="2799"/>
      <c r="O522" s="822"/>
      <c r="P522" s="822"/>
      <c r="Q522" s="822"/>
      <c r="U522" s="235"/>
      <c r="V522" s="235"/>
      <c r="W522" s="235"/>
      <c r="X522" s="235"/>
      <c r="Y522" s="235"/>
      <c r="Z522" s="235"/>
      <c r="AA522" s="235"/>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8"/>
      <c r="BV522" s="238"/>
      <c r="BW522" s="238"/>
      <c r="BX522" s="238"/>
      <c r="BY522" s="238"/>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c r="DA522" s="235"/>
    </row>
    <row r="523" s="242" customFormat="true" ht="25.15" customHeight="true" x14ac:dyDescent="0.2">
      <c r="C523" s="2800"/>
      <c r="D523" s="2799"/>
      <c r="E523" s="822"/>
      <c r="F523" s="822"/>
      <c r="G523" s="822"/>
      <c r="H523" s="2800"/>
      <c r="I523" s="2799"/>
      <c r="J523" s="822"/>
      <c r="K523" s="822"/>
      <c r="L523" s="822"/>
      <c r="M523" s="2800"/>
      <c r="N523" s="2799"/>
      <c r="O523" s="822"/>
      <c r="P523" s="822"/>
      <c r="Q523" s="822"/>
      <c r="U523" s="235"/>
      <c r="V523" s="235"/>
      <c r="W523" s="235"/>
      <c r="X523" s="235"/>
      <c r="Y523" s="235"/>
      <c r="Z523" s="235"/>
      <c r="AA523" s="235"/>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8"/>
      <c r="BV523" s="238"/>
      <c r="BW523" s="238"/>
      <c r="BX523" s="238"/>
      <c r="BY523" s="238"/>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c r="DA523" s="235"/>
    </row>
    <row r="524" s="242" customFormat="true" ht="25.15" customHeight="true" x14ac:dyDescent="0.2">
      <c r="C524" s="2800"/>
      <c r="D524" s="2799"/>
      <c r="E524" s="822"/>
      <c r="F524" s="822"/>
      <c r="G524" s="822"/>
      <c r="H524" s="2800"/>
      <c r="I524" s="2799"/>
      <c r="J524" s="822"/>
      <c r="K524" s="822"/>
      <c r="L524" s="822"/>
      <c r="M524" s="2800"/>
      <c r="N524" s="2799"/>
      <c r="O524" s="822"/>
      <c r="P524" s="822"/>
      <c r="Q524" s="822"/>
      <c r="U524" s="235"/>
      <c r="V524" s="235"/>
      <c r="W524" s="235"/>
      <c r="X524" s="235"/>
      <c r="Y524" s="235"/>
      <c r="Z524" s="235"/>
      <c r="AA524" s="235"/>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8"/>
      <c r="BV524" s="238"/>
      <c r="BW524" s="238"/>
      <c r="BX524" s="238"/>
      <c r="BY524" s="238"/>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c r="DA524" s="235"/>
    </row>
    <row r="525" s="242" customFormat="true" ht="25.15" customHeight="true" x14ac:dyDescent="0.2">
      <c r="C525" s="2800"/>
      <c r="D525" s="2799"/>
      <c r="E525" s="822"/>
      <c r="F525" s="822"/>
      <c r="G525" s="822"/>
      <c r="H525" s="2800"/>
      <c r="I525" s="2799"/>
      <c r="J525" s="822"/>
      <c r="K525" s="822"/>
      <c r="L525" s="822"/>
      <c r="M525" s="2800"/>
      <c r="N525" s="2799"/>
      <c r="O525" s="822"/>
      <c r="P525" s="822"/>
      <c r="Q525" s="822"/>
      <c r="U525" s="235"/>
      <c r="V525" s="235"/>
      <c r="W525" s="235"/>
      <c r="X525" s="235"/>
      <c r="Y525" s="235"/>
      <c r="Z525" s="235"/>
      <c r="AA525" s="235"/>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8"/>
      <c r="BV525" s="238"/>
      <c r="BW525" s="238"/>
      <c r="BX525" s="238"/>
      <c r="BY525" s="238"/>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c r="DA525" s="235"/>
    </row>
    <row r="526" s="242" customFormat="true" ht="25.15" customHeight="true" x14ac:dyDescent="0.2">
      <c r="C526" s="2800"/>
      <c r="D526" s="2799"/>
      <c r="E526" s="822"/>
      <c r="F526" s="822"/>
      <c r="G526" s="822"/>
      <c r="H526" s="2800"/>
      <c r="I526" s="2799"/>
      <c r="J526" s="822"/>
      <c r="K526" s="822"/>
      <c r="L526" s="822"/>
      <c r="M526" s="2800"/>
      <c r="N526" s="2799"/>
      <c r="O526" s="822"/>
      <c r="P526" s="822"/>
      <c r="Q526" s="822"/>
      <c r="U526" s="235"/>
      <c r="V526" s="235"/>
      <c r="W526" s="235"/>
      <c r="X526" s="235"/>
      <c r="Y526" s="235"/>
      <c r="Z526" s="235"/>
      <c r="AA526" s="235"/>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8"/>
      <c r="BV526" s="238"/>
      <c r="BW526" s="238"/>
      <c r="BX526" s="238"/>
      <c r="BY526" s="238"/>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c r="DA526" s="235"/>
    </row>
    <row r="527" s="242" customFormat="true" ht="25.15" customHeight="true" x14ac:dyDescent="0.2">
      <c r="C527" s="2800"/>
      <c r="D527" s="2799"/>
      <c r="E527" s="822"/>
      <c r="F527" s="822"/>
      <c r="G527" s="822"/>
      <c r="H527" s="2800"/>
      <c r="I527" s="2799"/>
      <c r="J527" s="822"/>
      <c r="K527" s="822"/>
      <c r="L527" s="822"/>
      <c r="M527" s="2800"/>
      <c r="N527" s="2799"/>
      <c r="O527" s="822"/>
      <c r="P527" s="822"/>
      <c r="Q527" s="822"/>
      <c r="U527" s="235"/>
      <c r="V527" s="235"/>
      <c r="W527" s="235"/>
      <c r="X527" s="235"/>
      <c r="Y527" s="235"/>
      <c r="Z527" s="235"/>
      <c r="AA527" s="235"/>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8"/>
      <c r="BV527" s="238"/>
      <c r="BW527" s="238"/>
      <c r="BX527" s="238"/>
      <c r="BY527" s="238"/>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c r="DA527" s="235"/>
    </row>
    <row r="528" s="242" customFormat="true" ht="25.15" customHeight="true" x14ac:dyDescent="0.2">
      <c r="C528" s="2800"/>
      <c r="D528" s="2799"/>
      <c r="E528" s="822"/>
      <c r="F528" s="822"/>
      <c r="G528" s="822"/>
      <c r="H528" s="2800"/>
      <c r="I528" s="2799"/>
      <c r="J528" s="822"/>
      <c r="K528" s="822"/>
      <c r="L528" s="822"/>
      <c r="M528" s="2800"/>
      <c r="N528" s="2799"/>
      <c r="O528" s="822"/>
      <c r="P528" s="822"/>
      <c r="Q528" s="822"/>
      <c r="U528" s="235"/>
      <c r="V528" s="235"/>
      <c r="W528" s="235"/>
      <c r="X528" s="235"/>
      <c r="Y528" s="235"/>
      <c r="Z528" s="235"/>
      <c r="AA528" s="235"/>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8"/>
      <c r="BV528" s="238"/>
      <c r="BW528" s="238"/>
      <c r="BX528" s="238"/>
      <c r="BY528" s="238"/>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c r="DA528" s="235"/>
    </row>
    <row r="529" s="242" customFormat="true" ht="25.15" customHeight="true" x14ac:dyDescent="0.2">
      <c r="C529" s="2800"/>
      <c r="D529" s="2799"/>
      <c r="E529" s="822"/>
      <c r="F529" s="822"/>
      <c r="G529" s="822"/>
      <c r="H529" s="2800"/>
      <c r="I529" s="2799"/>
      <c r="J529" s="822"/>
      <c r="K529" s="822"/>
      <c r="L529" s="822"/>
      <c r="M529" s="2800"/>
      <c r="N529" s="2799"/>
      <c r="O529" s="822"/>
      <c r="P529" s="822"/>
      <c r="Q529" s="822"/>
      <c r="U529" s="235"/>
      <c r="V529" s="235"/>
      <c r="W529" s="235"/>
      <c r="X529" s="235"/>
      <c r="Y529" s="235"/>
      <c r="Z529" s="235"/>
      <c r="AA529" s="235"/>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8"/>
      <c r="BV529" s="238"/>
      <c r="BW529" s="238"/>
      <c r="BX529" s="238"/>
      <c r="BY529" s="238"/>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c r="DA529" s="235"/>
    </row>
    <row r="530" s="242" customFormat="true" ht="25.15" customHeight="true" x14ac:dyDescent="0.2">
      <c r="C530" s="2800"/>
      <c r="D530" s="2799"/>
      <c r="E530" s="822"/>
      <c r="F530" s="822"/>
      <c r="G530" s="822"/>
      <c r="H530" s="2800"/>
      <c r="I530" s="2799"/>
      <c r="J530" s="822"/>
      <c r="K530" s="822"/>
      <c r="L530" s="822"/>
      <c r="M530" s="2800"/>
      <c r="N530" s="2799"/>
      <c r="O530" s="822"/>
      <c r="P530" s="822"/>
      <c r="Q530" s="822"/>
      <c r="U530" s="235"/>
      <c r="V530" s="235"/>
      <c r="W530" s="235"/>
      <c r="X530" s="235"/>
      <c r="Y530" s="235"/>
      <c r="Z530" s="235"/>
      <c r="AA530" s="235"/>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8"/>
      <c r="BV530" s="238"/>
      <c r="BW530" s="238"/>
      <c r="BX530" s="238"/>
      <c r="BY530" s="238"/>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c r="DA530" s="235"/>
    </row>
    <row r="531" s="242" customFormat="true" ht="25.15" customHeight="true" x14ac:dyDescent="0.2">
      <c r="C531" s="2800"/>
      <c r="D531" s="2799"/>
      <c r="E531" s="822"/>
      <c r="F531" s="822"/>
      <c r="G531" s="822"/>
      <c r="H531" s="2800"/>
      <c r="I531" s="2799"/>
      <c r="J531" s="822"/>
      <c r="K531" s="822"/>
      <c r="L531" s="822"/>
      <c r="M531" s="2800"/>
      <c r="N531" s="2799"/>
      <c r="O531" s="822"/>
      <c r="P531" s="822"/>
      <c r="Q531" s="822"/>
      <c r="U531" s="235"/>
      <c r="V531" s="235"/>
      <c r="W531" s="235"/>
      <c r="X531" s="235"/>
      <c r="Y531" s="235"/>
      <c r="Z531" s="235"/>
      <c r="AA531" s="235"/>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8"/>
      <c r="BV531" s="238"/>
      <c r="BW531" s="238"/>
      <c r="BX531" s="238"/>
      <c r="BY531" s="238"/>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c r="DA531" s="235"/>
    </row>
    <row r="532" s="242" customFormat="true" ht="25.15" customHeight="true" x14ac:dyDescent="0.2">
      <c r="C532" s="2800"/>
      <c r="D532" s="2799"/>
      <c r="E532" s="822"/>
      <c r="F532" s="822"/>
      <c r="G532" s="822"/>
      <c r="H532" s="2800"/>
      <c r="I532" s="2799"/>
      <c r="J532" s="822"/>
      <c r="K532" s="822"/>
      <c r="L532" s="822"/>
      <c r="M532" s="2800"/>
      <c r="N532" s="2799"/>
      <c r="O532" s="822"/>
      <c r="P532" s="822"/>
      <c r="Q532" s="822"/>
      <c r="U532" s="235"/>
      <c r="V532" s="235"/>
      <c r="W532" s="235"/>
      <c r="X532" s="235"/>
      <c r="Y532" s="235"/>
      <c r="Z532" s="235"/>
      <c r="AA532" s="235"/>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8"/>
      <c r="BV532" s="238"/>
      <c r="BW532" s="238"/>
      <c r="BX532" s="238"/>
      <c r="BY532" s="238"/>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c r="DA532" s="235"/>
    </row>
    <row r="533" s="242" customFormat="true" ht="25.15" customHeight="true" x14ac:dyDescent="0.2">
      <c r="C533" s="2800"/>
      <c r="D533" s="2799"/>
      <c r="E533" s="822"/>
      <c r="F533" s="822"/>
      <c r="G533" s="822"/>
      <c r="H533" s="2800"/>
      <c r="I533" s="2799"/>
      <c r="J533" s="822"/>
      <c r="K533" s="822"/>
      <c r="L533" s="822"/>
      <c r="M533" s="2800"/>
      <c r="N533" s="2799"/>
      <c r="O533" s="822"/>
      <c r="P533" s="822"/>
      <c r="Q533" s="822"/>
      <c r="U533" s="235"/>
      <c r="V533" s="235"/>
      <c r="W533" s="235"/>
      <c r="X533" s="235"/>
      <c r="Y533" s="235"/>
      <c r="Z533" s="235"/>
      <c r="AA533" s="235"/>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8"/>
      <c r="BV533" s="238"/>
      <c r="BW533" s="238"/>
      <c r="BX533" s="238"/>
      <c r="BY533" s="238"/>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c r="DA533" s="235"/>
    </row>
    <row r="534" s="242" customFormat="true" ht="25.15" customHeight="true" x14ac:dyDescent="0.2">
      <c r="C534" s="2800"/>
      <c r="D534" s="2799"/>
      <c r="E534" s="822"/>
      <c r="F534" s="822"/>
      <c r="G534" s="822"/>
      <c r="H534" s="2800"/>
      <c r="I534" s="2799"/>
      <c r="J534" s="822"/>
      <c r="K534" s="822"/>
      <c r="L534" s="822"/>
      <c r="M534" s="2800"/>
      <c r="N534" s="2799"/>
      <c r="O534" s="822"/>
      <c r="P534" s="822"/>
      <c r="Q534" s="822"/>
      <c r="U534" s="235"/>
      <c r="V534" s="235"/>
      <c r="W534" s="235"/>
      <c r="X534" s="235"/>
      <c r="Y534" s="235"/>
      <c r="Z534" s="235"/>
      <c r="AA534" s="235"/>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8"/>
      <c r="BV534" s="238"/>
      <c r="BW534" s="238"/>
      <c r="BX534" s="238"/>
      <c r="BY534" s="238"/>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c r="DA534" s="235"/>
    </row>
    <row r="535" s="242" customFormat="true" ht="25.15" customHeight="true" x14ac:dyDescent="0.2">
      <c r="C535" s="2800"/>
      <c r="D535" s="2799"/>
      <c r="E535" s="822"/>
      <c r="F535" s="822"/>
      <c r="G535" s="822"/>
      <c r="H535" s="2800"/>
      <c r="I535" s="2799"/>
      <c r="J535" s="822"/>
      <c r="K535" s="822"/>
      <c r="L535" s="822"/>
      <c r="M535" s="2800"/>
      <c r="N535" s="2799"/>
      <c r="O535" s="822"/>
      <c r="P535" s="822"/>
      <c r="Q535" s="822"/>
      <c r="U535" s="235"/>
      <c r="V535" s="235"/>
      <c r="W535" s="235"/>
      <c r="X535" s="235"/>
      <c r="Y535" s="235"/>
      <c r="Z535" s="235"/>
      <c r="AA535" s="235"/>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8"/>
      <c r="BV535" s="238"/>
      <c r="BW535" s="238"/>
      <c r="BX535" s="238"/>
      <c r="BY535" s="238"/>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c r="DA535" s="235"/>
    </row>
    <row r="536" s="242" customFormat="true" ht="25.15" customHeight="true" x14ac:dyDescent="0.2">
      <c r="C536" s="2800"/>
      <c r="D536" s="2799"/>
      <c r="E536" s="822"/>
      <c r="F536" s="822"/>
      <c r="G536" s="822"/>
      <c r="H536" s="2800"/>
      <c r="I536" s="2799"/>
      <c r="J536" s="822"/>
      <c r="K536" s="822"/>
      <c r="L536" s="822"/>
      <c r="M536" s="2800"/>
      <c r="N536" s="2799"/>
      <c r="O536" s="822"/>
      <c r="P536" s="822"/>
      <c r="Q536" s="822"/>
      <c r="U536" s="235"/>
      <c r="V536" s="235"/>
      <c r="W536" s="235"/>
      <c r="X536" s="235"/>
      <c r="Y536" s="235"/>
      <c r="Z536" s="235"/>
      <c r="AA536" s="235"/>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8"/>
      <c r="BV536" s="238"/>
      <c r="BW536" s="238"/>
      <c r="BX536" s="238"/>
      <c r="BY536" s="238"/>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c r="DA536" s="235"/>
    </row>
    <row r="537" s="242" customFormat="true" ht="25.15" customHeight="true" x14ac:dyDescent="0.2">
      <c r="C537" s="2800"/>
      <c r="D537" s="2799"/>
      <c r="E537" s="822"/>
      <c r="F537" s="822"/>
      <c r="G537" s="822"/>
      <c r="H537" s="2800"/>
      <c r="I537" s="2799"/>
      <c r="J537" s="822"/>
      <c r="K537" s="822"/>
      <c r="L537" s="822"/>
      <c r="M537" s="2800"/>
      <c r="N537" s="2799"/>
      <c r="O537" s="822"/>
      <c r="P537" s="822"/>
      <c r="Q537" s="822"/>
      <c r="U537" s="235"/>
      <c r="V537" s="235"/>
      <c r="W537" s="235"/>
      <c r="X537" s="235"/>
      <c r="Y537" s="235"/>
      <c r="Z537" s="235"/>
      <c r="AA537" s="235"/>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8"/>
      <c r="BV537" s="238"/>
      <c r="BW537" s="238"/>
      <c r="BX537" s="238"/>
      <c r="BY537" s="238"/>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c r="DA537" s="235"/>
    </row>
    <row r="538" s="242" customFormat="true" ht="25.15" customHeight="true" x14ac:dyDescent="0.2">
      <c r="C538" s="2800"/>
      <c r="D538" s="2799"/>
      <c r="E538" s="822"/>
      <c r="F538" s="822"/>
      <c r="G538" s="822"/>
      <c r="H538" s="2800"/>
      <c r="I538" s="2799"/>
      <c r="J538" s="822"/>
      <c r="K538" s="822"/>
      <c r="L538" s="822"/>
      <c r="M538" s="2800"/>
      <c r="N538" s="2799"/>
      <c r="O538" s="822"/>
      <c r="P538" s="822"/>
      <c r="Q538" s="822"/>
      <c r="U538" s="235"/>
      <c r="V538" s="235"/>
      <c r="W538" s="235"/>
      <c r="X538" s="235"/>
      <c r="Y538" s="235"/>
      <c r="Z538" s="235"/>
      <c r="AA538" s="235"/>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8"/>
      <c r="BV538" s="238"/>
      <c r="BW538" s="238"/>
      <c r="BX538" s="238"/>
      <c r="BY538" s="238"/>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c r="DA538" s="235"/>
    </row>
    <row r="539" s="242" customFormat="true" ht="25.15" customHeight="true" x14ac:dyDescent="0.2">
      <c r="C539" s="2800"/>
      <c r="D539" s="2799"/>
      <c r="E539" s="822"/>
      <c r="F539" s="822"/>
      <c r="G539" s="822"/>
      <c r="H539" s="2800"/>
      <c r="I539" s="2799"/>
      <c r="J539" s="822"/>
      <c r="K539" s="822"/>
      <c r="L539" s="822"/>
      <c r="M539" s="2800"/>
      <c r="N539" s="2799"/>
      <c r="O539" s="822"/>
      <c r="P539" s="822"/>
      <c r="Q539" s="822"/>
      <c r="U539" s="235"/>
      <c r="V539" s="235"/>
      <c r="W539" s="235"/>
      <c r="X539" s="235"/>
      <c r="Y539" s="235"/>
      <c r="Z539" s="235"/>
      <c r="AA539" s="235"/>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8"/>
      <c r="BV539" s="238"/>
      <c r="BW539" s="238"/>
      <c r="BX539" s="238"/>
      <c r="BY539" s="238"/>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c r="DA539" s="235"/>
    </row>
    <row r="540" s="242" customFormat="true" ht="25.15" customHeight="true" x14ac:dyDescent="0.2">
      <c r="C540" s="2800"/>
      <c r="D540" s="2799"/>
      <c r="E540" s="822"/>
      <c r="F540" s="822"/>
      <c r="G540" s="822"/>
      <c r="H540" s="2800"/>
      <c r="I540" s="2799"/>
      <c r="J540" s="822"/>
      <c r="K540" s="822"/>
      <c r="L540" s="822"/>
      <c r="M540" s="2800"/>
      <c r="N540" s="2799"/>
      <c r="O540" s="822"/>
      <c r="P540" s="822"/>
      <c r="Q540" s="822"/>
      <c r="U540" s="235"/>
      <c r="V540" s="235"/>
      <c r="W540" s="235"/>
      <c r="X540" s="235"/>
      <c r="Y540" s="235"/>
      <c r="Z540" s="235"/>
      <c r="AA540" s="235"/>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8"/>
      <c r="BV540" s="238"/>
      <c r="BW540" s="238"/>
      <c r="BX540" s="238"/>
      <c r="BY540" s="238"/>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c r="DA540" s="235"/>
    </row>
    <row r="541" s="242" customFormat="true" ht="25.15" customHeight="true" x14ac:dyDescent="0.2">
      <c r="C541" s="2800"/>
      <c r="D541" s="2799"/>
      <c r="E541" s="822"/>
      <c r="F541" s="822"/>
      <c r="G541" s="822"/>
      <c r="H541" s="2800"/>
      <c r="I541" s="2799"/>
      <c r="J541" s="822"/>
      <c r="K541" s="822"/>
      <c r="L541" s="822"/>
      <c r="M541" s="2800"/>
      <c r="N541" s="2799"/>
      <c r="O541" s="822"/>
      <c r="P541" s="822"/>
      <c r="Q541" s="822"/>
      <c r="U541" s="235"/>
      <c r="V541" s="235"/>
      <c r="W541" s="235"/>
      <c r="X541" s="235"/>
      <c r="Y541" s="235"/>
      <c r="Z541" s="235"/>
      <c r="AA541" s="235"/>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8"/>
      <c r="BV541" s="238"/>
      <c r="BW541" s="238"/>
      <c r="BX541" s="238"/>
      <c r="BY541" s="238"/>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c r="DA541" s="235"/>
    </row>
    <row r="542" s="242" customFormat="true" ht="25.15" customHeight="true" x14ac:dyDescent="0.2">
      <c r="C542" s="2800"/>
      <c r="D542" s="2799"/>
      <c r="E542" s="822"/>
      <c r="F542" s="822"/>
      <c r="G542" s="822"/>
      <c r="H542" s="2800"/>
      <c r="I542" s="2799"/>
      <c r="J542" s="822"/>
      <c r="K542" s="822"/>
      <c r="L542" s="822"/>
      <c r="M542" s="2800"/>
      <c r="N542" s="2799"/>
      <c r="O542" s="822"/>
      <c r="P542" s="822"/>
      <c r="Q542" s="822"/>
      <c r="U542" s="235"/>
      <c r="V542" s="235"/>
      <c r="W542" s="235"/>
      <c r="X542" s="235"/>
      <c r="Y542" s="235"/>
      <c r="Z542" s="235"/>
      <c r="AA542" s="235"/>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8"/>
      <c r="BV542" s="238"/>
      <c r="BW542" s="238"/>
      <c r="BX542" s="238"/>
      <c r="BY542" s="238"/>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c r="DA542" s="235"/>
    </row>
    <row r="543" s="242" customFormat="true" ht="25.15" customHeight="true" x14ac:dyDescent="0.2">
      <c r="C543" s="2800"/>
      <c r="D543" s="2799"/>
      <c r="E543" s="822"/>
      <c r="F543" s="822"/>
      <c r="G543" s="822"/>
      <c r="H543" s="2800"/>
      <c r="I543" s="2799"/>
      <c r="J543" s="822"/>
      <c r="K543" s="822"/>
      <c r="L543" s="822"/>
      <c r="M543" s="2800"/>
      <c r="N543" s="2799"/>
      <c r="O543" s="822"/>
      <c r="P543" s="822"/>
      <c r="Q543" s="822"/>
      <c r="U543" s="235"/>
      <c r="V543" s="235"/>
      <c r="W543" s="235"/>
      <c r="X543" s="235"/>
      <c r="Y543" s="235"/>
      <c r="Z543" s="235"/>
      <c r="AA543" s="235"/>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8"/>
      <c r="BV543" s="238"/>
      <c r="BW543" s="238"/>
      <c r="BX543" s="238"/>
      <c r="BY543" s="238"/>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c r="DA543" s="235"/>
    </row>
    <row r="544" s="242" customFormat="true" ht="25.15" customHeight="true" x14ac:dyDescent="0.2">
      <c r="C544" s="2800"/>
      <c r="D544" s="2799"/>
      <c r="E544" s="822"/>
      <c r="F544" s="822"/>
      <c r="G544" s="822"/>
      <c r="H544" s="2800"/>
      <c r="I544" s="2799"/>
      <c r="J544" s="822"/>
      <c r="K544" s="822"/>
      <c r="L544" s="822"/>
      <c r="M544" s="2800"/>
      <c r="N544" s="2799"/>
      <c r="O544" s="822"/>
      <c r="P544" s="822"/>
      <c r="Q544" s="822"/>
      <c r="U544" s="235"/>
      <c r="V544" s="235"/>
      <c r="W544" s="235"/>
      <c r="X544" s="235"/>
      <c r="Y544" s="235"/>
      <c r="Z544" s="235"/>
      <c r="AA544" s="235"/>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8"/>
      <c r="BV544" s="238"/>
      <c r="BW544" s="238"/>
      <c r="BX544" s="238"/>
      <c r="BY544" s="238"/>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c r="DA544" s="235"/>
    </row>
    <row r="545" s="242" customFormat="true" ht="25.15" customHeight="true" x14ac:dyDescent="0.2">
      <c r="C545" s="2800"/>
      <c r="D545" s="2799"/>
      <c r="E545" s="822"/>
      <c r="F545" s="822"/>
      <c r="G545" s="822"/>
      <c r="H545" s="2800"/>
      <c r="I545" s="2799"/>
      <c r="J545" s="822"/>
      <c r="K545" s="822"/>
      <c r="L545" s="822"/>
      <c r="M545" s="2800"/>
      <c r="N545" s="2799"/>
      <c r="O545" s="822"/>
      <c r="P545" s="822"/>
      <c r="Q545" s="822"/>
      <c r="U545" s="235"/>
      <c r="V545" s="235"/>
      <c r="W545" s="235"/>
      <c r="X545" s="235"/>
      <c r="Y545" s="235"/>
      <c r="Z545" s="235"/>
      <c r="AA545" s="235"/>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8"/>
      <c r="BV545" s="238"/>
      <c r="BW545" s="238"/>
      <c r="BX545" s="238"/>
      <c r="BY545" s="238"/>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c r="DA545" s="235"/>
    </row>
    <row r="546" s="242" customFormat="true" ht="25.15" customHeight="true" x14ac:dyDescent="0.2">
      <c r="C546" s="2800"/>
      <c r="D546" s="2799"/>
      <c r="E546" s="822"/>
      <c r="F546" s="822"/>
      <c r="G546" s="822"/>
      <c r="H546" s="2800"/>
      <c r="I546" s="2799"/>
      <c r="J546" s="822"/>
      <c r="K546" s="822"/>
      <c r="L546" s="822"/>
      <c r="M546" s="2800"/>
      <c r="N546" s="2799"/>
      <c r="O546" s="822"/>
      <c r="P546" s="822"/>
      <c r="Q546" s="822"/>
      <c r="U546" s="235"/>
      <c r="V546" s="235"/>
      <c r="W546" s="235"/>
      <c r="X546" s="235"/>
      <c r="Y546" s="235"/>
      <c r="Z546" s="235"/>
      <c r="AA546" s="235"/>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8"/>
      <c r="BV546" s="238"/>
      <c r="BW546" s="238"/>
      <c r="BX546" s="238"/>
      <c r="BY546" s="238"/>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c r="DA546" s="235"/>
    </row>
    <row r="547" s="242" customFormat="true" ht="25.15" customHeight="true" x14ac:dyDescent="0.2">
      <c r="C547" s="2800"/>
      <c r="D547" s="2799"/>
      <c r="E547" s="822"/>
      <c r="F547" s="822"/>
      <c r="G547" s="822"/>
      <c r="H547" s="2800"/>
      <c r="I547" s="2799"/>
      <c r="J547" s="822"/>
      <c r="K547" s="822"/>
      <c r="L547" s="822"/>
      <c r="M547" s="2800"/>
      <c r="N547" s="2799"/>
      <c r="O547" s="822"/>
      <c r="P547" s="822"/>
      <c r="Q547" s="822"/>
      <c r="U547" s="235"/>
      <c r="V547" s="235"/>
      <c r="W547" s="235"/>
      <c r="X547" s="235"/>
      <c r="Y547" s="235"/>
      <c r="Z547" s="235"/>
      <c r="AA547" s="235"/>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8"/>
      <c r="BV547" s="238"/>
      <c r="BW547" s="238"/>
      <c r="BX547" s="238"/>
      <c r="BY547" s="238"/>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c r="DA547" s="235"/>
    </row>
    <row r="548" s="242" customFormat="true" ht="25.15" customHeight="true" x14ac:dyDescent="0.2">
      <c r="C548" s="2800"/>
      <c r="D548" s="2799"/>
      <c r="E548" s="822"/>
      <c r="F548" s="822"/>
      <c r="G548" s="822"/>
      <c r="H548" s="2800"/>
      <c r="I548" s="2799"/>
      <c r="J548" s="822"/>
      <c r="K548" s="822"/>
      <c r="L548" s="822"/>
      <c r="M548" s="2800"/>
      <c r="N548" s="2799"/>
      <c r="O548" s="822"/>
      <c r="P548" s="822"/>
      <c r="Q548" s="822"/>
      <c r="U548" s="235"/>
      <c r="V548" s="235"/>
      <c r="W548" s="235"/>
      <c r="X548" s="235"/>
      <c r="Y548" s="235"/>
      <c r="Z548" s="235"/>
      <c r="AA548" s="235"/>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8"/>
      <c r="BV548" s="238"/>
      <c r="BW548" s="238"/>
      <c r="BX548" s="238"/>
      <c r="BY548" s="238"/>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c r="DA548" s="235"/>
    </row>
    <row r="549" s="242" customFormat="true" ht="25.15" customHeight="true" x14ac:dyDescent="0.2">
      <c r="C549" s="2800"/>
      <c r="D549" s="2799"/>
      <c r="E549" s="822"/>
      <c r="F549" s="822"/>
      <c r="G549" s="822"/>
      <c r="H549" s="2800"/>
      <c r="I549" s="2799"/>
      <c r="J549" s="822"/>
      <c r="K549" s="822"/>
      <c r="L549" s="822"/>
      <c r="M549" s="2800"/>
      <c r="N549" s="2799"/>
      <c r="O549" s="822"/>
      <c r="P549" s="822"/>
      <c r="Q549" s="822"/>
      <c r="U549" s="235"/>
      <c r="V549" s="235"/>
      <c r="W549" s="235"/>
      <c r="X549" s="235"/>
      <c r="Y549" s="235"/>
      <c r="Z549" s="235"/>
      <c r="AA549" s="235"/>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8"/>
      <c r="BV549" s="238"/>
      <c r="BW549" s="238"/>
      <c r="BX549" s="238"/>
      <c r="BY549" s="238"/>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c r="DA549" s="235"/>
    </row>
    <row r="550" s="242" customFormat="true" ht="25.15" customHeight="true" x14ac:dyDescent="0.2">
      <c r="C550" s="2800"/>
      <c r="D550" s="2799"/>
      <c r="E550" s="822"/>
      <c r="F550" s="822"/>
      <c r="G550" s="822"/>
      <c r="H550" s="2800"/>
      <c r="I550" s="2799"/>
      <c r="J550" s="822"/>
      <c r="K550" s="822"/>
      <c r="L550" s="822"/>
      <c r="M550" s="2800"/>
      <c r="N550" s="2799"/>
      <c r="O550" s="822"/>
      <c r="P550" s="822"/>
      <c r="Q550" s="822"/>
      <c r="U550" s="235"/>
      <c r="V550" s="235"/>
      <c r="W550" s="235"/>
      <c r="X550" s="235"/>
      <c r="Y550" s="235"/>
      <c r="Z550" s="235"/>
      <c r="AA550" s="235"/>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8"/>
      <c r="BV550" s="238"/>
      <c r="BW550" s="238"/>
      <c r="BX550" s="238"/>
      <c r="BY550" s="238"/>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c r="DA550" s="235"/>
    </row>
    <row r="551" s="242" customFormat="true" ht="25.15" customHeight="true" x14ac:dyDescent="0.2">
      <c r="C551" s="2800"/>
      <c r="D551" s="2799"/>
      <c r="E551" s="822"/>
      <c r="F551" s="822"/>
      <c r="G551" s="822"/>
      <c r="H551" s="2800"/>
      <c r="I551" s="2799"/>
      <c r="J551" s="822"/>
      <c r="K551" s="822"/>
      <c r="L551" s="822"/>
      <c r="M551" s="2800"/>
      <c r="N551" s="2799"/>
      <c r="O551" s="822"/>
      <c r="P551" s="822"/>
      <c r="Q551" s="822"/>
      <c r="U551" s="235"/>
      <c r="V551" s="235"/>
      <c r="W551" s="235"/>
      <c r="X551" s="235"/>
      <c r="Y551" s="235"/>
      <c r="Z551" s="235"/>
      <c r="AA551" s="235"/>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8"/>
      <c r="BV551" s="238"/>
      <c r="BW551" s="238"/>
      <c r="BX551" s="238"/>
      <c r="BY551" s="238"/>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c r="DA551" s="235"/>
    </row>
    <row r="552" s="242" customFormat="true" ht="25.15" customHeight="true" x14ac:dyDescent="0.2">
      <c r="C552" s="2800"/>
      <c r="D552" s="2799"/>
      <c r="E552" s="822"/>
      <c r="F552" s="822"/>
      <c r="G552" s="822"/>
      <c r="H552" s="2800"/>
      <c r="I552" s="2799"/>
      <c r="J552" s="822"/>
      <c r="K552" s="822"/>
      <c r="L552" s="822"/>
      <c r="M552" s="2800"/>
      <c r="N552" s="2799"/>
      <c r="O552" s="822"/>
      <c r="P552" s="822"/>
      <c r="Q552" s="822"/>
      <c r="U552" s="235"/>
      <c r="V552" s="235"/>
      <c r="W552" s="235"/>
      <c r="X552" s="235"/>
      <c r="Y552" s="235"/>
      <c r="Z552" s="235"/>
      <c r="AA552" s="235"/>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8"/>
      <c r="BV552" s="238"/>
      <c r="BW552" s="238"/>
      <c r="BX552" s="238"/>
      <c r="BY552" s="238"/>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c r="DA552" s="235"/>
    </row>
    <row r="553" s="242" customFormat="true" ht="25.15" customHeight="true" x14ac:dyDescent="0.2">
      <c r="C553" s="2800"/>
      <c r="D553" s="2799"/>
      <c r="E553" s="822"/>
      <c r="F553" s="822"/>
      <c r="G553" s="822"/>
      <c r="H553" s="2800"/>
      <c r="I553" s="2799"/>
      <c r="J553" s="822"/>
      <c r="K553" s="822"/>
      <c r="L553" s="822"/>
      <c r="M553" s="2800"/>
      <c r="N553" s="2799"/>
      <c r="O553" s="822"/>
      <c r="P553" s="822"/>
      <c r="Q553" s="822"/>
      <c r="U553" s="235"/>
      <c r="V553" s="235"/>
      <c r="W553" s="235"/>
      <c r="X553" s="235"/>
      <c r="Y553" s="235"/>
      <c r="Z553" s="235"/>
      <c r="AA553" s="235"/>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8"/>
      <c r="BV553" s="238"/>
      <c r="BW553" s="238"/>
      <c r="BX553" s="238"/>
      <c r="BY553" s="238"/>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c r="DA553" s="235"/>
    </row>
    <row r="554" s="242" customFormat="true" ht="25.15" customHeight="true" x14ac:dyDescent="0.2">
      <c r="C554" s="2800"/>
      <c r="D554" s="2799"/>
      <c r="E554" s="822"/>
      <c r="F554" s="822"/>
      <c r="G554" s="822"/>
      <c r="H554" s="2800"/>
      <c r="I554" s="2799"/>
      <c r="J554" s="822"/>
      <c r="K554" s="822"/>
      <c r="L554" s="822"/>
      <c r="M554" s="2800"/>
      <c r="N554" s="2799"/>
      <c r="O554" s="822"/>
      <c r="P554" s="822"/>
      <c r="Q554" s="822"/>
      <c r="U554" s="235"/>
      <c r="V554" s="235"/>
      <c r="W554" s="235"/>
      <c r="X554" s="235"/>
      <c r="Y554" s="235"/>
      <c r="Z554" s="235"/>
      <c r="AA554" s="235"/>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8"/>
      <c r="BV554" s="238"/>
      <c r="BW554" s="238"/>
      <c r="BX554" s="238"/>
      <c r="BY554" s="238"/>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c r="DA554" s="235"/>
    </row>
    <row r="555" s="242" customFormat="true" ht="25.15" customHeight="true" x14ac:dyDescent="0.2">
      <c r="C555" s="2800"/>
      <c r="D555" s="2799"/>
      <c r="E555" s="822"/>
      <c r="F555" s="822"/>
      <c r="G555" s="822"/>
      <c r="H555" s="2800"/>
      <c r="I555" s="2799"/>
      <c r="J555" s="822"/>
      <c r="K555" s="822"/>
      <c r="L555" s="822"/>
      <c r="M555" s="2800"/>
      <c r="N555" s="2799"/>
      <c r="O555" s="822"/>
      <c r="P555" s="822"/>
      <c r="Q555" s="822"/>
      <c r="U555" s="235"/>
      <c r="V555" s="235"/>
      <c r="W555" s="235"/>
      <c r="X555" s="235"/>
      <c r="Y555" s="235"/>
      <c r="Z555" s="235"/>
      <c r="AA555" s="235"/>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8"/>
      <c r="BV555" s="238"/>
      <c r="BW555" s="238"/>
      <c r="BX555" s="238"/>
      <c r="BY555" s="238"/>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c r="DA555" s="235"/>
    </row>
    <row r="556" s="242" customFormat="true" ht="25.15" customHeight="true" x14ac:dyDescent="0.2">
      <c r="C556" s="2800"/>
      <c r="D556" s="2799"/>
      <c r="E556" s="822"/>
      <c r="F556" s="822"/>
      <c r="G556" s="822"/>
      <c r="H556" s="2800"/>
      <c r="I556" s="2799"/>
      <c r="J556" s="822"/>
      <c r="K556" s="822"/>
      <c r="L556" s="822"/>
      <c r="M556" s="2800"/>
      <c r="N556" s="2799"/>
      <c r="O556" s="822"/>
      <c r="P556" s="822"/>
      <c r="Q556" s="822"/>
      <c r="U556" s="235"/>
      <c r="V556" s="235"/>
      <c r="W556" s="235"/>
      <c r="X556" s="235"/>
      <c r="Y556" s="235"/>
      <c r="Z556" s="235"/>
      <c r="AA556" s="235"/>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8"/>
      <c r="BV556" s="238"/>
      <c r="BW556" s="238"/>
      <c r="BX556" s="238"/>
      <c r="BY556" s="238"/>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c r="DA556" s="235"/>
    </row>
    <row r="557" s="242" customFormat="true" ht="25.15" customHeight="true" x14ac:dyDescent="0.2">
      <c r="C557" s="2800"/>
      <c r="D557" s="2799"/>
      <c r="E557" s="822"/>
      <c r="F557" s="822"/>
      <c r="G557" s="822"/>
      <c r="H557" s="2800"/>
      <c r="I557" s="2799"/>
      <c r="J557" s="822"/>
      <c r="K557" s="822"/>
      <c r="L557" s="822"/>
      <c r="M557" s="2800"/>
      <c r="N557" s="2799"/>
      <c r="O557" s="822"/>
      <c r="P557" s="822"/>
      <c r="Q557" s="822"/>
      <c r="U557" s="235"/>
      <c r="V557" s="235"/>
      <c r="W557" s="235"/>
      <c r="X557" s="235"/>
      <c r="Y557" s="235"/>
      <c r="Z557" s="235"/>
      <c r="AA557" s="235"/>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8"/>
      <c r="BV557" s="238"/>
      <c r="BW557" s="238"/>
      <c r="BX557" s="238"/>
      <c r="BY557" s="238"/>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c r="DA557" s="235"/>
    </row>
    <row r="558" s="242" customFormat="true" ht="25.15" customHeight="true" x14ac:dyDescent="0.2">
      <c r="C558" s="2800"/>
      <c r="D558" s="2799"/>
      <c r="E558" s="822"/>
      <c r="F558" s="822"/>
      <c r="G558" s="822"/>
      <c r="H558" s="2800"/>
      <c r="I558" s="2799"/>
      <c r="J558" s="822"/>
      <c r="K558" s="822"/>
      <c r="L558" s="822"/>
      <c r="M558" s="2800"/>
      <c r="N558" s="2799"/>
      <c r="O558" s="822"/>
      <c r="P558" s="822"/>
      <c r="Q558" s="822"/>
      <c r="U558" s="235"/>
      <c r="V558" s="235"/>
      <c r="W558" s="235"/>
      <c r="X558" s="235"/>
      <c r="Y558" s="235"/>
      <c r="Z558" s="235"/>
      <c r="AA558" s="235"/>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8"/>
      <c r="BV558" s="238"/>
      <c r="BW558" s="238"/>
      <c r="BX558" s="238"/>
      <c r="BY558" s="238"/>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c r="DA558" s="235"/>
    </row>
    <row r="559" s="242" customFormat="true" ht="25.15" customHeight="true" x14ac:dyDescent="0.2">
      <c r="C559" s="2800"/>
      <c r="D559" s="2799"/>
      <c r="E559" s="822"/>
      <c r="F559" s="822"/>
      <c r="G559" s="822"/>
      <c r="H559" s="2800"/>
      <c r="I559" s="2799"/>
      <c r="J559" s="822"/>
      <c r="K559" s="822"/>
      <c r="L559" s="822"/>
      <c r="M559" s="2800"/>
      <c r="N559" s="2799"/>
      <c r="O559" s="822"/>
      <c r="P559" s="822"/>
      <c r="Q559" s="822"/>
      <c r="U559" s="235"/>
      <c r="V559" s="235"/>
      <c r="W559" s="235"/>
      <c r="X559" s="235"/>
      <c r="Y559" s="235"/>
      <c r="Z559" s="235"/>
      <c r="AA559" s="235"/>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8"/>
      <c r="BV559" s="238"/>
      <c r="BW559" s="238"/>
      <c r="BX559" s="238"/>
      <c r="BY559" s="238"/>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c r="DA559" s="235"/>
    </row>
    <row r="560" s="242" customFormat="true" ht="25.15" customHeight="true" x14ac:dyDescent="0.2">
      <c r="C560" s="2800"/>
      <c r="D560" s="2799"/>
      <c r="E560" s="822"/>
      <c r="F560" s="822"/>
      <c r="G560" s="822"/>
      <c r="H560" s="2800"/>
      <c r="I560" s="2799"/>
      <c r="J560" s="822"/>
      <c r="K560" s="822"/>
      <c r="L560" s="822"/>
      <c r="M560" s="2800"/>
      <c r="N560" s="2799"/>
      <c r="O560" s="822"/>
      <c r="P560" s="822"/>
      <c r="Q560" s="822"/>
      <c r="U560" s="235"/>
      <c r="V560" s="235"/>
      <c r="W560" s="235"/>
      <c r="X560" s="235"/>
      <c r="Y560" s="235"/>
      <c r="Z560" s="235"/>
      <c r="AA560" s="235"/>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8"/>
      <c r="BV560" s="238"/>
      <c r="BW560" s="238"/>
      <c r="BX560" s="238"/>
      <c r="BY560" s="238"/>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c r="DA560" s="235"/>
    </row>
    <row r="561" s="242" customFormat="true" ht="25.15" customHeight="true" x14ac:dyDescent="0.2">
      <c r="C561" s="2800"/>
      <c r="D561" s="2799"/>
      <c r="E561" s="822"/>
      <c r="F561" s="822"/>
      <c r="G561" s="822"/>
      <c r="H561" s="2800"/>
      <c r="I561" s="2799"/>
      <c r="J561" s="822"/>
      <c r="K561" s="822"/>
      <c r="L561" s="822"/>
      <c r="M561" s="2800"/>
      <c r="N561" s="2799"/>
      <c r="O561" s="822"/>
      <c r="P561" s="822"/>
      <c r="Q561" s="822"/>
      <c r="U561" s="235"/>
      <c r="V561" s="235"/>
      <c r="W561" s="235"/>
      <c r="X561" s="235"/>
      <c r="Y561" s="235"/>
      <c r="Z561" s="235"/>
      <c r="AA561" s="235"/>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8"/>
      <c r="BV561" s="238"/>
      <c r="BW561" s="238"/>
      <c r="BX561" s="238"/>
      <c r="BY561" s="238"/>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c r="DA561" s="235"/>
    </row>
    <row r="562" s="242" customFormat="true" ht="25.15" customHeight="true" x14ac:dyDescent="0.2">
      <c r="C562" s="2800"/>
      <c r="D562" s="2799"/>
      <c r="E562" s="822"/>
      <c r="F562" s="822"/>
      <c r="G562" s="822"/>
      <c r="H562" s="2800"/>
      <c r="I562" s="2799"/>
      <c r="J562" s="822"/>
      <c r="K562" s="822"/>
      <c r="L562" s="822"/>
      <c r="M562" s="2800"/>
      <c r="N562" s="2799"/>
      <c r="O562" s="822"/>
      <c r="P562" s="822"/>
      <c r="Q562" s="822"/>
      <c r="U562" s="235"/>
      <c r="V562" s="235"/>
      <c r="W562" s="235"/>
      <c r="X562" s="235"/>
      <c r="Y562" s="235"/>
      <c r="Z562" s="235"/>
      <c r="AA562" s="235"/>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8"/>
      <c r="BV562" s="238"/>
      <c r="BW562" s="238"/>
      <c r="BX562" s="238"/>
      <c r="BY562" s="238"/>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c r="DA562" s="235"/>
    </row>
    <row r="563" s="242" customFormat="true" ht="25.15" customHeight="true" x14ac:dyDescent="0.2">
      <c r="C563" s="2800"/>
      <c r="D563" s="2799"/>
      <c r="E563" s="822"/>
      <c r="F563" s="822"/>
      <c r="G563" s="822"/>
      <c r="H563" s="2800"/>
      <c r="I563" s="2799"/>
      <c r="J563" s="822"/>
      <c r="K563" s="822"/>
      <c r="L563" s="822"/>
      <c r="M563" s="2800"/>
      <c r="N563" s="2799"/>
      <c r="O563" s="822"/>
      <c r="P563" s="822"/>
      <c r="Q563" s="822"/>
      <c r="U563" s="235"/>
      <c r="V563" s="235"/>
      <c r="W563" s="235"/>
      <c r="X563" s="235"/>
      <c r="Y563" s="235"/>
      <c r="Z563" s="235"/>
      <c r="AA563" s="235"/>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8"/>
      <c r="BV563" s="238"/>
      <c r="BW563" s="238"/>
      <c r="BX563" s="238"/>
      <c r="BY563" s="238"/>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c r="DA563" s="235"/>
    </row>
    <row r="564" s="242" customFormat="true" ht="25.15" customHeight="true" x14ac:dyDescent="0.2">
      <c r="C564" s="2800"/>
      <c r="D564" s="2799"/>
      <c r="E564" s="822"/>
      <c r="F564" s="822"/>
      <c r="G564" s="822"/>
      <c r="H564" s="2800"/>
      <c r="I564" s="2799"/>
      <c r="J564" s="822"/>
      <c r="K564" s="822"/>
      <c r="L564" s="822"/>
      <c r="M564" s="2800"/>
      <c r="N564" s="2799"/>
      <c r="O564" s="822"/>
      <c r="P564" s="822"/>
      <c r="Q564" s="822"/>
      <c r="U564" s="235"/>
      <c r="V564" s="235"/>
      <c r="W564" s="235"/>
      <c r="X564" s="235"/>
      <c r="Y564" s="235"/>
      <c r="Z564" s="235"/>
      <c r="AA564" s="235"/>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8"/>
      <c r="BV564" s="238"/>
      <c r="BW564" s="238"/>
      <c r="BX564" s="238"/>
      <c r="BY564" s="238"/>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c r="DA564" s="235"/>
    </row>
    <row r="565" s="242" customFormat="true" ht="25.15" customHeight="true" x14ac:dyDescent="0.2">
      <c r="C565" s="2800"/>
      <c r="D565" s="2799"/>
      <c r="E565" s="822"/>
      <c r="F565" s="822"/>
      <c r="G565" s="822"/>
      <c r="H565" s="2800"/>
      <c r="I565" s="2799"/>
      <c r="J565" s="822"/>
      <c r="K565" s="822"/>
      <c r="L565" s="822"/>
      <c r="M565" s="2800"/>
      <c r="N565" s="2799"/>
      <c r="O565" s="822"/>
      <c r="P565" s="822"/>
      <c r="Q565" s="822"/>
      <c r="U565" s="235"/>
      <c r="V565" s="235"/>
      <c r="W565" s="235"/>
      <c r="X565" s="235"/>
      <c r="Y565" s="235"/>
      <c r="Z565" s="235"/>
      <c r="AA565" s="235"/>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8"/>
      <c r="BV565" s="238"/>
      <c r="BW565" s="238"/>
      <c r="BX565" s="238"/>
      <c r="BY565" s="238"/>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c r="DA565" s="235"/>
    </row>
    <row r="566" s="242" customFormat="true" ht="25.15" customHeight="true" x14ac:dyDescent="0.2">
      <c r="C566" s="2800"/>
      <c r="D566" s="2799"/>
      <c r="E566" s="822"/>
      <c r="F566" s="822"/>
      <c r="G566" s="822"/>
      <c r="H566" s="2800"/>
      <c r="I566" s="2799"/>
      <c r="J566" s="822"/>
      <c r="K566" s="822"/>
      <c r="L566" s="822"/>
      <c r="M566" s="2800"/>
      <c r="N566" s="2799"/>
      <c r="O566" s="822"/>
      <c r="P566" s="822"/>
      <c r="Q566" s="822"/>
      <c r="U566" s="235"/>
      <c r="V566" s="235"/>
      <c r="W566" s="235"/>
      <c r="X566" s="235"/>
      <c r="Y566" s="235"/>
      <c r="Z566" s="235"/>
      <c r="AA566" s="235"/>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8"/>
      <c r="BV566" s="238"/>
      <c r="BW566" s="238"/>
      <c r="BX566" s="238"/>
      <c r="BY566" s="238"/>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c r="DA566" s="235"/>
    </row>
    <row r="567" s="242" customFormat="true" ht="25.15" customHeight="true" x14ac:dyDescent="0.2">
      <c r="C567" s="2800"/>
      <c r="D567" s="2799"/>
      <c r="E567" s="822"/>
      <c r="F567" s="822"/>
      <c r="G567" s="822"/>
      <c r="H567" s="2800"/>
      <c r="I567" s="2799"/>
      <c r="J567" s="822"/>
      <c r="K567" s="822"/>
      <c r="L567" s="822"/>
      <c r="M567" s="2800"/>
      <c r="N567" s="2799"/>
      <c r="O567" s="822"/>
      <c r="P567" s="822"/>
      <c r="Q567" s="822"/>
      <c r="U567" s="235"/>
      <c r="V567" s="235"/>
      <c r="W567" s="235"/>
      <c r="X567" s="235"/>
      <c r="Y567" s="235"/>
      <c r="Z567" s="235"/>
      <c r="AA567" s="235"/>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8"/>
      <c r="BV567" s="238"/>
      <c r="BW567" s="238"/>
      <c r="BX567" s="238"/>
      <c r="BY567" s="238"/>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c r="DA567" s="235"/>
    </row>
    <row r="568" s="242" customFormat="true" ht="25.15" customHeight="true" x14ac:dyDescent="0.2">
      <c r="C568" s="2800"/>
      <c r="D568" s="2799"/>
      <c r="E568" s="822"/>
      <c r="F568" s="822"/>
      <c r="G568" s="822"/>
      <c r="H568" s="2800"/>
      <c r="I568" s="2799"/>
      <c r="J568" s="822"/>
      <c r="K568" s="822"/>
      <c r="L568" s="822"/>
      <c r="M568" s="2800"/>
      <c r="N568" s="2799"/>
      <c r="O568" s="822"/>
      <c r="P568" s="822"/>
      <c r="Q568" s="822"/>
      <c r="U568" s="235"/>
      <c r="V568" s="235"/>
      <c r="W568" s="235"/>
      <c r="X568" s="235"/>
      <c r="Y568" s="235"/>
      <c r="Z568" s="235"/>
      <c r="AA568" s="235"/>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8"/>
      <c r="BV568" s="238"/>
      <c r="BW568" s="238"/>
      <c r="BX568" s="238"/>
      <c r="BY568" s="238"/>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c r="DA568" s="235"/>
    </row>
    <row r="569" s="242" customFormat="true" ht="25.15" customHeight="true" x14ac:dyDescent="0.2">
      <c r="C569" s="2800"/>
      <c r="D569" s="2799"/>
      <c r="E569" s="822"/>
      <c r="F569" s="822"/>
      <c r="G569" s="822"/>
      <c r="H569" s="2800"/>
      <c r="I569" s="2799"/>
      <c r="J569" s="822"/>
      <c r="K569" s="822"/>
      <c r="L569" s="822"/>
      <c r="M569" s="2800"/>
      <c r="N569" s="2799"/>
      <c r="O569" s="822"/>
      <c r="P569" s="822"/>
      <c r="Q569" s="822"/>
      <c r="U569" s="235"/>
      <c r="V569" s="235"/>
      <c r="W569" s="235"/>
      <c r="X569" s="235"/>
      <c r="Y569" s="235"/>
      <c r="Z569" s="235"/>
      <c r="AA569" s="235"/>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8"/>
      <c r="BV569" s="238"/>
      <c r="BW569" s="238"/>
      <c r="BX569" s="238"/>
      <c r="BY569" s="238"/>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c r="DA569" s="235"/>
    </row>
    <row r="570" s="242" customFormat="true" ht="25.15" customHeight="true" x14ac:dyDescent="0.2">
      <c r="C570" s="2800"/>
      <c r="D570" s="2799"/>
      <c r="E570" s="822"/>
      <c r="F570" s="822"/>
      <c r="G570" s="822"/>
      <c r="H570" s="2800"/>
      <c r="I570" s="2799"/>
      <c r="J570" s="822"/>
      <c r="K570" s="822"/>
      <c r="L570" s="822"/>
      <c r="M570" s="2800"/>
      <c r="N570" s="2799"/>
      <c r="O570" s="822"/>
      <c r="P570" s="822"/>
      <c r="Q570" s="822"/>
      <c r="U570" s="235"/>
      <c r="V570" s="235"/>
      <c r="W570" s="235"/>
      <c r="X570" s="235"/>
      <c r="Y570" s="235"/>
      <c r="Z570" s="235"/>
      <c r="AA570" s="235"/>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8"/>
      <c r="BV570" s="238"/>
      <c r="BW570" s="238"/>
      <c r="BX570" s="238"/>
      <c r="BY570" s="238"/>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c r="DA570" s="235"/>
    </row>
    <row r="571" s="242" customFormat="true" ht="25.15" customHeight="true" x14ac:dyDescent="0.2">
      <c r="C571" s="2800"/>
      <c r="D571" s="2799"/>
      <c r="E571" s="822"/>
      <c r="F571" s="822"/>
      <c r="G571" s="822"/>
      <c r="H571" s="2800"/>
      <c r="I571" s="2799"/>
      <c r="J571" s="822"/>
      <c r="K571" s="822"/>
      <c r="L571" s="822"/>
      <c r="M571" s="2800"/>
      <c r="N571" s="2799"/>
      <c r="O571" s="822"/>
      <c r="P571" s="822"/>
      <c r="Q571" s="822"/>
      <c r="U571" s="235"/>
      <c r="V571" s="235"/>
      <c r="W571" s="235"/>
      <c r="X571" s="235"/>
      <c r="Y571" s="235"/>
      <c r="Z571" s="235"/>
      <c r="AA571" s="235"/>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8"/>
      <c r="BV571" s="238"/>
      <c r="BW571" s="238"/>
      <c r="BX571" s="238"/>
      <c r="BY571" s="238"/>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c r="DA571" s="235"/>
    </row>
    <row r="572" s="242" customFormat="true" ht="25.15" customHeight="true" x14ac:dyDescent="0.2">
      <c r="C572" s="2800"/>
      <c r="D572" s="2799"/>
      <c r="E572" s="822"/>
      <c r="F572" s="822"/>
      <c r="G572" s="822"/>
      <c r="H572" s="2800"/>
      <c r="I572" s="2799"/>
      <c r="J572" s="822"/>
      <c r="K572" s="822"/>
      <c r="L572" s="822"/>
      <c r="M572" s="2800"/>
      <c r="N572" s="2799"/>
      <c r="O572" s="822"/>
      <c r="P572" s="822"/>
      <c r="Q572" s="822"/>
      <c r="U572" s="235"/>
      <c r="V572" s="235"/>
      <c r="W572" s="235"/>
      <c r="X572" s="235"/>
      <c r="Y572" s="235"/>
      <c r="Z572" s="235"/>
      <c r="AA572" s="235"/>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8"/>
      <c r="BV572" s="238"/>
      <c r="BW572" s="238"/>
      <c r="BX572" s="238"/>
      <c r="BY572" s="238"/>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c r="DA572" s="235"/>
    </row>
    <row r="573" s="242" customFormat="true" ht="25.15" customHeight="true" x14ac:dyDescent="0.2">
      <c r="C573" s="2800"/>
      <c r="D573" s="2799"/>
      <c r="E573" s="822"/>
      <c r="F573" s="822"/>
      <c r="G573" s="822"/>
      <c r="H573" s="2800"/>
      <c r="I573" s="2799"/>
      <c r="J573" s="822"/>
      <c r="K573" s="822"/>
      <c r="L573" s="822"/>
      <c r="M573" s="2800"/>
      <c r="N573" s="2799"/>
      <c r="O573" s="822"/>
      <c r="P573" s="822"/>
      <c r="Q573" s="822"/>
      <c r="U573" s="235"/>
      <c r="V573" s="235"/>
      <c r="W573" s="235"/>
      <c r="X573" s="235"/>
      <c r="Y573" s="235"/>
      <c r="Z573" s="235"/>
      <c r="AA573" s="235"/>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8"/>
      <c r="BV573" s="238"/>
      <c r="BW573" s="238"/>
      <c r="BX573" s="238"/>
      <c r="BY573" s="238"/>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c r="DA573" s="235"/>
    </row>
    <row r="574" s="242" customFormat="true" ht="25.15" customHeight="true" x14ac:dyDescent="0.2">
      <c r="C574" s="2800"/>
      <c r="D574" s="2799"/>
      <c r="E574" s="822"/>
      <c r="F574" s="822"/>
      <c r="G574" s="822"/>
      <c r="H574" s="2800"/>
      <c r="I574" s="2799"/>
      <c r="J574" s="822"/>
      <c r="K574" s="822"/>
      <c r="L574" s="822"/>
      <c r="M574" s="2800"/>
      <c r="N574" s="2799"/>
      <c r="O574" s="822"/>
      <c r="P574" s="822"/>
      <c r="Q574" s="822"/>
      <c r="U574" s="235"/>
      <c r="V574" s="235"/>
      <c r="W574" s="235"/>
      <c r="X574" s="235"/>
      <c r="Y574" s="235"/>
      <c r="Z574" s="235"/>
      <c r="AA574" s="235"/>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8"/>
      <c r="BV574" s="238"/>
      <c r="BW574" s="238"/>
      <c r="BX574" s="238"/>
      <c r="BY574" s="238"/>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c r="DA574" s="235"/>
    </row>
    <row r="575" s="242" customFormat="true" ht="25.15" customHeight="true" x14ac:dyDescent="0.2">
      <c r="C575" s="2800"/>
      <c r="D575" s="2799"/>
      <c r="E575" s="822"/>
      <c r="F575" s="822"/>
      <c r="G575" s="822"/>
      <c r="H575" s="2800"/>
      <c r="I575" s="2799"/>
      <c r="J575" s="822"/>
      <c r="K575" s="822"/>
      <c r="L575" s="822"/>
      <c r="M575" s="2800"/>
      <c r="N575" s="2799"/>
      <c r="O575" s="822"/>
      <c r="P575" s="822"/>
      <c r="Q575" s="822"/>
      <c r="U575" s="235"/>
      <c r="V575" s="235"/>
      <c r="W575" s="235"/>
      <c r="X575" s="235"/>
      <c r="Y575" s="235"/>
      <c r="Z575" s="235"/>
      <c r="AA575" s="235"/>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8"/>
      <c r="BV575" s="238"/>
      <c r="BW575" s="238"/>
      <c r="BX575" s="238"/>
      <c r="BY575" s="238"/>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c r="DA575" s="235"/>
    </row>
    <row r="576" s="242" customFormat="true" ht="25.15" customHeight="true" x14ac:dyDescent="0.2">
      <c r="C576" s="2800"/>
      <c r="D576" s="2799"/>
      <c r="E576" s="822"/>
      <c r="F576" s="822"/>
      <c r="G576" s="822"/>
      <c r="H576" s="2800"/>
      <c r="I576" s="2799"/>
      <c r="J576" s="822"/>
      <c r="K576" s="822"/>
      <c r="L576" s="822"/>
      <c r="M576" s="2800"/>
      <c r="N576" s="2799"/>
      <c r="O576" s="822"/>
      <c r="P576" s="822"/>
      <c r="Q576" s="822"/>
      <c r="U576" s="235"/>
      <c r="V576" s="235"/>
      <c r="W576" s="235"/>
      <c r="X576" s="235"/>
      <c r="Y576" s="235"/>
      <c r="Z576" s="235"/>
      <c r="AA576" s="235"/>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8"/>
      <c r="BV576" s="238"/>
      <c r="BW576" s="238"/>
      <c r="BX576" s="238"/>
      <c r="BY576" s="238"/>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c r="DA576" s="235"/>
    </row>
    <row r="577" s="242" customFormat="true" ht="25.15" customHeight="true" x14ac:dyDescent="0.2">
      <c r="C577" s="2800"/>
      <c r="D577" s="2799"/>
      <c r="E577" s="822"/>
      <c r="F577" s="822"/>
      <c r="G577" s="822"/>
      <c r="H577" s="2800"/>
      <c r="I577" s="2799"/>
      <c r="J577" s="822"/>
      <c r="K577" s="822"/>
      <c r="L577" s="822"/>
      <c r="M577" s="2800"/>
      <c r="N577" s="2799"/>
      <c r="O577" s="822"/>
      <c r="P577" s="822"/>
      <c r="Q577" s="822"/>
      <c r="U577" s="235"/>
      <c r="V577" s="235"/>
      <c r="W577" s="235"/>
      <c r="X577" s="235"/>
      <c r="Y577" s="235"/>
      <c r="Z577" s="235"/>
      <c r="AA577" s="235"/>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8"/>
      <c r="BV577" s="238"/>
      <c r="BW577" s="238"/>
      <c r="BX577" s="238"/>
      <c r="BY577" s="238"/>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c r="DA577" s="235"/>
    </row>
    <row r="578" s="242" customFormat="true" ht="25.15" customHeight="true" x14ac:dyDescent="0.2">
      <c r="C578" s="2800"/>
      <c r="D578" s="2799"/>
      <c r="E578" s="822"/>
      <c r="F578" s="822"/>
      <c r="G578" s="822"/>
      <c r="H578" s="2800"/>
      <c r="I578" s="2799"/>
      <c r="J578" s="822"/>
      <c r="K578" s="822"/>
      <c r="L578" s="822"/>
      <c r="M578" s="2800"/>
      <c r="N578" s="2799"/>
      <c r="O578" s="822"/>
      <c r="P578" s="822"/>
      <c r="Q578" s="822"/>
      <c r="U578" s="235"/>
      <c r="V578" s="235"/>
      <c r="W578" s="235"/>
      <c r="X578" s="235"/>
      <c r="Y578" s="235"/>
      <c r="Z578" s="235"/>
      <c r="AA578" s="235"/>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8"/>
      <c r="BV578" s="238"/>
      <c r="BW578" s="238"/>
      <c r="BX578" s="238"/>
      <c r="BY578" s="238"/>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c r="DA578" s="235"/>
    </row>
    <row r="579" s="242" customFormat="true" ht="25.15" customHeight="true" x14ac:dyDescent="0.2">
      <c r="C579" s="2800"/>
      <c r="D579" s="2799"/>
      <c r="E579" s="822"/>
      <c r="F579" s="822"/>
      <c r="G579" s="822"/>
      <c r="H579" s="2800"/>
      <c r="I579" s="2799"/>
      <c r="J579" s="822"/>
      <c r="K579" s="822"/>
      <c r="L579" s="822"/>
      <c r="M579" s="2800"/>
      <c r="N579" s="2799"/>
      <c r="O579" s="822"/>
      <c r="P579" s="822"/>
      <c r="Q579" s="822"/>
      <c r="U579" s="235"/>
      <c r="V579" s="235"/>
      <c r="W579" s="235"/>
      <c r="X579" s="235"/>
      <c r="Y579" s="235"/>
      <c r="Z579" s="235"/>
      <c r="AA579" s="235"/>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8"/>
      <c r="BV579" s="238"/>
      <c r="BW579" s="238"/>
      <c r="BX579" s="238"/>
      <c r="BY579" s="238"/>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c r="DA579" s="235"/>
    </row>
    <row r="580" s="242" customFormat="true" ht="25.15" customHeight="true" x14ac:dyDescent="0.2">
      <c r="C580" s="2800"/>
      <c r="D580" s="2799"/>
      <c r="E580" s="822"/>
      <c r="F580" s="822"/>
      <c r="G580" s="822"/>
      <c r="H580" s="2800"/>
      <c r="I580" s="2799"/>
      <c r="J580" s="822"/>
      <c r="K580" s="822"/>
      <c r="L580" s="822"/>
      <c r="M580" s="2800"/>
      <c r="N580" s="2799"/>
      <c r="O580" s="822"/>
      <c r="P580" s="822"/>
      <c r="Q580" s="822"/>
      <c r="U580" s="235"/>
      <c r="V580" s="235"/>
      <c r="W580" s="235"/>
      <c r="X580" s="235"/>
      <c r="Y580" s="235"/>
      <c r="Z580" s="235"/>
      <c r="AA580" s="235"/>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8"/>
      <c r="BV580" s="238"/>
      <c r="BW580" s="238"/>
      <c r="BX580" s="238"/>
      <c r="BY580" s="238"/>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c r="DA580" s="235"/>
    </row>
    <row r="581" s="242" customFormat="true" ht="25.15" customHeight="true" x14ac:dyDescent="0.2">
      <c r="C581" s="2800"/>
      <c r="D581" s="2799"/>
      <c r="E581" s="822"/>
      <c r="F581" s="822"/>
      <c r="G581" s="822"/>
      <c r="H581" s="2800"/>
      <c r="I581" s="2799"/>
      <c r="J581" s="822"/>
      <c r="K581" s="822"/>
      <c r="L581" s="822"/>
      <c r="M581" s="2800"/>
      <c r="N581" s="2799"/>
      <c r="O581" s="822"/>
      <c r="P581" s="822"/>
      <c r="Q581" s="822"/>
      <c r="U581" s="235"/>
      <c r="V581" s="235"/>
      <c r="W581" s="235"/>
      <c r="X581" s="235"/>
      <c r="Y581" s="235"/>
      <c r="Z581" s="235"/>
      <c r="AA581" s="235"/>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8"/>
      <c r="BV581" s="238"/>
      <c r="BW581" s="238"/>
      <c r="BX581" s="238"/>
      <c r="BY581" s="238"/>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c r="DA581" s="235"/>
    </row>
    <row r="582" s="242" customFormat="true" ht="25.15" customHeight="true" x14ac:dyDescent="0.2">
      <c r="C582" s="2800"/>
      <c r="D582" s="2799"/>
      <c r="E582" s="822"/>
      <c r="F582" s="822"/>
      <c r="G582" s="822"/>
      <c r="H582" s="2800"/>
      <c r="I582" s="2799"/>
      <c r="J582" s="822"/>
      <c r="K582" s="822"/>
      <c r="L582" s="822"/>
      <c r="M582" s="2800"/>
      <c r="N582" s="2799"/>
      <c r="O582" s="822"/>
      <c r="P582" s="822"/>
      <c r="Q582" s="822"/>
      <c r="U582" s="235"/>
      <c r="V582" s="235"/>
      <c r="W582" s="235"/>
      <c r="X582" s="235"/>
      <c r="Y582" s="235"/>
      <c r="Z582" s="235"/>
      <c r="AA582" s="235"/>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8"/>
      <c r="BV582" s="238"/>
      <c r="BW582" s="238"/>
      <c r="BX582" s="238"/>
      <c r="BY582" s="238"/>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c r="DA582" s="235"/>
    </row>
    <row r="583" s="242" customFormat="true" ht="25.15" customHeight="true" x14ac:dyDescent="0.2">
      <c r="C583" s="2800"/>
      <c r="D583" s="2799"/>
      <c r="E583" s="822"/>
      <c r="F583" s="822"/>
      <c r="G583" s="822"/>
      <c r="H583" s="2800"/>
      <c r="I583" s="2799"/>
      <c r="J583" s="822"/>
      <c r="K583" s="822"/>
      <c r="L583" s="822"/>
      <c r="M583" s="2800"/>
      <c r="N583" s="2799"/>
      <c r="O583" s="822"/>
      <c r="P583" s="822"/>
      <c r="Q583" s="822"/>
      <c r="U583" s="235"/>
      <c r="V583" s="235"/>
      <c r="W583" s="235"/>
      <c r="X583" s="235"/>
      <c r="Y583" s="235"/>
      <c r="Z583" s="235"/>
      <c r="AA583" s="235"/>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8"/>
      <c r="BV583" s="238"/>
      <c r="BW583" s="238"/>
      <c r="BX583" s="238"/>
      <c r="BY583" s="238"/>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c r="DA583" s="235"/>
    </row>
    <row r="584" s="242" customFormat="true" ht="25.15" customHeight="true" x14ac:dyDescent="0.2">
      <c r="C584" s="2800"/>
      <c r="D584" s="2799"/>
      <c r="E584" s="822"/>
      <c r="F584" s="822"/>
      <c r="G584" s="822"/>
      <c r="H584" s="2800"/>
      <c r="I584" s="2799"/>
      <c r="J584" s="822"/>
      <c r="K584" s="822"/>
      <c r="L584" s="822"/>
      <c r="M584" s="2800"/>
      <c r="N584" s="2799"/>
      <c r="O584" s="822"/>
      <c r="P584" s="822"/>
      <c r="Q584" s="822"/>
      <c r="U584" s="235"/>
      <c r="V584" s="235"/>
      <c r="W584" s="235"/>
      <c r="X584" s="235"/>
      <c r="Y584" s="235"/>
      <c r="Z584" s="235"/>
      <c r="AA584" s="235"/>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8"/>
      <c r="BV584" s="238"/>
      <c r="BW584" s="238"/>
      <c r="BX584" s="238"/>
      <c r="BY584" s="238"/>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c r="DA584" s="235"/>
    </row>
    <row r="585" s="242" customFormat="true" ht="25.15" customHeight="true" x14ac:dyDescent="0.2">
      <c r="C585" s="2800"/>
      <c r="D585" s="2799"/>
      <c r="E585" s="822"/>
      <c r="F585" s="822"/>
      <c r="G585" s="822"/>
      <c r="H585" s="2800"/>
      <c r="I585" s="2799"/>
      <c r="J585" s="822"/>
      <c r="K585" s="822"/>
      <c r="L585" s="822"/>
      <c r="M585" s="2800"/>
      <c r="N585" s="2799"/>
      <c r="O585" s="822"/>
      <c r="P585" s="822"/>
      <c r="Q585" s="822"/>
      <c r="U585" s="235"/>
      <c r="V585" s="235"/>
      <c r="W585" s="235"/>
      <c r="X585" s="235"/>
      <c r="Y585" s="235"/>
      <c r="Z585" s="235"/>
      <c r="AA585" s="235"/>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8"/>
      <c r="BV585" s="238"/>
      <c r="BW585" s="238"/>
      <c r="BX585" s="238"/>
      <c r="BY585" s="238"/>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c r="DA585" s="235"/>
    </row>
    <row r="586" s="242" customFormat="true" ht="25.15" customHeight="true" x14ac:dyDescent="0.2">
      <c r="C586" s="2800"/>
      <c r="D586" s="2799"/>
      <c r="E586" s="822"/>
      <c r="F586" s="822"/>
      <c r="G586" s="822"/>
      <c r="H586" s="2800"/>
      <c r="I586" s="2799"/>
      <c r="J586" s="822"/>
      <c r="K586" s="822"/>
      <c r="L586" s="822"/>
      <c r="M586" s="2800"/>
      <c r="N586" s="2799"/>
      <c r="O586" s="822"/>
      <c r="P586" s="822"/>
      <c r="Q586" s="822"/>
      <c r="U586" s="235"/>
      <c r="V586" s="235"/>
      <c r="W586" s="235"/>
      <c r="X586" s="235"/>
      <c r="Y586" s="235"/>
      <c r="Z586" s="235"/>
      <c r="AA586" s="235"/>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8"/>
      <c r="BV586" s="238"/>
      <c r="BW586" s="238"/>
      <c r="BX586" s="238"/>
      <c r="BY586" s="238"/>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c r="DA586" s="235"/>
    </row>
    <row r="587" s="242" customFormat="true" ht="25.15" customHeight="true" x14ac:dyDescent="0.2">
      <c r="C587" s="2800"/>
      <c r="D587" s="2799"/>
      <c r="E587" s="822"/>
      <c r="F587" s="822"/>
      <c r="G587" s="822"/>
      <c r="H587" s="2800"/>
      <c r="I587" s="2799"/>
      <c r="J587" s="822"/>
      <c r="K587" s="822"/>
      <c r="L587" s="822"/>
      <c r="M587" s="2800"/>
      <c r="N587" s="2799"/>
      <c r="O587" s="822"/>
      <c r="P587" s="822"/>
      <c r="Q587" s="822"/>
      <c r="U587" s="235"/>
      <c r="V587" s="235"/>
      <c r="W587" s="235"/>
      <c r="X587" s="235"/>
      <c r="Y587" s="235"/>
      <c r="Z587" s="235"/>
      <c r="AA587" s="235"/>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8"/>
      <c r="BV587" s="238"/>
      <c r="BW587" s="238"/>
      <c r="BX587" s="238"/>
      <c r="BY587" s="238"/>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c r="DA587" s="235"/>
    </row>
    <row r="588" s="242" customFormat="true" ht="25.15" customHeight="true" x14ac:dyDescent="0.2">
      <c r="C588" s="2800"/>
      <c r="D588" s="2799"/>
      <c r="E588" s="822"/>
      <c r="F588" s="822"/>
      <c r="G588" s="822"/>
      <c r="H588" s="2800"/>
      <c r="I588" s="2799"/>
      <c r="J588" s="822"/>
      <c r="K588" s="822"/>
      <c r="L588" s="822"/>
      <c r="M588" s="2800"/>
      <c r="N588" s="2799"/>
      <c r="O588" s="822"/>
      <c r="P588" s="822"/>
      <c r="Q588" s="822"/>
      <c r="U588" s="235"/>
      <c r="V588" s="235"/>
      <c r="W588" s="235"/>
      <c r="X588" s="235"/>
      <c r="Y588" s="235"/>
      <c r="Z588" s="235"/>
      <c r="AA588" s="235"/>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8"/>
      <c r="BV588" s="238"/>
      <c r="BW588" s="238"/>
      <c r="BX588" s="238"/>
      <c r="BY588" s="238"/>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c r="DA588" s="235"/>
    </row>
    <row r="589" s="242" customFormat="true" ht="25.15" customHeight="true" x14ac:dyDescent="0.2">
      <c r="C589" s="2800"/>
      <c r="D589" s="2799"/>
      <c r="E589" s="822"/>
      <c r="F589" s="822"/>
      <c r="G589" s="822"/>
      <c r="H589" s="2800"/>
      <c r="I589" s="2799"/>
      <c r="J589" s="822"/>
      <c r="K589" s="822"/>
      <c r="L589" s="822"/>
      <c r="M589" s="2800"/>
      <c r="N589" s="2799"/>
      <c r="O589" s="822"/>
      <c r="P589" s="822"/>
      <c r="Q589" s="822"/>
      <c r="U589" s="235"/>
      <c r="V589" s="235"/>
      <c r="W589" s="235"/>
      <c r="X589" s="235"/>
      <c r="Y589" s="235"/>
      <c r="Z589" s="235"/>
      <c r="AA589" s="235"/>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8"/>
      <c r="BV589" s="238"/>
      <c r="BW589" s="238"/>
      <c r="BX589" s="238"/>
      <c r="BY589" s="238"/>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c r="DA589" s="235"/>
    </row>
    <row r="590" s="242" customFormat="true" ht="25.15" customHeight="true" x14ac:dyDescent="0.2">
      <c r="C590" s="2800"/>
      <c r="D590" s="2799"/>
      <c r="E590" s="822"/>
      <c r="F590" s="822"/>
      <c r="G590" s="822"/>
      <c r="H590" s="2800"/>
      <c r="I590" s="2799"/>
      <c r="J590" s="822"/>
      <c r="K590" s="822"/>
      <c r="L590" s="822"/>
      <c r="M590" s="2800"/>
      <c r="N590" s="2799"/>
      <c r="O590" s="822"/>
      <c r="P590" s="822"/>
      <c r="Q590" s="822"/>
      <c r="U590" s="235"/>
      <c r="V590" s="235"/>
      <c r="W590" s="235"/>
      <c r="X590" s="235"/>
      <c r="Y590" s="235"/>
      <c r="Z590" s="235"/>
      <c r="AA590" s="235"/>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8"/>
      <c r="BV590" s="238"/>
      <c r="BW590" s="238"/>
      <c r="BX590" s="238"/>
      <c r="BY590" s="238"/>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c r="DA590" s="235"/>
    </row>
    <row r="591" s="242" customFormat="true" ht="25.15" customHeight="true" x14ac:dyDescent="0.2">
      <c r="C591" s="2800"/>
      <c r="D591" s="2799"/>
      <c r="E591" s="822"/>
      <c r="F591" s="822"/>
      <c r="G591" s="822"/>
      <c r="H591" s="2800"/>
      <c r="I591" s="2799"/>
      <c r="J591" s="822"/>
      <c r="K591" s="822"/>
      <c r="L591" s="822"/>
      <c r="M591" s="2800"/>
      <c r="N591" s="2799"/>
      <c r="O591" s="822"/>
      <c r="P591" s="822"/>
      <c r="Q591" s="822"/>
      <c r="U591" s="235"/>
      <c r="V591" s="235"/>
      <c r="W591" s="235"/>
      <c r="X591" s="235"/>
      <c r="Y591" s="235"/>
      <c r="Z591" s="235"/>
      <c r="AA591" s="235"/>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8"/>
      <c r="BV591" s="238"/>
      <c r="BW591" s="238"/>
      <c r="BX591" s="238"/>
      <c r="BY591" s="238"/>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c r="DA591" s="235"/>
    </row>
    <row r="592" s="242" customFormat="true" ht="25.15" customHeight="true" x14ac:dyDescent="0.2">
      <c r="C592" s="2800"/>
      <c r="D592" s="2799"/>
      <c r="E592" s="822"/>
      <c r="F592" s="822"/>
      <c r="G592" s="822"/>
      <c r="H592" s="2800"/>
      <c r="I592" s="2799"/>
      <c r="J592" s="822"/>
      <c r="K592" s="822"/>
      <c r="L592" s="822"/>
      <c r="M592" s="2800"/>
      <c r="N592" s="2799"/>
      <c r="O592" s="822"/>
      <c r="P592" s="822"/>
      <c r="Q592" s="822"/>
      <c r="U592" s="235"/>
      <c r="V592" s="235"/>
      <c r="W592" s="235"/>
      <c r="X592" s="235"/>
      <c r="Y592" s="235"/>
      <c r="Z592" s="235"/>
      <c r="AA592" s="235"/>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8"/>
      <c r="BV592" s="238"/>
      <c r="BW592" s="238"/>
      <c r="BX592" s="238"/>
      <c r="BY592" s="238"/>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c r="DA592" s="235"/>
    </row>
    <row r="593" s="242" customFormat="true" ht="25.15" customHeight="true" x14ac:dyDescent="0.2">
      <c r="C593" s="2800"/>
      <c r="D593" s="2799"/>
      <c r="E593" s="822"/>
      <c r="F593" s="822"/>
      <c r="G593" s="822"/>
      <c r="H593" s="2800"/>
      <c r="I593" s="2799"/>
      <c r="J593" s="822"/>
      <c r="K593" s="822"/>
      <c r="L593" s="822"/>
      <c r="M593" s="2800"/>
      <c r="N593" s="2799"/>
      <c r="O593" s="822"/>
      <c r="P593" s="822"/>
      <c r="Q593" s="822"/>
      <c r="U593" s="235"/>
      <c r="V593" s="235"/>
      <c r="W593" s="235"/>
      <c r="X593" s="235"/>
      <c r="Y593" s="235"/>
      <c r="Z593" s="235"/>
      <c r="AA593" s="235"/>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8"/>
      <c r="BV593" s="238"/>
      <c r="BW593" s="238"/>
      <c r="BX593" s="238"/>
      <c r="BY593" s="238"/>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c r="DA593" s="235"/>
    </row>
    <row r="594" s="242" customFormat="true" ht="25.15" customHeight="true" x14ac:dyDescent="0.2">
      <c r="C594" s="2800"/>
      <c r="D594" s="2799"/>
      <c r="E594" s="822"/>
      <c r="F594" s="822"/>
      <c r="G594" s="822"/>
      <c r="H594" s="2800"/>
      <c r="I594" s="2799"/>
      <c r="J594" s="822"/>
      <c r="K594" s="822"/>
      <c r="L594" s="822"/>
      <c r="M594" s="2800"/>
      <c r="N594" s="2799"/>
      <c r="O594" s="822"/>
      <c r="P594" s="822"/>
      <c r="Q594" s="822"/>
      <c r="U594" s="235"/>
      <c r="V594" s="235"/>
      <c r="W594" s="235"/>
      <c r="X594" s="235"/>
      <c r="Y594" s="235"/>
      <c r="Z594" s="235"/>
      <c r="AA594" s="235"/>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8"/>
      <c r="BV594" s="238"/>
      <c r="BW594" s="238"/>
      <c r="BX594" s="238"/>
      <c r="BY594" s="238"/>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c r="DA594" s="235"/>
    </row>
    <row r="595" s="242" customFormat="true" ht="25.15" customHeight="true" x14ac:dyDescent="0.2">
      <c r="C595" s="2800"/>
      <c r="D595" s="2799"/>
      <c r="E595" s="822"/>
      <c r="F595" s="822"/>
      <c r="G595" s="822"/>
      <c r="H595" s="2800"/>
      <c r="I595" s="2799"/>
      <c r="J595" s="822"/>
      <c r="K595" s="822"/>
      <c r="L595" s="822"/>
      <c r="M595" s="2800"/>
      <c r="N595" s="2799"/>
      <c r="O595" s="822"/>
      <c r="P595" s="822"/>
      <c r="Q595" s="822"/>
      <c r="U595" s="235"/>
      <c r="V595" s="235"/>
      <c r="W595" s="235"/>
      <c r="X595" s="235"/>
      <c r="Y595" s="235"/>
      <c r="Z595" s="235"/>
      <c r="AA595" s="235"/>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8"/>
      <c r="BV595" s="238"/>
      <c r="BW595" s="238"/>
      <c r="BX595" s="238"/>
      <c r="BY595" s="238"/>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c r="DA595" s="235"/>
    </row>
    <row r="596" s="242" customFormat="true" ht="25.15" customHeight="true" x14ac:dyDescent="0.2">
      <c r="C596" s="2800"/>
      <c r="D596" s="2799"/>
      <c r="E596" s="822"/>
      <c r="F596" s="822"/>
      <c r="G596" s="822"/>
      <c r="H596" s="2800"/>
      <c r="I596" s="2799"/>
      <c r="J596" s="822"/>
      <c r="K596" s="822"/>
      <c r="L596" s="822"/>
      <c r="M596" s="2800"/>
      <c r="N596" s="2799"/>
      <c r="O596" s="822"/>
      <c r="P596" s="822"/>
      <c r="Q596" s="822"/>
      <c r="U596" s="235"/>
      <c r="V596" s="235"/>
      <c r="W596" s="235"/>
      <c r="X596" s="235"/>
      <c r="Y596" s="235"/>
      <c r="Z596" s="235"/>
      <c r="AA596" s="235"/>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8"/>
      <c r="BV596" s="238"/>
      <c r="BW596" s="238"/>
      <c r="BX596" s="238"/>
      <c r="BY596" s="238"/>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c r="DA596" s="235"/>
    </row>
    <row r="597" s="242" customFormat="true" ht="25.15" customHeight="true" x14ac:dyDescent="0.2">
      <c r="C597" s="2800"/>
      <c r="D597" s="2799"/>
      <c r="E597" s="822"/>
      <c r="F597" s="822"/>
      <c r="G597" s="822"/>
      <c r="H597" s="2800"/>
      <c r="I597" s="2799"/>
      <c r="J597" s="822"/>
      <c r="K597" s="822"/>
      <c r="L597" s="822"/>
      <c r="M597" s="2800"/>
      <c r="N597" s="2799"/>
      <c r="O597" s="822"/>
      <c r="P597" s="822"/>
      <c r="Q597" s="822"/>
      <c r="U597" s="235"/>
      <c r="V597" s="235"/>
      <c r="W597" s="235"/>
      <c r="X597" s="235"/>
      <c r="Y597" s="235"/>
      <c r="Z597" s="235"/>
      <c r="AA597" s="235"/>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8"/>
      <c r="BV597" s="238"/>
      <c r="BW597" s="238"/>
      <c r="BX597" s="238"/>
      <c r="BY597" s="238"/>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c r="DA597" s="235"/>
    </row>
    <row r="598" s="242" customFormat="true" ht="25.15" customHeight="true" x14ac:dyDescent="0.2">
      <c r="C598" s="2800"/>
      <c r="D598" s="2799"/>
      <c r="E598" s="822"/>
      <c r="F598" s="822"/>
      <c r="G598" s="822"/>
      <c r="H598" s="2800"/>
      <c r="I598" s="2799"/>
      <c r="J598" s="822"/>
      <c r="K598" s="822"/>
      <c r="L598" s="822"/>
      <c r="M598" s="2800"/>
      <c r="N598" s="2799"/>
      <c r="O598" s="822"/>
      <c r="P598" s="822"/>
      <c r="Q598" s="822"/>
      <c r="U598" s="235"/>
      <c r="V598" s="235"/>
      <c r="W598" s="235"/>
      <c r="X598" s="235"/>
      <c r="Y598" s="235"/>
      <c r="Z598" s="235"/>
      <c r="AA598" s="235"/>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8"/>
      <c r="BV598" s="238"/>
      <c r="BW598" s="238"/>
      <c r="BX598" s="238"/>
      <c r="BY598" s="238"/>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c r="DA598" s="235"/>
    </row>
    <row r="599" s="242" customFormat="true" ht="25.15" customHeight="true" x14ac:dyDescent="0.2">
      <c r="C599" s="2800"/>
      <c r="D599" s="2799"/>
      <c r="E599" s="822"/>
      <c r="F599" s="822"/>
      <c r="G599" s="822"/>
      <c r="H599" s="2800"/>
      <c r="I599" s="2799"/>
      <c r="J599" s="822"/>
      <c r="K599" s="822"/>
      <c r="L599" s="822"/>
      <c r="M599" s="2800"/>
      <c r="N599" s="2799"/>
      <c r="O599" s="822"/>
      <c r="P599" s="822"/>
      <c r="Q599" s="822"/>
      <c r="U599" s="235"/>
      <c r="V599" s="235"/>
      <c r="W599" s="235"/>
      <c r="X599" s="235"/>
      <c r="Y599" s="235"/>
      <c r="Z599" s="235"/>
      <c r="AA599" s="235"/>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8"/>
      <c r="BV599" s="238"/>
      <c r="BW599" s="238"/>
      <c r="BX599" s="238"/>
      <c r="BY599" s="238"/>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c r="DA599" s="235"/>
    </row>
    <row r="600" s="242" customFormat="true" ht="25.15" customHeight="true" x14ac:dyDescent="0.2">
      <c r="C600" s="2800"/>
      <c r="D600" s="2799"/>
      <c r="E600" s="822"/>
      <c r="F600" s="822"/>
      <c r="G600" s="822"/>
      <c r="H600" s="2800"/>
      <c r="I600" s="2799"/>
      <c r="J600" s="822"/>
      <c r="K600" s="822"/>
      <c r="L600" s="822"/>
      <c r="M600" s="2800"/>
      <c r="N600" s="2799"/>
      <c r="O600" s="822"/>
      <c r="P600" s="822"/>
      <c r="Q600" s="822"/>
      <c r="U600" s="235"/>
      <c r="V600" s="235"/>
      <c r="W600" s="235"/>
      <c r="X600" s="235"/>
      <c r="Y600" s="235"/>
      <c r="Z600" s="235"/>
      <c r="AA600" s="235"/>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8"/>
      <c r="BV600" s="238"/>
      <c r="BW600" s="238"/>
      <c r="BX600" s="238"/>
      <c r="BY600" s="238"/>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c r="DA600" s="235"/>
    </row>
    <row r="601" s="242" customFormat="true" ht="25.15" customHeight="true" x14ac:dyDescent="0.2">
      <c r="C601" s="2800"/>
      <c r="D601" s="2799"/>
      <c r="E601" s="822"/>
      <c r="F601" s="822"/>
      <c r="G601" s="822"/>
      <c r="H601" s="2800"/>
      <c r="I601" s="2799"/>
      <c r="J601" s="822"/>
      <c r="K601" s="822"/>
      <c r="L601" s="822"/>
      <c r="M601" s="2800"/>
      <c r="N601" s="2799"/>
      <c r="O601" s="822"/>
      <c r="P601" s="822"/>
      <c r="Q601" s="822"/>
      <c r="U601" s="235"/>
      <c r="V601" s="235"/>
      <c r="W601" s="235"/>
      <c r="X601" s="235"/>
      <c r="Y601" s="235"/>
      <c r="Z601" s="235"/>
      <c r="AA601" s="235"/>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8"/>
      <c r="BV601" s="238"/>
      <c r="BW601" s="238"/>
      <c r="BX601" s="238"/>
      <c r="BY601" s="238"/>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c r="DA601" s="235"/>
    </row>
    <row r="602" s="242" customFormat="true" ht="25.15" customHeight="true" x14ac:dyDescent="0.2">
      <c r="C602" s="2800"/>
      <c r="D602" s="2799"/>
      <c r="E602" s="822"/>
      <c r="F602" s="822"/>
      <c r="G602" s="822"/>
      <c r="H602" s="2800"/>
      <c r="I602" s="2799"/>
      <c r="J602" s="822"/>
      <c r="K602" s="822"/>
      <c r="L602" s="822"/>
      <c r="M602" s="2800"/>
      <c r="N602" s="2799"/>
      <c r="O602" s="822"/>
      <c r="P602" s="822"/>
      <c r="Q602" s="822"/>
      <c r="U602" s="235"/>
      <c r="V602" s="235"/>
      <c r="W602" s="235"/>
      <c r="X602" s="235"/>
      <c r="Y602" s="235"/>
      <c r="Z602" s="235"/>
      <c r="AA602" s="235"/>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8"/>
      <c r="BV602" s="238"/>
      <c r="BW602" s="238"/>
      <c r="BX602" s="238"/>
      <c r="BY602" s="238"/>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c r="DA602" s="235"/>
    </row>
    <row r="603" s="242" customFormat="true" ht="25.15" customHeight="true" x14ac:dyDescent="0.2">
      <c r="C603" s="2800"/>
      <c r="D603" s="2799"/>
      <c r="E603" s="822"/>
      <c r="F603" s="822"/>
      <c r="G603" s="822"/>
      <c r="H603" s="2800"/>
      <c r="I603" s="2799"/>
      <c r="J603" s="822"/>
      <c r="K603" s="822"/>
      <c r="L603" s="822"/>
      <c r="M603" s="2800"/>
      <c r="N603" s="2799"/>
      <c r="O603" s="822"/>
      <c r="P603" s="822"/>
      <c r="Q603" s="822"/>
      <c r="U603" s="235"/>
      <c r="V603" s="235"/>
      <c r="W603" s="235"/>
      <c r="X603" s="235"/>
      <c r="Y603" s="235"/>
      <c r="Z603" s="235"/>
      <c r="AA603" s="235"/>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8"/>
      <c r="BV603" s="238"/>
      <c r="BW603" s="238"/>
      <c r="BX603" s="238"/>
      <c r="BY603" s="238"/>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c r="DA603" s="235"/>
    </row>
    <row r="604" s="242" customFormat="true" ht="25.15" customHeight="true" x14ac:dyDescent="0.2">
      <c r="C604" s="2800"/>
      <c r="D604" s="2799"/>
      <c r="E604" s="822"/>
      <c r="F604" s="822"/>
      <c r="G604" s="822"/>
      <c r="H604" s="2800"/>
      <c r="I604" s="2799"/>
      <c r="J604" s="822"/>
      <c r="K604" s="822"/>
      <c r="L604" s="822"/>
      <c r="M604" s="2800"/>
      <c r="N604" s="2799"/>
      <c r="O604" s="822"/>
      <c r="P604" s="822"/>
      <c r="Q604" s="822"/>
      <c r="U604" s="235"/>
      <c r="V604" s="235"/>
      <c r="W604" s="235"/>
      <c r="X604" s="235"/>
      <c r="Y604" s="235"/>
      <c r="Z604" s="235"/>
      <c r="AA604" s="235"/>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c r="DA604" s="235"/>
    </row>
    <row r="605" s="242" customFormat="true" ht="25.15" customHeight="true" x14ac:dyDescent="0.2">
      <c r="C605" s="2800"/>
      <c r="D605" s="2799"/>
      <c r="E605" s="822"/>
      <c r="F605" s="822"/>
      <c r="G605" s="822"/>
      <c r="H605" s="2800"/>
      <c r="I605" s="2799"/>
      <c r="J605" s="822"/>
      <c r="K605" s="822"/>
      <c r="L605" s="822"/>
      <c r="M605" s="2800"/>
      <c r="N605" s="2799"/>
      <c r="O605" s="822"/>
      <c r="P605" s="822"/>
      <c r="Q605" s="822"/>
      <c r="U605" s="235"/>
      <c r="V605" s="235"/>
      <c r="W605" s="235"/>
      <c r="X605" s="235"/>
      <c r="Y605" s="235"/>
      <c r="Z605" s="235"/>
      <c r="AA605" s="235"/>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c r="DA605" s="235"/>
    </row>
    <row r="606" s="242" customFormat="true" ht="25.15" customHeight="true" x14ac:dyDescent="0.2">
      <c r="C606" s="2800"/>
      <c r="D606" s="2799"/>
      <c r="E606" s="822"/>
      <c r="F606" s="822"/>
      <c r="G606" s="822"/>
      <c r="H606" s="2800"/>
      <c r="I606" s="2799"/>
      <c r="J606" s="822"/>
      <c r="K606" s="822"/>
      <c r="L606" s="822"/>
      <c r="M606" s="2800"/>
      <c r="N606" s="2799"/>
      <c r="O606" s="822"/>
      <c r="P606" s="822"/>
      <c r="Q606" s="822"/>
      <c r="U606" s="235"/>
      <c r="V606" s="235"/>
      <c r="W606" s="235"/>
      <c r="X606" s="235"/>
      <c r="Y606" s="235"/>
      <c r="Z606" s="235"/>
      <c r="AA606" s="235"/>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c r="DA606" s="235"/>
    </row>
    <row r="607" s="242" customFormat="true" ht="25.15" customHeight="true" x14ac:dyDescent="0.2">
      <c r="C607" s="2800"/>
      <c r="D607" s="2799"/>
      <c r="E607" s="822"/>
      <c r="F607" s="822"/>
      <c r="G607" s="822"/>
      <c r="H607" s="2800"/>
      <c r="I607" s="2799"/>
      <c r="J607" s="822"/>
      <c r="K607" s="822"/>
      <c r="L607" s="822"/>
      <c r="M607" s="2800"/>
      <c r="N607" s="2799"/>
      <c r="O607" s="822"/>
      <c r="P607" s="822"/>
      <c r="Q607" s="822"/>
      <c r="U607" s="235"/>
      <c r="V607" s="235"/>
      <c r="W607" s="235"/>
      <c r="X607" s="235"/>
      <c r="Y607" s="235"/>
      <c r="Z607" s="235"/>
      <c r="AA607" s="235"/>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c r="DA607" s="235"/>
    </row>
    <row r="608" s="242" customFormat="true" ht="25.15" customHeight="true" x14ac:dyDescent="0.2">
      <c r="C608" s="2800"/>
      <c r="D608" s="2799"/>
      <c r="E608" s="822"/>
      <c r="F608" s="822"/>
      <c r="G608" s="822"/>
      <c r="H608" s="2800"/>
      <c r="I608" s="2799"/>
      <c r="J608" s="822"/>
      <c r="K608" s="822"/>
      <c r="L608" s="822"/>
      <c r="M608" s="2800"/>
      <c r="N608" s="2799"/>
      <c r="O608" s="822"/>
      <c r="P608" s="822"/>
      <c r="Q608" s="822"/>
      <c r="U608" s="235"/>
      <c r="V608" s="235"/>
      <c r="W608" s="235"/>
      <c r="X608" s="235"/>
      <c r="Y608" s="235"/>
      <c r="Z608" s="235"/>
      <c r="AA608" s="235"/>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c r="DA608" s="235"/>
    </row>
    <row r="609" s="242" customFormat="true" ht="25.15" customHeight="true" x14ac:dyDescent="0.2">
      <c r="C609" s="2800"/>
      <c r="D609" s="2799"/>
      <c r="E609" s="822"/>
      <c r="F609" s="822"/>
      <c r="G609" s="822"/>
      <c r="H609" s="2800"/>
      <c r="I609" s="2799"/>
      <c r="J609" s="822"/>
      <c r="K609" s="822"/>
      <c r="L609" s="822"/>
      <c r="M609" s="2800"/>
      <c r="N609" s="2799"/>
      <c r="O609" s="822"/>
      <c r="P609" s="822"/>
      <c r="Q609" s="822"/>
      <c r="U609" s="235"/>
      <c r="V609" s="235"/>
      <c r="W609" s="235"/>
      <c r="X609" s="235"/>
      <c r="Y609" s="235"/>
      <c r="Z609" s="235"/>
      <c r="AA609" s="235"/>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c r="DA609" s="235"/>
    </row>
    <row r="610" s="242" customFormat="true" ht="25.15" customHeight="true" x14ac:dyDescent="0.2">
      <c r="C610" s="2800"/>
      <c r="D610" s="2799"/>
      <c r="E610" s="822"/>
      <c r="F610" s="822"/>
      <c r="G610" s="822"/>
      <c r="H610" s="2800"/>
      <c r="I610" s="2799"/>
      <c r="J610" s="822"/>
      <c r="K610" s="822"/>
      <c r="L610" s="822"/>
      <c r="M610" s="2800"/>
      <c r="N610" s="2799"/>
      <c r="O610" s="822"/>
      <c r="P610" s="822"/>
      <c r="Q610" s="822"/>
      <c r="U610" s="235"/>
      <c r="V610" s="235"/>
      <c r="W610" s="235"/>
      <c r="X610" s="235"/>
      <c r="Y610" s="235"/>
      <c r="Z610" s="235"/>
      <c r="AA610" s="235"/>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c r="DA610" s="235"/>
    </row>
    <row r="611" s="242" customFormat="true" ht="25.15" customHeight="true" x14ac:dyDescent="0.2">
      <c r="C611" s="2800"/>
      <c r="D611" s="2799"/>
      <c r="E611" s="822"/>
      <c r="F611" s="822"/>
      <c r="G611" s="822"/>
      <c r="H611" s="2800"/>
      <c r="I611" s="2799"/>
      <c r="J611" s="822"/>
      <c r="K611" s="822"/>
      <c r="L611" s="822"/>
      <c r="M611" s="2800"/>
      <c r="N611" s="2799"/>
      <c r="O611" s="822"/>
      <c r="P611" s="822"/>
      <c r="Q611" s="822"/>
      <c r="U611" s="235"/>
      <c r="V611" s="235"/>
      <c r="W611" s="235"/>
      <c r="X611" s="235"/>
      <c r="Y611" s="235"/>
      <c r="Z611" s="235"/>
      <c r="AA611" s="235"/>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c r="DA611" s="235"/>
    </row>
    <row r="612" s="242" customFormat="true" ht="25.15" customHeight="true" x14ac:dyDescent="0.2">
      <c r="C612" s="2800"/>
      <c r="D612" s="2799"/>
      <c r="E612" s="822"/>
      <c r="F612" s="822"/>
      <c r="G612" s="822"/>
      <c r="H612" s="2800"/>
      <c r="I612" s="2799"/>
      <c r="J612" s="822"/>
      <c r="K612" s="822"/>
      <c r="L612" s="822"/>
      <c r="M612" s="2800"/>
      <c r="N612" s="2799"/>
      <c r="O612" s="822"/>
      <c r="P612" s="822"/>
      <c r="Q612" s="822"/>
      <c r="U612" s="235"/>
      <c r="V612" s="235"/>
      <c r="W612" s="235"/>
      <c r="X612" s="235"/>
      <c r="Y612" s="235"/>
      <c r="Z612" s="235"/>
      <c r="AA612" s="235"/>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c r="DA612" s="235"/>
    </row>
    <row r="613" s="242" customFormat="true" ht="25.15" customHeight="true" x14ac:dyDescent="0.2">
      <c r="C613" s="2800"/>
      <c r="D613" s="2799"/>
      <c r="E613" s="822"/>
      <c r="F613" s="822"/>
      <c r="G613" s="822"/>
      <c r="H613" s="2800"/>
      <c r="I613" s="2799"/>
      <c r="J613" s="822"/>
      <c r="K613" s="822"/>
      <c r="L613" s="822"/>
      <c r="M613" s="2800"/>
      <c r="N613" s="2799"/>
      <c r="O613" s="822"/>
      <c r="P613" s="822"/>
      <c r="Q613" s="822"/>
      <c r="U613" s="235"/>
      <c r="V613" s="235"/>
      <c r="W613" s="235"/>
      <c r="X613" s="235"/>
      <c r="Y613" s="235"/>
      <c r="Z613" s="235"/>
      <c r="AA613" s="235"/>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c r="DA613" s="235"/>
    </row>
    <row r="614" s="242" customFormat="true" ht="25.15" customHeight="true" x14ac:dyDescent="0.2">
      <c r="C614" s="2800"/>
      <c r="D614" s="2799"/>
      <c r="E614" s="822"/>
      <c r="F614" s="822"/>
      <c r="G614" s="822"/>
      <c r="H614" s="2800"/>
      <c r="I614" s="2799"/>
      <c r="J614" s="822"/>
      <c r="K614" s="822"/>
      <c r="L614" s="822"/>
      <c r="M614" s="2800"/>
      <c r="N614" s="2799"/>
      <c r="O614" s="822"/>
      <c r="P614" s="822"/>
      <c r="Q614" s="822"/>
      <c r="U614" s="235"/>
      <c r="V614" s="235"/>
      <c r="W614" s="235"/>
      <c r="X614" s="235"/>
      <c r="Y614" s="235"/>
      <c r="Z614" s="235"/>
      <c r="AA614" s="235"/>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c r="DA614" s="235"/>
    </row>
    <row r="615" s="242" customFormat="true" ht="25.15" customHeight="true" x14ac:dyDescent="0.2">
      <c r="C615" s="2800"/>
      <c r="D615" s="2799"/>
      <c r="E615" s="822"/>
      <c r="F615" s="822"/>
      <c r="G615" s="822"/>
      <c r="H615" s="2800"/>
      <c r="I615" s="2799"/>
      <c r="J615" s="822"/>
      <c r="K615" s="822"/>
      <c r="L615" s="822"/>
      <c r="M615" s="2800"/>
      <c r="N615" s="2799"/>
      <c r="O615" s="822"/>
      <c r="P615" s="822"/>
      <c r="Q615" s="822"/>
      <c r="U615" s="235"/>
      <c r="V615" s="235"/>
      <c r="W615" s="235"/>
      <c r="X615" s="235"/>
      <c r="Y615" s="235"/>
      <c r="Z615" s="235"/>
      <c r="AA615" s="235"/>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c r="DA615" s="235"/>
    </row>
    <row r="616" s="242" customFormat="true" ht="25.15" customHeight="true" x14ac:dyDescent="0.2">
      <c r="C616" s="2800"/>
      <c r="D616" s="2799"/>
      <c r="E616" s="822"/>
      <c r="F616" s="822"/>
      <c r="G616" s="822"/>
      <c r="H616" s="2800"/>
      <c r="I616" s="2799"/>
      <c r="J616" s="822"/>
      <c r="K616" s="822"/>
      <c r="L616" s="822"/>
      <c r="M616" s="2800"/>
      <c r="N616" s="2799"/>
      <c r="O616" s="822"/>
      <c r="P616" s="822"/>
      <c r="Q616" s="822"/>
      <c r="U616" s="235"/>
      <c r="V616" s="235"/>
      <c r="W616" s="235"/>
      <c r="X616" s="235"/>
      <c r="Y616" s="235"/>
      <c r="Z616" s="235"/>
      <c r="AA616" s="235"/>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c r="DA616" s="235"/>
    </row>
    <row r="617" s="242" customFormat="true" ht="25.15" customHeight="true" x14ac:dyDescent="0.2">
      <c r="C617" s="2800"/>
      <c r="D617" s="2799"/>
      <c r="E617" s="822"/>
      <c r="F617" s="822"/>
      <c r="G617" s="822"/>
      <c r="H617" s="2800"/>
      <c r="I617" s="2799"/>
      <c r="J617" s="822"/>
      <c r="K617" s="822"/>
      <c r="L617" s="822"/>
      <c r="M617" s="2800"/>
      <c r="N617" s="2799"/>
      <c r="O617" s="822"/>
      <c r="P617" s="822"/>
      <c r="Q617" s="822"/>
      <c r="U617" s="235"/>
      <c r="V617" s="235"/>
      <c r="W617" s="235"/>
      <c r="X617" s="235"/>
      <c r="Y617" s="235"/>
      <c r="Z617" s="235"/>
      <c r="AA617" s="235"/>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c r="DA617" s="235"/>
    </row>
    <row r="618" s="242" customFormat="true" ht="25.15" customHeight="true" x14ac:dyDescent="0.2">
      <c r="C618" s="2800"/>
      <c r="D618" s="2799"/>
      <c r="E618" s="822"/>
      <c r="F618" s="822"/>
      <c r="G618" s="822"/>
      <c r="H618" s="2800"/>
      <c r="I618" s="2799"/>
      <c r="J618" s="822"/>
      <c r="K618" s="822"/>
      <c r="L618" s="822"/>
      <c r="M618" s="2800"/>
      <c r="N618" s="2799"/>
      <c r="O618" s="822"/>
      <c r="P618" s="822"/>
      <c r="Q618" s="822"/>
      <c r="U618" s="235"/>
      <c r="V618" s="235"/>
      <c r="W618" s="235"/>
      <c r="X618" s="235"/>
      <c r="Y618" s="235"/>
      <c r="Z618" s="235"/>
      <c r="AA618" s="235"/>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c r="DA618" s="235"/>
    </row>
    <row r="619" s="242" customFormat="true" ht="25.15" customHeight="true" x14ac:dyDescent="0.2">
      <c r="C619" s="2800"/>
      <c r="D619" s="2799"/>
      <c r="E619" s="822"/>
      <c r="F619" s="822"/>
      <c r="G619" s="822"/>
      <c r="H619" s="2800"/>
      <c r="I619" s="2799"/>
      <c r="J619" s="822"/>
      <c r="K619" s="822"/>
      <c r="L619" s="822"/>
      <c r="M619" s="2800"/>
      <c r="N619" s="2799"/>
      <c r="O619" s="822"/>
      <c r="P619" s="822"/>
      <c r="Q619" s="822"/>
      <c r="U619" s="235"/>
      <c r="V619" s="235"/>
      <c r="W619" s="235"/>
      <c r="X619" s="235"/>
      <c r="Y619" s="235"/>
      <c r="Z619" s="235"/>
      <c r="AA619" s="235"/>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c r="DA619" s="235"/>
    </row>
    <row r="620" s="242" customFormat="true" ht="25.15" customHeight="true" x14ac:dyDescent="0.2">
      <c r="C620" s="2800"/>
      <c r="D620" s="2799"/>
      <c r="E620" s="822"/>
      <c r="F620" s="822"/>
      <c r="G620" s="822"/>
      <c r="H620" s="2800"/>
      <c r="I620" s="2799"/>
      <c r="J620" s="822"/>
      <c r="K620" s="822"/>
      <c r="L620" s="822"/>
      <c r="M620" s="2800"/>
      <c r="N620" s="2799"/>
      <c r="O620" s="822"/>
      <c r="P620" s="822"/>
      <c r="Q620" s="822"/>
      <c r="U620" s="235"/>
      <c r="V620" s="235"/>
      <c r="W620" s="235"/>
      <c r="X620" s="235"/>
      <c r="Y620" s="235"/>
      <c r="Z620" s="235"/>
      <c r="AA620" s="235"/>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c r="DA620" s="235"/>
    </row>
    <row r="621" s="242" customFormat="true" ht="25.15" customHeight="true" x14ac:dyDescent="0.2">
      <c r="C621" s="2800"/>
      <c r="D621" s="2799"/>
      <c r="E621" s="822"/>
      <c r="F621" s="822"/>
      <c r="G621" s="822"/>
      <c r="H621" s="2800"/>
      <c r="I621" s="2799"/>
      <c r="J621" s="822"/>
      <c r="K621" s="822"/>
      <c r="L621" s="822"/>
      <c r="M621" s="2800"/>
      <c r="N621" s="2799"/>
      <c r="O621" s="822"/>
      <c r="P621" s="822"/>
      <c r="Q621" s="822"/>
      <c r="U621" s="235"/>
      <c r="V621" s="235"/>
      <c r="W621" s="235"/>
      <c r="X621" s="235"/>
      <c r="Y621" s="235"/>
      <c r="Z621" s="235"/>
      <c r="AA621" s="235"/>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c r="DA621" s="235"/>
    </row>
    <row r="622" s="242" customFormat="true" ht="25.15" customHeight="true" x14ac:dyDescent="0.2">
      <c r="C622" s="2800"/>
      <c r="D622" s="2799"/>
      <c r="E622" s="822"/>
      <c r="F622" s="822"/>
      <c r="G622" s="822"/>
      <c r="H622" s="2800"/>
      <c r="I622" s="2799"/>
      <c r="J622" s="822"/>
      <c r="K622" s="822"/>
      <c r="L622" s="822"/>
      <c r="M622" s="2800"/>
      <c r="N622" s="2799"/>
      <c r="O622" s="822"/>
      <c r="P622" s="822"/>
      <c r="Q622" s="822"/>
      <c r="U622" s="235"/>
      <c r="V622" s="235"/>
      <c r="W622" s="235"/>
      <c r="X622" s="235"/>
      <c r="Y622" s="235"/>
      <c r="Z622" s="235"/>
      <c r="AA622" s="235"/>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c r="DA622" s="235"/>
    </row>
    <row r="623" s="242" customFormat="true" ht="25.15" customHeight="true" x14ac:dyDescent="0.2">
      <c r="C623" s="2800"/>
      <c r="D623" s="2799"/>
      <c r="E623" s="822"/>
      <c r="F623" s="822"/>
      <c r="G623" s="822"/>
      <c r="H623" s="2800"/>
      <c r="I623" s="2799"/>
      <c r="J623" s="822"/>
      <c r="K623" s="822"/>
      <c r="L623" s="822"/>
      <c r="M623" s="2800"/>
      <c r="N623" s="2799"/>
      <c r="O623" s="822"/>
      <c r="P623" s="822"/>
      <c r="Q623" s="822"/>
      <c r="U623" s="235"/>
      <c r="V623" s="235"/>
      <c r="W623" s="235"/>
      <c r="X623" s="235"/>
      <c r="Y623" s="235"/>
      <c r="Z623" s="235"/>
      <c r="AA623" s="235"/>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c r="DA623" s="235"/>
    </row>
    <row r="624" s="242" customFormat="true" ht="25.15" customHeight="true" x14ac:dyDescent="0.2">
      <c r="C624" s="2800"/>
      <c r="D624" s="2799"/>
      <c r="E624" s="822"/>
      <c r="F624" s="822"/>
      <c r="G624" s="822"/>
      <c r="H624" s="2800"/>
      <c r="I624" s="2799"/>
      <c r="J624" s="822"/>
      <c r="K624" s="822"/>
      <c r="L624" s="822"/>
      <c r="M624" s="2800"/>
      <c r="N624" s="2799"/>
      <c r="O624" s="822"/>
      <c r="P624" s="822"/>
      <c r="Q624" s="822"/>
      <c r="U624" s="235"/>
      <c r="V624" s="235"/>
      <c r="W624" s="235"/>
      <c r="X624" s="235"/>
      <c r="Y624" s="235"/>
      <c r="Z624" s="235"/>
      <c r="AA624" s="235"/>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c r="DA624" s="235"/>
    </row>
    <row r="625" s="242" customFormat="true" ht="25.15" customHeight="true" x14ac:dyDescent="0.2">
      <c r="C625" s="2800"/>
      <c r="D625" s="2799"/>
      <c r="E625" s="822"/>
      <c r="F625" s="822"/>
      <c r="G625" s="822"/>
      <c r="H625" s="2800"/>
      <c r="I625" s="2799"/>
      <c r="J625" s="822"/>
      <c r="K625" s="822"/>
      <c r="L625" s="822"/>
      <c r="M625" s="2800"/>
      <c r="N625" s="2799"/>
      <c r="O625" s="822"/>
      <c r="P625" s="822"/>
      <c r="Q625" s="822"/>
      <c r="U625" s="235"/>
      <c r="V625" s="235"/>
      <c r="W625" s="235"/>
      <c r="X625" s="235"/>
      <c r="Y625" s="235"/>
      <c r="Z625" s="235"/>
      <c r="AA625" s="235"/>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c r="DA625" s="235"/>
    </row>
    <row r="626" s="242" customFormat="true" ht="25.15" customHeight="true" x14ac:dyDescent="0.2">
      <c r="C626" s="2800"/>
      <c r="D626" s="2799"/>
      <c r="E626" s="822"/>
      <c r="F626" s="822"/>
      <c r="G626" s="822"/>
      <c r="H626" s="2800"/>
      <c r="I626" s="2799"/>
      <c r="J626" s="822"/>
      <c r="K626" s="822"/>
      <c r="L626" s="822"/>
      <c r="M626" s="2800"/>
      <c r="N626" s="2799"/>
      <c r="O626" s="822"/>
      <c r="P626" s="822"/>
      <c r="Q626" s="822"/>
      <c r="U626" s="235"/>
      <c r="V626" s="235"/>
      <c r="W626" s="235"/>
      <c r="X626" s="235"/>
      <c r="Y626" s="235"/>
      <c r="Z626" s="235"/>
      <c r="AA626" s="235"/>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c r="DA626" s="235"/>
    </row>
    <row r="627" s="242" customFormat="true" ht="25.15" customHeight="true" x14ac:dyDescent="0.2">
      <c r="C627" s="2800"/>
      <c r="D627" s="2799"/>
      <c r="E627" s="822"/>
      <c r="F627" s="822"/>
      <c r="G627" s="822"/>
      <c r="H627" s="2800"/>
      <c r="I627" s="2799"/>
      <c r="J627" s="822"/>
      <c r="K627" s="822"/>
      <c r="L627" s="822"/>
      <c r="M627" s="2800"/>
      <c r="N627" s="2799"/>
      <c r="O627" s="822"/>
      <c r="P627" s="822"/>
      <c r="Q627" s="822"/>
      <c r="U627" s="235"/>
      <c r="V627" s="235"/>
      <c r="W627" s="235"/>
      <c r="X627" s="235"/>
      <c r="Y627" s="235"/>
      <c r="Z627" s="235"/>
      <c r="AA627" s="235"/>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c r="DA627" s="235"/>
    </row>
    <row r="628" s="242" customFormat="true" ht="25.15" customHeight="true" x14ac:dyDescent="0.2">
      <c r="C628" s="2800"/>
      <c r="D628" s="2799"/>
      <c r="E628" s="822"/>
      <c r="F628" s="822"/>
      <c r="G628" s="822"/>
      <c r="H628" s="2800"/>
      <c r="I628" s="2799"/>
      <c r="J628" s="822"/>
      <c r="K628" s="822"/>
      <c r="L628" s="822"/>
      <c r="M628" s="2800"/>
      <c r="N628" s="2799"/>
      <c r="O628" s="822"/>
      <c r="P628" s="822"/>
      <c r="Q628" s="822"/>
      <c r="U628" s="235"/>
      <c r="V628" s="235"/>
      <c r="W628" s="235"/>
      <c r="X628" s="235"/>
      <c r="Y628" s="235"/>
      <c r="Z628" s="235"/>
      <c r="AA628" s="235"/>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c r="DA628" s="235"/>
    </row>
    <row r="629" s="242" customFormat="true" ht="25.15" customHeight="true" x14ac:dyDescent="0.2">
      <c r="C629" s="2800"/>
      <c r="D629" s="2799"/>
      <c r="E629" s="822"/>
      <c r="F629" s="822"/>
      <c r="G629" s="822"/>
      <c r="H629" s="2800"/>
      <c r="I629" s="2799"/>
      <c r="J629" s="822"/>
      <c r="K629" s="822"/>
      <c r="L629" s="822"/>
      <c r="M629" s="2800"/>
      <c r="N629" s="2799"/>
      <c r="O629" s="822"/>
      <c r="P629" s="822"/>
      <c r="Q629" s="822"/>
      <c r="U629" s="235"/>
      <c r="V629" s="235"/>
      <c r="W629" s="235"/>
      <c r="X629" s="235"/>
      <c r="Y629" s="235"/>
      <c r="Z629" s="235"/>
      <c r="AA629" s="235"/>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c r="DA629" s="235"/>
    </row>
    <row r="630" s="242" customFormat="true" ht="25.15" customHeight="true" x14ac:dyDescent="0.2">
      <c r="C630" s="2800"/>
      <c r="D630" s="2799"/>
      <c r="E630" s="822"/>
      <c r="F630" s="822"/>
      <c r="G630" s="822"/>
      <c r="H630" s="2800"/>
      <c r="I630" s="2799"/>
      <c r="J630" s="822"/>
      <c r="K630" s="822"/>
      <c r="L630" s="822"/>
      <c r="M630" s="2800"/>
      <c r="N630" s="2799"/>
      <c r="O630" s="822"/>
      <c r="P630" s="822"/>
      <c r="Q630" s="822"/>
      <c r="U630" s="235"/>
      <c r="V630" s="235"/>
      <c r="W630" s="235"/>
      <c r="X630" s="235"/>
      <c r="Y630" s="235"/>
      <c r="Z630" s="235"/>
      <c r="AA630" s="235"/>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c r="DA630" s="235"/>
    </row>
    <row r="631" s="242" customFormat="true" ht="25.15" customHeight="true" x14ac:dyDescent="0.2">
      <c r="C631" s="2800"/>
      <c r="D631" s="2799"/>
      <c r="E631" s="822"/>
      <c r="F631" s="822"/>
      <c r="G631" s="822"/>
      <c r="H631" s="2800"/>
      <c r="I631" s="2799"/>
      <c r="J631" s="822"/>
      <c r="K631" s="822"/>
      <c r="L631" s="822"/>
      <c r="M631" s="2800"/>
      <c r="N631" s="2799"/>
      <c r="O631" s="822"/>
      <c r="P631" s="822"/>
      <c r="Q631" s="822"/>
      <c r="U631" s="235"/>
      <c r="V631" s="235"/>
      <c r="W631" s="235"/>
      <c r="X631" s="235"/>
      <c r="Y631" s="235"/>
      <c r="Z631" s="235"/>
      <c r="AA631" s="235"/>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c r="DA631" s="235"/>
    </row>
    <row r="632" s="242" customFormat="true" ht="25.15" customHeight="true" x14ac:dyDescent="0.2">
      <c r="C632" s="2800"/>
      <c r="D632" s="2799"/>
      <c r="E632" s="822"/>
      <c r="F632" s="822"/>
      <c r="G632" s="822"/>
      <c r="H632" s="2800"/>
      <c r="I632" s="2799"/>
      <c r="J632" s="822"/>
      <c r="K632" s="822"/>
      <c r="L632" s="822"/>
      <c r="M632" s="2800"/>
      <c r="N632" s="2799"/>
      <c r="O632" s="822"/>
      <c r="P632" s="822"/>
      <c r="Q632" s="822"/>
      <c r="U632" s="235"/>
      <c r="V632" s="235"/>
      <c r="W632" s="235"/>
      <c r="X632" s="235"/>
      <c r="Y632" s="235"/>
      <c r="Z632" s="235"/>
      <c r="AA632" s="235"/>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c r="DA632" s="235"/>
    </row>
    <row r="633" s="242" customFormat="true" ht="25.15" customHeight="true" x14ac:dyDescent="0.2">
      <c r="C633" s="2800"/>
      <c r="D633" s="2799"/>
      <c r="E633" s="822"/>
      <c r="F633" s="822"/>
      <c r="G633" s="822"/>
      <c r="H633" s="2800"/>
      <c r="I633" s="2799"/>
      <c r="J633" s="822"/>
      <c r="K633" s="822"/>
      <c r="L633" s="822"/>
      <c r="M633" s="2800"/>
      <c r="N633" s="2799"/>
      <c r="O633" s="822"/>
      <c r="P633" s="822"/>
      <c r="Q633" s="822"/>
      <c r="U633" s="235"/>
      <c r="V633" s="235"/>
      <c r="W633" s="235"/>
      <c r="X633" s="235"/>
      <c r="Y633" s="235"/>
      <c r="Z633" s="235"/>
      <c r="AA633" s="235"/>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c r="DA633" s="235"/>
    </row>
    <row r="634" s="242" customFormat="true" ht="25.15" customHeight="true" x14ac:dyDescent="0.2">
      <c r="C634" s="2800"/>
      <c r="D634" s="2799"/>
      <c r="E634" s="822"/>
      <c r="F634" s="822"/>
      <c r="G634" s="822"/>
      <c r="H634" s="2800"/>
      <c r="I634" s="2799"/>
      <c r="J634" s="822"/>
      <c r="K634" s="822"/>
      <c r="L634" s="822"/>
      <c r="M634" s="2800"/>
      <c r="N634" s="2799"/>
      <c r="O634" s="822"/>
      <c r="P634" s="822"/>
      <c r="Q634" s="822"/>
      <c r="U634" s="235"/>
      <c r="V634" s="235"/>
      <c r="W634" s="235"/>
      <c r="X634" s="235"/>
      <c r="Y634" s="235"/>
      <c r="Z634" s="235"/>
      <c r="AA634" s="235"/>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c r="DA634" s="235"/>
    </row>
    <row r="635" s="242" customFormat="true" ht="25.15" customHeight="true" x14ac:dyDescent="0.2">
      <c r="C635" s="2800"/>
      <c r="D635" s="2799"/>
      <c r="E635" s="822"/>
      <c r="F635" s="822"/>
      <c r="G635" s="822"/>
      <c r="H635" s="2800"/>
      <c r="I635" s="2799"/>
      <c r="J635" s="822"/>
      <c r="K635" s="822"/>
      <c r="L635" s="822"/>
      <c r="M635" s="2800"/>
      <c r="N635" s="2799"/>
      <c r="O635" s="822"/>
      <c r="P635" s="822"/>
      <c r="Q635" s="822"/>
      <c r="U635" s="235"/>
      <c r="V635" s="235"/>
      <c r="W635" s="235"/>
      <c r="X635" s="235"/>
      <c r="Y635" s="235"/>
      <c r="Z635" s="235"/>
      <c r="AA635" s="235"/>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c r="DA635" s="235"/>
    </row>
    <row r="636" s="242" customFormat="true" ht="25.15" customHeight="true" x14ac:dyDescent="0.2">
      <c r="C636" s="2800"/>
      <c r="D636" s="2799"/>
      <c r="E636" s="822"/>
      <c r="F636" s="822"/>
      <c r="G636" s="822"/>
      <c r="H636" s="2800"/>
      <c r="I636" s="2799"/>
      <c r="J636" s="822"/>
      <c r="K636" s="822"/>
      <c r="L636" s="822"/>
      <c r="M636" s="2800"/>
      <c r="N636" s="2799"/>
      <c r="O636" s="822"/>
      <c r="P636" s="822"/>
      <c r="Q636" s="822"/>
      <c r="U636" s="235"/>
      <c r="V636" s="235"/>
      <c r="W636" s="235"/>
      <c r="X636" s="235"/>
      <c r="Y636" s="235"/>
      <c r="Z636" s="235"/>
      <c r="AA636" s="235"/>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c r="DA636" s="235"/>
    </row>
    <row r="637" s="242" customFormat="true" ht="25.15" customHeight="true" x14ac:dyDescent="0.2">
      <c r="C637" s="2800"/>
      <c r="D637" s="2799"/>
      <c r="E637" s="822"/>
      <c r="F637" s="822"/>
      <c r="G637" s="822"/>
      <c r="H637" s="2800"/>
      <c r="I637" s="2799"/>
      <c r="J637" s="822"/>
      <c r="K637" s="822"/>
      <c r="L637" s="822"/>
      <c r="M637" s="2800"/>
      <c r="N637" s="2799"/>
      <c r="O637" s="822"/>
      <c r="P637" s="822"/>
      <c r="Q637" s="822"/>
      <c r="U637" s="235"/>
      <c r="V637" s="235"/>
      <c r="W637" s="235"/>
      <c r="X637" s="235"/>
      <c r="Y637" s="235"/>
      <c r="Z637" s="235"/>
      <c r="AA637" s="235"/>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c r="DA637" s="235"/>
    </row>
    <row r="638" s="242" customFormat="true" ht="25.15" customHeight="true" x14ac:dyDescent="0.2">
      <c r="C638" s="2800"/>
      <c r="D638" s="2799"/>
      <c r="E638" s="822"/>
      <c r="F638" s="822"/>
      <c r="G638" s="822"/>
      <c r="H638" s="2800"/>
      <c r="I638" s="2799"/>
      <c r="J638" s="822"/>
      <c r="K638" s="822"/>
      <c r="L638" s="822"/>
      <c r="M638" s="2800"/>
      <c r="N638" s="2799"/>
      <c r="O638" s="822"/>
      <c r="P638" s="822"/>
      <c r="Q638" s="822"/>
      <c r="U638" s="235"/>
      <c r="V638" s="235"/>
      <c r="W638" s="235"/>
      <c r="X638" s="235"/>
      <c r="Y638" s="235"/>
      <c r="Z638" s="235"/>
      <c r="AA638" s="235"/>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c r="DA638" s="235"/>
    </row>
    <row r="639" s="242" customFormat="true" ht="25.15" customHeight="true" x14ac:dyDescent="0.2">
      <c r="C639" s="2800"/>
      <c r="D639" s="2799"/>
      <c r="E639" s="822"/>
      <c r="F639" s="822"/>
      <c r="G639" s="822"/>
      <c r="H639" s="2800"/>
      <c r="I639" s="2799"/>
      <c r="J639" s="822"/>
      <c r="K639" s="822"/>
      <c r="L639" s="822"/>
      <c r="M639" s="2800"/>
      <c r="N639" s="2799"/>
      <c r="O639" s="822"/>
      <c r="P639" s="822"/>
      <c r="Q639" s="822"/>
      <c r="U639" s="235"/>
      <c r="V639" s="235"/>
      <c r="W639" s="235"/>
      <c r="X639" s="235"/>
      <c r="Y639" s="235"/>
      <c r="Z639" s="235"/>
      <c r="AA639" s="235"/>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c r="DA639" s="235"/>
    </row>
    <row r="640" s="242" customFormat="true" ht="25.15" customHeight="true" x14ac:dyDescent="0.2">
      <c r="C640" s="2800"/>
      <c r="D640" s="2799"/>
      <c r="E640" s="822"/>
      <c r="F640" s="822"/>
      <c r="G640" s="822"/>
      <c r="H640" s="2800"/>
      <c r="I640" s="2799"/>
      <c r="J640" s="822"/>
      <c r="K640" s="822"/>
      <c r="L640" s="822"/>
      <c r="M640" s="2800"/>
      <c r="N640" s="2799"/>
      <c r="O640" s="822"/>
      <c r="P640" s="822"/>
      <c r="Q640" s="822"/>
      <c r="U640" s="235"/>
      <c r="V640" s="235"/>
      <c r="W640" s="235"/>
      <c r="X640" s="235"/>
      <c r="Y640" s="235"/>
      <c r="Z640" s="235"/>
      <c r="AA640" s="235"/>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c r="DA640" s="235"/>
    </row>
    <row r="641" s="242" customFormat="true" ht="25.15" customHeight="true" x14ac:dyDescent="0.2">
      <c r="C641" s="2800"/>
      <c r="D641" s="2799"/>
      <c r="E641" s="822"/>
      <c r="F641" s="822"/>
      <c r="G641" s="822"/>
      <c r="H641" s="2800"/>
      <c r="I641" s="2799"/>
      <c r="J641" s="822"/>
      <c r="K641" s="822"/>
      <c r="L641" s="822"/>
      <c r="M641" s="2800"/>
      <c r="N641" s="2799"/>
      <c r="O641" s="822"/>
      <c r="P641" s="822"/>
      <c r="Q641" s="822"/>
      <c r="U641" s="235"/>
      <c r="V641" s="235"/>
      <c r="W641" s="235"/>
      <c r="X641" s="235"/>
      <c r="Y641" s="235"/>
      <c r="Z641" s="235"/>
      <c r="AA641" s="235"/>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c r="DA641" s="235"/>
    </row>
    <row r="642" s="242" customFormat="true" ht="25.15" customHeight="true" x14ac:dyDescent="0.2">
      <c r="C642" s="2800"/>
      <c r="D642" s="2799"/>
      <c r="E642" s="822"/>
      <c r="F642" s="822"/>
      <c r="G642" s="822"/>
      <c r="H642" s="2800"/>
      <c r="I642" s="2799"/>
      <c r="J642" s="822"/>
      <c r="K642" s="822"/>
      <c r="L642" s="822"/>
      <c r="M642" s="2800"/>
      <c r="N642" s="2799"/>
      <c r="O642" s="822"/>
      <c r="P642" s="822"/>
      <c r="Q642" s="822"/>
      <c r="U642" s="235"/>
      <c r="V642" s="235"/>
      <c r="W642" s="235"/>
      <c r="X642" s="235"/>
      <c r="Y642" s="235"/>
      <c r="Z642" s="235"/>
      <c r="AA642" s="235"/>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c r="DA642" s="235"/>
    </row>
    <row r="643" s="242" customFormat="true" ht="25.15" customHeight="true" x14ac:dyDescent="0.2">
      <c r="C643" s="2800"/>
      <c r="D643" s="2799"/>
      <c r="E643" s="822"/>
      <c r="F643" s="822"/>
      <c r="G643" s="822"/>
      <c r="H643" s="2800"/>
      <c r="I643" s="2799"/>
      <c r="J643" s="822"/>
      <c r="K643" s="822"/>
      <c r="L643" s="822"/>
      <c r="M643" s="2800"/>
      <c r="N643" s="2799"/>
      <c r="O643" s="822"/>
      <c r="P643" s="822"/>
      <c r="Q643" s="822"/>
      <c r="U643" s="235"/>
      <c r="V643" s="235"/>
      <c r="W643" s="235"/>
      <c r="X643" s="235"/>
      <c r="Y643" s="235"/>
      <c r="Z643" s="235"/>
      <c r="AA643" s="235"/>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c r="DA643" s="235"/>
    </row>
    <row r="644" s="242" customFormat="true" ht="25.15" customHeight="true" x14ac:dyDescent="0.2">
      <c r="C644" s="2800"/>
      <c r="D644" s="2799"/>
      <c r="E644" s="822"/>
      <c r="F644" s="822"/>
      <c r="G644" s="822"/>
      <c r="H644" s="2800"/>
      <c r="I644" s="2799"/>
      <c r="J644" s="822"/>
      <c r="K644" s="822"/>
      <c r="L644" s="822"/>
      <c r="M644" s="2800"/>
      <c r="N644" s="2799"/>
      <c r="O644" s="822"/>
      <c r="P644" s="822"/>
      <c r="Q644" s="822"/>
      <c r="U644" s="235"/>
      <c r="V644" s="235"/>
      <c r="W644" s="235"/>
      <c r="X644" s="235"/>
      <c r="Y644" s="235"/>
      <c r="Z644" s="235"/>
      <c r="AA644" s="235"/>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c r="DA644" s="235"/>
    </row>
    <row r="645" s="242" customFormat="true" ht="25.15" customHeight="true" x14ac:dyDescent="0.2">
      <c r="C645" s="2800"/>
      <c r="D645" s="2799"/>
      <c r="E645" s="822"/>
      <c r="F645" s="822"/>
      <c r="G645" s="822"/>
      <c r="H645" s="2800"/>
      <c r="I645" s="2799"/>
      <c r="J645" s="822"/>
      <c r="K645" s="822"/>
      <c r="L645" s="822"/>
      <c r="M645" s="2800"/>
      <c r="N645" s="2799"/>
      <c r="O645" s="822"/>
      <c r="P645" s="822"/>
      <c r="Q645" s="822"/>
      <c r="U645" s="235"/>
      <c r="V645" s="235"/>
      <c r="W645" s="235"/>
      <c r="X645" s="235"/>
      <c r="Y645" s="235"/>
      <c r="Z645" s="235"/>
      <c r="AA645" s="235"/>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c r="DA645" s="235"/>
    </row>
    <row r="646" s="242" customFormat="true" ht="25.15" customHeight="true" x14ac:dyDescent="0.2">
      <c r="C646" s="2800"/>
      <c r="D646" s="2799"/>
      <c r="E646" s="822"/>
      <c r="F646" s="822"/>
      <c r="G646" s="822"/>
      <c r="H646" s="2800"/>
      <c r="I646" s="2799"/>
      <c r="J646" s="822"/>
      <c r="K646" s="822"/>
      <c r="L646" s="822"/>
      <c r="M646" s="2800"/>
      <c r="N646" s="2799"/>
      <c r="O646" s="822"/>
      <c r="P646" s="822"/>
      <c r="Q646" s="822"/>
      <c r="U646" s="235"/>
      <c r="V646" s="235"/>
      <c r="W646" s="235"/>
      <c r="X646" s="235"/>
      <c r="Y646" s="235"/>
      <c r="Z646" s="235"/>
      <c r="AA646" s="235"/>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c r="DA646" s="235"/>
    </row>
    <row r="647" s="242" customFormat="true" ht="25.15" customHeight="true" x14ac:dyDescent="0.2">
      <c r="C647" s="2800"/>
      <c r="D647" s="2799"/>
      <c r="E647" s="822"/>
      <c r="F647" s="822"/>
      <c r="G647" s="822"/>
      <c r="H647" s="2800"/>
      <c r="I647" s="2799"/>
      <c r="J647" s="822"/>
      <c r="K647" s="822"/>
      <c r="L647" s="822"/>
      <c r="M647" s="2800"/>
      <c r="N647" s="2799"/>
      <c r="O647" s="822"/>
      <c r="P647" s="822"/>
      <c r="Q647" s="822"/>
      <c r="U647" s="235"/>
      <c r="V647" s="235"/>
      <c r="W647" s="235"/>
      <c r="X647" s="235"/>
      <c r="Y647" s="235"/>
      <c r="Z647" s="235"/>
      <c r="AA647" s="235"/>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c r="DA647" s="235"/>
    </row>
    <row r="648" s="242" customFormat="true" ht="25.15" customHeight="true" x14ac:dyDescent="0.2">
      <c r="C648" s="2800"/>
      <c r="D648" s="2799"/>
      <c r="E648" s="822"/>
      <c r="F648" s="822"/>
      <c r="G648" s="822"/>
      <c r="H648" s="2800"/>
      <c r="I648" s="2799"/>
      <c r="J648" s="822"/>
      <c r="K648" s="822"/>
      <c r="L648" s="822"/>
      <c r="M648" s="2800"/>
      <c r="N648" s="2799"/>
      <c r="O648" s="822"/>
      <c r="P648" s="822"/>
      <c r="Q648" s="822"/>
      <c r="U648" s="235"/>
      <c r="V648" s="235"/>
      <c r="W648" s="235"/>
      <c r="X648" s="235"/>
      <c r="Y648" s="235"/>
      <c r="Z648" s="235"/>
      <c r="AA648" s="235"/>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c r="DA648" s="235"/>
    </row>
    <row r="649" s="242" customFormat="true" ht="25.15" customHeight="true" x14ac:dyDescent="0.2">
      <c r="C649" s="2800"/>
      <c r="D649" s="2799"/>
      <c r="E649" s="822"/>
      <c r="F649" s="822"/>
      <c r="G649" s="822"/>
      <c r="H649" s="2800"/>
      <c r="I649" s="2799"/>
      <c r="J649" s="822"/>
      <c r="K649" s="822"/>
      <c r="L649" s="822"/>
      <c r="M649" s="2800"/>
      <c r="N649" s="2799"/>
      <c r="O649" s="822"/>
      <c r="P649" s="822"/>
      <c r="Q649" s="822"/>
      <c r="U649" s="235"/>
      <c r="V649" s="235"/>
      <c r="W649" s="235"/>
      <c r="X649" s="235"/>
      <c r="Y649" s="235"/>
      <c r="Z649" s="235"/>
      <c r="AA649" s="235"/>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c r="DA649" s="235"/>
    </row>
    <row r="650" s="242" customFormat="true" ht="25.15" customHeight="true" x14ac:dyDescent="0.2">
      <c r="C650" s="2800"/>
      <c r="D650" s="2799"/>
      <c r="E650" s="822"/>
      <c r="F650" s="822"/>
      <c r="G650" s="822"/>
      <c r="H650" s="2800"/>
      <c r="I650" s="2799"/>
      <c r="J650" s="822"/>
      <c r="K650" s="822"/>
      <c r="L650" s="822"/>
      <c r="M650" s="2800"/>
      <c r="N650" s="2799"/>
      <c r="O650" s="822"/>
      <c r="P650" s="822"/>
      <c r="Q650" s="822"/>
      <c r="U650" s="235"/>
      <c r="V650" s="235"/>
      <c r="W650" s="235"/>
      <c r="X650" s="235"/>
      <c r="Y650" s="235"/>
      <c r="Z650" s="235"/>
      <c r="AA650" s="235"/>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c r="DA650" s="235"/>
    </row>
    <row r="651" s="242" customFormat="true" ht="25.15" customHeight="true" x14ac:dyDescent="0.2">
      <c r="C651" s="2800"/>
      <c r="D651" s="2799"/>
      <c r="E651" s="822"/>
      <c r="F651" s="822"/>
      <c r="G651" s="822"/>
      <c r="H651" s="2800"/>
      <c r="I651" s="2799"/>
      <c r="J651" s="822"/>
      <c r="K651" s="822"/>
      <c r="L651" s="822"/>
      <c r="M651" s="2800"/>
      <c r="N651" s="2799"/>
      <c r="O651" s="822"/>
      <c r="P651" s="822"/>
      <c r="Q651" s="822"/>
      <c r="U651" s="235"/>
      <c r="V651" s="235"/>
      <c r="W651" s="235"/>
      <c r="X651" s="235"/>
      <c r="Y651" s="235"/>
      <c r="Z651" s="235"/>
      <c r="AA651" s="235"/>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c r="DA651" s="235"/>
    </row>
    <row r="652" s="242" customFormat="true" ht="25.15" customHeight="true" x14ac:dyDescent="0.2">
      <c r="C652" s="2800"/>
      <c r="D652" s="2799"/>
      <c r="E652" s="822"/>
      <c r="F652" s="822"/>
      <c r="G652" s="822"/>
      <c r="H652" s="2800"/>
      <c r="I652" s="2799"/>
      <c r="J652" s="822"/>
      <c r="K652" s="822"/>
      <c r="L652" s="822"/>
      <c r="M652" s="2800"/>
      <c r="N652" s="2799"/>
      <c r="O652" s="822"/>
      <c r="P652" s="822"/>
      <c r="Q652" s="822"/>
      <c r="U652" s="235"/>
      <c r="V652" s="235"/>
      <c r="W652" s="235"/>
      <c r="X652" s="235"/>
      <c r="Y652" s="235"/>
      <c r="Z652" s="235"/>
      <c r="AA652" s="235"/>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c r="DA652" s="235"/>
    </row>
    <row r="653" s="242" customFormat="true" ht="25.15" customHeight="true" x14ac:dyDescent="0.2">
      <c r="C653" s="2800"/>
      <c r="D653" s="2799"/>
      <c r="E653" s="822"/>
      <c r="F653" s="822"/>
      <c r="G653" s="822"/>
      <c r="H653" s="2800"/>
      <c r="I653" s="2799"/>
      <c r="J653" s="822"/>
      <c r="K653" s="822"/>
      <c r="L653" s="822"/>
      <c r="M653" s="2800"/>
      <c r="N653" s="2799"/>
      <c r="O653" s="822"/>
      <c r="P653" s="822"/>
      <c r="Q653" s="822"/>
      <c r="U653" s="235"/>
      <c r="V653" s="235"/>
      <c r="W653" s="235"/>
      <c r="X653" s="235"/>
      <c r="Y653" s="235"/>
      <c r="Z653" s="235"/>
      <c r="AA653" s="235"/>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c r="DA653" s="235"/>
    </row>
    <row r="654" s="242" customFormat="true" ht="25.15" customHeight="true" x14ac:dyDescent="0.2">
      <c r="C654" s="2800"/>
      <c r="D654" s="2799"/>
      <c r="E654" s="822"/>
      <c r="F654" s="822"/>
      <c r="G654" s="822"/>
      <c r="H654" s="2800"/>
      <c r="I654" s="2799"/>
      <c r="J654" s="822"/>
      <c r="K654" s="822"/>
      <c r="L654" s="822"/>
      <c r="M654" s="2800"/>
      <c r="N654" s="2799"/>
      <c r="O654" s="822"/>
      <c r="P654" s="822"/>
      <c r="Q654" s="822"/>
      <c r="U654" s="235"/>
      <c r="V654" s="235"/>
      <c r="W654" s="235"/>
      <c r="X654" s="235"/>
      <c r="Y654" s="235"/>
      <c r="Z654" s="235"/>
      <c r="AA654" s="235"/>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c r="DA654" s="235"/>
    </row>
    <row r="655" s="242" customFormat="true" ht="25.15" customHeight="true" x14ac:dyDescent="0.2">
      <c r="C655" s="2800"/>
      <c r="D655" s="2799"/>
      <c r="E655" s="822"/>
      <c r="F655" s="822"/>
      <c r="G655" s="822"/>
      <c r="H655" s="2800"/>
      <c r="I655" s="2799"/>
      <c r="J655" s="822"/>
      <c r="K655" s="822"/>
      <c r="L655" s="822"/>
      <c r="M655" s="2800"/>
      <c r="N655" s="2799"/>
      <c r="O655" s="822"/>
      <c r="P655" s="822"/>
      <c r="Q655" s="822"/>
      <c r="U655" s="235"/>
      <c r="V655" s="235"/>
      <c r="W655" s="235"/>
      <c r="X655" s="235"/>
      <c r="Y655" s="235"/>
      <c r="Z655" s="235"/>
      <c r="AA655" s="235"/>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c r="DA655" s="235"/>
    </row>
    <row r="656" s="242" customFormat="true" ht="25.15" customHeight="true" x14ac:dyDescent="0.2">
      <c r="C656" s="2800"/>
      <c r="D656" s="2799"/>
      <c r="E656" s="822"/>
      <c r="F656" s="822"/>
      <c r="G656" s="822"/>
      <c r="H656" s="2800"/>
      <c r="I656" s="2799"/>
      <c r="J656" s="822"/>
      <c r="K656" s="822"/>
      <c r="L656" s="822"/>
      <c r="M656" s="2800"/>
      <c r="N656" s="2799"/>
      <c r="O656" s="822"/>
      <c r="P656" s="822"/>
      <c r="Q656" s="822"/>
      <c r="U656" s="235"/>
      <c r="V656" s="235"/>
      <c r="W656" s="235"/>
      <c r="X656" s="235"/>
      <c r="Y656" s="235"/>
      <c r="Z656" s="235"/>
      <c r="AA656" s="235"/>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c r="DA656" s="235"/>
    </row>
    <row r="657" s="242" customFormat="true" ht="25.15" customHeight="true" x14ac:dyDescent="0.2">
      <c r="C657" s="2800"/>
      <c r="D657" s="2799"/>
      <c r="E657" s="822"/>
      <c r="F657" s="822"/>
      <c r="G657" s="822"/>
      <c r="H657" s="2800"/>
      <c r="I657" s="2799"/>
      <c r="J657" s="822"/>
      <c r="K657" s="822"/>
      <c r="L657" s="822"/>
      <c r="M657" s="2800"/>
      <c r="N657" s="2799"/>
      <c r="O657" s="822"/>
      <c r="P657" s="822"/>
      <c r="Q657" s="822"/>
      <c r="U657" s="235"/>
      <c r="V657" s="235"/>
      <c r="W657" s="235"/>
      <c r="X657" s="235"/>
      <c r="Y657" s="235"/>
      <c r="Z657" s="235"/>
      <c r="AA657" s="235"/>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c r="DA657" s="235"/>
    </row>
    <row r="658" s="242" customFormat="true" ht="25.15" customHeight="true" x14ac:dyDescent="0.2">
      <c r="C658" s="2800"/>
      <c r="D658" s="2799"/>
      <c r="E658" s="822"/>
      <c r="F658" s="822"/>
      <c r="G658" s="822"/>
      <c r="H658" s="2800"/>
      <c r="I658" s="2799"/>
      <c r="J658" s="822"/>
      <c r="K658" s="822"/>
      <c r="L658" s="822"/>
      <c r="M658" s="2800"/>
      <c r="N658" s="2799"/>
      <c r="O658" s="822"/>
      <c r="P658" s="822"/>
      <c r="Q658" s="822"/>
      <c r="U658" s="235"/>
      <c r="V658" s="235"/>
      <c r="W658" s="235"/>
      <c r="X658" s="235"/>
      <c r="Y658" s="235"/>
      <c r="Z658" s="235"/>
      <c r="AA658" s="235"/>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c r="DA658" s="235"/>
    </row>
    <row r="659" s="242" customFormat="true" ht="25.15" customHeight="true" x14ac:dyDescent="0.2">
      <c r="C659" s="2800"/>
      <c r="D659" s="2799"/>
      <c r="E659" s="822"/>
      <c r="F659" s="822"/>
      <c r="G659" s="822"/>
      <c r="H659" s="2800"/>
      <c r="I659" s="2799"/>
      <c r="J659" s="822"/>
      <c r="K659" s="822"/>
      <c r="L659" s="822"/>
      <c r="M659" s="2800"/>
      <c r="N659" s="2799"/>
      <c r="O659" s="822"/>
      <c r="P659" s="822"/>
      <c r="Q659" s="822"/>
      <c r="U659" s="235"/>
      <c r="V659" s="235"/>
      <c r="W659" s="235"/>
      <c r="X659" s="235"/>
      <c r="Y659" s="235"/>
      <c r="Z659" s="235"/>
      <c r="AA659" s="235"/>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c r="DA659" s="235"/>
    </row>
    <row r="660" s="242" customFormat="true" ht="25.15" customHeight="true" x14ac:dyDescent="0.2">
      <c r="C660" s="2800"/>
      <c r="D660" s="2799"/>
      <c r="E660" s="822"/>
      <c r="F660" s="822"/>
      <c r="G660" s="822"/>
      <c r="H660" s="2800"/>
      <c r="I660" s="2799"/>
      <c r="J660" s="822"/>
      <c r="K660" s="822"/>
      <c r="L660" s="822"/>
      <c r="M660" s="2800"/>
      <c r="N660" s="2799"/>
      <c r="O660" s="822"/>
      <c r="P660" s="822"/>
      <c r="Q660" s="822"/>
      <c r="U660" s="235"/>
      <c r="V660" s="235"/>
      <c r="W660" s="235"/>
      <c r="X660" s="235"/>
      <c r="Y660" s="235"/>
      <c r="Z660" s="235"/>
      <c r="AA660" s="235"/>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c r="DA660" s="235"/>
    </row>
    <row r="661" s="242" customFormat="true" ht="25.15" customHeight="true" x14ac:dyDescent="0.2">
      <c r="C661" s="2800"/>
      <c r="D661" s="2799"/>
      <c r="E661" s="822"/>
      <c r="F661" s="822"/>
      <c r="G661" s="822"/>
      <c r="H661" s="2800"/>
      <c r="I661" s="2799"/>
      <c r="J661" s="822"/>
      <c r="K661" s="822"/>
      <c r="L661" s="822"/>
      <c r="M661" s="2800"/>
      <c r="N661" s="2799"/>
      <c r="O661" s="822"/>
      <c r="P661" s="822"/>
      <c r="Q661" s="822"/>
      <c r="U661" s="235"/>
      <c r="V661" s="235"/>
      <c r="W661" s="235"/>
      <c r="X661" s="235"/>
      <c r="Y661" s="235"/>
      <c r="Z661" s="235"/>
      <c r="AA661" s="235"/>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c r="DA661" s="235"/>
    </row>
    <row r="662" s="242" customFormat="true" ht="25.15" customHeight="true" x14ac:dyDescent="0.2">
      <c r="C662" s="2800"/>
      <c r="D662" s="2799"/>
      <c r="E662" s="822"/>
      <c r="F662" s="822"/>
      <c r="G662" s="822"/>
      <c r="H662" s="2800"/>
      <c r="I662" s="2799"/>
      <c r="J662" s="822"/>
      <c r="K662" s="822"/>
      <c r="L662" s="822"/>
      <c r="M662" s="2800"/>
      <c r="N662" s="2799"/>
      <c r="O662" s="822"/>
      <c r="P662" s="822"/>
      <c r="Q662" s="822"/>
      <c r="U662" s="235"/>
      <c r="V662" s="235"/>
      <c r="W662" s="235"/>
      <c r="X662" s="235"/>
      <c r="Y662" s="235"/>
      <c r="Z662" s="235"/>
      <c r="AA662" s="235"/>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c r="DA662" s="235"/>
    </row>
    <row r="663" s="242" customFormat="true" ht="25.15" customHeight="true" x14ac:dyDescent="0.2">
      <c r="C663" s="2800"/>
      <c r="D663" s="2799"/>
      <c r="E663" s="822"/>
      <c r="F663" s="822"/>
      <c r="G663" s="822"/>
      <c r="H663" s="2800"/>
      <c r="I663" s="2799"/>
      <c r="J663" s="822"/>
      <c r="K663" s="822"/>
      <c r="L663" s="822"/>
      <c r="M663" s="2800"/>
      <c r="N663" s="2799"/>
      <c r="O663" s="822"/>
      <c r="P663" s="822"/>
      <c r="Q663" s="822"/>
      <c r="U663" s="235"/>
      <c r="V663" s="235"/>
      <c r="W663" s="235"/>
      <c r="X663" s="235"/>
      <c r="Y663" s="235"/>
      <c r="Z663" s="235"/>
      <c r="AA663" s="235"/>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c r="DA663" s="235"/>
    </row>
    <row r="664" s="242" customFormat="true" ht="25.15" customHeight="true" x14ac:dyDescent="0.2">
      <c r="C664" s="2800"/>
      <c r="D664" s="2799"/>
      <c r="E664" s="822"/>
      <c r="F664" s="822"/>
      <c r="G664" s="822"/>
      <c r="H664" s="2800"/>
      <c r="I664" s="2799"/>
      <c r="J664" s="822"/>
      <c r="K664" s="822"/>
      <c r="L664" s="822"/>
      <c r="M664" s="2800"/>
      <c r="N664" s="2799"/>
      <c r="O664" s="822"/>
      <c r="P664" s="822"/>
      <c r="Q664" s="822"/>
      <c r="U664" s="235"/>
      <c r="V664" s="235"/>
      <c r="W664" s="235"/>
      <c r="X664" s="235"/>
      <c r="Y664" s="235"/>
      <c r="Z664" s="235"/>
      <c r="AA664" s="235"/>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c r="DA664" s="235"/>
    </row>
    <row r="665" s="242" customFormat="true" ht="25.15" customHeight="true" x14ac:dyDescent="0.2">
      <c r="C665" s="2800"/>
      <c r="D665" s="2799"/>
      <c r="E665" s="822"/>
      <c r="F665" s="822"/>
      <c r="G665" s="822"/>
      <c r="H665" s="2800"/>
      <c r="I665" s="2799"/>
      <c r="J665" s="822"/>
      <c r="K665" s="822"/>
      <c r="L665" s="822"/>
      <c r="M665" s="2800"/>
      <c r="N665" s="2799"/>
      <c r="O665" s="822"/>
      <c r="P665" s="822"/>
      <c r="Q665" s="822"/>
      <c r="U665" s="235"/>
      <c r="V665" s="235"/>
      <c r="W665" s="235"/>
      <c r="X665" s="235"/>
      <c r="Y665" s="235"/>
      <c r="Z665" s="235"/>
      <c r="AA665" s="235"/>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c r="DA665" s="235"/>
    </row>
    <row r="666" s="242" customFormat="true" ht="25.15" customHeight="true" x14ac:dyDescent="0.2">
      <c r="C666" s="822"/>
      <c r="D666" s="822"/>
      <c r="E666" s="822"/>
      <c r="F666" s="822"/>
      <c r="G666" s="822"/>
      <c r="H666" s="822"/>
      <c r="I666" s="822"/>
      <c r="J666" s="822"/>
      <c r="K666" s="822"/>
      <c r="L666" s="822"/>
      <c r="M666" s="822"/>
      <c r="N666" s="822"/>
      <c r="O666" s="822"/>
      <c r="P666" s="822"/>
      <c r="Q666" s="822"/>
      <c r="U666" s="235"/>
      <c r="V666" s="235"/>
      <c r="W666" s="235"/>
      <c r="X666" s="235"/>
      <c r="Y666" s="235"/>
      <c r="Z666" s="235"/>
      <c r="AA666" s="235"/>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c r="DA666" s="235"/>
    </row>
    <row r="667" s="242" customFormat="true" ht="25.15" customHeight="true" x14ac:dyDescent="0.2">
      <c r="C667" s="822"/>
      <c r="D667" s="822"/>
      <c r="E667" s="822"/>
      <c r="F667" s="822"/>
      <c r="G667" s="822"/>
      <c r="H667" s="822"/>
      <c r="I667" s="822"/>
      <c r="J667" s="822"/>
      <c r="K667" s="822"/>
      <c r="L667" s="822"/>
      <c r="M667" s="822"/>
      <c r="N667" s="822"/>
      <c r="O667" s="822"/>
      <c r="P667" s="822"/>
      <c r="Q667" s="822"/>
      <c r="U667" s="235"/>
      <c r="V667" s="235"/>
      <c r="W667" s="235"/>
      <c r="X667" s="235"/>
      <c r="Y667" s="235"/>
      <c r="Z667" s="235"/>
      <c r="AA667" s="235"/>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c r="DA667" s="235"/>
    </row>
    <row r="668" s="242" customFormat="true" ht="25.15" customHeight="true" x14ac:dyDescent="0.2">
      <c r="C668" s="822"/>
      <c r="D668" s="822"/>
      <c r="E668" s="822"/>
      <c r="F668" s="822"/>
      <c r="G668" s="822"/>
      <c r="H668" s="822"/>
      <c r="I668" s="822"/>
      <c r="J668" s="822"/>
      <c r="K668" s="822"/>
      <c r="L668" s="822"/>
      <c r="M668" s="822"/>
      <c r="N668" s="822"/>
      <c r="O668" s="822"/>
      <c r="P668" s="822"/>
      <c r="Q668" s="822"/>
      <c r="U668" s="235"/>
      <c r="V668" s="235"/>
      <c r="W668" s="235"/>
      <c r="X668" s="235"/>
      <c r="Y668" s="235"/>
      <c r="Z668" s="235"/>
      <c r="AA668" s="235"/>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c r="DA668" s="235"/>
    </row>
    <row r="669" s="242" customFormat="true" ht="25.15" customHeight="true" x14ac:dyDescent="0.2">
      <c r="C669" s="822"/>
      <c r="D669" s="822"/>
      <c r="E669" s="822"/>
      <c r="F669" s="822"/>
      <c r="G669" s="822"/>
      <c r="H669" s="822"/>
      <c r="I669" s="822"/>
      <c r="J669" s="822"/>
      <c r="K669" s="822"/>
      <c r="L669" s="822"/>
      <c r="M669" s="822"/>
      <c r="N669" s="822"/>
      <c r="O669" s="822"/>
      <c r="P669" s="822"/>
      <c r="Q669" s="822"/>
      <c r="U669" s="235"/>
      <c r="V669" s="235"/>
      <c r="W669" s="235"/>
      <c r="X669" s="235"/>
      <c r="Y669" s="235"/>
      <c r="Z669" s="235"/>
      <c r="AA669" s="235"/>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c r="DA669" s="235"/>
    </row>
    <row r="670" s="242" customFormat="true" ht="25.15" customHeight="true" x14ac:dyDescent="0.2">
      <c r="C670" s="822"/>
      <c r="D670" s="822"/>
      <c r="E670" s="822"/>
      <c r="F670" s="822"/>
      <c r="G670" s="822"/>
      <c r="H670" s="822"/>
      <c r="I670" s="822"/>
      <c r="J670" s="822"/>
      <c r="K670" s="822"/>
      <c r="L670" s="822"/>
      <c r="M670" s="822"/>
      <c r="N670" s="822"/>
      <c r="O670" s="822"/>
      <c r="P670" s="822"/>
      <c r="Q670" s="822"/>
      <c r="U670" s="235"/>
      <c r="V670" s="235"/>
      <c r="W670" s="235"/>
      <c r="X670" s="235"/>
      <c r="Y670" s="235"/>
      <c r="Z670" s="235"/>
      <c r="AA670" s="235"/>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c r="DA670" s="235"/>
    </row>
    <row r="671" s="242" customFormat="true" ht="25.15" customHeight="true" x14ac:dyDescent="0.2">
      <c r="C671" s="822"/>
      <c r="D671" s="822"/>
      <c r="E671" s="822"/>
      <c r="F671" s="822"/>
      <c r="G671" s="822"/>
      <c r="H671" s="822"/>
      <c r="I671" s="822"/>
      <c r="J671" s="822"/>
      <c r="K671" s="822"/>
      <c r="L671" s="822"/>
      <c r="M671" s="822"/>
      <c r="N671" s="822"/>
      <c r="O671" s="822"/>
      <c r="P671" s="822"/>
      <c r="Q671" s="822"/>
      <c r="U671" s="235"/>
      <c r="V671" s="235"/>
      <c r="W671" s="235"/>
      <c r="X671" s="235"/>
      <c r="Y671" s="235"/>
      <c r="Z671" s="235"/>
      <c r="AA671" s="235"/>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c r="DA671" s="235"/>
    </row>
    <row r="672" s="242" customFormat="true" ht="25.15" customHeight="true" x14ac:dyDescent="0.2">
      <c r="C672" s="822"/>
      <c r="D672" s="822"/>
      <c r="E672" s="822"/>
      <c r="F672" s="822"/>
      <c r="G672" s="822"/>
      <c r="H672" s="822"/>
      <c r="I672" s="822"/>
      <c r="J672" s="822"/>
      <c r="K672" s="822"/>
      <c r="L672" s="822"/>
      <c r="M672" s="822"/>
      <c r="N672" s="822"/>
      <c r="O672" s="822"/>
      <c r="P672" s="822"/>
      <c r="Q672" s="822"/>
      <c r="U672" s="235"/>
      <c r="V672" s="235"/>
      <c r="W672" s="235"/>
      <c r="X672" s="235"/>
      <c r="Y672" s="235"/>
      <c r="Z672" s="235"/>
      <c r="AA672" s="235"/>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c r="DA672" s="235"/>
    </row>
    <row r="673" s="242" customFormat="true" ht="25.15" customHeight="true" x14ac:dyDescent="0.2">
      <c r="C673" s="822"/>
      <c r="D673" s="822"/>
      <c r="E673" s="822"/>
      <c r="F673" s="822"/>
      <c r="G673" s="822"/>
      <c r="H673" s="822"/>
      <c r="I673" s="822"/>
      <c r="J673" s="822"/>
      <c r="K673" s="822"/>
      <c r="L673" s="822"/>
      <c r="M673" s="822"/>
      <c r="N673" s="822"/>
      <c r="O673" s="822"/>
      <c r="P673" s="822"/>
      <c r="Q673" s="822"/>
      <c r="U673" s="235"/>
      <c r="V673" s="235"/>
      <c r="W673" s="235"/>
      <c r="X673" s="235"/>
      <c r="Y673" s="235"/>
      <c r="Z673" s="235"/>
      <c r="AA673" s="235"/>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c r="DA673" s="235"/>
    </row>
    <row r="674" s="242" customFormat="true" ht="25.15" customHeight="true" x14ac:dyDescent="0.2">
      <c r="C674" s="822"/>
      <c r="D674" s="822"/>
      <c r="E674" s="822"/>
      <c r="F674" s="822"/>
      <c r="G674" s="822"/>
      <c r="H674" s="822"/>
      <c r="I674" s="822"/>
      <c r="J674" s="822"/>
      <c r="K674" s="822"/>
      <c r="L674" s="822"/>
      <c r="M674" s="822"/>
      <c r="N674" s="822"/>
      <c r="O674" s="822"/>
      <c r="P674" s="822"/>
      <c r="Q674" s="822"/>
      <c r="U674" s="235"/>
      <c r="V674" s="235"/>
      <c r="W674" s="235"/>
      <c r="X674" s="235"/>
      <c r="Y674" s="235"/>
      <c r="Z674" s="235"/>
      <c r="AA674" s="235"/>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c r="DA674" s="235"/>
    </row>
    <row r="675" s="242" customFormat="true" ht="25.15" customHeight="true" x14ac:dyDescent="0.2">
      <c r="C675" s="822"/>
      <c r="D675" s="822"/>
      <c r="E675" s="822"/>
      <c r="F675" s="822"/>
      <c r="G675" s="822"/>
      <c r="H675" s="822"/>
      <c r="I675" s="822"/>
      <c r="J675" s="822"/>
      <c r="K675" s="822"/>
      <c r="L675" s="822"/>
      <c r="M675" s="822"/>
      <c r="N675" s="822"/>
      <c r="O675" s="822"/>
      <c r="P675" s="822"/>
      <c r="Q675" s="822"/>
      <c r="U675" s="235"/>
      <c r="V675" s="235"/>
      <c r="W675" s="235"/>
      <c r="X675" s="235"/>
      <c r="Y675" s="235"/>
      <c r="Z675" s="235"/>
      <c r="AA675" s="235"/>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c r="DA675" s="235"/>
    </row>
    <row r="676" s="242" customFormat="true" ht="25.15" customHeight="true" x14ac:dyDescent="0.2">
      <c r="C676" s="822"/>
      <c r="D676" s="822"/>
      <c r="E676" s="822"/>
      <c r="F676" s="822"/>
      <c r="G676" s="822"/>
      <c r="H676" s="822"/>
      <c r="I676" s="822"/>
      <c r="J676" s="822"/>
      <c r="K676" s="822"/>
      <c r="L676" s="822"/>
      <c r="M676" s="822"/>
      <c r="N676" s="822"/>
      <c r="O676" s="822"/>
      <c r="P676" s="822"/>
      <c r="Q676" s="822"/>
      <c r="U676" s="235"/>
      <c r="V676" s="235"/>
      <c r="W676" s="235"/>
      <c r="X676" s="235"/>
      <c r="Y676" s="235"/>
      <c r="Z676" s="235"/>
      <c r="AA676" s="235"/>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c r="DA676" s="235"/>
    </row>
    <row r="677" s="242" customFormat="true" ht="25.15" customHeight="true" x14ac:dyDescent="0.2">
      <c r="C677" s="822"/>
      <c r="D677" s="822"/>
      <c r="E677" s="822"/>
      <c r="F677" s="822"/>
      <c r="G677" s="822"/>
      <c r="H677" s="822"/>
      <c r="I677" s="822"/>
      <c r="J677" s="822"/>
      <c r="K677" s="822"/>
      <c r="L677" s="822"/>
      <c r="M677" s="822"/>
      <c r="N677" s="822"/>
      <c r="O677" s="822"/>
      <c r="P677" s="822"/>
      <c r="Q677" s="822"/>
      <c r="U677" s="235"/>
      <c r="V677" s="235"/>
      <c r="W677" s="235"/>
      <c r="X677" s="235"/>
      <c r="Y677" s="235"/>
      <c r="Z677" s="235"/>
      <c r="AA677" s="235"/>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c r="DA677" s="235"/>
    </row>
    <row r="678" s="242" customFormat="true" ht="25.15" customHeight="true" x14ac:dyDescent="0.2">
      <c r="C678" s="822"/>
      <c r="D678" s="822"/>
      <c r="E678" s="822"/>
      <c r="F678" s="822"/>
      <c r="G678" s="822"/>
      <c r="H678" s="822"/>
      <c r="I678" s="822"/>
      <c r="J678" s="822"/>
      <c r="K678" s="822"/>
      <c r="L678" s="822"/>
      <c r="M678" s="822"/>
      <c r="N678" s="822"/>
      <c r="O678" s="822"/>
      <c r="P678" s="822"/>
      <c r="Q678" s="822"/>
      <c r="U678" s="235"/>
      <c r="V678" s="235"/>
      <c r="W678" s="235"/>
      <c r="X678" s="235"/>
      <c r="Y678" s="235"/>
      <c r="Z678" s="235"/>
      <c r="AA678" s="235"/>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c r="DA678" s="235"/>
    </row>
    <row r="679" s="242" customFormat="true" ht="25.15" customHeight="true" x14ac:dyDescent="0.2">
      <c r="C679" s="822"/>
      <c r="D679" s="822"/>
      <c r="E679" s="822"/>
      <c r="F679" s="822"/>
      <c r="G679" s="822"/>
      <c r="H679" s="822"/>
      <c r="I679" s="822"/>
      <c r="J679" s="822"/>
      <c r="K679" s="822"/>
      <c r="L679" s="822"/>
      <c r="M679" s="822"/>
      <c r="N679" s="822"/>
      <c r="O679" s="822"/>
      <c r="P679" s="822"/>
      <c r="Q679" s="822"/>
      <c r="U679" s="235"/>
      <c r="V679" s="235"/>
      <c r="W679" s="235"/>
      <c r="X679" s="235"/>
      <c r="Y679" s="235"/>
      <c r="Z679" s="235"/>
      <c r="AA679" s="235"/>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c r="DA679" s="235"/>
    </row>
    <row r="680" s="242" customFormat="true" ht="25.15" customHeight="true" x14ac:dyDescent="0.2">
      <c r="C680" s="822"/>
      <c r="D680" s="822"/>
      <c r="E680" s="822"/>
      <c r="F680" s="822"/>
      <c r="G680" s="822"/>
      <c r="H680" s="822"/>
      <c r="I680" s="822"/>
      <c r="J680" s="822"/>
      <c r="K680" s="822"/>
      <c r="L680" s="822"/>
      <c r="M680" s="822"/>
      <c r="N680" s="822"/>
      <c r="O680" s="822"/>
      <c r="P680" s="822"/>
      <c r="Q680" s="822"/>
      <c r="U680" s="235"/>
      <c r="V680" s="235"/>
      <c r="W680" s="235"/>
      <c r="X680" s="235"/>
      <c r="Y680" s="235"/>
      <c r="Z680" s="235"/>
      <c r="AA680" s="235"/>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c r="DA680" s="235"/>
    </row>
    <row r="681" s="242" customFormat="true" ht="25.15" customHeight="true" x14ac:dyDescent="0.2">
      <c r="C681" s="822"/>
      <c r="D681" s="822"/>
      <c r="E681" s="822"/>
      <c r="F681" s="822"/>
      <c r="G681" s="822"/>
      <c r="H681" s="822"/>
      <c r="I681" s="822"/>
      <c r="J681" s="822"/>
      <c r="K681" s="822"/>
      <c r="L681" s="822"/>
      <c r="M681" s="822"/>
      <c r="N681" s="822"/>
      <c r="O681" s="822"/>
      <c r="P681" s="822"/>
      <c r="Q681" s="822"/>
      <c r="U681" s="235"/>
      <c r="V681" s="235"/>
      <c r="W681" s="235"/>
      <c r="X681" s="235"/>
      <c r="Y681" s="235"/>
      <c r="Z681" s="235"/>
      <c r="AA681" s="235"/>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c r="DA681" s="235"/>
    </row>
    <row r="682" s="242" customFormat="true" ht="25.15" customHeight="true" x14ac:dyDescent="0.2">
      <c r="C682" s="822"/>
      <c r="D682" s="822"/>
      <c r="E682" s="822"/>
      <c r="F682" s="822"/>
      <c r="G682" s="822"/>
      <c r="H682" s="822"/>
      <c r="I682" s="822"/>
      <c r="J682" s="822"/>
      <c r="K682" s="822"/>
      <c r="L682" s="822"/>
      <c r="M682" s="822"/>
      <c r="N682" s="822"/>
      <c r="O682" s="822"/>
      <c r="P682" s="822"/>
      <c r="Q682" s="822"/>
      <c r="U682" s="235"/>
      <c r="V682" s="235"/>
      <c r="W682" s="235"/>
      <c r="X682" s="235"/>
      <c r="Y682" s="235"/>
      <c r="Z682" s="235"/>
      <c r="AA682" s="235"/>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c r="DA682" s="235"/>
    </row>
    <row r="683" s="242" customFormat="true" ht="25.15" customHeight="true" x14ac:dyDescent="0.2">
      <c r="C683" s="822"/>
      <c r="D683" s="822"/>
      <c r="E683" s="822"/>
      <c r="F683" s="822"/>
      <c r="G683" s="822"/>
      <c r="H683" s="822"/>
      <c r="I683" s="822"/>
      <c r="J683" s="822"/>
      <c r="K683" s="822"/>
      <c r="L683" s="822"/>
      <c r="M683" s="822"/>
      <c r="N683" s="822"/>
      <c r="O683" s="822"/>
      <c r="P683" s="822"/>
      <c r="Q683" s="822"/>
      <c r="U683" s="235"/>
      <c r="V683" s="235"/>
      <c r="W683" s="235"/>
      <c r="X683" s="235"/>
      <c r="Y683" s="235"/>
      <c r="Z683" s="235"/>
      <c r="AA683" s="235"/>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c r="DA683" s="235"/>
    </row>
    <row r="684" s="242" customFormat="true" ht="25.15" customHeight="true" x14ac:dyDescent="0.2">
      <c r="C684" s="822"/>
      <c r="D684" s="822"/>
      <c r="E684" s="822"/>
      <c r="F684" s="822"/>
      <c r="G684" s="822"/>
      <c r="H684" s="822"/>
      <c r="I684" s="822"/>
      <c r="J684" s="822"/>
      <c r="K684" s="822"/>
      <c r="L684" s="822"/>
      <c r="M684" s="822"/>
      <c r="N684" s="822"/>
      <c r="O684" s="822"/>
      <c r="P684" s="822"/>
      <c r="Q684" s="822"/>
      <c r="U684" s="235"/>
      <c r="V684" s="235"/>
      <c r="W684" s="235"/>
      <c r="X684" s="235"/>
      <c r="Y684" s="235"/>
      <c r="Z684" s="235"/>
      <c r="AA684" s="235"/>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c r="DA684" s="235"/>
    </row>
    <row r="685" s="242" customFormat="true" ht="25.15" customHeight="true" x14ac:dyDescent="0.2">
      <c r="C685" s="822"/>
      <c r="D685" s="822"/>
      <c r="E685" s="822"/>
      <c r="F685" s="822"/>
      <c r="G685" s="822"/>
      <c r="H685" s="822"/>
      <c r="I685" s="822"/>
      <c r="J685" s="822"/>
      <c r="K685" s="822"/>
      <c r="L685" s="822"/>
      <c r="M685" s="822"/>
      <c r="N685" s="822"/>
      <c r="O685" s="822"/>
      <c r="P685" s="822"/>
      <c r="Q685" s="822"/>
      <c r="U685" s="235"/>
      <c r="V685" s="235"/>
      <c r="W685" s="235"/>
      <c r="X685" s="235"/>
      <c r="Y685" s="235"/>
      <c r="Z685" s="235"/>
      <c r="AA685" s="235"/>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c r="DA685" s="235"/>
    </row>
    <row r="686" s="242" customFormat="true" ht="25.15" customHeight="true" x14ac:dyDescent="0.2">
      <c r="C686" s="822"/>
      <c r="D686" s="822"/>
      <c r="E686" s="822"/>
      <c r="F686" s="822"/>
      <c r="G686" s="822"/>
      <c r="H686" s="822"/>
      <c r="I686" s="822"/>
      <c r="J686" s="822"/>
      <c r="K686" s="822"/>
      <c r="L686" s="822"/>
      <c r="M686" s="822"/>
      <c r="N686" s="822"/>
      <c r="O686" s="822"/>
      <c r="P686" s="822"/>
      <c r="Q686" s="822"/>
      <c r="U686" s="235"/>
      <c r="V686" s="235"/>
      <c r="W686" s="235"/>
      <c r="X686" s="235"/>
      <c r="Y686" s="235"/>
      <c r="Z686" s="235"/>
      <c r="AA686" s="235"/>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c r="DA686" s="235"/>
    </row>
    <row r="687" s="242" customFormat="true" ht="25.15" customHeight="true" x14ac:dyDescent="0.2">
      <c r="C687" s="822"/>
      <c r="D687" s="822"/>
      <c r="E687" s="822"/>
      <c r="F687" s="822"/>
      <c r="G687" s="822"/>
      <c r="H687" s="822"/>
      <c r="I687" s="822"/>
      <c r="J687" s="822"/>
      <c r="K687" s="822"/>
      <c r="L687" s="822"/>
      <c r="M687" s="822"/>
      <c r="N687" s="822"/>
      <c r="O687" s="822"/>
      <c r="P687" s="822"/>
      <c r="Q687" s="822"/>
      <c r="U687" s="235"/>
      <c r="V687" s="235"/>
      <c r="W687" s="235"/>
      <c r="X687" s="235"/>
      <c r="Y687" s="235"/>
      <c r="Z687" s="235"/>
      <c r="AA687" s="235"/>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c r="DA687" s="235"/>
    </row>
    <row r="688" s="242" customFormat="true" ht="25.15" customHeight="true" x14ac:dyDescent="0.2">
      <c r="C688" s="822"/>
      <c r="D688" s="822"/>
      <c r="E688" s="822"/>
      <c r="F688" s="822"/>
      <c r="G688" s="822"/>
      <c r="H688" s="822"/>
      <c r="I688" s="822"/>
      <c r="J688" s="822"/>
      <c r="K688" s="822"/>
      <c r="L688" s="822"/>
      <c r="M688" s="822"/>
      <c r="N688" s="822"/>
      <c r="O688" s="822"/>
      <c r="P688" s="822"/>
      <c r="Q688" s="822"/>
      <c r="U688" s="235"/>
      <c r="V688" s="235"/>
      <c r="W688" s="235"/>
      <c r="X688" s="235"/>
      <c r="Y688" s="235"/>
      <c r="Z688" s="235"/>
      <c r="AA688" s="235"/>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c r="DA688" s="235"/>
    </row>
    <row r="689" s="242" customFormat="true" ht="25.15" customHeight="true" x14ac:dyDescent="0.2">
      <c r="C689" s="822"/>
      <c r="D689" s="822"/>
      <c r="E689" s="822"/>
      <c r="F689" s="822"/>
      <c r="G689" s="822"/>
      <c r="H689" s="822"/>
      <c r="I689" s="822"/>
      <c r="J689" s="822"/>
      <c r="K689" s="822"/>
      <c r="L689" s="822"/>
      <c r="M689" s="822"/>
      <c r="N689" s="822"/>
      <c r="O689" s="822"/>
      <c r="P689" s="822"/>
      <c r="Q689" s="822"/>
      <c r="U689" s="235"/>
      <c r="V689" s="235"/>
      <c r="W689" s="235"/>
      <c r="X689" s="235"/>
      <c r="Y689" s="235"/>
      <c r="Z689" s="235"/>
      <c r="AA689" s="235"/>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c r="DA689" s="235"/>
    </row>
    <row r="690" s="242" customFormat="true" ht="25.15" customHeight="true" x14ac:dyDescent="0.2">
      <c r="C690" s="822"/>
      <c r="D690" s="822"/>
      <c r="E690" s="822"/>
      <c r="F690" s="822"/>
      <c r="G690" s="822"/>
      <c r="H690" s="822"/>
      <c r="I690" s="822"/>
      <c r="J690" s="822"/>
      <c r="K690" s="822"/>
      <c r="L690" s="822"/>
      <c r="M690" s="822"/>
      <c r="N690" s="822"/>
      <c r="O690" s="822"/>
      <c r="P690" s="822"/>
      <c r="Q690" s="822"/>
      <c r="U690" s="235"/>
      <c r="V690" s="235"/>
      <c r="W690" s="235"/>
      <c r="X690" s="235"/>
      <c r="Y690" s="235"/>
      <c r="Z690" s="235"/>
      <c r="AA690" s="235"/>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c r="DA690" s="235"/>
    </row>
    <row r="691" s="242" customFormat="true" ht="25.15" customHeight="true" x14ac:dyDescent="0.2">
      <c r="C691" s="822"/>
      <c r="D691" s="822"/>
      <c r="E691" s="822"/>
      <c r="F691" s="822"/>
      <c r="G691" s="822"/>
      <c r="H691" s="822"/>
      <c r="I691" s="822"/>
      <c r="J691" s="822"/>
      <c r="K691" s="822"/>
      <c r="L691" s="822"/>
      <c r="M691" s="822"/>
      <c r="N691" s="822"/>
      <c r="O691" s="822"/>
      <c r="P691" s="822"/>
      <c r="Q691" s="822"/>
      <c r="U691" s="235"/>
      <c r="V691" s="235"/>
      <c r="W691" s="235"/>
      <c r="X691" s="235"/>
      <c r="Y691" s="235"/>
      <c r="Z691" s="235"/>
      <c r="AA691" s="235"/>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c r="DA691" s="235"/>
    </row>
    <row r="692" s="242" customFormat="true" ht="25.15" customHeight="true" x14ac:dyDescent="0.2">
      <c r="C692" s="822"/>
      <c r="D692" s="822"/>
      <c r="E692" s="822"/>
      <c r="F692" s="822"/>
      <c r="G692" s="822"/>
      <c r="H692" s="822"/>
      <c r="I692" s="822"/>
      <c r="J692" s="822"/>
      <c r="K692" s="822"/>
      <c r="L692" s="822"/>
      <c r="M692" s="822"/>
      <c r="N692" s="822"/>
      <c r="O692" s="822"/>
      <c r="P692" s="822"/>
      <c r="Q692" s="822"/>
      <c r="U692" s="235"/>
      <c r="V692" s="235"/>
      <c r="W692" s="235"/>
      <c r="X692" s="235"/>
      <c r="Y692" s="235"/>
      <c r="Z692" s="235"/>
      <c r="AA692" s="235"/>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c r="DA692" s="235"/>
    </row>
    <row r="693" s="242" customFormat="true" ht="25.15" customHeight="true" x14ac:dyDescent="0.2">
      <c r="C693" s="822"/>
      <c r="D693" s="822"/>
      <c r="E693" s="822"/>
      <c r="F693" s="822"/>
      <c r="G693" s="822"/>
      <c r="H693" s="822"/>
      <c r="I693" s="822"/>
      <c r="J693" s="822"/>
      <c r="K693" s="822"/>
      <c r="L693" s="822"/>
      <c r="M693" s="822"/>
      <c r="N693" s="822"/>
      <c r="O693" s="822"/>
      <c r="P693" s="822"/>
      <c r="Q693" s="822"/>
      <c r="U693" s="235"/>
      <c r="V693" s="235"/>
      <c r="W693" s="235"/>
      <c r="X693" s="235"/>
      <c r="Y693" s="235"/>
      <c r="Z693" s="235"/>
      <c r="AA693" s="235"/>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c r="DA693" s="235"/>
    </row>
    <row r="694" s="242" customFormat="true" ht="25.15" customHeight="true" x14ac:dyDescent="0.2">
      <c r="C694" s="822"/>
      <c r="D694" s="822"/>
      <c r="E694" s="822"/>
      <c r="F694" s="822"/>
      <c r="G694" s="822"/>
      <c r="H694" s="822"/>
      <c r="I694" s="822"/>
      <c r="J694" s="822"/>
      <c r="K694" s="822"/>
      <c r="L694" s="822"/>
      <c r="M694" s="822"/>
      <c r="N694" s="822"/>
      <c r="O694" s="822"/>
      <c r="P694" s="822"/>
      <c r="Q694" s="822"/>
      <c r="U694" s="235"/>
      <c r="V694" s="235"/>
      <c r="W694" s="235"/>
      <c r="X694" s="235"/>
      <c r="Y694" s="235"/>
      <c r="Z694" s="235"/>
      <c r="AA694" s="235"/>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c r="DA694" s="235"/>
    </row>
    <row r="695" s="242" customFormat="true" ht="25.15" customHeight="true" x14ac:dyDescent="0.2">
      <c r="C695" s="822"/>
      <c r="D695" s="822"/>
      <c r="E695" s="822"/>
      <c r="F695" s="822"/>
      <c r="G695" s="822"/>
      <c r="H695" s="822"/>
      <c r="I695" s="822"/>
      <c r="J695" s="822"/>
      <c r="K695" s="822"/>
      <c r="L695" s="822"/>
      <c r="M695" s="822"/>
      <c r="N695" s="822"/>
      <c r="O695" s="822"/>
      <c r="P695" s="822"/>
      <c r="Q695" s="822"/>
      <c r="U695" s="235"/>
      <c r="V695" s="235"/>
      <c r="W695" s="235"/>
      <c r="X695" s="235"/>
      <c r="Y695" s="235"/>
      <c r="Z695" s="235"/>
      <c r="AA695" s="235"/>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c r="DA695" s="235"/>
    </row>
    <row r="696" s="242" customFormat="true" ht="25.15" customHeight="true" x14ac:dyDescent="0.2">
      <c r="C696" s="822"/>
      <c r="D696" s="822"/>
      <c r="E696" s="822"/>
      <c r="F696" s="822"/>
      <c r="G696" s="822"/>
      <c r="H696" s="822"/>
      <c r="I696" s="822"/>
      <c r="J696" s="822"/>
      <c r="K696" s="822"/>
      <c r="L696" s="822"/>
      <c r="M696" s="822"/>
      <c r="N696" s="822"/>
      <c r="O696" s="822"/>
      <c r="P696" s="822"/>
      <c r="Q696" s="822"/>
      <c r="U696" s="235"/>
      <c r="V696" s="235"/>
      <c r="W696" s="235"/>
      <c r="X696" s="235"/>
      <c r="Y696" s="235"/>
      <c r="Z696" s="235"/>
      <c r="AA696" s="235"/>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c r="DA696" s="235"/>
    </row>
    <row r="697" s="242" customFormat="true" ht="25.15" customHeight="true" x14ac:dyDescent="0.2">
      <c r="C697" s="822"/>
      <c r="D697" s="822"/>
      <c r="E697" s="822"/>
      <c r="F697" s="822"/>
      <c r="G697" s="822"/>
      <c r="H697" s="822"/>
      <c r="I697" s="822"/>
      <c r="J697" s="822"/>
      <c r="K697" s="822"/>
      <c r="L697" s="822"/>
      <c r="M697" s="822"/>
      <c r="N697" s="822"/>
      <c r="O697" s="822"/>
      <c r="P697" s="822"/>
      <c r="Q697" s="822"/>
      <c r="U697" s="235"/>
      <c r="V697" s="235"/>
      <c r="W697" s="235"/>
      <c r="X697" s="235"/>
      <c r="Y697" s="235"/>
      <c r="Z697" s="235"/>
      <c r="AA697" s="235"/>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c r="DA697" s="235"/>
    </row>
    <row r="698" s="242" customFormat="true" ht="25.15" customHeight="true" x14ac:dyDescent="0.2">
      <c r="C698" s="822"/>
      <c r="D698" s="822"/>
      <c r="E698" s="822"/>
      <c r="F698" s="822"/>
      <c r="G698" s="822"/>
      <c r="H698" s="822"/>
      <c r="I698" s="822"/>
      <c r="J698" s="822"/>
      <c r="K698" s="822"/>
      <c r="L698" s="822"/>
      <c r="M698" s="822"/>
      <c r="N698" s="822"/>
      <c r="O698" s="822"/>
      <c r="P698" s="822"/>
      <c r="Q698" s="822"/>
      <c r="U698" s="235"/>
      <c r="V698" s="235"/>
      <c r="W698" s="235"/>
      <c r="X698" s="235"/>
      <c r="Y698" s="235"/>
      <c r="Z698" s="235"/>
      <c r="AA698" s="235"/>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c r="DA698" s="235"/>
    </row>
    <row r="699" s="242" customFormat="true" ht="25.15" customHeight="true" x14ac:dyDescent="0.2">
      <c r="C699" s="822"/>
      <c r="D699" s="822"/>
      <c r="E699" s="822"/>
      <c r="F699" s="822"/>
      <c r="G699" s="822"/>
      <c r="H699" s="822"/>
      <c r="I699" s="822"/>
      <c r="J699" s="822"/>
      <c r="K699" s="822"/>
      <c r="L699" s="822"/>
      <c r="M699" s="822"/>
      <c r="N699" s="822"/>
      <c r="O699" s="822"/>
      <c r="P699" s="822"/>
      <c r="Q699" s="822"/>
      <c r="U699" s="235"/>
      <c r="V699" s="235"/>
      <c r="W699" s="235"/>
      <c r="X699" s="235"/>
      <c r="Y699" s="235"/>
      <c r="Z699" s="235"/>
      <c r="AA699" s="235"/>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c r="DA699" s="235"/>
    </row>
    <row r="700" s="242" customFormat="true" ht="25.15" customHeight="true" x14ac:dyDescent="0.2">
      <c r="C700" s="822"/>
      <c r="D700" s="822"/>
      <c r="E700" s="822"/>
      <c r="F700" s="822"/>
      <c r="G700" s="822"/>
      <c r="H700" s="822"/>
      <c r="I700" s="822"/>
      <c r="J700" s="822"/>
      <c r="K700" s="822"/>
      <c r="L700" s="822"/>
      <c r="M700" s="822"/>
      <c r="N700" s="822"/>
      <c r="O700" s="822"/>
      <c r="P700" s="822"/>
      <c r="Q700" s="822"/>
      <c r="U700" s="235"/>
      <c r="V700" s="235"/>
      <c r="W700" s="235"/>
      <c r="X700" s="235"/>
      <c r="Y700" s="235"/>
      <c r="Z700" s="235"/>
      <c r="AA700" s="235"/>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c r="DA700" s="235"/>
    </row>
    <row r="701" ht="25.15" customHeight="true" x14ac:dyDescent="0.2">
      <c r="C701" s="823"/>
      <c r="D701" s="823"/>
      <c r="E701" s="823"/>
      <c r="F701" s="823"/>
      <c r="G701" s="823"/>
      <c r="H701" s="823"/>
      <c r="I701" s="823"/>
      <c r="J701" s="823"/>
      <c r="K701" s="823"/>
      <c r="L701" s="823"/>
      <c r="M701" s="823"/>
      <c r="N701" s="823"/>
      <c r="O701" s="823"/>
      <c r="P701" s="823"/>
      <c r="Q701" s="823"/>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823"/>
      <c r="D702" s="823"/>
      <c r="E702" s="823"/>
      <c r="F702" s="823"/>
      <c r="G702" s="823"/>
      <c r="H702" s="823"/>
      <c r="I702" s="823"/>
      <c r="J702" s="823"/>
      <c r="K702" s="823"/>
      <c r="L702" s="823"/>
      <c r="M702" s="823"/>
      <c r="N702" s="823"/>
      <c r="O702" s="823"/>
      <c r="P702" s="823"/>
      <c r="Q702" s="823"/>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823"/>
      <c r="D703" s="823"/>
      <c r="E703" s="823"/>
      <c r="F703" s="823"/>
      <c r="G703" s="823"/>
      <c r="H703" s="823"/>
      <c r="I703" s="823"/>
      <c r="J703" s="823"/>
      <c r="K703" s="823"/>
      <c r="L703" s="823"/>
      <c r="M703" s="823"/>
      <c r="N703" s="823"/>
      <c r="O703" s="823"/>
      <c r="P703" s="823"/>
      <c r="Q703" s="823"/>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823"/>
      <c r="D704" s="823"/>
      <c r="E704" s="823"/>
      <c r="F704" s="823"/>
      <c r="G704" s="823"/>
      <c r="H704" s="823"/>
      <c r="I704" s="823"/>
      <c r="J704" s="823"/>
      <c r="K704" s="823"/>
      <c r="L704" s="823"/>
      <c r="M704" s="823"/>
      <c r="N704" s="823"/>
      <c r="O704" s="823"/>
      <c r="P704" s="823"/>
      <c r="Q704" s="823"/>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823"/>
      <c r="D705" s="823"/>
      <c r="E705" s="823"/>
      <c r="F705" s="823"/>
      <c r="G705" s="823"/>
      <c r="H705" s="823"/>
      <c r="I705" s="823"/>
      <c r="J705" s="823"/>
      <c r="K705" s="823"/>
      <c r="L705" s="823"/>
      <c r="M705" s="823"/>
      <c r="N705" s="823"/>
      <c r="O705" s="823"/>
      <c r="P705" s="823"/>
      <c r="Q705" s="823"/>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823"/>
      <c r="D706" s="823"/>
      <c r="E706" s="823"/>
      <c r="F706" s="823"/>
      <c r="G706" s="823"/>
      <c r="H706" s="823"/>
      <c r="I706" s="823"/>
      <c r="J706" s="823"/>
      <c r="K706" s="823"/>
      <c r="L706" s="823"/>
      <c r="M706" s="823"/>
      <c r="N706" s="823"/>
      <c r="O706" s="823"/>
      <c r="P706" s="823"/>
      <c r="Q706" s="823"/>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823"/>
      <c r="D707" s="823"/>
      <c r="E707" s="823"/>
      <c r="F707" s="823"/>
      <c r="G707" s="823"/>
      <c r="H707" s="823"/>
      <c r="I707" s="823"/>
      <c r="J707" s="823"/>
      <c r="K707" s="823"/>
      <c r="L707" s="823"/>
      <c r="M707" s="823"/>
      <c r="N707" s="823"/>
      <c r="O707" s="823"/>
      <c r="P707" s="823"/>
      <c r="Q707" s="823"/>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823"/>
      <c r="D708" s="823"/>
      <c r="E708" s="823"/>
      <c r="F708" s="823"/>
      <c r="G708" s="823"/>
      <c r="H708" s="823"/>
      <c r="I708" s="823"/>
      <c r="J708" s="823"/>
      <c r="K708" s="823"/>
      <c r="L708" s="823"/>
      <c r="M708" s="823"/>
      <c r="N708" s="823"/>
      <c r="O708" s="823"/>
      <c r="P708" s="823"/>
      <c r="Q708" s="823"/>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823"/>
      <c r="D709" s="823"/>
      <c r="E709" s="823"/>
      <c r="F709" s="823"/>
      <c r="G709" s="823"/>
      <c r="H709" s="823"/>
      <c r="I709" s="823"/>
      <c r="J709" s="823"/>
      <c r="K709" s="823"/>
      <c r="L709" s="823"/>
      <c r="M709" s="823"/>
      <c r="N709" s="823"/>
      <c r="O709" s="823"/>
      <c r="P709" s="823"/>
      <c r="Q709" s="823"/>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823"/>
      <c r="D710" s="823"/>
      <c r="E710" s="823"/>
      <c r="F710" s="823"/>
      <c r="G710" s="823"/>
      <c r="H710" s="823"/>
      <c r="I710" s="823"/>
      <c r="J710" s="823"/>
      <c r="K710" s="823"/>
      <c r="L710" s="823"/>
      <c r="M710" s="823"/>
      <c r="N710" s="823"/>
      <c r="O710" s="823"/>
      <c r="P710" s="823"/>
      <c r="Q710" s="823"/>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823"/>
      <c r="D711" s="823"/>
      <c r="E711" s="823"/>
      <c r="F711" s="823"/>
      <c r="G711" s="823"/>
      <c r="H711" s="823"/>
      <c r="I711" s="823"/>
      <c r="J711" s="823"/>
      <c r="K711" s="823"/>
      <c r="L711" s="823"/>
      <c r="M711" s="823"/>
      <c r="N711" s="823"/>
      <c r="O711" s="823"/>
      <c r="P711" s="823"/>
      <c r="Q711" s="823"/>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823"/>
      <c r="D712" s="823"/>
      <c r="E712" s="823"/>
      <c r="F712" s="823"/>
      <c r="G712" s="823"/>
      <c r="H712" s="823"/>
      <c r="I712" s="823"/>
      <c r="J712" s="823"/>
      <c r="K712" s="823"/>
      <c r="L712" s="823"/>
      <c r="M712" s="823"/>
      <c r="N712" s="823"/>
      <c r="O712" s="823"/>
      <c r="P712" s="823"/>
      <c r="Q712" s="823"/>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823"/>
      <c r="D713" s="823"/>
      <c r="E713" s="823"/>
      <c r="F713" s="823"/>
      <c r="G713" s="823"/>
      <c r="H713" s="823"/>
      <c r="I713" s="823"/>
      <c r="J713" s="823"/>
      <c r="K713" s="823"/>
      <c r="L713" s="823"/>
      <c r="M713" s="823"/>
      <c r="N713" s="823"/>
      <c r="O713" s="823"/>
      <c r="P713" s="823"/>
      <c r="Q713" s="823"/>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823"/>
      <c r="D714" s="823"/>
      <c r="E714" s="823"/>
      <c r="F714" s="823"/>
      <c r="G714" s="823"/>
      <c r="H714" s="823"/>
      <c r="I714" s="823"/>
      <c r="J714" s="823"/>
      <c r="K714" s="823"/>
      <c r="L714" s="823"/>
      <c r="M714" s="823"/>
      <c r="N714" s="823"/>
      <c r="O714" s="823"/>
      <c r="P714" s="823"/>
      <c r="Q714" s="823"/>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823"/>
      <c r="D715" s="823"/>
      <c r="E715" s="823"/>
      <c r="F715" s="823"/>
      <c r="G715" s="823"/>
      <c r="H715" s="823"/>
      <c r="I715" s="823"/>
      <c r="J715" s="823"/>
      <c r="K715" s="823"/>
      <c r="L715" s="823"/>
      <c r="M715" s="823"/>
      <c r="N715" s="823"/>
      <c r="O715" s="823"/>
      <c r="P715" s="823"/>
      <c r="Q715" s="823"/>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823"/>
      <c r="D716" s="823"/>
      <c r="E716" s="823"/>
      <c r="F716" s="823"/>
      <c r="G716" s="823"/>
      <c r="H716" s="823"/>
      <c r="I716" s="823"/>
      <c r="J716" s="823"/>
      <c r="K716" s="823"/>
      <c r="L716" s="823"/>
      <c r="M716" s="823"/>
      <c r="N716" s="823"/>
      <c r="O716" s="823"/>
      <c r="P716" s="823"/>
      <c r="Q716" s="823"/>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823"/>
      <c r="D717" s="823"/>
      <c r="E717" s="823"/>
      <c r="F717" s="823"/>
      <c r="G717" s="823"/>
      <c r="H717" s="823"/>
      <c r="I717" s="823"/>
      <c r="J717" s="823"/>
      <c r="K717" s="823"/>
      <c r="L717" s="823"/>
      <c r="M717" s="823"/>
      <c r="N717" s="823"/>
      <c r="O717" s="823"/>
      <c r="P717" s="823"/>
      <c r="Q717" s="823"/>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823"/>
      <c r="D718" s="823"/>
      <c r="E718" s="823"/>
      <c r="F718" s="823"/>
      <c r="G718" s="823"/>
      <c r="H718" s="823"/>
      <c r="I718" s="823"/>
      <c r="J718" s="823"/>
      <c r="K718" s="823"/>
      <c r="L718" s="823"/>
      <c r="M718" s="823"/>
      <c r="N718" s="823"/>
      <c r="O718" s="823"/>
      <c r="P718" s="823"/>
      <c r="Q718" s="823"/>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823"/>
      <c r="D719" s="823"/>
      <c r="E719" s="823"/>
      <c r="F719" s="823"/>
      <c r="G719" s="823"/>
      <c r="H719" s="823"/>
      <c r="I719" s="823"/>
      <c r="J719" s="823"/>
      <c r="K719" s="823"/>
      <c r="L719" s="823"/>
      <c r="M719" s="823"/>
      <c r="N719" s="823"/>
      <c r="O719" s="823"/>
      <c r="P719" s="823"/>
      <c r="Q719" s="823"/>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823"/>
      <c r="D720" s="823"/>
      <c r="E720" s="823"/>
      <c r="F720" s="823"/>
      <c r="G720" s="823"/>
      <c r="H720" s="823"/>
      <c r="I720" s="823"/>
      <c r="J720" s="823"/>
      <c r="K720" s="823"/>
      <c r="L720" s="823"/>
      <c r="M720" s="823"/>
      <c r="N720" s="823"/>
      <c r="O720" s="823"/>
      <c r="P720" s="823"/>
      <c r="Q720" s="823"/>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823"/>
      <c r="D721" s="823"/>
      <c r="E721" s="823"/>
      <c r="F721" s="823"/>
      <c r="G721" s="823"/>
      <c r="H721" s="823"/>
      <c r="I721" s="823"/>
      <c r="J721" s="823"/>
      <c r="K721" s="823"/>
      <c r="L721" s="823"/>
      <c r="M721" s="823"/>
      <c r="N721" s="823"/>
      <c r="O721" s="823"/>
      <c r="P721" s="823"/>
      <c r="Q721" s="823"/>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823"/>
      <c r="D722" s="823"/>
      <c r="E722" s="823"/>
      <c r="F722" s="823"/>
      <c r="G722" s="823"/>
      <c r="H722" s="823"/>
      <c r="I722" s="823"/>
      <c r="J722" s="823"/>
      <c r="K722" s="823"/>
      <c r="L722" s="823"/>
      <c r="M722" s="823"/>
      <c r="N722" s="823"/>
      <c r="O722" s="823"/>
      <c r="P722" s="823"/>
      <c r="Q722" s="823"/>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823"/>
      <c r="D723" s="823"/>
      <c r="E723" s="823"/>
      <c r="F723" s="823"/>
      <c r="G723" s="823"/>
      <c r="H723" s="823"/>
      <c r="I723" s="823"/>
      <c r="J723" s="823"/>
      <c r="K723" s="823"/>
      <c r="L723" s="823"/>
      <c r="M723" s="823"/>
      <c r="N723" s="823"/>
      <c r="O723" s="823"/>
      <c r="P723" s="823"/>
      <c r="Q723" s="823"/>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823"/>
      <c r="D724" s="823"/>
      <c r="E724" s="823"/>
      <c r="F724" s="823"/>
      <c r="G724" s="823"/>
      <c r="H724" s="823"/>
      <c r="I724" s="823"/>
      <c r="J724" s="823"/>
      <c r="K724" s="823"/>
      <c r="L724" s="823"/>
      <c r="M724" s="823"/>
      <c r="N724" s="823"/>
      <c r="O724" s="823"/>
      <c r="P724" s="823"/>
      <c r="Q724" s="823"/>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823"/>
      <c r="D725" s="823"/>
      <c r="E725" s="823"/>
      <c r="F725" s="823"/>
      <c r="G725" s="823"/>
      <c r="H725" s="823"/>
      <c r="I725" s="823"/>
      <c r="J725" s="823"/>
      <c r="K725" s="823"/>
      <c r="L725" s="823"/>
      <c r="M725" s="823"/>
      <c r="N725" s="823"/>
      <c r="O725" s="823"/>
      <c r="P725" s="823"/>
      <c r="Q725" s="823"/>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823"/>
      <c r="D726" s="823"/>
      <c r="E726" s="823"/>
      <c r="F726" s="823"/>
      <c r="G726" s="823"/>
      <c r="H726" s="823"/>
      <c r="I726" s="823"/>
      <c r="J726" s="823"/>
      <c r="K726" s="823"/>
      <c r="L726" s="823"/>
      <c r="M726" s="823"/>
      <c r="N726" s="823"/>
      <c r="O726" s="823"/>
      <c r="P726" s="823"/>
      <c r="Q726" s="823"/>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823"/>
      <c r="D727" s="823"/>
      <c r="E727" s="823"/>
      <c r="F727" s="823"/>
      <c r="G727" s="823"/>
      <c r="H727" s="823"/>
      <c r="I727" s="823"/>
      <c r="J727" s="823"/>
      <c r="K727" s="823"/>
      <c r="L727" s="823"/>
      <c r="M727" s="823"/>
      <c r="N727" s="823"/>
      <c r="O727" s="823"/>
      <c r="P727" s="823"/>
      <c r="Q727" s="823"/>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823"/>
      <c r="D728" s="823"/>
      <c r="E728" s="823"/>
      <c r="F728" s="823"/>
      <c r="G728" s="823"/>
      <c r="H728" s="823"/>
      <c r="I728" s="823"/>
      <c r="J728" s="823"/>
      <c r="K728" s="823"/>
      <c r="L728" s="823"/>
      <c r="M728" s="823"/>
      <c r="N728" s="823"/>
      <c r="O728" s="823"/>
      <c r="P728" s="823"/>
      <c r="Q728" s="823"/>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823"/>
      <c r="D729" s="823"/>
      <c r="E729" s="823"/>
      <c r="F729" s="823"/>
      <c r="G729" s="823"/>
      <c r="H729" s="823"/>
      <c r="I729" s="823"/>
      <c r="J729" s="823"/>
      <c r="K729" s="823"/>
      <c r="L729" s="823"/>
      <c r="M729" s="823"/>
      <c r="N729" s="823"/>
      <c r="O729" s="823"/>
      <c r="P729" s="823"/>
      <c r="Q729" s="823"/>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823"/>
      <c r="D730" s="823"/>
      <c r="E730" s="823"/>
      <c r="F730" s="823"/>
      <c r="G730" s="823"/>
      <c r="H730" s="823"/>
      <c r="I730" s="823"/>
      <c r="J730" s="823"/>
      <c r="K730" s="823"/>
      <c r="L730" s="823"/>
      <c r="M730" s="823"/>
      <c r="N730" s="823"/>
      <c r="O730" s="823"/>
      <c r="P730" s="823"/>
      <c r="Q730" s="823"/>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823"/>
      <c r="D731" s="823"/>
      <c r="E731" s="823"/>
      <c r="F731" s="823"/>
      <c r="G731" s="823"/>
      <c r="H731" s="823"/>
      <c r="I731" s="823"/>
      <c r="J731" s="823"/>
      <c r="K731" s="823"/>
      <c r="L731" s="823"/>
      <c r="M731" s="823"/>
      <c r="N731" s="823"/>
      <c r="O731" s="823"/>
      <c r="P731" s="823"/>
      <c r="Q731" s="823"/>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823"/>
      <c r="D732" s="823"/>
      <c r="E732" s="823"/>
      <c r="F732" s="823"/>
      <c r="G732" s="823"/>
      <c r="H732" s="823"/>
      <c r="I732" s="823"/>
      <c r="J732" s="823"/>
      <c r="K732" s="823"/>
      <c r="L732" s="823"/>
      <c r="M732" s="823"/>
      <c r="N732" s="823"/>
      <c r="O732" s="823"/>
      <c r="P732" s="823"/>
      <c r="Q732" s="823"/>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823"/>
      <c r="D733" s="823"/>
      <c r="E733" s="823"/>
      <c r="F733" s="823"/>
      <c r="G733" s="823"/>
      <c r="H733" s="823"/>
      <c r="I733" s="823"/>
      <c r="J733" s="823"/>
      <c r="K733" s="823"/>
      <c r="L733" s="823"/>
      <c r="M733" s="823"/>
      <c r="N733" s="823"/>
      <c r="O733" s="823"/>
      <c r="P733" s="823"/>
      <c r="Q733" s="823"/>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823"/>
      <c r="D734" s="823"/>
      <c r="E734" s="823"/>
      <c r="F734" s="823"/>
      <c r="G734" s="823"/>
      <c r="H734" s="823"/>
      <c r="I734" s="823"/>
      <c r="J734" s="823"/>
      <c r="K734" s="823"/>
      <c r="L734" s="823"/>
      <c r="M734" s="823"/>
      <c r="N734" s="823"/>
      <c r="O734" s="823"/>
      <c r="P734" s="823"/>
      <c r="Q734" s="823"/>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823"/>
      <c r="D735" s="823"/>
      <c r="E735" s="823"/>
      <c r="F735" s="823"/>
      <c r="G735" s="823"/>
      <c r="H735" s="823"/>
      <c r="I735" s="823"/>
      <c r="J735" s="823"/>
      <c r="K735" s="823"/>
      <c r="L735" s="823"/>
      <c r="M735" s="823"/>
      <c r="N735" s="823"/>
      <c r="O735" s="823"/>
      <c r="P735" s="823"/>
      <c r="Q735" s="823"/>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823"/>
      <c r="D736" s="823"/>
      <c r="E736" s="823"/>
      <c r="F736" s="823"/>
      <c r="G736" s="823"/>
      <c r="H736" s="823"/>
      <c r="I736" s="823"/>
      <c r="J736" s="823"/>
      <c r="K736" s="823"/>
      <c r="L736" s="823"/>
      <c r="M736" s="823"/>
      <c r="N736" s="823"/>
      <c r="O736" s="823"/>
      <c r="P736" s="823"/>
      <c r="Q736" s="823"/>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823"/>
      <c r="D737" s="823"/>
      <c r="E737" s="823"/>
      <c r="F737" s="823"/>
      <c r="G737" s="823"/>
      <c r="H737" s="823"/>
      <c r="I737" s="823"/>
      <c r="J737" s="823"/>
      <c r="K737" s="823"/>
      <c r="L737" s="823"/>
      <c r="M737" s="823"/>
      <c r="N737" s="823"/>
      <c r="O737" s="823"/>
      <c r="P737" s="823"/>
      <c r="Q737" s="823"/>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823"/>
      <c r="D738" s="823"/>
      <c r="E738" s="823"/>
      <c r="F738" s="823"/>
      <c r="G738" s="823"/>
      <c r="H738" s="823"/>
      <c r="I738" s="823"/>
      <c r="J738" s="823"/>
      <c r="K738" s="823"/>
      <c r="L738" s="823"/>
      <c r="M738" s="823"/>
      <c r="N738" s="823"/>
      <c r="O738" s="823"/>
      <c r="P738" s="823"/>
      <c r="Q738" s="823"/>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823"/>
      <c r="D739" s="823"/>
      <c r="E739" s="823"/>
      <c r="F739" s="823"/>
      <c r="G739" s="823"/>
      <c r="H739" s="823"/>
      <c r="I739" s="823"/>
      <c r="J739" s="823"/>
      <c r="K739" s="823"/>
      <c r="L739" s="823"/>
      <c r="M739" s="823"/>
      <c r="N739" s="823"/>
      <c r="O739" s="823"/>
      <c r="P739" s="823"/>
      <c r="Q739" s="823"/>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823"/>
      <c r="D740" s="823"/>
      <c r="E740" s="823"/>
      <c r="F740" s="823"/>
      <c r="G740" s="823"/>
      <c r="H740" s="823"/>
      <c r="I740" s="823"/>
      <c r="J740" s="823"/>
      <c r="K740" s="823"/>
      <c r="L740" s="823"/>
      <c r="M740" s="823"/>
      <c r="N740" s="823"/>
      <c r="O740" s="823"/>
      <c r="P740" s="823"/>
      <c r="Q740" s="823"/>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823"/>
      <c r="D741" s="823"/>
      <c r="E741" s="823"/>
      <c r="F741" s="823"/>
      <c r="G741" s="823"/>
      <c r="H741" s="823"/>
      <c r="I741" s="823"/>
      <c r="J741" s="823"/>
      <c r="K741" s="823"/>
      <c r="L741" s="823"/>
      <c r="M741" s="823"/>
      <c r="N741" s="823"/>
      <c r="O741" s="823"/>
      <c r="P741" s="823"/>
      <c r="Q741" s="823"/>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823"/>
      <c r="D742" s="823"/>
      <c r="E742" s="823"/>
      <c r="F742" s="823"/>
      <c r="G742" s="823"/>
      <c r="H742" s="823"/>
      <c r="I742" s="823"/>
      <c r="J742" s="823"/>
      <c r="K742" s="823"/>
      <c r="L742" s="823"/>
      <c r="M742" s="823"/>
      <c r="N742" s="823"/>
      <c r="O742" s="823"/>
      <c r="P742" s="823"/>
      <c r="Q742" s="823"/>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823"/>
      <c r="D743" s="823"/>
      <c r="E743" s="823"/>
      <c r="F743" s="823"/>
      <c r="G743" s="823"/>
      <c r="H743" s="823"/>
      <c r="I743" s="823"/>
      <c r="J743" s="823"/>
      <c r="K743" s="823"/>
      <c r="L743" s="823"/>
      <c r="M743" s="823"/>
      <c r="N743" s="823"/>
      <c r="O743" s="823"/>
      <c r="P743" s="823"/>
      <c r="Q743" s="823"/>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823"/>
      <c r="D744" s="823"/>
      <c r="E744" s="823"/>
      <c r="F744" s="823"/>
      <c r="G744" s="823"/>
      <c r="H744" s="823"/>
      <c r="I744" s="823"/>
      <c r="J744" s="823"/>
      <c r="K744" s="823"/>
      <c r="L744" s="823"/>
      <c r="M744" s="823"/>
      <c r="N744" s="823"/>
      <c r="O744" s="823"/>
      <c r="P744" s="823"/>
      <c r="Q744" s="823"/>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823"/>
      <c r="D745" s="823"/>
      <c r="E745" s="823"/>
      <c r="F745" s="823"/>
      <c r="G745" s="823"/>
      <c r="H745" s="823"/>
      <c r="I745" s="823"/>
      <c r="J745" s="823"/>
      <c r="K745" s="823"/>
      <c r="L745" s="823"/>
      <c r="M745" s="823"/>
      <c r="N745" s="823"/>
      <c r="O745" s="823"/>
      <c r="P745" s="823"/>
      <c r="Q745" s="823"/>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823"/>
      <c r="D746" s="823"/>
      <c r="E746" s="823"/>
      <c r="F746" s="823"/>
      <c r="G746" s="823"/>
      <c r="H746" s="823"/>
      <c r="I746" s="823"/>
      <c r="J746" s="823"/>
      <c r="K746" s="823"/>
      <c r="L746" s="823"/>
      <c r="M746" s="823"/>
      <c r="N746" s="823"/>
      <c r="O746" s="823"/>
      <c r="P746" s="823"/>
      <c r="Q746" s="823"/>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823"/>
      <c r="D747" s="823"/>
      <c r="E747" s="823"/>
      <c r="F747" s="823"/>
      <c r="G747" s="823"/>
      <c r="H747" s="823"/>
      <c r="I747" s="823"/>
      <c r="J747" s="823"/>
      <c r="K747" s="823"/>
      <c r="L747" s="823"/>
      <c r="M747" s="823"/>
      <c r="N747" s="823"/>
      <c r="O747" s="823"/>
      <c r="P747" s="823"/>
      <c r="Q747" s="823"/>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823"/>
      <c r="D748" s="823"/>
      <c r="E748" s="823"/>
      <c r="F748" s="823"/>
      <c r="G748" s="823"/>
      <c r="H748" s="823"/>
      <c r="I748" s="823"/>
      <c r="J748" s="823"/>
      <c r="K748" s="823"/>
      <c r="L748" s="823"/>
      <c r="M748" s="823"/>
      <c r="N748" s="823"/>
      <c r="O748" s="823"/>
      <c r="P748" s="823"/>
      <c r="Q748" s="823"/>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823"/>
      <c r="D749" s="823"/>
      <c r="E749" s="823"/>
      <c r="F749" s="823"/>
      <c r="G749" s="823"/>
      <c r="H749" s="823"/>
      <c r="I749" s="823"/>
      <c r="J749" s="823"/>
      <c r="K749" s="823"/>
      <c r="L749" s="823"/>
      <c r="M749" s="823"/>
      <c r="N749" s="823"/>
      <c r="O749" s="823"/>
      <c r="P749" s="823"/>
      <c r="Q749" s="823"/>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823"/>
      <c r="D750" s="823"/>
      <c r="E750" s="823"/>
      <c r="F750" s="823"/>
      <c r="G750" s="823"/>
      <c r="H750" s="823"/>
      <c r="I750" s="823"/>
      <c r="J750" s="823"/>
      <c r="K750" s="823"/>
      <c r="L750" s="823"/>
      <c r="M750" s="823"/>
      <c r="N750" s="823"/>
      <c r="O750" s="823"/>
      <c r="P750" s="823"/>
      <c r="Q750" s="823"/>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823"/>
      <c r="D751" s="823"/>
      <c r="E751" s="823"/>
      <c r="F751" s="823"/>
      <c r="G751" s="823"/>
      <c r="H751" s="823"/>
      <c r="I751" s="823"/>
      <c r="J751" s="823"/>
      <c r="K751" s="823"/>
      <c r="L751" s="823"/>
      <c r="M751" s="823"/>
      <c r="N751" s="823"/>
      <c r="O751" s="823"/>
      <c r="P751" s="823"/>
      <c r="Q751" s="823"/>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823"/>
      <c r="D752" s="823"/>
      <c r="E752" s="823"/>
      <c r="F752" s="823"/>
      <c r="G752" s="823"/>
      <c r="H752" s="823"/>
      <c r="I752" s="823"/>
      <c r="J752" s="823"/>
      <c r="K752" s="823"/>
      <c r="L752" s="823"/>
      <c r="M752" s="823"/>
      <c r="N752" s="823"/>
      <c r="O752" s="823"/>
      <c r="P752" s="823"/>
      <c r="Q752" s="823"/>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823"/>
      <c r="D753" s="823"/>
      <c r="E753" s="823"/>
      <c r="F753" s="823"/>
      <c r="G753" s="823"/>
      <c r="H753" s="823"/>
      <c r="I753" s="823"/>
      <c r="J753" s="823"/>
      <c r="K753" s="823"/>
      <c r="L753" s="823"/>
      <c r="M753" s="823"/>
      <c r="N753" s="823"/>
      <c r="O753" s="823"/>
      <c r="P753" s="823"/>
      <c r="Q753" s="823"/>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823"/>
      <c r="D754" s="823"/>
      <c r="E754" s="823"/>
      <c r="F754" s="823"/>
      <c r="G754" s="823"/>
      <c r="H754" s="823"/>
      <c r="I754" s="823"/>
      <c r="J754" s="823"/>
      <c r="K754" s="823"/>
      <c r="L754" s="823"/>
      <c r="M754" s="823"/>
      <c r="N754" s="823"/>
      <c r="O754" s="823"/>
      <c r="P754" s="823"/>
      <c r="Q754" s="823"/>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823"/>
      <c r="D755" s="823"/>
      <c r="E755" s="823"/>
      <c r="F755" s="823"/>
      <c r="G755" s="823"/>
      <c r="H755" s="823"/>
      <c r="I755" s="823"/>
      <c r="J755" s="823"/>
      <c r="K755" s="823"/>
      <c r="L755" s="823"/>
      <c r="M755" s="823"/>
      <c r="N755" s="823"/>
      <c r="O755" s="823"/>
      <c r="P755" s="823"/>
      <c r="Q755" s="823"/>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823"/>
      <c r="D756" s="823"/>
      <c r="E756" s="823"/>
      <c r="F756" s="823"/>
      <c r="G756" s="823"/>
      <c r="H756" s="823"/>
      <c r="I756" s="823"/>
      <c r="J756" s="823"/>
      <c r="K756" s="823"/>
      <c r="L756" s="823"/>
      <c r="M756" s="823"/>
      <c r="N756" s="823"/>
      <c r="O756" s="823"/>
      <c r="P756" s="823"/>
      <c r="Q756" s="823"/>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823"/>
      <c r="D757" s="823"/>
      <c r="E757" s="823"/>
      <c r="F757" s="823"/>
      <c r="G757" s="823"/>
      <c r="H757" s="823"/>
      <c r="I757" s="823"/>
      <c r="J757" s="823"/>
      <c r="K757" s="823"/>
      <c r="L757" s="823"/>
      <c r="M757" s="823"/>
      <c r="N757" s="823"/>
      <c r="O757" s="823"/>
      <c r="P757" s="823"/>
      <c r="Q757" s="823"/>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823"/>
      <c r="D758" s="823"/>
      <c r="E758" s="823"/>
      <c r="F758" s="823"/>
      <c r="G758" s="823"/>
      <c r="H758" s="823"/>
      <c r="I758" s="823"/>
      <c r="J758" s="823"/>
      <c r="K758" s="823"/>
      <c r="L758" s="823"/>
      <c r="M758" s="823"/>
      <c r="N758" s="823"/>
      <c r="O758" s="823"/>
      <c r="P758" s="823"/>
      <c r="Q758" s="823"/>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823"/>
      <c r="D759" s="823"/>
      <c r="E759" s="823"/>
      <c r="F759" s="823"/>
      <c r="G759" s="823"/>
      <c r="H759" s="823"/>
      <c r="I759" s="823"/>
      <c r="J759" s="823"/>
      <c r="K759" s="823"/>
      <c r="L759" s="823"/>
      <c r="M759" s="823"/>
      <c r="N759" s="823"/>
      <c r="O759" s="823"/>
      <c r="P759" s="823"/>
      <c r="Q759" s="823"/>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823"/>
      <c r="D760" s="823"/>
      <c r="E760" s="823"/>
      <c r="F760" s="823"/>
      <c r="G760" s="823"/>
      <c r="H760" s="823"/>
      <c r="I760" s="823"/>
      <c r="J760" s="823"/>
      <c r="K760" s="823"/>
      <c r="L760" s="823"/>
      <c r="M760" s="823"/>
      <c r="N760" s="823"/>
      <c r="O760" s="823"/>
      <c r="P760" s="823"/>
      <c r="Q760" s="823"/>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823"/>
      <c r="D761" s="823"/>
      <c r="E761" s="823"/>
      <c r="F761" s="823"/>
      <c r="G761" s="823"/>
      <c r="H761" s="823"/>
      <c r="I761" s="823"/>
      <c r="J761" s="823"/>
      <c r="K761" s="823"/>
      <c r="L761" s="823"/>
      <c r="M761" s="823"/>
      <c r="N761" s="823"/>
      <c r="O761" s="823"/>
      <c r="P761" s="823"/>
      <c r="Q761" s="823"/>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823"/>
      <c r="D762" s="823"/>
      <c r="E762" s="823"/>
      <c r="F762" s="823"/>
      <c r="G762" s="823"/>
      <c r="H762" s="823"/>
      <c r="I762" s="823"/>
      <c r="J762" s="823"/>
      <c r="K762" s="823"/>
      <c r="L762" s="823"/>
      <c r="M762" s="823"/>
      <c r="N762" s="823"/>
      <c r="O762" s="823"/>
      <c r="P762" s="823"/>
      <c r="Q762" s="823"/>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823"/>
      <c r="D763" s="823"/>
      <c r="E763" s="823"/>
      <c r="F763" s="823"/>
      <c r="G763" s="823"/>
      <c r="H763" s="823"/>
      <c r="I763" s="823"/>
      <c r="J763" s="823"/>
      <c r="K763" s="823"/>
      <c r="L763" s="823"/>
      <c r="M763" s="823"/>
      <c r="N763" s="823"/>
      <c r="O763" s="823"/>
      <c r="P763" s="823"/>
      <c r="Q763" s="823"/>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823"/>
      <c r="D764" s="823"/>
      <c r="E764" s="823"/>
      <c r="F764" s="823"/>
      <c r="G764" s="823"/>
      <c r="H764" s="823"/>
      <c r="I764" s="823"/>
      <c r="J764" s="823"/>
      <c r="K764" s="823"/>
      <c r="L764" s="823"/>
      <c r="M764" s="823"/>
      <c r="N764" s="823"/>
      <c r="O764" s="823"/>
      <c r="P764" s="823"/>
      <c r="Q764" s="823"/>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823"/>
      <c r="D765" s="823"/>
      <c r="E765" s="823"/>
      <c r="F765" s="823"/>
      <c r="G765" s="823"/>
      <c r="H765" s="823"/>
      <c r="I765" s="823"/>
      <c r="J765" s="823"/>
      <c r="K765" s="823"/>
      <c r="L765" s="823"/>
      <c r="M765" s="823"/>
      <c r="N765" s="823"/>
      <c r="O765" s="823"/>
      <c r="P765" s="823"/>
      <c r="Q765" s="823"/>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823"/>
      <c r="D766" s="823"/>
      <c r="E766" s="823"/>
      <c r="F766" s="823"/>
      <c r="G766" s="823"/>
      <c r="H766" s="823"/>
      <c r="I766" s="823"/>
      <c r="J766" s="823"/>
      <c r="K766" s="823"/>
      <c r="L766" s="823"/>
      <c r="M766" s="823"/>
      <c r="N766" s="823"/>
      <c r="O766" s="823"/>
      <c r="P766" s="823"/>
      <c r="Q766" s="823"/>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823"/>
      <c r="D767" s="823"/>
      <c r="E767" s="823"/>
      <c r="F767" s="823"/>
      <c r="G767" s="823"/>
      <c r="H767" s="823"/>
      <c r="I767" s="823"/>
      <c r="J767" s="823"/>
      <c r="K767" s="823"/>
      <c r="L767" s="823"/>
      <c r="M767" s="823"/>
      <c r="N767" s="823"/>
      <c r="O767" s="823"/>
      <c r="P767" s="823"/>
      <c r="Q767" s="823"/>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823"/>
      <c r="D768" s="823"/>
      <c r="E768" s="823"/>
      <c r="F768" s="823"/>
      <c r="G768" s="823"/>
      <c r="H768" s="823"/>
      <c r="I768" s="823"/>
      <c r="J768" s="823"/>
      <c r="K768" s="823"/>
      <c r="L768" s="823"/>
      <c r="M768" s="823"/>
      <c r="N768" s="823"/>
      <c r="O768" s="823"/>
      <c r="P768" s="823"/>
      <c r="Q768" s="823"/>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823"/>
      <c r="D769" s="823"/>
      <c r="E769" s="823"/>
      <c r="F769" s="823"/>
      <c r="G769" s="823"/>
      <c r="H769" s="823"/>
      <c r="I769" s="823"/>
      <c r="J769" s="823"/>
      <c r="K769" s="823"/>
      <c r="L769" s="823"/>
      <c r="M769" s="823"/>
      <c r="N769" s="823"/>
      <c r="O769" s="823"/>
      <c r="P769" s="823"/>
      <c r="Q769" s="823"/>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823"/>
      <c r="D770" s="823"/>
      <c r="E770" s="823"/>
      <c r="F770" s="823"/>
      <c r="G770" s="823"/>
      <c r="H770" s="823"/>
      <c r="I770" s="823"/>
      <c r="J770" s="823"/>
      <c r="K770" s="823"/>
      <c r="L770" s="823"/>
      <c r="M770" s="823"/>
      <c r="N770" s="823"/>
      <c r="O770" s="823"/>
      <c r="P770" s="823"/>
      <c r="Q770" s="823"/>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823"/>
      <c r="D771" s="823"/>
      <c r="E771" s="823"/>
      <c r="F771" s="823"/>
      <c r="G771" s="823"/>
      <c r="H771" s="823"/>
      <c r="I771" s="823"/>
      <c r="J771" s="823"/>
      <c r="K771" s="823"/>
      <c r="L771" s="823"/>
      <c r="M771" s="823"/>
      <c r="N771" s="823"/>
      <c r="O771" s="823"/>
      <c r="P771" s="823"/>
      <c r="Q771" s="823"/>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823"/>
      <c r="D772" s="823"/>
      <c r="E772" s="823"/>
      <c r="F772" s="823"/>
      <c r="G772" s="823"/>
      <c r="H772" s="823"/>
      <c r="I772" s="823"/>
      <c r="J772" s="823"/>
      <c r="K772" s="823"/>
      <c r="L772" s="823"/>
      <c r="M772" s="823"/>
      <c r="N772" s="823"/>
      <c r="O772" s="823"/>
      <c r="P772" s="823"/>
      <c r="Q772" s="823"/>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823"/>
      <c r="D773" s="823"/>
      <c r="E773" s="823"/>
      <c r="F773" s="823"/>
      <c r="G773" s="823"/>
      <c r="H773" s="823"/>
      <c r="I773" s="823"/>
      <c r="J773" s="823"/>
      <c r="K773" s="823"/>
      <c r="L773" s="823"/>
      <c r="M773" s="823"/>
      <c r="N773" s="823"/>
      <c r="O773" s="823"/>
      <c r="P773" s="823"/>
      <c r="Q773" s="823"/>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823"/>
      <c r="D774" s="823"/>
      <c r="E774" s="823"/>
      <c r="F774" s="823"/>
      <c r="G774" s="823"/>
      <c r="H774" s="823"/>
      <c r="I774" s="823"/>
      <c r="J774" s="823"/>
      <c r="K774" s="823"/>
      <c r="L774" s="823"/>
      <c r="M774" s="823"/>
      <c r="N774" s="823"/>
      <c r="O774" s="823"/>
      <c r="P774" s="823"/>
      <c r="Q774" s="823"/>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823"/>
      <c r="D775" s="823"/>
      <c r="E775" s="823"/>
      <c r="F775" s="823"/>
      <c r="G775" s="823"/>
      <c r="H775" s="823"/>
      <c r="I775" s="823"/>
      <c r="J775" s="823"/>
      <c r="K775" s="823"/>
      <c r="L775" s="823"/>
      <c r="M775" s="823"/>
      <c r="N775" s="823"/>
      <c r="O775" s="823"/>
      <c r="P775" s="823"/>
      <c r="Q775" s="823"/>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823"/>
      <c r="D776" s="823"/>
      <c r="E776" s="823"/>
      <c r="F776" s="823"/>
      <c r="G776" s="823"/>
      <c r="H776" s="823"/>
      <c r="I776" s="823"/>
      <c r="J776" s="823"/>
      <c r="K776" s="823"/>
      <c r="L776" s="823"/>
      <c r="M776" s="823"/>
      <c r="N776" s="823"/>
      <c r="O776" s="823"/>
      <c r="P776" s="823"/>
      <c r="Q776" s="823"/>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823"/>
      <c r="D777" s="823"/>
      <c r="E777" s="823"/>
      <c r="F777" s="823"/>
      <c r="G777" s="823"/>
      <c r="H777" s="823"/>
      <c r="I777" s="823"/>
      <c r="J777" s="823"/>
      <c r="K777" s="823"/>
      <c r="L777" s="823"/>
      <c r="M777" s="823"/>
      <c r="N777" s="823"/>
      <c r="O777" s="823"/>
      <c r="P777" s="823"/>
      <c r="Q777" s="823"/>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823"/>
      <c r="D778" s="823"/>
      <c r="E778" s="823"/>
      <c r="F778" s="823"/>
      <c r="G778" s="823"/>
      <c r="H778" s="823"/>
      <c r="I778" s="823"/>
      <c r="J778" s="823"/>
      <c r="K778" s="823"/>
      <c r="L778" s="823"/>
      <c r="M778" s="823"/>
      <c r="N778" s="823"/>
      <c r="O778" s="823"/>
      <c r="P778" s="823"/>
      <c r="Q778" s="823"/>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823"/>
      <c r="D779" s="823"/>
      <c r="E779" s="823"/>
      <c r="F779" s="823"/>
      <c r="G779" s="823"/>
      <c r="H779" s="823"/>
      <c r="I779" s="823"/>
      <c r="J779" s="823"/>
      <c r="K779" s="823"/>
      <c r="L779" s="823"/>
      <c r="M779" s="823"/>
      <c r="N779" s="823"/>
      <c r="O779" s="823"/>
      <c r="P779" s="823"/>
      <c r="Q779" s="823"/>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823"/>
      <c r="D780" s="823"/>
      <c r="E780" s="823"/>
      <c r="F780" s="823"/>
      <c r="G780" s="823"/>
      <c r="H780" s="823"/>
      <c r="I780" s="823"/>
      <c r="J780" s="823"/>
      <c r="K780" s="823"/>
      <c r="L780" s="823"/>
      <c r="M780" s="823"/>
      <c r="N780" s="823"/>
      <c r="O780" s="823"/>
      <c r="P780" s="823"/>
      <c r="Q780" s="823"/>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823"/>
      <c r="D781" s="823"/>
      <c r="E781" s="823"/>
      <c r="F781" s="823"/>
      <c r="G781" s="823"/>
      <c r="H781" s="823"/>
      <c r="I781" s="823"/>
      <c r="J781" s="823"/>
      <c r="K781" s="823"/>
      <c r="L781" s="823"/>
      <c r="M781" s="823"/>
      <c r="N781" s="823"/>
      <c r="O781" s="823"/>
      <c r="P781" s="823"/>
      <c r="Q781" s="823"/>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823"/>
      <c r="D782" s="823"/>
      <c r="E782" s="823"/>
      <c r="F782" s="823"/>
      <c r="G782" s="823"/>
      <c r="H782" s="823"/>
      <c r="I782" s="823"/>
      <c r="J782" s="823"/>
      <c r="K782" s="823"/>
      <c r="L782" s="823"/>
      <c r="M782" s="823"/>
      <c r="N782" s="823"/>
      <c r="O782" s="823"/>
      <c r="P782" s="823"/>
      <c r="Q782" s="823"/>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823"/>
      <c r="D783" s="823"/>
      <c r="E783" s="823"/>
      <c r="F783" s="823"/>
      <c r="G783" s="823"/>
      <c r="H783" s="823"/>
      <c r="I783" s="823"/>
      <c r="J783" s="823"/>
      <c r="K783" s="823"/>
      <c r="L783" s="823"/>
      <c r="M783" s="823"/>
      <c r="N783" s="823"/>
      <c r="O783" s="823"/>
      <c r="P783" s="823"/>
      <c r="Q783" s="823"/>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823"/>
      <c r="D784" s="823"/>
      <c r="E784" s="823"/>
      <c r="F784" s="823"/>
      <c r="G784" s="823"/>
      <c r="H784" s="823"/>
      <c r="I784" s="823"/>
      <c r="J784" s="823"/>
      <c r="K784" s="823"/>
      <c r="L784" s="823"/>
      <c r="M784" s="823"/>
      <c r="N784" s="823"/>
      <c r="O784" s="823"/>
      <c r="P784" s="823"/>
      <c r="Q784" s="823"/>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823"/>
      <c r="D785" s="823"/>
      <c r="E785" s="823"/>
      <c r="F785" s="823"/>
      <c r="G785" s="823"/>
      <c r="H785" s="823"/>
      <c r="I785" s="823"/>
      <c r="J785" s="823"/>
      <c r="K785" s="823"/>
      <c r="L785" s="823"/>
      <c r="M785" s="823"/>
      <c r="N785" s="823"/>
      <c r="O785" s="823"/>
      <c r="P785" s="823"/>
      <c r="Q785" s="823"/>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823"/>
      <c r="D786" s="823"/>
      <c r="E786" s="823"/>
      <c r="F786" s="823"/>
      <c r="G786" s="823"/>
      <c r="H786" s="823"/>
      <c r="I786" s="823"/>
      <c r="J786" s="823"/>
      <c r="K786" s="823"/>
      <c r="L786" s="823"/>
      <c r="M786" s="823"/>
      <c r="N786" s="823"/>
      <c r="O786" s="823"/>
      <c r="P786" s="823"/>
      <c r="Q786" s="823"/>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823"/>
      <c r="D787" s="823"/>
      <c r="E787" s="823"/>
      <c r="F787" s="823"/>
      <c r="G787" s="823"/>
      <c r="H787" s="823"/>
      <c r="I787" s="823"/>
      <c r="J787" s="823"/>
      <c r="K787" s="823"/>
      <c r="L787" s="823"/>
      <c r="M787" s="823"/>
      <c r="N787" s="823"/>
      <c r="O787" s="823"/>
      <c r="P787" s="823"/>
      <c r="Q787" s="823"/>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823"/>
      <c r="D788" s="823"/>
      <c r="E788" s="823"/>
      <c r="F788" s="823"/>
      <c r="G788" s="823"/>
      <c r="H788" s="823"/>
      <c r="I788" s="823"/>
      <c r="J788" s="823"/>
      <c r="K788" s="823"/>
      <c r="L788" s="823"/>
      <c r="M788" s="823"/>
      <c r="N788" s="823"/>
      <c r="O788" s="823"/>
      <c r="P788" s="823"/>
      <c r="Q788" s="823"/>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823"/>
      <c r="D789" s="823"/>
      <c r="E789" s="823"/>
      <c r="F789" s="823"/>
      <c r="G789" s="823"/>
      <c r="H789" s="823"/>
      <c r="I789" s="823"/>
      <c r="J789" s="823"/>
      <c r="K789" s="823"/>
      <c r="L789" s="823"/>
      <c r="M789" s="823"/>
      <c r="N789" s="823"/>
      <c r="O789" s="823"/>
      <c r="P789" s="823"/>
      <c r="Q789" s="823"/>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823"/>
      <c r="D790" s="823"/>
      <c r="E790" s="823"/>
      <c r="F790" s="823"/>
      <c r="G790" s="823"/>
      <c r="H790" s="823"/>
      <c r="I790" s="823"/>
      <c r="J790" s="823"/>
      <c r="K790" s="823"/>
      <c r="L790" s="823"/>
      <c r="M790" s="823"/>
      <c r="N790" s="823"/>
      <c r="O790" s="823"/>
      <c r="P790" s="823"/>
      <c r="Q790" s="823"/>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823"/>
      <c r="D791" s="823"/>
      <c r="E791" s="823"/>
      <c r="F791" s="823"/>
      <c r="G791" s="823"/>
      <c r="H791" s="823"/>
      <c r="I791" s="823"/>
      <c r="J791" s="823"/>
      <c r="K791" s="823"/>
      <c r="L791" s="823"/>
      <c r="M791" s="823"/>
      <c r="N791" s="823"/>
      <c r="O791" s="823"/>
      <c r="P791" s="823"/>
      <c r="Q791" s="823"/>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823"/>
      <c r="D792" s="823"/>
      <c r="E792" s="823"/>
      <c r="F792" s="823"/>
      <c r="G792" s="823"/>
      <c r="H792" s="823"/>
      <c r="I792" s="823"/>
      <c r="J792" s="823"/>
      <c r="K792" s="823"/>
      <c r="L792" s="823"/>
      <c r="M792" s="823"/>
      <c r="N792" s="823"/>
      <c r="O792" s="823"/>
      <c r="P792" s="823"/>
      <c r="Q792" s="823"/>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823"/>
      <c r="D793" s="823"/>
      <c r="E793" s="823"/>
      <c r="F793" s="823"/>
      <c r="G793" s="823"/>
      <c r="H793" s="823"/>
      <c r="I793" s="823"/>
      <c r="J793" s="823"/>
      <c r="K793" s="823"/>
      <c r="L793" s="823"/>
      <c r="M793" s="823"/>
      <c r="N793" s="823"/>
      <c r="O793" s="823"/>
      <c r="P793" s="823"/>
      <c r="Q793" s="823"/>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823"/>
      <c r="D794" s="823"/>
      <c r="E794" s="823"/>
      <c r="F794" s="823"/>
      <c r="G794" s="823"/>
      <c r="H794" s="823"/>
      <c r="I794" s="823"/>
      <c r="J794" s="823"/>
      <c r="K794" s="823"/>
      <c r="L794" s="823"/>
      <c r="M794" s="823"/>
      <c r="N794" s="823"/>
      <c r="O794" s="823"/>
      <c r="P794" s="823"/>
      <c r="Q794" s="823"/>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823"/>
      <c r="D795" s="823"/>
      <c r="E795" s="823"/>
      <c r="F795" s="823"/>
      <c r="G795" s="823"/>
      <c r="H795" s="823"/>
      <c r="I795" s="823"/>
      <c r="J795" s="823"/>
      <c r="K795" s="823"/>
      <c r="L795" s="823"/>
      <c r="M795" s="823"/>
      <c r="N795" s="823"/>
      <c r="O795" s="823"/>
      <c r="P795" s="823"/>
      <c r="Q795" s="823"/>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823"/>
      <c r="D796" s="823"/>
      <c r="E796" s="823"/>
      <c r="F796" s="823"/>
      <c r="G796" s="823"/>
      <c r="H796" s="823"/>
      <c r="I796" s="823"/>
      <c r="J796" s="823"/>
      <c r="K796" s="823"/>
      <c r="L796" s="823"/>
      <c r="M796" s="823"/>
      <c r="N796" s="823"/>
      <c r="O796" s="823"/>
      <c r="P796" s="823"/>
      <c r="Q796" s="823"/>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823"/>
      <c r="D797" s="823"/>
      <c r="E797" s="823"/>
      <c r="F797" s="823"/>
      <c r="G797" s="823"/>
      <c r="H797" s="823"/>
      <c r="I797" s="823"/>
      <c r="J797" s="823"/>
      <c r="K797" s="823"/>
      <c r="L797" s="823"/>
      <c r="M797" s="823"/>
      <c r="N797" s="823"/>
      <c r="O797" s="823"/>
      <c r="P797" s="823"/>
      <c r="Q797" s="823"/>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823"/>
      <c r="D798" s="823"/>
      <c r="E798" s="823"/>
      <c r="F798" s="823"/>
      <c r="G798" s="823"/>
      <c r="H798" s="823"/>
      <c r="I798" s="823"/>
      <c r="J798" s="823"/>
      <c r="K798" s="823"/>
      <c r="L798" s="823"/>
      <c r="M798" s="823"/>
      <c r="N798" s="823"/>
      <c r="O798" s="823"/>
      <c r="P798" s="823"/>
      <c r="Q798" s="823"/>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823"/>
      <c r="D799" s="823"/>
      <c r="E799" s="823"/>
      <c r="F799" s="823"/>
      <c r="G799" s="823"/>
      <c r="H799" s="823"/>
      <c r="I799" s="823"/>
      <c r="J799" s="823"/>
      <c r="K799" s="823"/>
      <c r="L799" s="823"/>
      <c r="M799" s="823"/>
      <c r="N799" s="823"/>
      <c r="O799" s="823"/>
      <c r="P799" s="823"/>
      <c r="Q799" s="823"/>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23"/>
      <c r="D800" s="823"/>
      <c r="E800" s="823"/>
      <c r="F800" s="823"/>
      <c r="G800" s="823"/>
      <c r="H800" s="823"/>
      <c r="I800" s="823"/>
      <c r="J800" s="823"/>
      <c r="K800" s="823"/>
      <c r="L800" s="823"/>
      <c r="M800" s="823"/>
      <c r="N800" s="823"/>
      <c r="O800" s="823"/>
      <c r="P800" s="823"/>
      <c r="Q800" s="823"/>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23"/>
      <c r="D801" s="823"/>
      <c r="E801" s="823"/>
      <c r="F801" s="823"/>
      <c r="G801" s="823"/>
      <c r="H801" s="823"/>
      <c r="I801" s="823"/>
      <c r="J801" s="823"/>
      <c r="K801" s="823"/>
      <c r="L801" s="823"/>
      <c r="M801" s="823"/>
      <c r="N801" s="823"/>
      <c r="O801" s="823"/>
      <c r="P801" s="823"/>
      <c r="Q801" s="823"/>
    </row>
    <row r="802" ht="25.15" customHeight="true" x14ac:dyDescent="0.2">
      <c r="C802" s="823"/>
      <c r="D802" s="823"/>
      <c r="E802" s="823"/>
      <c r="F802" s="823"/>
      <c r="G802" s="823"/>
      <c r="H802" s="823"/>
      <c r="I802" s="823"/>
      <c r="J802" s="823"/>
      <c r="K802" s="823"/>
      <c r="L802" s="823"/>
      <c r="M802" s="823"/>
      <c r="N802" s="823"/>
      <c r="O802" s="823"/>
      <c r="P802" s="823"/>
      <c r="Q802" s="823"/>
    </row>
    <row r="803" ht="25.15" customHeight="true" x14ac:dyDescent="0.2">
      <c r="C803" s="823"/>
      <c r="D803" s="823"/>
      <c r="E803" s="823"/>
      <c r="F803" s="823"/>
      <c r="G803" s="823"/>
      <c r="H803" s="823"/>
      <c r="I803" s="823"/>
      <c r="J803" s="823"/>
      <c r="K803" s="823"/>
      <c r="L803" s="823"/>
      <c r="M803" s="823"/>
      <c r="N803" s="823"/>
      <c r="O803" s="823"/>
      <c r="P803" s="823"/>
      <c r="Q803" s="823"/>
    </row>
    <row r="804" ht="25.15" customHeight="true" x14ac:dyDescent="0.2">
      <c r="C804" s="823"/>
      <c r="D804" s="823"/>
      <c r="E804" s="823"/>
      <c r="F804" s="823"/>
      <c r="G804" s="823"/>
      <c r="H804" s="823"/>
      <c r="I804" s="823"/>
      <c r="J804" s="823"/>
      <c r="K804" s="823"/>
      <c r="L804" s="823"/>
      <c r="M804" s="823"/>
      <c r="N804" s="823"/>
      <c r="O804" s="823"/>
      <c r="P804" s="823"/>
      <c r="Q804" s="823"/>
    </row>
    <row r="805" ht="25.15" customHeight="true" x14ac:dyDescent="0.2">
      <c r="C805" s="823"/>
      <c r="D805" s="823"/>
      <c r="E805" s="823"/>
      <c r="F805" s="823"/>
      <c r="G805" s="823"/>
      <c r="H805" s="823"/>
      <c r="I805" s="823"/>
      <c r="J805" s="823"/>
      <c r="K805" s="823"/>
      <c r="L805" s="823"/>
      <c r="M805" s="823"/>
      <c r="N805" s="823"/>
      <c r="O805" s="823"/>
      <c r="P805" s="823"/>
      <c r="Q805" s="823"/>
    </row>
    <row r="806" ht="25.15" customHeight="true" x14ac:dyDescent="0.2">
      <c r="C806" s="823"/>
      <c r="D806" s="823"/>
      <c r="E806" s="823"/>
      <c r="F806" s="823"/>
      <c r="G806" s="823"/>
      <c r="H806" s="823"/>
      <c r="I806" s="823"/>
      <c r="J806" s="823"/>
      <c r="K806" s="823"/>
      <c r="L806" s="823"/>
      <c r="M806" s="823"/>
      <c r="N806" s="823"/>
      <c r="O806" s="823"/>
      <c r="P806" s="823"/>
      <c r="Q806" s="823"/>
    </row>
    <row r="807" ht="25.15" customHeight="true" x14ac:dyDescent="0.2">
      <c r="C807" s="823"/>
      <c r="D807" s="823"/>
      <c r="E807" s="823"/>
      <c r="F807" s="823"/>
      <c r="G807" s="823"/>
      <c r="H807" s="823"/>
      <c r="I807" s="823"/>
      <c r="J807" s="823"/>
      <c r="K807" s="823"/>
      <c r="L807" s="823"/>
      <c r="M807" s="823"/>
      <c r="N807" s="823"/>
      <c r="O807" s="823"/>
      <c r="P807" s="823"/>
      <c r="Q807" s="823"/>
    </row>
    <row r="808" ht="25.15" customHeight="true" x14ac:dyDescent="0.2">
      <c r="C808" s="823"/>
      <c r="D808" s="823"/>
      <c r="E808" s="823"/>
      <c r="F808" s="823"/>
      <c r="G808" s="823"/>
      <c r="H808" s="823"/>
      <c r="I808" s="823"/>
      <c r="J808" s="823"/>
      <c r="K808" s="823"/>
      <c r="L808" s="823"/>
      <c r="M808" s="823"/>
      <c r="N808" s="823"/>
      <c r="O808" s="823"/>
      <c r="P808" s="823"/>
      <c r="Q808" s="823"/>
    </row>
    <row r="809" ht="25.15" customHeight="true" x14ac:dyDescent="0.2">
      <c r="C809" s="823"/>
      <c r="D809" s="823"/>
      <c r="E809" s="823"/>
      <c r="F809" s="823"/>
      <c r="G809" s="823"/>
      <c r="H809" s="823"/>
      <c r="I809" s="823"/>
      <c r="J809" s="823"/>
      <c r="K809" s="823"/>
      <c r="L809" s="823"/>
      <c r="M809" s="823"/>
      <c r="N809" s="823"/>
      <c r="O809" s="823"/>
      <c r="P809" s="823"/>
      <c r="Q809" s="823"/>
    </row>
    <row r="810" ht="25.15" customHeight="true" x14ac:dyDescent="0.2">
      <c r="C810" s="823"/>
      <c r="D810" s="823"/>
      <c r="E810" s="823"/>
      <c r="F810" s="823"/>
      <c r="G810" s="823"/>
      <c r="H810" s="823"/>
      <c r="I810" s="823"/>
      <c r="J810" s="823"/>
      <c r="K810" s="823"/>
      <c r="L810" s="823"/>
      <c r="M810" s="823"/>
      <c r="N810" s="823"/>
      <c r="O810" s="823"/>
      <c r="P810" s="823"/>
      <c r="Q810" s="823"/>
    </row>
    <row r="811" ht="25.15" customHeight="true" x14ac:dyDescent="0.2">
      <c r="C811" s="823"/>
      <c r="D811" s="823"/>
      <c r="E811" s="823"/>
      <c r="F811" s="823"/>
      <c r="G811" s="823"/>
      <c r="H811" s="823"/>
      <c r="I811" s="823"/>
      <c r="J811" s="823"/>
      <c r="K811" s="823"/>
      <c r="L811" s="823"/>
      <c r="M811" s="823"/>
      <c r="N811" s="823"/>
      <c r="O811" s="823"/>
      <c r="P811" s="823"/>
      <c r="Q811" s="823"/>
    </row>
    <row r="812" ht="25.15" customHeight="true" x14ac:dyDescent="0.2">
      <c r="C812" s="823"/>
      <c r="D812" s="823"/>
      <c r="E812" s="823"/>
      <c r="F812" s="823"/>
      <c r="G812" s="823"/>
      <c r="H812" s="823"/>
      <c r="I812" s="823"/>
      <c r="J812" s="823"/>
      <c r="K812" s="823"/>
      <c r="L812" s="823"/>
      <c r="M812" s="823"/>
      <c r="N812" s="823"/>
      <c r="O812" s="823"/>
      <c r="P812" s="823"/>
      <c r="Q812" s="823"/>
    </row>
    <row r="813" ht="25.15" customHeight="true" x14ac:dyDescent="0.2">
      <c r="C813" s="823"/>
      <c r="D813" s="823"/>
      <c r="E813" s="823"/>
      <c r="F813" s="823"/>
      <c r="G813" s="823"/>
      <c r="H813" s="823"/>
      <c r="I813" s="823"/>
      <c r="J813" s="823"/>
      <c r="K813" s="823"/>
      <c r="L813" s="823"/>
      <c r="M813" s="823"/>
      <c r="N813" s="823"/>
      <c r="O813" s="823"/>
      <c r="P813" s="823"/>
      <c r="Q813" s="823"/>
    </row>
    <row r="814" ht="25.15" customHeight="true" x14ac:dyDescent="0.2">
      <c r="C814" s="823"/>
      <c r="D814" s="823"/>
      <c r="E814" s="823"/>
      <c r="F814" s="823"/>
      <c r="G814" s="823"/>
      <c r="H814" s="823"/>
      <c r="I814" s="823"/>
      <c r="J814" s="823"/>
      <c r="K814" s="823"/>
      <c r="L814" s="823"/>
      <c r="M814" s="823"/>
      <c r="N814" s="823"/>
      <c r="O814" s="823"/>
      <c r="P814" s="823"/>
      <c r="Q814" s="823"/>
    </row>
    <row r="815" ht="25.15" customHeight="true" x14ac:dyDescent="0.2">
      <c r="C815" s="823"/>
      <c r="D815" s="823"/>
      <c r="E815" s="823"/>
      <c r="F815" s="823"/>
      <c r="G815" s="823"/>
      <c r="H815" s="823"/>
      <c r="I815" s="823"/>
      <c r="J815" s="823"/>
      <c r="K815" s="823"/>
      <c r="L815" s="823"/>
      <c r="M815" s="823"/>
      <c r="N815" s="823"/>
      <c r="O815" s="823"/>
      <c r="P815" s="823"/>
      <c r="Q815" s="823"/>
    </row>
    <row r="816" ht="25.15" customHeight="true" x14ac:dyDescent="0.2">
      <c r="C816" s="823"/>
      <c r="D816" s="823"/>
      <c r="E816" s="823"/>
      <c r="F816" s="823"/>
      <c r="G816" s="823"/>
      <c r="H816" s="823"/>
      <c r="I816" s="823"/>
      <c r="J816" s="823"/>
      <c r="K816" s="823"/>
      <c r="L816" s="823"/>
      <c r="M816" s="823"/>
      <c r="N816" s="823"/>
      <c r="O816" s="823"/>
      <c r="P816" s="823"/>
      <c r="Q816" s="823"/>
    </row>
    <row r="817" ht="25.15" customHeight="true" x14ac:dyDescent="0.2">
      <c r="C817" s="823"/>
      <c r="D817" s="823"/>
      <c r="E817" s="823"/>
      <c r="F817" s="823"/>
      <c r="G817" s="823"/>
      <c r="H817" s="823"/>
      <c r="I817" s="823"/>
      <c r="J817" s="823"/>
      <c r="K817" s="823"/>
      <c r="L817" s="823"/>
      <c r="M817" s="823"/>
      <c r="N817" s="823"/>
      <c r="O817" s="823"/>
      <c r="P817" s="823"/>
      <c r="Q817" s="823"/>
    </row>
    <row r="818" ht="25.15" customHeight="true" x14ac:dyDescent="0.2">
      <c r="C818" s="823"/>
      <c r="D818" s="823"/>
      <c r="E818" s="823"/>
      <c r="F818" s="823"/>
      <c r="G818" s="823"/>
      <c r="H818" s="823"/>
      <c r="I818" s="823"/>
      <c r="J818" s="823"/>
      <c r="K818" s="823"/>
      <c r="L818" s="823"/>
      <c r="M818" s="823"/>
      <c r="N818" s="823"/>
      <c r="O818" s="823"/>
      <c r="P818" s="823"/>
      <c r="Q818" s="823"/>
    </row>
    <row r="819" ht="25.15" customHeight="true" x14ac:dyDescent="0.2">
      <c r="C819" s="823"/>
      <c r="D819" s="823"/>
      <c r="E819" s="823"/>
      <c r="F819" s="823"/>
      <c r="G819" s="823"/>
      <c r="H819" s="823"/>
      <c r="I819" s="823"/>
      <c r="J819" s="823"/>
      <c r="K819" s="823"/>
      <c r="L819" s="823"/>
      <c r="M819" s="823"/>
      <c r="N819" s="823"/>
      <c r="O819" s="823"/>
      <c r="P819" s="823"/>
      <c r="Q819" s="823"/>
    </row>
    <row r="820" ht="25.15" customHeight="true" x14ac:dyDescent="0.2">
      <c r="C820" s="823"/>
      <c r="D820" s="823"/>
      <c r="E820" s="823"/>
      <c r="F820" s="823"/>
      <c r="G820" s="823"/>
      <c r="H820" s="823"/>
      <c r="I820" s="823"/>
      <c r="J820" s="823"/>
      <c r="K820" s="823"/>
      <c r="L820" s="823"/>
      <c r="M820" s="823"/>
      <c r="N820" s="823"/>
      <c r="O820" s="823"/>
      <c r="P820" s="823"/>
      <c r="Q820" s="823"/>
    </row>
    <row r="821" ht="25.15" customHeight="true" x14ac:dyDescent="0.2">
      <c r="C821" s="823"/>
      <c r="D821" s="823"/>
      <c r="E821" s="823"/>
      <c r="F821" s="823"/>
      <c r="G821" s="823"/>
      <c r="H821" s="823"/>
      <c r="I821" s="823"/>
      <c r="J821" s="823"/>
      <c r="K821" s="823"/>
      <c r="L821" s="823"/>
      <c r="M821" s="823"/>
      <c r="N821" s="823"/>
      <c r="O821" s="823"/>
      <c r="P821" s="823"/>
      <c r="Q821" s="823"/>
    </row>
    <row r="822" ht="25.15" customHeight="true" x14ac:dyDescent="0.2">
      <c r="C822" s="823"/>
      <c r="D822" s="823"/>
      <c r="E822" s="823"/>
      <c r="F822" s="823"/>
      <c r="G822" s="823"/>
      <c r="H822" s="823"/>
      <c r="I822" s="823"/>
      <c r="J822" s="823"/>
      <c r="K822" s="823"/>
      <c r="L822" s="823"/>
      <c r="M822" s="823"/>
      <c r="N822" s="823"/>
      <c r="O822" s="823"/>
      <c r="P822" s="823"/>
      <c r="Q822" s="823"/>
    </row>
    <row r="823" ht="25.15" customHeight="true" x14ac:dyDescent="0.2">
      <c r="C823" s="823"/>
      <c r="D823" s="823"/>
      <c r="E823" s="823"/>
      <c r="F823" s="823"/>
      <c r="G823" s="823"/>
      <c r="H823" s="823"/>
      <c r="I823" s="823"/>
      <c r="J823" s="823"/>
      <c r="K823" s="823"/>
      <c r="L823" s="823"/>
      <c r="M823" s="823"/>
      <c r="N823" s="823"/>
      <c r="O823" s="823"/>
      <c r="P823" s="823"/>
      <c r="Q823" s="823"/>
    </row>
    <row r="824" ht="25.15" customHeight="true" x14ac:dyDescent="0.2">
      <c r="C824" s="823"/>
      <c r="D824" s="823"/>
      <c r="E824" s="823"/>
      <c r="F824" s="823"/>
      <c r="G824" s="823"/>
      <c r="H824" s="823"/>
      <c r="I824" s="823"/>
      <c r="J824" s="823"/>
      <c r="K824" s="823"/>
      <c r="L824" s="823"/>
      <c r="M824" s="823"/>
      <c r="N824" s="823"/>
      <c r="O824" s="823"/>
      <c r="P824" s="823"/>
      <c r="Q824" s="823"/>
    </row>
    <row r="825" ht="25.15" customHeight="true" x14ac:dyDescent="0.2">
      <c r="C825" s="823"/>
      <c r="D825" s="823"/>
      <c r="E825" s="823"/>
      <c r="F825" s="823"/>
      <c r="G825" s="823"/>
      <c r="H825" s="823"/>
      <c r="I825" s="823"/>
      <c r="J825" s="823"/>
      <c r="K825" s="823"/>
      <c r="L825" s="823"/>
      <c r="M825" s="823"/>
      <c r="N825" s="823"/>
      <c r="O825" s="823"/>
      <c r="P825" s="823"/>
      <c r="Q825" s="823"/>
    </row>
    <row r="826" ht="25.15" customHeight="true" x14ac:dyDescent="0.2">
      <c r="C826" s="823"/>
      <c r="D826" s="823"/>
      <c r="E826" s="823"/>
      <c r="F826" s="823"/>
      <c r="G826" s="823"/>
      <c r="H826" s="823"/>
      <c r="I826" s="823"/>
      <c r="J826" s="823"/>
      <c r="K826" s="823"/>
      <c r="L826" s="823"/>
      <c r="M826" s="823"/>
      <c r="N826" s="823"/>
      <c r="O826" s="823"/>
      <c r="P826" s="823"/>
      <c r="Q826" s="823"/>
    </row>
    <row r="827" ht="25.15" customHeight="true" x14ac:dyDescent="0.2">
      <c r="C827" s="823"/>
      <c r="D827" s="823"/>
      <c r="E827" s="823"/>
      <c r="F827" s="823"/>
      <c r="G827" s="823"/>
      <c r="H827" s="823"/>
      <c r="I827" s="823"/>
      <c r="J827" s="823"/>
      <c r="K827" s="823"/>
      <c r="L827" s="823"/>
      <c r="M827" s="823"/>
      <c r="N827" s="823"/>
      <c r="O827" s="823"/>
      <c r="P827" s="823"/>
      <c r="Q827" s="823"/>
    </row>
    <row r="828" ht="25.15" customHeight="true" x14ac:dyDescent="0.2">
      <c r="C828" s="823"/>
      <c r="D828" s="823"/>
      <c r="E828" s="823"/>
      <c r="F828" s="823"/>
      <c r="G828" s="823"/>
      <c r="H828" s="823"/>
      <c r="I828" s="823"/>
      <c r="J828" s="823"/>
      <c r="K828" s="823"/>
      <c r="L828" s="823"/>
      <c r="M828" s="823"/>
      <c r="N828" s="823"/>
      <c r="O828" s="823"/>
      <c r="P828" s="823"/>
      <c r="Q828" s="823"/>
    </row>
    <row r="829" ht="25.15" customHeight="true" x14ac:dyDescent="0.2">
      <c r="C829" s="823"/>
      <c r="D829" s="823"/>
      <c r="E829" s="823"/>
      <c r="F829" s="823"/>
      <c r="G829" s="823"/>
      <c r="H829" s="823"/>
      <c r="I829" s="823"/>
      <c r="J829" s="823"/>
      <c r="K829" s="823"/>
      <c r="L829" s="823"/>
      <c r="M829" s="823"/>
      <c r="N829" s="823"/>
      <c r="O829" s="823"/>
      <c r="P829" s="823"/>
      <c r="Q829" s="823"/>
    </row>
    <row r="830" ht="25.15" customHeight="true" x14ac:dyDescent="0.2">
      <c r="C830" s="823"/>
      <c r="D830" s="823"/>
      <c r="E830" s="823"/>
      <c r="F830" s="823"/>
      <c r="G830" s="823"/>
      <c r="H830" s="823"/>
      <c r="I830" s="823"/>
      <c r="J830" s="823"/>
      <c r="K830" s="823"/>
      <c r="L830" s="823"/>
      <c r="M830" s="823"/>
      <c r="N830" s="823"/>
      <c r="O830" s="823"/>
      <c r="P830" s="823"/>
      <c r="Q830" s="823"/>
    </row>
    <row r="831" ht="25.15" customHeight="true" x14ac:dyDescent="0.2">
      <c r="C831" s="823"/>
      <c r="D831" s="823"/>
      <c r="E831" s="823"/>
      <c r="F831" s="823"/>
      <c r="G831" s="823"/>
      <c r="H831" s="823"/>
      <c r="I831" s="823"/>
      <c r="J831" s="823"/>
      <c r="K831" s="823"/>
      <c r="L831" s="823"/>
      <c r="M831" s="823"/>
      <c r="N831" s="823"/>
      <c r="O831" s="823"/>
      <c r="P831" s="823"/>
      <c r="Q831" s="823"/>
    </row>
    <row r="832" ht="25.15" customHeight="true" x14ac:dyDescent="0.2">
      <c r="C832" s="823"/>
      <c r="D832" s="823"/>
      <c r="E832" s="823"/>
      <c r="F832" s="823"/>
      <c r="G832" s="823"/>
      <c r="H832" s="823"/>
      <c r="I832" s="823"/>
      <c r="J832" s="823"/>
      <c r="K832" s="823"/>
      <c r="L832" s="823"/>
      <c r="M832" s="823"/>
      <c r="N832" s="823"/>
      <c r="O832" s="823"/>
      <c r="P832" s="823"/>
      <c r="Q832" s="823"/>
    </row>
    <row r="833" ht="25.15" customHeight="true" x14ac:dyDescent="0.2">
      <c r="C833" s="823"/>
      <c r="D833" s="823"/>
      <c r="E833" s="823"/>
      <c r="F833" s="823"/>
      <c r="G833" s="823"/>
      <c r="H833" s="823"/>
      <c r="I833" s="823"/>
      <c r="J833" s="823"/>
      <c r="K833" s="823"/>
      <c r="L833" s="823"/>
      <c r="M833" s="823"/>
      <c r="N833" s="823"/>
      <c r="O833" s="823"/>
      <c r="P833" s="823"/>
      <c r="Q833" s="823"/>
    </row>
    <row r="834" ht="25.15" customHeight="true" x14ac:dyDescent="0.2">
      <c r="C834" s="823"/>
      <c r="D834" s="823"/>
      <c r="E834" s="823"/>
      <c r="F834" s="823"/>
      <c r="G834" s="823"/>
      <c r="H834" s="823"/>
      <c r="I834" s="823"/>
      <c r="J834" s="823"/>
      <c r="K834" s="823"/>
      <c r="L834" s="823"/>
      <c r="M834" s="823"/>
      <c r="N834" s="823"/>
      <c r="O834" s="823"/>
      <c r="P834" s="823"/>
      <c r="Q834" s="823"/>
    </row>
    <row r="835" ht="25.15" customHeight="true" x14ac:dyDescent="0.2">
      <c r="C835" s="823"/>
      <c r="D835" s="823"/>
      <c r="E835" s="823"/>
      <c r="F835" s="823"/>
      <c r="G835" s="823"/>
      <c r="H835" s="823"/>
      <c r="I835" s="823"/>
      <c r="J835" s="823"/>
      <c r="K835" s="823"/>
      <c r="L835" s="823"/>
      <c r="M835" s="823"/>
      <c r="N835" s="823"/>
      <c r="O835" s="823"/>
      <c r="P835" s="823"/>
      <c r="Q835" s="823"/>
    </row>
    <row r="836" ht="25.15" customHeight="true" x14ac:dyDescent="0.2">
      <c r="C836" s="823"/>
      <c r="D836" s="823"/>
      <c r="E836" s="823"/>
      <c r="F836" s="823"/>
      <c r="G836" s="823"/>
      <c r="H836" s="823"/>
      <c r="I836" s="823"/>
      <c r="J836" s="823"/>
      <c r="K836" s="823"/>
      <c r="L836" s="823"/>
      <c r="M836" s="823"/>
      <c r="N836" s="823"/>
      <c r="O836" s="823"/>
      <c r="P836" s="823"/>
      <c r="Q836" s="823"/>
    </row>
    <row r="837" ht="25.15" customHeight="true" x14ac:dyDescent="0.2">
      <c r="C837" s="823"/>
      <c r="D837" s="823"/>
      <c r="E837" s="823"/>
      <c r="F837" s="823"/>
      <c r="G837" s="823"/>
      <c r="H837" s="823"/>
      <c r="I837" s="823"/>
      <c r="J837" s="823"/>
      <c r="K837" s="823"/>
      <c r="L837" s="823"/>
      <c r="M837" s="823"/>
      <c r="N837" s="823"/>
      <c r="O837" s="823"/>
      <c r="P837" s="823"/>
      <c r="Q837" s="823"/>
    </row>
    <row r="838" ht="25.15" customHeight="true" x14ac:dyDescent="0.2">
      <c r="C838" s="823"/>
      <c r="D838" s="823"/>
      <c r="E838" s="823"/>
      <c r="F838" s="823"/>
      <c r="G838" s="823"/>
      <c r="H838" s="823"/>
      <c r="I838" s="823"/>
      <c r="J838" s="823"/>
      <c r="K838" s="823"/>
      <c r="L838" s="823"/>
      <c r="M838" s="823"/>
      <c r="N838" s="823"/>
      <c r="O838" s="823"/>
      <c r="P838" s="823"/>
      <c r="Q838" s="823"/>
    </row>
    <row r="839" ht="25.15" customHeight="true" x14ac:dyDescent="0.2">
      <c r="C839" s="823"/>
      <c r="D839" s="823"/>
      <c r="E839" s="823"/>
      <c r="F839" s="823"/>
      <c r="G839" s="823"/>
      <c r="H839" s="823"/>
      <c r="I839" s="823"/>
      <c r="J839" s="823"/>
      <c r="K839" s="823"/>
      <c r="L839" s="823"/>
      <c r="M839" s="823"/>
      <c r="N839" s="823"/>
      <c r="O839" s="823"/>
      <c r="P839" s="823"/>
      <c r="Q839" s="823"/>
    </row>
    <row r="840" ht="25.15" customHeight="true" x14ac:dyDescent="0.2">
      <c r="C840" s="823"/>
      <c r="D840" s="823"/>
      <c r="E840" s="823"/>
      <c r="F840" s="823"/>
      <c r="G840" s="823"/>
      <c r="H840" s="823"/>
      <c r="I840" s="823"/>
      <c r="J840" s="823"/>
      <c r="K840" s="823"/>
      <c r="L840" s="823"/>
      <c r="M840" s="823"/>
      <c r="N840" s="823"/>
      <c r="O840" s="823"/>
      <c r="P840" s="823"/>
      <c r="Q840" s="823"/>
    </row>
    <row r="841" ht="25.15" customHeight="true" x14ac:dyDescent="0.2">
      <c r="C841" s="823"/>
      <c r="D841" s="823"/>
      <c r="E841" s="823"/>
      <c r="F841" s="823"/>
      <c r="G841" s="823"/>
      <c r="H841" s="823"/>
      <c r="I841" s="823"/>
      <c r="J841" s="823"/>
      <c r="K841" s="823"/>
      <c r="L841" s="823"/>
      <c r="M841" s="823"/>
      <c r="N841" s="823"/>
      <c r="O841" s="823"/>
      <c r="P841" s="823"/>
      <c r="Q841" s="823"/>
    </row>
    <row r="842" ht="25.15" customHeight="true" x14ac:dyDescent="0.2">
      <c r="C842" s="823"/>
      <c r="D842" s="823"/>
      <c r="E842" s="823"/>
      <c r="F842" s="823"/>
      <c r="G842" s="823"/>
      <c r="H842" s="823"/>
      <c r="I842" s="823"/>
      <c r="J842" s="823"/>
      <c r="K842" s="823"/>
      <c r="L842" s="823"/>
      <c r="M842" s="823"/>
      <c r="N842" s="823"/>
      <c r="O842" s="823"/>
      <c r="P842" s="823"/>
      <c r="Q842" s="823"/>
    </row>
    <row r="843" ht="25.15" customHeight="true" x14ac:dyDescent="0.2">
      <c r="C843" s="823"/>
      <c r="D843" s="823"/>
      <c r="E843" s="823"/>
      <c r="F843" s="823"/>
      <c r="G843" s="823"/>
      <c r="H843" s="823"/>
      <c r="I843" s="823"/>
      <c r="J843" s="823"/>
      <c r="K843" s="823"/>
      <c r="L843" s="823"/>
      <c r="M843" s="823"/>
      <c r="N843" s="823"/>
      <c r="O843" s="823"/>
      <c r="P843" s="823"/>
      <c r="Q843" s="823"/>
    </row>
    <row r="844" ht="25.15" customHeight="true" x14ac:dyDescent="0.2">
      <c r="C844" s="823"/>
      <c r="D844" s="823"/>
      <c r="E844" s="823"/>
      <c r="F844" s="823"/>
      <c r="G844" s="823"/>
      <c r="H844" s="823"/>
      <c r="I844" s="823"/>
      <c r="J844" s="823"/>
      <c r="K844" s="823"/>
      <c r="L844" s="823"/>
      <c r="M844" s="823"/>
      <c r="N844" s="823"/>
      <c r="O844" s="823"/>
      <c r="P844" s="823"/>
      <c r="Q844" s="823"/>
    </row>
    <row r="845" ht="25.15" customHeight="true" x14ac:dyDescent="0.2">
      <c r="C845" s="823"/>
      <c r="D845" s="823"/>
      <c r="E845" s="823"/>
      <c r="F845" s="823"/>
      <c r="G845" s="823"/>
      <c r="H845" s="823"/>
      <c r="I845" s="823"/>
      <c r="J845" s="823"/>
      <c r="K845" s="823"/>
      <c r="L845" s="823"/>
      <c r="M845" s="823"/>
      <c r="N845" s="823"/>
      <c r="O845" s="823"/>
      <c r="P845" s="823"/>
      <c r="Q845" s="823"/>
    </row>
    <row r="846" ht="25.15" customHeight="true" x14ac:dyDescent="0.2">
      <c r="C846" s="823"/>
      <c r="D846" s="823"/>
      <c r="E846" s="823"/>
      <c r="F846" s="823"/>
      <c r="G846" s="823"/>
      <c r="H846" s="823"/>
      <c r="I846" s="823"/>
      <c r="J846" s="823"/>
      <c r="K846" s="823"/>
      <c r="L846" s="823"/>
      <c r="M846" s="823"/>
      <c r="N846" s="823"/>
      <c r="O846" s="823"/>
      <c r="P846" s="823"/>
      <c r="Q846" s="823"/>
    </row>
    <row r="847" ht="25.15" customHeight="true" x14ac:dyDescent="0.2">
      <c r="C847" s="823"/>
      <c r="D847" s="823"/>
      <c r="E847" s="823"/>
      <c r="F847" s="823"/>
      <c r="G847" s="823"/>
      <c r="H847" s="823"/>
      <c r="I847" s="823"/>
      <c r="J847" s="823"/>
      <c r="K847" s="823"/>
      <c r="L847" s="823"/>
      <c r="M847" s="823"/>
      <c r="N847" s="823"/>
      <c r="O847" s="823"/>
      <c r="P847" s="823"/>
      <c r="Q847" s="823"/>
    </row>
    <row r="848" ht="25.15" customHeight="true" x14ac:dyDescent="0.2">
      <c r="C848" s="823"/>
      <c r="D848" s="823"/>
      <c r="E848" s="823"/>
      <c r="F848" s="823"/>
      <c r="G848" s="823"/>
      <c r="H848" s="823"/>
      <c r="I848" s="823"/>
      <c r="J848" s="823"/>
      <c r="K848" s="823"/>
      <c r="L848" s="823"/>
      <c r="M848" s="823"/>
      <c r="N848" s="823"/>
      <c r="O848" s="823"/>
      <c r="P848" s="823"/>
      <c r="Q848" s="823"/>
    </row>
    <row r="849" ht="25.15" customHeight="true" x14ac:dyDescent="0.2">
      <c r="C849" s="823"/>
      <c r="D849" s="823"/>
      <c r="E849" s="823"/>
      <c r="F849" s="823"/>
      <c r="G849" s="823"/>
      <c r="H849" s="823"/>
      <c r="I849" s="823"/>
      <c r="J849" s="823"/>
      <c r="K849" s="823"/>
      <c r="L849" s="823"/>
      <c r="M849" s="823"/>
      <c r="N849" s="823"/>
      <c r="O849" s="823"/>
      <c r="P849" s="823"/>
      <c r="Q849" s="823"/>
    </row>
    <row r="850" ht="25.15" customHeight="true" x14ac:dyDescent="0.2">
      <c r="C850" s="823"/>
      <c r="D850" s="823"/>
      <c r="E850" s="823"/>
      <c r="F850" s="823"/>
      <c r="G850" s="823"/>
      <c r="H850" s="823"/>
      <c r="I850" s="823"/>
      <c r="J850" s="823"/>
      <c r="K850" s="823"/>
      <c r="L850" s="823"/>
      <c r="M850" s="823"/>
      <c r="N850" s="823"/>
      <c r="O850" s="823"/>
      <c r="P850" s="823"/>
      <c r="Q850" s="823"/>
    </row>
    <row r="851" ht="25.15" customHeight="true" x14ac:dyDescent="0.2">
      <c r="C851" s="823"/>
      <c r="D851" s="823"/>
      <c r="E851" s="823"/>
      <c r="F851" s="823"/>
      <c r="G851" s="823"/>
      <c r="H851" s="823"/>
      <c r="I851" s="823"/>
      <c r="J851" s="823"/>
      <c r="K851" s="823"/>
      <c r="L851" s="823"/>
      <c r="M851" s="823"/>
      <c r="N851" s="823"/>
      <c r="O851" s="823"/>
      <c r="P851" s="823"/>
      <c r="Q851" s="823"/>
    </row>
    <row r="852" ht="25.15" customHeight="true" x14ac:dyDescent="0.2">
      <c r="C852" s="823"/>
      <c r="D852" s="823"/>
      <c r="E852" s="823"/>
      <c r="F852" s="823"/>
      <c r="G852" s="823"/>
      <c r="H852" s="823"/>
      <c r="I852" s="823"/>
      <c r="J852" s="823"/>
      <c r="K852" s="823"/>
      <c r="L852" s="823"/>
      <c r="M852" s="823"/>
      <c r="N852" s="823"/>
      <c r="O852" s="823"/>
      <c r="P852" s="823"/>
      <c r="Q852" s="823"/>
    </row>
    <row r="853" ht="25.15" customHeight="true" x14ac:dyDescent="0.2">
      <c r="C853" s="823"/>
      <c r="D853" s="823"/>
      <c r="E853" s="823"/>
      <c r="F853" s="823"/>
      <c r="G853" s="823"/>
      <c r="H853" s="823"/>
      <c r="I853" s="823"/>
      <c r="J853" s="823"/>
      <c r="K853" s="823"/>
      <c r="L853" s="823"/>
      <c r="M853" s="823"/>
      <c r="N853" s="823"/>
      <c r="O853" s="823"/>
      <c r="P853" s="823"/>
      <c r="Q853" s="823"/>
    </row>
    <row r="854" ht="25.15" customHeight="true" x14ac:dyDescent="0.2">
      <c r="C854" s="823"/>
      <c r="D854" s="823"/>
      <c r="E854" s="823"/>
      <c r="F854" s="823"/>
      <c r="G854" s="823"/>
      <c r="H854" s="823"/>
      <c r="I854" s="823"/>
      <c r="J854" s="823"/>
      <c r="K854" s="823"/>
      <c r="L854" s="823"/>
      <c r="M854" s="823"/>
      <c r="N854" s="823"/>
      <c r="O854" s="823"/>
      <c r="P854" s="823"/>
      <c r="Q854" s="823"/>
    </row>
    <row r="855" ht="25.15" customHeight="true" x14ac:dyDescent="0.2">
      <c r="C855" s="823"/>
      <c r="D855" s="823"/>
      <c r="E855" s="823"/>
      <c r="F855" s="823"/>
      <c r="G855" s="823"/>
      <c r="H855" s="823"/>
      <c r="I855" s="823"/>
      <c r="J855" s="823"/>
      <c r="K855" s="823"/>
      <c r="L855" s="823"/>
      <c r="M855" s="823"/>
      <c r="N855" s="823"/>
      <c r="O855" s="823"/>
      <c r="P855" s="823"/>
      <c r="Q855" s="823"/>
    </row>
    <row r="856" ht="25.15" customHeight="true" x14ac:dyDescent="0.2">
      <c r="C856" s="823"/>
      <c r="D856" s="823"/>
      <c r="E856" s="823"/>
      <c r="F856" s="823"/>
      <c r="G856" s="823"/>
      <c r="H856" s="823"/>
      <c r="I856" s="823"/>
      <c r="J856" s="823"/>
      <c r="K856" s="823"/>
      <c r="L856" s="823"/>
      <c r="M856" s="823"/>
      <c r="N856" s="823"/>
      <c r="O856" s="823"/>
      <c r="P856" s="823"/>
      <c r="Q856" s="823"/>
    </row>
    <row r="857" ht="25.15" customHeight="true" x14ac:dyDescent="0.2">
      <c r="C857" s="823"/>
      <c r="D857" s="823"/>
      <c r="E857" s="823"/>
      <c r="F857" s="823"/>
      <c r="G857" s="823"/>
      <c r="H857" s="823"/>
      <c r="I857" s="823"/>
      <c r="J857" s="823"/>
      <c r="K857" s="823"/>
      <c r="L857" s="823"/>
      <c r="M857" s="823"/>
      <c r="N857" s="823"/>
      <c r="O857" s="823"/>
      <c r="P857" s="823"/>
      <c r="Q857" s="823"/>
    </row>
    <row r="858" ht="25.15" customHeight="true" x14ac:dyDescent="0.2">
      <c r="C858" s="823"/>
      <c r="D858" s="823"/>
      <c r="E858" s="823"/>
      <c r="F858" s="823"/>
      <c r="G858" s="823"/>
      <c r="H858" s="823"/>
      <c r="I858" s="823"/>
      <c r="J858" s="823"/>
      <c r="K858" s="823"/>
      <c r="L858" s="823"/>
      <c r="M858" s="823"/>
      <c r="N858" s="823"/>
      <c r="O858" s="823"/>
      <c r="P858" s="823"/>
      <c r="Q858" s="823"/>
    </row>
    <row r="859" ht="25.15" customHeight="true" x14ac:dyDescent="0.2">
      <c r="C859" s="823"/>
      <c r="D859" s="823"/>
      <c r="E859" s="823"/>
      <c r="F859" s="823"/>
      <c r="G859" s="823"/>
      <c r="H859" s="823"/>
      <c r="I859" s="823"/>
      <c r="J859" s="823"/>
      <c r="K859" s="823"/>
      <c r="L859" s="823"/>
      <c r="M859" s="823"/>
      <c r="N859" s="823"/>
      <c r="O859" s="823"/>
      <c r="P859" s="823"/>
      <c r="Q859" s="823"/>
    </row>
    <row r="860" ht="25.15" customHeight="true" x14ac:dyDescent="0.2">
      <c r="C860" s="823"/>
      <c r="D860" s="823"/>
      <c r="E860" s="823"/>
      <c r="F860" s="823"/>
      <c r="G860" s="823"/>
      <c r="H860" s="823"/>
      <c r="I860" s="823"/>
      <c r="J860" s="823"/>
      <c r="K860" s="823"/>
      <c r="L860" s="823"/>
      <c r="M860" s="823"/>
      <c r="N860" s="823"/>
      <c r="O860" s="823"/>
      <c r="P860" s="823"/>
      <c r="Q860" s="823"/>
    </row>
    <row r="861" ht="25.15" customHeight="true" x14ac:dyDescent="0.2">
      <c r="C861" s="823"/>
      <c r="D861" s="823"/>
      <c r="E861" s="823"/>
      <c r="F861" s="823"/>
      <c r="G861" s="823"/>
      <c r="H861" s="823"/>
      <c r="I861" s="823"/>
      <c r="J861" s="823"/>
      <c r="K861" s="823"/>
      <c r="L861" s="823"/>
      <c r="M861" s="823"/>
      <c r="N861" s="823"/>
      <c r="O861" s="823"/>
      <c r="P861" s="823"/>
      <c r="Q861" s="823"/>
    </row>
    <row r="862" ht="25.15" customHeight="true" x14ac:dyDescent="0.2">
      <c r="C862" s="823"/>
      <c r="D862" s="823"/>
      <c r="E862" s="823"/>
      <c r="F862" s="823"/>
      <c r="G862" s="823"/>
      <c r="H862" s="823"/>
      <c r="I862" s="823"/>
      <c r="J862" s="823"/>
      <c r="K862" s="823"/>
      <c r="L862" s="823"/>
      <c r="M862" s="823"/>
      <c r="N862" s="823"/>
      <c r="O862" s="823"/>
      <c r="P862" s="823"/>
      <c r="Q862" s="823"/>
    </row>
    <row r="863" ht="25.15" customHeight="true" x14ac:dyDescent="0.2">
      <c r="C863" s="823"/>
      <c r="D863" s="823"/>
      <c r="E863" s="823"/>
      <c r="F863" s="823"/>
      <c r="G863" s="823"/>
      <c r="H863" s="823"/>
      <c r="I863" s="823"/>
      <c r="J863" s="823"/>
      <c r="K863" s="823"/>
      <c r="L863" s="823"/>
      <c r="M863" s="823"/>
      <c r="N863" s="823"/>
      <c r="O863" s="823"/>
      <c r="P863" s="823"/>
      <c r="Q863" s="823"/>
    </row>
    <row r="864" ht="25.15" customHeight="true" x14ac:dyDescent="0.2">
      <c r="C864" s="823"/>
      <c r="D864" s="823"/>
      <c r="E864" s="823"/>
      <c r="F864" s="823"/>
      <c r="G864" s="823"/>
      <c r="H864" s="823"/>
      <c r="I864" s="823"/>
      <c r="J864" s="823"/>
      <c r="K864" s="823"/>
      <c r="L864" s="823"/>
      <c r="M864" s="823"/>
      <c r="N864" s="823"/>
      <c r="O864" s="823"/>
      <c r="P864" s="823"/>
      <c r="Q864" s="823"/>
    </row>
    <row r="865" ht="25.15" customHeight="true" x14ac:dyDescent="0.2">
      <c r="C865" s="823"/>
      <c r="D865" s="823"/>
      <c r="E865" s="823"/>
      <c r="F865" s="823"/>
      <c r="G865" s="823"/>
      <c r="H865" s="823"/>
      <c r="I865" s="823"/>
      <c r="J865" s="823"/>
      <c r="K865" s="823"/>
      <c r="L865" s="823"/>
      <c r="M865" s="823"/>
      <c r="N865" s="823"/>
      <c r="O865" s="823"/>
      <c r="P865" s="823"/>
      <c r="Q865" s="823"/>
    </row>
    <row r="866" ht="25.15" customHeight="true" x14ac:dyDescent="0.2">
      <c r="C866" s="823"/>
      <c r="D866" s="823"/>
      <c r="E866" s="823"/>
      <c r="F866" s="823"/>
      <c r="G866" s="823"/>
      <c r="H866" s="823"/>
      <c r="I866" s="823"/>
      <c r="J866" s="823"/>
      <c r="K866" s="823"/>
      <c r="L866" s="823"/>
      <c r="M866" s="823"/>
      <c r="N866" s="823"/>
      <c r="O866" s="823"/>
      <c r="P866" s="823"/>
      <c r="Q866" s="823"/>
    </row>
    <row r="867" ht="25.15" customHeight="true" x14ac:dyDescent="0.2">
      <c r="C867" s="823"/>
      <c r="D867" s="823"/>
      <c r="E867" s="823"/>
      <c r="F867" s="823"/>
      <c r="G867" s="823"/>
      <c r="H867" s="823"/>
      <c r="I867" s="823"/>
      <c r="J867" s="823"/>
      <c r="K867" s="823"/>
      <c r="L867" s="823"/>
      <c r="M867" s="823"/>
      <c r="N867" s="823"/>
      <c r="O867" s="823"/>
      <c r="P867" s="823"/>
      <c r="Q867" s="823"/>
    </row>
    <row r="868" ht="25.15" customHeight="true" x14ac:dyDescent="0.2">
      <c r="C868" s="823"/>
      <c r="D868" s="823"/>
      <c r="E868" s="823"/>
      <c r="F868" s="823"/>
      <c r="G868" s="823"/>
      <c r="H868" s="823"/>
      <c r="I868" s="823"/>
      <c r="J868" s="823"/>
      <c r="K868" s="823"/>
      <c r="L868" s="823"/>
      <c r="M868" s="823"/>
      <c r="N868" s="823"/>
      <c r="O868" s="823"/>
      <c r="P868" s="823"/>
      <c r="Q868" s="823"/>
    </row>
    <row r="869" ht="25.15" customHeight="true" x14ac:dyDescent="0.2">
      <c r="C869" s="823"/>
      <c r="D869" s="823"/>
      <c r="E869" s="823"/>
      <c r="F869" s="823"/>
      <c r="G869" s="823"/>
      <c r="H869" s="823"/>
      <c r="I869" s="823"/>
      <c r="J869" s="823"/>
      <c r="K869" s="823"/>
      <c r="L869" s="823"/>
      <c r="M869" s="823"/>
      <c r="N869" s="823"/>
      <c r="O869" s="823"/>
      <c r="P869" s="823"/>
      <c r="Q869" s="823"/>
    </row>
    <row r="870" ht="25.15" customHeight="true" x14ac:dyDescent="0.2">
      <c r="C870" s="823"/>
      <c r="D870" s="823"/>
      <c r="E870" s="823"/>
      <c r="F870" s="823"/>
      <c r="G870" s="823"/>
      <c r="H870" s="823"/>
      <c r="I870" s="823"/>
      <c r="J870" s="823"/>
      <c r="K870" s="823"/>
      <c r="L870" s="823"/>
      <c r="M870" s="823"/>
      <c r="N870" s="823"/>
      <c r="O870" s="823"/>
      <c r="P870" s="823"/>
      <c r="Q870" s="823"/>
    </row>
    <row r="871" ht="25.15" customHeight="true" x14ac:dyDescent="0.2">
      <c r="C871" s="823"/>
      <c r="D871" s="823"/>
      <c r="E871" s="823"/>
      <c r="F871" s="823"/>
      <c r="G871" s="823"/>
      <c r="H871" s="823"/>
      <c r="I871" s="823"/>
      <c r="J871" s="823"/>
      <c r="K871" s="823"/>
      <c r="L871" s="823"/>
      <c r="M871" s="823"/>
      <c r="N871" s="823"/>
      <c r="O871" s="823"/>
      <c r="P871" s="823"/>
      <c r="Q871" s="823"/>
    </row>
    <row r="872" ht="25.15" customHeight="true" x14ac:dyDescent="0.2">
      <c r="C872" s="823"/>
      <c r="D872" s="823"/>
      <c r="E872" s="823"/>
      <c r="F872" s="823"/>
      <c r="G872" s="823"/>
      <c r="H872" s="823"/>
      <c r="I872" s="823"/>
      <c r="J872" s="823"/>
      <c r="K872" s="823"/>
      <c r="L872" s="823"/>
      <c r="M872" s="823"/>
      <c r="N872" s="823"/>
      <c r="O872" s="823"/>
      <c r="P872" s="823"/>
      <c r="Q872" s="823"/>
    </row>
    <row r="873" ht="25.15" customHeight="true" x14ac:dyDescent="0.2">
      <c r="C873" s="823"/>
      <c r="D873" s="823"/>
      <c r="E873" s="823"/>
      <c r="F873" s="823"/>
      <c r="G873" s="823"/>
      <c r="H873" s="823"/>
      <c r="I873" s="823"/>
      <c r="J873" s="823"/>
      <c r="K873" s="823"/>
      <c r="L873" s="823"/>
      <c r="M873" s="823"/>
      <c r="N873" s="823"/>
      <c r="O873" s="823"/>
      <c r="P873" s="823"/>
      <c r="Q873" s="823"/>
    </row>
    <row r="874" ht="25.15" customHeight="true" x14ac:dyDescent="0.2">
      <c r="C874" s="823"/>
      <c r="D874" s="823"/>
      <c r="E874" s="823"/>
      <c r="F874" s="823"/>
      <c r="G874" s="823"/>
      <c r="H874" s="823"/>
      <c r="I874" s="823"/>
      <c r="J874" s="823"/>
      <c r="K874" s="823"/>
      <c r="L874" s="823"/>
      <c r="M874" s="823"/>
      <c r="N874" s="823"/>
      <c r="O874" s="823"/>
      <c r="P874" s="823"/>
      <c r="Q874" s="823"/>
    </row>
    <row r="875" ht="25.15" customHeight="true" x14ac:dyDescent="0.2">
      <c r="C875" s="823"/>
      <c r="D875" s="823"/>
      <c r="E875" s="823"/>
      <c r="F875" s="823"/>
      <c r="G875" s="823"/>
      <c r="H875" s="823"/>
      <c r="I875" s="823"/>
      <c r="J875" s="823"/>
      <c r="K875" s="823"/>
      <c r="L875" s="823"/>
      <c r="M875" s="823"/>
      <c r="N875" s="823"/>
      <c r="O875" s="823"/>
      <c r="P875" s="823"/>
      <c r="Q875" s="823"/>
    </row>
    <row r="876" ht="25.15" customHeight="true" x14ac:dyDescent="0.2">
      <c r="C876" s="823"/>
      <c r="D876" s="823"/>
      <c r="E876" s="823"/>
      <c r="F876" s="823"/>
      <c r="G876" s="823"/>
      <c r="H876" s="823"/>
      <c r="I876" s="823"/>
      <c r="J876" s="823"/>
      <c r="K876" s="823"/>
      <c r="L876" s="823"/>
      <c r="M876" s="823"/>
      <c r="N876" s="823"/>
      <c r="O876" s="823"/>
      <c r="P876" s="823"/>
      <c r="Q876" s="823"/>
    </row>
    <row r="877" ht="25.15" customHeight="true" x14ac:dyDescent="0.2">
      <c r="C877" s="823"/>
      <c r="D877" s="823"/>
      <c r="E877" s="823"/>
      <c r="F877" s="823"/>
      <c r="G877" s="823"/>
      <c r="H877" s="823"/>
      <c r="I877" s="823"/>
      <c r="J877" s="823"/>
      <c r="K877" s="823"/>
      <c r="L877" s="823"/>
      <c r="M877" s="823"/>
      <c r="N877" s="823"/>
      <c r="O877" s="823"/>
      <c r="P877" s="823"/>
      <c r="Q877" s="823"/>
    </row>
    <row r="878" ht="25.15" customHeight="true" x14ac:dyDescent="0.2">
      <c r="C878" s="823"/>
      <c r="D878" s="823"/>
      <c r="E878" s="823"/>
      <c r="F878" s="823"/>
      <c r="G878" s="823"/>
      <c r="H878" s="823"/>
      <c r="I878" s="823"/>
      <c r="J878" s="823"/>
      <c r="K878" s="823"/>
      <c r="L878" s="823"/>
      <c r="M878" s="823"/>
      <c r="N878" s="823"/>
      <c r="O878" s="823"/>
      <c r="P878" s="823"/>
      <c r="Q878" s="823"/>
    </row>
    <row r="879" ht="25.15" customHeight="true" x14ac:dyDescent="0.2">
      <c r="C879" s="823"/>
      <c r="D879" s="823"/>
      <c r="E879" s="823"/>
      <c r="F879" s="823"/>
      <c r="G879" s="823"/>
      <c r="H879" s="823"/>
      <c r="I879" s="823"/>
      <c r="J879" s="823"/>
      <c r="K879" s="823"/>
      <c r="L879" s="823"/>
      <c r="M879" s="823"/>
      <c r="N879" s="823"/>
      <c r="O879" s="823"/>
      <c r="P879" s="823"/>
      <c r="Q879" s="823"/>
    </row>
    <row r="880" ht="25.15" customHeight="true" x14ac:dyDescent="0.2">
      <c r="C880" s="823"/>
      <c r="D880" s="823"/>
      <c r="E880" s="823"/>
      <c r="F880" s="823"/>
      <c r="G880" s="823"/>
      <c r="H880" s="823"/>
      <c r="I880" s="823"/>
      <c r="J880" s="823"/>
      <c r="K880" s="823"/>
      <c r="L880" s="823"/>
      <c r="M880" s="823"/>
      <c r="N880" s="823"/>
      <c r="O880" s="823"/>
      <c r="P880" s="823"/>
      <c r="Q880" s="823"/>
    </row>
    <row r="881" ht="25.15" customHeight="true" x14ac:dyDescent="0.2">
      <c r="C881" s="823"/>
      <c r="D881" s="823"/>
      <c r="E881" s="823"/>
      <c r="F881" s="823"/>
      <c r="G881" s="823"/>
      <c r="H881" s="823"/>
      <c r="I881" s="823"/>
      <c r="J881" s="823"/>
      <c r="K881" s="823"/>
      <c r="L881" s="823"/>
      <c r="M881" s="823"/>
      <c r="N881" s="823"/>
      <c r="O881" s="823"/>
      <c r="P881" s="823"/>
      <c r="Q881" s="823"/>
    </row>
    <row r="882" ht="25.15" customHeight="true" x14ac:dyDescent="0.2">
      <c r="C882" s="823"/>
      <c r="D882" s="823"/>
      <c r="E882" s="823"/>
      <c r="F882" s="823"/>
      <c r="G882" s="823"/>
      <c r="H882" s="823"/>
      <c r="I882" s="823"/>
      <c r="J882" s="823"/>
      <c r="K882" s="823"/>
      <c r="L882" s="823"/>
      <c r="M882" s="823"/>
      <c r="N882" s="823"/>
      <c r="O882" s="823"/>
      <c r="P882" s="823"/>
      <c r="Q882" s="823"/>
    </row>
    <row r="883" ht="25.15" customHeight="true" x14ac:dyDescent="0.2">
      <c r="C883" s="823"/>
      <c r="D883" s="823"/>
      <c r="E883" s="823"/>
      <c r="F883" s="823"/>
      <c r="G883" s="823"/>
      <c r="H883" s="823"/>
      <c r="I883" s="823"/>
      <c r="J883" s="823"/>
      <c r="K883" s="823"/>
      <c r="L883" s="823"/>
      <c r="M883" s="823"/>
      <c r="N883" s="823"/>
      <c r="O883" s="823"/>
      <c r="P883" s="823"/>
      <c r="Q883" s="823"/>
    </row>
    <row r="884" ht="25.15" customHeight="true" x14ac:dyDescent="0.2">
      <c r="C884" s="823"/>
      <c r="D884" s="823"/>
      <c r="E884" s="823"/>
      <c r="F884" s="823"/>
      <c r="G884" s="823"/>
      <c r="H884" s="823"/>
      <c r="I884" s="823"/>
      <c r="J884" s="823"/>
      <c r="K884" s="823"/>
      <c r="L884" s="823"/>
      <c r="M884" s="823"/>
      <c r="N884" s="823"/>
      <c r="O884" s="823"/>
      <c r="P884" s="823"/>
      <c r="Q884" s="823"/>
    </row>
    <row r="885" ht="25.15" customHeight="true" x14ac:dyDescent="0.2">
      <c r="C885" s="823"/>
      <c r="D885" s="823"/>
      <c r="E885" s="823"/>
      <c r="F885" s="823"/>
      <c r="G885" s="823"/>
      <c r="H885" s="823"/>
      <c r="I885" s="823"/>
      <c r="J885" s="823"/>
      <c r="K885" s="823"/>
      <c r="L885" s="823"/>
      <c r="M885" s="823"/>
      <c r="N885" s="823"/>
      <c r="O885" s="823"/>
      <c r="P885" s="823"/>
      <c r="Q885" s="823"/>
    </row>
    <row r="886" ht="25.15" customHeight="true" x14ac:dyDescent="0.2">
      <c r="C886" s="823"/>
      <c r="D886" s="823"/>
      <c r="E886" s="823"/>
      <c r="F886" s="823"/>
      <c r="G886" s="823"/>
      <c r="H886" s="823"/>
      <c r="I886" s="823"/>
      <c r="J886" s="823"/>
      <c r="K886" s="823"/>
      <c r="L886" s="823"/>
      <c r="M886" s="823"/>
      <c r="N886" s="823"/>
      <c r="O886" s="823"/>
      <c r="P886" s="823"/>
      <c r="Q886" s="823"/>
    </row>
    <row r="887" ht="25.15" customHeight="true" x14ac:dyDescent="0.2">
      <c r="C887" s="823"/>
      <c r="D887" s="823"/>
      <c r="E887" s="823"/>
      <c r="F887" s="823"/>
      <c r="G887" s="823"/>
      <c r="H887" s="823"/>
      <c r="I887" s="823"/>
      <c r="J887" s="823"/>
      <c r="K887" s="823"/>
      <c r="L887" s="823"/>
      <c r="M887" s="823"/>
      <c r="N887" s="823"/>
      <c r="O887" s="823"/>
      <c r="P887" s="823"/>
      <c r="Q887" s="823"/>
    </row>
    <row r="888" ht="25.15" customHeight="true" x14ac:dyDescent="0.2">
      <c r="C888" s="823"/>
      <c r="D888" s="823"/>
      <c r="E888" s="823"/>
      <c r="F888" s="823"/>
      <c r="G888" s="823"/>
      <c r="H888" s="823"/>
      <c r="I888" s="823"/>
      <c r="J888" s="823"/>
      <c r="K888" s="823"/>
      <c r="L888" s="823"/>
      <c r="M888" s="823"/>
      <c r="N888" s="823"/>
      <c r="O888" s="823"/>
      <c r="P888" s="823"/>
      <c r="Q888" s="823"/>
    </row>
    <row r="889" ht="25.15" customHeight="true" x14ac:dyDescent="0.2">
      <c r="C889" s="823"/>
      <c r="D889" s="823"/>
      <c r="E889" s="823"/>
      <c r="F889" s="823"/>
      <c r="G889" s="823"/>
      <c r="H889" s="823"/>
      <c r="I889" s="823"/>
      <c r="J889" s="823"/>
      <c r="K889" s="823"/>
      <c r="L889" s="823"/>
      <c r="M889" s="823"/>
      <c r="N889" s="823"/>
      <c r="O889" s="823"/>
      <c r="P889" s="823"/>
      <c r="Q889" s="823"/>
    </row>
    <row r="890" ht="25.15" customHeight="true" x14ac:dyDescent="0.2">
      <c r="C890" s="823"/>
      <c r="D890" s="823"/>
      <c r="E890" s="823"/>
      <c r="F890" s="823"/>
      <c r="G890" s="823"/>
      <c r="H890" s="823"/>
      <c r="I890" s="823"/>
      <c r="J890" s="823"/>
      <c r="K890" s="823"/>
      <c r="L890" s="823"/>
      <c r="M890" s="823"/>
      <c r="N890" s="823"/>
      <c r="O890" s="823"/>
      <c r="P890" s="823"/>
      <c r="Q890" s="823"/>
    </row>
    <row r="891" ht="25.15" customHeight="true" x14ac:dyDescent="0.2">
      <c r="C891" s="823"/>
      <c r="D891" s="823"/>
      <c r="E891" s="823"/>
      <c r="F891" s="823"/>
      <c r="G891" s="823"/>
      <c r="H891" s="823"/>
      <c r="I891" s="823"/>
      <c r="J891" s="823"/>
      <c r="K891" s="823"/>
      <c r="L891" s="823"/>
      <c r="M891" s="823"/>
      <c r="N891" s="823"/>
      <c r="O891" s="823"/>
      <c r="P891" s="823"/>
      <c r="Q891" s="823"/>
    </row>
    <row r="892" ht="25.15" customHeight="true" x14ac:dyDescent="0.2">
      <c r="C892" s="823"/>
      <c r="D892" s="823"/>
      <c r="E892" s="823"/>
      <c r="F892" s="823"/>
      <c r="G892" s="823"/>
      <c r="H892" s="823"/>
      <c r="I892" s="823"/>
      <c r="J892" s="823"/>
      <c r="K892" s="823"/>
      <c r="L892" s="823"/>
      <c r="M892" s="823"/>
      <c r="N892" s="823"/>
      <c r="O892" s="823"/>
      <c r="P892" s="823"/>
      <c r="Q892" s="823"/>
    </row>
    <row r="893" ht="25.15" customHeight="true" x14ac:dyDescent="0.2">
      <c r="C893" s="823"/>
      <c r="D893" s="823"/>
      <c r="E893" s="823"/>
      <c r="F893" s="823"/>
      <c r="G893" s="823"/>
      <c r="H893" s="823"/>
      <c r="I893" s="823"/>
      <c r="J893" s="823"/>
      <c r="K893" s="823"/>
      <c r="L893" s="823"/>
      <c r="M893" s="823"/>
      <c r="N893" s="823"/>
      <c r="O893" s="823"/>
      <c r="P893" s="823"/>
      <c r="Q893" s="823"/>
    </row>
    <row r="894" ht="25.15" customHeight="true" x14ac:dyDescent="0.2">
      <c r="C894" s="823"/>
      <c r="D894" s="823"/>
      <c r="E894" s="823"/>
      <c r="F894" s="823"/>
      <c r="G894" s="823"/>
      <c r="H894" s="823"/>
      <c r="I894" s="823"/>
      <c r="J894" s="823"/>
      <c r="K894" s="823"/>
      <c r="L894" s="823"/>
      <c r="M894" s="823"/>
      <c r="N894" s="823"/>
      <c r="O894" s="823"/>
      <c r="P894" s="823"/>
      <c r="Q894" s="823"/>
    </row>
    <row r="895" ht="25.15" customHeight="true" x14ac:dyDescent="0.2">
      <c r="C895" s="823"/>
      <c r="D895" s="823"/>
      <c r="E895" s="823"/>
      <c r="F895" s="823"/>
      <c r="G895" s="823"/>
      <c r="H895" s="823"/>
      <c r="I895" s="823"/>
      <c r="J895" s="823"/>
      <c r="K895" s="823"/>
      <c r="L895" s="823"/>
      <c r="M895" s="823"/>
      <c r="N895" s="823"/>
      <c r="O895" s="823"/>
      <c r="P895" s="823"/>
      <c r="Q895" s="823"/>
    </row>
    <row r="896" ht="25.15" customHeight="true" x14ac:dyDescent="0.2">
      <c r="C896" s="823"/>
      <c r="D896" s="823"/>
      <c r="E896" s="823"/>
      <c r="F896" s="823"/>
      <c r="G896" s="823"/>
      <c r="H896" s="823"/>
      <c r="I896" s="823"/>
      <c r="J896" s="823"/>
      <c r="K896" s="823"/>
      <c r="L896" s="823"/>
      <c r="M896" s="823"/>
      <c r="N896" s="823"/>
      <c r="O896" s="823"/>
      <c r="P896" s="823"/>
      <c r="Q896" s="823"/>
    </row>
    <row r="897" ht="25.15" customHeight="true" x14ac:dyDescent="0.2">
      <c r="C897" s="823"/>
      <c r="D897" s="823"/>
      <c r="E897" s="823"/>
      <c r="F897" s="823"/>
      <c r="G897" s="823"/>
      <c r="H897" s="823"/>
      <c r="I897" s="823"/>
      <c r="J897" s="823"/>
      <c r="K897" s="823"/>
      <c r="L897" s="823"/>
      <c r="M897" s="823"/>
      <c r="N897" s="823"/>
      <c r="O897" s="823"/>
      <c r="P897" s="823"/>
      <c r="Q897" s="823"/>
    </row>
    <row r="898" ht="25.15" customHeight="true" x14ac:dyDescent="0.2">
      <c r="C898" s="823"/>
      <c r="D898" s="823"/>
      <c r="E898" s="823"/>
      <c r="F898" s="823"/>
      <c r="G898" s="823"/>
      <c r="H898" s="823"/>
      <c r="I898" s="823"/>
      <c r="J898" s="823"/>
      <c r="K898" s="823"/>
      <c r="L898" s="823"/>
      <c r="M898" s="823"/>
      <c r="N898" s="823"/>
      <c r="O898" s="823"/>
      <c r="P898" s="823"/>
      <c r="Q898" s="823"/>
    </row>
    <row r="899" ht="25.15" customHeight="true" x14ac:dyDescent="0.2">
      <c r="C899" s="823"/>
      <c r="D899" s="823"/>
      <c r="E899" s="823"/>
      <c r="F899" s="823"/>
      <c r="G899" s="823"/>
      <c r="H899" s="823"/>
      <c r="I899" s="823"/>
      <c r="J899" s="823"/>
      <c r="K899" s="823"/>
      <c r="L899" s="823"/>
      <c r="M899" s="823"/>
      <c r="N899" s="823"/>
      <c r="O899" s="823"/>
      <c r="P899" s="823"/>
      <c r="Q899" s="823"/>
    </row>
    <row r="900" ht="25.15" customHeight="true" x14ac:dyDescent="0.2">
      <c r="C900" s="823"/>
      <c r="D900" s="823"/>
      <c r="E900" s="823"/>
      <c r="F900" s="823"/>
      <c r="G900" s="823"/>
      <c r="H900" s="823"/>
      <c r="I900" s="823"/>
      <c r="J900" s="823"/>
      <c r="K900" s="823"/>
      <c r="L900" s="823"/>
      <c r="M900" s="823"/>
      <c r="N900" s="823"/>
      <c r="O900" s="823"/>
      <c r="P900" s="823"/>
      <c r="Q900" s="823"/>
    </row>
    <row r="901" ht="25.15" customHeight="true" x14ac:dyDescent="0.2">
      <c r="C901" s="823"/>
      <c r="D901" s="823"/>
      <c r="E901" s="823"/>
      <c r="F901" s="823"/>
      <c r="G901" s="823"/>
      <c r="H901" s="823"/>
      <c r="I901" s="823"/>
      <c r="J901" s="823"/>
      <c r="K901" s="823"/>
      <c r="L901" s="823"/>
      <c r="M901" s="823"/>
      <c r="N901" s="823"/>
      <c r="O901" s="823"/>
      <c r="P901" s="823"/>
      <c r="Q901" s="823"/>
    </row>
    <row r="902" ht="25.15" customHeight="true" x14ac:dyDescent="0.2">
      <c r="C902" s="823"/>
      <c r="D902" s="823"/>
      <c r="E902" s="823"/>
      <c r="F902" s="823"/>
      <c r="G902" s="823"/>
      <c r="H902" s="823"/>
      <c r="I902" s="823"/>
      <c r="J902" s="823"/>
      <c r="K902" s="823"/>
      <c r="L902" s="823"/>
      <c r="M902" s="823"/>
      <c r="N902" s="823"/>
      <c r="O902" s="823"/>
      <c r="P902" s="823"/>
      <c r="Q902" s="823"/>
    </row>
    <row r="903" ht="25.15" customHeight="true" x14ac:dyDescent="0.2">
      <c r="C903" s="823"/>
      <c r="D903" s="823"/>
      <c r="E903" s="823"/>
      <c r="F903" s="823"/>
      <c r="G903" s="823"/>
      <c r="H903" s="823"/>
      <c r="I903" s="823"/>
      <c r="J903" s="823"/>
      <c r="K903" s="823"/>
      <c r="L903" s="823"/>
      <c r="M903" s="823"/>
      <c r="N903" s="823"/>
      <c r="O903" s="823"/>
      <c r="P903" s="823"/>
      <c r="Q903" s="823"/>
    </row>
    <row r="904" ht="25.15" customHeight="true" x14ac:dyDescent="0.2">
      <c r="C904" s="823"/>
      <c r="D904" s="823"/>
      <c r="E904" s="823"/>
      <c r="F904" s="823"/>
      <c r="G904" s="823"/>
      <c r="H904" s="823"/>
      <c r="I904" s="823"/>
      <c r="J904" s="823"/>
      <c r="K904" s="823"/>
      <c r="L904" s="823"/>
      <c r="M904" s="823"/>
      <c r="N904" s="823"/>
      <c r="O904" s="823"/>
      <c r="P904" s="823"/>
      <c r="Q904" s="823"/>
    </row>
    <row r="905" ht="25.15" customHeight="true" x14ac:dyDescent="0.2">
      <c r="C905" s="823"/>
      <c r="D905" s="823"/>
      <c r="E905" s="823"/>
      <c r="F905" s="823"/>
      <c r="G905" s="823"/>
      <c r="H905" s="823"/>
      <c r="I905" s="823"/>
      <c r="J905" s="823"/>
      <c r="K905" s="823"/>
      <c r="L905" s="823"/>
      <c r="M905" s="823"/>
      <c r="N905" s="823"/>
      <c r="O905" s="823"/>
      <c r="P905" s="823"/>
      <c r="Q905" s="823"/>
    </row>
    <row r="906" ht="25.15" customHeight="true" x14ac:dyDescent="0.2">
      <c r="C906" s="823"/>
      <c r="D906" s="823"/>
      <c r="E906" s="823"/>
      <c r="F906" s="823"/>
      <c r="G906" s="823"/>
      <c r="H906" s="823"/>
      <c r="I906" s="823"/>
      <c r="J906" s="823"/>
      <c r="K906" s="823"/>
      <c r="L906" s="823"/>
      <c r="M906" s="823"/>
      <c r="N906" s="823"/>
      <c r="O906" s="823"/>
      <c r="P906" s="823"/>
      <c r="Q906" s="823"/>
    </row>
    <row r="907" ht="25.15" customHeight="true" x14ac:dyDescent="0.2">
      <c r="C907" s="823"/>
      <c r="D907" s="823"/>
      <c r="E907" s="823"/>
      <c r="F907" s="823"/>
      <c r="G907" s="823"/>
      <c r="H907" s="823"/>
      <c r="I907" s="823"/>
      <c r="J907" s="823"/>
      <c r="K907" s="823"/>
      <c r="L907" s="823"/>
      <c r="M907" s="823"/>
      <c r="N907" s="823"/>
      <c r="O907" s="823"/>
      <c r="P907" s="823"/>
      <c r="Q907" s="823"/>
    </row>
    <row r="908" ht="25.15" customHeight="true" x14ac:dyDescent="0.2">
      <c r="C908" s="823"/>
      <c r="D908" s="823"/>
      <c r="E908" s="823"/>
      <c r="F908" s="823"/>
      <c r="G908" s="823"/>
      <c r="H908" s="823"/>
      <c r="I908" s="823"/>
      <c r="J908" s="823"/>
      <c r="K908" s="823"/>
      <c r="L908" s="823"/>
      <c r="M908" s="823"/>
      <c r="N908" s="823"/>
      <c r="O908" s="823"/>
      <c r="P908" s="823"/>
      <c r="Q908" s="823"/>
    </row>
    <row r="909" ht="25.15" customHeight="true" x14ac:dyDescent="0.2">
      <c r="C909" s="823"/>
      <c r="D909" s="823"/>
      <c r="E909" s="823"/>
      <c r="F909" s="823"/>
      <c r="G909" s="823"/>
      <c r="H909" s="823"/>
      <c r="I909" s="823"/>
      <c r="J909" s="823"/>
      <c r="K909" s="823"/>
      <c r="L909" s="823"/>
      <c r="M909" s="823"/>
      <c r="N909" s="823"/>
      <c r="O909" s="823"/>
      <c r="P909" s="823"/>
      <c r="Q909" s="823"/>
    </row>
    <row r="910" ht="25.15" customHeight="true" x14ac:dyDescent="0.2">
      <c r="C910" s="823"/>
      <c r="D910" s="823"/>
      <c r="E910" s="823"/>
      <c r="F910" s="823"/>
      <c r="G910" s="823"/>
      <c r="H910" s="823"/>
      <c r="I910" s="823"/>
      <c r="J910" s="823"/>
      <c r="K910" s="823"/>
      <c r="L910" s="823"/>
      <c r="M910" s="823"/>
      <c r="N910" s="823"/>
      <c r="O910" s="823"/>
      <c r="P910" s="823"/>
      <c r="Q910" s="823"/>
    </row>
    <row r="911" ht="25.15" customHeight="true" x14ac:dyDescent="0.2">
      <c r="C911" s="823"/>
      <c r="D911" s="823"/>
      <c r="E911" s="823"/>
      <c r="F911" s="823"/>
      <c r="G911" s="823"/>
      <c r="H911" s="823"/>
      <c r="I911" s="823"/>
      <c r="J911" s="823"/>
      <c r="K911" s="823"/>
      <c r="L911" s="823"/>
      <c r="M911" s="823"/>
      <c r="N911" s="823"/>
      <c r="O911" s="823"/>
      <c r="P911" s="823"/>
      <c r="Q911" s="823"/>
    </row>
    <row r="912" ht="25.15" customHeight="true" x14ac:dyDescent="0.2">
      <c r="C912" s="823"/>
      <c r="D912" s="823"/>
      <c r="E912" s="823"/>
      <c r="F912" s="823"/>
      <c r="G912" s="823"/>
      <c r="H912" s="823"/>
      <c r="I912" s="823"/>
      <c r="J912" s="823"/>
      <c r="K912" s="823"/>
      <c r="L912" s="823"/>
      <c r="M912" s="823"/>
      <c r="N912" s="823"/>
      <c r="O912" s="823"/>
      <c r="P912" s="823"/>
      <c r="Q912" s="823"/>
    </row>
    <row r="913" ht="25.15" customHeight="true" x14ac:dyDescent="0.2">
      <c r="C913" s="823"/>
      <c r="D913" s="823"/>
      <c r="E913" s="823"/>
      <c r="F913" s="823"/>
      <c r="G913" s="823"/>
      <c r="H913" s="823"/>
      <c r="I913" s="823"/>
      <c r="J913" s="823"/>
      <c r="K913" s="823"/>
      <c r="L913" s="823"/>
      <c r="M913" s="823"/>
      <c r="N913" s="823"/>
      <c r="O913" s="823"/>
      <c r="P913" s="823"/>
      <c r="Q913" s="823"/>
    </row>
    <row r="914" ht="25.15" customHeight="true" x14ac:dyDescent="0.2">
      <c r="C914" s="823"/>
      <c r="D914" s="823"/>
      <c r="E914" s="823"/>
      <c r="F914" s="823"/>
      <c r="G914" s="823"/>
      <c r="H914" s="823"/>
      <c r="I914" s="823"/>
      <c r="J914" s="823"/>
      <c r="K914" s="823"/>
      <c r="L914" s="823"/>
      <c r="M914" s="823"/>
      <c r="N914" s="823"/>
      <c r="O914" s="823"/>
      <c r="P914" s="823"/>
      <c r="Q914" s="823"/>
    </row>
    <row r="915" ht="25.15" customHeight="true" x14ac:dyDescent="0.2">
      <c r="C915" s="823"/>
      <c r="D915" s="823"/>
      <c r="E915" s="823"/>
      <c r="F915" s="823"/>
      <c r="G915" s="823"/>
      <c r="H915" s="823"/>
      <c r="I915" s="823"/>
      <c r="J915" s="823"/>
      <c r="K915" s="823"/>
      <c r="L915" s="823"/>
      <c r="M915" s="823"/>
      <c r="N915" s="823"/>
      <c r="O915" s="823"/>
      <c r="P915" s="823"/>
      <c r="Q915" s="823"/>
    </row>
    <row r="916" ht="25.15" customHeight="true" x14ac:dyDescent="0.2">
      <c r="C916" s="823"/>
      <c r="D916" s="823"/>
      <c r="E916" s="823"/>
      <c r="F916" s="823"/>
      <c r="G916" s="823"/>
      <c r="H916" s="823"/>
      <c r="I916" s="823"/>
      <c r="J916" s="823"/>
      <c r="K916" s="823"/>
      <c r="L916" s="823"/>
      <c r="M916" s="823"/>
      <c r="N916" s="823"/>
      <c r="O916" s="823"/>
      <c r="P916" s="823"/>
      <c r="Q916" s="823"/>
    </row>
    <row r="917" ht="25.15" customHeight="true" x14ac:dyDescent="0.2">
      <c r="C917" s="823"/>
      <c r="D917" s="823"/>
      <c r="E917" s="823"/>
      <c r="F917" s="823"/>
      <c r="G917" s="823"/>
      <c r="H917" s="823"/>
      <c r="I917" s="823"/>
      <c r="J917" s="823"/>
      <c r="K917" s="823"/>
      <c r="L917" s="823"/>
      <c r="M917" s="823"/>
      <c r="N917" s="823"/>
      <c r="O917" s="823"/>
      <c r="P917" s="823"/>
      <c r="Q917" s="823"/>
    </row>
    <row r="918" ht="25.15" customHeight="true" x14ac:dyDescent="0.2">
      <c r="C918" s="823"/>
      <c r="D918" s="823"/>
      <c r="E918" s="823"/>
      <c r="F918" s="823"/>
      <c r="G918" s="823"/>
      <c r="H918" s="823"/>
      <c r="I918" s="823"/>
      <c r="J918" s="823"/>
      <c r="K918" s="823"/>
      <c r="L918" s="823"/>
      <c r="M918" s="823"/>
      <c r="N918" s="823"/>
      <c r="O918" s="823"/>
      <c r="P918" s="823"/>
      <c r="Q918" s="823"/>
    </row>
    <row r="919" ht="25.15" customHeight="true" x14ac:dyDescent="0.2">
      <c r="C919" s="823"/>
      <c r="D919" s="823"/>
      <c r="E919" s="823"/>
      <c r="F919" s="823"/>
      <c r="G919" s="823"/>
      <c r="H919" s="823"/>
      <c r="I919" s="823"/>
      <c r="J919" s="823"/>
      <c r="K919" s="823"/>
      <c r="L919" s="823"/>
      <c r="M919" s="823"/>
      <c r="N919" s="823"/>
      <c r="O919" s="823"/>
      <c r="P919" s="823"/>
      <c r="Q919" s="823"/>
    </row>
    <row r="920" ht="25.15" customHeight="true" x14ac:dyDescent="0.2">
      <c r="C920" s="823"/>
      <c r="D920" s="823"/>
      <c r="E920" s="823"/>
      <c r="F920" s="823"/>
      <c r="G920" s="823"/>
      <c r="H920" s="823"/>
      <c r="I920" s="823"/>
      <c r="J920" s="823"/>
      <c r="K920" s="823"/>
      <c r="L920" s="823"/>
      <c r="M920" s="823"/>
      <c r="N920" s="823"/>
      <c r="O920" s="823"/>
      <c r="P920" s="823"/>
      <c r="Q920" s="823"/>
    </row>
    <row r="921" ht="25.15" customHeight="true" x14ac:dyDescent="0.2">
      <c r="C921" s="823"/>
      <c r="D921" s="823"/>
      <c r="E921" s="823"/>
      <c r="F921" s="823"/>
      <c r="G921" s="823"/>
      <c r="H921" s="823"/>
      <c r="I921" s="823"/>
      <c r="J921" s="823"/>
      <c r="K921" s="823"/>
      <c r="L921" s="823"/>
      <c r="M921" s="823"/>
      <c r="N921" s="823"/>
      <c r="O921" s="823"/>
      <c r="P921" s="823"/>
      <c r="Q921" s="823"/>
    </row>
    <row r="922" ht="25.15" customHeight="true" x14ac:dyDescent="0.2">
      <c r="C922" s="823"/>
      <c r="D922" s="823"/>
      <c r="E922" s="823"/>
      <c r="F922" s="823"/>
      <c r="G922" s="823"/>
      <c r="H922" s="823"/>
      <c r="I922" s="823"/>
      <c r="J922" s="823"/>
      <c r="K922" s="823"/>
      <c r="L922" s="823"/>
      <c r="M922" s="823"/>
      <c r="N922" s="823"/>
      <c r="O922" s="823"/>
      <c r="P922" s="823"/>
      <c r="Q922" s="823"/>
    </row>
    <row r="923" ht="25.15" customHeight="true" x14ac:dyDescent="0.2">
      <c r="C923" s="823"/>
      <c r="D923" s="823"/>
      <c r="E923" s="823"/>
      <c r="F923" s="823"/>
      <c r="G923" s="823"/>
      <c r="H923" s="823"/>
      <c r="I923" s="823"/>
      <c r="J923" s="823"/>
      <c r="K923" s="823"/>
      <c r="L923" s="823"/>
      <c r="M923" s="823"/>
      <c r="N923" s="823"/>
      <c r="O923" s="823"/>
      <c r="P923" s="823"/>
      <c r="Q923" s="823"/>
    </row>
    <row r="924" ht="25.15" customHeight="true" x14ac:dyDescent="0.2">
      <c r="C924" s="823"/>
      <c r="D924" s="823"/>
      <c r="E924" s="823"/>
      <c r="F924" s="823"/>
      <c r="G924" s="823"/>
      <c r="H924" s="823"/>
      <c r="I924" s="823"/>
      <c r="J924" s="823"/>
      <c r="K924" s="823"/>
      <c r="L924" s="823"/>
      <c r="M924" s="823"/>
      <c r="N924" s="823"/>
      <c r="O924" s="823"/>
      <c r="P924" s="823"/>
      <c r="Q924" s="823"/>
    </row>
    <row r="925" ht="25.15" customHeight="true" x14ac:dyDescent="0.2">
      <c r="C925" s="823"/>
      <c r="D925" s="823"/>
      <c r="E925" s="823"/>
      <c r="F925" s="823"/>
      <c r="G925" s="823"/>
      <c r="H925" s="823"/>
      <c r="I925" s="823"/>
      <c r="J925" s="823"/>
      <c r="K925" s="823"/>
      <c r="L925" s="823"/>
      <c r="M925" s="823"/>
      <c r="N925" s="823"/>
      <c r="O925" s="823"/>
      <c r="P925" s="823"/>
      <c r="Q925" s="823"/>
    </row>
    <row r="926" ht="25.15" customHeight="true" x14ac:dyDescent="0.2">
      <c r="C926" s="823"/>
      <c r="D926" s="823"/>
      <c r="E926" s="823"/>
      <c r="F926" s="823"/>
      <c r="G926" s="823"/>
      <c r="H926" s="823"/>
      <c r="I926" s="823"/>
      <c r="J926" s="823"/>
      <c r="K926" s="823"/>
      <c r="L926" s="823"/>
      <c r="M926" s="823"/>
      <c r="N926" s="823"/>
      <c r="O926" s="823"/>
      <c r="P926" s="823"/>
      <c r="Q926" s="823"/>
    </row>
    <row r="927" ht="25.15" customHeight="true" x14ac:dyDescent="0.2">
      <c r="C927" s="823"/>
      <c r="D927" s="823"/>
      <c r="E927" s="823"/>
      <c r="F927" s="823"/>
      <c r="G927" s="823"/>
      <c r="H927" s="823"/>
      <c r="I927" s="823"/>
      <c r="J927" s="823"/>
      <c r="K927" s="823"/>
      <c r="L927" s="823"/>
      <c r="M927" s="823"/>
      <c r="N927" s="823"/>
      <c r="O927" s="823"/>
      <c r="P927" s="823"/>
      <c r="Q927" s="823"/>
    </row>
    <row r="928" ht="25.15" customHeight="true" x14ac:dyDescent="0.2">
      <c r="C928" s="823"/>
      <c r="D928" s="823"/>
      <c r="E928" s="823"/>
      <c r="F928" s="823"/>
      <c r="G928" s="823"/>
      <c r="H928" s="823"/>
      <c r="I928" s="823"/>
      <c r="J928" s="823"/>
      <c r="K928" s="823"/>
      <c r="L928" s="823"/>
      <c r="M928" s="823"/>
      <c r="N928" s="823"/>
      <c r="O928" s="823"/>
      <c r="P928" s="823"/>
      <c r="Q928" s="823"/>
    </row>
    <row r="929" ht="25.15" customHeight="true" x14ac:dyDescent="0.2">
      <c r="C929" s="823"/>
      <c r="D929" s="823"/>
      <c r="E929" s="823"/>
      <c r="F929" s="823"/>
      <c r="G929" s="823"/>
      <c r="H929" s="823"/>
      <c r="I929" s="823"/>
      <c r="J929" s="823"/>
      <c r="K929" s="823"/>
      <c r="L929" s="823"/>
      <c r="M929" s="823"/>
      <c r="N929" s="823"/>
      <c r="O929" s="823"/>
      <c r="P929" s="823"/>
      <c r="Q929" s="823"/>
    </row>
    <row r="930" ht="25.15" customHeight="true" x14ac:dyDescent="0.2">
      <c r="C930" s="823"/>
      <c r="D930" s="823"/>
      <c r="E930" s="823"/>
      <c r="F930" s="823"/>
      <c r="G930" s="823"/>
      <c r="H930" s="823"/>
      <c r="I930" s="823"/>
      <c r="J930" s="823"/>
      <c r="K930" s="823"/>
      <c r="L930" s="823"/>
      <c r="M930" s="823"/>
      <c r="N930" s="823"/>
      <c r="O930" s="823"/>
      <c r="P930" s="823"/>
      <c r="Q930" s="823"/>
    </row>
    <row r="931" ht="25.15" customHeight="true" x14ac:dyDescent="0.2">
      <c r="C931" s="823"/>
      <c r="D931" s="823"/>
      <c r="E931" s="823"/>
      <c r="F931" s="823"/>
      <c r="G931" s="823"/>
      <c r="H931" s="823"/>
      <c r="I931" s="823"/>
      <c r="J931" s="823"/>
      <c r="K931" s="823"/>
      <c r="L931" s="823"/>
      <c r="M931" s="823"/>
      <c r="N931" s="823"/>
      <c r="O931" s="823"/>
      <c r="P931" s="823"/>
      <c r="Q931" s="823"/>
    </row>
    <row r="932" ht="25.15" customHeight="true" x14ac:dyDescent="0.2">
      <c r="C932" s="823"/>
      <c r="D932" s="823"/>
      <c r="E932" s="823"/>
      <c r="F932" s="823"/>
      <c r="G932" s="823"/>
      <c r="H932" s="823"/>
      <c r="I932" s="823"/>
      <c r="J932" s="823"/>
      <c r="K932" s="823"/>
      <c r="L932" s="823"/>
      <c r="M932" s="823"/>
      <c r="N932" s="823"/>
      <c r="O932" s="823"/>
      <c r="P932" s="823"/>
      <c r="Q932" s="823"/>
    </row>
    <row r="933" ht="25.15" customHeight="true" x14ac:dyDescent="0.2">
      <c r="C933" s="823"/>
      <c r="D933" s="823"/>
      <c r="E933" s="823"/>
      <c r="F933" s="823"/>
      <c r="G933" s="823"/>
      <c r="H933" s="823"/>
      <c r="I933" s="823"/>
      <c r="J933" s="823"/>
      <c r="K933" s="823"/>
      <c r="L933" s="823"/>
      <c r="M933" s="823"/>
      <c r="N933" s="823"/>
      <c r="O933" s="823"/>
      <c r="P933" s="823"/>
      <c r="Q933" s="823"/>
    </row>
    <row r="934" ht="25.15" customHeight="true" x14ac:dyDescent="0.2">
      <c r="C934" s="823"/>
      <c r="D934" s="823"/>
      <c r="E934" s="823"/>
      <c r="F934" s="823"/>
      <c r="G934" s="823"/>
      <c r="H934" s="823"/>
      <c r="I934" s="823"/>
      <c r="J934" s="823"/>
      <c r="K934" s="823"/>
      <c r="L934" s="823"/>
      <c r="M934" s="823"/>
      <c r="N934" s="823"/>
      <c r="O934" s="823"/>
      <c r="P934" s="823"/>
      <c r="Q934" s="823"/>
    </row>
    <row r="935" ht="25.15" customHeight="true" x14ac:dyDescent="0.2">
      <c r="C935" s="823"/>
      <c r="D935" s="823"/>
      <c r="E935" s="823"/>
      <c r="F935" s="823"/>
      <c r="G935" s="823"/>
      <c r="H935" s="823"/>
      <c r="I935" s="823"/>
      <c r="J935" s="823"/>
      <c r="K935" s="823"/>
      <c r="L935" s="823"/>
      <c r="M935" s="823"/>
      <c r="N935" s="823"/>
      <c r="O935" s="823"/>
      <c r="P935" s="823"/>
      <c r="Q935" s="823"/>
    </row>
    <row r="936" ht="25.15" customHeight="true" x14ac:dyDescent="0.2">
      <c r="C936" s="823"/>
      <c r="D936" s="823"/>
      <c r="E936" s="823"/>
      <c r="F936" s="823"/>
      <c r="G936" s="823"/>
      <c r="H936" s="823"/>
      <c r="I936" s="823"/>
      <c r="J936" s="823"/>
      <c r="K936" s="823"/>
      <c r="L936" s="823"/>
      <c r="M936" s="823"/>
      <c r="N936" s="823"/>
      <c r="O936" s="823"/>
      <c r="P936" s="823"/>
      <c r="Q936" s="823"/>
    </row>
    <row r="937" ht="25.15" customHeight="true" x14ac:dyDescent="0.2">
      <c r="C937" s="823"/>
      <c r="D937" s="823"/>
      <c r="E937" s="823"/>
      <c r="F937" s="823"/>
      <c r="G937" s="823"/>
      <c r="H937" s="823"/>
      <c r="I937" s="823"/>
      <c r="J937" s="823"/>
      <c r="K937" s="823"/>
      <c r="L937" s="823"/>
      <c r="M937" s="823"/>
      <c r="N937" s="823"/>
      <c r="O937" s="823"/>
      <c r="P937" s="823"/>
      <c r="Q937" s="823"/>
    </row>
    <row r="938" ht="25.15" customHeight="true" x14ac:dyDescent="0.2">
      <c r="C938" s="823"/>
      <c r="D938" s="823"/>
      <c r="E938" s="823"/>
      <c r="F938" s="823"/>
      <c r="G938" s="823"/>
      <c r="H938" s="823"/>
      <c r="I938" s="823"/>
      <c r="J938" s="823"/>
      <c r="K938" s="823"/>
      <c r="L938" s="823"/>
      <c r="M938" s="823"/>
      <c r="N938" s="823"/>
      <c r="O938" s="823"/>
      <c r="P938" s="823"/>
      <c r="Q938" s="823"/>
    </row>
    <row r="939" ht="25.15" customHeight="true" x14ac:dyDescent="0.2">
      <c r="C939" s="823"/>
      <c r="D939" s="823"/>
      <c r="E939" s="823"/>
      <c r="F939" s="823"/>
      <c r="G939" s="823"/>
      <c r="H939" s="823"/>
      <c r="I939" s="823"/>
      <c r="J939" s="823"/>
      <c r="K939" s="823"/>
      <c r="L939" s="823"/>
      <c r="M939" s="823"/>
      <c r="N939" s="823"/>
      <c r="O939" s="823"/>
      <c r="P939" s="823"/>
      <c r="Q939" s="823"/>
    </row>
    <row r="940" ht="25.15" customHeight="true" x14ac:dyDescent="0.2">
      <c r="C940" s="823"/>
      <c r="D940" s="823"/>
      <c r="E940" s="823"/>
      <c r="F940" s="823"/>
      <c r="G940" s="823"/>
      <c r="H940" s="823"/>
      <c r="I940" s="823"/>
      <c r="J940" s="823"/>
      <c r="K940" s="823"/>
      <c r="L940" s="823"/>
      <c r="M940" s="823"/>
      <c r="N940" s="823"/>
      <c r="O940" s="823"/>
      <c r="P940" s="823"/>
      <c r="Q940" s="823"/>
    </row>
    <row r="941" ht="25.15" customHeight="true" x14ac:dyDescent="0.2">
      <c r="C941" s="823"/>
      <c r="D941" s="823"/>
      <c r="E941" s="823"/>
      <c r="F941" s="823"/>
      <c r="G941" s="823"/>
      <c r="H941" s="823"/>
      <c r="I941" s="823"/>
      <c r="J941" s="823"/>
      <c r="K941" s="823"/>
      <c r="L941" s="823"/>
      <c r="M941" s="823"/>
      <c r="N941" s="823"/>
      <c r="O941" s="823"/>
      <c r="P941" s="823"/>
      <c r="Q941" s="823"/>
    </row>
    <row r="942" ht="25.15" customHeight="true" x14ac:dyDescent="0.2">
      <c r="C942" s="823"/>
      <c r="D942" s="823"/>
      <c r="E942" s="823"/>
      <c r="F942" s="823"/>
      <c r="G942" s="823"/>
      <c r="H942" s="823"/>
      <c r="I942" s="823"/>
      <c r="J942" s="823"/>
      <c r="K942" s="823"/>
      <c r="L942" s="823"/>
      <c r="M942" s="823"/>
      <c r="N942" s="823"/>
      <c r="O942" s="823"/>
      <c r="P942" s="823"/>
      <c r="Q942" s="823"/>
    </row>
    <row r="943" ht="25.15" customHeight="true" x14ac:dyDescent="0.2">
      <c r="C943" s="823"/>
      <c r="D943" s="823"/>
      <c r="E943" s="823"/>
      <c r="F943" s="823"/>
      <c r="G943" s="823"/>
      <c r="H943" s="823"/>
      <c r="I943" s="823"/>
      <c r="J943" s="823"/>
      <c r="K943" s="823"/>
      <c r="L943" s="823"/>
      <c r="M943" s="823"/>
      <c r="N943" s="823"/>
      <c r="O943" s="823"/>
      <c r="P943" s="823"/>
      <c r="Q943" s="823"/>
    </row>
    <row r="944" ht="25.15" customHeight="true" x14ac:dyDescent="0.2">
      <c r="C944" s="823"/>
      <c r="D944" s="823"/>
      <c r="E944" s="823"/>
      <c r="F944" s="823"/>
      <c r="G944" s="823"/>
      <c r="H944" s="823"/>
      <c r="I944" s="823"/>
      <c r="J944" s="823"/>
      <c r="K944" s="823"/>
      <c r="L944" s="823"/>
      <c r="M944" s="823"/>
      <c r="N944" s="823"/>
      <c r="O944" s="823"/>
      <c r="P944" s="823"/>
      <c r="Q944" s="823"/>
    </row>
    <row r="945" ht="25.15" customHeight="true" x14ac:dyDescent="0.2">
      <c r="C945" s="823"/>
      <c r="D945" s="823"/>
      <c r="E945" s="823"/>
      <c r="F945" s="823"/>
      <c r="G945" s="823"/>
      <c r="H945" s="823"/>
      <c r="I945" s="823"/>
      <c r="J945" s="823"/>
      <c r="K945" s="823"/>
      <c r="L945" s="823"/>
      <c r="M945" s="823"/>
      <c r="N945" s="823"/>
      <c r="O945" s="823"/>
      <c r="P945" s="823"/>
      <c r="Q945" s="823"/>
    </row>
    <row r="946" ht="25.15" customHeight="true" x14ac:dyDescent="0.2">
      <c r="C946" s="823"/>
      <c r="D946" s="823"/>
      <c r="E946" s="823"/>
      <c r="F946" s="823"/>
      <c r="G946" s="823"/>
      <c r="H946" s="823"/>
      <c r="I946" s="823"/>
      <c r="J946" s="823"/>
      <c r="K946" s="823"/>
      <c r="L946" s="823"/>
      <c r="M946" s="823"/>
      <c r="N946" s="823"/>
      <c r="O946" s="823"/>
      <c r="P946" s="823"/>
      <c r="Q946" s="823"/>
    </row>
    <row r="947" ht="25.15" customHeight="true" x14ac:dyDescent="0.2">
      <c r="C947" s="823"/>
      <c r="D947" s="823"/>
      <c r="E947" s="823"/>
      <c r="F947" s="823"/>
      <c r="G947" s="823"/>
      <c r="H947" s="823"/>
      <c r="I947" s="823"/>
      <c r="J947" s="823"/>
      <c r="K947" s="823"/>
      <c r="L947" s="823"/>
      <c r="M947" s="823"/>
      <c r="N947" s="823"/>
      <c r="O947" s="823"/>
      <c r="P947" s="823"/>
      <c r="Q947" s="823"/>
    </row>
    <row r="948" ht="25.15" customHeight="true" x14ac:dyDescent="0.2">
      <c r="C948" s="823"/>
      <c r="D948" s="823"/>
      <c r="E948" s="823"/>
      <c r="F948" s="823"/>
      <c r="G948" s="823"/>
      <c r="H948" s="823"/>
      <c r="I948" s="823"/>
      <c r="J948" s="823"/>
      <c r="K948" s="823"/>
      <c r="L948" s="823"/>
      <c r="M948" s="823"/>
      <c r="N948" s="823"/>
      <c r="O948" s="823"/>
      <c r="P948" s="823"/>
      <c r="Q948" s="823"/>
    </row>
    <row r="949" ht="25.15" customHeight="true" x14ac:dyDescent="0.2">
      <c r="C949" s="823"/>
      <c r="D949" s="823"/>
      <c r="E949" s="823"/>
      <c r="F949" s="823"/>
      <c r="G949" s="823"/>
      <c r="H949" s="823"/>
      <c r="I949" s="823"/>
      <c r="J949" s="823"/>
      <c r="K949" s="823"/>
      <c r="L949" s="823"/>
      <c r="M949" s="823"/>
      <c r="N949" s="823"/>
      <c r="O949" s="823"/>
      <c r="P949" s="823"/>
      <c r="Q949" s="823"/>
    </row>
    <row r="950" ht="25.15" customHeight="true" x14ac:dyDescent="0.2">
      <c r="C950" s="823"/>
      <c r="D950" s="823"/>
      <c r="E950" s="823"/>
      <c r="F950" s="823"/>
      <c r="G950" s="823"/>
      <c r="H950" s="823"/>
      <c r="I950" s="823"/>
      <c r="J950" s="823"/>
      <c r="K950" s="823"/>
      <c r="L950" s="823"/>
      <c r="M950" s="823"/>
      <c r="N950" s="823"/>
      <c r="O950" s="823"/>
      <c r="P950" s="823"/>
      <c r="Q950" s="823"/>
    </row>
    <row r="951" ht="25.15" customHeight="true" x14ac:dyDescent="0.2">
      <c r="C951" s="823"/>
      <c r="D951" s="823"/>
      <c r="E951" s="823"/>
      <c r="F951" s="823"/>
      <c r="G951" s="823"/>
      <c r="H951" s="823"/>
      <c r="I951" s="823"/>
      <c r="J951" s="823"/>
      <c r="K951" s="823"/>
      <c r="L951" s="823"/>
      <c r="M951" s="823"/>
      <c r="N951" s="823"/>
      <c r="O951" s="823"/>
      <c r="P951" s="823"/>
      <c r="Q951" s="823"/>
    </row>
    <row r="952" ht="25.15" customHeight="true" x14ac:dyDescent="0.2">
      <c r="C952" s="823"/>
      <c r="D952" s="823"/>
      <c r="E952" s="823"/>
      <c r="F952" s="823"/>
      <c r="G952" s="823"/>
      <c r="H952" s="823"/>
      <c r="I952" s="823"/>
      <c r="J952" s="823"/>
      <c r="K952" s="823"/>
      <c r="L952" s="823"/>
      <c r="M952" s="823"/>
      <c r="N952" s="823"/>
      <c r="O952" s="823"/>
      <c r="P952" s="823"/>
      <c r="Q952" s="823"/>
    </row>
    <row r="953" ht="25.15" customHeight="true" x14ac:dyDescent="0.2">
      <c r="C953" s="823"/>
      <c r="D953" s="823"/>
      <c r="E953" s="823"/>
      <c r="F953" s="823"/>
      <c r="G953" s="823"/>
      <c r="H953" s="823"/>
      <c r="I953" s="823"/>
      <c r="J953" s="823"/>
      <c r="K953" s="823"/>
      <c r="L953" s="823"/>
      <c r="M953" s="823"/>
      <c r="N953" s="823"/>
      <c r="O953" s="823"/>
      <c r="P953" s="823"/>
      <c r="Q953" s="823"/>
    </row>
    <row r="954" ht="25.15" customHeight="true" x14ac:dyDescent="0.2">
      <c r="C954" s="823"/>
      <c r="D954" s="823"/>
      <c r="E954" s="823"/>
      <c r="F954" s="823"/>
      <c r="G954" s="823"/>
      <c r="H954" s="823"/>
      <c r="I954" s="823"/>
      <c r="J954" s="823"/>
      <c r="K954" s="823"/>
      <c r="L954" s="823"/>
      <c r="M954" s="823"/>
      <c r="N954" s="823"/>
      <c r="O954" s="823"/>
      <c r="P954" s="823"/>
      <c r="Q954" s="823"/>
    </row>
    <row r="955" ht="25.15" customHeight="true" x14ac:dyDescent="0.2">
      <c r="C955" s="823"/>
      <c r="D955" s="823"/>
      <c r="E955" s="823"/>
      <c r="F955" s="823"/>
      <c r="G955" s="823"/>
      <c r="H955" s="823"/>
      <c r="I955" s="823"/>
      <c r="J955" s="823"/>
      <c r="K955" s="823"/>
      <c r="L955" s="823"/>
      <c r="M955" s="823"/>
      <c r="N955" s="823"/>
      <c r="O955" s="823"/>
      <c r="P955" s="823"/>
      <c r="Q955" s="823"/>
    </row>
    <row r="956" ht="25.15" customHeight="true" x14ac:dyDescent="0.2">
      <c r="C956" s="823"/>
      <c r="D956" s="823"/>
      <c r="E956" s="823"/>
      <c r="F956" s="823"/>
      <c r="G956" s="823"/>
      <c r="H956" s="823"/>
      <c r="I956" s="823"/>
      <c r="J956" s="823"/>
      <c r="K956" s="823"/>
      <c r="L956" s="823"/>
      <c r="M956" s="823"/>
      <c r="N956" s="823"/>
      <c r="O956" s="823"/>
      <c r="P956" s="823"/>
      <c r="Q956" s="823"/>
    </row>
    <row r="957" ht="25.15" customHeight="true" x14ac:dyDescent="0.2">
      <c r="C957" s="823"/>
      <c r="D957" s="823"/>
      <c r="E957" s="823"/>
      <c r="F957" s="823"/>
      <c r="G957" s="823"/>
      <c r="H957" s="823"/>
      <c r="I957" s="823"/>
      <c r="J957" s="823"/>
      <c r="K957" s="823"/>
      <c r="L957" s="823"/>
      <c r="M957" s="823"/>
      <c r="N957" s="823"/>
      <c r="O957" s="823"/>
      <c r="P957" s="823"/>
      <c r="Q957" s="823"/>
    </row>
    <row r="958" ht="25.15" customHeight="true" x14ac:dyDescent="0.2">
      <c r="C958" s="823"/>
      <c r="D958" s="823"/>
      <c r="E958" s="823"/>
      <c r="F958" s="823"/>
      <c r="G958" s="823"/>
      <c r="H958" s="823"/>
      <c r="I958" s="823"/>
      <c r="J958" s="823"/>
      <c r="K958" s="823"/>
      <c r="L958" s="823"/>
      <c r="M958" s="823"/>
      <c r="N958" s="823"/>
      <c r="O958" s="823"/>
      <c r="P958" s="823"/>
      <c r="Q958" s="823"/>
    </row>
    <row r="959" ht="25.15" customHeight="true" x14ac:dyDescent="0.2">
      <c r="C959" s="823"/>
      <c r="D959" s="823"/>
      <c r="E959" s="823"/>
      <c r="F959" s="823"/>
      <c r="G959" s="823"/>
      <c r="H959" s="823"/>
      <c r="I959" s="823"/>
      <c r="J959" s="823"/>
      <c r="K959" s="823"/>
      <c r="L959" s="823"/>
      <c r="M959" s="823"/>
      <c r="N959" s="823"/>
      <c r="O959" s="823"/>
      <c r="P959" s="823"/>
      <c r="Q959" s="823"/>
    </row>
    <row r="960" ht="25.15" customHeight="true" x14ac:dyDescent="0.2">
      <c r="C960" s="823"/>
      <c r="D960" s="823"/>
      <c r="E960" s="823"/>
      <c r="F960" s="823"/>
      <c r="G960" s="823"/>
      <c r="H960" s="823"/>
      <c r="I960" s="823"/>
      <c r="J960" s="823"/>
      <c r="K960" s="823"/>
      <c r="L960" s="823"/>
      <c r="M960" s="823"/>
      <c r="N960" s="823"/>
      <c r="O960" s="823"/>
      <c r="P960" s="823"/>
      <c r="Q960" s="823"/>
    </row>
    <row r="961" ht="25.15" customHeight="true" x14ac:dyDescent="0.2">
      <c r="C961" s="823"/>
      <c r="D961" s="823"/>
      <c r="E961" s="823"/>
      <c r="F961" s="823"/>
      <c r="G961" s="823"/>
      <c r="H961" s="823"/>
      <c r="I961" s="823"/>
      <c r="J961" s="823"/>
      <c r="K961" s="823"/>
      <c r="L961" s="823"/>
      <c r="M961" s="823"/>
      <c r="N961" s="823"/>
      <c r="O961" s="823"/>
      <c r="P961" s="823"/>
      <c r="Q961" s="823"/>
    </row>
    <row r="962" ht="25.15" customHeight="true" x14ac:dyDescent="0.2">
      <c r="C962" s="823"/>
      <c r="D962" s="823"/>
      <c r="E962" s="823"/>
      <c r="F962" s="823"/>
      <c r="G962" s="823"/>
      <c r="H962" s="823"/>
      <c r="I962" s="823"/>
      <c r="J962" s="823"/>
      <c r="K962" s="823"/>
      <c r="L962" s="823"/>
      <c r="M962" s="823"/>
      <c r="N962" s="823"/>
      <c r="O962" s="823"/>
      <c r="P962" s="823"/>
      <c r="Q962" s="823"/>
    </row>
    <row r="963" ht="25.15" customHeight="true" x14ac:dyDescent="0.2">
      <c r="C963" s="823"/>
      <c r="D963" s="823"/>
      <c r="E963" s="823"/>
      <c r="F963" s="823"/>
      <c r="G963" s="823"/>
      <c r="H963" s="823"/>
      <c r="I963" s="823"/>
      <c r="J963" s="823"/>
      <c r="K963" s="823"/>
      <c r="L963" s="823"/>
      <c r="M963" s="823"/>
      <c r="N963" s="823"/>
      <c r="O963" s="823"/>
      <c r="P963" s="823"/>
      <c r="Q963" s="823"/>
    </row>
    <row r="964" ht="25.15" customHeight="true" x14ac:dyDescent="0.2">
      <c r="C964" s="823"/>
      <c r="D964" s="823"/>
      <c r="E964" s="823"/>
      <c r="F964" s="823"/>
      <c r="G964" s="823"/>
      <c r="H964" s="823"/>
      <c r="I964" s="823"/>
      <c r="J964" s="823"/>
      <c r="K964" s="823"/>
      <c r="L964" s="823"/>
      <c r="M964" s="823"/>
      <c r="N964" s="823"/>
      <c r="O964" s="823"/>
      <c r="P964" s="823"/>
      <c r="Q964" s="823"/>
    </row>
    <row r="965" ht="25.15" customHeight="true" x14ac:dyDescent="0.2">
      <c r="C965" s="823"/>
      <c r="D965" s="823"/>
      <c r="E965" s="823"/>
      <c r="F965" s="823"/>
      <c r="G965" s="823"/>
      <c r="H965" s="823"/>
      <c r="I965" s="823"/>
      <c r="J965" s="823"/>
      <c r="K965" s="823"/>
      <c r="L965" s="823"/>
      <c r="M965" s="823"/>
      <c r="N965" s="823"/>
      <c r="O965" s="823"/>
      <c r="P965" s="823"/>
      <c r="Q965" s="823"/>
    </row>
    <row r="966" ht="25.15" customHeight="true" x14ac:dyDescent="0.2">
      <c r="C966" s="823"/>
      <c r="D966" s="823"/>
      <c r="E966" s="823"/>
      <c r="F966" s="823"/>
      <c r="G966" s="823"/>
      <c r="H966" s="823"/>
      <c r="I966" s="823"/>
      <c r="J966" s="823"/>
      <c r="K966" s="823"/>
      <c r="L966" s="823"/>
      <c r="M966" s="823"/>
      <c r="N966" s="823"/>
      <c r="O966" s="823"/>
      <c r="P966" s="823"/>
      <c r="Q966" s="823"/>
    </row>
    <row r="967" ht="25.15" customHeight="true" x14ac:dyDescent="0.2">
      <c r="C967" s="823"/>
      <c r="D967" s="823"/>
      <c r="E967" s="823"/>
      <c r="F967" s="823"/>
      <c r="G967" s="823"/>
      <c r="H967" s="823"/>
      <c r="I967" s="823"/>
      <c r="J967" s="823"/>
      <c r="K967" s="823"/>
      <c r="L967" s="823"/>
      <c r="M967" s="823"/>
      <c r="N967" s="823"/>
      <c r="O967" s="823"/>
      <c r="P967" s="823"/>
      <c r="Q967" s="823"/>
    </row>
    <row r="968" ht="25.15" customHeight="true" x14ac:dyDescent="0.2">
      <c r="C968" s="823"/>
      <c r="D968" s="823"/>
      <c r="E968" s="823"/>
      <c r="F968" s="823"/>
      <c r="G968" s="823"/>
      <c r="H968" s="823"/>
      <c r="I968" s="823"/>
      <c r="J968" s="823"/>
      <c r="K968" s="823"/>
      <c r="L968" s="823"/>
      <c r="M968" s="823"/>
      <c r="N968" s="823"/>
      <c r="O968" s="823"/>
      <c r="P968" s="823"/>
      <c r="Q968" s="823"/>
    </row>
    <row r="969" ht="25.15" customHeight="true" x14ac:dyDescent="0.2">
      <c r="C969" s="823"/>
      <c r="D969" s="823"/>
      <c r="E969" s="823"/>
      <c r="F969" s="823"/>
      <c r="G969" s="823"/>
      <c r="H969" s="823"/>
      <c r="I969" s="823"/>
      <c r="J969" s="823"/>
      <c r="K969" s="823"/>
      <c r="L969" s="823"/>
      <c r="M969" s="823"/>
      <c r="N969" s="823"/>
      <c r="O969" s="823"/>
      <c r="P969" s="823"/>
      <c r="Q969" s="823"/>
    </row>
    <row r="970" ht="25.15" customHeight="true" x14ac:dyDescent="0.2">
      <c r="C970" s="823"/>
      <c r="D970" s="823"/>
      <c r="E970" s="823"/>
      <c r="F970" s="823"/>
      <c r="G970" s="823"/>
      <c r="H970" s="823"/>
      <c r="I970" s="823"/>
      <c r="J970" s="823"/>
      <c r="K970" s="823"/>
      <c r="L970" s="823"/>
      <c r="M970" s="823"/>
      <c r="N970" s="823"/>
      <c r="O970" s="823"/>
      <c r="P970" s="823"/>
      <c r="Q970" s="823"/>
    </row>
    <row r="971" ht="25.15" customHeight="true" x14ac:dyDescent="0.2">
      <c r="C971" s="823"/>
      <c r="D971" s="823"/>
      <c r="E971" s="823"/>
      <c r="F971" s="823"/>
      <c r="G971" s="823"/>
      <c r="H971" s="823"/>
      <c r="I971" s="823"/>
      <c r="J971" s="823"/>
      <c r="K971" s="823"/>
      <c r="L971" s="823"/>
      <c r="M971" s="823"/>
      <c r="N971" s="823"/>
      <c r="O971" s="823"/>
      <c r="P971" s="823"/>
      <c r="Q971" s="823"/>
    </row>
    <row r="972" ht="25.15" customHeight="true" x14ac:dyDescent="0.2">
      <c r="C972" s="823"/>
      <c r="D972" s="823"/>
      <c r="E972" s="823"/>
      <c r="F972" s="823"/>
      <c r="G972" s="823"/>
      <c r="H972" s="823"/>
      <c r="I972" s="823"/>
      <c r="J972" s="823"/>
      <c r="K972" s="823"/>
      <c r="L972" s="823"/>
      <c r="M972" s="823"/>
      <c r="N972" s="823"/>
      <c r="O972" s="823"/>
      <c r="P972" s="823"/>
      <c r="Q972" s="823"/>
    </row>
    <row r="973" ht="25.15" customHeight="true" x14ac:dyDescent="0.2">
      <c r="C973" s="823"/>
      <c r="D973" s="823"/>
      <c r="E973" s="823"/>
      <c r="F973" s="823"/>
      <c r="G973" s="823"/>
      <c r="H973" s="823"/>
      <c r="I973" s="823"/>
      <c r="J973" s="823"/>
      <c r="K973" s="823"/>
      <c r="L973" s="823"/>
      <c r="M973" s="823"/>
      <c r="N973" s="823"/>
      <c r="O973" s="823"/>
      <c r="P973" s="823"/>
      <c r="Q973" s="823"/>
    </row>
    <row r="974" ht="25.15" customHeight="true" x14ac:dyDescent="0.2">
      <c r="C974" s="823"/>
      <c r="D974" s="823"/>
      <c r="E974" s="823"/>
      <c r="F974" s="823"/>
      <c r="G974" s="823"/>
      <c r="H974" s="823"/>
      <c r="I974" s="823"/>
      <c r="J974" s="823"/>
      <c r="K974" s="823"/>
      <c r="L974" s="823"/>
      <c r="M974" s="823"/>
      <c r="N974" s="823"/>
      <c r="O974" s="823"/>
      <c r="P974" s="823"/>
      <c r="Q974" s="823"/>
    </row>
    <row r="975" ht="25.15" customHeight="true" x14ac:dyDescent="0.2">
      <c r="C975" s="823"/>
      <c r="D975" s="823"/>
      <c r="E975" s="823"/>
      <c r="F975" s="823"/>
      <c r="G975" s="823"/>
      <c r="H975" s="823"/>
      <c r="I975" s="823"/>
      <c r="J975" s="823"/>
      <c r="K975" s="823"/>
      <c r="L975" s="823"/>
      <c r="M975" s="823"/>
      <c r="N975" s="823"/>
      <c r="O975" s="823"/>
      <c r="P975" s="823"/>
      <c r="Q975" s="823"/>
    </row>
    <row r="976" ht="25.15" customHeight="true" x14ac:dyDescent="0.2">
      <c r="C976" s="823"/>
      <c r="D976" s="823"/>
      <c r="E976" s="823"/>
      <c r="F976" s="823"/>
      <c r="G976" s="823"/>
      <c r="H976" s="823"/>
      <c r="I976" s="823"/>
      <c r="J976" s="823"/>
      <c r="K976" s="823"/>
      <c r="L976" s="823"/>
      <c r="M976" s="823"/>
      <c r="N976" s="823"/>
      <c r="O976" s="823"/>
      <c r="P976" s="823"/>
      <c r="Q976" s="823"/>
    </row>
    <row r="977" ht="25.15" customHeight="true" x14ac:dyDescent="0.2">
      <c r="C977" s="823"/>
      <c r="D977" s="823"/>
      <c r="E977" s="823"/>
      <c r="F977" s="823"/>
      <c r="G977" s="823"/>
      <c r="H977" s="823"/>
      <c r="I977" s="823"/>
      <c r="J977" s="823"/>
      <c r="K977" s="823"/>
      <c r="L977" s="823"/>
      <c r="M977" s="823"/>
      <c r="N977" s="823"/>
      <c r="O977" s="823"/>
      <c r="P977" s="823"/>
      <c r="Q977" s="823"/>
    </row>
    <row r="978" ht="25.15" customHeight="true" x14ac:dyDescent="0.2">
      <c r="C978" s="823"/>
      <c r="D978" s="823"/>
      <c r="E978" s="823"/>
      <c r="F978" s="823"/>
      <c r="G978" s="823"/>
      <c r="H978" s="823"/>
      <c r="I978" s="823"/>
      <c r="J978" s="823"/>
      <c r="K978" s="823"/>
      <c r="L978" s="823"/>
      <c r="M978" s="823"/>
      <c r="N978" s="823"/>
      <c r="O978" s="823"/>
      <c r="P978" s="823"/>
      <c r="Q978" s="823"/>
    </row>
    <row r="979" ht="25.15" customHeight="true" x14ac:dyDescent="0.2">
      <c r="C979" s="823"/>
      <c r="D979" s="823"/>
      <c r="E979" s="823"/>
      <c r="F979" s="823"/>
      <c r="G979" s="823"/>
      <c r="H979" s="823"/>
      <c r="I979" s="823"/>
      <c r="J979" s="823"/>
      <c r="K979" s="823"/>
      <c r="L979" s="823"/>
      <c r="M979" s="823"/>
      <c r="N979" s="823"/>
      <c r="O979" s="823"/>
      <c r="P979" s="823"/>
      <c r="Q979" s="823"/>
    </row>
    <row r="980" ht="25.15" customHeight="true" x14ac:dyDescent="0.2">
      <c r="C980" s="823"/>
      <c r="D980" s="823"/>
      <c r="E980" s="823"/>
      <c r="F980" s="823"/>
      <c r="G980" s="823"/>
      <c r="H980" s="823"/>
      <c r="I980" s="823"/>
      <c r="J980" s="823"/>
      <c r="K980" s="823"/>
      <c r="L980" s="823"/>
      <c r="M980" s="823"/>
      <c r="N980" s="823"/>
      <c r="O980" s="823"/>
      <c r="P980" s="823"/>
      <c r="Q980" s="823"/>
    </row>
    <row r="981" ht="25.15" customHeight="true" x14ac:dyDescent="0.2">
      <c r="C981" s="823"/>
      <c r="D981" s="823"/>
      <c r="E981" s="823"/>
      <c r="F981" s="823"/>
      <c r="G981" s="823"/>
      <c r="H981" s="823"/>
      <c r="I981" s="823"/>
      <c r="J981" s="823"/>
      <c r="K981" s="823"/>
      <c r="L981" s="823"/>
      <c r="M981" s="823"/>
      <c r="N981" s="823"/>
      <c r="O981" s="823"/>
      <c r="P981" s="823"/>
      <c r="Q981" s="823"/>
    </row>
    <row r="982" ht="25.15" customHeight="true" x14ac:dyDescent="0.2">
      <c r="C982" s="823"/>
      <c r="D982" s="823"/>
      <c r="E982" s="823"/>
      <c r="F982" s="823"/>
      <c r="G982" s="823"/>
      <c r="H982" s="823"/>
      <c r="I982" s="823"/>
      <c r="J982" s="823"/>
      <c r="K982" s="823"/>
      <c r="L982" s="823"/>
      <c r="M982" s="823"/>
      <c r="N982" s="823"/>
      <c r="O982" s="823"/>
      <c r="P982" s="823"/>
      <c r="Q982" s="823"/>
    </row>
    <row r="983" ht="25.15" customHeight="true" x14ac:dyDescent="0.2">
      <c r="C983" s="823"/>
      <c r="D983" s="823"/>
      <c r="E983" s="823"/>
      <c r="F983" s="823"/>
      <c r="G983" s="823"/>
      <c r="H983" s="823"/>
      <c r="I983" s="823"/>
      <c r="J983" s="823"/>
      <c r="K983" s="823"/>
      <c r="L983" s="823"/>
      <c r="M983" s="823"/>
      <c r="N983" s="823"/>
      <c r="O983" s="823"/>
      <c r="P983" s="823"/>
      <c r="Q983" s="823"/>
    </row>
    <row r="984" ht="25.15" customHeight="true" x14ac:dyDescent="0.2">
      <c r="C984" s="823"/>
      <c r="D984" s="823"/>
      <c r="E984" s="823"/>
      <c r="F984" s="823"/>
      <c r="G984" s="823"/>
      <c r="H984" s="823"/>
      <c r="I984" s="823"/>
      <c r="J984" s="823"/>
      <c r="K984" s="823"/>
      <c r="L984" s="823"/>
      <c r="M984" s="823"/>
      <c r="N984" s="823"/>
      <c r="O984" s="823"/>
      <c r="P984" s="823"/>
      <c r="Q984" s="823"/>
    </row>
    <row r="985" ht="25.15" customHeight="true" x14ac:dyDescent="0.2">
      <c r="C985" s="823"/>
      <c r="D985" s="823"/>
      <c r="E985" s="823"/>
      <c r="F985" s="823"/>
      <c r="G985" s="823"/>
      <c r="H985" s="823"/>
      <c r="I985" s="823"/>
      <c r="J985" s="823"/>
      <c r="K985" s="823"/>
      <c r="L985" s="823"/>
      <c r="M985" s="823"/>
      <c r="N985" s="823"/>
      <c r="O985" s="823"/>
      <c r="P985" s="823"/>
      <c r="Q985" s="823"/>
    </row>
    <row r="986" ht="25.15" customHeight="true" x14ac:dyDescent="0.2">
      <c r="C986" s="823"/>
      <c r="D986" s="823"/>
      <c r="E986" s="823"/>
      <c r="F986" s="823"/>
      <c r="G986" s="823"/>
      <c r="H986" s="823"/>
      <c r="I986" s="823"/>
      <c r="J986" s="823"/>
      <c r="K986" s="823"/>
      <c r="L986" s="823"/>
      <c r="M986" s="823"/>
      <c r="N986" s="823"/>
      <c r="O986" s="823"/>
      <c r="P986" s="823"/>
      <c r="Q986" s="823"/>
    </row>
    <row r="987" ht="25.15" customHeight="true" x14ac:dyDescent="0.2">
      <c r="C987" s="823"/>
      <c r="D987" s="823"/>
      <c r="E987" s="823"/>
      <c r="F987" s="823"/>
      <c r="G987" s="823"/>
      <c r="H987" s="823"/>
      <c r="I987" s="823"/>
      <c r="J987" s="823"/>
      <c r="K987" s="823"/>
      <c r="L987" s="823"/>
      <c r="M987" s="823"/>
      <c r="N987" s="823"/>
      <c r="O987" s="823"/>
      <c r="P987" s="823"/>
      <c r="Q987" s="823"/>
    </row>
    <row r="988" ht="25.15" customHeight="true" x14ac:dyDescent="0.2">
      <c r="C988" s="823"/>
      <c r="D988" s="823"/>
      <c r="E988" s="823"/>
      <c r="F988" s="823"/>
      <c r="G988" s="823"/>
      <c r="H988" s="823"/>
      <c r="I988" s="823"/>
      <c r="J988" s="823"/>
      <c r="K988" s="823"/>
      <c r="L988" s="823"/>
      <c r="M988" s="823"/>
      <c r="N988" s="823"/>
      <c r="O988" s="823"/>
      <c r="P988" s="823"/>
      <c r="Q988" s="823"/>
    </row>
    <row r="989" ht="25.15" customHeight="true" x14ac:dyDescent="0.2">
      <c r="C989" s="823"/>
      <c r="D989" s="823"/>
      <c r="E989" s="823"/>
      <c r="F989" s="823"/>
      <c r="G989" s="823"/>
      <c r="H989" s="823"/>
      <c r="I989" s="823"/>
      <c r="J989" s="823"/>
      <c r="K989" s="823"/>
      <c r="L989" s="823"/>
      <c r="M989" s="823"/>
      <c r="N989" s="823"/>
      <c r="O989" s="823"/>
      <c r="P989" s="823"/>
      <c r="Q989" s="823"/>
    </row>
    <row r="990" ht="25.15" customHeight="true" x14ac:dyDescent="0.2">
      <c r="C990" s="823"/>
      <c r="D990" s="823"/>
      <c r="E990" s="823"/>
      <c r="F990" s="823"/>
      <c r="G990" s="823"/>
      <c r="H990" s="823"/>
      <c r="I990" s="823"/>
      <c r="J990" s="823"/>
      <c r="K990" s="823"/>
      <c r="L990" s="823"/>
      <c r="M990" s="823"/>
      <c r="N990" s="823"/>
      <c r="O990" s="823"/>
      <c r="P990" s="823"/>
      <c r="Q990" s="823"/>
    </row>
    <row r="991" ht="25.15" customHeight="true" x14ac:dyDescent="0.2">
      <c r="C991" s="823"/>
      <c r="D991" s="823"/>
      <c r="E991" s="823"/>
      <c r="F991" s="823"/>
      <c r="G991" s="823"/>
      <c r="H991" s="823"/>
      <c r="I991" s="823"/>
      <c r="J991" s="823"/>
      <c r="K991" s="823"/>
      <c r="L991" s="823"/>
      <c r="M991" s="823"/>
      <c r="N991" s="823"/>
      <c r="O991" s="823"/>
      <c r="P991" s="823"/>
      <c r="Q991" s="823"/>
    </row>
    <row r="992" ht="25.15" customHeight="true" x14ac:dyDescent="0.2">
      <c r="C992" s="823"/>
      <c r="D992" s="823"/>
      <c r="E992" s="823"/>
      <c r="F992" s="823"/>
      <c r="G992" s="823"/>
      <c r="H992" s="823"/>
      <c r="I992" s="823"/>
      <c r="J992" s="823"/>
      <c r="K992" s="823"/>
      <c r="L992" s="823"/>
      <c r="M992" s="823"/>
      <c r="N992" s="823"/>
      <c r="O992" s="823"/>
      <c r="P992" s="823"/>
      <c r="Q992" s="823"/>
    </row>
    <row r="993" ht="25.15" customHeight="true" x14ac:dyDescent="0.2">
      <c r="C993" s="823"/>
      <c r="D993" s="823"/>
      <c r="E993" s="823"/>
      <c r="F993" s="823"/>
      <c r="G993" s="823"/>
      <c r="H993" s="823"/>
      <c r="I993" s="823"/>
      <c r="J993" s="823"/>
      <c r="K993" s="823"/>
      <c r="L993" s="823"/>
      <c r="M993" s="823"/>
      <c r="N993" s="823"/>
      <c r="O993" s="823"/>
      <c r="P993" s="823"/>
      <c r="Q993" s="823"/>
    </row>
    <row r="994" ht="25.15" customHeight="true" x14ac:dyDescent="0.2">
      <c r="C994" s="823"/>
      <c r="D994" s="823"/>
      <c r="E994" s="823"/>
      <c r="F994" s="823"/>
      <c r="G994" s="823"/>
      <c r="H994" s="823"/>
      <c r="I994" s="823"/>
      <c r="J994" s="823"/>
      <c r="K994" s="823"/>
      <c r="L994" s="823"/>
      <c r="M994" s="823"/>
      <c r="N994" s="823"/>
      <c r="O994" s="823"/>
      <c r="P994" s="823"/>
      <c r="Q994" s="823"/>
    </row>
    <row r="995" ht="25.15" customHeight="true" x14ac:dyDescent="0.2">
      <c r="C995" s="823"/>
      <c r="D995" s="823"/>
      <c r="E995" s="823"/>
      <c r="F995" s="823"/>
      <c r="G995" s="823"/>
      <c r="H995" s="823"/>
      <c r="I995" s="823"/>
      <c r="J995" s="823"/>
      <c r="K995" s="823"/>
      <c r="L995" s="823"/>
      <c r="M995" s="823"/>
      <c r="N995" s="823"/>
      <c r="O995" s="823"/>
      <c r="P995" s="823"/>
      <c r="Q995" s="823"/>
    </row>
    <row r="996" ht="25.15" customHeight="true" x14ac:dyDescent="0.2">
      <c r="C996" s="823"/>
      <c r="D996" s="823"/>
      <c r="E996" s="823"/>
      <c r="F996" s="823"/>
      <c r="G996" s="823"/>
      <c r="H996" s="823"/>
      <c r="I996" s="823"/>
      <c r="J996" s="823"/>
      <c r="K996" s="823"/>
      <c r="L996" s="823"/>
      <c r="M996" s="823"/>
      <c r="N996" s="823"/>
      <c r="O996" s="823"/>
      <c r="P996" s="823"/>
      <c r="Q996" s="823"/>
    </row>
    <row r="997" ht="25.15" customHeight="true" x14ac:dyDescent="0.2">
      <c r="C997" s="823"/>
      <c r="D997" s="823"/>
      <c r="E997" s="823"/>
      <c r="F997" s="823"/>
      <c r="G997" s="823"/>
      <c r="H997" s="823"/>
      <c r="I997" s="823"/>
      <c r="J997" s="823"/>
      <c r="K997" s="823"/>
      <c r="L997" s="823"/>
      <c r="M997" s="823"/>
      <c r="N997" s="823"/>
      <c r="O997" s="823"/>
      <c r="P997" s="823"/>
      <c r="Q997" s="823"/>
    </row>
    <row r="998" ht="25.15" customHeight="true" x14ac:dyDescent="0.2">
      <c r="C998" s="823"/>
      <c r="D998" s="823"/>
      <c r="E998" s="823"/>
      <c r="F998" s="823"/>
      <c r="G998" s="823"/>
      <c r="H998" s="823"/>
      <c r="I998" s="823"/>
      <c r="J998" s="823"/>
      <c r="K998" s="823"/>
      <c r="L998" s="823"/>
      <c r="M998" s="823"/>
      <c r="N998" s="823"/>
      <c r="O998" s="823"/>
      <c r="P998" s="823"/>
      <c r="Q998" s="823"/>
    </row>
    <row r="999" ht="25.15" customHeight="true" x14ac:dyDescent="0.2">
      <c r="C999" s="823"/>
      <c r="D999" s="823"/>
      <c r="E999" s="823"/>
      <c r="F999" s="823"/>
      <c r="G999" s="823"/>
      <c r="H999" s="823"/>
      <c r="I999" s="823"/>
      <c r="J999" s="823"/>
      <c r="K999" s="823"/>
      <c r="L999" s="823"/>
      <c r="M999" s="823"/>
      <c r="N999" s="823"/>
      <c r="O999" s="823"/>
      <c r="P999" s="823"/>
      <c r="Q999" s="823"/>
    </row>
    <row r="1000" ht="25.15" customHeight="true" x14ac:dyDescent="0.2">
      <c r="C1000" s="823"/>
      <c r="D1000" s="823"/>
      <c r="E1000" s="823"/>
      <c r="F1000" s="823"/>
      <c r="G1000" s="823"/>
      <c r="H1000" s="823"/>
      <c r="I1000" s="823"/>
      <c r="J1000" s="823"/>
      <c r="K1000" s="823"/>
      <c r="L1000" s="823"/>
      <c r="M1000" s="823"/>
      <c r="N1000" s="823"/>
      <c r="O1000" s="823"/>
      <c r="P1000" s="823"/>
      <c r="Q1000" s="823"/>
    </row>
    <row r="1001" ht="25.15" customHeight="true" x14ac:dyDescent="0.2">
      <c r="C1001" s="823"/>
      <c r="D1001" s="823"/>
      <c r="E1001" s="823"/>
      <c r="F1001" s="823"/>
      <c r="G1001" s="823"/>
      <c r="H1001" s="823"/>
      <c r="I1001" s="823"/>
      <c r="J1001" s="823"/>
      <c r="K1001" s="823"/>
      <c r="L1001" s="823"/>
      <c r="M1001" s="823"/>
      <c r="N1001" s="823"/>
      <c r="O1001" s="823"/>
      <c r="P1001" s="823"/>
      <c r="Q1001" s="823"/>
    </row>
    <row r="1002" ht="25.15" customHeight="true" x14ac:dyDescent="0.2">
      <c r="C1002" s="823"/>
      <c r="D1002" s="823"/>
      <c r="E1002" s="823"/>
      <c r="F1002" s="823"/>
      <c r="G1002" s="823"/>
      <c r="H1002" s="823"/>
      <c r="I1002" s="823"/>
      <c r="J1002" s="823"/>
      <c r="K1002" s="823"/>
      <c r="L1002" s="823"/>
      <c r="M1002" s="823"/>
      <c r="N1002" s="823"/>
      <c r="O1002" s="823"/>
      <c r="P1002" s="823"/>
      <c r="Q1002" s="823"/>
    </row>
    <row r="1003" ht="25.15" customHeight="true" x14ac:dyDescent="0.2">
      <c r="C1003" s="823"/>
      <c r="D1003" s="823"/>
      <c r="E1003" s="823"/>
      <c r="F1003" s="823"/>
      <c r="G1003" s="823"/>
      <c r="H1003" s="823"/>
      <c r="I1003" s="823"/>
      <c r="J1003" s="823"/>
      <c r="K1003" s="823"/>
      <c r="L1003" s="823"/>
      <c r="M1003" s="823"/>
      <c r="N1003" s="823"/>
      <c r="O1003" s="823"/>
      <c r="P1003" s="823"/>
      <c r="Q1003" s="823"/>
    </row>
    <row r="1004" ht="25.15" customHeight="true" x14ac:dyDescent="0.2">
      <c r="C1004" s="823"/>
      <c r="D1004" s="823"/>
      <c r="E1004" s="823"/>
      <c r="F1004" s="823"/>
      <c r="G1004" s="823"/>
      <c r="H1004" s="823"/>
      <c r="I1004" s="823"/>
      <c r="J1004" s="823"/>
      <c r="K1004" s="823"/>
      <c r="L1004" s="823"/>
      <c r="M1004" s="823"/>
      <c r="N1004" s="823"/>
      <c r="O1004" s="823"/>
      <c r="P1004" s="823"/>
      <c r="Q1004" s="823"/>
    </row>
    <row r="1005" ht="25.15" customHeight="true" x14ac:dyDescent="0.2">
      <c r="C1005" s="823"/>
      <c r="D1005" s="823"/>
      <c r="E1005" s="823"/>
      <c r="F1005" s="823"/>
      <c r="G1005" s="823"/>
      <c r="H1005" s="823"/>
      <c r="I1005" s="823"/>
      <c r="J1005" s="823"/>
      <c r="K1005" s="823"/>
      <c r="L1005" s="823"/>
      <c r="M1005" s="823"/>
      <c r="N1005" s="823"/>
      <c r="O1005" s="823"/>
      <c r="P1005" s="823"/>
      <c r="Q1005" s="823"/>
    </row>
    <row r="1006" ht="25.15" customHeight="true" x14ac:dyDescent="0.2">
      <c r="C1006" s="823"/>
      <c r="D1006" s="823"/>
      <c r="E1006" s="823"/>
      <c r="F1006" s="823"/>
      <c r="G1006" s="823"/>
      <c r="H1006" s="823"/>
      <c r="I1006" s="823"/>
      <c r="J1006" s="823"/>
      <c r="K1006" s="823"/>
      <c r="L1006" s="823"/>
      <c r="M1006" s="823"/>
      <c r="N1006" s="823"/>
      <c r="O1006" s="823"/>
      <c r="P1006" s="823"/>
      <c r="Q1006" s="823"/>
    </row>
    <row r="1007" ht="25.15" customHeight="true" x14ac:dyDescent="0.2">
      <c r="C1007" s="823"/>
      <c r="D1007" s="823"/>
      <c r="E1007" s="823"/>
      <c r="F1007" s="823"/>
      <c r="G1007" s="823"/>
      <c r="H1007" s="823"/>
      <c r="I1007" s="823"/>
      <c r="J1007" s="823"/>
      <c r="K1007" s="823"/>
      <c r="L1007" s="823"/>
      <c r="M1007" s="823"/>
      <c r="N1007" s="823"/>
      <c r="O1007" s="823"/>
      <c r="P1007" s="823"/>
      <c r="Q1007" s="823"/>
    </row>
    <row r="1008" ht="25.15" customHeight="true" x14ac:dyDescent="0.2">
      <c r="C1008" s="823"/>
      <c r="D1008" s="823"/>
      <c r="E1008" s="823"/>
      <c r="F1008" s="823"/>
      <c r="G1008" s="823"/>
      <c r="H1008" s="823"/>
      <c r="I1008" s="823"/>
      <c r="J1008" s="823"/>
      <c r="K1008" s="823"/>
      <c r="L1008" s="823"/>
      <c r="M1008" s="823"/>
      <c r="N1008" s="823"/>
      <c r="O1008" s="823"/>
      <c r="P1008" s="823"/>
      <c r="Q1008" s="823"/>
    </row>
    <row r="1009" ht="25.15" customHeight="true" x14ac:dyDescent="0.2">
      <c r="C1009" s="823"/>
      <c r="D1009" s="823"/>
      <c r="E1009" s="823"/>
      <c r="F1009" s="823"/>
      <c r="G1009" s="823"/>
      <c r="H1009" s="823"/>
      <c r="I1009" s="823"/>
      <c r="J1009" s="823"/>
      <c r="K1009" s="823"/>
      <c r="L1009" s="823"/>
      <c r="M1009" s="823"/>
      <c r="N1009" s="823"/>
      <c r="O1009" s="823"/>
      <c r="P1009" s="823"/>
      <c r="Q1009" s="823"/>
    </row>
    <row r="1010" ht="25.15" customHeight="true" x14ac:dyDescent="0.2">
      <c r="C1010" s="823"/>
      <c r="D1010" s="823"/>
      <c r="E1010" s="823"/>
      <c r="F1010" s="823"/>
      <c r="G1010" s="823"/>
      <c r="H1010" s="823"/>
      <c r="I1010" s="823"/>
      <c r="J1010" s="823"/>
      <c r="K1010" s="823"/>
      <c r="L1010" s="823"/>
      <c r="M1010" s="823"/>
      <c r="N1010" s="823"/>
      <c r="O1010" s="823"/>
      <c r="P1010" s="823"/>
      <c r="Q1010" s="823"/>
    </row>
    <row r="1011" ht="25.15" customHeight="true" x14ac:dyDescent="0.2">
      <c r="C1011" s="823"/>
      <c r="D1011" s="823"/>
      <c r="E1011" s="823"/>
      <c r="F1011" s="823"/>
      <c r="G1011" s="823"/>
      <c r="H1011" s="823"/>
      <c r="I1011" s="823"/>
      <c r="J1011" s="823"/>
      <c r="K1011" s="823"/>
      <c r="L1011" s="823"/>
      <c r="M1011" s="823"/>
      <c r="N1011" s="823"/>
      <c r="O1011" s="823"/>
      <c r="P1011" s="823"/>
      <c r="Q1011" s="823"/>
    </row>
    <row r="1012" ht="25.15" customHeight="true" x14ac:dyDescent="0.2">
      <c r="C1012" s="823"/>
      <c r="D1012" s="823"/>
      <c r="E1012" s="823"/>
      <c r="F1012" s="823"/>
      <c r="G1012" s="823"/>
      <c r="H1012" s="823"/>
      <c r="I1012" s="823"/>
      <c r="J1012" s="823"/>
      <c r="K1012" s="823"/>
      <c r="L1012" s="823"/>
      <c r="M1012" s="823"/>
      <c r="N1012" s="823"/>
      <c r="O1012" s="823"/>
      <c r="P1012" s="823"/>
      <c r="Q1012" s="823"/>
    </row>
    <row r="1013" ht="25.15" customHeight="true" x14ac:dyDescent="0.2">
      <c r="C1013" s="823"/>
      <c r="D1013" s="823"/>
      <c r="E1013" s="823"/>
      <c r="F1013" s="823"/>
      <c r="G1013" s="823"/>
      <c r="H1013" s="823"/>
      <c r="I1013" s="823"/>
      <c r="J1013" s="823"/>
      <c r="K1013" s="823"/>
      <c r="L1013" s="823"/>
      <c r="M1013" s="823"/>
      <c r="N1013" s="823"/>
      <c r="O1013" s="823"/>
      <c r="P1013" s="823"/>
      <c r="Q1013" s="823"/>
    </row>
    <row r="1014" ht="25.15" customHeight="true" x14ac:dyDescent="0.2">
      <c r="C1014" s="823"/>
      <c r="D1014" s="823"/>
      <c r="E1014" s="823"/>
      <c r="F1014" s="823"/>
      <c r="G1014" s="823"/>
      <c r="H1014" s="823"/>
      <c r="I1014" s="823"/>
      <c r="J1014" s="823"/>
      <c r="K1014" s="823"/>
      <c r="L1014" s="823"/>
      <c r="M1014" s="823"/>
      <c r="N1014" s="823"/>
      <c r="O1014" s="823"/>
      <c r="P1014" s="823"/>
      <c r="Q1014" s="823"/>
    </row>
    <row r="1015" ht="25.15" customHeight="true" x14ac:dyDescent="0.2">
      <c r="C1015" s="823"/>
      <c r="D1015" s="823"/>
      <c r="E1015" s="823"/>
      <c r="F1015" s="823"/>
      <c r="G1015" s="823"/>
      <c r="H1015" s="823"/>
      <c r="I1015" s="823"/>
      <c r="J1015" s="823"/>
      <c r="K1015" s="823"/>
      <c r="L1015" s="823"/>
      <c r="M1015" s="823"/>
      <c r="N1015" s="823"/>
      <c r="O1015" s="823"/>
      <c r="P1015" s="823"/>
      <c r="Q1015" s="823"/>
    </row>
    <row r="1016" ht="25.15" customHeight="true" x14ac:dyDescent="0.2">
      <c r="C1016" s="823"/>
      <c r="D1016" s="823"/>
      <c r="E1016" s="823"/>
      <c r="F1016" s="823"/>
      <c r="G1016" s="823"/>
      <c r="H1016" s="823"/>
      <c r="I1016" s="823"/>
      <c r="J1016" s="823"/>
      <c r="K1016" s="823"/>
      <c r="L1016" s="823"/>
      <c r="M1016" s="823"/>
      <c r="N1016" s="823"/>
      <c r="O1016" s="823"/>
      <c r="P1016" s="823"/>
      <c r="Q1016" s="823"/>
    </row>
    <row r="1017" ht="25.15" customHeight="true" x14ac:dyDescent="0.2">
      <c r="C1017" s="823"/>
      <c r="D1017" s="823"/>
      <c r="E1017" s="823"/>
      <c r="F1017" s="823"/>
      <c r="G1017" s="823"/>
      <c r="H1017" s="823"/>
      <c r="I1017" s="823"/>
      <c r="J1017" s="823"/>
      <c r="K1017" s="823"/>
      <c r="L1017" s="823"/>
      <c r="M1017" s="823"/>
      <c r="N1017" s="823"/>
      <c r="O1017" s="823"/>
      <c r="P1017" s="823"/>
      <c r="Q1017" s="823"/>
    </row>
    <row r="1018" ht="25.15" customHeight="true" x14ac:dyDescent="0.2">
      <c r="C1018" s="823"/>
      <c r="D1018" s="823"/>
      <c r="E1018" s="823"/>
      <c r="F1018" s="823"/>
      <c r="G1018" s="823"/>
      <c r="H1018" s="823"/>
      <c r="I1018" s="823"/>
      <c r="J1018" s="823"/>
      <c r="K1018" s="823"/>
      <c r="L1018" s="823"/>
      <c r="M1018" s="823"/>
      <c r="N1018" s="823"/>
      <c r="O1018" s="823"/>
      <c r="P1018" s="823"/>
      <c r="Q1018" s="823"/>
    </row>
    <row r="1019" ht="25.15" customHeight="true" x14ac:dyDescent="0.2">
      <c r="C1019" s="823"/>
      <c r="D1019" s="823"/>
      <c r="E1019" s="823"/>
      <c r="F1019" s="823"/>
      <c r="G1019" s="823"/>
      <c r="H1019" s="823"/>
      <c r="I1019" s="823"/>
      <c r="J1019" s="823"/>
      <c r="K1019" s="823"/>
      <c r="L1019" s="823"/>
      <c r="M1019" s="823"/>
      <c r="N1019" s="823"/>
      <c r="O1019" s="823"/>
      <c r="P1019" s="823"/>
      <c r="Q1019" s="823"/>
    </row>
    <row r="1020" ht="25.15" customHeight="true" x14ac:dyDescent="0.2">
      <c r="C1020" s="823"/>
      <c r="D1020" s="823"/>
      <c r="E1020" s="823"/>
      <c r="F1020" s="823"/>
      <c r="G1020" s="823"/>
      <c r="H1020" s="823"/>
      <c r="I1020" s="823"/>
      <c r="J1020" s="823"/>
      <c r="K1020" s="823"/>
      <c r="L1020" s="823"/>
      <c r="M1020" s="823"/>
      <c r="N1020" s="823"/>
      <c r="O1020" s="823"/>
      <c r="P1020" s="823"/>
      <c r="Q1020" s="823"/>
    </row>
    <row r="1021" ht="25.15" customHeight="true" x14ac:dyDescent="0.2">
      <c r="C1021" s="823"/>
      <c r="D1021" s="823"/>
      <c r="E1021" s="823"/>
      <c r="F1021" s="823"/>
      <c r="G1021" s="823"/>
      <c r="H1021" s="823"/>
      <c r="I1021" s="823"/>
      <c r="J1021" s="823"/>
      <c r="K1021" s="823"/>
      <c r="L1021" s="823"/>
      <c r="M1021" s="823"/>
      <c r="N1021" s="823"/>
      <c r="O1021" s="823"/>
      <c r="P1021" s="823"/>
      <c r="Q1021" s="823"/>
    </row>
    <row r="1022" ht="25.15" customHeight="true" x14ac:dyDescent="0.2">
      <c r="C1022" s="823"/>
      <c r="D1022" s="823"/>
      <c r="E1022" s="823"/>
      <c r="F1022" s="823"/>
      <c r="G1022" s="823"/>
      <c r="H1022" s="823"/>
      <c r="I1022" s="823"/>
      <c r="J1022" s="823"/>
      <c r="K1022" s="823"/>
      <c r="L1022" s="823"/>
      <c r="M1022" s="823"/>
      <c r="N1022" s="823"/>
      <c r="O1022" s="823"/>
      <c r="P1022" s="823"/>
      <c r="Q1022" s="823"/>
    </row>
    <row r="1023" ht="25.15" customHeight="true" x14ac:dyDescent="0.2">
      <c r="C1023" s="823"/>
      <c r="D1023" s="823"/>
      <c r="E1023" s="823"/>
      <c r="F1023" s="823"/>
      <c r="G1023" s="823"/>
      <c r="H1023" s="823"/>
      <c r="I1023" s="823"/>
      <c r="J1023" s="823"/>
      <c r="K1023" s="823"/>
      <c r="L1023" s="823"/>
      <c r="M1023" s="823"/>
      <c r="N1023" s="823"/>
      <c r="O1023" s="823"/>
      <c r="P1023" s="823"/>
      <c r="Q1023" s="823"/>
    </row>
    <row r="1024" ht="25.15" customHeight="true" x14ac:dyDescent="0.2">
      <c r="C1024" s="823"/>
      <c r="D1024" s="823"/>
      <c r="E1024" s="823"/>
      <c r="F1024" s="823"/>
      <c r="G1024" s="823"/>
      <c r="H1024" s="823"/>
      <c r="I1024" s="823"/>
      <c r="J1024" s="823"/>
      <c r="K1024" s="823"/>
      <c r="L1024" s="823"/>
      <c r="M1024" s="823"/>
      <c r="N1024" s="823"/>
      <c r="O1024" s="823"/>
      <c r="P1024" s="823"/>
      <c r="Q1024" s="823"/>
    </row>
    <row r="1025" s="242" customFormat="true" ht="21" customHeight="true" x14ac:dyDescent="0.2">
      <c r="A1025" s="2997" t="s">
        <v>172</v>
      </c>
      <c r="B1025" s="2998"/>
      <c r="C1025" s="2999"/>
      <c r="U1025" s="235"/>
      <c r="V1025" s="235"/>
      <c r="W1025" s="235"/>
      <c r="X1025" s="235"/>
      <c r="Y1025" s="235"/>
      <c r="Z1025" s="235"/>
      <c r="AA1025" s="235"/>
      <c r="AB1025" s="235"/>
      <c r="AC1025" s="235"/>
      <c r="AD1025" s="235"/>
      <c r="AE1025" s="235"/>
      <c r="AF1025" s="235"/>
      <c r="AG1025" s="235"/>
      <c r="AH1025" s="235"/>
      <c r="AI1025" s="235"/>
      <c r="AJ1025" s="235"/>
      <c r="AK1025" s="235"/>
      <c r="AL1025" s="235"/>
      <c r="AM1025" s="235"/>
      <c r="AN1025" s="235"/>
      <c r="AO1025" s="235"/>
      <c r="AP1025" s="235"/>
      <c r="AQ1025" s="235"/>
      <c r="AR1025" s="235"/>
      <c r="AS1025" s="235"/>
      <c r="AT1025" s="235"/>
      <c r="AU1025" s="235"/>
      <c r="AV1025" s="235"/>
      <c r="AW1025" s="235"/>
      <c r="AX1025" s="235"/>
      <c r="AY1025" s="235"/>
      <c r="BA1025" s="252"/>
      <c r="BB1025" s="427"/>
      <c r="BC1025"/>
      <c r="BD1025"/>
      <c r="BE1025"/>
      <c r="BF1025"/>
      <c r="BG1025"/>
      <c r="BH1025"/>
      <c r="BI1025"/>
      <c r="BJ1025"/>
      <c r="BK1025"/>
      <c r="BL1025"/>
      <c r="BM1025"/>
      <c r="BN1025"/>
      <c r="BO1025"/>
      <c r="BP1025"/>
      <c r="BQ1025"/>
      <c r="BR1025"/>
      <c r="BS1025"/>
      <c r="BT1025" s="252"/>
      <c r="BU1025" s="254"/>
      <c r="BV1025" s="254"/>
      <c r="BW1025" s="254"/>
      <c r="BX1025" s="254"/>
      <c r="BY1025" s="254"/>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c r="DA1025" s="235"/>
    </row>
    <row r="1026" s="242" customFormat="true" ht="15.95" customHeight="true" x14ac:dyDescent="0.2">
      <c r="A1026" s="3000" t="s">
        <v>180</v>
      </c>
      <c r="B1026" s="3001"/>
      <c r="C1026" s="752" t="s">
        <v>181</v>
      </c>
      <c r="U1026" s="235"/>
      <c r="V1026" s="235"/>
      <c r="W1026" s="235"/>
      <c r="X1026" s="235"/>
      <c r="Y1026" s="235"/>
      <c r="Z1026" s="235"/>
      <c r="AA1026" s="235"/>
      <c r="AB1026" s="235"/>
      <c r="AC1026" s="235"/>
      <c r="AD1026" s="235"/>
      <c r="AE1026" s="235"/>
      <c r="AF1026" s="235"/>
      <c r="AG1026" s="235"/>
      <c r="AH1026" s="235"/>
      <c r="AI1026" s="235"/>
      <c r="AJ1026" s="235"/>
      <c r="AK1026" s="235"/>
      <c r="AL1026" s="235"/>
      <c r="AM1026" s="235"/>
      <c r="AN1026" s="235"/>
      <c r="AO1026" s="235"/>
      <c r="AP1026" s="235"/>
      <c r="AQ1026" s="235"/>
      <c r="AR1026" s="235"/>
      <c r="AS1026" s="235"/>
      <c r="AT1026" s="235"/>
      <c r="AU1026" s="235"/>
      <c r="AV1026" s="235"/>
      <c r="AW1026" s="235"/>
      <c r="AX1026" s="235"/>
      <c r="AY1026" s="235"/>
      <c r="BA1026" s="252"/>
      <c r="BB1026" s="427"/>
      <c r="BC1026"/>
      <c r="BD1026"/>
      <c r="BE1026"/>
      <c r="BF1026"/>
      <c r="BG1026"/>
      <c r="BH1026"/>
      <c r="BI1026"/>
      <c r="BJ1026"/>
      <c r="BK1026"/>
      <c r="BL1026"/>
      <c r="BM1026"/>
      <c r="BN1026"/>
      <c r="BO1026"/>
      <c r="BP1026"/>
      <c r="BQ1026"/>
      <c r="BR1026"/>
      <c r="BS1026"/>
      <c r="BT1026" s="252"/>
      <c r="BU1026" s="254"/>
      <c r="BV1026" s="254"/>
      <c r="BW1026" s="254"/>
      <c r="BX1026" s="254"/>
      <c r="BY1026" s="254"/>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c r="DA1026" s="235"/>
    </row>
    <row r="1027" s="242" customFormat="true" ht="17.1" hidden="true" customHeight="true" x14ac:dyDescent="0.2">
      <c r="A1027" s="753" t="s">
        <v>182</v>
      </c>
      <c r="B1027" s="754" t="s">
        <v>183</v>
      </c>
      <c r="C1027" s="755">
        <v>14564</v>
      </c>
      <c r="U1027" s="235"/>
      <c r="V1027" s="235"/>
      <c r="W1027" s="235"/>
      <c r="X1027" s="235"/>
      <c r="Y1027" s="235"/>
      <c r="Z1027" s="235"/>
      <c r="AA1027" s="235"/>
      <c r="AB1027" s="235"/>
      <c r="AC1027" s="235"/>
      <c r="AD1027" s="235"/>
      <c r="AE1027" s="235"/>
      <c r="AF1027" s="235"/>
      <c r="AG1027" s="235"/>
      <c r="AH1027" s="235"/>
      <c r="AI1027" s="235"/>
      <c r="AJ1027" s="235"/>
      <c r="AK1027" s="235"/>
      <c r="AL1027" s="235"/>
      <c r="AM1027" s="235"/>
      <c r="AN1027" s="235"/>
      <c r="AO1027" s="235"/>
      <c r="AP1027" s="235"/>
      <c r="AQ1027" s="235"/>
      <c r="AR1027" s="235"/>
      <c r="AS1027" s="235"/>
      <c r="AT1027" s="235"/>
      <c r="AU1027" s="235"/>
      <c r="AV1027" s="235"/>
      <c r="AW1027" s="235"/>
      <c r="AX1027" s="235"/>
      <c r="AY1027" s="235"/>
      <c r="BA1027" s="252"/>
      <c r="BB1027" s="427"/>
      <c r="BC1027"/>
      <c r="BD1027"/>
      <c r="BE1027"/>
      <c r="BF1027"/>
      <c r="BG1027"/>
      <c r="BH1027"/>
      <c r="BI1027"/>
      <c r="BJ1027"/>
      <c r="BK1027"/>
      <c r="BL1027"/>
      <c r="BM1027"/>
      <c r="BN1027"/>
      <c r="BO1027"/>
      <c r="BP1027"/>
      <c r="BQ1027"/>
      <c r="BR1027"/>
      <c r="BS1027"/>
      <c r="BT1027" s="252"/>
      <c r="BU1027" s="254"/>
      <c r="BV1027" s="254"/>
      <c r="BW1027" s="254"/>
      <c r="BX1027" s="254"/>
      <c r="BY1027" s="254"/>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c r="DA1027" s="235"/>
    </row>
    <row r="1028" s="242" customFormat="true" ht="17.1" hidden="true" customHeight="true" x14ac:dyDescent="0.2">
      <c r="A1028" s="756" t="s">
        <v>184</v>
      </c>
      <c r="B1028" s="757" t="s">
        <v>242</v>
      </c>
      <c r="C1028" s="758">
        <v>14564</v>
      </c>
      <c r="U1028" s="235"/>
      <c r="V1028" s="235"/>
      <c r="W1028" s="235"/>
      <c r="X1028" s="235"/>
      <c r="Y1028" s="235"/>
      <c r="Z1028" s="235"/>
      <c r="AA1028" s="235"/>
      <c r="AB1028" s="235"/>
      <c r="AC1028" s="235"/>
      <c r="AD1028" s="235"/>
      <c r="AE1028" s="235"/>
      <c r="AF1028" s="235"/>
      <c r="AG1028" s="235"/>
      <c r="AH1028" s="235"/>
      <c r="AI1028" s="235"/>
      <c r="AJ1028" s="235"/>
      <c r="AK1028" s="235"/>
      <c r="AL1028" s="235"/>
      <c r="AM1028" s="235"/>
      <c r="AN1028" s="235"/>
      <c r="AO1028" s="235"/>
      <c r="AP1028" s="235"/>
      <c r="AQ1028" s="235"/>
      <c r="AR1028" s="235"/>
      <c r="AS1028" s="235"/>
      <c r="AT1028" s="235"/>
      <c r="AU1028" s="235"/>
      <c r="AV1028" s="235"/>
      <c r="AW1028" s="235"/>
      <c r="AX1028" s="235"/>
      <c r="AY1028" s="235"/>
      <c r="BA1028" s="252"/>
      <c r="BB1028" s="427"/>
      <c r="BC1028"/>
      <c r="BD1028"/>
      <c r="BE1028"/>
      <c r="BF1028"/>
      <c r="BG1028"/>
      <c r="BH1028"/>
      <c r="BI1028"/>
      <c r="BJ1028"/>
      <c r="BK1028"/>
      <c r="BL1028"/>
      <c r="BM1028"/>
      <c r="BN1028"/>
      <c r="BO1028"/>
      <c r="BP1028"/>
      <c r="BQ1028"/>
      <c r="BR1028"/>
      <c r="BS1028"/>
      <c r="BT1028" s="252"/>
      <c r="BU1028" s="254"/>
      <c r="BV1028" s="254"/>
      <c r="BW1028" s="254"/>
      <c r="BX1028" s="254"/>
      <c r="BY1028" s="254"/>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c r="DA1028" s="235"/>
    </row>
    <row r="1029" s="242" customFormat="true" ht="17.1" hidden="true" customHeight="true" x14ac:dyDescent="0.2">
      <c r="A1029" s="756" t="s">
        <v>186</v>
      </c>
      <c r="B1029" s="757" t="s">
        <v>242</v>
      </c>
      <c r="C1029" s="758">
        <v>14564</v>
      </c>
      <c r="U1029" s="235"/>
      <c r="V1029" s="235"/>
      <c r="W1029" s="235"/>
      <c r="X1029" s="235"/>
      <c r="Y1029" s="235"/>
      <c r="Z1029" s="235"/>
      <c r="AA1029" s="235"/>
      <c r="AB1029" s="235"/>
      <c r="AC1029" s="235"/>
      <c r="AD1029" s="235"/>
      <c r="AE1029" s="235"/>
      <c r="AF1029" s="235"/>
      <c r="AG1029" s="235"/>
      <c r="AH1029" s="235"/>
      <c r="AI1029" s="235"/>
      <c r="AJ1029" s="235"/>
      <c r="AK1029" s="235"/>
      <c r="AL1029" s="235"/>
      <c r="AM1029" s="235"/>
      <c r="AN1029" s="235"/>
      <c r="AO1029" s="235"/>
      <c r="AP1029" s="235"/>
      <c r="AQ1029" s="235"/>
      <c r="AR1029" s="235"/>
      <c r="AS1029" s="235"/>
      <c r="AT1029" s="235"/>
      <c r="AU1029" s="235"/>
      <c r="AV1029" s="235"/>
      <c r="AW1029" s="235"/>
      <c r="AX1029" s="235"/>
      <c r="AY1029" s="235"/>
      <c r="BA1029" s="252"/>
      <c r="BB1029" s="427"/>
      <c r="BC1029"/>
      <c r="BD1029"/>
      <c r="BE1029"/>
      <c r="BF1029"/>
      <c r="BG1029"/>
      <c r="BH1029"/>
      <c r="BI1029"/>
      <c r="BJ1029"/>
      <c r="BK1029"/>
      <c r="BL1029"/>
      <c r="BM1029"/>
      <c r="BN1029"/>
      <c r="BO1029"/>
      <c r="BP1029"/>
      <c r="BQ1029"/>
      <c r="BR1029"/>
      <c r="BS1029"/>
      <c r="BT1029" s="252"/>
      <c r="BU1029" s="254"/>
      <c r="BV1029" s="254"/>
      <c r="BW1029" s="254"/>
      <c r="BX1029" s="254"/>
      <c r="BY1029" s="254"/>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c r="DA1029" s="235"/>
    </row>
    <row r="1030" s="242" customFormat="true" ht="17.1" hidden="true" customHeight="true" x14ac:dyDescent="0.2">
      <c r="A1030" s="756" t="s">
        <v>188</v>
      </c>
      <c r="B1030" s="757" t="s">
        <v>242</v>
      </c>
      <c r="C1030" s="758">
        <v>14564</v>
      </c>
      <c r="U1030" s="235"/>
      <c r="V1030" s="235"/>
      <c r="W1030" s="235"/>
      <c r="X1030" s="235"/>
      <c r="Y1030" s="235"/>
      <c r="Z1030" s="235"/>
      <c r="AA1030" s="235"/>
      <c r="AB1030" s="235"/>
      <c r="AC1030" s="235"/>
      <c r="AD1030" s="235"/>
      <c r="AE1030" s="235"/>
      <c r="AF1030" s="235"/>
      <c r="AG1030" s="235"/>
      <c r="AH1030" s="235"/>
      <c r="AI1030" s="235"/>
      <c r="AJ1030" s="235"/>
      <c r="AK1030" s="235"/>
      <c r="AL1030" s="235"/>
      <c r="AM1030" s="235"/>
      <c r="AN1030" s="235"/>
      <c r="AO1030" s="235"/>
      <c r="AP1030" s="235"/>
      <c r="AQ1030" s="235"/>
      <c r="AR1030" s="235"/>
      <c r="AS1030" s="235"/>
      <c r="AT1030" s="235"/>
      <c r="AU1030" s="235"/>
      <c r="AV1030" s="235"/>
      <c r="AW1030" s="235"/>
      <c r="AX1030" s="235"/>
      <c r="AY1030" s="235"/>
      <c r="BA1030" s="252"/>
      <c r="BB1030" s="427"/>
      <c r="BC1030"/>
      <c r="BD1030"/>
      <c r="BE1030"/>
      <c r="BF1030"/>
      <c r="BG1030"/>
      <c r="BH1030"/>
      <c r="BI1030"/>
      <c r="BJ1030"/>
      <c r="BK1030"/>
      <c r="BL1030"/>
      <c r="BM1030"/>
      <c r="BN1030"/>
      <c r="BO1030"/>
      <c r="BP1030"/>
      <c r="BQ1030"/>
      <c r="BR1030"/>
      <c r="BS1030"/>
      <c r="BT1030" s="252"/>
      <c r="BU1030" s="254"/>
      <c r="BV1030" s="254"/>
      <c r="BW1030" s="254"/>
      <c r="BX1030" s="254"/>
      <c r="BY1030" s="254"/>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c r="DA1030" s="235"/>
    </row>
    <row r="1031" s="242" customFormat="true" ht="17.1" customHeight="true" x14ac:dyDescent="0.2">
      <c r="A1031" s="2989" t="s">
        <v>190</v>
      </c>
      <c r="B1031" s="757" t="s">
        <v>191</v>
      </c>
      <c r="C1031" s="758">
        <v>9954</v>
      </c>
      <c r="U1031" s="235"/>
      <c r="V1031" s="235"/>
      <c r="W1031" s="235"/>
      <c r="X1031" s="235"/>
      <c r="Y1031" s="235"/>
      <c r="Z1031" s="235"/>
      <c r="AA1031" s="235"/>
      <c r="AB1031" s="235"/>
      <c r="AC1031" s="235"/>
      <c r="AD1031" s="235"/>
      <c r="AE1031" s="235"/>
      <c r="AF1031" s="235"/>
      <c r="AG1031" s="235"/>
      <c r="AH1031" s="235"/>
      <c r="AI1031" s="235"/>
      <c r="AJ1031" s="235"/>
      <c r="AK1031" s="235"/>
      <c r="AL1031" s="235"/>
      <c r="AM1031" s="235"/>
      <c r="AN1031" s="235"/>
      <c r="AO1031" s="235"/>
      <c r="AP1031" s="235"/>
      <c r="AQ1031" s="235"/>
      <c r="AR1031" s="235"/>
      <c r="AS1031" s="235"/>
      <c r="AT1031" s="235"/>
      <c r="AU1031" s="235"/>
      <c r="AV1031" s="235"/>
      <c r="AW1031" s="235"/>
      <c r="AX1031" s="235"/>
      <c r="AY1031" s="235"/>
      <c r="BA1031" s="252"/>
      <c r="BB1031" s="427"/>
      <c r="BC1031"/>
      <c r="BD1031"/>
      <c r="BE1031"/>
      <c r="BF1031"/>
      <c r="BG1031"/>
      <c r="BH1031"/>
      <c r="BI1031"/>
      <c r="BJ1031"/>
      <c r="BK1031"/>
      <c r="BL1031"/>
      <c r="BM1031"/>
      <c r="BN1031"/>
      <c r="BO1031"/>
      <c r="BP1031"/>
      <c r="BQ1031"/>
      <c r="BR1031"/>
      <c r="BS1031"/>
      <c r="BT1031" s="252"/>
      <c r="BU1031" s="254"/>
      <c r="BV1031" s="254"/>
      <c r="BW1031" s="254"/>
      <c r="BX1031" s="254"/>
      <c r="BY1031" s="254"/>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c r="DA1031" s="235"/>
    </row>
    <row r="1032" s="242" customFormat="true" ht="17.1" customHeight="true" x14ac:dyDescent="0.2">
      <c r="A1032" s="2989"/>
      <c r="B1032" s="757" t="s">
        <v>192</v>
      </c>
      <c r="C1032" s="758">
        <v>4610</v>
      </c>
      <c r="U1032" s="235"/>
      <c r="V1032" s="235"/>
      <c r="W1032" s="235"/>
      <c r="X1032" s="235"/>
      <c r="Y1032" s="235"/>
      <c r="Z1032" s="235"/>
      <c r="AA1032" s="235"/>
      <c r="AB1032" s="235"/>
      <c r="AC1032" s="235"/>
      <c r="AD1032" s="235"/>
      <c r="AE1032" s="235"/>
      <c r="AF1032" s="235"/>
      <c r="AG1032" s="235"/>
      <c r="AH1032" s="235"/>
      <c r="AI1032" s="235"/>
      <c r="AJ1032" s="235"/>
      <c r="AK1032" s="235"/>
      <c r="AL1032" s="235"/>
      <c r="AM1032" s="235"/>
      <c r="AN1032" s="235"/>
      <c r="AO1032" s="235"/>
      <c r="AP1032" s="235"/>
      <c r="AQ1032" s="235"/>
      <c r="AR1032" s="235"/>
      <c r="AS1032" s="235"/>
      <c r="AT1032" s="235"/>
      <c r="AU1032" s="235"/>
      <c r="AV1032" s="235"/>
      <c r="AW1032" s="235"/>
      <c r="AX1032" s="235"/>
      <c r="AY1032" s="235"/>
      <c r="BA1032" s="252"/>
      <c r="BB1032" s="427"/>
      <c r="BC1032"/>
      <c r="BD1032"/>
      <c r="BE1032"/>
      <c r="BF1032"/>
      <c r="BG1032"/>
      <c r="BH1032"/>
      <c r="BI1032"/>
      <c r="BJ1032"/>
      <c r="BK1032"/>
      <c r="BL1032"/>
      <c r="BM1032"/>
      <c r="BN1032"/>
      <c r="BO1032"/>
      <c r="BP1032"/>
      <c r="BQ1032"/>
      <c r="BR1032"/>
      <c r="BS1032"/>
      <c r="BT1032" s="252"/>
      <c r="BU1032" s="254"/>
      <c r="BV1032" s="254"/>
      <c r="BW1032" s="254"/>
      <c r="BX1032" s="254"/>
      <c r="BY1032" s="254"/>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c r="DA1032" s="235"/>
    </row>
    <row r="1033" s="242" customFormat="true" ht="17.1" customHeight="true" x14ac:dyDescent="0.2">
      <c r="A1033" s="2990"/>
      <c r="B1033" s="759" t="s">
        <v>193</v>
      </c>
      <c r="C1033" s="760">
        <v>0</v>
      </c>
      <c r="U1033" s="235"/>
      <c r="V1033" s="235"/>
      <c r="W1033" s="235"/>
      <c r="X1033" s="235"/>
      <c r="Y1033" s="235"/>
      <c r="Z1033" s="235"/>
      <c r="AA1033" s="235"/>
      <c r="AB1033" s="235"/>
      <c r="AC1033" s="235"/>
      <c r="AD1033" s="235"/>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BA1033" s="743"/>
      <c r="BB1033" s="136"/>
      <c r="BC1033" s="743"/>
      <c r="BD1033" s="743"/>
      <c r="BE1033" s="743"/>
      <c r="BF1033" s="743"/>
      <c r="BG1033" s="743"/>
      <c r="BH1033" s="743"/>
      <c r="BI1033" s="743"/>
      <c r="BJ1033" s="743"/>
      <c r="BK1033" s="743"/>
      <c r="BL1033" s="743"/>
      <c r="BM1033" s="743"/>
      <c r="BN1033" s="743"/>
      <c r="BO1033" s="743"/>
      <c r="BP1033" s="743"/>
      <c r="BQ1033" s="743"/>
      <c r="BR1033" s="743"/>
      <c r="BS1033" s="743"/>
      <c r="BT1033" s="743"/>
      <c r="BU1033" s="235"/>
      <c r="BV1033" s="235"/>
      <c r="BW1033" s="235"/>
      <c r="BX1033" s="235"/>
      <c r="BY1033" s="235"/>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c r="DA1033" s="235"/>
    </row>
    <row r="1034" s="242" customFormat="true" ht="12.95" customHeight="true" x14ac:dyDescent="0.2">
      <c r="A1034" s="2991" t="s">
        <v>243</v>
      </c>
      <c r="B1034" s="2992"/>
      <c r="C1034" s="2993"/>
      <c r="U1034" s="235"/>
      <c r="V1034" s="235"/>
      <c r="W1034" s="235"/>
      <c r="X1034" s="235"/>
      <c r="Y1034" s="235"/>
      <c r="Z1034" s="235"/>
      <c r="AA1034" s="235"/>
      <c r="AB1034" s="235"/>
      <c r="AC1034" s="235"/>
      <c r="AD1034" s="235"/>
      <c r="AE1034" s="235"/>
      <c r="AF1034" s="235"/>
      <c r="AG1034" s="235"/>
      <c r="AH1034" s="235"/>
      <c r="AI1034" s="235"/>
      <c r="AJ1034" s="235"/>
      <c r="AK1034" s="235"/>
      <c r="AL1034" s="235"/>
      <c r="AM1034" s="235"/>
      <c r="AN1034" s="235"/>
      <c r="AO1034" s="235"/>
      <c r="AP1034" s="235"/>
      <c r="AQ1034" s="235"/>
      <c r="AR1034" s="235"/>
      <c r="AS1034" s="235"/>
      <c r="AT1034" s="235"/>
      <c r="AU1034" s="235"/>
      <c r="AV1034" s="235"/>
      <c r="AW1034" s="235"/>
      <c r="AX1034" s="235"/>
      <c r="AY1034" s="235"/>
      <c r="BA1034" s="252"/>
      <c r="BB1034" s="427"/>
      <c r="BC1034"/>
      <c r="BD1034"/>
      <c r="BE1034"/>
      <c r="BF1034"/>
      <c r="BG1034"/>
      <c r="BH1034"/>
      <c r="BI1034"/>
      <c r="BJ1034"/>
      <c r="BK1034"/>
      <c r="BL1034"/>
      <c r="BM1034"/>
      <c r="BN1034"/>
      <c r="BO1034"/>
      <c r="BP1034"/>
      <c r="BQ1034"/>
      <c r="BR1034"/>
      <c r="BS1034"/>
      <c r="BT1034" s="252"/>
      <c r="BU1034" s="254"/>
      <c r="BV1034" s="254"/>
      <c r="BW1034" s="254"/>
      <c r="BX1034" s="254"/>
      <c r="BY1034" s="254"/>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c r="DA1034" s="235"/>
    </row>
    <row r="1035" s="242" customFormat="true" ht="15" customHeight="true" x14ac:dyDescent="0.2">
      <c r="B1035" s="724"/>
      <c r="U1035" s="235"/>
      <c r="V1035" s="235"/>
      <c r="W1035" s="235"/>
      <c r="X1035" s="235"/>
      <c r="Y1035" s="235"/>
      <c r="Z1035" s="235"/>
      <c r="AA1035" s="235"/>
      <c r="AB1035" s="235"/>
      <c r="AC1035" s="235"/>
      <c r="AD1035" s="23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BA1035" s="722"/>
      <c r="BB1035" s="268"/>
      <c r="BC1035" s="722"/>
      <c r="BD1035" s="722"/>
      <c r="BE1035" s="722"/>
      <c r="BF1035" s="722"/>
      <c r="BG1035" s="722"/>
      <c r="BH1035" s="722"/>
      <c r="BI1035" s="722"/>
      <c r="BJ1035" s="722"/>
      <c r="BK1035" s="722"/>
      <c r="BL1035" s="722"/>
      <c r="BM1035" s="722"/>
      <c r="BN1035" s="722"/>
      <c r="BO1035" s="722"/>
      <c r="BP1035" s="722"/>
      <c r="BQ1035" s="722"/>
      <c r="BR1035" s="722"/>
      <c r="BS1035" s="722"/>
      <c r="BT1035" s="722"/>
      <c r="BU1035" s="235"/>
      <c r="BV1035" s="235"/>
      <c r="BW1035" s="235"/>
      <c r="BX1035" s="235"/>
      <c r="BY1035" s="235"/>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c r="DA1035" s="235"/>
    </row>
    <row r="1036" ht="15" customHeight="true" x14ac:dyDescent="0.25">
      <c r="A1036" s="428" t="s">
        <v>121</v>
      </c>
      <c r="B1036" s="118" t="s">
        <v>122</v>
      </c>
    </row>
    <row r="1037" ht="15" customHeight="true" x14ac:dyDescent="0.2">
      <c r="A1037" s="429" t="str">
        <f>R15</f>
        <v>Central</v>
      </c>
      <c r="B1037" s="429">
        <f>BR122+BR123</f>
        <v>48944.271367999871</v>
      </c>
    </row>
    <row r="1038" ht="15" customHeight="true" x14ac:dyDescent="0.2">
      <c r="A1038" s="429" t="str">
        <f>S15</f>
        <v>North</v>
      </c>
      <c r="B1038" s="429">
        <f>BS122+BS123</f>
        <v>22458.553825000217</v>
      </c>
    </row>
    <row r="1039" ht="15" customHeight="true" x14ac:dyDescent="0.2">
      <c r="A1039" s="429" t="str">
        <f>T15</f>
        <v>South</v>
      </c>
      <c r="B1039" s="429">
        <f>BT122+BT123</f>
        <v>7433.0600169999952</v>
      </c>
    </row>
    <row r="1040" ht="15" customHeight="true" x14ac:dyDescent="0.2">
      <c r="A1040" s="429">
        <f>U15</f>
        <v>0</v>
      </c>
      <c r="B1040" s="429">
        <f>BU122+BU123</f>
        <v>0</v>
      </c>
    </row>
    <row r="1041" ht="15" customHeight="true" x14ac:dyDescent="0.2">
      <c r="A1041" s="429">
        <f>V15</f>
        <v>0</v>
      </c>
      <c r="B1041" s="429">
        <f>BV122+BV123</f>
        <v>0</v>
      </c>
    </row>
    <row r="1042" ht="15" customHeight="true" x14ac:dyDescent="0.2">
      <c r="A1042" s="429">
        <f>W15</f>
        <v>0</v>
      </c>
      <c r="B1042" s="429">
        <f>BW122+BW123</f>
        <v>0</v>
      </c>
    </row>
    <row r="1043" ht="15" customHeight="true" x14ac:dyDescent="0.2">
      <c r="A1043" s="429">
        <f>X15</f>
        <v>0</v>
      </c>
      <c r="B1043" s="429">
        <f>BX122+XR123</f>
        <v>0</v>
      </c>
    </row>
    <row r="1044" ht="15" customHeight="true" x14ac:dyDescent="0.2">
      <c r="A1044" s="429">
        <f>Y15</f>
        <v>0</v>
      </c>
      <c r="B1044" s="429">
        <f>BY122+BY123</f>
        <v>0</v>
      </c>
    </row>
    <row r="1045" ht="15" customHeight="true" x14ac:dyDescent="0.2">
      <c r="A1045" s="429">
        <f>Z15</f>
        <v>0</v>
      </c>
      <c r="B1045" s="429">
        <f>BZ122+BZ123</f>
        <v>0</v>
      </c>
    </row>
    <row r="1046" ht="15" customHeight="true" x14ac:dyDescent="0.2">
      <c r="A1046" s="268">
        <f>AA15</f>
        <v>0</v>
      </c>
      <c r="B1046" s="429">
        <f>CA122+CA123</f>
        <v>0</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3</v>
      </c>
      <c r="B1072" s="268" t="s">
        <v>141</v>
      </c>
    </row>
    <row r="1100" s="235" customFormat="true" ht="17.1" customHeight="true" x14ac:dyDescent="0.2">
      <c r="A1100" s="1000"/>
      <c r="B1100" s="995"/>
      <c r="BA1100" s="722"/>
      <c r="BB1100" s="268"/>
      <c r="BC1100" s="722"/>
      <c r="BD1100" s="722"/>
      <c r="BE1100" s="722"/>
      <c r="BF1100" s="722"/>
      <c r="BG1100" s="722"/>
      <c r="BH1100" s="722"/>
      <c r="BI1100" s="722"/>
      <c r="BJ1100" s="722"/>
      <c r="BK1100" s="722"/>
      <c r="BL1100" s="722"/>
      <c r="BM1100" s="722"/>
      <c r="BN1100" s="722"/>
      <c r="BO1100" s="722"/>
      <c r="BP1100" s="722"/>
      <c r="BQ1100" s="722"/>
      <c r="BR1100" s="722"/>
      <c r="BS1100" s="722"/>
      <c r="BT1100" s="722"/>
    </row>
    <row r="1101" s="235" customFormat="true" ht="17.1" customHeight="true" x14ac:dyDescent="0.2">
      <c r="A1101" s="1001"/>
      <c r="B1101" s="996"/>
      <c r="BA1101" s="722"/>
      <c r="BB1101" s="268"/>
      <c r="BC1101" s="722"/>
      <c r="BD1101" s="722"/>
      <c r="BE1101" s="722"/>
      <c r="BF1101" s="722"/>
      <c r="BG1101" s="722"/>
      <c r="BH1101" s="722"/>
      <c r="BI1101" s="722"/>
      <c r="BJ1101" s="722"/>
      <c r="BK1101" s="722"/>
      <c r="BL1101" s="722"/>
      <c r="BM1101" s="722"/>
      <c r="BN1101" s="722"/>
      <c r="BO1101" s="722"/>
      <c r="BP1101" s="722"/>
      <c r="BQ1101" s="722"/>
      <c r="BR1101" s="722"/>
      <c r="BS1101" s="722"/>
      <c r="BT1101" s="722"/>
    </row>
    <row r="1102" s="235" customFormat="true" ht="15" customHeight="true" x14ac:dyDescent="0.2">
      <c r="BA1102" s="722"/>
      <c r="BB1102" s="268"/>
      <c r="BC1102" s="722"/>
      <c r="BD1102" s="722"/>
      <c r="BE1102" s="722"/>
      <c r="BF1102" s="722"/>
      <c r="BG1102" s="722"/>
      <c r="BH1102" s="722"/>
      <c r="BI1102" s="722"/>
      <c r="BJ1102" s="722"/>
      <c r="BK1102" s="722"/>
      <c r="BL1102" s="722"/>
      <c r="BM1102" s="722"/>
      <c r="BN1102" s="722"/>
      <c r="BO1102" s="722"/>
      <c r="BP1102" s="722"/>
      <c r="BQ1102" s="722"/>
      <c r="BR1102" s="722"/>
      <c r="BS1102" s="722"/>
      <c r="BT1102" s="722"/>
    </row>
    <row r="1103" s="235" customFormat="true" ht="15" customHeight="true" x14ac:dyDescent="0.2">
      <c r="BA1103" s="722"/>
      <c r="BB1103" s="268"/>
      <c r="BC1103" s="722"/>
      <c r="BD1103" s="722"/>
      <c r="BE1103" s="722"/>
      <c r="BF1103" s="722"/>
      <c r="BG1103" s="722"/>
      <c r="BH1103" s="722"/>
      <c r="BI1103" s="722"/>
      <c r="BJ1103" s="722"/>
      <c r="BK1103" s="722"/>
      <c r="BL1103" s="722"/>
      <c r="BM1103" s="722"/>
      <c r="BN1103" s="722"/>
      <c r="BO1103" s="722"/>
      <c r="BP1103" s="722"/>
      <c r="BQ1103" s="722"/>
      <c r="BR1103" s="722"/>
      <c r="BS1103" s="722"/>
      <c r="BT1103" s="722"/>
    </row>
    <row r="1104" s="235" customFormat="true" ht="15" customHeight="true" x14ac:dyDescent="0.2">
      <c r="BA1104" s="722"/>
      <c r="BB1104" s="268"/>
      <c r="BC1104" s="722"/>
      <c r="BD1104" s="722"/>
      <c r="BE1104" s="722"/>
      <c r="BF1104" s="722"/>
      <c r="BG1104" s="722"/>
      <c r="BH1104" s="722"/>
      <c r="BI1104" s="722"/>
      <c r="BJ1104" s="722"/>
      <c r="BK1104" s="722"/>
      <c r="BL1104" s="722"/>
      <c r="BM1104" s="722"/>
      <c r="BN1104" s="722"/>
      <c r="BO1104" s="722"/>
      <c r="BP1104" s="722"/>
      <c r="BQ1104" s="722"/>
      <c r="BR1104" s="722"/>
      <c r="BS1104" s="722"/>
      <c r="BT1104" s="722"/>
    </row>
    <row r="1105" s="235" customFormat="true" ht="15" customHeight="true" x14ac:dyDescent="0.2">
      <c r="BA1105" s="722"/>
      <c r="BB1105" s="268"/>
      <c r="BC1105" s="722"/>
      <c r="BD1105" s="722"/>
      <c r="BE1105" s="722"/>
      <c r="BF1105" s="722"/>
      <c r="BG1105" s="722"/>
      <c r="BH1105" s="722"/>
      <c r="BI1105" s="722"/>
      <c r="BJ1105" s="722"/>
      <c r="BK1105" s="722"/>
      <c r="BL1105" s="722"/>
      <c r="BM1105" s="722"/>
      <c r="BN1105" s="722"/>
      <c r="BO1105" s="722"/>
      <c r="BP1105" s="722"/>
      <c r="BQ1105" s="722"/>
      <c r="BR1105" s="722"/>
      <c r="BS1105" s="722"/>
      <c r="BT1105" s="722"/>
    </row>
    <row r="1106" s="235" customFormat="true" ht="15" customHeight="true" x14ac:dyDescent="0.2">
      <c r="BA1106" s="722"/>
      <c r="BB1106" s="268"/>
      <c r="BC1106" s="722"/>
      <c r="BD1106" s="722"/>
      <c r="BE1106" s="722"/>
      <c r="BF1106" s="722"/>
      <c r="BG1106" s="722"/>
      <c r="BH1106" s="722"/>
      <c r="BI1106" s="722"/>
      <c r="BJ1106" s="722"/>
      <c r="BK1106" s="722"/>
      <c r="BL1106" s="722"/>
      <c r="BM1106" s="722"/>
      <c r="BN1106" s="722"/>
      <c r="BO1106" s="722"/>
      <c r="BP1106" s="722"/>
      <c r="BQ1106" s="722"/>
      <c r="BR1106" s="722"/>
      <c r="BS1106" s="722"/>
      <c r="BT1106" s="722"/>
    </row>
    <row r="1107" s="235" customFormat="true" ht="15" customHeight="true" x14ac:dyDescent="0.2">
      <c r="BA1107" s="722"/>
      <c r="BB1107" s="268"/>
      <c r="BC1107" s="722"/>
      <c r="BD1107" s="722"/>
      <c r="BE1107" s="722"/>
      <c r="BF1107" s="722"/>
      <c r="BG1107" s="722"/>
      <c r="BH1107" s="722"/>
      <c r="BI1107" s="722"/>
      <c r="BJ1107" s="722"/>
      <c r="BK1107" s="722"/>
      <c r="BL1107" s="722"/>
      <c r="BM1107" s="722"/>
      <c r="BN1107" s="722"/>
      <c r="BO1107" s="722"/>
      <c r="BP1107" s="722"/>
      <c r="BQ1107" s="722"/>
      <c r="BR1107" s="722"/>
      <c r="BS1107" s="722"/>
      <c r="BT1107" s="722"/>
    </row>
    <row r="1108" s="235" customFormat="true" ht="15" customHeight="true" x14ac:dyDescent="0.2">
      <c r="BA1108" s="722"/>
      <c r="BB1108" s="268"/>
      <c r="BC1108" s="722"/>
      <c r="BD1108" s="722"/>
      <c r="BE1108" s="722"/>
      <c r="BF1108" s="722"/>
      <c r="BG1108" s="722"/>
      <c r="BH1108" s="722"/>
      <c r="BI1108" s="722"/>
      <c r="BJ1108" s="722"/>
      <c r="BK1108" s="722"/>
      <c r="BL1108" s="722"/>
      <c r="BM1108" s="722"/>
      <c r="BN1108" s="722"/>
      <c r="BO1108" s="722"/>
      <c r="BP1108" s="722"/>
      <c r="BQ1108" s="722"/>
      <c r="BR1108" s="722"/>
      <c r="BS1108" s="722"/>
      <c r="BT1108" s="722"/>
    </row>
    <row r="1109" s="235" customFormat="true" ht="15" customHeight="true" x14ac:dyDescent="0.2">
      <c r="BA1109" s="722"/>
      <c r="BB1109" s="268"/>
      <c r="BC1109" s="722"/>
      <c r="BD1109" s="722"/>
      <c r="BE1109" s="722"/>
      <c r="BF1109" s="722"/>
      <c r="BG1109" s="722"/>
      <c r="BH1109" s="722"/>
      <c r="BI1109" s="722"/>
      <c r="BJ1109" s="722"/>
      <c r="BK1109" s="722"/>
      <c r="BL1109" s="722"/>
      <c r="BM1109" s="722"/>
      <c r="BN1109" s="722"/>
      <c r="BO1109" s="722"/>
      <c r="BP1109" s="722"/>
      <c r="BQ1109" s="722"/>
      <c r="BR1109" s="722"/>
      <c r="BS1109" s="722"/>
      <c r="BT1109" s="722"/>
    </row>
    <row r="1110" s="235" customFormat="true" ht="15" customHeight="true" x14ac:dyDescent="0.2">
      <c r="BA1110" s="722"/>
      <c r="BB1110" s="268"/>
      <c r="BC1110" s="722"/>
      <c r="BD1110" s="722"/>
      <c r="BE1110" s="722"/>
      <c r="BF1110" s="722"/>
      <c r="BG1110" s="722"/>
      <c r="BH1110" s="722"/>
      <c r="BI1110" s="722"/>
      <c r="BJ1110" s="722"/>
      <c r="BK1110" s="722"/>
      <c r="BL1110" s="722"/>
      <c r="BM1110" s="722"/>
      <c r="BN1110" s="722"/>
      <c r="BO1110" s="722"/>
      <c r="BP1110" s="722"/>
      <c r="BQ1110" s="722"/>
      <c r="BR1110" s="722"/>
      <c r="BS1110" s="722"/>
      <c r="BT1110" s="722"/>
    </row>
    <row r="1111" s="235" customFormat="true" ht="15" customHeight="true" x14ac:dyDescent="0.2">
      <c r="BA1111" s="722"/>
      <c r="BB1111" s="268"/>
      <c r="BC1111" s="722"/>
      <c r="BD1111" s="722"/>
      <c r="BE1111" s="722"/>
      <c r="BF1111" s="722"/>
      <c r="BG1111" s="722"/>
      <c r="BH1111" s="722"/>
      <c r="BI1111" s="722"/>
      <c r="BJ1111" s="722"/>
      <c r="BK1111" s="722"/>
      <c r="BL1111" s="722"/>
      <c r="BM1111" s="722"/>
      <c r="BN1111" s="722"/>
      <c r="BO1111" s="722"/>
      <c r="BP1111" s="722"/>
      <c r="BQ1111" s="722"/>
      <c r="BR1111" s="722"/>
      <c r="BS1111" s="722"/>
      <c r="BT1111" s="722"/>
    </row>
    <row r="1112" s="235" customFormat="true" ht="15" customHeight="true" x14ac:dyDescent="0.2">
      <c r="BA1112" s="722"/>
      <c r="BB1112" s="268"/>
      <c r="BC1112" s="722"/>
      <c r="BD1112" s="722"/>
      <c r="BE1112" s="722"/>
      <c r="BF1112" s="722"/>
      <c r="BG1112" s="722"/>
      <c r="BH1112" s="722"/>
      <c r="BI1112" s="722"/>
      <c r="BJ1112" s="722"/>
      <c r="BK1112" s="722"/>
      <c r="BL1112" s="722"/>
      <c r="BM1112" s="722"/>
      <c r="BN1112" s="722"/>
      <c r="BO1112" s="722"/>
      <c r="BP1112" s="722"/>
      <c r="BQ1112" s="722"/>
      <c r="BR1112" s="722"/>
      <c r="BS1112" s="722"/>
      <c r="BT1112" s="722"/>
    </row>
    <row r="1113" s="235" customFormat="true" ht="15" customHeight="true" x14ac:dyDescent="0.2">
      <c r="BA1113" s="722"/>
      <c r="BB1113" s="268"/>
      <c r="BC1113" s="722"/>
      <c r="BD1113" s="722"/>
      <c r="BE1113" s="722"/>
      <c r="BF1113" s="722"/>
      <c r="BG1113" s="722"/>
      <c r="BH1113" s="722"/>
      <c r="BI1113" s="722"/>
      <c r="BJ1113" s="722"/>
      <c r="BK1113" s="722"/>
      <c r="BL1113" s="722"/>
      <c r="BM1113" s="722"/>
      <c r="BN1113" s="722"/>
      <c r="BO1113" s="722"/>
      <c r="BP1113" s="722"/>
      <c r="BQ1113" s="722"/>
      <c r="BR1113" s="722"/>
      <c r="BS1113" s="722"/>
      <c r="BT1113" s="722"/>
    </row>
    <row r="1114" s="235" customFormat="true" ht="17.1" customHeight="true" x14ac:dyDescent="0.2">
      <c r="A1114" s="1001"/>
      <c r="B1114" s="996"/>
      <c r="C1114" s="997"/>
      <c r="D1114" s="997"/>
      <c r="E1114" s="997"/>
      <c r="F1114" s="997"/>
      <c r="G1114" s="997"/>
      <c r="H1114" s="997"/>
      <c r="I1114" s="997"/>
      <c r="J1114" s="997"/>
      <c r="K1114" s="997"/>
      <c r="L1114" s="997"/>
      <c r="M1114" s="997"/>
      <c r="N1114" s="997"/>
      <c r="O1114" s="997"/>
      <c r="P1114" s="997"/>
      <c r="Q1114" s="997"/>
      <c r="R1114" s="997"/>
      <c r="S1114" s="997"/>
      <c r="T1114" s="997"/>
      <c r="BA1114" s="722"/>
      <c r="BB1114" s="268"/>
      <c r="BC1114" s="722"/>
      <c r="BD1114" s="722"/>
      <c r="BE1114" s="722"/>
      <c r="BF1114" s="722"/>
      <c r="BG1114" s="722"/>
      <c r="BH1114" s="722"/>
      <c r="BI1114" s="722"/>
      <c r="BJ1114" s="722"/>
      <c r="BK1114" s="722"/>
      <c r="BL1114" s="722"/>
      <c r="BM1114" s="722"/>
      <c r="BN1114" s="722"/>
      <c r="BO1114" s="722"/>
      <c r="BP1114" s="722"/>
      <c r="BQ1114" s="722"/>
      <c r="BR1114" s="722"/>
      <c r="BS1114" s="722"/>
      <c r="BT1114" s="722"/>
    </row>
    <row r="1115" s="235" customFormat="true" ht="17.1" customHeight="true" x14ac:dyDescent="0.2">
      <c r="A1115" s="1001"/>
      <c r="B1115" s="996"/>
      <c r="C1115" s="997"/>
      <c r="D1115" s="997"/>
      <c r="E1115" s="997"/>
      <c r="F1115" s="997"/>
      <c r="G1115" s="997"/>
      <c r="H1115" s="997"/>
      <c r="I1115" s="997"/>
      <c r="J1115" s="997"/>
      <c r="K1115" s="997"/>
      <c r="L1115" s="997"/>
      <c r="M1115" s="997"/>
      <c r="N1115" s="997"/>
      <c r="O1115" s="997"/>
      <c r="P1115" s="997"/>
      <c r="Q1115" s="997"/>
      <c r="R1115" s="997"/>
      <c r="S1115" s="997"/>
      <c r="T1115" s="997"/>
      <c r="BA1115" s="722"/>
      <c r="BB1115" s="268"/>
      <c r="BC1115" s="722"/>
      <c r="BD1115" s="722"/>
      <c r="BE1115" s="722"/>
      <c r="BF1115" s="722"/>
      <c r="BG1115" s="722"/>
      <c r="BH1115" s="722"/>
      <c r="BI1115" s="722"/>
      <c r="BJ1115" s="722"/>
      <c r="BK1115" s="722"/>
      <c r="BL1115" s="722"/>
      <c r="BM1115" s="722"/>
      <c r="BN1115" s="722"/>
      <c r="BO1115" s="722"/>
      <c r="BP1115" s="722"/>
      <c r="BQ1115" s="722"/>
      <c r="BR1115" s="722"/>
      <c r="BS1115" s="722"/>
      <c r="BT1115" s="722"/>
    </row>
    <row r="1116" s="235" customFormat="true" ht="17.1" customHeight="true" x14ac:dyDescent="0.2">
      <c r="A1116" s="1001"/>
      <c r="B1116" s="996"/>
      <c r="C1116" s="997"/>
      <c r="D1116" s="997"/>
      <c r="E1116" s="997"/>
      <c r="F1116" s="997"/>
      <c r="G1116" s="997"/>
      <c r="H1116" s="997"/>
      <c r="I1116" s="997"/>
      <c r="J1116" s="997"/>
      <c r="K1116" s="997"/>
      <c r="L1116" s="997"/>
      <c r="M1116" s="997"/>
      <c r="N1116" s="997"/>
      <c r="O1116" s="997"/>
      <c r="P1116" s="997"/>
      <c r="Q1116" s="997"/>
      <c r="R1116" s="997"/>
      <c r="S1116" s="997"/>
      <c r="T1116" s="997"/>
      <c r="BA1116" s="722"/>
      <c r="BB1116" s="268"/>
      <c r="BC1116" s="722"/>
      <c r="BD1116" s="722"/>
      <c r="BE1116" s="722"/>
      <c r="BF1116" s="722"/>
      <c r="BG1116" s="722"/>
      <c r="BH1116" s="722"/>
      <c r="BI1116" s="722"/>
      <c r="BJ1116" s="722"/>
      <c r="BK1116" s="722"/>
      <c r="BL1116" s="722"/>
      <c r="BM1116" s="722"/>
      <c r="BN1116" s="722"/>
      <c r="BO1116" s="722"/>
      <c r="BP1116" s="722"/>
      <c r="BQ1116" s="722"/>
      <c r="BR1116" s="722"/>
      <c r="BS1116" s="722"/>
      <c r="BT1116" s="722"/>
    </row>
    <row r="1117" s="235" customFormat="true" ht="17.1" customHeight="true" x14ac:dyDescent="0.2">
      <c r="A1117" s="1002"/>
      <c r="B1117" s="998"/>
      <c r="C1117" s="999"/>
      <c r="D1117" s="999"/>
      <c r="E1117" s="999"/>
      <c r="F1117" s="999"/>
      <c r="G1117" s="999"/>
      <c r="H1117" s="999"/>
      <c r="I1117" s="999"/>
      <c r="J1117" s="999"/>
      <c r="K1117" s="999"/>
      <c r="L1117" s="999"/>
      <c r="M1117" s="999"/>
      <c r="N1117" s="999"/>
      <c r="O1117" s="999"/>
      <c r="P1117" s="999"/>
      <c r="Q1117" s="999"/>
      <c r="R1117" s="999"/>
      <c r="S1117" s="999"/>
      <c r="T1117" s="999"/>
      <c r="BA1117" s="722"/>
      <c r="BB1117" s="268"/>
      <c r="BC1117" s="722"/>
      <c r="BD1117" s="722"/>
      <c r="BE1117" s="722"/>
      <c r="BF1117" s="722"/>
      <c r="BG1117" s="722"/>
      <c r="BH1117" s="722"/>
      <c r="BI1117" s="722"/>
      <c r="BJ1117" s="722"/>
      <c r="BK1117" s="722"/>
      <c r="BL1117" s="722"/>
      <c r="BM1117" s="722"/>
      <c r="BN1117" s="722"/>
      <c r="BO1117" s="722"/>
      <c r="BP1117" s="722"/>
      <c r="BQ1117" s="722"/>
      <c r="BR1117" s="722"/>
      <c r="BS1117" s="722"/>
      <c r="BT1117" s="722"/>
    </row>
    <row r="1118" s="235" customFormat="true" ht="15" customHeight="true" x14ac:dyDescent="0.2">
      <c r="BA1118" s="722"/>
      <c r="BB1118" s="268"/>
      <c r="BC1118" s="722"/>
      <c r="BD1118" s="722"/>
      <c r="BE1118" s="722"/>
      <c r="BF1118" s="722"/>
      <c r="BG1118" s="722"/>
      <c r="BH1118" s="722"/>
      <c r="BI1118" s="722"/>
      <c r="BJ1118" s="722"/>
      <c r="BK1118" s="722"/>
      <c r="BL1118" s="722"/>
      <c r="BM1118" s="722"/>
      <c r="BN1118" s="722"/>
      <c r="BO1118" s="722"/>
      <c r="BP1118" s="722"/>
      <c r="BQ1118" s="722"/>
      <c r="BR1118" s="722"/>
      <c r="BS1118" s="722"/>
      <c r="BT1118" s="722"/>
    </row>
    <row r="1119" s="235" customFormat="true" ht="15" customHeight="true" x14ac:dyDescent="0.2">
      <c r="BA1119" s="722"/>
      <c r="BB1119" s="268"/>
      <c r="BC1119" s="722"/>
      <c r="BD1119" s="722"/>
      <c r="BE1119" s="722"/>
      <c r="BF1119" s="722"/>
      <c r="BG1119" s="722"/>
      <c r="BH1119" s="722"/>
      <c r="BI1119" s="722"/>
      <c r="BJ1119" s="722"/>
      <c r="BK1119" s="722"/>
      <c r="BL1119" s="722"/>
      <c r="BM1119" s="722"/>
      <c r="BN1119" s="722"/>
      <c r="BO1119" s="722"/>
      <c r="BP1119" s="722"/>
      <c r="BQ1119" s="722"/>
      <c r="BR1119" s="722"/>
      <c r="BS1119" s="722"/>
      <c r="BT1119" s="722"/>
    </row>
    <row r="1120" s="235" customFormat="true" ht="15" customHeight="true" x14ac:dyDescent="0.2">
      <c r="BA1120" s="722"/>
      <c r="BB1120" s="268"/>
      <c r="BC1120" s="722"/>
      <c r="BD1120" s="722"/>
      <c r="BE1120" s="722"/>
      <c r="BF1120" s="722"/>
      <c r="BG1120" s="722"/>
      <c r="BH1120" s="722"/>
      <c r="BI1120" s="722"/>
      <c r="BJ1120" s="722"/>
      <c r="BK1120" s="722"/>
      <c r="BL1120" s="722"/>
      <c r="BM1120" s="722"/>
      <c r="BN1120" s="722"/>
      <c r="BO1120" s="722"/>
      <c r="BP1120" s="722"/>
      <c r="BQ1120" s="722"/>
      <c r="BR1120" s="722"/>
      <c r="BS1120" s="722"/>
      <c r="BT1120" s="722"/>
    </row>
    <row r="1121" s="235" customFormat="true" ht="15" customHeight="true" x14ac:dyDescent="0.2">
      <c r="BA1121" s="722"/>
      <c r="BB1121" s="268"/>
      <c r="BC1121" s="722"/>
      <c r="BD1121" s="722"/>
      <c r="BE1121" s="722"/>
      <c r="BF1121" s="722"/>
      <c r="BG1121" s="722"/>
      <c r="BH1121" s="722"/>
      <c r="BI1121" s="722"/>
      <c r="BJ1121" s="722"/>
      <c r="BK1121" s="722"/>
      <c r="BL1121" s="722"/>
      <c r="BM1121" s="722"/>
      <c r="BN1121" s="722"/>
      <c r="BO1121" s="722"/>
      <c r="BP1121" s="722"/>
      <c r="BQ1121" s="722"/>
      <c r="BR1121" s="722"/>
      <c r="BS1121" s="722"/>
      <c r="BT1121" s="722"/>
    </row>
    <row r="1122" s="235" customFormat="true" ht="15" customHeight="true" x14ac:dyDescent="0.2">
      <c r="BA1122" s="722"/>
      <c r="BB1122" s="268"/>
      <c r="BC1122" s="722"/>
      <c r="BD1122" s="722"/>
      <c r="BE1122" s="722"/>
      <c r="BF1122" s="722"/>
      <c r="BG1122" s="722"/>
      <c r="BH1122" s="722"/>
      <c r="BI1122" s="722"/>
      <c r="BJ1122" s="722"/>
      <c r="BK1122" s="722"/>
      <c r="BL1122" s="722"/>
      <c r="BM1122" s="722"/>
      <c r="BN1122" s="722"/>
      <c r="BO1122" s="722"/>
      <c r="BP1122" s="722"/>
      <c r="BQ1122" s="722"/>
      <c r="BR1122" s="722"/>
      <c r="BS1122" s="722"/>
      <c r="BT1122" s="722"/>
    </row>
    <row r="1123" s="235" customFormat="true" ht="15" customHeight="true" x14ac:dyDescent="0.2">
      <c r="BA1123" s="722"/>
      <c r="BB1123" s="268"/>
      <c r="BC1123" s="722"/>
      <c r="BD1123" s="722"/>
      <c r="BE1123" s="722"/>
      <c r="BF1123" s="722"/>
      <c r="BG1123" s="722"/>
      <c r="BH1123" s="722"/>
      <c r="BI1123" s="722"/>
      <c r="BJ1123" s="722"/>
      <c r="BK1123" s="722"/>
      <c r="BL1123" s="722"/>
      <c r="BM1123" s="722"/>
      <c r="BN1123" s="722"/>
      <c r="BO1123" s="722"/>
      <c r="BP1123" s="722"/>
      <c r="BQ1123" s="722"/>
      <c r="BR1123" s="722"/>
      <c r="BS1123" s="722"/>
      <c r="BT1123" s="722"/>
    </row>
    <row r="1124" s="235" customFormat="true" ht="15" customHeight="true" x14ac:dyDescent="0.2">
      <c r="BA1124" s="722"/>
      <c r="BB1124" s="268"/>
      <c r="BC1124" s="722"/>
      <c r="BD1124" s="722"/>
      <c r="BE1124" s="722"/>
      <c r="BF1124" s="722"/>
      <c r="BG1124" s="722"/>
      <c r="BH1124" s="722"/>
      <c r="BI1124" s="722"/>
      <c r="BJ1124" s="722"/>
      <c r="BK1124" s="722"/>
      <c r="BL1124" s="722"/>
      <c r="BM1124" s="722"/>
      <c r="BN1124" s="722"/>
      <c r="BO1124" s="722"/>
      <c r="BP1124" s="722"/>
      <c r="BQ1124" s="722"/>
      <c r="BR1124" s="722"/>
      <c r="BS1124" s="722"/>
      <c r="BT1124" s="722"/>
    </row>
    <row r="1125" s="235" customFormat="true" ht="15" customHeight="true" x14ac:dyDescent="0.2">
      <c r="BA1125" s="722"/>
      <c r="BB1125" s="268"/>
      <c r="BC1125" s="722"/>
      <c r="BD1125" s="722"/>
      <c r="BE1125" s="722"/>
      <c r="BF1125" s="722"/>
      <c r="BG1125" s="722"/>
      <c r="BH1125" s="722"/>
      <c r="BI1125" s="722"/>
      <c r="BJ1125" s="722"/>
      <c r="BK1125" s="722"/>
      <c r="BL1125" s="722"/>
      <c r="BM1125" s="722"/>
      <c r="BN1125" s="722"/>
      <c r="BO1125" s="722"/>
      <c r="BP1125" s="722"/>
      <c r="BQ1125" s="722"/>
      <c r="BR1125" s="722"/>
      <c r="BS1125" s="722"/>
      <c r="BT1125" s="722"/>
    </row>
    <row r="1126" s="235" customFormat="true" ht="15" customHeight="true" x14ac:dyDescent="0.2">
      <c r="BA1126" s="722"/>
      <c r="BB1126" s="268"/>
      <c r="BC1126" s="722"/>
      <c r="BD1126" s="722"/>
      <c r="BE1126" s="722"/>
      <c r="BF1126" s="722"/>
      <c r="BG1126" s="722"/>
      <c r="BH1126" s="722"/>
      <c r="BI1126" s="722"/>
      <c r="BJ1126" s="722"/>
      <c r="BK1126" s="722"/>
      <c r="BL1126" s="722"/>
      <c r="BM1126" s="722"/>
      <c r="BN1126" s="722"/>
      <c r="BO1126" s="722"/>
      <c r="BP1126" s="722"/>
      <c r="BQ1126" s="722"/>
      <c r="BR1126" s="722"/>
      <c r="BS1126" s="722"/>
      <c r="BT1126" s="722"/>
    </row>
    <row r="1127" s="235" customFormat="true" ht="15" customHeight="true" x14ac:dyDescent="0.2">
      <c r="BA1127" s="722"/>
      <c r="BB1127" s="268"/>
      <c r="BC1127" s="722"/>
      <c r="BD1127" s="722"/>
      <c r="BE1127" s="722"/>
      <c r="BF1127" s="722"/>
      <c r="BG1127" s="722"/>
      <c r="BH1127" s="722"/>
      <c r="BI1127" s="722"/>
      <c r="BJ1127" s="722"/>
      <c r="BK1127" s="722"/>
      <c r="BL1127" s="722"/>
      <c r="BM1127" s="722"/>
      <c r="BN1127" s="722"/>
      <c r="BO1127" s="722"/>
      <c r="BP1127" s="722"/>
      <c r="BQ1127" s="722"/>
      <c r="BR1127" s="722"/>
      <c r="BS1127" s="722"/>
      <c r="BT1127" s="722"/>
    </row>
    <row r="1128" s="235" customFormat="true" ht="15" customHeight="true" x14ac:dyDescent="0.2">
      <c r="BA1128" s="722"/>
      <c r="BB1128" s="268"/>
      <c r="BC1128" s="722"/>
      <c r="BD1128" s="722"/>
      <c r="BE1128" s="722"/>
      <c r="BF1128" s="722"/>
      <c r="BG1128" s="722"/>
      <c r="BH1128" s="722"/>
      <c r="BI1128" s="722"/>
      <c r="BJ1128" s="722"/>
      <c r="BK1128" s="722"/>
      <c r="BL1128" s="722"/>
      <c r="BM1128" s="722"/>
      <c r="BN1128" s="722"/>
      <c r="BO1128" s="722"/>
      <c r="BP1128" s="722"/>
      <c r="BQ1128" s="722"/>
      <c r="BR1128" s="722"/>
      <c r="BS1128" s="722"/>
      <c r="BT1128" s="722"/>
    </row>
    <row r="1129" s="235" customFormat="true" ht="15" customHeight="true" x14ac:dyDescent="0.2">
      <c r="BA1129" s="722"/>
      <c r="BB1129" s="268"/>
      <c r="BC1129" s="722"/>
      <c r="BD1129" s="722"/>
      <c r="BE1129" s="722"/>
      <c r="BF1129" s="722"/>
      <c r="BG1129" s="722"/>
      <c r="BH1129" s="722"/>
      <c r="BI1129" s="722"/>
      <c r="BJ1129" s="722"/>
      <c r="BK1129" s="722"/>
      <c r="BL1129" s="722"/>
      <c r="BM1129" s="722"/>
      <c r="BN1129" s="722"/>
      <c r="BO1129" s="722"/>
      <c r="BP1129" s="722"/>
      <c r="BQ1129" s="722"/>
      <c r="BR1129" s="722"/>
      <c r="BS1129" s="722"/>
      <c r="BT1129" s="722"/>
    </row>
    <row r="1130" s="235" customFormat="true" ht="15" customHeight="true" x14ac:dyDescent="0.2">
      <c r="BA1130" s="722"/>
      <c r="BB1130" s="268"/>
      <c r="BC1130" s="722"/>
      <c r="BD1130" s="722"/>
      <c r="BE1130" s="722"/>
      <c r="BF1130" s="722"/>
      <c r="BG1130" s="722"/>
      <c r="BH1130" s="722"/>
      <c r="BI1130" s="722"/>
      <c r="BJ1130" s="722"/>
      <c r="BK1130" s="722"/>
      <c r="BL1130" s="722"/>
      <c r="BM1130" s="722"/>
      <c r="BN1130" s="722"/>
      <c r="BO1130" s="722"/>
      <c r="BP1130" s="722"/>
      <c r="BQ1130" s="722"/>
      <c r="BR1130" s="722"/>
      <c r="BS1130" s="722"/>
      <c r="BT1130" s="722"/>
    </row>
    <row r="1131" s="235" customFormat="true" ht="15" customHeight="true" x14ac:dyDescent="0.2">
      <c r="BA1131" s="722"/>
      <c r="BB1131" s="268"/>
      <c r="BC1131" s="722"/>
      <c r="BD1131" s="722"/>
      <c r="BE1131" s="722"/>
      <c r="BF1131" s="722"/>
      <c r="BG1131" s="722"/>
      <c r="BH1131" s="722"/>
      <c r="BI1131" s="722"/>
      <c r="BJ1131" s="722"/>
      <c r="BK1131" s="722"/>
      <c r="BL1131" s="722"/>
      <c r="BM1131" s="722"/>
      <c r="BN1131" s="722"/>
      <c r="BO1131" s="722"/>
      <c r="BP1131" s="722"/>
      <c r="BQ1131" s="722"/>
      <c r="BR1131" s="722"/>
      <c r="BS1131" s="722"/>
      <c r="BT1131" s="722"/>
    </row>
    <row r="1132" s="235" customFormat="true" ht="15" customHeight="true" x14ac:dyDescent="0.2">
      <c r="BA1132" s="722"/>
      <c r="BB1132" s="268"/>
      <c r="BC1132" s="722"/>
      <c r="BD1132" s="722"/>
      <c r="BE1132" s="722"/>
      <c r="BF1132" s="722"/>
      <c r="BG1132" s="722"/>
      <c r="BH1132" s="722"/>
      <c r="BI1132" s="722"/>
      <c r="BJ1132" s="722"/>
      <c r="BK1132" s="722"/>
      <c r="BL1132" s="722"/>
      <c r="BM1132" s="722"/>
      <c r="BN1132" s="722"/>
      <c r="BO1132" s="722"/>
      <c r="BP1132" s="722"/>
      <c r="BQ1132" s="722"/>
      <c r="BR1132" s="722"/>
      <c r="BS1132" s="722"/>
      <c r="BT1132" s="722"/>
    </row>
    <row r="1133" s="235" customFormat="true" ht="15" customHeight="true" x14ac:dyDescent="0.2">
      <c r="BA1133" s="722"/>
      <c r="BB1133" s="268"/>
      <c r="BC1133" s="722"/>
      <c r="BD1133" s="722"/>
      <c r="BE1133" s="722"/>
      <c r="BF1133" s="722"/>
      <c r="BG1133" s="722"/>
      <c r="BH1133" s="722"/>
      <c r="BI1133" s="722"/>
      <c r="BJ1133" s="722"/>
      <c r="BK1133" s="722"/>
      <c r="BL1133" s="722"/>
      <c r="BM1133" s="722"/>
      <c r="BN1133" s="722"/>
      <c r="BO1133" s="722"/>
      <c r="BP1133" s="722"/>
      <c r="BQ1133" s="722"/>
      <c r="BR1133" s="722"/>
      <c r="BS1133" s="722"/>
      <c r="BT1133" s="722"/>
    </row>
    <row r="1134" s="235" customFormat="true" ht="15" customHeight="true" x14ac:dyDescent="0.2">
      <c r="BA1134" s="722"/>
      <c r="BB1134" s="268"/>
      <c r="BC1134" s="722"/>
      <c r="BD1134" s="722"/>
      <c r="BE1134" s="722"/>
      <c r="BF1134" s="722"/>
      <c r="BG1134" s="722"/>
      <c r="BH1134" s="722"/>
      <c r="BI1134" s="722"/>
      <c r="BJ1134" s="722"/>
      <c r="BK1134" s="722"/>
      <c r="BL1134" s="722"/>
      <c r="BM1134" s="722"/>
      <c r="BN1134" s="722"/>
      <c r="BO1134" s="722"/>
      <c r="BP1134" s="722"/>
      <c r="BQ1134" s="722"/>
      <c r="BR1134" s="722"/>
      <c r="BS1134" s="722"/>
      <c r="BT1134" s="722"/>
    </row>
    <row r="1135" s="235" customFormat="true" ht="15" customHeight="true" x14ac:dyDescent="0.2">
      <c r="BA1135" s="722"/>
      <c r="BB1135" s="268"/>
      <c r="BC1135" s="722"/>
      <c r="BD1135" s="722"/>
      <c r="BE1135" s="722"/>
      <c r="BF1135" s="722"/>
      <c r="BG1135" s="722"/>
      <c r="BH1135" s="722"/>
      <c r="BI1135" s="722"/>
      <c r="BJ1135" s="722"/>
      <c r="BK1135" s="722"/>
      <c r="BL1135" s="722"/>
      <c r="BM1135" s="722"/>
      <c r="BN1135" s="722"/>
      <c r="BO1135" s="722"/>
      <c r="BP1135" s="722"/>
      <c r="BQ1135" s="722"/>
      <c r="BR1135" s="722"/>
      <c r="BS1135" s="722"/>
      <c r="BT1135" s="722"/>
    </row>
    <row r="1136" s="235" customFormat="true" ht="15" customHeight="true" x14ac:dyDescent="0.2">
      <c r="BA1136" s="722"/>
      <c r="BB1136" s="268"/>
      <c r="BC1136" s="722"/>
      <c r="BD1136" s="722"/>
      <c r="BE1136" s="722"/>
      <c r="BF1136" s="722"/>
      <c r="BG1136" s="722"/>
      <c r="BH1136" s="722"/>
      <c r="BI1136" s="722"/>
      <c r="BJ1136" s="722"/>
      <c r="BK1136" s="722"/>
      <c r="BL1136" s="722"/>
      <c r="BM1136" s="722"/>
      <c r="BN1136" s="722"/>
      <c r="BO1136" s="722"/>
      <c r="BP1136" s="722"/>
      <c r="BQ1136" s="722"/>
      <c r="BR1136" s="722"/>
      <c r="BS1136" s="722"/>
      <c r="BT1136" s="722"/>
    </row>
    <row r="1137" s="235" customFormat="true" ht="15" customHeight="true" x14ac:dyDescent="0.2">
      <c r="BA1137" s="722"/>
      <c r="BB1137" s="268"/>
      <c r="BC1137" s="722"/>
      <c r="BD1137" s="722"/>
      <c r="BE1137" s="722"/>
      <c r="BF1137" s="722"/>
      <c r="BG1137" s="722"/>
      <c r="BH1137" s="722"/>
      <c r="BI1137" s="722"/>
      <c r="BJ1137" s="722"/>
      <c r="BK1137" s="722"/>
      <c r="BL1137" s="722"/>
      <c r="BM1137" s="722"/>
      <c r="BN1137" s="722"/>
      <c r="BO1137" s="722"/>
      <c r="BP1137" s="722"/>
      <c r="BQ1137" s="722"/>
      <c r="BR1137" s="722"/>
      <c r="BS1137" s="722"/>
      <c r="BT1137" s="722"/>
    </row>
    <row r="1138" s="235" customFormat="true" ht="15" customHeight="true" x14ac:dyDescent="0.2">
      <c r="BA1138" s="722"/>
      <c r="BB1138" s="268"/>
      <c r="BC1138" s="722"/>
      <c r="BD1138" s="722"/>
      <c r="BE1138" s="722"/>
      <c r="BF1138" s="722"/>
      <c r="BG1138" s="722"/>
      <c r="BH1138" s="722"/>
      <c r="BI1138" s="722"/>
      <c r="BJ1138" s="722"/>
      <c r="BK1138" s="722"/>
      <c r="BL1138" s="722"/>
      <c r="BM1138" s="722"/>
      <c r="BN1138" s="722"/>
      <c r="BO1138" s="722"/>
      <c r="BP1138" s="722"/>
      <c r="BQ1138" s="722"/>
      <c r="BR1138" s="722"/>
      <c r="BS1138" s="722"/>
      <c r="BT1138" s="722"/>
    </row>
    <row r="1139" s="235" customFormat="true" ht="15" customHeight="true" x14ac:dyDescent="0.2">
      <c r="BA1139" s="722"/>
      <c r="BB1139" s="268"/>
      <c r="BC1139" s="722"/>
      <c r="BD1139" s="722"/>
      <c r="BE1139" s="722"/>
      <c r="BF1139" s="722"/>
      <c r="BG1139" s="722"/>
      <c r="BH1139" s="722"/>
      <c r="BI1139" s="722"/>
      <c r="BJ1139" s="722"/>
      <c r="BK1139" s="722"/>
      <c r="BL1139" s="722"/>
      <c r="BM1139" s="722"/>
      <c r="BN1139" s="722"/>
      <c r="BO1139" s="722"/>
      <c r="BP1139" s="722"/>
      <c r="BQ1139" s="722"/>
      <c r="BR1139" s="722"/>
      <c r="BS1139" s="722"/>
      <c r="BT1139" s="722"/>
    </row>
    <row r="1140" s="235" customFormat="true" ht="15" customHeight="true" x14ac:dyDescent="0.2">
      <c r="BA1140" s="722"/>
      <c r="BB1140" s="268"/>
      <c r="BC1140" s="722"/>
      <c r="BD1140" s="722"/>
      <c r="BE1140" s="722"/>
      <c r="BF1140" s="722"/>
      <c r="BG1140" s="722"/>
      <c r="BH1140" s="722"/>
      <c r="BI1140" s="722"/>
      <c r="BJ1140" s="722"/>
      <c r="BK1140" s="722"/>
      <c r="BL1140" s="722"/>
      <c r="BM1140" s="722"/>
      <c r="BN1140" s="722"/>
      <c r="BO1140" s="722"/>
      <c r="BP1140" s="722"/>
      <c r="BQ1140" s="722"/>
      <c r="BR1140" s="722"/>
      <c r="BS1140" s="722"/>
      <c r="BT1140" s="722"/>
    </row>
    <row r="1141" s="235" customFormat="true" ht="15" customHeight="true" x14ac:dyDescent="0.2">
      <c r="BA1141" s="722"/>
      <c r="BB1141" s="268"/>
      <c r="BC1141" s="722"/>
      <c r="BD1141" s="722"/>
      <c r="BE1141" s="722"/>
      <c r="BF1141" s="722"/>
      <c r="BG1141" s="722"/>
      <c r="BH1141" s="722"/>
      <c r="BI1141" s="722"/>
      <c r="BJ1141" s="722"/>
      <c r="BK1141" s="722"/>
      <c r="BL1141" s="722"/>
      <c r="BM1141" s="722"/>
      <c r="BN1141" s="722"/>
      <c r="BO1141" s="722"/>
      <c r="BP1141" s="722"/>
      <c r="BQ1141" s="722"/>
      <c r="BR1141" s="722"/>
      <c r="BS1141" s="722"/>
      <c r="BT1141" s="722"/>
    </row>
    <row r="1142" s="235" customFormat="true" ht="15" customHeight="true" x14ac:dyDescent="0.2">
      <c r="BA1142" s="722"/>
      <c r="BB1142" s="268"/>
      <c r="BC1142" s="722"/>
      <c r="BD1142" s="722"/>
      <c r="BE1142" s="722"/>
      <c r="BF1142" s="722"/>
      <c r="BG1142" s="722"/>
      <c r="BH1142" s="722"/>
      <c r="BI1142" s="722"/>
      <c r="BJ1142" s="722"/>
      <c r="BK1142" s="722"/>
      <c r="BL1142" s="722"/>
      <c r="BM1142" s="722"/>
      <c r="BN1142" s="722"/>
      <c r="BO1142" s="722"/>
      <c r="BP1142" s="722"/>
      <c r="BQ1142" s="722"/>
      <c r="BR1142" s="722"/>
      <c r="BS1142" s="722"/>
      <c r="BT1142" s="722"/>
    </row>
    <row r="1143" s="235" customFormat="true" ht="15" customHeight="true" x14ac:dyDescent="0.2">
      <c r="BA1143" s="722"/>
      <c r="BB1143" s="268"/>
      <c r="BC1143" s="722"/>
      <c r="BD1143" s="722"/>
      <c r="BE1143" s="722"/>
      <c r="BF1143" s="722"/>
      <c r="BG1143" s="722"/>
      <c r="BH1143" s="722"/>
      <c r="BI1143" s="722"/>
      <c r="BJ1143" s="722"/>
      <c r="BK1143" s="722"/>
      <c r="BL1143" s="722"/>
      <c r="BM1143" s="722"/>
      <c r="BN1143" s="722"/>
      <c r="BO1143" s="722"/>
      <c r="BP1143" s="722"/>
      <c r="BQ1143" s="722"/>
      <c r="BR1143" s="722"/>
      <c r="BS1143" s="722"/>
      <c r="BT1143" s="722"/>
    </row>
    <row r="1144" s="235" customFormat="true" ht="15" customHeight="true" x14ac:dyDescent="0.2">
      <c r="BA1144" s="722"/>
      <c r="BB1144" s="268"/>
      <c r="BC1144" s="722"/>
      <c r="BD1144" s="722"/>
      <c r="BE1144" s="722"/>
      <c r="BF1144" s="722"/>
      <c r="BG1144" s="722"/>
      <c r="BH1144" s="722"/>
      <c r="BI1144" s="722"/>
      <c r="BJ1144" s="722"/>
      <c r="BK1144" s="722"/>
      <c r="BL1144" s="722"/>
      <c r="BM1144" s="722"/>
      <c r="BN1144" s="722"/>
      <c r="BO1144" s="722"/>
      <c r="BP1144" s="722"/>
      <c r="BQ1144" s="722"/>
      <c r="BR1144" s="722"/>
      <c r="BS1144" s="722"/>
      <c r="BT1144" s="722"/>
    </row>
    <row r="1145" s="235" customFormat="true" ht="15" customHeight="true" x14ac:dyDescent="0.2">
      <c r="BA1145" s="722"/>
      <c r="BB1145" s="268"/>
      <c r="BC1145" s="722"/>
      <c r="BD1145" s="722"/>
      <c r="BE1145" s="722"/>
      <c r="BF1145" s="722"/>
      <c r="BG1145" s="722"/>
      <c r="BH1145" s="722"/>
      <c r="BI1145" s="722"/>
      <c r="BJ1145" s="722"/>
      <c r="BK1145" s="722"/>
      <c r="BL1145" s="722"/>
      <c r="BM1145" s="722"/>
      <c r="BN1145" s="722"/>
      <c r="BO1145" s="722"/>
      <c r="BP1145" s="722"/>
      <c r="BQ1145" s="722"/>
      <c r="BR1145" s="722"/>
      <c r="BS1145" s="722"/>
      <c r="BT1145" s="722"/>
    </row>
    <row r="1146" s="235" customFormat="true" ht="15" customHeight="true" x14ac:dyDescent="0.2">
      <c r="BA1146" s="722"/>
      <c r="BB1146" s="268"/>
      <c r="BC1146" s="722"/>
      <c r="BD1146" s="722"/>
      <c r="BE1146" s="722"/>
      <c r="BF1146" s="722"/>
      <c r="BG1146" s="722"/>
      <c r="BH1146" s="722"/>
      <c r="BI1146" s="722"/>
      <c r="BJ1146" s="722"/>
      <c r="BK1146" s="722"/>
      <c r="BL1146" s="722"/>
      <c r="BM1146" s="722"/>
      <c r="BN1146" s="722"/>
      <c r="BO1146" s="722"/>
      <c r="BP1146" s="722"/>
      <c r="BQ1146" s="722"/>
      <c r="BR1146" s="722"/>
      <c r="BS1146" s="722"/>
      <c r="BT1146" s="722"/>
    </row>
    <row r="1147" s="235" customFormat="true" ht="15" customHeight="true" x14ac:dyDescent="0.2">
      <c r="BA1147" s="722"/>
      <c r="BB1147" s="268"/>
      <c r="BC1147" s="722"/>
      <c r="BD1147" s="722"/>
      <c r="BE1147" s="722"/>
      <c r="BF1147" s="722"/>
      <c r="BG1147" s="722"/>
      <c r="BH1147" s="722"/>
      <c r="BI1147" s="722"/>
      <c r="BJ1147" s="722"/>
      <c r="BK1147" s="722"/>
      <c r="BL1147" s="722"/>
      <c r="BM1147" s="722"/>
      <c r="BN1147" s="722"/>
      <c r="BO1147" s="722"/>
      <c r="BP1147" s="722"/>
      <c r="BQ1147" s="722"/>
      <c r="BR1147" s="722"/>
      <c r="BS1147" s="722"/>
      <c r="BT1147" s="722"/>
    </row>
    <row r="1148" s="235" customFormat="true" ht="15" customHeight="true" x14ac:dyDescent="0.2">
      <c r="BA1148" s="722"/>
      <c r="BB1148" s="268"/>
      <c r="BC1148" s="722"/>
      <c r="BD1148" s="722"/>
      <c r="BE1148" s="722"/>
      <c r="BF1148" s="722"/>
      <c r="BG1148" s="722"/>
      <c r="BH1148" s="722"/>
      <c r="BI1148" s="722"/>
      <c r="BJ1148" s="722"/>
      <c r="BK1148" s="722"/>
      <c r="BL1148" s="722"/>
      <c r="BM1148" s="722"/>
      <c r="BN1148" s="722"/>
      <c r="BO1148" s="722"/>
      <c r="BP1148" s="722"/>
      <c r="BQ1148" s="722"/>
      <c r="BR1148" s="722"/>
      <c r="BS1148" s="722"/>
      <c r="BT1148" s="722"/>
    </row>
    <row r="1149" s="235" customFormat="true" ht="15" customHeight="true" x14ac:dyDescent="0.2">
      <c r="BA1149" s="722"/>
      <c r="BB1149" s="268"/>
      <c r="BC1149" s="722"/>
      <c r="BD1149" s="722"/>
      <c r="BE1149" s="722"/>
      <c r="BF1149" s="722"/>
      <c r="BG1149" s="722"/>
      <c r="BH1149" s="722"/>
      <c r="BI1149" s="722"/>
      <c r="BJ1149" s="722"/>
      <c r="BK1149" s="722"/>
      <c r="BL1149" s="722"/>
      <c r="BM1149" s="722"/>
      <c r="BN1149" s="722"/>
      <c r="BO1149" s="722"/>
      <c r="BP1149" s="722"/>
      <c r="BQ1149" s="722"/>
      <c r="BR1149" s="722"/>
      <c r="BS1149" s="722"/>
      <c r="BT1149" s="722"/>
    </row>
    <row r="1150" s="235" customFormat="true" ht="15" customHeight="true" x14ac:dyDescent="0.2">
      <c r="BA1150" s="722"/>
      <c r="BB1150" s="268"/>
      <c r="BC1150" s="722"/>
      <c r="BD1150" s="722"/>
      <c r="BE1150" s="722"/>
      <c r="BF1150" s="722"/>
      <c r="BG1150" s="722"/>
      <c r="BH1150" s="722"/>
      <c r="BI1150" s="722"/>
      <c r="BJ1150" s="722"/>
      <c r="BK1150" s="722"/>
      <c r="BL1150" s="722"/>
      <c r="BM1150" s="722"/>
      <c r="BN1150" s="722"/>
      <c r="BO1150" s="722"/>
      <c r="BP1150" s="722"/>
      <c r="BQ1150" s="722"/>
      <c r="BR1150" s="722"/>
      <c r="BS1150" s="722"/>
      <c r="BT1150" s="722"/>
    </row>
    <row r="1151" s="235" customFormat="true" ht="15" customHeight="true" x14ac:dyDescent="0.2">
      <c r="BA1151" s="722"/>
      <c r="BB1151" s="268"/>
      <c r="BC1151" s="722"/>
      <c r="BD1151" s="722"/>
      <c r="BE1151" s="722"/>
      <c r="BF1151" s="722"/>
      <c r="BG1151" s="722"/>
      <c r="BH1151" s="722"/>
      <c r="BI1151" s="722"/>
      <c r="BJ1151" s="722"/>
      <c r="BK1151" s="722"/>
      <c r="BL1151" s="722"/>
      <c r="BM1151" s="722"/>
      <c r="BN1151" s="722"/>
      <c r="BO1151" s="722"/>
      <c r="BP1151" s="722"/>
      <c r="BQ1151" s="722"/>
      <c r="BR1151" s="722"/>
      <c r="BS1151" s="722"/>
      <c r="BT1151" s="722"/>
    </row>
    <row r="1152" s="235" customFormat="true" ht="15" customHeight="true" x14ac:dyDescent="0.2">
      <c r="BA1152" s="722"/>
      <c r="BB1152" s="268"/>
      <c r="BC1152" s="722"/>
      <c r="BD1152" s="722"/>
      <c r="BE1152" s="722"/>
      <c r="BF1152" s="722"/>
      <c r="BG1152" s="722"/>
      <c r="BH1152" s="722"/>
      <c r="BI1152" s="722"/>
      <c r="BJ1152" s="722"/>
      <c r="BK1152" s="722"/>
      <c r="BL1152" s="722"/>
      <c r="BM1152" s="722"/>
      <c r="BN1152" s="722"/>
      <c r="BO1152" s="722"/>
      <c r="BP1152" s="722"/>
      <c r="BQ1152" s="722"/>
      <c r="BR1152" s="722"/>
      <c r="BS1152" s="722"/>
      <c r="BT1152" s="722"/>
    </row>
    <row r="1153" s="235" customFormat="true" ht="15" customHeight="true" x14ac:dyDescent="0.2">
      <c r="BA1153" s="722"/>
      <c r="BB1153" s="268"/>
      <c r="BC1153" s="722"/>
      <c r="BD1153" s="722"/>
      <c r="BE1153" s="722"/>
      <c r="BF1153" s="722"/>
      <c r="BG1153" s="722"/>
      <c r="BH1153" s="722"/>
      <c r="BI1153" s="722"/>
      <c r="BJ1153" s="722"/>
      <c r="BK1153" s="722"/>
      <c r="BL1153" s="722"/>
      <c r="BM1153" s="722"/>
      <c r="BN1153" s="722"/>
      <c r="BO1153" s="722"/>
      <c r="BP1153" s="722"/>
      <c r="BQ1153" s="722"/>
      <c r="BR1153" s="722"/>
      <c r="BS1153" s="722"/>
      <c r="BT1153" s="722"/>
    </row>
    <row r="1154" s="235" customFormat="true" ht="15" customHeight="true" x14ac:dyDescent="0.2">
      <c r="BA1154" s="722"/>
      <c r="BB1154" s="268"/>
      <c r="BC1154" s="722"/>
      <c r="BD1154" s="722"/>
      <c r="BE1154" s="722"/>
      <c r="BF1154" s="722"/>
      <c r="BG1154" s="722"/>
      <c r="BH1154" s="722"/>
      <c r="BI1154" s="722"/>
      <c r="BJ1154" s="722"/>
      <c r="BK1154" s="722"/>
      <c r="BL1154" s="722"/>
      <c r="BM1154" s="722"/>
      <c r="BN1154" s="722"/>
      <c r="BO1154" s="722"/>
      <c r="BP1154" s="722"/>
      <c r="BQ1154" s="722"/>
      <c r="BR1154" s="722"/>
      <c r="BS1154" s="722"/>
      <c r="BT1154" s="722"/>
    </row>
    <row r="1155" s="235" customFormat="true" ht="15" customHeight="true" x14ac:dyDescent="0.2">
      <c r="BA1155" s="722"/>
      <c r="BB1155" s="268"/>
      <c r="BC1155" s="722"/>
      <c r="BD1155" s="722"/>
      <c r="BE1155" s="722"/>
      <c r="BF1155" s="722"/>
      <c r="BG1155" s="722"/>
      <c r="BH1155" s="722"/>
      <c r="BI1155" s="722"/>
      <c r="BJ1155" s="722"/>
      <c r="BK1155" s="722"/>
      <c r="BL1155" s="722"/>
      <c r="BM1155" s="722"/>
      <c r="BN1155" s="722"/>
      <c r="BO1155" s="722"/>
      <c r="BP1155" s="722"/>
      <c r="BQ1155" s="722"/>
      <c r="BR1155" s="722"/>
      <c r="BS1155" s="722"/>
      <c r="BT1155" s="722"/>
    </row>
    <row r="1156" s="235" customFormat="true" ht="15" customHeight="true" x14ac:dyDescent="0.2">
      <c r="BA1156" s="722"/>
      <c r="BB1156" s="268"/>
      <c r="BC1156" s="722"/>
      <c r="BD1156" s="722"/>
      <c r="BE1156" s="722"/>
      <c r="BF1156" s="722"/>
      <c r="BG1156" s="722"/>
      <c r="BH1156" s="722"/>
      <c r="BI1156" s="722"/>
      <c r="BJ1156" s="722"/>
      <c r="BK1156" s="722"/>
      <c r="BL1156" s="722"/>
      <c r="BM1156" s="722"/>
      <c r="BN1156" s="722"/>
      <c r="BO1156" s="722"/>
      <c r="BP1156" s="722"/>
      <c r="BQ1156" s="722"/>
      <c r="BR1156" s="722"/>
      <c r="BS1156" s="722"/>
      <c r="BT1156" s="722"/>
    </row>
    <row r="1157" s="235" customFormat="true" ht="15" customHeight="true" x14ac:dyDescent="0.2">
      <c r="BA1157" s="722"/>
      <c r="BB1157" s="268"/>
      <c r="BC1157" s="722"/>
      <c r="BD1157" s="722"/>
      <c r="BE1157" s="722"/>
      <c r="BF1157" s="722"/>
      <c r="BG1157" s="722"/>
      <c r="BH1157" s="722"/>
      <c r="BI1157" s="722"/>
      <c r="BJ1157" s="722"/>
      <c r="BK1157" s="722"/>
      <c r="BL1157" s="722"/>
      <c r="BM1157" s="722"/>
      <c r="BN1157" s="722"/>
      <c r="BO1157" s="722"/>
      <c r="BP1157" s="722"/>
      <c r="BQ1157" s="722"/>
      <c r="BR1157" s="722"/>
      <c r="BS1157" s="722"/>
      <c r="BT1157" s="722"/>
    </row>
    <row r="1158" s="235" customFormat="true" ht="15" customHeight="true" x14ac:dyDescent="0.2">
      <c r="BA1158" s="722"/>
      <c r="BB1158" s="268"/>
      <c r="BC1158" s="722"/>
      <c r="BD1158" s="722"/>
      <c r="BE1158" s="722"/>
      <c r="BF1158" s="722"/>
      <c r="BG1158" s="722"/>
      <c r="BH1158" s="722"/>
      <c r="BI1158" s="722"/>
      <c r="BJ1158" s="722"/>
      <c r="BK1158" s="722"/>
      <c r="BL1158" s="722"/>
      <c r="BM1158" s="722"/>
      <c r="BN1158" s="722"/>
      <c r="BO1158" s="722"/>
      <c r="BP1158" s="722"/>
      <c r="BQ1158" s="722"/>
      <c r="BR1158" s="722"/>
      <c r="BS1158" s="722"/>
      <c r="BT1158" s="722"/>
    </row>
    <row r="1159" s="235" customFormat="true" ht="15" customHeight="true" x14ac:dyDescent="0.2">
      <c r="BA1159" s="722"/>
      <c r="BB1159" s="268"/>
      <c r="BC1159" s="722"/>
      <c r="BD1159" s="722"/>
      <c r="BE1159" s="722"/>
      <c r="BF1159" s="722"/>
      <c r="BG1159" s="722"/>
      <c r="BH1159" s="722"/>
      <c r="BI1159" s="722"/>
      <c r="BJ1159" s="722"/>
      <c r="BK1159" s="722"/>
      <c r="BL1159" s="722"/>
      <c r="BM1159" s="722"/>
      <c r="BN1159" s="722"/>
      <c r="BO1159" s="722"/>
      <c r="BP1159" s="722"/>
      <c r="BQ1159" s="722"/>
      <c r="BR1159" s="722"/>
      <c r="BS1159" s="722"/>
      <c r="BT1159" s="722"/>
    </row>
    <row r="1160" s="235" customFormat="true" ht="15" customHeight="true" x14ac:dyDescent="0.2">
      <c r="BA1160" s="722"/>
      <c r="BB1160" s="268"/>
      <c r="BC1160" s="722"/>
      <c r="BD1160" s="722"/>
      <c r="BE1160" s="722"/>
      <c r="BF1160" s="722"/>
      <c r="BG1160" s="722"/>
      <c r="BH1160" s="722"/>
      <c r="BI1160" s="722"/>
      <c r="BJ1160" s="722"/>
      <c r="BK1160" s="722"/>
      <c r="BL1160" s="722"/>
      <c r="BM1160" s="722"/>
      <c r="BN1160" s="722"/>
      <c r="BO1160" s="722"/>
      <c r="BP1160" s="722"/>
      <c r="BQ1160" s="722"/>
      <c r="BR1160" s="722"/>
      <c r="BS1160" s="722"/>
      <c r="BT1160" s="722"/>
    </row>
    <row r="1161" s="235" customFormat="true" ht="15" customHeight="true" x14ac:dyDescent="0.2">
      <c r="BA1161" s="722"/>
      <c r="BB1161" s="268"/>
      <c r="BC1161" s="722"/>
      <c r="BD1161" s="722"/>
      <c r="BE1161" s="722"/>
      <c r="BF1161" s="722"/>
      <c r="BG1161" s="722"/>
      <c r="BH1161" s="722"/>
      <c r="BI1161" s="722"/>
      <c r="BJ1161" s="722"/>
      <c r="BK1161" s="722"/>
      <c r="BL1161" s="722"/>
      <c r="BM1161" s="722"/>
      <c r="BN1161" s="722"/>
      <c r="BO1161" s="722"/>
      <c r="BP1161" s="722"/>
      <c r="BQ1161" s="722"/>
      <c r="BR1161" s="722"/>
      <c r="BS1161" s="722"/>
      <c r="BT1161" s="722"/>
    </row>
    <row r="1162" s="235" customFormat="true" ht="15" customHeight="true" x14ac:dyDescent="0.2">
      <c r="BA1162" s="722"/>
      <c r="BB1162" s="268"/>
      <c r="BC1162" s="722"/>
      <c r="BD1162" s="722"/>
      <c r="BE1162" s="722"/>
      <c r="BF1162" s="722"/>
      <c r="BG1162" s="722"/>
      <c r="BH1162" s="722"/>
      <c r="BI1162" s="722"/>
      <c r="BJ1162" s="722"/>
      <c r="BK1162" s="722"/>
      <c r="BL1162" s="722"/>
      <c r="BM1162" s="722"/>
      <c r="BN1162" s="722"/>
      <c r="BO1162" s="722"/>
      <c r="BP1162" s="722"/>
      <c r="BQ1162" s="722"/>
      <c r="BR1162" s="722"/>
      <c r="BS1162" s="722"/>
      <c r="BT1162" s="722"/>
    </row>
    <row r="1163" s="235" customFormat="true" ht="15" customHeight="true" x14ac:dyDescent="0.2">
      <c r="BA1163" s="722"/>
      <c r="BB1163" s="268"/>
      <c r="BC1163" s="722"/>
      <c r="BD1163" s="722"/>
      <c r="BE1163" s="722"/>
      <c r="BF1163" s="722"/>
      <c r="BG1163" s="722"/>
      <c r="BH1163" s="722"/>
      <c r="BI1163" s="722"/>
      <c r="BJ1163" s="722"/>
      <c r="BK1163" s="722"/>
      <c r="BL1163" s="722"/>
      <c r="BM1163" s="722"/>
      <c r="BN1163" s="722"/>
      <c r="BO1163" s="722"/>
      <c r="BP1163" s="722"/>
      <c r="BQ1163" s="722"/>
      <c r="BR1163" s="722"/>
      <c r="BS1163" s="722"/>
      <c r="BT1163" s="722"/>
    </row>
    <row r="1164" s="235" customFormat="true" ht="15" customHeight="true" x14ac:dyDescent="0.2">
      <c r="BA1164" s="722"/>
      <c r="BB1164" s="268"/>
      <c r="BC1164" s="722"/>
      <c r="BD1164" s="722"/>
      <c r="BE1164" s="722"/>
      <c r="BF1164" s="722"/>
      <c r="BG1164" s="722"/>
      <c r="BH1164" s="722"/>
      <c r="BI1164" s="722"/>
      <c r="BJ1164" s="722"/>
      <c r="BK1164" s="722"/>
      <c r="BL1164" s="722"/>
      <c r="BM1164" s="722"/>
      <c r="BN1164" s="722"/>
      <c r="BO1164" s="722"/>
      <c r="BP1164" s="722"/>
      <c r="BQ1164" s="722"/>
      <c r="BR1164" s="722"/>
      <c r="BS1164" s="722"/>
      <c r="BT1164" s="722"/>
    </row>
    <row r="1165" s="235" customFormat="true" ht="15" customHeight="true" x14ac:dyDescent="0.2">
      <c r="BA1165" s="722"/>
      <c r="BB1165" s="268"/>
      <c r="BC1165" s="722"/>
      <c r="BD1165" s="722"/>
      <c r="BE1165" s="722"/>
      <c r="BF1165" s="722"/>
      <c r="BG1165" s="722"/>
      <c r="BH1165" s="722"/>
      <c r="BI1165" s="722"/>
      <c r="BJ1165" s="722"/>
      <c r="BK1165" s="722"/>
      <c r="BL1165" s="722"/>
      <c r="BM1165" s="722"/>
      <c r="BN1165" s="722"/>
      <c r="BO1165" s="722"/>
      <c r="BP1165" s="722"/>
      <c r="BQ1165" s="722"/>
      <c r="BR1165" s="722"/>
      <c r="BS1165" s="722"/>
      <c r="BT1165" s="722"/>
    </row>
    <row r="1166" s="235" customFormat="true" ht="15" customHeight="true" x14ac:dyDescent="0.2">
      <c r="BA1166" s="722"/>
      <c r="BB1166" s="268"/>
      <c r="BC1166" s="722"/>
      <c r="BD1166" s="722"/>
      <c r="BE1166" s="722"/>
      <c r="BF1166" s="722"/>
      <c r="BG1166" s="722"/>
      <c r="BH1166" s="722"/>
      <c r="BI1166" s="722"/>
      <c r="BJ1166" s="722"/>
      <c r="BK1166" s="722"/>
      <c r="BL1166" s="722"/>
      <c r="BM1166" s="722"/>
      <c r="BN1166" s="722"/>
      <c r="BO1166" s="722"/>
      <c r="BP1166" s="722"/>
      <c r="BQ1166" s="722"/>
      <c r="BR1166" s="722"/>
      <c r="BS1166" s="722"/>
      <c r="BT1166" s="722"/>
    </row>
    <row r="1167" s="235" customFormat="true" ht="15" customHeight="true" x14ac:dyDescent="0.2">
      <c r="BA1167" s="722"/>
      <c r="BB1167" s="268"/>
      <c r="BC1167" s="722"/>
      <c r="BD1167" s="722"/>
      <c r="BE1167" s="722"/>
      <c r="BF1167" s="722"/>
      <c r="BG1167" s="722"/>
      <c r="BH1167" s="722"/>
      <c r="BI1167" s="722"/>
      <c r="BJ1167" s="722"/>
      <c r="BK1167" s="722"/>
      <c r="BL1167" s="722"/>
      <c r="BM1167" s="722"/>
      <c r="BN1167" s="722"/>
      <c r="BO1167" s="722"/>
      <c r="BP1167" s="722"/>
      <c r="BQ1167" s="722"/>
      <c r="BR1167" s="722"/>
      <c r="BS1167" s="722"/>
      <c r="BT1167" s="722"/>
    </row>
    <row r="1168" s="235" customFormat="true" ht="15" customHeight="true" x14ac:dyDescent="0.2">
      <c r="BA1168" s="722"/>
      <c r="BB1168" s="268"/>
      <c r="BC1168" s="722"/>
      <c r="BD1168" s="722"/>
      <c r="BE1168" s="722"/>
      <c r="BF1168" s="722"/>
      <c r="BG1168" s="722"/>
      <c r="BH1168" s="722"/>
      <c r="BI1168" s="722"/>
      <c r="BJ1168" s="722"/>
      <c r="BK1168" s="722"/>
      <c r="BL1168" s="722"/>
      <c r="BM1168" s="722"/>
      <c r="BN1168" s="722"/>
      <c r="BO1168" s="722"/>
      <c r="BP1168" s="722"/>
      <c r="BQ1168" s="722"/>
      <c r="BR1168" s="722"/>
      <c r="BS1168" s="722"/>
      <c r="BT1168" s="722"/>
    </row>
    <row r="1169" s="235" customFormat="true" ht="15" customHeight="true" x14ac:dyDescent="0.2">
      <c r="BA1169" s="722"/>
      <c r="BB1169" s="268"/>
      <c r="BC1169" s="722"/>
      <c r="BD1169" s="722"/>
      <c r="BE1169" s="722"/>
      <c r="BF1169" s="722"/>
      <c r="BG1169" s="722"/>
      <c r="BH1169" s="722"/>
      <c r="BI1169" s="722"/>
      <c r="BJ1169" s="722"/>
      <c r="BK1169" s="722"/>
      <c r="BL1169" s="722"/>
      <c r="BM1169" s="722"/>
      <c r="BN1169" s="722"/>
      <c r="BO1169" s="722"/>
      <c r="BP1169" s="722"/>
      <c r="BQ1169" s="722"/>
      <c r="BR1169" s="722"/>
      <c r="BS1169" s="722"/>
      <c r="BT1169" s="722"/>
    </row>
    <row r="1170" s="235" customFormat="true" ht="15" customHeight="true" x14ac:dyDescent="0.2">
      <c r="A1170" s="450"/>
      <c r="B1170" s="985"/>
      <c r="C1170" s="986"/>
      <c r="D1170" s="986"/>
      <c r="E1170" s="986"/>
      <c r="F1170" s="986"/>
      <c r="G1170" s="986"/>
      <c r="H1170" s="986"/>
      <c r="I1170" s="986"/>
      <c r="J1170" s="986"/>
      <c r="K1170" s="986"/>
      <c r="L1170" s="986"/>
      <c r="M1170" s="986"/>
      <c r="N1170" s="986"/>
      <c r="O1170" s="986"/>
      <c r="P1170" s="986"/>
      <c r="Q1170" s="986"/>
      <c r="R1170" s="986"/>
      <c r="S1170" s="986"/>
      <c r="T1170" s="986"/>
      <c r="BA1170" s="722"/>
      <c r="BB1170" s="268"/>
      <c r="BC1170" s="722"/>
      <c r="BD1170" s="722"/>
      <c r="BE1170" s="722"/>
      <c r="BF1170" s="722"/>
      <c r="BG1170" s="722"/>
      <c r="BH1170" s="722"/>
      <c r="BI1170" s="722"/>
      <c r="BJ1170" s="722"/>
      <c r="BK1170" s="722"/>
      <c r="BL1170" s="722"/>
      <c r="BM1170" s="722"/>
      <c r="BN1170" s="722"/>
      <c r="BO1170" s="722"/>
      <c r="BP1170" s="722"/>
      <c r="BQ1170" s="722"/>
      <c r="BR1170" s="722"/>
      <c r="BS1170" s="722"/>
      <c r="BT1170" s="722"/>
    </row>
    <row r="1171" s="235" customFormat="true" ht="15" customHeight="true" x14ac:dyDescent="0.2">
      <c r="A1171" s="450"/>
      <c r="B1171" s="985"/>
      <c r="C1171" s="986"/>
      <c r="D1171" s="986"/>
      <c r="E1171" s="986"/>
      <c r="F1171" s="986"/>
      <c r="G1171" s="986"/>
      <c r="H1171" s="986"/>
      <c r="I1171" s="986"/>
      <c r="J1171" s="986"/>
      <c r="K1171" s="986"/>
      <c r="L1171" s="986"/>
      <c r="M1171" s="986"/>
      <c r="N1171" s="986"/>
      <c r="O1171" s="986"/>
      <c r="P1171" s="986"/>
      <c r="Q1171" s="986"/>
      <c r="R1171" s="986"/>
      <c r="S1171" s="986"/>
      <c r="T1171" s="986"/>
      <c r="BA1171" s="722"/>
      <c r="BB1171" s="268"/>
      <c r="BC1171" s="722"/>
      <c r="BD1171" s="722"/>
      <c r="BE1171" s="722"/>
      <c r="BF1171" s="722"/>
      <c r="BG1171" s="722"/>
      <c r="BH1171" s="722"/>
      <c r="BI1171" s="722"/>
      <c r="BJ1171" s="722"/>
      <c r="BK1171" s="722"/>
      <c r="BL1171" s="722"/>
      <c r="BM1171" s="722"/>
      <c r="BN1171" s="722"/>
      <c r="BO1171" s="722"/>
      <c r="BP1171" s="722"/>
      <c r="BQ1171" s="722"/>
      <c r="BR1171" s="722"/>
      <c r="BS1171" s="722"/>
      <c r="BT1171" s="722"/>
    </row>
    <row r="1172" s="235" customFormat="true" ht="15" customHeight="true" x14ac:dyDescent="0.2">
      <c r="A1172" s="450"/>
      <c r="B1172" s="985"/>
      <c r="C1172" s="986"/>
      <c r="D1172" s="986"/>
      <c r="E1172" s="986"/>
      <c r="F1172" s="986"/>
      <c r="G1172" s="986"/>
      <c r="H1172" s="986"/>
      <c r="I1172" s="986"/>
      <c r="J1172" s="986"/>
      <c r="K1172" s="986"/>
      <c r="L1172" s="986"/>
      <c r="M1172" s="986"/>
      <c r="N1172" s="986"/>
      <c r="O1172" s="986"/>
      <c r="P1172" s="986"/>
      <c r="Q1172" s="986"/>
      <c r="R1172" s="986"/>
      <c r="S1172" s="986"/>
      <c r="T1172" s="986"/>
      <c r="BA1172" s="722"/>
      <c r="BB1172" s="268"/>
      <c r="BC1172" s="722"/>
      <c r="BD1172" s="722"/>
      <c r="BE1172" s="722"/>
      <c r="BF1172" s="722"/>
      <c r="BG1172" s="722"/>
      <c r="BH1172" s="722"/>
      <c r="BI1172" s="722"/>
      <c r="BJ1172" s="722"/>
      <c r="BK1172" s="722"/>
      <c r="BL1172" s="722"/>
      <c r="BM1172" s="722"/>
      <c r="BN1172" s="722"/>
      <c r="BO1172" s="722"/>
      <c r="BP1172" s="722"/>
      <c r="BQ1172" s="722"/>
      <c r="BR1172" s="722"/>
      <c r="BS1172" s="722"/>
      <c r="BT1172" s="722"/>
    </row>
    <row r="1173" s="235" customFormat="true" ht="15" customHeight="true" x14ac:dyDescent="0.2">
      <c r="A1173" s="450"/>
      <c r="B1173" s="985"/>
      <c r="C1173" s="986"/>
      <c r="D1173" s="986"/>
      <c r="E1173" s="986"/>
      <c r="F1173" s="986"/>
      <c r="G1173" s="986"/>
      <c r="H1173" s="986"/>
      <c r="I1173" s="986"/>
      <c r="J1173" s="986"/>
      <c r="K1173" s="986"/>
      <c r="L1173" s="986"/>
      <c r="M1173" s="986"/>
      <c r="N1173" s="986"/>
      <c r="O1173" s="986"/>
      <c r="P1173" s="986"/>
      <c r="Q1173" s="986"/>
      <c r="R1173" s="986"/>
      <c r="S1173" s="986"/>
      <c r="T1173" s="986"/>
      <c r="BA1173" s="722"/>
      <c r="BB1173" s="268"/>
      <c r="BC1173" s="722"/>
      <c r="BD1173" s="722"/>
      <c r="BE1173" s="722"/>
      <c r="BF1173" s="722"/>
      <c r="BG1173" s="722"/>
      <c r="BH1173" s="722"/>
      <c r="BI1173" s="722"/>
      <c r="BJ1173" s="722"/>
      <c r="BK1173" s="722"/>
      <c r="BL1173" s="722"/>
      <c r="BM1173" s="722"/>
      <c r="BN1173" s="722"/>
      <c r="BO1173" s="722"/>
      <c r="BP1173" s="722"/>
      <c r="BQ1173" s="722"/>
      <c r="BR1173" s="722"/>
      <c r="BS1173" s="722"/>
      <c r="BT1173" s="722"/>
    </row>
    <row r="1174" s="235" customFormat="true" ht="15" customHeight="true" x14ac:dyDescent="0.2">
      <c r="A1174" s="450"/>
      <c r="B1174" s="985"/>
      <c r="C1174" s="986"/>
      <c r="D1174" s="986"/>
      <c r="E1174" s="986"/>
      <c r="F1174" s="986"/>
      <c r="G1174" s="986"/>
      <c r="H1174" s="986"/>
      <c r="I1174" s="986"/>
      <c r="J1174" s="986"/>
      <c r="K1174" s="986"/>
      <c r="L1174" s="986"/>
      <c r="M1174" s="986"/>
      <c r="N1174" s="986"/>
      <c r="O1174" s="986"/>
      <c r="P1174" s="986"/>
      <c r="Q1174" s="986"/>
      <c r="R1174" s="986"/>
      <c r="S1174" s="986"/>
      <c r="T1174" s="986"/>
      <c r="BA1174" s="722"/>
      <c r="BB1174" s="268"/>
      <c r="BC1174" s="722"/>
      <c r="BD1174" s="722"/>
      <c r="BE1174" s="722"/>
      <c r="BF1174" s="722"/>
      <c r="BG1174" s="722"/>
      <c r="BH1174" s="722"/>
      <c r="BI1174" s="722"/>
      <c r="BJ1174" s="722"/>
      <c r="BK1174" s="722"/>
      <c r="BL1174" s="722"/>
      <c r="BM1174" s="722"/>
      <c r="BN1174" s="722"/>
      <c r="BO1174" s="722"/>
      <c r="BP1174" s="722"/>
      <c r="BQ1174" s="722"/>
      <c r="BR1174" s="722"/>
      <c r="BS1174" s="722"/>
      <c r="BT1174" s="722"/>
    </row>
    <row r="1175" s="235" customFormat="true" ht="15" customHeight="true" x14ac:dyDescent="0.2">
      <c r="A1175" s="450"/>
      <c r="B1175" s="985"/>
      <c r="C1175" s="986"/>
      <c r="D1175" s="986"/>
      <c r="E1175" s="986"/>
      <c r="F1175" s="986"/>
      <c r="G1175" s="986"/>
      <c r="H1175" s="986"/>
      <c r="I1175" s="986"/>
      <c r="J1175" s="986"/>
      <c r="K1175" s="986"/>
      <c r="L1175" s="986"/>
      <c r="M1175" s="986"/>
      <c r="N1175" s="986"/>
      <c r="O1175" s="986"/>
      <c r="P1175" s="986"/>
      <c r="Q1175" s="986"/>
      <c r="R1175" s="986"/>
      <c r="S1175" s="986"/>
      <c r="T1175" s="986"/>
      <c r="BA1175" s="722"/>
      <c r="BB1175" s="268"/>
      <c r="BC1175" s="722"/>
      <c r="BD1175" s="722"/>
      <c r="BE1175" s="722"/>
      <c r="BF1175" s="722"/>
      <c r="BG1175" s="722"/>
      <c r="BH1175" s="722"/>
      <c r="BI1175" s="722"/>
      <c r="BJ1175" s="722"/>
      <c r="BK1175" s="722"/>
      <c r="BL1175" s="722"/>
      <c r="BM1175" s="722"/>
      <c r="BN1175" s="722"/>
      <c r="BO1175" s="722"/>
      <c r="BP1175" s="722"/>
      <c r="BQ1175" s="722"/>
      <c r="BR1175" s="722"/>
      <c r="BS1175" s="722"/>
      <c r="BT1175" s="722"/>
    </row>
    <row r="1176" s="235" customFormat="true" ht="15" customHeight="true" x14ac:dyDescent="0.2">
      <c r="A1176" s="987"/>
      <c r="B1176" s="450"/>
      <c r="C1176" s="988"/>
      <c r="D1176" s="989"/>
      <c r="E1176" s="989"/>
      <c r="F1176" s="989"/>
      <c r="G1176" s="989"/>
      <c r="H1176" s="988"/>
      <c r="I1176" s="989"/>
      <c r="J1176" s="989"/>
      <c r="K1176" s="989"/>
      <c r="L1176" s="989"/>
      <c r="M1176" s="988"/>
      <c r="N1176" s="989"/>
      <c r="O1176" s="989"/>
      <c r="P1176" s="989"/>
      <c r="Q1176" s="989"/>
      <c r="R1176" s="988"/>
      <c r="S1176" s="989"/>
      <c r="T1176" s="989"/>
      <c r="BA1176" s="722"/>
      <c r="BB1176" s="268"/>
      <c r="BC1176" s="722"/>
      <c r="BD1176" s="722"/>
      <c r="BE1176" s="722"/>
      <c r="BF1176" s="722"/>
      <c r="BG1176" s="722"/>
      <c r="BH1176" s="722"/>
      <c r="BI1176" s="722"/>
      <c r="BJ1176" s="722"/>
      <c r="BK1176" s="722"/>
      <c r="BL1176" s="722"/>
      <c r="BM1176" s="722"/>
      <c r="BN1176" s="722"/>
      <c r="BO1176" s="722"/>
      <c r="BP1176" s="722"/>
      <c r="BQ1176" s="722"/>
      <c r="BR1176" s="722"/>
      <c r="BS1176" s="722"/>
      <c r="BT1176" s="722"/>
    </row>
    <row r="1177" s="235" customFormat="true" ht="15" customHeight="true" x14ac:dyDescent="0.2">
      <c r="A1177" s="989"/>
      <c r="B1177" s="989"/>
      <c r="C1177" s="988"/>
      <c r="D1177" s="988"/>
      <c r="E1177" s="988"/>
      <c r="F1177" s="988"/>
      <c r="G1177" s="988"/>
      <c r="H1177" s="988"/>
      <c r="I1177" s="988"/>
      <c r="J1177" s="988"/>
      <c r="K1177" s="988"/>
      <c r="L1177" s="988"/>
      <c r="M1177" s="988"/>
      <c r="N1177" s="988"/>
      <c r="O1177" s="988"/>
      <c r="P1177" s="988"/>
      <c r="Q1177" s="988"/>
      <c r="R1177" s="988"/>
      <c r="S1177" s="988"/>
      <c r="T1177" s="988"/>
      <c r="BA1177" s="722"/>
      <c r="BB1177" s="268"/>
      <c r="BC1177" s="722"/>
      <c r="BD1177" s="722"/>
      <c r="BE1177" s="722"/>
      <c r="BF1177" s="722"/>
      <c r="BG1177" s="722"/>
      <c r="BH1177" s="722"/>
      <c r="BI1177" s="722"/>
      <c r="BJ1177" s="722"/>
      <c r="BK1177" s="722"/>
      <c r="BL1177" s="722"/>
      <c r="BM1177" s="722"/>
      <c r="BN1177" s="722"/>
      <c r="BO1177" s="722"/>
      <c r="BP1177" s="722"/>
      <c r="BQ1177" s="722"/>
      <c r="BR1177" s="722"/>
      <c r="BS1177" s="722"/>
      <c r="BT1177" s="722"/>
    </row>
    <row r="1178" s="235" customFormat="true" ht="15" customHeight="true" x14ac:dyDescent="0.2">
      <c r="BA1178" s="722"/>
      <c r="BB1178" s="268"/>
      <c r="BC1178" s="722"/>
      <c r="BD1178" s="722"/>
      <c r="BE1178" s="722"/>
      <c r="BF1178" s="722"/>
      <c r="BG1178" s="722"/>
      <c r="BH1178" s="722"/>
      <c r="BI1178" s="722"/>
      <c r="BJ1178" s="722"/>
      <c r="BK1178" s="722"/>
      <c r="BL1178" s="722"/>
      <c r="BM1178" s="722"/>
      <c r="BN1178" s="722"/>
      <c r="BO1178" s="722"/>
      <c r="BP1178" s="722"/>
      <c r="BQ1178" s="722"/>
      <c r="BR1178" s="722"/>
      <c r="BS1178" s="722"/>
      <c r="BT1178" s="722"/>
    </row>
    <row r="1179" s="235" customFormat="true" ht="15" customHeight="true" x14ac:dyDescent="0.2">
      <c r="BA1179" s="722"/>
      <c r="BB1179" s="268"/>
      <c r="BC1179" s="722"/>
      <c r="BD1179" s="722"/>
      <c r="BE1179" s="722"/>
      <c r="BF1179" s="722"/>
      <c r="BG1179" s="722"/>
      <c r="BH1179" s="722"/>
      <c r="BI1179" s="722"/>
      <c r="BJ1179" s="722"/>
      <c r="BK1179" s="722"/>
      <c r="BL1179" s="722"/>
      <c r="BM1179" s="722"/>
      <c r="BN1179" s="722"/>
      <c r="BO1179" s="722"/>
      <c r="BP1179" s="722"/>
      <c r="BQ1179" s="722"/>
      <c r="BR1179" s="722"/>
      <c r="BS1179" s="722"/>
      <c r="BT1179" s="722"/>
    </row>
    <row r="1180" s="235" customFormat="true" ht="15" customHeight="true" x14ac:dyDescent="0.2">
      <c r="BA1180" s="722"/>
      <c r="BB1180" s="268"/>
      <c r="BC1180" s="722"/>
      <c r="BD1180" s="722"/>
      <c r="BE1180" s="722"/>
      <c r="BF1180" s="722"/>
      <c r="BG1180" s="722"/>
      <c r="BH1180" s="722"/>
      <c r="BI1180" s="722"/>
      <c r="BJ1180" s="722"/>
      <c r="BK1180" s="722"/>
      <c r="BL1180" s="722"/>
      <c r="BM1180" s="722"/>
      <c r="BN1180" s="722"/>
      <c r="BO1180" s="722"/>
      <c r="BP1180" s="722"/>
      <c r="BQ1180" s="722"/>
      <c r="BR1180" s="722"/>
      <c r="BS1180" s="722"/>
      <c r="BT1180" s="722"/>
    </row>
    <row r="1181" s="235" customFormat="true" ht="15" customHeight="true" x14ac:dyDescent="0.2">
      <c r="BA1181" s="722"/>
      <c r="BB1181" s="268"/>
      <c r="BC1181" s="722"/>
      <c r="BD1181" s="722"/>
      <c r="BE1181" s="722"/>
      <c r="BF1181" s="722"/>
      <c r="BG1181" s="722"/>
      <c r="BH1181" s="722"/>
      <c r="BI1181" s="722"/>
      <c r="BJ1181" s="722"/>
      <c r="BK1181" s="722"/>
      <c r="BL1181" s="722"/>
      <c r="BM1181" s="722"/>
      <c r="BN1181" s="722"/>
      <c r="BO1181" s="722"/>
      <c r="BP1181" s="722"/>
      <c r="BQ1181" s="722"/>
      <c r="BR1181" s="722"/>
      <c r="BS1181" s="722"/>
      <c r="BT1181" s="722"/>
    </row>
    <row r="1182" s="235" customFormat="true" ht="15" customHeight="true" x14ac:dyDescent="0.2">
      <c r="BA1182" s="722"/>
      <c r="BB1182" s="268"/>
      <c r="BC1182" s="722"/>
      <c r="BD1182" s="722"/>
      <c r="BE1182" s="722"/>
      <c r="BF1182" s="722"/>
      <c r="BG1182" s="722"/>
      <c r="BH1182" s="722"/>
      <c r="BI1182" s="722"/>
      <c r="BJ1182" s="722"/>
      <c r="BK1182" s="722"/>
      <c r="BL1182" s="722"/>
      <c r="BM1182" s="722"/>
      <c r="BN1182" s="722"/>
      <c r="BO1182" s="722"/>
      <c r="BP1182" s="722"/>
      <c r="BQ1182" s="722"/>
      <c r="BR1182" s="722"/>
      <c r="BS1182" s="722"/>
      <c r="BT1182" s="722"/>
    </row>
    <row r="1183" s="235" customFormat="true" ht="15" customHeight="true" x14ac:dyDescent="0.2">
      <c r="BA1183" s="722"/>
      <c r="BB1183" s="268"/>
      <c r="BC1183" s="722"/>
      <c r="BD1183" s="722"/>
      <c r="BE1183" s="722"/>
      <c r="BF1183" s="722"/>
      <c r="BG1183" s="722"/>
      <c r="BH1183" s="722"/>
      <c r="BI1183" s="722"/>
      <c r="BJ1183" s="722"/>
      <c r="BK1183" s="722"/>
      <c r="BL1183" s="722"/>
      <c r="BM1183" s="722"/>
      <c r="BN1183" s="722"/>
      <c r="BO1183" s="722"/>
      <c r="BP1183" s="722"/>
      <c r="BQ1183" s="722"/>
      <c r="BR1183" s="722"/>
      <c r="BS1183" s="722"/>
      <c r="BT1183" s="722"/>
    </row>
    <row r="1184" s="235" customFormat="true" ht="15" customHeight="true" x14ac:dyDescent="0.2">
      <c r="BA1184" s="722"/>
      <c r="BB1184" s="268"/>
      <c r="BC1184" s="722"/>
      <c r="BD1184" s="722"/>
      <c r="BE1184" s="722"/>
      <c r="BF1184" s="722"/>
      <c r="BG1184" s="722"/>
      <c r="BH1184" s="722"/>
      <c r="BI1184" s="722"/>
      <c r="BJ1184" s="722"/>
      <c r="BK1184" s="722"/>
      <c r="BL1184" s="722"/>
      <c r="BM1184" s="722"/>
      <c r="BN1184" s="722"/>
      <c r="BO1184" s="722"/>
      <c r="BP1184" s="722"/>
      <c r="BQ1184" s="722"/>
      <c r="BR1184" s="722"/>
      <c r="BS1184" s="722"/>
      <c r="BT1184" s="722"/>
    </row>
    <row r="1185" s="235" customFormat="true" ht="15" customHeight="true" x14ac:dyDescent="0.2">
      <c r="BA1185" s="722"/>
      <c r="BB1185" s="268"/>
      <c r="BC1185" s="722"/>
      <c r="BD1185" s="722"/>
      <c r="BE1185" s="722"/>
      <c r="BF1185" s="722"/>
      <c r="BG1185" s="722"/>
      <c r="BH1185" s="722"/>
      <c r="BI1185" s="722"/>
      <c r="BJ1185" s="722"/>
      <c r="BK1185" s="722"/>
      <c r="BL1185" s="722"/>
      <c r="BM1185" s="722"/>
      <c r="BN1185" s="722"/>
      <c r="BO1185" s="722"/>
      <c r="BP1185" s="722"/>
      <c r="BQ1185" s="722"/>
      <c r="BR1185" s="722"/>
      <c r="BS1185" s="722"/>
      <c r="BT1185" s="722"/>
    </row>
    <row r="1186" s="235" customFormat="true" ht="15" customHeight="true" x14ac:dyDescent="0.2">
      <c r="BA1186" s="722"/>
      <c r="BB1186" s="268"/>
      <c r="BC1186" s="722"/>
      <c r="BD1186" s="722"/>
      <c r="BE1186" s="722"/>
      <c r="BF1186" s="722"/>
      <c r="BG1186" s="722"/>
      <c r="BH1186" s="722"/>
      <c r="BI1186" s="722"/>
      <c r="BJ1186" s="722"/>
      <c r="BK1186" s="722"/>
      <c r="BL1186" s="722"/>
      <c r="BM1186" s="722"/>
      <c r="BN1186" s="722"/>
      <c r="BO1186" s="722"/>
      <c r="BP1186" s="722"/>
      <c r="BQ1186" s="722"/>
      <c r="BR1186" s="722"/>
      <c r="BS1186" s="722"/>
      <c r="BT1186" s="722"/>
    </row>
    <row r="1187" s="235" customFormat="true" ht="15" customHeight="true" x14ac:dyDescent="0.2">
      <c r="BA1187" s="722"/>
      <c r="BB1187" s="268"/>
      <c r="BC1187" s="722"/>
      <c r="BD1187" s="722"/>
      <c r="BE1187" s="722"/>
      <c r="BF1187" s="722"/>
      <c r="BG1187" s="722"/>
      <c r="BH1187" s="722"/>
      <c r="BI1187" s="722"/>
      <c r="BJ1187" s="722"/>
      <c r="BK1187" s="722"/>
      <c r="BL1187" s="722"/>
      <c r="BM1187" s="722"/>
      <c r="BN1187" s="722"/>
      <c r="BO1187" s="722"/>
      <c r="BP1187" s="722"/>
      <c r="BQ1187" s="722"/>
      <c r="BR1187" s="722"/>
      <c r="BS1187" s="722"/>
      <c r="BT1187" s="722"/>
    </row>
    <row r="1188" s="235" customFormat="true" ht="15" customHeight="true" x14ac:dyDescent="0.2">
      <c r="BA1188" s="722"/>
      <c r="BB1188" s="268"/>
      <c r="BC1188" s="722"/>
      <c r="BD1188" s="722"/>
      <c r="BE1188" s="722"/>
      <c r="BF1188" s="722"/>
      <c r="BG1188" s="722"/>
      <c r="BH1188" s="722"/>
      <c r="BI1188" s="722"/>
      <c r="BJ1188" s="722"/>
      <c r="BK1188" s="722"/>
      <c r="BL1188" s="722"/>
      <c r="BM1188" s="722"/>
      <c r="BN1188" s="722"/>
      <c r="BO1188" s="722"/>
      <c r="BP1188" s="722"/>
      <c r="BQ1188" s="722"/>
      <c r="BR1188" s="722"/>
      <c r="BS1188" s="722"/>
      <c r="BT1188" s="722"/>
    </row>
    <row r="1189" s="235" customFormat="true" ht="15" customHeight="true" x14ac:dyDescent="0.2">
      <c r="BA1189" s="722"/>
      <c r="BB1189" s="268"/>
      <c r="BC1189" s="722"/>
      <c r="BD1189" s="722"/>
      <c r="BE1189" s="722"/>
      <c r="BF1189" s="722"/>
      <c r="BG1189" s="722"/>
      <c r="BH1189" s="722"/>
      <c r="BI1189" s="722"/>
      <c r="BJ1189" s="722"/>
      <c r="BK1189" s="722"/>
      <c r="BL1189" s="722"/>
      <c r="BM1189" s="722"/>
      <c r="BN1189" s="722"/>
      <c r="BO1189" s="722"/>
      <c r="BP1189" s="722"/>
      <c r="BQ1189" s="722"/>
      <c r="BR1189" s="722"/>
      <c r="BS1189" s="722"/>
      <c r="BT1189" s="722"/>
    </row>
    <row r="1190" s="235" customFormat="true" ht="15" customHeight="true" x14ac:dyDescent="0.2">
      <c r="BA1190" s="722"/>
      <c r="BB1190" s="268"/>
      <c r="BC1190" s="722"/>
      <c r="BD1190" s="722"/>
      <c r="BE1190" s="722"/>
      <c r="BF1190" s="722"/>
      <c r="BG1190" s="722"/>
      <c r="BH1190" s="722"/>
      <c r="BI1190" s="722"/>
      <c r="BJ1190" s="722"/>
      <c r="BK1190" s="722"/>
      <c r="BL1190" s="722"/>
      <c r="BM1190" s="722"/>
      <c r="BN1190" s="722"/>
      <c r="BO1190" s="722"/>
      <c r="BP1190" s="722"/>
      <c r="BQ1190" s="722"/>
      <c r="BR1190" s="722"/>
      <c r="BS1190" s="722"/>
      <c r="BT1190" s="722"/>
    </row>
    <row r="1191" s="235" customFormat="true" ht="15" customHeight="true" x14ac:dyDescent="0.2">
      <c r="BA1191" s="722"/>
      <c r="BB1191" s="268"/>
      <c r="BC1191" s="722"/>
      <c r="BD1191" s="722"/>
      <c r="BE1191" s="722"/>
      <c r="BF1191" s="722"/>
      <c r="BG1191" s="722"/>
      <c r="BH1191" s="722"/>
      <c r="BI1191" s="722"/>
      <c r="BJ1191" s="722"/>
      <c r="BK1191" s="722"/>
      <c r="BL1191" s="722"/>
      <c r="BM1191" s="722"/>
      <c r="BN1191" s="722"/>
      <c r="BO1191" s="722"/>
      <c r="BP1191" s="722"/>
      <c r="BQ1191" s="722"/>
      <c r="BR1191" s="722"/>
      <c r="BS1191" s="722"/>
      <c r="BT1191" s="722"/>
    </row>
    <row r="1192" s="235" customFormat="true" ht="15" customHeight="true" x14ac:dyDescent="0.2">
      <c r="BA1192" s="722"/>
      <c r="BB1192" s="268"/>
      <c r="BC1192" s="722"/>
      <c r="BD1192" s="722"/>
      <c r="BE1192" s="722"/>
      <c r="BF1192" s="722"/>
      <c r="BG1192" s="722"/>
      <c r="BH1192" s="722"/>
      <c r="BI1192" s="722"/>
      <c r="BJ1192" s="722"/>
      <c r="BK1192" s="722"/>
      <c r="BL1192" s="722"/>
      <c r="BM1192" s="722"/>
      <c r="BN1192" s="722"/>
      <c r="BO1192" s="722"/>
      <c r="BP1192" s="722"/>
      <c r="BQ1192" s="722"/>
      <c r="BR1192" s="722"/>
      <c r="BS1192" s="722"/>
      <c r="BT1192" s="722"/>
    </row>
    <row r="1193" s="235" customFormat="true" ht="15" customHeight="true" x14ac:dyDescent="0.2">
      <c r="BA1193" s="722"/>
      <c r="BB1193" s="268"/>
      <c r="BC1193" s="722"/>
      <c r="BD1193" s="722"/>
      <c r="BE1193" s="722"/>
      <c r="BF1193" s="722"/>
      <c r="BG1193" s="722"/>
      <c r="BH1193" s="722"/>
      <c r="BI1193" s="722"/>
      <c r="BJ1193" s="722"/>
      <c r="BK1193" s="722"/>
      <c r="BL1193" s="722"/>
      <c r="BM1193" s="722"/>
      <c r="BN1193" s="722"/>
      <c r="BO1193" s="722"/>
      <c r="BP1193" s="722"/>
      <c r="BQ1193" s="722"/>
      <c r="BR1193" s="722"/>
      <c r="BS1193" s="722"/>
      <c r="BT1193" s="722"/>
    </row>
    <row r="1194" s="235" customFormat="true" ht="15" customHeight="true" x14ac:dyDescent="0.2">
      <c r="BA1194" s="722"/>
      <c r="BB1194" s="268"/>
      <c r="BC1194" s="722"/>
      <c r="BD1194" s="722"/>
      <c r="BE1194" s="722"/>
      <c r="BF1194" s="722"/>
      <c r="BG1194" s="722"/>
      <c r="BH1194" s="722"/>
      <c r="BI1194" s="722"/>
      <c r="BJ1194" s="722"/>
      <c r="BK1194" s="722"/>
      <c r="BL1194" s="722"/>
      <c r="BM1194" s="722"/>
      <c r="BN1194" s="722"/>
      <c r="BO1194" s="722"/>
      <c r="BP1194" s="722"/>
      <c r="BQ1194" s="722"/>
      <c r="BR1194" s="722"/>
      <c r="BS1194" s="722"/>
      <c r="BT1194" s="722"/>
    </row>
    <row r="1195" s="235" customFormat="true" ht="15" customHeight="true" x14ac:dyDescent="0.2">
      <c r="BA1195" s="722"/>
      <c r="BB1195" s="268"/>
      <c r="BC1195" s="722"/>
      <c r="BD1195" s="722"/>
      <c r="BE1195" s="722"/>
      <c r="BF1195" s="722"/>
      <c r="BG1195" s="722"/>
      <c r="BH1195" s="722"/>
      <c r="BI1195" s="722"/>
      <c r="BJ1195" s="722"/>
      <c r="BK1195" s="722"/>
      <c r="BL1195" s="722"/>
      <c r="BM1195" s="722"/>
      <c r="BN1195" s="722"/>
      <c r="BO1195" s="722"/>
      <c r="BP1195" s="722"/>
      <c r="BQ1195" s="722"/>
      <c r="BR1195" s="722"/>
      <c r="BS1195" s="722"/>
      <c r="BT1195" s="722"/>
    </row>
    <row r="1196" s="235" customFormat="true" ht="15" customHeight="true" x14ac:dyDescent="0.2">
      <c r="BA1196" s="722"/>
      <c r="BB1196" s="268"/>
      <c r="BC1196" s="722"/>
      <c r="BD1196" s="722"/>
      <c r="BE1196" s="722"/>
      <c r="BF1196" s="722"/>
      <c r="BG1196" s="722"/>
      <c r="BH1196" s="722"/>
      <c r="BI1196" s="722"/>
      <c r="BJ1196" s="722"/>
      <c r="BK1196" s="722"/>
      <c r="BL1196" s="722"/>
      <c r="BM1196" s="722"/>
      <c r="BN1196" s="722"/>
      <c r="BO1196" s="722"/>
      <c r="BP1196" s="722"/>
      <c r="BQ1196" s="722"/>
      <c r="BR1196" s="722"/>
      <c r="BS1196" s="722"/>
      <c r="BT1196" s="722"/>
    </row>
    <row r="1197" s="235" customFormat="true" ht="15" customHeight="true" x14ac:dyDescent="0.2">
      <c r="BA1197" s="722"/>
      <c r="BB1197" s="268"/>
      <c r="BC1197" s="722"/>
      <c r="BD1197" s="722"/>
      <c r="BE1197" s="722"/>
      <c r="BF1197" s="722"/>
      <c r="BG1197" s="722"/>
      <c r="BH1197" s="722"/>
      <c r="BI1197" s="722"/>
      <c r="BJ1197" s="722"/>
      <c r="BK1197" s="722"/>
      <c r="BL1197" s="722"/>
      <c r="BM1197" s="722"/>
      <c r="BN1197" s="722"/>
      <c r="BO1197" s="722"/>
      <c r="BP1197" s="722"/>
      <c r="BQ1197" s="722"/>
      <c r="BR1197" s="722"/>
      <c r="BS1197" s="722"/>
      <c r="BT1197" s="722"/>
    </row>
    <row r="1198" s="235" customFormat="true" ht="15" customHeight="true" x14ac:dyDescent="0.2">
      <c r="BA1198" s="722"/>
      <c r="BB1198" s="268"/>
      <c r="BC1198" s="722"/>
      <c r="BD1198" s="722"/>
      <c r="BE1198" s="722"/>
      <c r="BF1198" s="722"/>
      <c r="BG1198" s="722"/>
      <c r="BH1198" s="722"/>
      <c r="BI1198" s="722"/>
      <c r="BJ1198" s="722"/>
      <c r="BK1198" s="722"/>
      <c r="BL1198" s="722"/>
      <c r="BM1198" s="722"/>
      <c r="BN1198" s="722"/>
      <c r="BO1198" s="722"/>
      <c r="BP1198" s="722"/>
      <c r="BQ1198" s="722"/>
      <c r="BR1198" s="722"/>
      <c r="BS1198" s="722"/>
      <c r="BT1198" s="722"/>
    </row>
    <row r="1199" s="235" customFormat="true" ht="15" customHeight="true" x14ac:dyDescent="0.2">
      <c r="BA1199" s="722"/>
      <c r="BB1199" s="268"/>
      <c r="BC1199" s="722"/>
      <c r="BD1199" s="722"/>
      <c r="BE1199" s="722"/>
      <c r="BF1199" s="722"/>
      <c r="BG1199" s="722"/>
      <c r="BH1199" s="722"/>
      <c r="BI1199" s="722"/>
      <c r="BJ1199" s="722"/>
      <c r="BK1199" s="722"/>
      <c r="BL1199" s="722"/>
      <c r="BM1199" s="722"/>
      <c r="BN1199" s="722"/>
      <c r="BO1199" s="722"/>
      <c r="BP1199" s="722"/>
      <c r="BQ1199" s="722"/>
      <c r="BR1199" s="722"/>
      <c r="BS1199" s="722"/>
      <c r="BT1199" s="722"/>
    </row>
    <row r="1200" s="235" customFormat="true" ht="15" customHeight="true" x14ac:dyDescent="0.2">
      <c r="BA1200" s="722"/>
      <c r="BB1200" s="268"/>
      <c r="BC1200" s="722"/>
      <c r="BD1200" s="722"/>
      <c r="BE1200" s="722"/>
      <c r="BF1200" s="722"/>
      <c r="BG1200" s="722"/>
      <c r="BH1200" s="722"/>
      <c r="BI1200" s="722"/>
      <c r="BJ1200" s="722"/>
      <c r="BK1200" s="722"/>
      <c r="BL1200" s="722"/>
      <c r="BM1200" s="722"/>
      <c r="BN1200" s="722"/>
      <c r="BO1200" s="722"/>
      <c r="BP1200" s="722"/>
      <c r="BQ1200" s="722"/>
      <c r="BR1200" s="722"/>
      <c r="BS1200" s="722"/>
      <c r="BT1200" s="722"/>
    </row>
  </sheetData>
  <mergeCells count="913">
    <mergeCell ref="BA347:BA348"/>
    <mergeCell ref="BA349:BA350"/>
    <mergeCell ref="BA351:BA352"/>
    <mergeCell ref="BA353:BA354"/>
    <mergeCell ref="BA153:BA160"/>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44:BA147"/>
    <mergeCell ref="BM14:BQ14"/>
    <mergeCell ref="BA16:BA17"/>
    <mergeCell ref="BA18:BA21"/>
    <mergeCell ref="BA22:BA23"/>
    <mergeCell ref="BC27:BG27"/>
    <mergeCell ref="BH27:BL27"/>
    <mergeCell ref="BM27:BQ27"/>
    <mergeCell ref="BA41:BA42"/>
    <mergeCell ref="BC56:BG56"/>
    <mergeCell ref="BH56:BL56"/>
    <mergeCell ref="BM56:BQ56"/>
    <mergeCell ref="BA29:BA3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14:G14"/>
    <mergeCell ref="H14:L14"/>
    <mergeCell ref="BA31:BA32"/>
    <mergeCell ref="C27:G27"/>
    <mergeCell ref="H27:L27"/>
    <mergeCell ref="M27:Q27"/>
    <mergeCell ref="M14:Q14"/>
    <mergeCell ref="A16:A17"/>
    <mergeCell ref="A18:A21"/>
    <mergeCell ref="A22:A23"/>
    <mergeCell ref="A24:A26"/>
    <mergeCell ref="C56:G56"/>
    <mergeCell ref="H56:L56"/>
    <mergeCell ref="M56:Q56"/>
    <mergeCell ref="A29:A30"/>
    <mergeCell ref="A35:A36"/>
    <mergeCell ref="A37:A38"/>
    <mergeCell ref="A41:A42"/>
    <mergeCell ref="A43:A44"/>
    <mergeCell ref="A45:A46"/>
    <mergeCell ref="A31:A32"/>
    <mergeCell ref="A58:A64"/>
    <mergeCell ref="A108:B108"/>
    <mergeCell ref="C120:G120"/>
    <mergeCell ref="H120:L120"/>
    <mergeCell ref="M120:Q120"/>
    <mergeCell ref="H133:L133"/>
    <mergeCell ref="M133:Q133"/>
    <mergeCell ref="R133:T133"/>
    <mergeCell ref="A135:A139"/>
    <mergeCell ref="A153:A159"/>
    <mergeCell ref="C220:G220"/>
    <mergeCell ref="H220:L220"/>
    <mergeCell ref="M220:Q220"/>
    <mergeCell ref="A222:A224"/>
    <mergeCell ref="A208:B208"/>
    <mergeCell ref="A140:A143"/>
    <mergeCell ref="A122:A123"/>
    <mergeCell ref="A124:A127"/>
    <mergeCell ref="A128:A129"/>
    <mergeCell ref="A130:A132"/>
    <mergeCell ref="C133:G133"/>
    <mergeCell ref="A144:A147"/>
    <mergeCell ref="A148:A150"/>
    <mergeCell ref="A1031:A1033"/>
    <mergeCell ref="A1034:C1034"/>
    <mergeCell ref="C399:F399"/>
    <mergeCell ref="H399:K399"/>
    <mergeCell ref="M399:P399"/>
    <mergeCell ref="C400:E400"/>
    <mergeCell ref="H400:J400"/>
    <mergeCell ref="M400:O400"/>
    <mergeCell ref="C401:D402"/>
    <mergeCell ref="H401:I402"/>
    <mergeCell ref="M401:N402"/>
    <mergeCell ref="A1025:C1025"/>
    <mergeCell ref="A1026:B1026"/>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E437"/>
    <mergeCell ref="H437:J437"/>
    <mergeCell ref="M437:O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5:D475"/>
    <mergeCell ref="H475:I475"/>
    <mergeCell ref="M475:N475"/>
    <mergeCell ref="C476:D476"/>
    <mergeCell ref="H476:I476"/>
    <mergeCell ref="M476:N476"/>
    <mergeCell ref="C472:G472"/>
    <mergeCell ref="H472:L472"/>
    <mergeCell ref="M472:Q472"/>
    <mergeCell ref="C473:D474"/>
    <mergeCell ref="E473:G473"/>
    <mergeCell ref="H473:I474"/>
    <mergeCell ref="J473:L473"/>
    <mergeCell ref="M473:N474"/>
    <mergeCell ref="O473:Q473"/>
    <mergeCell ref="C479:D480"/>
    <mergeCell ref="H479:I480"/>
    <mergeCell ref="M479:N480"/>
    <mergeCell ref="C481:D481"/>
    <mergeCell ref="H481:I481"/>
    <mergeCell ref="M481:N481"/>
    <mergeCell ref="C477:D477"/>
    <mergeCell ref="H477:I477"/>
    <mergeCell ref="M477:N477"/>
    <mergeCell ref="C478:E478"/>
    <mergeCell ref="H478:J478"/>
    <mergeCell ref="M478:O478"/>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E514"/>
    <mergeCell ref="H514:J514"/>
    <mergeCell ref="M514:O514"/>
    <mergeCell ref="C515:D515"/>
    <mergeCell ref="H515:I515"/>
    <mergeCell ref="M515:N515"/>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4:D664"/>
    <mergeCell ref="H664:I664"/>
    <mergeCell ref="M664:N664"/>
    <mergeCell ref="C665:D665"/>
    <mergeCell ref="H665:I665"/>
    <mergeCell ref="M665:N665"/>
    <mergeCell ref="C662:D662"/>
    <mergeCell ref="H662:I662"/>
    <mergeCell ref="M662:N662"/>
    <mergeCell ref="C663:D663"/>
    <mergeCell ref="H663:I663"/>
    <mergeCell ref="M663:N663"/>
  </mergeCells>
  <conditionalFormatting sqref="BC1:CZ13 BC261:CZ1048576 BC259:BQ260 BU259:CZ260 BC222:CZ258 BC220:BQ221 BU220:CZ221 BC135:CZ219 BC133:BQ134 BU133:CZ134 BC122:CZ132 BC120:BQ121 BU120:CZ121 BC58:CZ119 BC56:BQ57 BU56:CZ57 BC29:CZ55 BC27:BQ28 BU27:CZ28 BC16:CZ26 BC14:BQ15 BU14:CZ15">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190500</xdr:rowOff>
                  </from>
                  <to>
                    <xdr:col>1</xdr:col>
                    <xdr:colOff>1704975</xdr:colOff>
                    <xdr:row>400</xdr:row>
                    <xdr:rowOff>76200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1C130-6A6B-4C3B-8E24-4056AAF7CC0E}">
  <sheetPr codeName="Feuil8"/>
  <dimension ref="A1:DA1200"/>
  <sheetViews>
    <sheetView showGridLines="false" workbookViewId="0"/>
  </sheetViews>
  <sheetFormatPr defaultColWidth="9.140625" defaultRowHeight="15" customHeight="true" x14ac:dyDescent="0.2"/>
  <cols>
    <col min="1" max="1" width="31.5703125" style="721" customWidth="true"/>
    <col min="2" max="2" width="41.5703125" style="721" customWidth="true"/>
    <col min="3" max="17" width="10.7109375" style="721" customWidth="true"/>
    <col min="18" max="20" width="12.5703125" style="721" customWidth="true"/>
    <col min="21" max="51" width="12.5703125" style="235" customWidth="true"/>
    <col min="52" max="52" width="12.5703125" style="721" customWidth="true"/>
    <col min="53" max="53" width="31.5703125" style="722" customWidth="true"/>
    <col min="54" max="54" width="41.5703125" style="268" customWidth="true"/>
    <col min="55" max="69" width="9.140625" style="722"/>
    <col min="70" max="72" width="12.5703125" style="722" customWidth="true"/>
    <col min="73" max="104" width="12.5703125" style="235" customWidth="true"/>
    <col min="105" max="105" width="9.140625" style="235"/>
    <col min="106" max="16384" width="9.140625" style="721"/>
  </cols>
  <sheetData>
    <row r="1" s="111" customFormat="true" ht="18" customHeight="true" x14ac:dyDescent="0.2">
      <c r="U1" s="235"/>
      <c r="V1" s="235"/>
      <c r="W1" s="235"/>
      <c r="X1" s="235"/>
      <c r="Y1" s="235"/>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BB1" s="134"/>
      <c r="BU1" s="235"/>
      <c r="BV1" s="235"/>
      <c r="BW1" s="235"/>
      <c r="BX1" s="235"/>
      <c r="BY1" s="235"/>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c r="DA1" s="235"/>
    </row>
    <row r="2" s="111" customFormat="true" ht="22.5" customHeight="true" x14ac:dyDescent="0.35">
      <c r="A2" s="255" t="str">
        <f>A1026</f>
        <v>Jordan</v>
      </c>
      <c r="B2" s="256"/>
      <c r="U2" s="235"/>
      <c r="V2" s="235"/>
      <c r="W2" s="235"/>
      <c r="X2" s="235"/>
      <c r="Y2" s="235"/>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BB2" s="134"/>
      <c r="BU2" s="235"/>
      <c r="BV2" s="235"/>
      <c r="BW2" s="235"/>
      <c r="BX2" s="235"/>
      <c r="BY2" s="235"/>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c r="DA2" s="235"/>
    </row>
    <row r="3" s="111" customFormat="true" ht="22.5" customHeight="true" x14ac:dyDescent="0.35">
      <c r="A3" s="138" t="str">
        <f>A1034</f>
        <v>2009</v>
      </c>
      <c r="B3" s="258"/>
      <c r="U3" s="235"/>
      <c r="V3" s="235"/>
      <c r="W3" s="235"/>
      <c r="X3" s="235"/>
      <c r="Y3" s="235"/>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BB3" s="134"/>
      <c r="BU3" s="235"/>
      <c r="BV3" s="235"/>
      <c r="BW3" s="235"/>
      <c r="BX3" s="235"/>
      <c r="BY3" s="235"/>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c r="DA3" s="235"/>
    </row>
    <row r="4" s="111" customFormat="true" ht="22.5" customHeight="true" x14ac:dyDescent="0.35">
      <c r="A4" s="257" t="s">
        <v>96</v>
      </c>
      <c r="B4" s="258"/>
      <c r="U4" s="235"/>
      <c r="V4" s="235"/>
      <c r="W4" s="235"/>
      <c r="X4" s="235"/>
      <c r="Y4" s="235"/>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BB4" s="134"/>
      <c r="BU4" s="235"/>
      <c r="BV4" s="235"/>
      <c r="BW4" s="235"/>
      <c r="BX4" s="235"/>
      <c r="BY4" s="235"/>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c r="DA4" s="235"/>
    </row>
    <row r="5" s="111" customFormat="true" ht="20.1" customHeight="true" x14ac:dyDescent="0.35">
      <c r="A5" s="257" t="s">
        <v>97</v>
      </c>
      <c r="B5" s="258"/>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BB5" s="134"/>
      <c r="BU5" s="235"/>
      <c r="BV5" s="235"/>
      <c r="BW5" s="235"/>
      <c r="BX5" s="235"/>
      <c r="BY5" s="235"/>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c r="DA5" s="235"/>
    </row>
    <row r="6" s="111" customFormat="true" ht="15" customHeight="true" x14ac:dyDescent="0.2">
      <c r="A6" s="259" t="s">
        <v>98</v>
      </c>
      <c r="B6" s="260"/>
      <c r="U6" s="235"/>
      <c r="V6" s="235"/>
      <c r="W6" s="235"/>
      <c r="X6" s="235"/>
      <c r="Y6" s="235"/>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BB6" s="134"/>
      <c r="BU6" s="235"/>
      <c r="BV6" s="235"/>
      <c r="BW6" s="235"/>
      <c r="BX6" s="235"/>
      <c r="BY6" s="235"/>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c r="DA6" s="235"/>
    </row>
    <row r="7" s="111" customFormat="true" ht="15" customHeight="true" x14ac:dyDescent="0.2">
      <c r="A7" s="261" t="s">
        <v>40</v>
      </c>
      <c r="B7" s="262"/>
      <c r="U7" s="235"/>
      <c r="V7" s="235"/>
      <c r="W7" s="235"/>
      <c r="X7" s="235"/>
      <c r="Y7" s="235"/>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BB7" s="134"/>
      <c r="BU7" s="235"/>
      <c r="BV7" s="235"/>
      <c r="BW7" s="235"/>
      <c r="BX7" s="235"/>
      <c r="BY7" s="235"/>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c r="DA7" s="235"/>
    </row>
    <row r="8" s="111" customFormat="true" ht="15" customHeight="true" x14ac:dyDescent="0.2">
      <c r="A8" s="261" t="s">
        <v>39</v>
      </c>
      <c r="B8" s="262"/>
      <c r="U8" s="235"/>
      <c r="V8" s="235"/>
      <c r="W8" s="235"/>
      <c r="X8" s="235"/>
      <c r="Y8" s="235"/>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BB8" s="134"/>
      <c r="BU8" s="235"/>
      <c r="BV8" s="235"/>
      <c r="BW8" s="235"/>
      <c r="BX8" s="235"/>
      <c r="BY8" s="235"/>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c r="DA8" s="235"/>
    </row>
    <row r="9" s="111" customFormat="true" ht="15" customHeight="true" x14ac:dyDescent="0.2">
      <c r="A9" s="261" t="s">
        <v>136</v>
      </c>
      <c r="B9" s="263" t="str">
        <f>A1025</f>
        <v>DHS09</v>
      </c>
      <c r="U9" s="235"/>
      <c r="V9" s="235"/>
      <c r="W9" s="235"/>
      <c r="X9" s="235"/>
      <c r="Y9" s="235"/>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BB9" s="134"/>
      <c r="BU9" s="235"/>
      <c r="BV9" s="235"/>
      <c r="BW9" s="235"/>
      <c r="BX9" s="235"/>
      <c r="BY9" s="235"/>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c r="DA9" s="235"/>
    </row>
    <row r="10" s="111" customFormat="true" ht="15" customHeight="true" x14ac:dyDescent="0.2">
      <c r="A10" s="1026" t="str">
        <f>B1028</f>
        <v/>
      </c>
      <c r="B10" s="1027"/>
      <c r="U10" s="235"/>
      <c r="V10" s="235"/>
      <c r="W10" s="235"/>
      <c r="X10" s="235"/>
      <c r="Y10" s="235"/>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BB10" s="134"/>
      <c r="BU10" s="235"/>
      <c r="BV10" s="235"/>
      <c r="BW10" s="235"/>
      <c r="BX10" s="235"/>
      <c r="BY10" s="235"/>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c r="DA10" s="235"/>
    </row>
    <row r="11" s="111" customFormat="true" ht="15" customHeight="true" x14ac:dyDescent="0.2">
      <c r="A11" s="1026" t="str">
        <f>B1027</f>
        <v>Time to improved source based on:</v>
      </c>
      <c r="B11" s="1028" t="s">
        <v>232</v>
      </c>
      <c r="U11" s="235"/>
      <c r="V11" s="235"/>
      <c r="W11" s="235"/>
      <c r="X11" s="235"/>
      <c r="Y11" s="235"/>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BB11" s="134"/>
      <c r="BU11" s="235"/>
      <c r="BV11" s="235"/>
      <c r="BW11" s="235"/>
      <c r="BX11" s="235"/>
      <c r="BY11" s="235"/>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c r="DA11" s="235"/>
    </row>
    <row r="12" s="111" customFormat="true" ht="18" customHeight="true" x14ac:dyDescent="0.2">
      <c r="A12" s="1029"/>
      <c r="B12" s="1027"/>
      <c r="U12" s="235"/>
      <c r="V12" s="235"/>
      <c r="W12" s="235"/>
      <c r="X12" s="235"/>
      <c r="Y12" s="235"/>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BB12" s="134"/>
      <c r="BU12" s="235"/>
      <c r="BV12" s="235"/>
      <c r="BW12" s="235"/>
      <c r="BX12" s="235"/>
      <c r="BY12" s="235"/>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c r="DA12" s="235"/>
    </row>
    <row r="13" s="111" customFormat="true" ht="18" customHeight="true" x14ac:dyDescent="0.2">
      <c r="A13" s="1030"/>
      <c r="B13" s="1031"/>
      <c r="U13" s="235"/>
      <c r="V13" s="235"/>
      <c r="W13" s="235"/>
      <c r="X13" s="235"/>
      <c r="Y13" s="235"/>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BB13" s="134"/>
      <c r="BU13" s="235"/>
      <c r="BV13" s="235"/>
      <c r="BW13" s="235"/>
      <c r="BX13" s="235"/>
      <c r="BY13" s="235"/>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c r="DA13" s="235"/>
    </row>
    <row r="14" s="750" customFormat="true" ht="15" customHeight="true" x14ac:dyDescent="0.2">
      <c r="A14" s="115" t="s">
        <v>96</v>
      </c>
      <c r="B14" s="232"/>
      <c r="C14" s="2885" t="s">
        <v>115</v>
      </c>
      <c r="D14" s="2886"/>
      <c r="E14" s="2886"/>
      <c r="F14" s="2886"/>
      <c r="G14" s="2887"/>
      <c r="H14" s="3131" t="s">
        <v>38</v>
      </c>
      <c r="I14" s="3132"/>
      <c r="J14" s="3132"/>
      <c r="K14" s="3132"/>
      <c r="L14" s="3133"/>
      <c r="M14" s="3139" t="s">
        <v>37</v>
      </c>
      <c r="N14" s="3140"/>
      <c r="O14" s="3140"/>
      <c r="P14" s="3140"/>
      <c r="Q14" s="3141"/>
      <c r="R14" s="2337" t="s">
        <v>142</v>
      </c>
      <c r="S14" s="2338"/>
      <c r="T14" s="2341"/>
      <c r="U14" s="450"/>
      <c r="V14" s="450"/>
      <c r="W14" s="450"/>
      <c r="X14" s="450"/>
      <c r="Y14" s="450"/>
      <c r="Z14" s="450"/>
      <c r="AA14" s="450"/>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BA14" s="241" t="s">
        <v>131</v>
      </c>
      <c r="BB14" s="115" t="s">
        <v>96</v>
      </c>
      <c r="BC14" s="2908" t="s">
        <v>115</v>
      </c>
      <c r="BD14" s="2909"/>
      <c r="BE14" s="2909"/>
      <c r="BF14" s="2909"/>
      <c r="BG14" s="2910"/>
      <c r="BH14" s="2911" t="s">
        <v>38</v>
      </c>
      <c r="BI14" s="2909"/>
      <c r="BJ14" s="2909"/>
      <c r="BK14" s="2909"/>
      <c r="BL14" s="2910"/>
      <c r="BM14" s="2911" t="s">
        <v>37</v>
      </c>
      <c r="BN14" s="2909"/>
      <c r="BO14" s="2909"/>
      <c r="BP14" s="2909"/>
      <c r="BQ14" s="2910"/>
      <c r="BR14" s="2337" t="s">
        <v>142</v>
      </c>
      <c r="BS14" s="2338"/>
      <c r="BT14" s="2341"/>
      <c r="BU14" s="2370"/>
      <c r="BV14" s="2370"/>
      <c r="BW14" s="2370"/>
      <c r="BX14" s="2370"/>
      <c r="BY14" s="2371"/>
      <c r="BZ14" s="239"/>
      <c r="CA14" s="239"/>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c r="DA14" s="1015"/>
    </row>
    <row r="15" s="750" customFormat="true" ht="12.75" x14ac:dyDescent="0.2">
      <c r="A15" s="201" t="s">
        <v>87</v>
      </c>
      <c r="B15" s="276"/>
      <c r="C15" s="401" t="s">
        <v>0</v>
      </c>
      <c r="D15" s="402" t="s">
        <v>1</v>
      </c>
      <c r="E15" s="402" t="s">
        <v>2</v>
      </c>
      <c r="F15" s="402" t="s">
        <v>3</v>
      </c>
      <c r="G15" s="403" t="s">
        <v>4</v>
      </c>
      <c r="H15" s="1923" t="s">
        <v>0</v>
      </c>
      <c r="I15" s="1889" t="s">
        <v>1</v>
      </c>
      <c r="J15" s="1889" t="s">
        <v>2</v>
      </c>
      <c r="K15" s="1889" t="s">
        <v>3</v>
      </c>
      <c r="L15" s="1890" t="s">
        <v>4</v>
      </c>
      <c r="M15" s="1913" t="s">
        <v>0</v>
      </c>
      <c r="N15" s="1889" t="s">
        <v>1</v>
      </c>
      <c r="O15" s="1889" t="s">
        <v>2</v>
      </c>
      <c r="P15" s="1889" t="s">
        <v>3</v>
      </c>
      <c r="Q15" s="1933" t="s">
        <v>4</v>
      </c>
      <c r="R15" s="2339" t="s">
        <v>160</v>
      </c>
      <c r="S15" s="2340" t="s">
        <v>161</v>
      </c>
      <c r="T15" s="2342" t="s">
        <v>162</v>
      </c>
      <c r="U15" s="450"/>
      <c r="V15" s="450"/>
      <c r="W15" s="450"/>
      <c r="X15" s="450"/>
      <c r="Y15" s="450"/>
      <c r="Z15" s="450"/>
      <c r="AA15" s="450"/>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2339" t="s">
        <v>160</v>
      </c>
      <c r="BS15" s="2340" t="s">
        <v>161</v>
      </c>
      <c r="BT15" s="2342" t="s">
        <v>162</v>
      </c>
      <c r="BU15" s="2372"/>
      <c r="BV15" s="2372"/>
      <c r="BW15" s="2372"/>
      <c r="BX15" s="2372"/>
      <c r="BY15" s="2373"/>
      <c r="BZ15" s="2373"/>
      <c r="CA15" s="2373"/>
      <c r="CB15" s="2373"/>
      <c r="CC15" s="2373"/>
      <c r="CD15" s="2373"/>
      <c r="CE15" s="2373"/>
      <c r="CF15" s="2373"/>
      <c r="CG15" s="2373"/>
      <c r="CH15" s="2373"/>
      <c r="CI15" s="2373"/>
      <c r="CJ15" s="2373"/>
      <c r="CK15" s="2373"/>
      <c r="CL15" s="2373"/>
      <c r="CM15" s="2373"/>
      <c r="CN15" s="2373"/>
      <c r="CO15" s="2373"/>
      <c r="CP15" s="2373"/>
      <c r="CQ15" s="2373"/>
      <c r="CR15" s="2373"/>
      <c r="CS15" s="2373"/>
      <c r="CT15" s="2373"/>
      <c r="CU15" s="2373"/>
      <c r="CV15" s="2373"/>
      <c r="CW15" s="2373"/>
      <c r="CX15" s="2373"/>
      <c r="CY15" s="2373"/>
      <c r="CZ15" s="2373"/>
      <c r="DA15" s="1015"/>
    </row>
    <row r="16" s="750" customFormat="true" ht="15" customHeight="true" x14ac:dyDescent="0.2">
      <c r="A16" s="3142" t="s">
        <v>13</v>
      </c>
      <c r="B16" s="2062" t="s">
        <v>14</v>
      </c>
      <c r="C16" s="1956">
        <v>99.326547162613537</v>
      </c>
      <c r="D16" s="1957">
        <v>99.489633716856574</v>
      </c>
      <c r="E16" s="1957">
        <v>99.308415196899972</v>
      </c>
      <c r="F16" s="1957">
        <v>99.876007093140089</v>
      </c>
      <c r="G16" s="1958">
        <v>100</v>
      </c>
      <c r="H16" s="1959">
        <v>99.582776279458542</v>
      </c>
      <c r="I16" s="1957">
        <v>99.697323083051558</v>
      </c>
      <c r="J16" s="1957">
        <v>99.738654688987822</v>
      </c>
      <c r="K16" s="1957">
        <v>99.926908911350992</v>
      </c>
      <c r="L16" s="1960">
        <v>100</v>
      </c>
      <c r="M16" s="1961">
        <v>98.126864426488297</v>
      </c>
      <c r="N16" s="1957">
        <v>99.364364424479973</v>
      </c>
      <c r="O16" s="1957">
        <v>98.396135097289545</v>
      </c>
      <c r="P16" s="1957">
        <v>99.024263070963556</v>
      </c>
      <c r="Q16" s="1958">
        <v>98.561940265131852</v>
      </c>
      <c r="R16" s="1959">
        <v>99.695779870671572</v>
      </c>
      <c r="S16" s="1957">
        <v>99.52360335398464</v>
      </c>
      <c r="T16" s="2510">
        <v>99.209607191929379</v>
      </c>
      <c r="U16" s="450"/>
      <c r="V16" s="450"/>
      <c r="W16" s="450"/>
      <c r="X16" s="450"/>
      <c r="Y16" s="450"/>
      <c r="Z16" s="450"/>
      <c r="AA16" s="450"/>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BA16" s="2912" t="s">
        <v>13</v>
      </c>
      <c r="BB16" s="161" t="s">
        <v>14</v>
      </c>
      <c r="BC16" s="1484" t="s">
        <v>35</v>
      </c>
      <c r="BD16" s="1504" t="s">
        <v>35</v>
      </c>
      <c r="BE16" s="1504" t="s">
        <v>35</v>
      </c>
      <c r="BF16" s="1504" t="s">
        <v>35</v>
      </c>
      <c r="BG16" s="1525" t="s">
        <v>35</v>
      </c>
      <c r="BH16" s="1546" t="s">
        <v>35</v>
      </c>
      <c r="BI16" s="1504" t="s">
        <v>35</v>
      </c>
      <c r="BJ16" s="1504" t="s">
        <v>35</v>
      </c>
      <c r="BK16" s="1504" t="s">
        <v>35</v>
      </c>
      <c r="BL16" s="1525" t="s">
        <v>35</v>
      </c>
      <c r="BM16" s="1546" t="s">
        <v>35</v>
      </c>
      <c r="BN16" s="1504" t="s">
        <v>35</v>
      </c>
      <c r="BO16" s="1504" t="s">
        <v>35</v>
      </c>
      <c r="BP16" s="1504" t="s">
        <v>35</v>
      </c>
      <c r="BQ16" s="1525" t="s">
        <v>35</v>
      </c>
      <c r="BR16" s="1546" t="s">
        <v>35</v>
      </c>
      <c r="BS16" s="1504" t="s">
        <v>35</v>
      </c>
      <c r="BT16" s="2343" t="s">
        <v>35</v>
      </c>
      <c r="BU16" s="2374"/>
      <c r="BV16" s="2374"/>
      <c r="BW16" s="2374"/>
      <c r="BX16" s="2374"/>
      <c r="BY16" s="2375"/>
      <c r="BZ16" s="2375"/>
      <c r="CA16" s="2375"/>
      <c r="CB16" s="2375"/>
      <c r="CC16" s="2375"/>
      <c r="CD16" s="2375"/>
      <c r="CE16" s="2375"/>
      <c r="CF16" s="2375"/>
      <c r="CG16" s="2375"/>
      <c r="CH16" s="2375"/>
      <c r="CI16" s="2375"/>
      <c r="CJ16" s="2375"/>
      <c r="CK16" s="2375"/>
      <c r="CL16" s="2375"/>
      <c r="CM16" s="2375"/>
      <c r="CN16" s="2375"/>
      <c r="CO16" s="2375"/>
      <c r="CP16" s="2375"/>
      <c r="CQ16" s="2375"/>
      <c r="CR16" s="2375"/>
      <c r="CS16" s="2375"/>
      <c r="CT16" s="2375"/>
      <c r="CU16" s="2375"/>
      <c r="CV16" s="2375"/>
      <c r="CW16" s="2375"/>
      <c r="CX16" s="2375"/>
      <c r="CY16" s="2375"/>
      <c r="CZ16" s="2375"/>
      <c r="DA16" s="1015"/>
    </row>
    <row r="17" s="750" customFormat="true" ht="15" customHeight="true" x14ac:dyDescent="0.2">
      <c r="A17" s="3143"/>
      <c r="B17" s="2063" t="s">
        <v>51</v>
      </c>
      <c r="C17" s="1962">
        <v>0.67345283738653838</v>
      </c>
      <c r="D17" s="1963">
        <v>0.51036628314341759</v>
      </c>
      <c r="E17" s="1963">
        <v>0.69158480310003689</v>
      </c>
      <c r="F17" s="1963">
        <v>0.12399290685992551</v>
      </c>
      <c r="G17" s="1964">
        <v>0</v>
      </c>
      <c r="H17" s="1965">
        <v>0.41722372054147377</v>
      </c>
      <c r="I17" s="1963">
        <v>0.30267691694844229</v>
      </c>
      <c r="J17" s="1963">
        <v>0.26134531101220715</v>
      </c>
      <c r="K17" s="1963">
        <v>7.3091088648998354E-2</v>
      </c>
      <c r="L17" s="1966">
        <v>0</v>
      </c>
      <c r="M17" s="1967">
        <v>1.8731355735116935</v>
      </c>
      <c r="N17" s="1963">
        <v>0.63563557552004202</v>
      </c>
      <c r="O17" s="1963">
        <v>1.6038649027104293</v>
      </c>
      <c r="P17" s="1963">
        <v>0.97573692903642584</v>
      </c>
      <c r="Q17" s="1964">
        <v>1.4380597348681581</v>
      </c>
      <c r="R17" s="1965">
        <v>0.30422012932837234</v>
      </c>
      <c r="S17" s="1963">
        <v>0.47639664601534282</v>
      </c>
      <c r="T17" s="2511">
        <v>0.79039280807064249</v>
      </c>
      <c r="U17" s="450"/>
      <c r="V17" s="450"/>
      <c r="W17" s="450"/>
      <c r="X17" s="450"/>
      <c r="Y17" s="450"/>
      <c r="Z17" s="450"/>
      <c r="AA17" s="450"/>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BA17" s="2913"/>
      <c r="BB17" s="162" t="s">
        <v>51</v>
      </c>
      <c r="BC17" s="1485" t="s">
        <v>35</v>
      </c>
      <c r="BD17" s="1505" t="s">
        <v>35</v>
      </c>
      <c r="BE17" s="1505" t="s">
        <v>35</v>
      </c>
      <c r="BF17" s="1505" t="s">
        <v>35</v>
      </c>
      <c r="BG17" s="1526" t="s">
        <v>35</v>
      </c>
      <c r="BH17" s="1547" t="s">
        <v>35</v>
      </c>
      <c r="BI17" s="1505" t="s">
        <v>35</v>
      </c>
      <c r="BJ17" s="1505" t="s">
        <v>35</v>
      </c>
      <c r="BK17" s="1505" t="s">
        <v>35</v>
      </c>
      <c r="BL17" s="1526" t="s">
        <v>35</v>
      </c>
      <c r="BM17" s="1547" t="s">
        <v>35</v>
      </c>
      <c r="BN17" s="1505" t="s">
        <v>35</v>
      </c>
      <c r="BO17" s="1505" t="s">
        <v>35</v>
      </c>
      <c r="BP17" s="1505" t="s">
        <v>35</v>
      </c>
      <c r="BQ17" s="1526" t="s">
        <v>35</v>
      </c>
      <c r="BR17" s="1547" t="s">
        <v>35</v>
      </c>
      <c r="BS17" s="1505" t="s">
        <v>35</v>
      </c>
      <c r="BT17" s="2344" t="s">
        <v>35</v>
      </c>
      <c r="BU17" s="2376"/>
      <c r="BV17" s="2376"/>
      <c r="BW17" s="2376"/>
      <c r="BX17" s="2376"/>
      <c r="BY17" s="2377"/>
      <c r="BZ17" s="2377"/>
      <c r="CA17" s="2377"/>
      <c r="CB17" s="2377"/>
      <c r="CC17" s="2377"/>
      <c r="CD17" s="2377"/>
      <c r="CE17" s="2377"/>
      <c r="CF17" s="2377"/>
      <c r="CG17" s="2377"/>
      <c r="CH17" s="2377"/>
      <c r="CI17" s="2377"/>
      <c r="CJ17" s="2377"/>
      <c r="CK17" s="2377"/>
      <c r="CL17" s="2377"/>
      <c r="CM17" s="2377"/>
      <c r="CN17" s="2377"/>
      <c r="CO17" s="2377"/>
      <c r="CP17" s="2377"/>
      <c r="CQ17" s="2377"/>
      <c r="CR17" s="2377"/>
      <c r="CS17" s="2377"/>
      <c r="CT17" s="2377"/>
      <c r="CU17" s="2377"/>
      <c r="CV17" s="2377"/>
      <c r="CW17" s="2377"/>
      <c r="CX17" s="2377"/>
      <c r="CY17" s="2377"/>
      <c r="CZ17" s="2377"/>
      <c r="DA17" s="1015"/>
    </row>
    <row r="18" s="750" customFormat="true" ht="15" customHeight="true" x14ac:dyDescent="0.2">
      <c r="A18" s="3143" t="s">
        <v>60</v>
      </c>
      <c r="B18" s="2063" t="s">
        <v>15</v>
      </c>
      <c r="C18" s="1962">
        <f>C16</f>
        <v>99.326547162613537</v>
      </c>
      <c r="D18" s="1968">
        <f t="shared" ref="D18:T18" si="0">D16</f>
        <v>99.489633716856574</v>
      </c>
      <c r="E18" s="1968">
        <f t="shared" si="0"/>
        <v>99.308415196899972</v>
      </c>
      <c r="F18" s="1968">
        <f t="shared" si="0"/>
        <v>99.876007093140089</v>
      </c>
      <c r="G18" s="1969">
        <f t="shared" si="0"/>
        <v>100</v>
      </c>
      <c r="H18" s="1970">
        <f t="shared" si="0"/>
        <v>99.582776279458542</v>
      </c>
      <c r="I18" s="1968">
        <f t="shared" si="0"/>
        <v>99.697323083051558</v>
      </c>
      <c r="J18" s="1968">
        <f t="shared" si="0"/>
        <v>99.738654688987822</v>
      </c>
      <c r="K18" s="1968">
        <f t="shared" si="0"/>
        <v>99.926908911350992</v>
      </c>
      <c r="L18" s="1971">
        <f t="shared" si="0"/>
        <v>100</v>
      </c>
      <c r="M18" s="1962">
        <f t="shared" si="0"/>
        <v>98.126864426488297</v>
      </c>
      <c r="N18" s="1968">
        <f t="shared" si="0"/>
        <v>99.364364424479973</v>
      </c>
      <c r="O18" s="1968">
        <f t="shared" si="0"/>
        <v>98.396135097289545</v>
      </c>
      <c r="P18" s="1968">
        <f t="shared" si="0"/>
        <v>99.024263070963556</v>
      </c>
      <c r="Q18" s="1969">
        <f t="shared" si="0"/>
        <v>98.561940265131852</v>
      </c>
      <c r="R18" s="1970">
        <f t="shared" si="0"/>
        <v>99.695779870671572</v>
      </c>
      <c r="S18" s="1968">
        <f t="shared" si="0"/>
        <v>99.52360335398464</v>
      </c>
      <c r="T18" s="1971">
        <f t="shared" si="0"/>
        <v>99.209607191929379</v>
      </c>
      <c r="U18" s="450"/>
      <c r="V18" s="450"/>
      <c r="W18" s="450"/>
      <c r="X18" s="450"/>
      <c r="Y18" s="450"/>
      <c r="Z18" s="450"/>
      <c r="AA18" s="450"/>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BA18" s="2913" t="s">
        <v>60</v>
      </c>
      <c r="BB18" s="162" t="s">
        <v>15</v>
      </c>
      <c r="BC18" s="1485" t="s">
        <v>35</v>
      </c>
      <c r="BD18" s="1505" t="s">
        <v>35</v>
      </c>
      <c r="BE18" s="1505" t="s">
        <v>35</v>
      </c>
      <c r="BF18" s="1505" t="s">
        <v>35</v>
      </c>
      <c r="BG18" s="1526" t="s">
        <v>35</v>
      </c>
      <c r="BH18" s="1547" t="s">
        <v>35</v>
      </c>
      <c r="BI18" s="1505" t="s">
        <v>35</v>
      </c>
      <c r="BJ18" s="1505" t="s">
        <v>35</v>
      </c>
      <c r="BK18" s="1505" t="s">
        <v>35</v>
      </c>
      <c r="BL18" s="1526" t="s">
        <v>35</v>
      </c>
      <c r="BM18" s="1547" t="s">
        <v>35</v>
      </c>
      <c r="BN18" s="1505" t="s">
        <v>35</v>
      </c>
      <c r="BO18" s="1505" t="s">
        <v>35</v>
      </c>
      <c r="BP18" s="1505" t="s">
        <v>35</v>
      </c>
      <c r="BQ18" s="1526" t="s">
        <v>35</v>
      </c>
      <c r="BR18" s="1547" t="s">
        <v>35</v>
      </c>
      <c r="BS18" s="1505" t="s">
        <v>35</v>
      </c>
      <c r="BT18" s="2344" t="s">
        <v>35</v>
      </c>
      <c r="BU18" s="2376"/>
      <c r="BV18" s="2376"/>
      <c r="BW18" s="2376"/>
      <c r="BX18" s="2376"/>
      <c r="BY18" s="2377"/>
      <c r="BZ18" s="2377"/>
      <c r="CA18" s="2377"/>
      <c r="CB18" s="2377"/>
      <c r="CC18" s="2377"/>
      <c r="CD18" s="2377"/>
      <c r="CE18" s="2377"/>
      <c r="CF18" s="2377"/>
      <c r="CG18" s="2377"/>
      <c r="CH18" s="2377"/>
      <c r="CI18" s="2377"/>
      <c r="CJ18" s="2377"/>
      <c r="CK18" s="2377"/>
      <c r="CL18" s="2377"/>
      <c r="CM18" s="2377"/>
      <c r="CN18" s="2377"/>
      <c r="CO18" s="2377"/>
      <c r="CP18" s="2377"/>
      <c r="CQ18" s="2377"/>
      <c r="CR18" s="2377"/>
      <c r="CS18" s="2377"/>
      <c r="CT18" s="2377"/>
      <c r="CU18" s="2377"/>
      <c r="CV18" s="2377"/>
      <c r="CW18" s="2377"/>
      <c r="CX18" s="2377"/>
      <c r="CY18" s="2377"/>
      <c r="CZ18" s="2377"/>
      <c r="DA18" s="1015"/>
    </row>
    <row r="19" s="750" customFormat="true" ht="15" customHeight="true" x14ac:dyDescent="0.2">
      <c r="A19" s="3143"/>
      <c r="B19" s="2063" t="s">
        <v>16</v>
      </c>
      <c r="C19" s="1962">
        <v>0</v>
      </c>
      <c r="D19" s="1968">
        <v>0</v>
      </c>
      <c r="E19" s="1968">
        <v>0</v>
      </c>
      <c r="F19" s="1968">
        <v>0</v>
      </c>
      <c r="G19" s="1969">
        <v>0</v>
      </c>
      <c r="H19" s="1970">
        <v>0</v>
      </c>
      <c r="I19" s="1968">
        <v>0</v>
      </c>
      <c r="J19" s="1968">
        <v>0</v>
      </c>
      <c r="K19" s="1968">
        <v>0</v>
      </c>
      <c r="L19" s="1971">
        <v>0</v>
      </c>
      <c r="M19" s="1962">
        <v>0</v>
      </c>
      <c r="N19" s="1968">
        <v>0</v>
      </c>
      <c r="O19" s="1968">
        <v>0</v>
      </c>
      <c r="P19" s="1968">
        <v>0</v>
      </c>
      <c r="Q19" s="1969">
        <v>0</v>
      </c>
      <c r="R19" s="1970">
        <v>0</v>
      </c>
      <c r="S19" s="1968">
        <v>0</v>
      </c>
      <c r="T19" s="1971">
        <v>0</v>
      </c>
      <c r="U19" s="450"/>
      <c r="V19" s="450"/>
      <c r="W19" s="450"/>
      <c r="X19" s="450"/>
      <c r="Y19" s="450"/>
      <c r="Z19" s="450"/>
      <c r="AA19" s="450"/>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BA19" s="2913"/>
      <c r="BB19" s="162" t="s">
        <v>16</v>
      </c>
      <c r="BC19" s="1485" t="s">
        <v>35</v>
      </c>
      <c r="BD19" s="1505" t="s">
        <v>35</v>
      </c>
      <c r="BE19" s="1505" t="s">
        <v>35</v>
      </c>
      <c r="BF19" s="1505" t="s">
        <v>35</v>
      </c>
      <c r="BG19" s="1526" t="s">
        <v>35</v>
      </c>
      <c r="BH19" s="1547" t="s">
        <v>35</v>
      </c>
      <c r="BI19" s="1505" t="s">
        <v>35</v>
      </c>
      <c r="BJ19" s="1505" t="s">
        <v>35</v>
      </c>
      <c r="BK19" s="1505" t="s">
        <v>35</v>
      </c>
      <c r="BL19" s="1526" t="s">
        <v>35</v>
      </c>
      <c r="BM19" s="1547" t="s">
        <v>35</v>
      </c>
      <c r="BN19" s="1505" t="s">
        <v>35</v>
      </c>
      <c r="BO19" s="1505" t="s">
        <v>35</v>
      </c>
      <c r="BP19" s="1505" t="s">
        <v>35</v>
      </c>
      <c r="BQ19" s="1526" t="s">
        <v>35</v>
      </c>
      <c r="BR19" s="1547" t="s">
        <v>35</v>
      </c>
      <c r="BS19" s="1505" t="s">
        <v>35</v>
      </c>
      <c r="BT19" s="2344" t="s">
        <v>35</v>
      </c>
      <c r="BU19" s="2376"/>
      <c r="BV19" s="2376"/>
      <c r="BW19" s="2376"/>
      <c r="BX19" s="2376"/>
      <c r="BY19" s="2377"/>
      <c r="BZ19" s="2377"/>
      <c r="CA19" s="2377"/>
      <c r="CB19" s="2377"/>
      <c r="CC19" s="2377"/>
      <c r="CD19" s="2377"/>
      <c r="CE19" s="2377"/>
      <c r="CF19" s="2377"/>
      <c r="CG19" s="2377"/>
      <c r="CH19" s="2377"/>
      <c r="CI19" s="2377"/>
      <c r="CJ19" s="2377"/>
      <c r="CK19" s="2377"/>
      <c r="CL19" s="2377"/>
      <c r="CM19" s="2377"/>
      <c r="CN19" s="2377"/>
      <c r="CO19" s="2377"/>
      <c r="CP19" s="2377"/>
      <c r="CQ19" s="2377"/>
      <c r="CR19" s="2377"/>
      <c r="CS19" s="2377"/>
      <c r="CT19" s="2377"/>
      <c r="CU19" s="2377"/>
      <c r="CV19" s="2377"/>
      <c r="CW19" s="2377"/>
      <c r="CX19" s="2377"/>
      <c r="CY19" s="2377"/>
      <c r="CZ19" s="2377"/>
      <c r="DA19" s="1015"/>
    </row>
    <row r="20" s="750" customFormat="true" ht="15" customHeight="true" x14ac:dyDescent="0.2">
      <c r="A20" s="3143"/>
      <c r="B20" s="2063" t="s">
        <v>22</v>
      </c>
      <c r="C20" s="1962">
        <f>C17</f>
        <v>0.67345283738653838</v>
      </c>
      <c r="D20" s="1968">
        <f t="shared" ref="D20:T20" si="1">D17</f>
        <v>0.51036628314341759</v>
      </c>
      <c r="E20" s="1968">
        <f t="shared" si="1"/>
        <v>0.69158480310003689</v>
      </c>
      <c r="F20" s="1968">
        <f t="shared" si="1"/>
        <v>0.12399290685992551</v>
      </c>
      <c r="G20" s="1969">
        <f t="shared" si="1"/>
        <v>0</v>
      </c>
      <c r="H20" s="1970">
        <f t="shared" si="1"/>
        <v>0.41722372054147377</v>
      </c>
      <c r="I20" s="1968">
        <f t="shared" si="1"/>
        <v>0.30267691694844229</v>
      </c>
      <c r="J20" s="1968">
        <f t="shared" si="1"/>
        <v>0.26134531101220715</v>
      </c>
      <c r="K20" s="1968">
        <f t="shared" si="1"/>
        <v>7.3091088648998354E-2</v>
      </c>
      <c r="L20" s="1971">
        <f t="shared" si="1"/>
        <v>0</v>
      </c>
      <c r="M20" s="1962">
        <f t="shared" si="1"/>
        <v>1.8731355735116935</v>
      </c>
      <c r="N20" s="1968">
        <f t="shared" si="1"/>
        <v>0.63563557552004202</v>
      </c>
      <c r="O20" s="1968">
        <f t="shared" si="1"/>
        <v>1.6038649027104293</v>
      </c>
      <c r="P20" s="1968">
        <f t="shared" si="1"/>
        <v>0.97573692903642584</v>
      </c>
      <c r="Q20" s="1969">
        <f t="shared" si="1"/>
        <v>1.4380597348681581</v>
      </c>
      <c r="R20" s="1970">
        <f t="shared" si="1"/>
        <v>0.30422012932837234</v>
      </c>
      <c r="S20" s="1968">
        <f t="shared" si="1"/>
        <v>0.47639664601534282</v>
      </c>
      <c r="T20" s="1971">
        <f t="shared" si="1"/>
        <v>0.79039280807064249</v>
      </c>
      <c r="U20" s="450"/>
      <c r="V20" s="450"/>
      <c r="W20" s="450"/>
      <c r="X20" s="450"/>
      <c r="Y20" s="450"/>
      <c r="Z20" s="450"/>
      <c r="AA20" s="450"/>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BA20" s="2913"/>
      <c r="BB20" s="162" t="s">
        <v>22</v>
      </c>
      <c r="BC20" s="1485" t="s">
        <v>35</v>
      </c>
      <c r="BD20" s="1505" t="s">
        <v>35</v>
      </c>
      <c r="BE20" s="1505" t="s">
        <v>35</v>
      </c>
      <c r="BF20" s="1505" t="s">
        <v>35</v>
      </c>
      <c r="BG20" s="1526" t="s">
        <v>35</v>
      </c>
      <c r="BH20" s="1547" t="s">
        <v>35</v>
      </c>
      <c r="BI20" s="1505" t="s">
        <v>35</v>
      </c>
      <c r="BJ20" s="1505" t="s">
        <v>35</v>
      </c>
      <c r="BK20" s="1505" t="s">
        <v>35</v>
      </c>
      <c r="BL20" s="1526" t="s">
        <v>35</v>
      </c>
      <c r="BM20" s="1547" t="s">
        <v>35</v>
      </c>
      <c r="BN20" s="1505" t="s">
        <v>35</v>
      </c>
      <c r="BO20" s="1505" t="s">
        <v>35</v>
      </c>
      <c r="BP20" s="1505" t="s">
        <v>35</v>
      </c>
      <c r="BQ20" s="1526" t="s">
        <v>35</v>
      </c>
      <c r="BR20" s="1547" t="s">
        <v>35</v>
      </c>
      <c r="BS20" s="1505" t="s">
        <v>35</v>
      </c>
      <c r="BT20" s="2344" t="s">
        <v>35</v>
      </c>
      <c r="BU20" s="2376"/>
      <c r="BV20" s="2376"/>
      <c r="BW20" s="2376"/>
      <c r="BX20" s="2376"/>
      <c r="BY20" s="2377"/>
      <c r="BZ20" s="2377"/>
      <c r="CA20" s="2377"/>
      <c r="CB20" s="2377"/>
      <c r="CC20" s="2377"/>
      <c r="CD20" s="2377"/>
      <c r="CE20" s="2377"/>
      <c r="CF20" s="2377"/>
      <c r="CG20" s="2377"/>
      <c r="CH20" s="2377"/>
      <c r="CI20" s="2377"/>
      <c r="CJ20" s="2377"/>
      <c r="CK20" s="2377"/>
      <c r="CL20" s="2377"/>
      <c r="CM20" s="2377"/>
      <c r="CN20" s="2377"/>
      <c r="CO20" s="2377"/>
      <c r="CP20" s="2377"/>
      <c r="CQ20" s="2377"/>
      <c r="CR20" s="2377"/>
      <c r="CS20" s="2377"/>
      <c r="CT20" s="2377"/>
      <c r="CU20" s="2377"/>
      <c r="CV20" s="2377"/>
      <c r="CW20" s="2377"/>
      <c r="CX20" s="2377"/>
      <c r="CY20" s="2377"/>
      <c r="CZ20" s="2377"/>
      <c r="DA20" s="1015"/>
    </row>
    <row r="21" s="750" customFormat="true" ht="15" customHeight="true" x14ac:dyDescent="0.2">
      <c r="A21" s="3143"/>
      <c r="B21" s="2063" t="s">
        <v>17</v>
      </c>
      <c r="C21" s="1962">
        <v>0</v>
      </c>
      <c r="D21" s="1968">
        <v>0</v>
      </c>
      <c r="E21" s="1968">
        <v>0</v>
      </c>
      <c r="F21" s="1968">
        <v>0</v>
      </c>
      <c r="G21" s="1969">
        <v>0</v>
      </c>
      <c r="H21" s="1970">
        <v>0</v>
      </c>
      <c r="I21" s="1968">
        <v>0</v>
      </c>
      <c r="J21" s="1968">
        <v>0</v>
      </c>
      <c r="K21" s="1968">
        <v>0</v>
      </c>
      <c r="L21" s="1971">
        <v>0</v>
      </c>
      <c r="M21" s="1962">
        <v>0</v>
      </c>
      <c r="N21" s="1968">
        <v>0</v>
      </c>
      <c r="O21" s="1968">
        <v>0</v>
      </c>
      <c r="P21" s="1968">
        <v>0</v>
      </c>
      <c r="Q21" s="1969">
        <v>0</v>
      </c>
      <c r="R21" s="1970">
        <v>0</v>
      </c>
      <c r="S21" s="1968">
        <v>0</v>
      </c>
      <c r="T21" s="1971">
        <v>0</v>
      </c>
      <c r="U21" s="450"/>
      <c r="V21" s="450"/>
      <c r="W21" s="450"/>
      <c r="X21" s="450"/>
      <c r="Y21" s="450"/>
      <c r="Z21" s="450"/>
      <c r="AA21" s="450"/>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BA21" s="2913"/>
      <c r="BB21" s="162" t="s">
        <v>17</v>
      </c>
      <c r="BC21" s="1485" t="s">
        <v>35</v>
      </c>
      <c r="BD21" s="1505" t="s">
        <v>35</v>
      </c>
      <c r="BE21" s="1505" t="s">
        <v>35</v>
      </c>
      <c r="BF21" s="1505" t="s">
        <v>35</v>
      </c>
      <c r="BG21" s="1526" t="s">
        <v>35</v>
      </c>
      <c r="BH21" s="1547" t="s">
        <v>35</v>
      </c>
      <c r="BI21" s="1505" t="s">
        <v>35</v>
      </c>
      <c r="BJ21" s="1505" t="s">
        <v>35</v>
      </c>
      <c r="BK21" s="1505" t="s">
        <v>35</v>
      </c>
      <c r="BL21" s="1526" t="s">
        <v>35</v>
      </c>
      <c r="BM21" s="1547" t="s">
        <v>35</v>
      </c>
      <c r="BN21" s="1505" t="s">
        <v>35</v>
      </c>
      <c r="BO21" s="1505" t="s">
        <v>35</v>
      </c>
      <c r="BP21" s="1505" t="s">
        <v>35</v>
      </c>
      <c r="BQ21" s="1526" t="s">
        <v>35</v>
      </c>
      <c r="BR21" s="1547" t="s">
        <v>35</v>
      </c>
      <c r="BS21" s="1505" t="s">
        <v>35</v>
      </c>
      <c r="BT21" s="2344" t="s">
        <v>35</v>
      </c>
      <c r="BU21" s="2376"/>
      <c r="BV21" s="2376"/>
      <c r="BW21" s="2376"/>
      <c r="BX21" s="2376"/>
      <c r="BY21" s="2377"/>
      <c r="BZ21" s="2377"/>
      <c r="CA21" s="2377"/>
      <c r="CB21" s="2377"/>
      <c r="CC21" s="2377"/>
      <c r="CD21" s="2377"/>
      <c r="CE21" s="2377"/>
      <c r="CF21" s="2377"/>
      <c r="CG21" s="2377"/>
      <c r="CH21" s="2377"/>
      <c r="CI21" s="2377"/>
      <c r="CJ21" s="2377"/>
      <c r="CK21" s="2377"/>
      <c r="CL21" s="2377"/>
      <c r="CM21" s="2377"/>
      <c r="CN21" s="2377"/>
      <c r="CO21" s="2377"/>
      <c r="CP21" s="2377"/>
      <c r="CQ21" s="2377"/>
      <c r="CR21" s="2377"/>
      <c r="CS21" s="2377"/>
      <c r="CT21" s="2377"/>
      <c r="CU21" s="2377"/>
      <c r="CV21" s="2377"/>
      <c r="CW21" s="2377"/>
      <c r="CX21" s="2377"/>
      <c r="CY21" s="2377"/>
      <c r="CZ21" s="2377"/>
      <c r="DA21" s="1015"/>
    </row>
    <row r="22" s="750" customFormat="true" ht="15" customHeight="true" x14ac:dyDescent="0.2">
      <c r="A22" s="3143" t="s">
        <v>54</v>
      </c>
      <c r="B22" s="2063" t="s">
        <v>49</v>
      </c>
      <c r="C22" s="1220">
        <v>0</v>
      </c>
      <c r="D22" s="1221">
        <v>0</v>
      </c>
      <c r="E22" s="1221">
        <v>0</v>
      </c>
      <c r="F22" s="1221">
        <v>0</v>
      </c>
      <c r="G22" s="1222">
        <v>0</v>
      </c>
      <c r="H22" s="1223">
        <v>0</v>
      </c>
      <c r="I22" s="1221">
        <v>0</v>
      </c>
      <c r="J22" s="1221">
        <v>0</v>
      </c>
      <c r="K22" s="1221">
        <v>0</v>
      </c>
      <c r="L22" s="1224">
        <v>0</v>
      </c>
      <c r="M22" s="1220">
        <v>0</v>
      </c>
      <c r="N22" s="1221">
        <v>0</v>
      </c>
      <c r="O22" s="1221">
        <v>0</v>
      </c>
      <c r="P22" s="1221">
        <v>0</v>
      </c>
      <c r="Q22" s="1222">
        <v>0</v>
      </c>
      <c r="R22" s="1223">
        <v>0</v>
      </c>
      <c r="S22" s="1221">
        <v>0</v>
      </c>
      <c r="T22" s="1224">
        <v>0</v>
      </c>
      <c r="U22" s="450"/>
      <c r="V22" s="450"/>
      <c r="W22" s="450"/>
      <c r="X22" s="450"/>
      <c r="Y22" s="450"/>
      <c r="Z22" s="450"/>
      <c r="AA22" s="450"/>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BA22" s="2913" t="s">
        <v>54</v>
      </c>
      <c r="BB22" s="162" t="s">
        <v>49</v>
      </c>
      <c r="BC22" s="1485" t="s">
        <v>35</v>
      </c>
      <c r="BD22" s="1505" t="s">
        <v>35</v>
      </c>
      <c r="BE22" s="1505" t="s">
        <v>35</v>
      </c>
      <c r="BF22" s="1505" t="s">
        <v>35</v>
      </c>
      <c r="BG22" s="1526" t="s">
        <v>35</v>
      </c>
      <c r="BH22" s="1547" t="s">
        <v>35</v>
      </c>
      <c r="BI22" s="1505" t="s">
        <v>35</v>
      </c>
      <c r="BJ22" s="1505" t="s">
        <v>35</v>
      </c>
      <c r="BK22" s="1505" t="s">
        <v>35</v>
      </c>
      <c r="BL22" s="1526" t="s">
        <v>35</v>
      </c>
      <c r="BM22" s="1547" t="s">
        <v>35</v>
      </c>
      <c r="BN22" s="1505" t="s">
        <v>35</v>
      </c>
      <c r="BO22" s="1505" t="s">
        <v>35</v>
      </c>
      <c r="BP22" s="1505" t="s">
        <v>35</v>
      </c>
      <c r="BQ22" s="1526" t="s">
        <v>35</v>
      </c>
      <c r="BR22" s="1547" t="s">
        <v>35</v>
      </c>
      <c r="BS22" s="1505" t="s">
        <v>35</v>
      </c>
      <c r="BT22" s="2344" t="s">
        <v>35</v>
      </c>
      <c r="BU22" s="2376"/>
      <c r="BV22" s="2376"/>
      <c r="BW22" s="2376"/>
      <c r="BX22" s="2376"/>
      <c r="BY22" s="2377"/>
      <c r="BZ22" s="2377"/>
      <c r="CA22" s="2377"/>
      <c r="CB22" s="2377"/>
      <c r="CC22" s="2377"/>
      <c r="CD22" s="2377"/>
      <c r="CE22" s="2377"/>
      <c r="CF22" s="2377"/>
      <c r="CG22" s="2377"/>
      <c r="CH22" s="2377"/>
      <c r="CI22" s="2377"/>
      <c r="CJ22" s="2377"/>
      <c r="CK22" s="2377"/>
      <c r="CL22" s="2377"/>
      <c r="CM22" s="2377"/>
      <c r="CN22" s="2377"/>
      <c r="CO22" s="2377"/>
      <c r="CP22" s="2377"/>
      <c r="CQ22" s="2377"/>
      <c r="CR22" s="2377"/>
      <c r="CS22" s="2377"/>
      <c r="CT22" s="2377"/>
      <c r="CU22" s="2377"/>
      <c r="CV22" s="2377"/>
      <c r="CW22" s="2377"/>
      <c r="CX22" s="2377"/>
      <c r="CY22" s="2377"/>
      <c r="CZ22" s="2377"/>
      <c r="DA22" s="1015"/>
    </row>
    <row r="23" s="750" customFormat="true" ht="15" customHeight="true" x14ac:dyDescent="0.2">
      <c r="A23" s="3144"/>
      <c r="B23" s="2064" t="s">
        <v>48</v>
      </c>
      <c r="C23" s="1225">
        <v>100</v>
      </c>
      <c r="D23" s="1226">
        <v>100</v>
      </c>
      <c r="E23" s="1226">
        <v>100</v>
      </c>
      <c r="F23" s="1226">
        <v>100</v>
      </c>
      <c r="G23" s="1227">
        <v>100</v>
      </c>
      <c r="H23" s="1228">
        <v>100</v>
      </c>
      <c r="I23" s="1226">
        <v>100</v>
      </c>
      <c r="J23" s="1226">
        <v>100</v>
      </c>
      <c r="K23" s="1226">
        <v>100</v>
      </c>
      <c r="L23" s="1229">
        <v>100</v>
      </c>
      <c r="M23" s="1225">
        <v>100</v>
      </c>
      <c r="N23" s="1226">
        <v>100</v>
      </c>
      <c r="O23" s="1226">
        <v>100</v>
      </c>
      <c r="P23" s="1226">
        <v>100</v>
      </c>
      <c r="Q23" s="1227">
        <v>100</v>
      </c>
      <c r="R23" s="1228">
        <v>100</v>
      </c>
      <c r="S23" s="1226">
        <v>100</v>
      </c>
      <c r="T23" s="1229">
        <v>100</v>
      </c>
      <c r="U23" s="450"/>
      <c r="V23" s="450"/>
      <c r="W23" s="450"/>
      <c r="X23" s="450"/>
      <c r="Y23" s="450"/>
      <c r="Z23" s="450"/>
      <c r="AA23" s="450"/>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BA23" s="2914"/>
      <c r="BB23" s="163" t="s">
        <v>48</v>
      </c>
      <c r="BC23" s="1486" t="s">
        <v>35</v>
      </c>
      <c r="BD23" s="1506" t="s">
        <v>35</v>
      </c>
      <c r="BE23" s="1506" t="s">
        <v>35</v>
      </c>
      <c r="BF23" s="1506" t="s">
        <v>35</v>
      </c>
      <c r="BG23" s="1527" t="s">
        <v>35</v>
      </c>
      <c r="BH23" s="1548" t="s">
        <v>35</v>
      </c>
      <c r="BI23" s="1506" t="s">
        <v>35</v>
      </c>
      <c r="BJ23" s="1506" t="s">
        <v>35</v>
      </c>
      <c r="BK23" s="1506" t="s">
        <v>35</v>
      </c>
      <c r="BL23" s="1527" t="s">
        <v>35</v>
      </c>
      <c r="BM23" s="1548" t="s">
        <v>35</v>
      </c>
      <c r="BN23" s="1506" t="s">
        <v>35</v>
      </c>
      <c r="BO23" s="1506" t="s">
        <v>35</v>
      </c>
      <c r="BP23" s="1506" t="s">
        <v>35</v>
      </c>
      <c r="BQ23" s="1527" t="s">
        <v>35</v>
      </c>
      <c r="BR23" s="1548" t="s">
        <v>35</v>
      </c>
      <c r="BS23" s="1506" t="s">
        <v>35</v>
      </c>
      <c r="BT23" s="2345" t="s">
        <v>35</v>
      </c>
      <c r="BU23" s="2378"/>
      <c r="BV23" s="2378"/>
      <c r="BW23" s="2378"/>
      <c r="BX23" s="2378"/>
      <c r="BY23" s="2379"/>
      <c r="BZ23" s="2379"/>
      <c r="CA23" s="2379"/>
      <c r="CB23" s="2379"/>
      <c r="CC23" s="2379"/>
      <c r="CD23" s="2379"/>
      <c r="CE23" s="2379"/>
      <c r="CF23" s="2379"/>
      <c r="CG23" s="2379"/>
      <c r="CH23" s="2379"/>
      <c r="CI23" s="2379"/>
      <c r="CJ23" s="2379"/>
      <c r="CK23" s="2379"/>
      <c r="CL23" s="2379"/>
      <c r="CM23" s="2379"/>
      <c r="CN23" s="2379"/>
      <c r="CO23" s="2379"/>
      <c r="CP23" s="2379"/>
      <c r="CQ23" s="2379"/>
      <c r="CR23" s="2379"/>
      <c r="CS23" s="2379"/>
      <c r="CT23" s="2379"/>
      <c r="CU23" s="2379"/>
      <c r="CV23" s="2379"/>
      <c r="CW23" s="2379"/>
      <c r="CX23" s="2379"/>
      <c r="CY23" s="2379"/>
      <c r="CZ23" s="2379"/>
      <c r="DA23" s="1015"/>
    </row>
    <row r="24" s="131" customFormat="true" ht="15" hidden="true" customHeight="true" x14ac:dyDescent="0.2">
      <c r="A24" s="2850" t="s">
        <v>47</v>
      </c>
      <c r="B24" s="282" t="s">
        <v>59</v>
      </c>
      <c r="C24" s="335"/>
      <c r="D24" s="336"/>
      <c r="E24" s="336"/>
      <c r="F24" s="336"/>
      <c r="G24" s="337"/>
      <c r="H24" s="338"/>
      <c r="I24" s="336"/>
      <c r="J24" s="336"/>
      <c r="K24" s="336"/>
      <c r="L24" s="339"/>
      <c r="M24" s="335"/>
      <c r="N24" s="336"/>
      <c r="O24" s="336"/>
      <c r="P24" s="336"/>
      <c r="Q24" s="337"/>
      <c r="R24" s="338"/>
      <c r="S24" s="336"/>
      <c r="T24" s="339"/>
      <c r="U24" s="989"/>
      <c r="V24" s="989"/>
      <c r="W24" s="989"/>
      <c r="X24" s="989"/>
      <c r="Y24" s="989"/>
      <c r="Z24" s="989"/>
      <c r="AA24" s="989"/>
      <c r="AB24" s="989"/>
      <c r="AC24" s="989"/>
      <c r="AD24" s="989"/>
      <c r="AE24" s="989"/>
      <c r="AF24" s="989"/>
      <c r="AG24" s="989"/>
      <c r="AH24" s="989"/>
      <c r="AI24" s="989"/>
      <c r="AJ24" s="989"/>
      <c r="AK24" s="989"/>
      <c r="AL24" s="989"/>
      <c r="AM24" s="989"/>
      <c r="AN24" s="989"/>
      <c r="AO24" s="989"/>
      <c r="AP24" s="989"/>
      <c r="AQ24" s="989"/>
      <c r="AR24" s="989"/>
      <c r="AS24" s="989"/>
      <c r="AT24" s="989"/>
      <c r="AU24" s="989"/>
      <c r="AV24" s="989"/>
      <c r="AW24" s="989"/>
      <c r="AX24" s="989"/>
      <c r="AY24" s="989"/>
      <c r="BB24" s="133"/>
      <c r="BU24" s="240"/>
      <c r="BV24" s="240"/>
      <c r="BW24" s="240"/>
      <c r="BX24" s="240"/>
      <c r="BY24" s="240"/>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c r="DA24" s="240"/>
    </row>
    <row r="25" s="131" customFormat="true" ht="15" hidden="true" customHeight="true" x14ac:dyDescent="0.2">
      <c r="A25" s="2851"/>
      <c r="B25" s="273" t="s">
        <v>58</v>
      </c>
      <c r="C25" s="340"/>
      <c r="D25" s="341"/>
      <c r="E25" s="341"/>
      <c r="F25" s="341"/>
      <c r="G25" s="342"/>
      <c r="H25" s="343"/>
      <c r="I25" s="341"/>
      <c r="J25" s="341"/>
      <c r="K25" s="341"/>
      <c r="L25" s="344"/>
      <c r="M25" s="340"/>
      <c r="N25" s="341"/>
      <c r="O25" s="341"/>
      <c r="P25" s="341"/>
      <c r="Q25" s="342"/>
      <c r="R25" s="343"/>
      <c r="S25" s="341"/>
      <c r="T25" s="344"/>
      <c r="U25" s="989"/>
      <c r="V25" s="989"/>
      <c r="W25" s="989"/>
      <c r="X25" s="989"/>
      <c r="Y25" s="989"/>
      <c r="Z25" s="989"/>
      <c r="AA25" s="989"/>
      <c r="AB25" s="989"/>
      <c r="AC25" s="989"/>
      <c r="AD25" s="989"/>
      <c r="AE25" s="989"/>
      <c r="AF25" s="989"/>
      <c r="AG25" s="989"/>
      <c r="AH25" s="989"/>
      <c r="AI25" s="989"/>
      <c r="AJ25" s="989"/>
      <c r="AK25" s="989"/>
      <c r="AL25" s="989"/>
      <c r="AM25" s="989"/>
      <c r="AN25" s="989"/>
      <c r="AO25" s="989"/>
      <c r="AP25" s="989"/>
      <c r="AQ25" s="989"/>
      <c r="AR25" s="989"/>
      <c r="AS25" s="989"/>
      <c r="AT25" s="989"/>
      <c r="AU25" s="989"/>
      <c r="AV25" s="989"/>
      <c r="AW25" s="989"/>
      <c r="AX25" s="989"/>
      <c r="AY25" s="989"/>
      <c r="BB25" s="133"/>
      <c r="BU25" s="240"/>
      <c r="BV25" s="240"/>
      <c r="BW25" s="240"/>
      <c r="BX25" s="240"/>
      <c r="BY25" s="240"/>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c r="DA25" s="240"/>
    </row>
    <row r="26" s="131" customFormat="true" ht="15" hidden="true" customHeight="true" x14ac:dyDescent="0.2">
      <c r="A26" s="2852"/>
      <c r="B26" s="274" t="s">
        <v>46</v>
      </c>
      <c r="C26" s="345"/>
      <c r="D26" s="346"/>
      <c r="E26" s="346"/>
      <c r="F26" s="346"/>
      <c r="G26" s="347"/>
      <c r="H26" s="348"/>
      <c r="I26" s="346"/>
      <c r="J26" s="346"/>
      <c r="K26" s="346"/>
      <c r="L26" s="349"/>
      <c r="M26" s="345"/>
      <c r="N26" s="346"/>
      <c r="O26" s="346"/>
      <c r="P26" s="346"/>
      <c r="Q26" s="347"/>
      <c r="R26" s="348"/>
      <c r="S26" s="346"/>
      <c r="T26" s="349"/>
      <c r="U26" s="989"/>
      <c r="V26" s="989"/>
      <c r="W26" s="989"/>
      <c r="X26" s="989"/>
      <c r="Y26" s="989"/>
      <c r="Z26" s="989"/>
      <c r="AA26" s="989"/>
      <c r="AB26" s="989"/>
      <c r="AC26" s="989"/>
      <c r="AD26" s="989"/>
      <c r="AE26" s="989"/>
      <c r="AF26" s="989"/>
      <c r="AG26" s="989"/>
      <c r="AH26" s="989"/>
      <c r="AI26" s="989"/>
      <c r="AJ26" s="989"/>
      <c r="AK26" s="989"/>
      <c r="AL26" s="989"/>
      <c r="AM26" s="989"/>
      <c r="AN26" s="989"/>
      <c r="AO26" s="989"/>
      <c r="AP26" s="989"/>
      <c r="AQ26" s="989"/>
      <c r="AR26" s="989"/>
      <c r="AS26" s="989"/>
      <c r="AT26" s="989"/>
      <c r="AU26" s="989"/>
      <c r="AV26" s="989"/>
      <c r="AW26" s="989"/>
      <c r="AX26" s="989"/>
      <c r="AY26" s="989"/>
      <c r="BB26" s="133"/>
      <c r="BU26" s="240"/>
      <c r="BV26" s="240"/>
      <c r="BW26" s="240"/>
      <c r="BX26" s="240"/>
      <c r="BY26" s="240"/>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c r="DA26" s="240"/>
    </row>
    <row r="27" s="726" customFormat="true" ht="15" customHeight="true" x14ac:dyDescent="0.2">
      <c r="A27" s="130"/>
      <c r="B27" s="202"/>
      <c r="C27" s="2893" t="s">
        <v>115</v>
      </c>
      <c r="D27" s="2894"/>
      <c r="E27" s="2894"/>
      <c r="F27" s="2894"/>
      <c r="G27" s="2895"/>
      <c r="H27" s="3134" t="s">
        <v>38</v>
      </c>
      <c r="I27" s="3135"/>
      <c r="J27" s="3135"/>
      <c r="K27" s="3135"/>
      <c r="L27" s="3136"/>
      <c r="M27" s="3137" t="s">
        <v>37</v>
      </c>
      <c r="N27" s="3135"/>
      <c r="O27" s="3135"/>
      <c r="P27" s="3135"/>
      <c r="Q27" s="3138"/>
      <c r="R27" s="2337" t="s">
        <v>142</v>
      </c>
      <c r="S27" s="2338"/>
      <c r="T27" s="2341"/>
      <c r="U27" s="989"/>
      <c r="V27" s="989"/>
      <c r="W27" s="989"/>
      <c r="X27" s="989"/>
      <c r="Y27" s="989"/>
      <c r="Z27" s="989"/>
      <c r="AA27" s="989"/>
      <c r="AB27" s="989"/>
      <c r="AC27" s="989"/>
      <c r="AD27" s="989"/>
      <c r="AE27" s="989"/>
      <c r="AF27" s="989"/>
      <c r="AG27" s="989"/>
      <c r="AH27" s="989"/>
      <c r="AI27" s="989"/>
      <c r="AJ27" s="989"/>
      <c r="AK27" s="989"/>
      <c r="AL27" s="989"/>
      <c r="AM27" s="989"/>
      <c r="AN27" s="989"/>
      <c r="AO27" s="989"/>
      <c r="AP27" s="989"/>
      <c r="AQ27" s="989"/>
      <c r="AR27" s="989"/>
      <c r="AS27" s="989"/>
      <c r="AT27" s="989"/>
      <c r="AU27" s="989"/>
      <c r="AV27" s="989"/>
      <c r="AW27" s="989"/>
      <c r="AX27" s="989"/>
      <c r="AY27" s="989"/>
      <c r="BA27" s="241" t="s">
        <v>131</v>
      </c>
      <c r="BB27" s="115" t="s">
        <v>96</v>
      </c>
      <c r="BC27" s="2915" t="s">
        <v>115</v>
      </c>
      <c r="BD27" s="2916"/>
      <c r="BE27" s="2916"/>
      <c r="BF27" s="2916"/>
      <c r="BG27" s="2917"/>
      <c r="BH27" s="2918" t="s">
        <v>38</v>
      </c>
      <c r="BI27" s="2916"/>
      <c r="BJ27" s="2916"/>
      <c r="BK27" s="2916"/>
      <c r="BL27" s="2917"/>
      <c r="BM27" s="2918" t="s">
        <v>37</v>
      </c>
      <c r="BN27" s="2916"/>
      <c r="BO27" s="2916"/>
      <c r="BP27" s="2916"/>
      <c r="BQ27" s="2917"/>
      <c r="BR27" s="2337" t="s">
        <v>142</v>
      </c>
      <c r="BS27" s="2338"/>
      <c r="BT27" s="2341"/>
      <c r="BU27" s="2380"/>
      <c r="BV27" s="2380"/>
      <c r="BW27" s="2380"/>
      <c r="BX27" s="2380"/>
      <c r="BY27" s="2381"/>
      <c r="BZ27" s="239"/>
      <c r="CA27" s="239"/>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c r="DA27" s="240"/>
    </row>
    <row r="28" s="726" customFormat="true" ht="12.75" x14ac:dyDescent="0.2">
      <c r="A28" s="203" t="s">
        <v>69</v>
      </c>
      <c r="B28" s="277"/>
      <c r="C28" s="404" t="s">
        <v>0</v>
      </c>
      <c r="D28" s="405" t="s">
        <v>1</v>
      </c>
      <c r="E28" s="405" t="s">
        <v>2</v>
      </c>
      <c r="F28" s="405" t="s">
        <v>3</v>
      </c>
      <c r="G28" s="406" t="s">
        <v>4</v>
      </c>
      <c r="H28" s="1924" t="s">
        <v>0</v>
      </c>
      <c r="I28" s="1891" t="s">
        <v>1</v>
      </c>
      <c r="J28" s="1891" t="s">
        <v>2</v>
      </c>
      <c r="K28" s="1891" t="s">
        <v>3</v>
      </c>
      <c r="L28" s="1892" t="s">
        <v>4</v>
      </c>
      <c r="M28" s="1914" t="s">
        <v>0</v>
      </c>
      <c r="N28" s="1891" t="s">
        <v>1</v>
      </c>
      <c r="O28" s="1891" t="s">
        <v>2</v>
      </c>
      <c r="P28" s="1891" t="s">
        <v>3</v>
      </c>
      <c r="Q28" s="1934" t="s">
        <v>4</v>
      </c>
      <c r="R28" s="2339" t="s">
        <v>160</v>
      </c>
      <c r="S28" s="2340" t="s">
        <v>161</v>
      </c>
      <c r="T28" s="2342" t="s">
        <v>162</v>
      </c>
      <c r="U28" s="989"/>
      <c r="V28" s="989"/>
      <c r="W28" s="989"/>
      <c r="X28" s="989"/>
      <c r="Y28" s="989"/>
      <c r="Z28" s="989"/>
      <c r="AA28" s="989"/>
      <c r="AB28" s="989"/>
      <c r="AC28" s="989"/>
      <c r="AD28" s="989"/>
      <c r="AE28" s="989"/>
      <c r="AF28" s="989"/>
      <c r="AG28" s="989"/>
      <c r="AH28" s="989"/>
      <c r="AI28" s="989"/>
      <c r="AJ28" s="989"/>
      <c r="AK28" s="989"/>
      <c r="AL28" s="989"/>
      <c r="AM28" s="989"/>
      <c r="AN28" s="989"/>
      <c r="AO28" s="989"/>
      <c r="AP28" s="989"/>
      <c r="AQ28" s="989"/>
      <c r="AR28" s="989"/>
      <c r="AS28" s="989"/>
      <c r="AT28" s="989"/>
      <c r="AU28" s="989"/>
      <c r="AV28" s="989"/>
      <c r="AW28" s="989"/>
      <c r="AX28" s="989"/>
      <c r="AY28" s="989"/>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2339" t="s">
        <v>160</v>
      </c>
      <c r="BS28" s="2340" t="s">
        <v>161</v>
      </c>
      <c r="BT28" s="2342" t="s">
        <v>162</v>
      </c>
      <c r="BU28" s="2382"/>
      <c r="BV28" s="2382"/>
      <c r="BW28" s="2382"/>
      <c r="BX28" s="2382"/>
      <c r="BY28" s="2383"/>
      <c r="BZ28" s="2383"/>
      <c r="CA28" s="2383"/>
      <c r="CB28" s="2383"/>
      <c r="CC28" s="2383"/>
      <c r="CD28" s="2383"/>
      <c r="CE28" s="2383"/>
      <c r="CF28" s="2383"/>
      <c r="CG28" s="2383"/>
      <c r="CH28" s="2383"/>
      <c r="CI28" s="2383"/>
      <c r="CJ28" s="2383"/>
      <c r="CK28" s="2383"/>
      <c r="CL28" s="2383"/>
      <c r="CM28" s="2383"/>
      <c r="CN28" s="2383"/>
      <c r="CO28" s="2383"/>
      <c r="CP28" s="2383"/>
      <c r="CQ28" s="2383"/>
      <c r="CR28" s="2383"/>
      <c r="CS28" s="2383"/>
      <c r="CT28" s="2383"/>
      <c r="CU28" s="2383"/>
      <c r="CV28" s="2383"/>
      <c r="CW28" s="2383"/>
      <c r="CX28" s="2383"/>
      <c r="CY28" s="2383"/>
      <c r="CZ28" s="2383"/>
      <c r="DA28" s="240"/>
    </row>
    <row r="29" s="726" customFormat="true" ht="15" customHeight="true" x14ac:dyDescent="0.2">
      <c r="A29" s="3145" t="s">
        <v>57</v>
      </c>
      <c r="B29" s="2065" t="s">
        <v>49</v>
      </c>
      <c r="C29" s="1972">
        <v>72.96221410639842</v>
      </c>
      <c r="D29" s="1973">
        <v>69.869593011245939</v>
      </c>
      <c r="E29" s="1973">
        <v>65.614460685567195</v>
      </c>
      <c r="F29" s="1973">
        <v>55.653679680437627</v>
      </c>
      <c r="G29" s="1974">
        <v>48.331947644466752</v>
      </c>
      <c r="H29" s="1975">
        <v>72.008112452560994</v>
      </c>
      <c r="I29" s="1973">
        <v>68.514442082377215</v>
      </c>
      <c r="J29" s="1973">
        <v>63.907453930537713</v>
      </c>
      <c r="K29" s="1973">
        <v>55.18071357890021</v>
      </c>
      <c r="L29" s="1976">
        <v>46.393347813465503</v>
      </c>
      <c r="M29" s="1977">
        <v>76.653802438920891</v>
      </c>
      <c r="N29" s="1973">
        <v>74.927893536655802</v>
      </c>
      <c r="O29" s="1973">
        <v>69.816515627272054</v>
      </c>
      <c r="P29" s="1973">
        <v>66.01735332475522</v>
      </c>
      <c r="Q29" s="1974">
        <v>55.647068748572103</v>
      </c>
      <c r="R29" s="1975">
        <v>61.804427044371756</v>
      </c>
      <c r="S29" s="1973">
        <v>57.578068909091314</v>
      </c>
      <c r="T29" s="2512">
        <v>82.213079457969513</v>
      </c>
      <c r="U29" s="989"/>
      <c r="V29" s="989"/>
      <c r="W29" s="989"/>
      <c r="X29" s="989"/>
      <c r="Y29" s="989"/>
      <c r="Z29" s="989"/>
      <c r="AA29" s="989"/>
      <c r="AB29" s="989"/>
      <c r="AC29" s="989"/>
      <c r="AD29" s="989"/>
      <c r="AE29" s="989"/>
      <c r="AF29" s="989"/>
      <c r="AG29" s="989"/>
      <c r="AH29" s="989"/>
      <c r="AI29" s="989"/>
      <c r="AJ29" s="989"/>
      <c r="AK29" s="989"/>
      <c r="AL29" s="989"/>
      <c r="AM29" s="989"/>
      <c r="AN29" s="989"/>
      <c r="AO29" s="989"/>
      <c r="AP29" s="989"/>
      <c r="AQ29" s="989"/>
      <c r="AR29" s="989"/>
      <c r="AS29" s="989"/>
      <c r="AT29" s="989"/>
      <c r="AU29" s="989"/>
      <c r="AV29" s="989"/>
      <c r="AW29" s="989"/>
      <c r="AX29" s="989"/>
      <c r="AY29" s="989"/>
      <c r="BA29" s="2891" t="s">
        <v>57</v>
      </c>
      <c r="BB29" s="164" t="s">
        <v>49</v>
      </c>
      <c r="BC29" s="1487" t="s">
        <v>35</v>
      </c>
      <c r="BD29" s="1507" t="s">
        <v>35</v>
      </c>
      <c r="BE29" s="1507" t="s">
        <v>35</v>
      </c>
      <c r="BF29" s="1507" t="s">
        <v>35</v>
      </c>
      <c r="BG29" s="1528" t="s">
        <v>35</v>
      </c>
      <c r="BH29" s="1549" t="s">
        <v>35</v>
      </c>
      <c r="BI29" s="1507" t="s">
        <v>35</v>
      </c>
      <c r="BJ29" s="1507" t="s">
        <v>35</v>
      </c>
      <c r="BK29" s="1507" t="s">
        <v>35</v>
      </c>
      <c r="BL29" s="1528" t="s">
        <v>35</v>
      </c>
      <c r="BM29" s="1549" t="s">
        <v>35</v>
      </c>
      <c r="BN29" s="1507" t="s">
        <v>35</v>
      </c>
      <c r="BO29" s="1507" t="s">
        <v>35</v>
      </c>
      <c r="BP29" s="1507" t="s">
        <v>35</v>
      </c>
      <c r="BQ29" s="1528" t="s">
        <v>35</v>
      </c>
      <c r="BR29" s="1549" t="s">
        <v>35</v>
      </c>
      <c r="BS29" s="1507" t="s">
        <v>35</v>
      </c>
      <c r="BT29" s="2346" t="s">
        <v>35</v>
      </c>
      <c r="BU29" s="2384"/>
      <c r="BV29" s="2384"/>
      <c r="BW29" s="2384"/>
      <c r="BX29" s="2384"/>
      <c r="BY29" s="2385"/>
      <c r="BZ29" s="2385"/>
      <c r="CA29" s="2385"/>
      <c r="CB29" s="2385"/>
      <c r="CC29" s="2385"/>
      <c r="CD29" s="2385"/>
      <c r="CE29" s="2385"/>
      <c r="CF29" s="2385"/>
      <c r="CG29" s="2385"/>
      <c r="CH29" s="2385"/>
      <c r="CI29" s="2385"/>
      <c r="CJ29" s="2385"/>
      <c r="CK29" s="2385"/>
      <c r="CL29" s="2385"/>
      <c r="CM29" s="2385"/>
      <c r="CN29" s="2385"/>
      <c r="CO29" s="2385"/>
      <c r="CP29" s="2385"/>
      <c r="CQ29" s="2385"/>
      <c r="CR29" s="2385"/>
      <c r="CS29" s="2385"/>
      <c r="CT29" s="2385"/>
      <c r="CU29" s="2385"/>
      <c r="CV29" s="2385"/>
      <c r="CW29" s="2385"/>
      <c r="CX29" s="2385"/>
      <c r="CY29" s="2385"/>
      <c r="CZ29" s="2385"/>
      <c r="DA29" s="240"/>
    </row>
    <row r="30" s="726" customFormat="true" ht="15" customHeight="true" x14ac:dyDescent="0.2">
      <c r="A30" s="3130"/>
      <c r="B30" s="2066" t="s">
        <v>48</v>
      </c>
      <c r="C30" s="1978">
        <v>27.037785893601502</v>
      </c>
      <c r="D30" s="1979">
        <v>30.130406988753922</v>
      </c>
      <c r="E30" s="1979">
        <v>34.385539314432847</v>
      </c>
      <c r="F30" s="1979">
        <v>44.346320319562793</v>
      </c>
      <c r="G30" s="1980">
        <v>51.668052355533035</v>
      </c>
      <c r="H30" s="1981">
        <v>27.991887547438949</v>
      </c>
      <c r="I30" s="1979">
        <v>31.485557917622899</v>
      </c>
      <c r="J30" s="1979">
        <v>36.09254606946233</v>
      </c>
      <c r="K30" s="1979">
        <v>44.819286421100031</v>
      </c>
      <c r="L30" s="1982">
        <v>53.606652186534419</v>
      </c>
      <c r="M30" s="1983">
        <v>23.346197561079222</v>
      </c>
      <c r="N30" s="1979">
        <v>25.072106463344205</v>
      </c>
      <c r="O30" s="1979">
        <v>30.183484372727865</v>
      </c>
      <c r="P30" s="1979">
        <v>33.982646675244844</v>
      </c>
      <c r="Q30" s="1980">
        <v>44.352931251427961</v>
      </c>
      <c r="R30" s="1981">
        <v>38.195572955628869</v>
      </c>
      <c r="S30" s="1979">
        <v>42.421931090909091</v>
      </c>
      <c r="T30" s="2513">
        <v>17.786920542030561</v>
      </c>
      <c r="U30" s="989"/>
      <c r="V30" s="989"/>
      <c r="W30" s="989"/>
      <c r="X30" s="989"/>
      <c r="Y30" s="989"/>
      <c r="Z30" s="989"/>
      <c r="AA30" s="989"/>
      <c r="AB30" s="989"/>
      <c r="AC30" s="989"/>
      <c r="AD30" s="989"/>
      <c r="AE30" s="989"/>
      <c r="AF30" s="989"/>
      <c r="AG30" s="989"/>
      <c r="AH30" s="989"/>
      <c r="AI30" s="989"/>
      <c r="AJ30" s="989"/>
      <c r="AK30" s="989"/>
      <c r="AL30" s="989"/>
      <c r="AM30" s="989"/>
      <c r="AN30" s="989"/>
      <c r="AO30" s="989"/>
      <c r="AP30" s="989"/>
      <c r="AQ30" s="989"/>
      <c r="AR30" s="989"/>
      <c r="AS30" s="989"/>
      <c r="AT30" s="989"/>
      <c r="AU30" s="989"/>
      <c r="AV30" s="989"/>
      <c r="AW30" s="989"/>
      <c r="AX30" s="989"/>
      <c r="AY30" s="989"/>
      <c r="BA30" s="2844"/>
      <c r="BB30" s="165" t="s">
        <v>48</v>
      </c>
      <c r="BC30" s="1488" t="s">
        <v>35</v>
      </c>
      <c r="BD30" s="1508" t="s">
        <v>35</v>
      </c>
      <c r="BE30" s="1508" t="s">
        <v>35</v>
      </c>
      <c r="BF30" s="1508" t="s">
        <v>35</v>
      </c>
      <c r="BG30" s="1529" t="s">
        <v>35</v>
      </c>
      <c r="BH30" s="1550" t="s">
        <v>35</v>
      </c>
      <c r="BI30" s="1508" t="s">
        <v>35</v>
      </c>
      <c r="BJ30" s="1508" t="s">
        <v>35</v>
      </c>
      <c r="BK30" s="1508" t="s">
        <v>35</v>
      </c>
      <c r="BL30" s="1529" t="s">
        <v>35</v>
      </c>
      <c r="BM30" s="1550" t="s">
        <v>35</v>
      </c>
      <c r="BN30" s="1508" t="s">
        <v>35</v>
      </c>
      <c r="BO30" s="1508" t="s">
        <v>35</v>
      </c>
      <c r="BP30" s="1508" t="s">
        <v>35</v>
      </c>
      <c r="BQ30" s="1529" t="s">
        <v>35</v>
      </c>
      <c r="BR30" s="1550" t="s">
        <v>35</v>
      </c>
      <c r="BS30" s="1508" t="s">
        <v>35</v>
      </c>
      <c r="BT30" s="2347" t="s">
        <v>35</v>
      </c>
      <c r="BU30" s="2386"/>
      <c r="BV30" s="2386"/>
      <c r="BW30" s="2386"/>
      <c r="BX30" s="2386"/>
      <c r="BY30" s="2387"/>
      <c r="BZ30" s="2387"/>
      <c r="CA30" s="2387"/>
      <c r="CB30" s="2387"/>
      <c r="CC30" s="2387"/>
      <c r="CD30" s="2387"/>
      <c r="CE30" s="2387"/>
      <c r="CF30" s="2387"/>
      <c r="CG30" s="2387"/>
      <c r="CH30" s="2387"/>
      <c r="CI30" s="2387"/>
      <c r="CJ30" s="2387"/>
      <c r="CK30" s="2387"/>
      <c r="CL30" s="2387"/>
      <c r="CM30" s="2387"/>
      <c r="CN30" s="2387"/>
      <c r="CO30" s="2387"/>
      <c r="CP30" s="2387"/>
      <c r="CQ30" s="2387"/>
      <c r="CR30" s="2387"/>
      <c r="CS30" s="2387"/>
      <c r="CT30" s="2387"/>
      <c r="CU30" s="2387"/>
      <c r="CV30" s="2387"/>
      <c r="CW30" s="2387"/>
      <c r="CX30" s="2387"/>
      <c r="CY30" s="2387"/>
      <c r="CZ30" s="2387"/>
      <c r="DA30" s="240"/>
    </row>
    <row r="31" s="130" customFormat="true" ht="15" customHeight="true" x14ac:dyDescent="0.2">
      <c r="A31" s="2842" t="s">
        <v>104</v>
      </c>
      <c r="B31" s="290" t="s">
        <v>49</v>
      </c>
      <c r="C31" s="1984">
        <v>72.96221410639842</v>
      </c>
      <c r="D31" s="1985">
        <v>69.869593011245939</v>
      </c>
      <c r="E31" s="1985">
        <v>65.614460685567195</v>
      </c>
      <c r="F31" s="1985">
        <v>55.653679680437627</v>
      </c>
      <c r="G31" s="1986">
        <v>48.331947644466752</v>
      </c>
      <c r="H31" s="1987">
        <v>72.008112452560994</v>
      </c>
      <c r="I31" s="1985">
        <v>68.514442082377215</v>
      </c>
      <c r="J31" s="1985">
        <v>63.907453930537713</v>
      </c>
      <c r="K31" s="1985">
        <v>55.18071357890021</v>
      </c>
      <c r="L31" s="1988">
        <v>46.393347813465503</v>
      </c>
      <c r="M31" s="1989">
        <v>76.653802438920891</v>
      </c>
      <c r="N31" s="1985">
        <v>74.927893536655802</v>
      </c>
      <c r="O31" s="1985">
        <v>69.816515627272054</v>
      </c>
      <c r="P31" s="1985">
        <v>66.01735332475522</v>
      </c>
      <c r="Q31" s="1986">
        <v>55.647068748572103</v>
      </c>
      <c r="R31" s="1987">
        <v>61.804427044371756</v>
      </c>
      <c r="S31" s="1985">
        <v>57.578068909091314</v>
      </c>
      <c r="T31" s="2514">
        <v>82.213079457969513</v>
      </c>
      <c r="U31" s="989"/>
      <c r="V31" s="989"/>
      <c r="W31" s="989"/>
      <c r="X31" s="989"/>
      <c r="Y31" s="989"/>
      <c r="Z31" s="989"/>
      <c r="AA31" s="989"/>
      <c r="AB31" s="989"/>
      <c r="AC31" s="989"/>
      <c r="AD31" s="989"/>
      <c r="AE31" s="989"/>
      <c r="AF31" s="989"/>
      <c r="AG31" s="989"/>
      <c r="AH31" s="989"/>
      <c r="AI31" s="989"/>
      <c r="AJ31" s="989"/>
      <c r="AK31" s="989"/>
      <c r="AL31" s="989"/>
      <c r="AM31" s="989"/>
      <c r="AN31" s="989"/>
      <c r="AO31" s="989"/>
      <c r="AP31" s="989"/>
      <c r="AQ31" s="989"/>
      <c r="AR31" s="989"/>
      <c r="AS31" s="989"/>
      <c r="AT31" s="989"/>
      <c r="AU31" s="989"/>
      <c r="AV31" s="989"/>
      <c r="AW31" s="989"/>
      <c r="AX31" s="989"/>
      <c r="AY31" s="989"/>
      <c r="AZ31" s="726"/>
      <c r="BA31" s="2844" t="s">
        <v>104</v>
      </c>
      <c r="BB31" s="165" t="s">
        <v>49</v>
      </c>
      <c r="BC31" s="1488" t="s">
        <v>35</v>
      </c>
      <c r="BD31" s="1508" t="s">
        <v>35</v>
      </c>
      <c r="BE31" s="1508" t="s">
        <v>35</v>
      </c>
      <c r="BF31" s="1508" t="s">
        <v>35</v>
      </c>
      <c r="BG31" s="1529" t="s">
        <v>35</v>
      </c>
      <c r="BH31" s="1550" t="s">
        <v>35</v>
      </c>
      <c r="BI31" s="1508" t="s">
        <v>35</v>
      </c>
      <c r="BJ31" s="1508" t="s">
        <v>35</v>
      </c>
      <c r="BK31" s="1508" t="s">
        <v>35</v>
      </c>
      <c r="BL31" s="1529" t="s">
        <v>35</v>
      </c>
      <c r="BM31" s="1550" t="s">
        <v>35</v>
      </c>
      <c r="BN31" s="1508" t="s">
        <v>35</v>
      </c>
      <c r="BO31" s="1508" t="s">
        <v>35</v>
      </c>
      <c r="BP31" s="1508" t="s">
        <v>35</v>
      </c>
      <c r="BQ31" s="1529" t="s">
        <v>35</v>
      </c>
      <c r="BR31" s="1550" t="s">
        <v>35</v>
      </c>
      <c r="BS31" s="1508" t="s">
        <v>35</v>
      </c>
      <c r="BT31" s="2347" t="s">
        <v>35</v>
      </c>
      <c r="BU31" s="2386"/>
      <c r="BV31" s="2386"/>
      <c r="BW31" s="2386"/>
      <c r="BX31" s="2386"/>
      <c r="BY31" s="2387"/>
      <c r="BZ31" s="2387"/>
      <c r="CA31" s="2387"/>
      <c r="CB31" s="2387"/>
      <c r="CC31" s="2387"/>
      <c r="CD31" s="2387"/>
      <c r="CE31" s="2387"/>
      <c r="CF31" s="2387"/>
      <c r="CG31" s="2387"/>
      <c r="CH31" s="2387"/>
      <c r="CI31" s="2387"/>
      <c r="CJ31" s="2387"/>
      <c r="CK31" s="2387"/>
      <c r="CL31" s="2387"/>
      <c r="CM31" s="2387"/>
      <c r="CN31" s="2387"/>
      <c r="CO31" s="2387"/>
      <c r="CP31" s="2387"/>
      <c r="CQ31" s="2387"/>
      <c r="CR31" s="2387"/>
      <c r="CS31" s="2387"/>
      <c r="CT31" s="2387"/>
      <c r="CU31" s="2387"/>
      <c r="CV31" s="2387"/>
      <c r="CW31" s="2387"/>
      <c r="CX31" s="2387"/>
      <c r="CY31" s="2387"/>
      <c r="CZ31" s="2387"/>
      <c r="DA31" s="239"/>
    </row>
    <row r="32" s="130" customFormat="true" ht="15" customHeight="true" x14ac:dyDescent="0.2">
      <c r="A32" s="2842"/>
      <c r="B32" s="290" t="s">
        <v>48</v>
      </c>
      <c r="C32" s="1978">
        <v>27.037785893601502</v>
      </c>
      <c r="D32" s="1979">
        <v>30.130406988753922</v>
      </c>
      <c r="E32" s="1979">
        <v>34.385539314432847</v>
      </c>
      <c r="F32" s="1979">
        <v>44.346320319562793</v>
      </c>
      <c r="G32" s="1980">
        <v>51.668052355533035</v>
      </c>
      <c r="H32" s="1981">
        <v>27.991887547438949</v>
      </c>
      <c r="I32" s="1979">
        <v>31.485557917622899</v>
      </c>
      <c r="J32" s="1979">
        <v>36.09254606946233</v>
      </c>
      <c r="K32" s="1979">
        <v>44.819286421100031</v>
      </c>
      <c r="L32" s="1982">
        <v>53.606652186534419</v>
      </c>
      <c r="M32" s="1983">
        <v>23.346197561079222</v>
      </c>
      <c r="N32" s="1979">
        <v>25.072106463344205</v>
      </c>
      <c r="O32" s="1979">
        <v>30.183484372727865</v>
      </c>
      <c r="P32" s="1979">
        <v>33.982646675244844</v>
      </c>
      <c r="Q32" s="1980">
        <v>44.352931251427961</v>
      </c>
      <c r="R32" s="1981">
        <v>38.195572955628869</v>
      </c>
      <c r="S32" s="1979">
        <v>42.421931090909091</v>
      </c>
      <c r="T32" s="2513">
        <v>17.786920542030561</v>
      </c>
      <c r="U32" s="989"/>
      <c r="V32" s="989"/>
      <c r="W32" s="989"/>
      <c r="X32" s="989"/>
      <c r="Y32" s="989"/>
      <c r="Z32" s="989"/>
      <c r="AA32" s="989"/>
      <c r="AB32" s="989"/>
      <c r="AC32" s="989"/>
      <c r="AD32" s="989"/>
      <c r="AE32" s="989"/>
      <c r="AF32" s="989"/>
      <c r="AG32" s="989"/>
      <c r="AH32" s="989"/>
      <c r="AI32" s="989"/>
      <c r="AJ32" s="989"/>
      <c r="AK32" s="989"/>
      <c r="AL32" s="989"/>
      <c r="AM32" s="989"/>
      <c r="AN32" s="989"/>
      <c r="AO32" s="989"/>
      <c r="AP32" s="989"/>
      <c r="AQ32" s="989"/>
      <c r="AR32" s="989"/>
      <c r="AS32" s="989"/>
      <c r="AT32" s="989"/>
      <c r="AU32" s="989"/>
      <c r="AV32" s="989"/>
      <c r="AW32" s="989"/>
      <c r="AX32" s="989"/>
      <c r="AY32" s="989"/>
      <c r="AZ32" s="726"/>
      <c r="BA32" s="2844"/>
      <c r="BB32" s="165" t="s">
        <v>48</v>
      </c>
      <c r="BC32" s="1488" t="s">
        <v>35</v>
      </c>
      <c r="BD32" s="1508" t="s">
        <v>35</v>
      </c>
      <c r="BE32" s="1508" t="s">
        <v>35</v>
      </c>
      <c r="BF32" s="1508" t="s">
        <v>35</v>
      </c>
      <c r="BG32" s="1529" t="s">
        <v>35</v>
      </c>
      <c r="BH32" s="1550" t="s">
        <v>35</v>
      </c>
      <c r="BI32" s="1508" t="s">
        <v>35</v>
      </c>
      <c r="BJ32" s="1508" t="s">
        <v>35</v>
      </c>
      <c r="BK32" s="1508" t="s">
        <v>35</v>
      </c>
      <c r="BL32" s="1529" t="s">
        <v>35</v>
      </c>
      <c r="BM32" s="1550" t="s">
        <v>35</v>
      </c>
      <c r="BN32" s="1508" t="s">
        <v>35</v>
      </c>
      <c r="BO32" s="1508" t="s">
        <v>35</v>
      </c>
      <c r="BP32" s="1508" t="s">
        <v>35</v>
      </c>
      <c r="BQ32" s="1529" t="s">
        <v>35</v>
      </c>
      <c r="BR32" s="1550" t="s">
        <v>35</v>
      </c>
      <c r="BS32" s="1508" t="s">
        <v>35</v>
      </c>
      <c r="BT32" s="2347" t="s">
        <v>35</v>
      </c>
      <c r="BU32" s="2386"/>
      <c r="BV32" s="2386"/>
      <c r="BW32" s="2386"/>
      <c r="BX32" s="2386"/>
      <c r="BY32" s="2387"/>
      <c r="BZ32" s="2387"/>
      <c r="CA32" s="2387"/>
      <c r="CB32" s="2387"/>
      <c r="CC32" s="2387"/>
      <c r="CD32" s="2387"/>
      <c r="CE32" s="2387"/>
      <c r="CF32" s="2387"/>
      <c r="CG32" s="2387"/>
      <c r="CH32" s="2387"/>
      <c r="CI32" s="2387"/>
      <c r="CJ32" s="2387"/>
      <c r="CK32" s="2387"/>
      <c r="CL32" s="2387"/>
      <c r="CM32" s="2387"/>
      <c r="CN32" s="2387"/>
      <c r="CO32" s="2387"/>
      <c r="CP32" s="2387"/>
      <c r="CQ32" s="2387"/>
      <c r="CR32" s="2387"/>
      <c r="CS32" s="2387"/>
      <c r="CT32" s="2387"/>
      <c r="CU32" s="2387"/>
      <c r="CV32" s="2387"/>
      <c r="CW32" s="2387"/>
      <c r="CX32" s="2387"/>
      <c r="CY32" s="2387"/>
      <c r="CZ32" s="2387"/>
      <c r="DA32" s="239"/>
    </row>
    <row r="33" s="130" customFormat="true" ht="15" customHeight="true" x14ac:dyDescent="0.2">
      <c r="A33" s="2842" t="s">
        <v>105</v>
      </c>
      <c r="B33" s="290" t="s">
        <v>49</v>
      </c>
      <c r="C33" s="1418" t="s">
        <v>35</v>
      </c>
      <c r="D33" s="1430" t="s">
        <v>35</v>
      </c>
      <c r="E33" s="1430" t="s">
        <v>35</v>
      </c>
      <c r="F33" s="1430" t="s">
        <v>35</v>
      </c>
      <c r="G33" s="1442" t="s">
        <v>35</v>
      </c>
      <c r="H33" s="1454" t="s">
        <v>35</v>
      </c>
      <c r="I33" s="1430" t="s">
        <v>35</v>
      </c>
      <c r="J33" s="1430" t="s">
        <v>35</v>
      </c>
      <c r="K33" s="1430" t="s">
        <v>35</v>
      </c>
      <c r="L33" s="1466" t="s">
        <v>35</v>
      </c>
      <c r="M33" s="1478" t="s">
        <v>35</v>
      </c>
      <c r="N33" s="1430" t="s">
        <v>35</v>
      </c>
      <c r="O33" s="1430" t="s">
        <v>35</v>
      </c>
      <c r="P33" s="1430" t="s">
        <v>35</v>
      </c>
      <c r="Q33" s="1442" t="s">
        <v>35</v>
      </c>
      <c r="R33" s="1454" t="s">
        <v>35</v>
      </c>
      <c r="S33" s="1430" t="s">
        <v>35</v>
      </c>
      <c r="T33" s="2291" t="s">
        <v>35</v>
      </c>
      <c r="U33" s="2471"/>
      <c r="V33" s="2471"/>
      <c r="W33" s="2471"/>
      <c r="X33" s="2471"/>
      <c r="Y33" s="2472"/>
      <c r="Z33" s="2472"/>
      <c r="AA33" s="2472"/>
      <c r="AB33" s="2472"/>
      <c r="AC33" s="2472"/>
      <c r="AD33" s="2472"/>
      <c r="AE33" s="2472"/>
      <c r="AF33" s="2472"/>
      <c r="AG33" s="2472"/>
      <c r="AH33" s="2472"/>
      <c r="AI33" s="2472"/>
      <c r="AJ33" s="2472"/>
      <c r="AK33" s="2472"/>
      <c r="AL33" s="2472"/>
      <c r="AM33" s="2472"/>
      <c r="AN33" s="2472"/>
      <c r="AO33" s="2472"/>
      <c r="AP33" s="2472"/>
      <c r="AQ33" s="2472"/>
      <c r="AR33" s="2472"/>
      <c r="AS33" s="2472"/>
      <c r="AT33" s="2472"/>
      <c r="AU33" s="2472"/>
      <c r="AV33" s="2472"/>
      <c r="AW33" s="2472"/>
      <c r="AX33" s="2472"/>
      <c r="AY33" s="2472"/>
      <c r="AZ33" s="239"/>
      <c r="BA33" s="2844" t="s">
        <v>105</v>
      </c>
      <c r="BB33" s="165" t="s">
        <v>49</v>
      </c>
      <c r="BC33" s="1488" t="s">
        <v>35</v>
      </c>
      <c r="BD33" s="1508" t="s">
        <v>35</v>
      </c>
      <c r="BE33" s="1508" t="s">
        <v>35</v>
      </c>
      <c r="BF33" s="1508" t="s">
        <v>35</v>
      </c>
      <c r="BG33" s="1529" t="s">
        <v>35</v>
      </c>
      <c r="BH33" s="1550" t="s">
        <v>35</v>
      </c>
      <c r="BI33" s="1508" t="s">
        <v>35</v>
      </c>
      <c r="BJ33" s="1508" t="s">
        <v>35</v>
      </c>
      <c r="BK33" s="1508" t="s">
        <v>35</v>
      </c>
      <c r="BL33" s="1529" t="s">
        <v>35</v>
      </c>
      <c r="BM33" s="1550" t="s">
        <v>35</v>
      </c>
      <c r="BN33" s="1508" t="s">
        <v>35</v>
      </c>
      <c r="BO33" s="1508" t="s">
        <v>35</v>
      </c>
      <c r="BP33" s="1508" t="s">
        <v>35</v>
      </c>
      <c r="BQ33" s="1529" t="s">
        <v>35</v>
      </c>
      <c r="BR33" s="1550" t="s">
        <v>35</v>
      </c>
      <c r="BS33" s="1508" t="s">
        <v>35</v>
      </c>
      <c r="BT33" s="2347" t="s">
        <v>35</v>
      </c>
      <c r="BU33" s="2386"/>
      <c r="BV33" s="2386"/>
      <c r="BW33" s="2386"/>
      <c r="BX33" s="2386"/>
      <c r="BY33" s="2387"/>
      <c r="BZ33" s="2387"/>
      <c r="CA33" s="2387"/>
      <c r="CB33" s="2387"/>
      <c r="CC33" s="2387"/>
      <c r="CD33" s="2387"/>
      <c r="CE33" s="2387"/>
      <c r="CF33" s="2387"/>
      <c r="CG33" s="2387"/>
      <c r="CH33" s="2387"/>
      <c r="CI33" s="2387"/>
      <c r="CJ33" s="2387"/>
      <c r="CK33" s="2387"/>
      <c r="CL33" s="2387"/>
      <c r="CM33" s="2387"/>
      <c r="CN33" s="2387"/>
      <c r="CO33" s="2387"/>
      <c r="CP33" s="2387"/>
      <c r="CQ33" s="2387"/>
      <c r="CR33" s="2387"/>
      <c r="CS33" s="2387"/>
      <c r="CT33" s="2387"/>
      <c r="CU33" s="2387"/>
      <c r="CV33" s="2387"/>
      <c r="CW33" s="2387"/>
      <c r="CX33" s="2387"/>
      <c r="CY33" s="2387"/>
      <c r="CZ33" s="2387"/>
      <c r="DA33" s="239"/>
    </row>
    <row r="34" s="130" customFormat="true" ht="15" customHeight="true" x14ac:dyDescent="0.2">
      <c r="A34" s="2842"/>
      <c r="B34" s="290" t="s">
        <v>48</v>
      </c>
      <c r="C34" s="1418" t="s">
        <v>35</v>
      </c>
      <c r="D34" s="1430" t="s">
        <v>35</v>
      </c>
      <c r="E34" s="1430" t="s">
        <v>35</v>
      </c>
      <c r="F34" s="1430" t="s">
        <v>35</v>
      </c>
      <c r="G34" s="1442" t="s">
        <v>35</v>
      </c>
      <c r="H34" s="1454" t="s">
        <v>35</v>
      </c>
      <c r="I34" s="1430" t="s">
        <v>35</v>
      </c>
      <c r="J34" s="1430" t="s">
        <v>35</v>
      </c>
      <c r="K34" s="1430" t="s">
        <v>35</v>
      </c>
      <c r="L34" s="1466" t="s">
        <v>35</v>
      </c>
      <c r="M34" s="1478" t="s">
        <v>35</v>
      </c>
      <c r="N34" s="1430" t="s">
        <v>35</v>
      </c>
      <c r="O34" s="1430" t="s">
        <v>35</v>
      </c>
      <c r="P34" s="1430" t="s">
        <v>35</v>
      </c>
      <c r="Q34" s="1442" t="s">
        <v>35</v>
      </c>
      <c r="R34" s="1454" t="s">
        <v>35</v>
      </c>
      <c r="S34" s="1430" t="s">
        <v>35</v>
      </c>
      <c r="T34" s="2291" t="s">
        <v>35</v>
      </c>
      <c r="U34" s="2471"/>
      <c r="V34" s="2471"/>
      <c r="W34" s="2471"/>
      <c r="X34" s="2471"/>
      <c r="Y34" s="2472"/>
      <c r="Z34" s="2472"/>
      <c r="AA34" s="2472"/>
      <c r="AB34" s="2472"/>
      <c r="AC34" s="2472"/>
      <c r="AD34" s="2472"/>
      <c r="AE34" s="2472"/>
      <c r="AF34" s="2472"/>
      <c r="AG34" s="2472"/>
      <c r="AH34" s="2472"/>
      <c r="AI34" s="2472"/>
      <c r="AJ34" s="2472"/>
      <c r="AK34" s="2472"/>
      <c r="AL34" s="2472"/>
      <c r="AM34" s="2472"/>
      <c r="AN34" s="2472"/>
      <c r="AO34" s="2472"/>
      <c r="AP34" s="2472"/>
      <c r="AQ34" s="2472"/>
      <c r="AR34" s="2472"/>
      <c r="AS34" s="2472"/>
      <c r="AT34" s="2472"/>
      <c r="AU34" s="2472"/>
      <c r="AV34" s="2472"/>
      <c r="AW34" s="2472"/>
      <c r="AX34" s="2472"/>
      <c r="AY34" s="2472"/>
      <c r="AZ34" s="239"/>
      <c r="BA34" s="2844"/>
      <c r="BB34" s="165" t="s">
        <v>48</v>
      </c>
      <c r="BC34" s="1488" t="s">
        <v>35</v>
      </c>
      <c r="BD34" s="1508" t="s">
        <v>35</v>
      </c>
      <c r="BE34" s="1508" t="s">
        <v>35</v>
      </c>
      <c r="BF34" s="1508" t="s">
        <v>35</v>
      </c>
      <c r="BG34" s="1529" t="s">
        <v>35</v>
      </c>
      <c r="BH34" s="1550" t="s">
        <v>35</v>
      </c>
      <c r="BI34" s="1508" t="s">
        <v>35</v>
      </c>
      <c r="BJ34" s="1508" t="s">
        <v>35</v>
      </c>
      <c r="BK34" s="1508" t="s">
        <v>35</v>
      </c>
      <c r="BL34" s="1529" t="s">
        <v>35</v>
      </c>
      <c r="BM34" s="1550" t="s">
        <v>35</v>
      </c>
      <c r="BN34" s="1508" t="s">
        <v>35</v>
      </c>
      <c r="BO34" s="1508" t="s">
        <v>35</v>
      </c>
      <c r="BP34" s="1508" t="s">
        <v>35</v>
      </c>
      <c r="BQ34" s="1529" t="s">
        <v>35</v>
      </c>
      <c r="BR34" s="1550" t="s">
        <v>35</v>
      </c>
      <c r="BS34" s="1508" t="s">
        <v>35</v>
      </c>
      <c r="BT34" s="2347" t="s">
        <v>35</v>
      </c>
      <c r="BU34" s="2386"/>
      <c r="BV34" s="2386"/>
      <c r="BW34" s="2386"/>
      <c r="BX34" s="2386"/>
      <c r="BY34" s="2387"/>
      <c r="BZ34" s="2387"/>
      <c r="CA34" s="2387"/>
      <c r="CB34" s="2387"/>
      <c r="CC34" s="2387"/>
      <c r="CD34" s="2387"/>
      <c r="CE34" s="2387"/>
      <c r="CF34" s="2387"/>
      <c r="CG34" s="2387"/>
      <c r="CH34" s="2387"/>
      <c r="CI34" s="2387"/>
      <c r="CJ34" s="2387"/>
      <c r="CK34" s="2387"/>
      <c r="CL34" s="2387"/>
      <c r="CM34" s="2387"/>
      <c r="CN34" s="2387"/>
      <c r="CO34" s="2387"/>
      <c r="CP34" s="2387"/>
      <c r="CQ34" s="2387"/>
      <c r="CR34" s="2387"/>
      <c r="CS34" s="2387"/>
      <c r="CT34" s="2387"/>
      <c r="CU34" s="2387"/>
      <c r="CV34" s="2387"/>
      <c r="CW34" s="2387"/>
      <c r="CX34" s="2387"/>
      <c r="CY34" s="2387"/>
      <c r="CZ34" s="2387"/>
      <c r="DA34" s="239"/>
    </row>
    <row r="35" s="726" customFormat="true" ht="15" customHeight="true" x14ac:dyDescent="0.2">
      <c r="A35" s="3130" t="s">
        <v>55</v>
      </c>
      <c r="B35" s="2066" t="s">
        <v>49</v>
      </c>
      <c r="C35" s="1869" t="s">
        <v>35</v>
      </c>
      <c r="D35" s="1873" t="s">
        <v>35</v>
      </c>
      <c r="E35" s="1873" t="s">
        <v>35</v>
      </c>
      <c r="F35" s="1873" t="s">
        <v>35</v>
      </c>
      <c r="G35" s="1877" t="s">
        <v>35</v>
      </c>
      <c r="H35" s="1881" t="s">
        <v>35</v>
      </c>
      <c r="I35" s="1873" t="s">
        <v>35</v>
      </c>
      <c r="J35" s="1873" t="s">
        <v>35</v>
      </c>
      <c r="K35" s="1873" t="s">
        <v>35</v>
      </c>
      <c r="L35" s="1885" t="s">
        <v>35</v>
      </c>
      <c r="M35" s="1869" t="s">
        <v>35</v>
      </c>
      <c r="N35" s="1873" t="s">
        <v>35</v>
      </c>
      <c r="O35" s="1873" t="s">
        <v>35</v>
      </c>
      <c r="P35" s="1873" t="s">
        <v>35</v>
      </c>
      <c r="Q35" s="1877" t="s">
        <v>35</v>
      </c>
      <c r="R35" s="1881" t="s">
        <v>35</v>
      </c>
      <c r="S35" s="1873" t="s">
        <v>35</v>
      </c>
      <c r="T35" s="1885" t="s">
        <v>35</v>
      </c>
      <c r="U35" s="989"/>
      <c r="V35" s="989"/>
      <c r="W35" s="989"/>
      <c r="X35" s="989"/>
      <c r="Y35" s="989"/>
      <c r="Z35" s="989"/>
      <c r="AA35" s="989"/>
      <c r="AB35" s="989"/>
      <c r="AC35" s="989"/>
      <c r="AD35" s="989"/>
      <c r="AE35" s="989"/>
      <c r="AF35" s="989"/>
      <c r="AG35" s="989"/>
      <c r="AH35" s="989"/>
      <c r="AI35" s="989"/>
      <c r="AJ35" s="989"/>
      <c r="AK35" s="989"/>
      <c r="AL35" s="989"/>
      <c r="AM35" s="989"/>
      <c r="AN35" s="989"/>
      <c r="AO35" s="989"/>
      <c r="AP35" s="989"/>
      <c r="AQ35" s="989"/>
      <c r="AR35" s="989"/>
      <c r="AS35" s="989"/>
      <c r="AT35" s="989"/>
      <c r="AU35" s="989"/>
      <c r="AV35" s="989"/>
      <c r="AW35" s="989"/>
      <c r="AX35" s="989"/>
      <c r="AY35" s="989"/>
      <c r="BA35" s="2844" t="s">
        <v>55</v>
      </c>
      <c r="BB35" s="165" t="s">
        <v>49</v>
      </c>
      <c r="BC35" s="1488" t="s">
        <v>35</v>
      </c>
      <c r="BD35" s="1508" t="s">
        <v>35</v>
      </c>
      <c r="BE35" s="1508" t="s">
        <v>35</v>
      </c>
      <c r="BF35" s="1508" t="s">
        <v>35</v>
      </c>
      <c r="BG35" s="1529" t="s">
        <v>35</v>
      </c>
      <c r="BH35" s="1550" t="s">
        <v>35</v>
      </c>
      <c r="BI35" s="1508" t="s">
        <v>35</v>
      </c>
      <c r="BJ35" s="1508" t="s">
        <v>35</v>
      </c>
      <c r="BK35" s="1508" t="s">
        <v>35</v>
      </c>
      <c r="BL35" s="1529" t="s">
        <v>35</v>
      </c>
      <c r="BM35" s="1550" t="s">
        <v>35</v>
      </c>
      <c r="BN35" s="1508" t="s">
        <v>35</v>
      </c>
      <c r="BO35" s="1508" t="s">
        <v>35</v>
      </c>
      <c r="BP35" s="1508" t="s">
        <v>35</v>
      </c>
      <c r="BQ35" s="1529" t="s">
        <v>35</v>
      </c>
      <c r="BR35" s="1550" t="s">
        <v>35</v>
      </c>
      <c r="BS35" s="1508" t="s">
        <v>35</v>
      </c>
      <c r="BT35" s="2347" t="s">
        <v>35</v>
      </c>
      <c r="BU35" s="2386"/>
      <c r="BV35" s="2386"/>
      <c r="BW35" s="2386"/>
      <c r="BX35" s="2386"/>
      <c r="BY35" s="2387"/>
      <c r="BZ35" s="2387"/>
      <c r="CA35" s="2387"/>
      <c r="CB35" s="2387"/>
      <c r="CC35" s="2387"/>
      <c r="CD35" s="2387"/>
      <c r="CE35" s="2387"/>
      <c r="CF35" s="2387"/>
      <c r="CG35" s="2387"/>
      <c r="CH35" s="2387"/>
      <c r="CI35" s="2387"/>
      <c r="CJ35" s="2387"/>
      <c r="CK35" s="2387"/>
      <c r="CL35" s="2387"/>
      <c r="CM35" s="2387"/>
      <c r="CN35" s="2387"/>
      <c r="CO35" s="2387"/>
      <c r="CP35" s="2387"/>
      <c r="CQ35" s="2387"/>
      <c r="CR35" s="2387"/>
      <c r="CS35" s="2387"/>
      <c r="CT35" s="2387"/>
      <c r="CU35" s="2387"/>
      <c r="CV35" s="2387"/>
      <c r="CW35" s="2387"/>
      <c r="CX35" s="2387"/>
      <c r="CY35" s="2387"/>
      <c r="CZ35" s="2387"/>
      <c r="DA35" s="240"/>
    </row>
    <row r="36" s="726" customFormat="true" ht="15" customHeight="true" x14ac:dyDescent="0.2">
      <c r="A36" s="3130"/>
      <c r="B36" s="2066" t="s">
        <v>48</v>
      </c>
      <c r="C36" s="1869" t="s">
        <v>35</v>
      </c>
      <c r="D36" s="1873" t="s">
        <v>35</v>
      </c>
      <c r="E36" s="1873" t="s">
        <v>35</v>
      </c>
      <c r="F36" s="1873" t="s">
        <v>35</v>
      </c>
      <c r="G36" s="1877" t="s">
        <v>35</v>
      </c>
      <c r="H36" s="1881" t="s">
        <v>35</v>
      </c>
      <c r="I36" s="1873" t="s">
        <v>35</v>
      </c>
      <c r="J36" s="1873" t="s">
        <v>35</v>
      </c>
      <c r="K36" s="1873" t="s">
        <v>35</v>
      </c>
      <c r="L36" s="1885" t="s">
        <v>35</v>
      </c>
      <c r="M36" s="1869" t="s">
        <v>35</v>
      </c>
      <c r="N36" s="1873" t="s">
        <v>35</v>
      </c>
      <c r="O36" s="1873" t="s">
        <v>35</v>
      </c>
      <c r="P36" s="1873" t="s">
        <v>35</v>
      </c>
      <c r="Q36" s="1877" t="s">
        <v>35</v>
      </c>
      <c r="R36" s="1881" t="s">
        <v>35</v>
      </c>
      <c r="S36" s="1873" t="s">
        <v>35</v>
      </c>
      <c r="T36" s="1885" t="s">
        <v>35</v>
      </c>
      <c r="U36" s="989"/>
      <c r="V36" s="989"/>
      <c r="W36" s="989"/>
      <c r="X36" s="989"/>
      <c r="Y36" s="989"/>
      <c r="Z36" s="989"/>
      <c r="AA36" s="989"/>
      <c r="AB36" s="989"/>
      <c r="AC36" s="989"/>
      <c r="AD36" s="989"/>
      <c r="AE36" s="989"/>
      <c r="AF36" s="989"/>
      <c r="AG36" s="989"/>
      <c r="AH36" s="989"/>
      <c r="AI36" s="989"/>
      <c r="AJ36" s="989"/>
      <c r="AK36" s="989"/>
      <c r="AL36" s="989"/>
      <c r="AM36" s="989"/>
      <c r="AN36" s="989"/>
      <c r="AO36" s="989"/>
      <c r="AP36" s="989"/>
      <c r="AQ36" s="989"/>
      <c r="AR36" s="989"/>
      <c r="AS36" s="989"/>
      <c r="AT36" s="989"/>
      <c r="AU36" s="989"/>
      <c r="AV36" s="989"/>
      <c r="AW36" s="989"/>
      <c r="AX36" s="989"/>
      <c r="AY36" s="989"/>
      <c r="BA36" s="2844"/>
      <c r="BB36" s="165" t="s">
        <v>48</v>
      </c>
      <c r="BC36" s="1488" t="s">
        <v>35</v>
      </c>
      <c r="BD36" s="1508" t="s">
        <v>35</v>
      </c>
      <c r="BE36" s="1508" t="s">
        <v>35</v>
      </c>
      <c r="BF36" s="1508" t="s">
        <v>35</v>
      </c>
      <c r="BG36" s="1529" t="s">
        <v>35</v>
      </c>
      <c r="BH36" s="1550" t="s">
        <v>35</v>
      </c>
      <c r="BI36" s="1508" t="s">
        <v>35</v>
      </c>
      <c r="BJ36" s="1508" t="s">
        <v>35</v>
      </c>
      <c r="BK36" s="1508" t="s">
        <v>35</v>
      </c>
      <c r="BL36" s="1529" t="s">
        <v>35</v>
      </c>
      <c r="BM36" s="1550" t="s">
        <v>35</v>
      </c>
      <c r="BN36" s="1508" t="s">
        <v>35</v>
      </c>
      <c r="BO36" s="1508" t="s">
        <v>35</v>
      </c>
      <c r="BP36" s="1508" t="s">
        <v>35</v>
      </c>
      <c r="BQ36" s="1529" t="s">
        <v>35</v>
      </c>
      <c r="BR36" s="1550" t="s">
        <v>35</v>
      </c>
      <c r="BS36" s="1508" t="s">
        <v>35</v>
      </c>
      <c r="BT36" s="2347" t="s">
        <v>35</v>
      </c>
      <c r="BU36" s="2386"/>
      <c r="BV36" s="2386"/>
      <c r="BW36" s="2386"/>
      <c r="BX36" s="2386"/>
      <c r="BY36" s="2387"/>
      <c r="BZ36" s="2387"/>
      <c r="CA36" s="2387"/>
      <c r="CB36" s="2387"/>
      <c r="CC36" s="2387"/>
      <c r="CD36" s="2387"/>
      <c r="CE36" s="2387"/>
      <c r="CF36" s="2387"/>
      <c r="CG36" s="2387"/>
      <c r="CH36" s="2387"/>
      <c r="CI36" s="2387"/>
      <c r="CJ36" s="2387"/>
      <c r="CK36" s="2387"/>
      <c r="CL36" s="2387"/>
      <c r="CM36" s="2387"/>
      <c r="CN36" s="2387"/>
      <c r="CO36" s="2387"/>
      <c r="CP36" s="2387"/>
      <c r="CQ36" s="2387"/>
      <c r="CR36" s="2387"/>
      <c r="CS36" s="2387"/>
      <c r="CT36" s="2387"/>
      <c r="CU36" s="2387"/>
      <c r="CV36" s="2387"/>
      <c r="CW36" s="2387"/>
      <c r="CX36" s="2387"/>
      <c r="CY36" s="2387"/>
      <c r="CZ36" s="2387"/>
      <c r="DA36" s="240"/>
    </row>
    <row r="37" s="726" customFormat="true" ht="15" customHeight="true" x14ac:dyDescent="0.2">
      <c r="A37" s="3130" t="s">
        <v>163</v>
      </c>
      <c r="B37" s="2066" t="s">
        <v>49</v>
      </c>
      <c r="C37" s="1869" t="s">
        <v>35</v>
      </c>
      <c r="D37" s="1873" t="s">
        <v>35</v>
      </c>
      <c r="E37" s="1873" t="s">
        <v>35</v>
      </c>
      <c r="F37" s="1873" t="s">
        <v>35</v>
      </c>
      <c r="G37" s="1877" t="s">
        <v>35</v>
      </c>
      <c r="H37" s="1881" t="s">
        <v>35</v>
      </c>
      <c r="I37" s="1873" t="s">
        <v>35</v>
      </c>
      <c r="J37" s="1873" t="s">
        <v>35</v>
      </c>
      <c r="K37" s="1873" t="s">
        <v>35</v>
      </c>
      <c r="L37" s="1885" t="s">
        <v>35</v>
      </c>
      <c r="M37" s="1869" t="s">
        <v>35</v>
      </c>
      <c r="N37" s="1873" t="s">
        <v>35</v>
      </c>
      <c r="O37" s="1873" t="s">
        <v>35</v>
      </c>
      <c r="P37" s="1873" t="s">
        <v>35</v>
      </c>
      <c r="Q37" s="1877" t="s">
        <v>35</v>
      </c>
      <c r="R37" s="1881" t="s">
        <v>35</v>
      </c>
      <c r="S37" s="1873" t="s">
        <v>35</v>
      </c>
      <c r="T37" s="1885" t="s">
        <v>35</v>
      </c>
      <c r="U37" s="989"/>
      <c r="V37" s="989"/>
      <c r="W37" s="989"/>
      <c r="X37" s="989"/>
      <c r="Y37" s="989"/>
      <c r="Z37" s="989"/>
      <c r="AA37" s="989"/>
      <c r="AB37" s="989"/>
      <c r="AC37" s="989"/>
      <c r="AD37" s="989"/>
      <c r="AE37" s="989"/>
      <c r="AF37" s="989"/>
      <c r="AG37" s="989"/>
      <c r="AH37" s="989"/>
      <c r="AI37" s="989"/>
      <c r="AJ37" s="989"/>
      <c r="AK37" s="989"/>
      <c r="AL37" s="989"/>
      <c r="AM37" s="989"/>
      <c r="AN37" s="989"/>
      <c r="AO37" s="989"/>
      <c r="AP37" s="989"/>
      <c r="AQ37" s="989"/>
      <c r="AR37" s="989"/>
      <c r="AS37" s="989"/>
      <c r="AT37" s="989"/>
      <c r="AU37" s="989"/>
      <c r="AV37" s="989"/>
      <c r="AW37" s="989"/>
      <c r="AX37" s="989"/>
      <c r="AY37" s="989"/>
      <c r="BA37" s="2844" t="s">
        <v>126</v>
      </c>
      <c r="BB37" s="165" t="s">
        <v>49</v>
      </c>
      <c r="BC37" s="1488" t="s">
        <v>35</v>
      </c>
      <c r="BD37" s="1508" t="s">
        <v>35</v>
      </c>
      <c r="BE37" s="1508" t="s">
        <v>35</v>
      </c>
      <c r="BF37" s="1508" t="s">
        <v>35</v>
      </c>
      <c r="BG37" s="1529" t="s">
        <v>35</v>
      </c>
      <c r="BH37" s="1550" t="s">
        <v>35</v>
      </c>
      <c r="BI37" s="1508" t="s">
        <v>35</v>
      </c>
      <c r="BJ37" s="1508" t="s">
        <v>35</v>
      </c>
      <c r="BK37" s="1508" t="s">
        <v>35</v>
      </c>
      <c r="BL37" s="1529" t="s">
        <v>35</v>
      </c>
      <c r="BM37" s="1550" t="s">
        <v>35</v>
      </c>
      <c r="BN37" s="1508" t="s">
        <v>35</v>
      </c>
      <c r="BO37" s="1508" t="s">
        <v>35</v>
      </c>
      <c r="BP37" s="1508" t="s">
        <v>35</v>
      </c>
      <c r="BQ37" s="1529" t="s">
        <v>35</v>
      </c>
      <c r="BR37" s="1550" t="s">
        <v>35</v>
      </c>
      <c r="BS37" s="1508" t="s">
        <v>35</v>
      </c>
      <c r="BT37" s="2347" t="s">
        <v>35</v>
      </c>
      <c r="BU37" s="2386"/>
      <c r="BV37" s="2386"/>
      <c r="BW37" s="2386"/>
      <c r="BX37" s="2386"/>
      <c r="BY37" s="2387"/>
      <c r="BZ37" s="2387"/>
      <c r="CA37" s="2387"/>
      <c r="CB37" s="2387"/>
      <c r="CC37" s="2387"/>
      <c r="CD37" s="2387"/>
      <c r="CE37" s="2387"/>
      <c r="CF37" s="2387"/>
      <c r="CG37" s="2387"/>
      <c r="CH37" s="2387"/>
      <c r="CI37" s="2387"/>
      <c r="CJ37" s="2387"/>
      <c r="CK37" s="2387"/>
      <c r="CL37" s="2387"/>
      <c r="CM37" s="2387"/>
      <c r="CN37" s="2387"/>
      <c r="CO37" s="2387"/>
      <c r="CP37" s="2387"/>
      <c r="CQ37" s="2387"/>
      <c r="CR37" s="2387"/>
      <c r="CS37" s="2387"/>
      <c r="CT37" s="2387"/>
      <c r="CU37" s="2387"/>
      <c r="CV37" s="2387"/>
      <c r="CW37" s="2387"/>
      <c r="CX37" s="2387"/>
      <c r="CY37" s="2387"/>
      <c r="CZ37" s="2387"/>
      <c r="DA37" s="240"/>
    </row>
    <row r="38" s="726" customFormat="true" ht="15" customHeight="true" x14ac:dyDescent="0.2">
      <c r="A38" s="3130"/>
      <c r="B38" s="2066" t="s">
        <v>48</v>
      </c>
      <c r="C38" s="1869" t="s">
        <v>35</v>
      </c>
      <c r="D38" s="1873" t="s">
        <v>35</v>
      </c>
      <c r="E38" s="1873" t="s">
        <v>35</v>
      </c>
      <c r="F38" s="1873" t="s">
        <v>35</v>
      </c>
      <c r="G38" s="1877" t="s">
        <v>35</v>
      </c>
      <c r="H38" s="1881" t="s">
        <v>35</v>
      </c>
      <c r="I38" s="1873" t="s">
        <v>35</v>
      </c>
      <c r="J38" s="1873" t="s">
        <v>35</v>
      </c>
      <c r="K38" s="1873" t="s">
        <v>35</v>
      </c>
      <c r="L38" s="1885" t="s">
        <v>35</v>
      </c>
      <c r="M38" s="1869" t="s">
        <v>35</v>
      </c>
      <c r="N38" s="1873" t="s">
        <v>35</v>
      </c>
      <c r="O38" s="1873" t="s">
        <v>35</v>
      </c>
      <c r="P38" s="1873" t="s">
        <v>35</v>
      </c>
      <c r="Q38" s="1877" t="s">
        <v>35</v>
      </c>
      <c r="R38" s="1881" t="s">
        <v>35</v>
      </c>
      <c r="S38" s="1873" t="s">
        <v>35</v>
      </c>
      <c r="T38" s="1885" t="s">
        <v>35</v>
      </c>
      <c r="U38" s="989"/>
      <c r="V38" s="989"/>
      <c r="W38" s="989"/>
      <c r="X38" s="989"/>
      <c r="Y38" s="989"/>
      <c r="Z38" s="989"/>
      <c r="AA38" s="989"/>
      <c r="AB38" s="989"/>
      <c r="AC38" s="989"/>
      <c r="AD38" s="989"/>
      <c r="AE38" s="989"/>
      <c r="AF38" s="989"/>
      <c r="AG38" s="989"/>
      <c r="AH38" s="989"/>
      <c r="AI38" s="989"/>
      <c r="AJ38" s="989"/>
      <c r="AK38" s="989"/>
      <c r="AL38" s="989"/>
      <c r="AM38" s="989"/>
      <c r="AN38" s="989"/>
      <c r="AO38" s="989"/>
      <c r="AP38" s="989"/>
      <c r="AQ38" s="989"/>
      <c r="AR38" s="989"/>
      <c r="AS38" s="989"/>
      <c r="AT38" s="989"/>
      <c r="AU38" s="989"/>
      <c r="AV38" s="989"/>
      <c r="AW38" s="989"/>
      <c r="AX38" s="989"/>
      <c r="AY38" s="989"/>
      <c r="BA38" s="2844"/>
      <c r="BB38" s="165" t="s">
        <v>48</v>
      </c>
      <c r="BC38" s="1488" t="s">
        <v>35</v>
      </c>
      <c r="BD38" s="1508" t="s">
        <v>35</v>
      </c>
      <c r="BE38" s="1508" t="s">
        <v>35</v>
      </c>
      <c r="BF38" s="1508" t="s">
        <v>35</v>
      </c>
      <c r="BG38" s="1529" t="s">
        <v>35</v>
      </c>
      <c r="BH38" s="1550" t="s">
        <v>35</v>
      </c>
      <c r="BI38" s="1508" t="s">
        <v>35</v>
      </c>
      <c r="BJ38" s="1508" t="s">
        <v>35</v>
      </c>
      <c r="BK38" s="1508" t="s">
        <v>35</v>
      </c>
      <c r="BL38" s="1529" t="s">
        <v>35</v>
      </c>
      <c r="BM38" s="1550" t="s">
        <v>35</v>
      </c>
      <c r="BN38" s="1508" t="s">
        <v>35</v>
      </c>
      <c r="BO38" s="1508" t="s">
        <v>35</v>
      </c>
      <c r="BP38" s="1508" t="s">
        <v>35</v>
      </c>
      <c r="BQ38" s="1529" t="s">
        <v>35</v>
      </c>
      <c r="BR38" s="1550" t="s">
        <v>35</v>
      </c>
      <c r="BS38" s="1508" t="s">
        <v>35</v>
      </c>
      <c r="BT38" s="2347" t="s">
        <v>35</v>
      </c>
      <c r="BU38" s="2386"/>
      <c r="BV38" s="2386"/>
      <c r="BW38" s="2386"/>
      <c r="BX38" s="2386"/>
      <c r="BY38" s="2387"/>
      <c r="BZ38" s="2387"/>
      <c r="CA38" s="2387"/>
      <c r="CB38" s="2387"/>
      <c r="CC38" s="2387"/>
      <c r="CD38" s="2387"/>
      <c r="CE38" s="2387"/>
      <c r="CF38" s="2387"/>
      <c r="CG38" s="2387"/>
      <c r="CH38" s="2387"/>
      <c r="CI38" s="2387"/>
      <c r="CJ38" s="2387"/>
      <c r="CK38" s="2387"/>
      <c r="CL38" s="2387"/>
      <c r="CM38" s="2387"/>
      <c r="CN38" s="2387"/>
      <c r="CO38" s="2387"/>
      <c r="CP38" s="2387"/>
      <c r="CQ38" s="2387"/>
      <c r="CR38" s="2387"/>
      <c r="CS38" s="2387"/>
      <c r="CT38" s="2387"/>
      <c r="CU38" s="2387"/>
      <c r="CV38" s="2387"/>
      <c r="CW38" s="2387"/>
      <c r="CX38" s="2387"/>
      <c r="CY38" s="2387"/>
      <c r="CZ38" s="2387"/>
      <c r="DA38" s="240"/>
    </row>
    <row r="39" s="130" customFormat="true" ht="15" customHeight="true" x14ac:dyDescent="0.2">
      <c r="A39" s="2842" t="s">
        <v>123</v>
      </c>
      <c r="B39" s="290" t="s">
        <v>49</v>
      </c>
      <c r="C39" s="1418" t="s">
        <v>35</v>
      </c>
      <c r="D39" s="1430" t="s">
        <v>35</v>
      </c>
      <c r="E39" s="1430" t="s">
        <v>35</v>
      </c>
      <c r="F39" s="1430" t="s">
        <v>35</v>
      </c>
      <c r="G39" s="1442" t="s">
        <v>35</v>
      </c>
      <c r="H39" s="1454" t="s">
        <v>35</v>
      </c>
      <c r="I39" s="1430" t="s">
        <v>35</v>
      </c>
      <c r="J39" s="1430" t="s">
        <v>35</v>
      </c>
      <c r="K39" s="1430" t="s">
        <v>35</v>
      </c>
      <c r="L39" s="1466" t="s">
        <v>35</v>
      </c>
      <c r="M39" s="1478" t="s">
        <v>35</v>
      </c>
      <c r="N39" s="1430" t="s">
        <v>35</v>
      </c>
      <c r="O39" s="1430" t="s">
        <v>35</v>
      </c>
      <c r="P39" s="1430" t="s">
        <v>35</v>
      </c>
      <c r="Q39" s="1442" t="s">
        <v>35</v>
      </c>
      <c r="R39" s="1454" t="s">
        <v>35</v>
      </c>
      <c r="S39" s="1430" t="s">
        <v>35</v>
      </c>
      <c r="T39" s="2291" t="s">
        <v>35</v>
      </c>
      <c r="U39" s="2471"/>
      <c r="V39" s="2471"/>
      <c r="W39" s="2471"/>
      <c r="X39" s="2471"/>
      <c r="Y39" s="2472"/>
      <c r="Z39" s="2472"/>
      <c r="AA39" s="2472"/>
      <c r="AB39" s="2472"/>
      <c r="AC39" s="2472"/>
      <c r="AD39" s="2472"/>
      <c r="AE39" s="2472"/>
      <c r="AF39" s="2472"/>
      <c r="AG39" s="2472"/>
      <c r="AH39" s="2472"/>
      <c r="AI39" s="2472"/>
      <c r="AJ39" s="2472"/>
      <c r="AK39" s="2472"/>
      <c r="AL39" s="2472"/>
      <c r="AM39" s="2472"/>
      <c r="AN39" s="2472"/>
      <c r="AO39" s="2472"/>
      <c r="AP39" s="2472"/>
      <c r="AQ39" s="2472"/>
      <c r="AR39" s="2472"/>
      <c r="AS39" s="2472"/>
      <c r="AT39" s="2472"/>
      <c r="AU39" s="2472"/>
      <c r="AV39" s="2472"/>
      <c r="AW39" s="2472"/>
      <c r="AX39" s="2472"/>
      <c r="AY39" s="2472"/>
      <c r="AZ39" s="239"/>
      <c r="BA39" s="2844" t="s">
        <v>123</v>
      </c>
      <c r="BB39" s="165" t="s">
        <v>49</v>
      </c>
      <c r="BC39" s="1488" t="s">
        <v>35</v>
      </c>
      <c r="BD39" s="1508" t="s">
        <v>35</v>
      </c>
      <c r="BE39" s="1508" t="s">
        <v>35</v>
      </c>
      <c r="BF39" s="1508" t="s">
        <v>35</v>
      </c>
      <c r="BG39" s="1529" t="s">
        <v>35</v>
      </c>
      <c r="BH39" s="1550" t="s">
        <v>35</v>
      </c>
      <c r="BI39" s="1508" t="s">
        <v>35</v>
      </c>
      <c r="BJ39" s="1508" t="s">
        <v>35</v>
      </c>
      <c r="BK39" s="1508" t="s">
        <v>35</v>
      </c>
      <c r="BL39" s="1529" t="s">
        <v>35</v>
      </c>
      <c r="BM39" s="1550" t="s">
        <v>35</v>
      </c>
      <c r="BN39" s="1508" t="s">
        <v>35</v>
      </c>
      <c r="BO39" s="1508" t="s">
        <v>35</v>
      </c>
      <c r="BP39" s="1508" t="s">
        <v>35</v>
      </c>
      <c r="BQ39" s="1529" t="s">
        <v>35</v>
      </c>
      <c r="BR39" s="1550" t="s">
        <v>35</v>
      </c>
      <c r="BS39" s="1508" t="s">
        <v>35</v>
      </c>
      <c r="BT39" s="2347" t="s">
        <v>35</v>
      </c>
      <c r="BU39" s="2386"/>
      <c r="BV39" s="2386"/>
      <c r="BW39" s="2386"/>
      <c r="BX39" s="2386"/>
      <c r="BY39" s="2387"/>
      <c r="BZ39" s="2387"/>
      <c r="CA39" s="2387"/>
      <c r="CB39" s="2387"/>
      <c r="CC39" s="2387"/>
      <c r="CD39" s="2387"/>
      <c r="CE39" s="2387"/>
      <c r="CF39" s="2387"/>
      <c r="CG39" s="2387"/>
      <c r="CH39" s="2387"/>
      <c r="CI39" s="2387"/>
      <c r="CJ39" s="2387"/>
      <c r="CK39" s="2387"/>
      <c r="CL39" s="2387"/>
      <c r="CM39" s="2387"/>
      <c r="CN39" s="2387"/>
      <c r="CO39" s="2387"/>
      <c r="CP39" s="2387"/>
      <c r="CQ39" s="2387"/>
      <c r="CR39" s="2387"/>
      <c r="CS39" s="2387"/>
      <c r="CT39" s="2387"/>
      <c r="CU39" s="2387"/>
      <c r="CV39" s="2387"/>
      <c r="CW39" s="2387"/>
      <c r="CX39" s="2387"/>
      <c r="CY39" s="2387"/>
      <c r="CZ39" s="2387"/>
      <c r="DA39" s="239"/>
    </row>
    <row r="40" s="130" customFormat="true" ht="15" customHeight="true" x14ac:dyDescent="0.2">
      <c r="A40" s="2842"/>
      <c r="B40" s="290" t="s">
        <v>48</v>
      </c>
      <c r="C40" s="1418" t="s">
        <v>35</v>
      </c>
      <c r="D40" s="1430" t="s">
        <v>35</v>
      </c>
      <c r="E40" s="1430" t="s">
        <v>35</v>
      </c>
      <c r="F40" s="1430" t="s">
        <v>35</v>
      </c>
      <c r="G40" s="1442" t="s">
        <v>35</v>
      </c>
      <c r="H40" s="1454" t="s">
        <v>35</v>
      </c>
      <c r="I40" s="1430" t="s">
        <v>35</v>
      </c>
      <c r="J40" s="1430" t="s">
        <v>35</v>
      </c>
      <c r="K40" s="1430" t="s">
        <v>35</v>
      </c>
      <c r="L40" s="1466" t="s">
        <v>35</v>
      </c>
      <c r="M40" s="1478" t="s">
        <v>35</v>
      </c>
      <c r="N40" s="1430" t="s">
        <v>35</v>
      </c>
      <c r="O40" s="1430" t="s">
        <v>35</v>
      </c>
      <c r="P40" s="1430" t="s">
        <v>35</v>
      </c>
      <c r="Q40" s="1442" t="s">
        <v>35</v>
      </c>
      <c r="R40" s="1454" t="s">
        <v>35</v>
      </c>
      <c r="S40" s="1430" t="s">
        <v>35</v>
      </c>
      <c r="T40" s="2291" t="s">
        <v>35</v>
      </c>
      <c r="U40" s="2471"/>
      <c r="V40" s="2471"/>
      <c r="W40" s="2471"/>
      <c r="X40" s="2471"/>
      <c r="Y40" s="2472"/>
      <c r="Z40" s="2472"/>
      <c r="AA40" s="2472"/>
      <c r="AB40" s="2472"/>
      <c r="AC40" s="2472"/>
      <c r="AD40" s="2472"/>
      <c r="AE40" s="2472"/>
      <c r="AF40" s="2472"/>
      <c r="AG40" s="2472"/>
      <c r="AH40" s="2472"/>
      <c r="AI40" s="2472"/>
      <c r="AJ40" s="2472"/>
      <c r="AK40" s="2472"/>
      <c r="AL40" s="2472"/>
      <c r="AM40" s="2472"/>
      <c r="AN40" s="2472"/>
      <c r="AO40" s="2472"/>
      <c r="AP40" s="2472"/>
      <c r="AQ40" s="2472"/>
      <c r="AR40" s="2472"/>
      <c r="AS40" s="2472"/>
      <c r="AT40" s="2472"/>
      <c r="AU40" s="2472"/>
      <c r="AV40" s="2472"/>
      <c r="AW40" s="2472"/>
      <c r="AX40" s="2472"/>
      <c r="AY40" s="2472"/>
      <c r="AZ40" s="239"/>
      <c r="BA40" s="2844"/>
      <c r="BB40" s="165" t="s">
        <v>48</v>
      </c>
      <c r="BC40" s="1488" t="s">
        <v>35</v>
      </c>
      <c r="BD40" s="1508" t="s">
        <v>35</v>
      </c>
      <c r="BE40" s="1508" t="s">
        <v>35</v>
      </c>
      <c r="BF40" s="1508" t="s">
        <v>35</v>
      </c>
      <c r="BG40" s="1529" t="s">
        <v>35</v>
      </c>
      <c r="BH40" s="1550" t="s">
        <v>35</v>
      </c>
      <c r="BI40" s="1508" t="s">
        <v>35</v>
      </c>
      <c r="BJ40" s="1508" t="s">
        <v>35</v>
      </c>
      <c r="BK40" s="1508" t="s">
        <v>35</v>
      </c>
      <c r="BL40" s="1529" t="s">
        <v>35</v>
      </c>
      <c r="BM40" s="1550" t="s">
        <v>35</v>
      </c>
      <c r="BN40" s="1508" t="s">
        <v>35</v>
      </c>
      <c r="BO40" s="1508" t="s">
        <v>35</v>
      </c>
      <c r="BP40" s="1508" t="s">
        <v>35</v>
      </c>
      <c r="BQ40" s="1529" t="s">
        <v>35</v>
      </c>
      <c r="BR40" s="1550" t="s">
        <v>35</v>
      </c>
      <c r="BS40" s="1508" t="s">
        <v>35</v>
      </c>
      <c r="BT40" s="2347" t="s">
        <v>35</v>
      </c>
      <c r="BU40" s="2386"/>
      <c r="BV40" s="2386"/>
      <c r="BW40" s="2386"/>
      <c r="BX40" s="2386"/>
      <c r="BY40" s="2387"/>
      <c r="BZ40" s="2387"/>
      <c r="CA40" s="2387"/>
      <c r="CB40" s="2387"/>
      <c r="CC40" s="2387"/>
      <c r="CD40" s="2387"/>
      <c r="CE40" s="2387"/>
      <c r="CF40" s="2387"/>
      <c r="CG40" s="2387"/>
      <c r="CH40" s="2387"/>
      <c r="CI40" s="2387"/>
      <c r="CJ40" s="2387"/>
      <c r="CK40" s="2387"/>
      <c r="CL40" s="2387"/>
      <c r="CM40" s="2387"/>
      <c r="CN40" s="2387"/>
      <c r="CO40" s="2387"/>
      <c r="CP40" s="2387"/>
      <c r="CQ40" s="2387"/>
      <c r="CR40" s="2387"/>
      <c r="CS40" s="2387"/>
      <c r="CT40" s="2387"/>
      <c r="CU40" s="2387"/>
      <c r="CV40" s="2387"/>
      <c r="CW40" s="2387"/>
      <c r="CX40" s="2387"/>
      <c r="CY40" s="2387"/>
      <c r="CZ40" s="2387"/>
      <c r="DA40" s="239"/>
    </row>
    <row r="41" s="726" customFormat="true" ht="15" customHeight="true" x14ac:dyDescent="0.2">
      <c r="A41" s="3130" t="s">
        <v>56</v>
      </c>
      <c r="B41" s="2066" t="s">
        <v>49</v>
      </c>
      <c r="C41" s="1869" t="s">
        <v>35</v>
      </c>
      <c r="D41" s="1873" t="s">
        <v>35</v>
      </c>
      <c r="E41" s="1873" t="s">
        <v>35</v>
      </c>
      <c r="F41" s="1873" t="s">
        <v>35</v>
      </c>
      <c r="G41" s="1877" t="s">
        <v>35</v>
      </c>
      <c r="H41" s="1881" t="s">
        <v>35</v>
      </c>
      <c r="I41" s="1873" t="s">
        <v>35</v>
      </c>
      <c r="J41" s="1873" t="s">
        <v>35</v>
      </c>
      <c r="K41" s="1873" t="s">
        <v>35</v>
      </c>
      <c r="L41" s="1885" t="s">
        <v>35</v>
      </c>
      <c r="M41" s="1869" t="s">
        <v>35</v>
      </c>
      <c r="N41" s="1873" t="s">
        <v>35</v>
      </c>
      <c r="O41" s="1873" t="s">
        <v>35</v>
      </c>
      <c r="P41" s="1873" t="s">
        <v>35</v>
      </c>
      <c r="Q41" s="1877" t="s">
        <v>35</v>
      </c>
      <c r="R41" s="1881" t="s">
        <v>35</v>
      </c>
      <c r="S41" s="1873" t="s">
        <v>35</v>
      </c>
      <c r="T41" s="1885" t="s">
        <v>35</v>
      </c>
      <c r="U41" s="989"/>
      <c r="V41" s="989"/>
      <c r="W41" s="989"/>
      <c r="X41" s="989"/>
      <c r="Y41" s="989"/>
      <c r="Z41" s="989"/>
      <c r="AA41" s="989"/>
      <c r="AB41" s="989"/>
      <c r="AC41" s="989"/>
      <c r="AD41" s="989"/>
      <c r="AE41" s="989"/>
      <c r="AF41" s="989"/>
      <c r="AG41" s="989"/>
      <c r="AH41" s="989"/>
      <c r="AI41" s="989"/>
      <c r="AJ41" s="989"/>
      <c r="AK41" s="989"/>
      <c r="AL41" s="989"/>
      <c r="AM41" s="989"/>
      <c r="AN41" s="989"/>
      <c r="AO41" s="989"/>
      <c r="AP41" s="989"/>
      <c r="AQ41" s="989"/>
      <c r="AR41" s="989"/>
      <c r="AS41" s="989"/>
      <c r="AT41" s="989"/>
      <c r="AU41" s="989"/>
      <c r="AV41" s="989"/>
      <c r="AW41" s="989"/>
      <c r="AX41" s="989"/>
      <c r="AY41" s="989"/>
      <c r="BA41" s="2844" t="s">
        <v>56</v>
      </c>
      <c r="BB41" s="165" t="s">
        <v>49</v>
      </c>
      <c r="BC41" s="1488" t="s">
        <v>35</v>
      </c>
      <c r="BD41" s="1508" t="s">
        <v>35</v>
      </c>
      <c r="BE41" s="1508" t="s">
        <v>35</v>
      </c>
      <c r="BF41" s="1508" t="s">
        <v>35</v>
      </c>
      <c r="BG41" s="1529" t="s">
        <v>35</v>
      </c>
      <c r="BH41" s="1550" t="s">
        <v>35</v>
      </c>
      <c r="BI41" s="1508" t="s">
        <v>35</v>
      </c>
      <c r="BJ41" s="1508" t="s">
        <v>35</v>
      </c>
      <c r="BK41" s="1508" t="s">
        <v>35</v>
      </c>
      <c r="BL41" s="1529" t="s">
        <v>35</v>
      </c>
      <c r="BM41" s="1550" t="s">
        <v>35</v>
      </c>
      <c r="BN41" s="1508" t="s">
        <v>35</v>
      </c>
      <c r="BO41" s="1508" t="s">
        <v>35</v>
      </c>
      <c r="BP41" s="1508" t="s">
        <v>35</v>
      </c>
      <c r="BQ41" s="1529" t="s">
        <v>35</v>
      </c>
      <c r="BR41" s="1550" t="s">
        <v>35</v>
      </c>
      <c r="BS41" s="1508" t="s">
        <v>35</v>
      </c>
      <c r="BT41" s="2347" t="s">
        <v>35</v>
      </c>
      <c r="BU41" s="2386"/>
      <c r="BV41" s="2386"/>
      <c r="BW41" s="2386"/>
      <c r="BX41" s="2386"/>
      <c r="BY41" s="2387"/>
      <c r="BZ41" s="2387"/>
      <c r="CA41" s="2387"/>
      <c r="CB41" s="2387"/>
      <c r="CC41" s="2387"/>
      <c r="CD41" s="2387"/>
      <c r="CE41" s="2387"/>
      <c r="CF41" s="2387"/>
      <c r="CG41" s="2387"/>
      <c r="CH41" s="2387"/>
      <c r="CI41" s="2387"/>
      <c r="CJ41" s="2387"/>
      <c r="CK41" s="2387"/>
      <c r="CL41" s="2387"/>
      <c r="CM41" s="2387"/>
      <c r="CN41" s="2387"/>
      <c r="CO41" s="2387"/>
      <c r="CP41" s="2387"/>
      <c r="CQ41" s="2387"/>
      <c r="CR41" s="2387"/>
      <c r="CS41" s="2387"/>
      <c r="CT41" s="2387"/>
      <c r="CU41" s="2387"/>
      <c r="CV41" s="2387"/>
      <c r="CW41" s="2387"/>
      <c r="CX41" s="2387"/>
      <c r="CY41" s="2387"/>
      <c r="CZ41" s="2387"/>
      <c r="DA41" s="240"/>
    </row>
    <row r="42" s="726" customFormat="true" ht="15" customHeight="true" x14ac:dyDescent="0.2">
      <c r="A42" s="3130"/>
      <c r="B42" s="2066" t="s">
        <v>48</v>
      </c>
      <c r="C42" s="1869" t="s">
        <v>35</v>
      </c>
      <c r="D42" s="1873" t="s">
        <v>35</v>
      </c>
      <c r="E42" s="1873" t="s">
        <v>35</v>
      </c>
      <c r="F42" s="1873" t="s">
        <v>35</v>
      </c>
      <c r="G42" s="1877" t="s">
        <v>35</v>
      </c>
      <c r="H42" s="1881" t="s">
        <v>35</v>
      </c>
      <c r="I42" s="1873" t="s">
        <v>35</v>
      </c>
      <c r="J42" s="1873" t="s">
        <v>35</v>
      </c>
      <c r="K42" s="1873" t="s">
        <v>35</v>
      </c>
      <c r="L42" s="1885" t="s">
        <v>35</v>
      </c>
      <c r="M42" s="1869" t="s">
        <v>35</v>
      </c>
      <c r="N42" s="1873" t="s">
        <v>35</v>
      </c>
      <c r="O42" s="1873" t="s">
        <v>35</v>
      </c>
      <c r="P42" s="1873" t="s">
        <v>35</v>
      </c>
      <c r="Q42" s="1877" t="s">
        <v>35</v>
      </c>
      <c r="R42" s="1881" t="s">
        <v>35</v>
      </c>
      <c r="S42" s="1873" t="s">
        <v>35</v>
      </c>
      <c r="T42" s="1885" t="s">
        <v>35</v>
      </c>
      <c r="U42" s="989"/>
      <c r="V42" s="989"/>
      <c r="W42" s="989"/>
      <c r="X42" s="989"/>
      <c r="Y42" s="989"/>
      <c r="Z42" s="989"/>
      <c r="AA42" s="989"/>
      <c r="AB42" s="989"/>
      <c r="AC42" s="989"/>
      <c r="AD42" s="989"/>
      <c r="AE42" s="989"/>
      <c r="AF42" s="989"/>
      <c r="AG42" s="989"/>
      <c r="AH42" s="989"/>
      <c r="AI42" s="989"/>
      <c r="AJ42" s="989"/>
      <c r="AK42" s="989"/>
      <c r="AL42" s="989"/>
      <c r="AM42" s="989"/>
      <c r="AN42" s="989"/>
      <c r="AO42" s="989"/>
      <c r="AP42" s="989"/>
      <c r="AQ42" s="989"/>
      <c r="AR42" s="989"/>
      <c r="AS42" s="989"/>
      <c r="AT42" s="989"/>
      <c r="AU42" s="989"/>
      <c r="AV42" s="989"/>
      <c r="AW42" s="989"/>
      <c r="AX42" s="989"/>
      <c r="AY42" s="989"/>
      <c r="BA42" s="2844"/>
      <c r="BB42" s="165" t="s">
        <v>48</v>
      </c>
      <c r="BC42" s="1488" t="s">
        <v>35</v>
      </c>
      <c r="BD42" s="1508" t="s">
        <v>35</v>
      </c>
      <c r="BE42" s="1508" t="s">
        <v>35</v>
      </c>
      <c r="BF42" s="1508" t="s">
        <v>35</v>
      </c>
      <c r="BG42" s="1529" t="s">
        <v>35</v>
      </c>
      <c r="BH42" s="1550" t="s">
        <v>35</v>
      </c>
      <c r="BI42" s="1508" t="s">
        <v>35</v>
      </c>
      <c r="BJ42" s="1508" t="s">
        <v>35</v>
      </c>
      <c r="BK42" s="1508" t="s">
        <v>35</v>
      </c>
      <c r="BL42" s="1529" t="s">
        <v>35</v>
      </c>
      <c r="BM42" s="1550" t="s">
        <v>35</v>
      </c>
      <c r="BN42" s="1508" t="s">
        <v>35</v>
      </c>
      <c r="BO42" s="1508" t="s">
        <v>35</v>
      </c>
      <c r="BP42" s="1508" t="s">
        <v>35</v>
      </c>
      <c r="BQ42" s="1529" t="s">
        <v>35</v>
      </c>
      <c r="BR42" s="1550" t="s">
        <v>35</v>
      </c>
      <c r="BS42" s="1508" t="s">
        <v>35</v>
      </c>
      <c r="BT42" s="2347" t="s">
        <v>35</v>
      </c>
      <c r="BU42" s="2386"/>
      <c r="BV42" s="2386"/>
      <c r="BW42" s="2386"/>
      <c r="BX42" s="2386"/>
      <c r="BY42" s="2387"/>
      <c r="BZ42" s="2387"/>
      <c r="CA42" s="2387"/>
      <c r="CB42" s="2387"/>
      <c r="CC42" s="2387"/>
      <c r="CD42" s="2387"/>
      <c r="CE42" s="2387"/>
      <c r="CF42" s="2387"/>
      <c r="CG42" s="2387"/>
      <c r="CH42" s="2387"/>
      <c r="CI42" s="2387"/>
      <c r="CJ42" s="2387"/>
      <c r="CK42" s="2387"/>
      <c r="CL42" s="2387"/>
      <c r="CM42" s="2387"/>
      <c r="CN42" s="2387"/>
      <c r="CO42" s="2387"/>
      <c r="CP42" s="2387"/>
      <c r="CQ42" s="2387"/>
      <c r="CR42" s="2387"/>
      <c r="CS42" s="2387"/>
      <c r="CT42" s="2387"/>
      <c r="CU42" s="2387"/>
      <c r="CV42" s="2387"/>
      <c r="CW42" s="2387"/>
      <c r="CX42" s="2387"/>
      <c r="CY42" s="2387"/>
      <c r="CZ42" s="2387"/>
      <c r="DA42" s="240"/>
    </row>
    <row r="43" s="726" customFormat="true" ht="15" customHeight="true" x14ac:dyDescent="0.2">
      <c r="A43" s="3130" t="s">
        <v>53</v>
      </c>
      <c r="B43" s="2066" t="s">
        <v>49</v>
      </c>
      <c r="C43" s="1869" t="s">
        <v>35</v>
      </c>
      <c r="D43" s="1873" t="s">
        <v>35</v>
      </c>
      <c r="E43" s="1873" t="s">
        <v>35</v>
      </c>
      <c r="F43" s="1873" t="s">
        <v>35</v>
      </c>
      <c r="G43" s="1877" t="s">
        <v>35</v>
      </c>
      <c r="H43" s="1881" t="s">
        <v>35</v>
      </c>
      <c r="I43" s="1873" t="s">
        <v>35</v>
      </c>
      <c r="J43" s="1873" t="s">
        <v>35</v>
      </c>
      <c r="K43" s="1873" t="s">
        <v>35</v>
      </c>
      <c r="L43" s="1885" t="s">
        <v>35</v>
      </c>
      <c r="M43" s="1869" t="s">
        <v>35</v>
      </c>
      <c r="N43" s="1873" t="s">
        <v>35</v>
      </c>
      <c r="O43" s="1873" t="s">
        <v>35</v>
      </c>
      <c r="P43" s="1873" t="s">
        <v>35</v>
      </c>
      <c r="Q43" s="1877" t="s">
        <v>35</v>
      </c>
      <c r="R43" s="1881" t="s">
        <v>35</v>
      </c>
      <c r="S43" s="1873" t="s">
        <v>35</v>
      </c>
      <c r="T43" s="1885" t="s">
        <v>35</v>
      </c>
      <c r="U43" s="989"/>
      <c r="V43" s="989"/>
      <c r="W43" s="989"/>
      <c r="X43" s="989"/>
      <c r="Y43" s="989"/>
      <c r="Z43" s="989"/>
      <c r="AA43" s="989"/>
      <c r="AB43" s="989"/>
      <c r="AC43" s="989"/>
      <c r="AD43" s="989"/>
      <c r="AE43" s="989"/>
      <c r="AF43" s="989"/>
      <c r="AG43" s="989"/>
      <c r="AH43" s="989"/>
      <c r="AI43" s="989"/>
      <c r="AJ43" s="989"/>
      <c r="AK43" s="989"/>
      <c r="AL43" s="989"/>
      <c r="AM43" s="989"/>
      <c r="AN43" s="989"/>
      <c r="AO43" s="989"/>
      <c r="AP43" s="989"/>
      <c r="AQ43" s="989"/>
      <c r="AR43" s="989"/>
      <c r="AS43" s="989"/>
      <c r="AT43" s="989"/>
      <c r="AU43" s="989"/>
      <c r="AV43" s="989"/>
      <c r="AW43" s="989"/>
      <c r="AX43" s="989"/>
      <c r="AY43" s="989"/>
      <c r="BA43" s="2844" t="s">
        <v>53</v>
      </c>
      <c r="BB43" s="165" t="s">
        <v>49</v>
      </c>
      <c r="BC43" s="1488" t="s">
        <v>35</v>
      </c>
      <c r="BD43" s="1508" t="s">
        <v>35</v>
      </c>
      <c r="BE43" s="1508" t="s">
        <v>35</v>
      </c>
      <c r="BF43" s="1508" t="s">
        <v>35</v>
      </c>
      <c r="BG43" s="1529" t="s">
        <v>35</v>
      </c>
      <c r="BH43" s="1550" t="s">
        <v>35</v>
      </c>
      <c r="BI43" s="1508" t="s">
        <v>35</v>
      </c>
      <c r="BJ43" s="1508" t="s">
        <v>35</v>
      </c>
      <c r="BK43" s="1508" t="s">
        <v>35</v>
      </c>
      <c r="BL43" s="1529" t="s">
        <v>35</v>
      </c>
      <c r="BM43" s="1550" t="s">
        <v>35</v>
      </c>
      <c r="BN43" s="1508" t="s">
        <v>35</v>
      </c>
      <c r="BO43" s="1508" t="s">
        <v>35</v>
      </c>
      <c r="BP43" s="1508" t="s">
        <v>35</v>
      </c>
      <c r="BQ43" s="1529" t="s">
        <v>35</v>
      </c>
      <c r="BR43" s="1550" t="s">
        <v>35</v>
      </c>
      <c r="BS43" s="1508" t="s">
        <v>35</v>
      </c>
      <c r="BT43" s="2347" t="s">
        <v>35</v>
      </c>
      <c r="BU43" s="2386"/>
      <c r="BV43" s="2386"/>
      <c r="BW43" s="2386"/>
      <c r="BX43" s="2386"/>
      <c r="BY43" s="2387"/>
      <c r="BZ43" s="2387"/>
      <c r="CA43" s="2387"/>
      <c r="CB43" s="2387"/>
      <c r="CC43" s="2387"/>
      <c r="CD43" s="2387"/>
      <c r="CE43" s="2387"/>
      <c r="CF43" s="2387"/>
      <c r="CG43" s="2387"/>
      <c r="CH43" s="2387"/>
      <c r="CI43" s="2387"/>
      <c r="CJ43" s="2387"/>
      <c r="CK43" s="2387"/>
      <c r="CL43" s="2387"/>
      <c r="CM43" s="2387"/>
      <c r="CN43" s="2387"/>
      <c r="CO43" s="2387"/>
      <c r="CP43" s="2387"/>
      <c r="CQ43" s="2387"/>
      <c r="CR43" s="2387"/>
      <c r="CS43" s="2387"/>
      <c r="CT43" s="2387"/>
      <c r="CU43" s="2387"/>
      <c r="CV43" s="2387"/>
      <c r="CW43" s="2387"/>
      <c r="CX43" s="2387"/>
      <c r="CY43" s="2387"/>
      <c r="CZ43" s="2387"/>
      <c r="DA43" s="240"/>
    </row>
    <row r="44" s="726" customFormat="true" ht="15" customHeight="true" x14ac:dyDescent="0.2">
      <c r="A44" s="3130"/>
      <c r="B44" s="2066" t="s">
        <v>48</v>
      </c>
      <c r="C44" s="1869" t="s">
        <v>35</v>
      </c>
      <c r="D44" s="1873" t="s">
        <v>35</v>
      </c>
      <c r="E44" s="1873" t="s">
        <v>35</v>
      </c>
      <c r="F44" s="1873" t="s">
        <v>35</v>
      </c>
      <c r="G44" s="1877" t="s">
        <v>35</v>
      </c>
      <c r="H44" s="1881" t="s">
        <v>35</v>
      </c>
      <c r="I44" s="1873" t="s">
        <v>35</v>
      </c>
      <c r="J44" s="1873" t="s">
        <v>35</v>
      </c>
      <c r="K44" s="1873" t="s">
        <v>35</v>
      </c>
      <c r="L44" s="1885" t="s">
        <v>35</v>
      </c>
      <c r="M44" s="1869" t="s">
        <v>35</v>
      </c>
      <c r="N44" s="1873" t="s">
        <v>35</v>
      </c>
      <c r="O44" s="1873" t="s">
        <v>35</v>
      </c>
      <c r="P44" s="1873" t="s">
        <v>35</v>
      </c>
      <c r="Q44" s="1877" t="s">
        <v>35</v>
      </c>
      <c r="R44" s="1881" t="s">
        <v>35</v>
      </c>
      <c r="S44" s="1873" t="s">
        <v>35</v>
      </c>
      <c r="T44" s="1885" t="s">
        <v>35</v>
      </c>
      <c r="U44" s="989"/>
      <c r="V44" s="989"/>
      <c r="W44" s="989"/>
      <c r="X44" s="989"/>
      <c r="Y44" s="989"/>
      <c r="Z44" s="989"/>
      <c r="AA44" s="989"/>
      <c r="AB44" s="989"/>
      <c r="AC44" s="989"/>
      <c r="AD44" s="989"/>
      <c r="AE44" s="989"/>
      <c r="AF44" s="989"/>
      <c r="AG44" s="989"/>
      <c r="AH44" s="989"/>
      <c r="AI44" s="989"/>
      <c r="AJ44" s="989"/>
      <c r="AK44" s="989"/>
      <c r="AL44" s="989"/>
      <c r="AM44" s="989"/>
      <c r="AN44" s="989"/>
      <c r="AO44" s="989"/>
      <c r="AP44" s="989"/>
      <c r="AQ44" s="989"/>
      <c r="AR44" s="989"/>
      <c r="AS44" s="989"/>
      <c r="AT44" s="989"/>
      <c r="AU44" s="989"/>
      <c r="AV44" s="989"/>
      <c r="AW44" s="989"/>
      <c r="AX44" s="989"/>
      <c r="AY44" s="989"/>
      <c r="BA44" s="2844"/>
      <c r="BB44" s="165" t="s">
        <v>48</v>
      </c>
      <c r="BC44" s="1488" t="s">
        <v>35</v>
      </c>
      <c r="BD44" s="1508" t="s">
        <v>35</v>
      </c>
      <c r="BE44" s="1508" t="s">
        <v>35</v>
      </c>
      <c r="BF44" s="1508" t="s">
        <v>35</v>
      </c>
      <c r="BG44" s="1529" t="s">
        <v>35</v>
      </c>
      <c r="BH44" s="1550" t="s">
        <v>35</v>
      </c>
      <c r="BI44" s="1508" t="s">
        <v>35</v>
      </c>
      <c r="BJ44" s="1508" t="s">
        <v>35</v>
      </c>
      <c r="BK44" s="1508" t="s">
        <v>35</v>
      </c>
      <c r="BL44" s="1529" t="s">
        <v>35</v>
      </c>
      <c r="BM44" s="1550" t="s">
        <v>35</v>
      </c>
      <c r="BN44" s="1508" t="s">
        <v>35</v>
      </c>
      <c r="BO44" s="1508" t="s">
        <v>35</v>
      </c>
      <c r="BP44" s="1508" t="s">
        <v>35</v>
      </c>
      <c r="BQ44" s="1529" t="s">
        <v>35</v>
      </c>
      <c r="BR44" s="1550" t="s">
        <v>35</v>
      </c>
      <c r="BS44" s="1508" t="s">
        <v>35</v>
      </c>
      <c r="BT44" s="2347" t="s">
        <v>35</v>
      </c>
      <c r="BU44" s="2386"/>
      <c r="BV44" s="2386"/>
      <c r="BW44" s="2386"/>
      <c r="BX44" s="2386"/>
      <c r="BY44" s="2387"/>
      <c r="BZ44" s="2387"/>
      <c r="CA44" s="2387"/>
      <c r="CB44" s="2387"/>
      <c r="CC44" s="2387"/>
      <c r="CD44" s="2387"/>
      <c r="CE44" s="2387"/>
      <c r="CF44" s="2387"/>
      <c r="CG44" s="2387"/>
      <c r="CH44" s="2387"/>
      <c r="CI44" s="2387"/>
      <c r="CJ44" s="2387"/>
      <c r="CK44" s="2387"/>
      <c r="CL44" s="2387"/>
      <c r="CM44" s="2387"/>
      <c r="CN44" s="2387"/>
      <c r="CO44" s="2387"/>
      <c r="CP44" s="2387"/>
      <c r="CQ44" s="2387"/>
      <c r="CR44" s="2387"/>
      <c r="CS44" s="2387"/>
      <c r="CT44" s="2387"/>
      <c r="CU44" s="2387"/>
      <c r="CV44" s="2387"/>
      <c r="CW44" s="2387"/>
      <c r="CX44" s="2387"/>
      <c r="CY44" s="2387"/>
      <c r="CZ44" s="2387"/>
      <c r="DA44" s="240"/>
    </row>
    <row r="45" s="726" customFormat="true" ht="15" customHeight="true" x14ac:dyDescent="0.2">
      <c r="A45" s="3130" t="s">
        <v>52</v>
      </c>
      <c r="B45" s="2066" t="s">
        <v>49</v>
      </c>
      <c r="C45" s="1869" t="s">
        <v>35</v>
      </c>
      <c r="D45" s="1873" t="s">
        <v>35</v>
      </c>
      <c r="E45" s="1873" t="s">
        <v>35</v>
      </c>
      <c r="F45" s="1873" t="s">
        <v>35</v>
      </c>
      <c r="G45" s="1877" t="s">
        <v>35</v>
      </c>
      <c r="H45" s="1881" t="s">
        <v>35</v>
      </c>
      <c r="I45" s="1873" t="s">
        <v>35</v>
      </c>
      <c r="J45" s="1873" t="s">
        <v>35</v>
      </c>
      <c r="K45" s="1873" t="s">
        <v>35</v>
      </c>
      <c r="L45" s="1885" t="s">
        <v>35</v>
      </c>
      <c r="M45" s="1869" t="s">
        <v>35</v>
      </c>
      <c r="N45" s="1873" t="s">
        <v>35</v>
      </c>
      <c r="O45" s="1873" t="s">
        <v>35</v>
      </c>
      <c r="P45" s="1873" t="s">
        <v>35</v>
      </c>
      <c r="Q45" s="1877" t="s">
        <v>35</v>
      </c>
      <c r="R45" s="1881" t="s">
        <v>35</v>
      </c>
      <c r="S45" s="1873" t="s">
        <v>35</v>
      </c>
      <c r="T45" s="1885" t="s">
        <v>35</v>
      </c>
      <c r="U45" s="989"/>
      <c r="V45" s="989"/>
      <c r="W45" s="989"/>
      <c r="X45" s="989"/>
      <c r="Y45" s="989"/>
      <c r="Z45" s="989"/>
      <c r="AA45" s="989"/>
      <c r="AB45" s="989"/>
      <c r="AC45" s="989"/>
      <c r="AD45" s="989"/>
      <c r="AE45" s="989"/>
      <c r="AF45" s="989"/>
      <c r="AG45" s="989"/>
      <c r="AH45" s="989"/>
      <c r="AI45" s="989"/>
      <c r="AJ45" s="989"/>
      <c r="AK45" s="989"/>
      <c r="AL45" s="989"/>
      <c r="AM45" s="989"/>
      <c r="AN45" s="989"/>
      <c r="AO45" s="989"/>
      <c r="AP45" s="989"/>
      <c r="AQ45" s="989"/>
      <c r="AR45" s="989"/>
      <c r="AS45" s="989"/>
      <c r="AT45" s="989"/>
      <c r="AU45" s="989"/>
      <c r="AV45" s="989"/>
      <c r="AW45" s="989"/>
      <c r="AX45" s="989"/>
      <c r="AY45" s="989"/>
      <c r="BA45" s="2844" t="s">
        <v>52</v>
      </c>
      <c r="BB45" s="165" t="s">
        <v>49</v>
      </c>
      <c r="BC45" s="1488" t="s">
        <v>35</v>
      </c>
      <c r="BD45" s="1508" t="s">
        <v>35</v>
      </c>
      <c r="BE45" s="1508" t="s">
        <v>35</v>
      </c>
      <c r="BF45" s="1508" t="s">
        <v>35</v>
      </c>
      <c r="BG45" s="1529" t="s">
        <v>35</v>
      </c>
      <c r="BH45" s="1550" t="s">
        <v>35</v>
      </c>
      <c r="BI45" s="1508" t="s">
        <v>35</v>
      </c>
      <c r="BJ45" s="1508" t="s">
        <v>35</v>
      </c>
      <c r="BK45" s="1508" t="s">
        <v>35</v>
      </c>
      <c r="BL45" s="1529" t="s">
        <v>35</v>
      </c>
      <c r="BM45" s="1550" t="s">
        <v>35</v>
      </c>
      <c r="BN45" s="1508" t="s">
        <v>35</v>
      </c>
      <c r="BO45" s="1508" t="s">
        <v>35</v>
      </c>
      <c r="BP45" s="1508" t="s">
        <v>35</v>
      </c>
      <c r="BQ45" s="1529" t="s">
        <v>35</v>
      </c>
      <c r="BR45" s="1550" t="s">
        <v>35</v>
      </c>
      <c r="BS45" s="1508" t="s">
        <v>35</v>
      </c>
      <c r="BT45" s="2347" t="s">
        <v>35</v>
      </c>
      <c r="BU45" s="2386"/>
      <c r="BV45" s="2386"/>
      <c r="BW45" s="2386"/>
      <c r="BX45" s="2386"/>
      <c r="BY45" s="2387"/>
      <c r="BZ45" s="2387"/>
      <c r="CA45" s="2387"/>
      <c r="CB45" s="2387"/>
      <c r="CC45" s="2387"/>
      <c r="CD45" s="2387"/>
      <c r="CE45" s="2387"/>
      <c r="CF45" s="2387"/>
      <c r="CG45" s="2387"/>
      <c r="CH45" s="2387"/>
      <c r="CI45" s="2387"/>
      <c r="CJ45" s="2387"/>
      <c r="CK45" s="2387"/>
      <c r="CL45" s="2387"/>
      <c r="CM45" s="2387"/>
      <c r="CN45" s="2387"/>
      <c r="CO45" s="2387"/>
      <c r="CP45" s="2387"/>
      <c r="CQ45" s="2387"/>
      <c r="CR45" s="2387"/>
      <c r="CS45" s="2387"/>
      <c r="CT45" s="2387"/>
      <c r="CU45" s="2387"/>
      <c r="CV45" s="2387"/>
      <c r="CW45" s="2387"/>
      <c r="CX45" s="2387"/>
      <c r="CY45" s="2387"/>
      <c r="CZ45" s="2387"/>
      <c r="DA45" s="240"/>
    </row>
    <row r="46" s="726" customFormat="true" ht="15" customHeight="true" x14ac:dyDescent="0.2">
      <c r="A46" s="3130"/>
      <c r="B46" s="2066" t="s">
        <v>48</v>
      </c>
      <c r="C46" s="1869" t="s">
        <v>35</v>
      </c>
      <c r="D46" s="1873" t="s">
        <v>35</v>
      </c>
      <c r="E46" s="1873" t="s">
        <v>35</v>
      </c>
      <c r="F46" s="1873" t="s">
        <v>35</v>
      </c>
      <c r="G46" s="1877" t="s">
        <v>35</v>
      </c>
      <c r="H46" s="1881" t="s">
        <v>35</v>
      </c>
      <c r="I46" s="1873" t="s">
        <v>35</v>
      </c>
      <c r="J46" s="1873" t="s">
        <v>35</v>
      </c>
      <c r="K46" s="1873" t="s">
        <v>35</v>
      </c>
      <c r="L46" s="1885" t="s">
        <v>35</v>
      </c>
      <c r="M46" s="1869" t="s">
        <v>35</v>
      </c>
      <c r="N46" s="1873" t="s">
        <v>35</v>
      </c>
      <c r="O46" s="1873" t="s">
        <v>35</v>
      </c>
      <c r="P46" s="1873" t="s">
        <v>35</v>
      </c>
      <c r="Q46" s="1877" t="s">
        <v>35</v>
      </c>
      <c r="R46" s="1881" t="s">
        <v>35</v>
      </c>
      <c r="S46" s="1873" t="s">
        <v>35</v>
      </c>
      <c r="T46" s="1885" t="s">
        <v>35</v>
      </c>
      <c r="U46" s="989"/>
      <c r="V46" s="989"/>
      <c r="W46" s="989"/>
      <c r="X46" s="989"/>
      <c r="Y46" s="989"/>
      <c r="Z46" s="989"/>
      <c r="AA46" s="989"/>
      <c r="AB46" s="989"/>
      <c r="AC46" s="989"/>
      <c r="AD46" s="989"/>
      <c r="AE46" s="989"/>
      <c r="AF46" s="989"/>
      <c r="AG46" s="989"/>
      <c r="AH46" s="989"/>
      <c r="AI46" s="989"/>
      <c r="AJ46" s="989"/>
      <c r="AK46" s="989"/>
      <c r="AL46" s="989"/>
      <c r="AM46" s="989"/>
      <c r="AN46" s="989"/>
      <c r="AO46" s="989"/>
      <c r="AP46" s="989"/>
      <c r="AQ46" s="989"/>
      <c r="AR46" s="989"/>
      <c r="AS46" s="989"/>
      <c r="AT46" s="989"/>
      <c r="AU46" s="989"/>
      <c r="AV46" s="989"/>
      <c r="AW46" s="989"/>
      <c r="AX46" s="989"/>
      <c r="AY46" s="989"/>
      <c r="BA46" s="2844"/>
      <c r="BB46" s="165" t="s">
        <v>48</v>
      </c>
      <c r="BC46" s="1488" t="s">
        <v>35</v>
      </c>
      <c r="BD46" s="1508" t="s">
        <v>35</v>
      </c>
      <c r="BE46" s="1508" t="s">
        <v>35</v>
      </c>
      <c r="BF46" s="1508" t="s">
        <v>35</v>
      </c>
      <c r="BG46" s="1529" t="s">
        <v>35</v>
      </c>
      <c r="BH46" s="1550" t="s">
        <v>35</v>
      </c>
      <c r="BI46" s="1508" t="s">
        <v>35</v>
      </c>
      <c r="BJ46" s="1508" t="s">
        <v>35</v>
      </c>
      <c r="BK46" s="1508" t="s">
        <v>35</v>
      </c>
      <c r="BL46" s="1529" t="s">
        <v>35</v>
      </c>
      <c r="BM46" s="1550" t="s">
        <v>35</v>
      </c>
      <c r="BN46" s="1508" t="s">
        <v>35</v>
      </c>
      <c r="BO46" s="1508" t="s">
        <v>35</v>
      </c>
      <c r="BP46" s="1508" t="s">
        <v>35</v>
      </c>
      <c r="BQ46" s="1529" t="s">
        <v>35</v>
      </c>
      <c r="BR46" s="1550" t="s">
        <v>35</v>
      </c>
      <c r="BS46" s="1508" t="s">
        <v>35</v>
      </c>
      <c r="BT46" s="2347" t="s">
        <v>35</v>
      </c>
      <c r="BU46" s="2386"/>
      <c r="BV46" s="2386"/>
      <c r="BW46" s="2386"/>
      <c r="BX46" s="2386"/>
      <c r="BY46" s="2387"/>
      <c r="BZ46" s="2387"/>
      <c r="CA46" s="2387"/>
      <c r="CB46" s="2387"/>
      <c r="CC46" s="2387"/>
      <c r="CD46" s="2387"/>
      <c r="CE46" s="2387"/>
      <c r="CF46" s="2387"/>
      <c r="CG46" s="2387"/>
      <c r="CH46" s="2387"/>
      <c r="CI46" s="2387"/>
      <c r="CJ46" s="2387"/>
      <c r="CK46" s="2387"/>
      <c r="CL46" s="2387"/>
      <c r="CM46" s="2387"/>
      <c r="CN46" s="2387"/>
      <c r="CO46" s="2387"/>
      <c r="CP46" s="2387"/>
      <c r="CQ46" s="2387"/>
      <c r="CR46" s="2387"/>
      <c r="CS46" s="2387"/>
      <c r="CT46" s="2387"/>
      <c r="CU46" s="2387"/>
      <c r="CV46" s="2387"/>
      <c r="CW46" s="2387"/>
      <c r="CX46" s="2387"/>
      <c r="CY46" s="2387"/>
      <c r="CZ46" s="2387"/>
      <c r="DA46" s="240"/>
    </row>
    <row r="47" s="130" customFormat="true" ht="15" customHeight="true" x14ac:dyDescent="0.2">
      <c r="A47" s="2842" t="s">
        <v>102</v>
      </c>
      <c r="B47" s="291" t="s">
        <v>101</v>
      </c>
      <c r="C47" s="1418" t="s">
        <v>35</v>
      </c>
      <c r="D47" s="1430" t="s">
        <v>35</v>
      </c>
      <c r="E47" s="1430" t="s">
        <v>35</v>
      </c>
      <c r="F47" s="1430" t="s">
        <v>35</v>
      </c>
      <c r="G47" s="1442" t="s">
        <v>35</v>
      </c>
      <c r="H47" s="1454" t="s">
        <v>35</v>
      </c>
      <c r="I47" s="1430" t="s">
        <v>35</v>
      </c>
      <c r="J47" s="1430" t="s">
        <v>35</v>
      </c>
      <c r="K47" s="1430" t="s">
        <v>35</v>
      </c>
      <c r="L47" s="1466" t="s">
        <v>35</v>
      </c>
      <c r="M47" s="1478" t="s">
        <v>35</v>
      </c>
      <c r="N47" s="1430" t="s">
        <v>35</v>
      </c>
      <c r="O47" s="1430" t="s">
        <v>35</v>
      </c>
      <c r="P47" s="1430" t="s">
        <v>35</v>
      </c>
      <c r="Q47" s="1442" t="s">
        <v>35</v>
      </c>
      <c r="R47" s="1454" t="s">
        <v>35</v>
      </c>
      <c r="S47" s="1430" t="s">
        <v>35</v>
      </c>
      <c r="T47" s="2291" t="s">
        <v>35</v>
      </c>
      <c r="U47" s="2471"/>
      <c r="V47" s="2471"/>
      <c r="W47" s="2471"/>
      <c r="X47" s="2471"/>
      <c r="Y47" s="2472"/>
      <c r="Z47" s="2472"/>
      <c r="AA47" s="2472"/>
      <c r="AB47" s="2472"/>
      <c r="AC47" s="2472"/>
      <c r="AD47" s="2472"/>
      <c r="AE47" s="2472"/>
      <c r="AF47" s="2472"/>
      <c r="AG47" s="2472"/>
      <c r="AH47" s="2472"/>
      <c r="AI47" s="2472"/>
      <c r="AJ47" s="2472"/>
      <c r="AK47" s="2472"/>
      <c r="AL47" s="2472"/>
      <c r="AM47" s="2472"/>
      <c r="AN47" s="2472"/>
      <c r="AO47" s="2472"/>
      <c r="AP47" s="2472"/>
      <c r="AQ47" s="2472"/>
      <c r="AR47" s="2472"/>
      <c r="AS47" s="2472"/>
      <c r="AT47" s="2472"/>
      <c r="AU47" s="2472"/>
      <c r="AV47" s="2472"/>
      <c r="AW47" s="2472"/>
      <c r="AX47" s="2472"/>
      <c r="AY47" s="2472"/>
      <c r="AZ47" s="239"/>
      <c r="BA47" s="2844" t="s">
        <v>102</v>
      </c>
      <c r="BB47" s="165" t="s">
        <v>101</v>
      </c>
      <c r="BC47" s="1488" t="s">
        <v>35</v>
      </c>
      <c r="BD47" s="1508" t="s">
        <v>35</v>
      </c>
      <c r="BE47" s="1508" t="s">
        <v>35</v>
      </c>
      <c r="BF47" s="1508" t="s">
        <v>35</v>
      </c>
      <c r="BG47" s="1529" t="s">
        <v>35</v>
      </c>
      <c r="BH47" s="1550" t="s">
        <v>35</v>
      </c>
      <c r="BI47" s="1508" t="s">
        <v>35</v>
      </c>
      <c r="BJ47" s="1508" t="s">
        <v>35</v>
      </c>
      <c r="BK47" s="1508" t="s">
        <v>35</v>
      </c>
      <c r="BL47" s="1529" t="s">
        <v>35</v>
      </c>
      <c r="BM47" s="1550" t="s">
        <v>35</v>
      </c>
      <c r="BN47" s="1508" t="s">
        <v>35</v>
      </c>
      <c r="BO47" s="1508" t="s">
        <v>35</v>
      </c>
      <c r="BP47" s="1508" t="s">
        <v>35</v>
      </c>
      <c r="BQ47" s="1529" t="s">
        <v>35</v>
      </c>
      <c r="BR47" s="1550" t="s">
        <v>35</v>
      </c>
      <c r="BS47" s="1508" t="s">
        <v>35</v>
      </c>
      <c r="BT47" s="2347" t="s">
        <v>35</v>
      </c>
      <c r="BU47" s="2386"/>
      <c r="BV47" s="2386"/>
      <c r="BW47" s="2386"/>
      <c r="BX47" s="2386"/>
      <c r="BY47" s="2387"/>
      <c r="BZ47" s="2387"/>
      <c r="CA47" s="2387"/>
      <c r="CB47" s="2387"/>
      <c r="CC47" s="2387"/>
      <c r="CD47" s="2387"/>
      <c r="CE47" s="2387"/>
      <c r="CF47" s="2387"/>
      <c r="CG47" s="2387"/>
      <c r="CH47" s="2387"/>
      <c r="CI47" s="2387"/>
      <c r="CJ47" s="2387"/>
      <c r="CK47" s="2387"/>
      <c r="CL47" s="2387"/>
      <c r="CM47" s="2387"/>
      <c r="CN47" s="2387"/>
      <c r="CO47" s="2387"/>
      <c r="CP47" s="2387"/>
      <c r="CQ47" s="2387"/>
      <c r="CR47" s="2387"/>
      <c r="CS47" s="2387"/>
      <c r="CT47" s="2387"/>
      <c r="CU47" s="2387"/>
      <c r="CV47" s="2387"/>
      <c r="CW47" s="2387"/>
      <c r="CX47" s="2387"/>
      <c r="CY47" s="2387"/>
      <c r="CZ47" s="2387"/>
      <c r="DA47" s="239"/>
    </row>
    <row r="48" s="130" customFormat="true" ht="15" customHeight="true" x14ac:dyDescent="0.2">
      <c r="A48" s="2842"/>
      <c r="B48" s="291" t="s">
        <v>100</v>
      </c>
      <c r="C48" s="1418" t="s">
        <v>35</v>
      </c>
      <c r="D48" s="1430" t="s">
        <v>35</v>
      </c>
      <c r="E48" s="1430" t="s">
        <v>35</v>
      </c>
      <c r="F48" s="1430" t="s">
        <v>35</v>
      </c>
      <c r="G48" s="1442" t="s">
        <v>35</v>
      </c>
      <c r="H48" s="1454" t="s">
        <v>35</v>
      </c>
      <c r="I48" s="1430" t="s">
        <v>35</v>
      </c>
      <c r="J48" s="1430" t="s">
        <v>35</v>
      </c>
      <c r="K48" s="1430" t="s">
        <v>35</v>
      </c>
      <c r="L48" s="1466" t="s">
        <v>35</v>
      </c>
      <c r="M48" s="1478" t="s">
        <v>35</v>
      </c>
      <c r="N48" s="1430" t="s">
        <v>35</v>
      </c>
      <c r="O48" s="1430" t="s">
        <v>35</v>
      </c>
      <c r="P48" s="1430" t="s">
        <v>35</v>
      </c>
      <c r="Q48" s="1442" t="s">
        <v>35</v>
      </c>
      <c r="R48" s="1454" t="s">
        <v>35</v>
      </c>
      <c r="S48" s="1430" t="s">
        <v>35</v>
      </c>
      <c r="T48" s="2291" t="s">
        <v>35</v>
      </c>
      <c r="U48" s="2471"/>
      <c r="V48" s="2471"/>
      <c r="W48" s="2471"/>
      <c r="X48" s="2471"/>
      <c r="Y48" s="2472"/>
      <c r="Z48" s="2472"/>
      <c r="AA48" s="2472"/>
      <c r="AB48" s="2472"/>
      <c r="AC48" s="2472"/>
      <c r="AD48" s="2472"/>
      <c r="AE48" s="2472"/>
      <c r="AF48" s="2472"/>
      <c r="AG48" s="2472"/>
      <c r="AH48" s="2472"/>
      <c r="AI48" s="2472"/>
      <c r="AJ48" s="2472"/>
      <c r="AK48" s="2472"/>
      <c r="AL48" s="2472"/>
      <c r="AM48" s="2472"/>
      <c r="AN48" s="2472"/>
      <c r="AO48" s="2472"/>
      <c r="AP48" s="2472"/>
      <c r="AQ48" s="2472"/>
      <c r="AR48" s="2472"/>
      <c r="AS48" s="2472"/>
      <c r="AT48" s="2472"/>
      <c r="AU48" s="2472"/>
      <c r="AV48" s="2472"/>
      <c r="AW48" s="2472"/>
      <c r="AX48" s="2472"/>
      <c r="AY48" s="2472"/>
      <c r="AZ48" s="239"/>
      <c r="BA48" s="2844"/>
      <c r="BB48" s="165" t="s">
        <v>100</v>
      </c>
      <c r="BC48" s="1488" t="s">
        <v>35</v>
      </c>
      <c r="BD48" s="1508" t="s">
        <v>35</v>
      </c>
      <c r="BE48" s="1508" t="s">
        <v>35</v>
      </c>
      <c r="BF48" s="1508" t="s">
        <v>35</v>
      </c>
      <c r="BG48" s="1529" t="s">
        <v>35</v>
      </c>
      <c r="BH48" s="1550" t="s">
        <v>35</v>
      </c>
      <c r="BI48" s="1508" t="s">
        <v>35</v>
      </c>
      <c r="BJ48" s="1508" t="s">
        <v>35</v>
      </c>
      <c r="BK48" s="1508" t="s">
        <v>35</v>
      </c>
      <c r="BL48" s="1529" t="s">
        <v>35</v>
      </c>
      <c r="BM48" s="1550" t="s">
        <v>35</v>
      </c>
      <c r="BN48" s="1508" t="s">
        <v>35</v>
      </c>
      <c r="BO48" s="1508" t="s">
        <v>35</v>
      </c>
      <c r="BP48" s="1508" t="s">
        <v>35</v>
      </c>
      <c r="BQ48" s="1529" t="s">
        <v>35</v>
      </c>
      <c r="BR48" s="1550" t="s">
        <v>35</v>
      </c>
      <c r="BS48" s="1508" t="s">
        <v>35</v>
      </c>
      <c r="BT48" s="2347" t="s">
        <v>35</v>
      </c>
      <c r="BU48" s="2386"/>
      <c r="BV48" s="2386"/>
      <c r="BW48" s="2386"/>
      <c r="BX48" s="2386"/>
      <c r="BY48" s="2387"/>
      <c r="BZ48" s="2387"/>
      <c r="CA48" s="2387"/>
      <c r="CB48" s="2387"/>
      <c r="CC48" s="2387"/>
      <c r="CD48" s="2387"/>
      <c r="CE48" s="2387"/>
      <c r="CF48" s="2387"/>
      <c r="CG48" s="2387"/>
      <c r="CH48" s="2387"/>
      <c r="CI48" s="2387"/>
      <c r="CJ48" s="2387"/>
      <c r="CK48" s="2387"/>
      <c r="CL48" s="2387"/>
      <c r="CM48" s="2387"/>
      <c r="CN48" s="2387"/>
      <c r="CO48" s="2387"/>
      <c r="CP48" s="2387"/>
      <c r="CQ48" s="2387"/>
      <c r="CR48" s="2387"/>
      <c r="CS48" s="2387"/>
      <c r="CT48" s="2387"/>
      <c r="CU48" s="2387"/>
      <c r="CV48" s="2387"/>
      <c r="CW48" s="2387"/>
      <c r="CX48" s="2387"/>
      <c r="CY48" s="2387"/>
      <c r="CZ48" s="2387"/>
      <c r="DA48" s="239"/>
    </row>
    <row r="49" s="130" customFormat="true" ht="15" customHeight="true" x14ac:dyDescent="0.2">
      <c r="A49" s="2842"/>
      <c r="B49" s="291" t="s">
        <v>68</v>
      </c>
      <c r="C49" s="1418" t="s">
        <v>35</v>
      </c>
      <c r="D49" s="1430" t="s">
        <v>35</v>
      </c>
      <c r="E49" s="1430" t="s">
        <v>35</v>
      </c>
      <c r="F49" s="1430" t="s">
        <v>35</v>
      </c>
      <c r="G49" s="1442" t="s">
        <v>35</v>
      </c>
      <c r="H49" s="1454" t="s">
        <v>35</v>
      </c>
      <c r="I49" s="1430" t="s">
        <v>35</v>
      </c>
      <c r="J49" s="1430" t="s">
        <v>35</v>
      </c>
      <c r="K49" s="1430" t="s">
        <v>35</v>
      </c>
      <c r="L49" s="1466" t="s">
        <v>35</v>
      </c>
      <c r="M49" s="1478" t="s">
        <v>35</v>
      </c>
      <c r="N49" s="1430" t="s">
        <v>35</v>
      </c>
      <c r="O49" s="1430" t="s">
        <v>35</v>
      </c>
      <c r="P49" s="1430" t="s">
        <v>35</v>
      </c>
      <c r="Q49" s="1442" t="s">
        <v>35</v>
      </c>
      <c r="R49" s="1454" t="s">
        <v>35</v>
      </c>
      <c r="S49" s="1430" t="s">
        <v>35</v>
      </c>
      <c r="T49" s="2291" t="s">
        <v>35</v>
      </c>
      <c r="U49" s="2471"/>
      <c r="V49" s="2471"/>
      <c r="W49" s="2471"/>
      <c r="X49" s="2471"/>
      <c r="Y49" s="2472"/>
      <c r="Z49" s="2472"/>
      <c r="AA49" s="2472"/>
      <c r="AB49" s="2472"/>
      <c r="AC49" s="2472"/>
      <c r="AD49" s="2472"/>
      <c r="AE49" s="2472"/>
      <c r="AF49" s="2472"/>
      <c r="AG49" s="2472"/>
      <c r="AH49" s="2472"/>
      <c r="AI49" s="2472"/>
      <c r="AJ49" s="2472"/>
      <c r="AK49" s="2472"/>
      <c r="AL49" s="2472"/>
      <c r="AM49" s="2472"/>
      <c r="AN49" s="2472"/>
      <c r="AO49" s="2472"/>
      <c r="AP49" s="2472"/>
      <c r="AQ49" s="2472"/>
      <c r="AR49" s="2472"/>
      <c r="AS49" s="2472"/>
      <c r="AT49" s="2472"/>
      <c r="AU49" s="2472"/>
      <c r="AV49" s="2472"/>
      <c r="AW49" s="2472"/>
      <c r="AX49" s="2472"/>
      <c r="AY49" s="2472"/>
      <c r="AZ49" s="239"/>
      <c r="BA49" s="2844"/>
      <c r="BB49" s="165" t="s">
        <v>68</v>
      </c>
      <c r="BC49" s="1488" t="s">
        <v>35</v>
      </c>
      <c r="BD49" s="1508" t="s">
        <v>35</v>
      </c>
      <c r="BE49" s="1508" t="s">
        <v>35</v>
      </c>
      <c r="BF49" s="1508" t="s">
        <v>35</v>
      </c>
      <c r="BG49" s="1529" t="s">
        <v>35</v>
      </c>
      <c r="BH49" s="1550" t="s">
        <v>35</v>
      </c>
      <c r="BI49" s="1508" t="s">
        <v>35</v>
      </c>
      <c r="BJ49" s="1508" t="s">
        <v>35</v>
      </c>
      <c r="BK49" s="1508" t="s">
        <v>35</v>
      </c>
      <c r="BL49" s="1529" t="s">
        <v>35</v>
      </c>
      <c r="BM49" s="1550" t="s">
        <v>35</v>
      </c>
      <c r="BN49" s="1508" t="s">
        <v>35</v>
      </c>
      <c r="BO49" s="1508" t="s">
        <v>35</v>
      </c>
      <c r="BP49" s="1508" t="s">
        <v>35</v>
      </c>
      <c r="BQ49" s="1529" t="s">
        <v>35</v>
      </c>
      <c r="BR49" s="1550" t="s">
        <v>35</v>
      </c>
      <c r="BS49" s="1508" t="s">
        <v>35</v>
      </c>
      <c r="BT49" s="2347" t="s">
        <v>35</v>
      </c>
      <c r="BU49" s="2386"/>
      <c r="BV49" s="2386"/>
      <c r="BW49" s="2386"/>
      <c r="BX49" s="2386"/>
      <c r="BY49" s="2387"/>
      <c r="BZ49" s="2387"/>
      <c r="CA49" s="2387"/>
      <c r="CB49" s="2387"/>
      <c r="CC49" s="2387"/>
      <c r="CD49" s="2387"/>
      <c r="CE49" s="2387"/>
      <c r="CF49" s="2387"/>
      <c r="CG49" s="2387"/>
      <c r="CH49" s="2387"/>
      <c r="CI49" s="2387"/>
      <c r="CJ49" s="2387"/>
      <c r="CK49" s="2387"/>
      <c r="CL49" s="2387"/>
      <c r="CM49" s="2387"/>
      <c r="CN49" s="2387"/>
      <c r="CO49" s="2387"/>
      <c r="CP49" s="2387"/>
      <c r="CQ49" s="2387"/>
      <c r="CR49" s="2387"/>
      <c r="CS49" s="2387"/>
      <c r="CT49" s="2387"/>
      <c r="CU49" s="2387"/>
      <c r="CV49" s="2387"/>
      <c r="CW49" s="2387"/>
      <c r="CX49" s="2387"/>
      <c r="CY49" s="2387"/>
      <c r="CZ49" s="2387"/>
      <c r="DA49" s="239"/>
    </row>
    <row r="50" s="130" customFormat="true" ht="15" customHeight="true" x14ac:dyDescent="0.2">
      <c r="A50" s="2842" t="s">
        <v>103</v>
      </c>
      <c r="B50" s="291" t="s">
        <v>101</v>
      </c>
      <c r="C50" s="1418" t="s">
        <v>35</v>
      </c>
      <c r="D50" s="1430" t="s">
        <v>35</v>
      </c>
      <c r="E50" s="1430" t="s">
        <v>35</v>
      </c>
      <c r="F50" s="1430" t="s">
        <v>35</v>
      </c>
      <c r="G50" s="1442" t="s">
        <v>35</v>
      </c>
      <c r="H50" s="1454" t="s">
        <v>35</v>
      </c>
      <c r="I50" s="1430" t="s">
        <v>35</v>
      </c>
      <c r="J50" s="1430" t="s">
        <v>35</v>
      </c>
      <c r="K50" s="1430" t="s">
        <v>35</v>
      </c>
      <c r="L50" s="1466" t="s">
        <v>35</v>
      </c>
      <c r="M50" s="1478" t="s">
        <v>35</v>
      </c>
      <c r="N50" s="1430" t="s">
        <v>35</v>
      </c>
      <c r="O50" s="1430" t="s">
        <v>35</v>
      </c>
      <c r="P50" s="1430" t="s">
        <v>35</v>
      </c>
      <c r="Q50" s="1442" t="s">
        <v>35</v>
      </c>
      <c r="R50" s="1454" t="s">
        <v>35</v>
      </c>
      <c r="S50" s="1430" t="s">
        <v>35</v>
      </c>
      <c r="T50" s="2291" t="s">
        <v>35</v>
      </c>
      <c r="U50" s="2471"/>
      <c r="V50" s="2471"/>
      <c r="W50" s="2471"/>
      <c r="X50" s="2471"/>
      <c r="Y50" s="2472"/>
      <c r="Z50" s="2472"/>
      <c r="AA50" s="2472"/>
      <c r="AB50" s="2472"/>
      <c r="AC50" s="2472"/>
      <c r="AD50" s="2472"/>
      <c r="AE50" s="2472"/>
      <c r="AF50" s="2472"/>
      <c r="AG50" s="2472"/>
      <c r="AH50" s="2472"/>
      <c r="AI50" s="2472"/>
      <c r="AJ50" s="2472"/>
      <c r="AK50" s="2472"/>
      <c r="AL50" s="2472"/>
      <c r="AM50" s="2472"/>
      <c r="AN50" s="2472"/>
      <c r="AO50" s="2472"/>
      <c r="AP50" s="2472"/>
      <c r="AQ50" s="2472"/>
      <c r="AR50" s="2472"/>
      <c r="AS50" s="2472"/>
      <c r="AT50" s="2472"/>
      <c r="AU50" s="2472"/>
      <c r="AV50" s="2472"/>
      <c r="AW50" s="2472"/>
      <c r="AX50" s="2472"/>
      <c r="AY50" s="2472"/>
      <c r="AZ50" s="239"/>
      <c r="BA50" s="2844" t="s">
        <v>103</v>
      </c>
      <c r="BB50" s="165" t="s">
        <v>101</v>
      </c>
      <c r="BC50" s="1488" t="s">
        <v>35</v>
      </c>
      <c r="BD50" s="1508" t="s">
        <v>35</v>
      </c>
      <c r="BE50" s="1508" t="s">
        <v>35</v>
      </c>
      <c r="BF50" s="1508" t="s">
        <v>35</v>
      </c>
      <c r="BG50" s="1529" t="s">
        <v>35</v>
      </c>
      <c r="BH50" s="1550" t="s">
        <v>35</v>
      </c>
      <c r="BI50" s="1508" t="s">
        <v>35</v>
      </c>
      <c r="BJ50" s="1508" t="s">
        <v>35</v>
      </c>
      <c r="BK50" s="1508" t="s">
        <v>35</v>
      </c>
      <c r="BL50" s="1529" t="s">
        <v>35</v>
      </c>
      <c r="BM50" s="1550" t="s">
        <v>35</v>
      </c>
      <c r="BN50" s="1508" t="s">
        <v>35</v>
      </c>
      <c r="BO50" s="1508" t="s">
        <v>35</v>
      </c>
      <c r="BP50" s="1508" t="s">
        <v>35</v>
      </c>
      <c r="BQ50" s="1529" t="s">
        <v>35</v>
      </c>
      <c r="BR50" s="1550" t="s">
        <v>35</v>
      </c>
      <c r="BS50" s="1508" t="s">
        <v>35</v>
      </c>
      <c r="BT50" s="2347" t="s">
        <v>35</v>
      </c>
      <c r="BU50" s="2386"/>
      <c r="BV50" s="2386"/>
      <c r="BW50" s="2386"/>
      <c r="BX50" s="2386"/>
      <c r="BY50" s="2387"/>
      <c r="BZ50" s="2387"/>
      <c r="CA50" s="2387"/>
      <c r="CB50" s="2387"/>
      <c r="CC50" s="2387"/>
      <c r="CD50" s="2387"/>
      <c r="CE50" s="2387"/>
      <c r="CF50" s="2387"/>
      <c r="CG50" s="2387"/>
      <c r="CH50" s="2387"/>
      <c r="CI50" s="2387"/>
      <c r="CJ50" s="2387"/>
      <c r="CK50" s="2387"/>
      <c r="CL50" s="2387"/>
      <c r="CM50" s="2387"/>
      <c r="CN50" s="2387"/>
      <c r="CO50" s="2387"/>
      <c r="CP50" s="2387"/>
      <c r="CQ50" s="2387"/>
      <c r="CR50" s="2387"/>
      <c r="CS50" s="2387"/>
      <c r="CT50" s="2387"/>
      <c r="CU50" s="2387"/>
      <c r="CV50" s="2387"/>
      <c r="CW50" s="2387"/>
      <c r="CX50" s="2387"/>
      <c r="CY50" s="2387"/>
      <c r="CZ50" s="2387"/>
      <c r="DA50" s="239"/>
    </row>
    <row r="51" s="130" customFormat="true" ht="15" customHeight="true" x14ac:dyDescent="0.2">
      <c r="A51" s="2842"/>
      <c r="B51" s="291" t="s">
        <v>100</v>
      </c>
      <c r="C51" s="1418" t="s">
        <v>35</v>
      </c>
      <c r="D51" s="1430" t="s">
        <v>35</v>
      </c>
      <c r="E51" s="1430" t="s">
        <v>35</v>
      </c>
      <c r="F51" s="1430" t="s">
        <v>35</v>
      </c>
      <c r="G51" s="1442" t="s">
        <v>35</v>
      </c>
      <c r="H51" s="1454" t="s">
        <v>35</v>
      </c>
      <c r="I51" s="1430" t="s">
        <v>35</v>
      </c>
      <c r="J51" s="1430" t="s">
        <v>35</v>
      </c>
      <c r="K51" s="1430" t="s">
        <v>35</v>
      </c>
      <c r="L51" s="1466" t="s">
        <v>35</v>
      </c>
      <c r="M51" s="1478" t="s">
        <v>35</v>
      </c>
      <c r="N51" s="1430" t="s">
        <v>35</v>
      </c>
      <c r="O51" s="1430" t="s">
        <v>35</v>
      </c>
      <c r="P51" s="1430" t="s">
        <v>35</v>
      </c>
      <c r="Q51" s="1442" t="s">
        <v>35</v>
      </c>
      <c r="R51" s="1454" t="s">
        <v>35</v>
      </c>
      <c r="S51" s="1430" t="s">
        <v>35</v>
      </c>
      <c r="T51" s="2291" t="s">
        <v>35</v>
      </c>
      <c r="U51" s="2471"/>
      <c r="V51" s="2471"/>
      <c r="W51" s="2471"/>
      <c r="X51" s="2471"/>
      <c r="Y51" s="2472"/>
      <c r="Z51" s="2472"/>
      <c r="AA51" s="2472"/>
      <c r="AB51" s="2472"/>
      <c r="AC51" s="2472"/>
      <c r="AD51" s="2472"/>
      <c r="AE51" s="2472"/>
      <c r="AF51" s="2472"/>
      <c r="AG51" s="2472"/>
      <c r="AH51" s="2472"/>
      <c r="AI51" s="2472"/>
      <c r="AJ51" s="2472"/>
      <c r="AK51" s="2472"/>
      <c r="AL51" s="2472"/>
      <c r="AM51" s="2472"/>
      <c r="AN51" s="2472"/>
      <c r="AO51" s="2472"/>
      <c r="AP51" s="2472"/>
      <c r="AQ51" s="2472"/>
      <c r="AR51" s="2472"/>
      <c r="AS51" s="2472"/>
      <c r="AT51" s="2472"/>
      <c r="AU51" s="2472"/>
      <c r="AV51" s="2472"/>
      <c r="AW51" s="2472"/>
      <c r="AX51" s="2472"/>
      <c r="AY51" s="2472"/>
      <c r="AZ51" s="239"/>
      <c r="BA51" s="2844"/>
      <c r="BB51" s="165" t="s">
        <v>100</v>
      </c>
      <c r="BC51" s="1488" t="s">
        <v>35</v>
      </c>
      <c r="BD51" s="1508" t="s">
        <v>35</v>
      </c>
      <c r="BE51" s="1508" t="s">
        <v>35</v>
      </c>
      <c r="BF51" s="1508" t="s">
        <v>35</v>
      </c>
      <c r="BG51" s="1529" t="s">
        <v>35</v>
      </c>
      <c r="BH51" s="1550" t="s">
        <v>35</v>
      </c>
      <c r="BI51" s="1508" t="s">
        <v>35</v>
      </c>
      <c r="BJ51" s="1508" t="s">
        <v>35</v>
      </c>
      <c r="BK51" s="1508" t="s">
        <v>35</v>
      </c>
      <c r="BL51" s="1529" t="s">
        <v>35</v>
      </c>
      <c r="BM51" s="1550" t="s">
        <v>35</v>
      </c>
      <c r="BN51" s="1508" t="s">
        <v>35</v>
      </c>
      <c r="BO51" s="1508" t="s">
        <v>35</v>
      </c>
      <c r="BP51" s="1508" t="s">
        <v>35</v>
      </c>
      <c r="BQ51" s="1529" t="s">
        <v>35</v>
      </c>
      <c r="BR51" s="1550" t="s">
        <v>35</v>
      </c>
      <c r="BS51" s="1508" t="s">
        <v>35</v>
      </c>
      <c r="BT51" s="2347" t="s">
        <v>35</v>
      </c>
      <c r="BU51" s="2386"/>
      <c r="BV51" s="2386"/>
      <c r="BW51" s="2386"/>
      <c r="BX51" s="2386"/>
      <c r="BY51" s="2387"/>
      <c r="BZ51" s="2387"/>
      <c r="CA51" s="2387"/>
      <c r="CB51" s="2387"/>
      <c r="CC51" s="2387"/>
      <c r="CD51" s="2387"/>
      <c r="CE51" s="2387"/>
      <c r="CF51" s="2387"/>
      <c r="CG51" s="2387"/>
      <c r="CH51" s="2387"/>
      <c r="CI51" s="2387"/>
      <c r="CJ51" s="2387"/>
      <c r="CK51" s="2387"/>
      <c r="CL51" s="2387"/>
      <c r="CM51" s="2387"/>
      <c r="CN51" s="2387"/>
      <c r="CO51" s="2387"/>
      <c r="CP51" s="2387"/>
      <c r="CQ51" s="2387"/>
      <c r="CR51" s="2387"/>
      <c r="CS51" s="2387"/>
      <c r="CT51" s="2387"/>
      <c r="CU51" s="2387"/>
      <c r="CV51" s="2387"/>
      <c r="CW51" s="2387"/>
      <c r="CX51" s="2387"/>
      <c r="CY51" s="2387"/>
      <c r="CZ51" s="2387"/>
      <c r="DA51" s="239"/>
    </row>
    <row r="52" s="130" customFormat="true" ht="15" customHeight="true" x14ac:dyDescent="0.2">
      <c r="A52" s="2842"/>
      <c r="B52" s="291" t="s">
        <v>68</v>
      </c>
      <c r="C52" s="1418" t="s">
        <v>35</v>
      </c>
      <c r="D52" s="1430" t="s">
        <v>35</v>
      </c>
      <c r="E52" s="1430" t="s">
        <v>35</v>
      </c>
      <c r="F52" s="1430" t="s">
        <v>35</v>
      </c>
      <c r="G52" s="1442" t="s">
        <v>35</v>
      </c>
      <c r="H52" s="1454" t="s">
        <v>35</v>
      </c>
      <c r="I52" s="1430" t="s">
        <v>35</v>
      </c>
      <c r="J52" s="1430" t="s">
        <v>35</v>
      </c>
      <c r="K52" s="1430" t="s">
        <v>35</v>
      </c>
      <c r="L52" s="1466" t="s">
        <v>35</v>
      </c>
      <c r="M52" s="1478" t="s">
        <v>35</v>
      </c>
      <c r="N52" s="1430" t="s">
        <v>35</v>
      </c>
      <c r="O52" s="1430" t="s">
        <v>35</v>
      </c>
      <c r="P52" s="1430" t="s">
        <v>35</v>
      </c>
      <c r="Q52" s="1442" t="s">
        <v>35</v>
      </c>
      <c r="R52" s="1454" t="s">
        <v>35</v>
      </c>
      <c r="S52" s="1430" t="s">
        <v>35</v>
      </c>
      <c r="T52" s="2291" t="s">
        <v>35</v>
      </c>
      <c r="U52" s="2471"/>
      <c r="V52" s="2471"/>
      <c r="W52" s="2471"/>
      <c r="X52" s="2471"/>
      <c r="Y52" s="2472"/>
      <c r="Z52" s="2472"/>
      <c r="AA52" s="2472"/>
      <c r="AB52" s="2472"/>
      <c r="AC52" s="2472"/>
      <c r="AD52" s="2472"/>
      <c r="AE52" s="2472"/>
      <c r="AF52" s="2472"/>
      <c r="AG52" s="2472"/>
      <c r="AH52" s="2472"/>
      <c r="AI52" s="2472"/>
      <c r="AJ52" s="2472"/>
      <c r="AK52" s="2472"/>
      <c r="AL52" s="2472"/>
      <c r="AM52" s="2472"/>
      <c r="AN52" s="2472"/>
      <c r="AO52" s="2472"/>
      <c r="AP52" s="2472"/>
      <c r="AQ52" s="2472"/>
      <c r="AR52" s="2472"/>
      <c r="AS52" s="2472"/>
      <c r="AT52" s="2472"/>
      <c r="AU52" s="2472"/>
      <c r="AV52" s="2472"/>
      <c r="AW52" s="2472"/>
      <c r="AX52" s="2472"/>
      <c r="AY52" s="2472"/>
      <c r="AZ52" s="239"/>
      <c r="BA52" s="2844"/>
      <c r="BB52" s="165" t="s">
        <v>68</v>
      </c>
      <c r="BC52" s="1488" t="s">
        <v>35</v>
      </c>
      <c r="BD52" s="1508" t="s">
        <v>35</v>
      </c>
      <c r="BE52" s="1508" t="s">
        <v>35</v>
      </c>
      <c r="BF52" s="1508" t="s">
        <v>35</v>
      </c>
      <c r="BG52" s="1529" t="s">
        <v>35</v>
      </c>
      <c r="BH52" s="1550" t="s">
        <v>35</v>
      </c>
      <c r="BI52" s="1508" t="s">
        <v>35</v>
      </c>
      <c r="BJ52" s="1508" t="s">
        <v>35</v>
      </c>
      <c r="BK52" s="1508" t="s">
        <v>35</v>
      </c>
      <c r="BL52" s="1529" t="s">
        <v>35</v>
      </c>
      <c r="BM52" s="1550" t="s">
        <v>35</v>
      </c>
      <c r="BN52" s="1508" t="s">
        <v>35</v>
      </c>
      <c r="BO52" s="1508" t="s">
        <v>35</v>
      </c>
      <c r="BP52" s="1508" t="s">
        <v>35</v>
      </c>
      <c r="BQ52" s="1529" t="s">
        <v>35</v>
      </c>
      <c r="BR52" s="1550" t="s">
        <v>35</v>
      </c>
      <c r="BS52" s="1508" t="s">
        <v>35</v>
      </c>
      <c r="BT52" s="2347" t="s">
        <v>35</v>
      </c>
      <c r="BU52" s="2386"/>
      <c r="BV52" s="2386"/>
      <c r="BW52" s="2386"/>
      <c r="BX52" s="2386"/>
      <c r="BY52" s="2387"/>
      <c r="BZ52" s="2387"/>
      <c r="CA52" s="2387"/>
      <c r="CB52" s="2387"/>
      <c r="CC52" s="2387"/>
      <c r="CD52" s="2387"/>
      <c r="CE52" s="2387"/>
      <c r="CF52" s="2387"/>
      <c r="CG52" s="2387"/>
      <c r="CH52" s="2387"/>
      <c r="CI52" s="2387"/>
      <c r="CJ52" s="2387"/>
      <c r="CK52" s="2387"/>
      <c r="CL52" s="2387"/>
      <c r="CM52" s="2387"/>
      <c r="CN52" s="2387"/>
      <c r="CO52" s="2387"/>
      <c r="CP52" s="2387"/>
      <c r="CQ52" s="2387"/>
      <c r="CR52" s="2387"/>
      <c r="CS52" s="2387"/>
      <c r="CT52" s="2387"/>
      <c r="CU52" s="2387"/>
      <c r="CV52" s="2387"/>
      <c r="CW52" s="2387"/>
      <c r="CX52" s="2387"/>
      <c r="CY52" s="2387"/>
      <c r="CZ52" s="2387"/>
      <c r="DA52" s="239"/>
    </row>
    <row r="53" s="130" customFormat="true" ht="15" customHeight="true" x14ac:dyDescent="0.2">
      <c r="A53" s="2842" t="s">
        <v>106</v>
      </c>
      <c r="B53" s="291" t="s">
        <v>101</v>
      </c>
      <c r="C53" s="1418" t="s">
        <v>35</v>
      </c>
      <c r="D53" s="1430" t="s">
        <v>35</v>
      </c>
      <c r="E53" s="1430" t="s">
        <v>35</v>
      </c>
      <c r="F53" s="1430" t="s">
        <v>35</v>
      </c>
      <c r="G53" s="1442" t="s">
        <v>35</v>
      </c>
      <c r="H53" s="1454" t="s">
        <v>35</v>
      </c>
      <c r="I53" s="1430" t="s">
        <v>35</v>
      </c>
      <c r="J53" s="1430" t="s">
        <v>35</v>
      </c>
      <c r="K53" s="1430" t="s">
        <v>35</v>
      </c>
      <c r="L53" s="1466" t="s">
        <v>35</v>
      </c>
      <c r="M53" s="1478" t="s">
        <v>35</v>
      </c>
      <c r="N53" s="1430" t="s">
        <v>35</v>
      </c>
      <c r="O53" s="1430" t="s">
        <v>35</v>
      </c>
      <c r="P53" s="1430" t="s">
        <v>35</v>
      </c>
      <c r="Q53" s="1442" t="s">
        <v>35</v>
      </c>
      <c r="R53" s="1454" t="s">
        <v>35</v>
      </c>
      <c r="S53" s="1430" t="s">
        <v>35</v>
      </c>
      <c r="T53" s="2291" t="s">
        <v>35</v>
      </c>
      <c r="U53" s="2471"/>
      <c r="V53" s="2471"/>
      <c r="W53" s="2471"/>
      <c r="X53" s="2471"/>
      <c r="Y53" s="2472"/>
      <c r="Z53" s="2472"/>
      <c r="AA53" s="2472"/>
      <c r="AB53" s="2472"/>
      <c r="AC53" s="2472"/>
      <c r="AD53" s="2472"/>
      <c r="AE53" s="2472"/>
      <c r="AF53" s="2472"/>
      <c r="AG53" s="2472"/>
      <c r="AH53" s="2472"/>
      <c r="AI53" s="2472"/>
      <c r="AJ53" s="2472"/>
      <c r="AK53" s="2472"/>
      <c r="AL53" s="2472"/>
      <c r="AM53" s="2472"/>
      <c r="AN53" s="2472"/>
      <c r="AO53" s="2472"/>
      <c r="AP53" s="2472"/>
      <c r="AQ53" s="2472"/>
      <c r="AR53" s="2472"/>
      <c r="AS53" s="2472"/>
      <c r="AT53" s="2472"/>
      <c r="AU53" s="2472"/>
      <c r="AV53" s="2472"/>
      <c r="AW53" s="2472"/>
      <c r="AX53" s="2472"/>
      <c r="AY53" s="2472"/>
      <c r="AZ53" s="239"/>
      <c r="BA53" s="2844" t="s">
        <v>106</v>
      </c>
      <c r="BB53" s="165" t="s">
        <v>101</v>
      </c>
      <c r="BC53" s="1488" t="s">
        <v>35</v>
      </c>
      <c r="BD53" s="1508" t="s">
        <v>35</v>
      </c>
      <c r="BE53" s="1508" t="s">
        <v>35</v>
      </c>
      <c r="BF53" s="1508" t="s">
        <v>35</v>
      </c>
      <c r="BG53" s="1529" t="s">
        <v>35</v>
      </c>
      <c r="BH53" s="1550" t="s">
        <v>35</v>
      </c>
      <c r="BI53" s="1508" t="s">
        <v>35</v>
      </c>
      <c r="BJ53" s="1508" t="s">
        <v>35</v>
      </c>
      <c r="BK53" s="1508" t="s">
        <v>35</v>
      </c>
      <c r="BL53" s="1529" t="s">
        <v>35</v>
      </c>
      <c r="BM53" s="1550" t="s">
        <v>35</v>
      </c>
      <c r="BN53" s="1508" t="s">
        <v>35</v>
      </c>
      <c r="BO53" s="1508" t="s">
        <v>35</v>
      </c>
      <c r="BP53" s="1508" t="s">
        <v>35</v>
      </c>
      <c r="BQ53" s="1529" t="s">
        <v>35</v>
      </c>
      <c r="BR53" s="1550" t="s">
        <v>35</v>
      </c>
      <c r="BS53" s="1508" t="s">
        <v>35</v>
      </c>
      <c r="BT53" s="2347" t="s">
        <v>35</v>
      </c>
      <c r="BU53" s="2386"/>
      <c r="BV53" s="2386"/>
      <c r="BW53" s="2386"/>
      <c r="BX53" s="2386"/>
      <c r="BY53" s="2387"/>
      <c r="BZ53" s="2387"/>
      <c r="CA53" s="2387"/>
      <c r="CB53" s="2387"/>
      <c r="CC53" s="2387"/>
      <c r="CD53" s="2387"/>
      <c r="CE53" s="2387"/>
      <c r="CF53" s="2387"/>
      <c r="CG53" s="2387"/>
      <c r="CH53" s="2387"/>
      <c r="CI53" s="2387"/>
      <c r="CJ53" s="2387"/>
      <c r="CK53" s="2387"/>
      <c r="CL53" s="2387"/>
      <c r="CM53" s="2387"/>
      <c r="CN53" s="2387"/>
      <c r="CO53" s="2387"/>
      <c r="CP53" s="2387"/>
      <c r="CQ53" s="2387"/>
      <c r="CR53" s="2387"/>
      <c r="CS53" s="2387"/>
      <c r="CT53" s="2387"/>
      <c r="CU53" s="2387"/>
      <c r="CV53" s="2387"/>
      <c r="CW53" s="2387"/>
      <c r="CX53" s="2387"/>
      <c r="CY53" s="2387"/>
      <c r="CZ53" s="2387"/>
      <c r="DA53" s="239"/>
    </row>
    <row r="54" s="130" customFormat="true" ht="15" customHeight="true" x14ac:dyDescent="0.2">
      <c r="A54" s="2842"/>
      <c r="B54" s="291" t="s">
        <v>100</v>
      </c>
      <c r="C54" s="1418" t="s">
        <v>35</v>
      </c>
      <c r="D54" s="1430" t="s">
        <v>35</v>
      </c>
      <c r="E54" s="1430" t="s">
        <v>35</v>
      </c>
      <c r="F54" s="1430" t="s">
        <v>35</v>
      </c>
      <c r="G54" s="1442" t="s">
        <v>35</v>
      </c>
      <c r="H54" s="1454" t="s">
        <v>35</v>
      </c>
      <c r="I54" s="1430" t="s">
        <v>35</v>
      </c>
      <c r="J54" s="1430" t="s">
        <v>35</v>
      </c>
      <c r="K54" s="1430" t="s">
        <v>35</v>
      </c>
      <c r="L54" s="1466" t="s">
        <v>35</v>
      </c>
      <c r="M54" s="1478" t="s">
        <v>35</v>
      </c>
      <c r="N54" s="1430" t="s">
        <v>35</v>
      </c>
      <c r="O54" s="1430" t="s">
        <v>35</v>
      </c>
      <c r="P54" s="1430" t="s">
        <v>35</v>
      </c>
      <c r="Q54" s="1442" t="s">
        <v>35</v>
      </c>
      <c r="R54" s="1454" t="s">
        <v>35</v>
      </c>
      <c r="S54" s="1430" t="s">
        <v>35</v>
      </c>
      <c r="T54" s="2291" t="s">
        <v>35</v>
      </c>
      <c r="U54" s="2471"/>
      <c r="V54" s="2471"/>
      <c r="W54" s="2471"/>
      <c r="X54" s="2471"/>
      <c r="Y54" s="2472"/>
      <c r="Z54" s="2472"/>
      <c r="AA54" s="2472"/>
      <c r="AB54" s="2472"/>
      <c r="AC54" s="2472"/>
      <c r="AD54" s="2472"/>
      <c r="AE54" s="2472"/>
      <c r="AF54" s="2472"/>
      <c r="AG54" s="2472"/>
      <c r="AH54" s="2472"/>
      <c r="AI54" s="2472"/>
      <c r="AJ54" s="2472"/>
      <c r="AK54" s="2472"/>
      <c r="AL54" s="2472"/>
      <c r="AM54" s="2472"/>
      <c r="AN54" s="2472"/>
      <c r="AO54" s="2472"/>
      <c r="AP54" s="2472"/>
      <c r="AQ54" s="2472"/>
      <c r="AR54" s="2472"/>
      <c r="AS54" s="2472"/>
      <c r="AT54" s="2472"/>
      <c r="AU54" s="2472"/>
      <c r="AV54" s="2472"/>
      <c r="AW54" s="2472"/>
      <c r="AX54" s="2472"/>
      <c r="AY54" s="2472"/>
      <c r="AZ54" s="239"/>
      <c r="BA54" s="2844"/>
      <c r="BB54" s="165" t="s">
        <v>100</v>
      </c>
      <c r="BC54" s="1488" t="s">
        <v>35</v>
      </c>
      <c r="BD54" s="1508" t="s">
        <v>35</v>
      </c>
      <c r="BE54" s="1508" t="s">
        <v>35</v>
      </c>
      <c r="BF54" s="1508" t="s">
        <v>35</v>
      </c>
      <c r="BG54" s="1529" t="s">
        <v>35</v>
      </c>
      <c r="BH54" s="1550" t="s">
        <v>35</v>
      </c>
      <c r="BI54" s="1508" t="s">
        <v>35</v>
      </c>
      <c r="BJ54" s="1508" t="s">
        <v>35</v>
      </c>
      <c r="BK54" s="1508" t="s">
        <v>35</v>
      </c>
      <c r="BL54" s="1529" t="s">
        <v>35</v>
      </c>
      <c r="BM54" s="1550" t="s">
        <v>35</v>
      </c>
      <c r="BN54" s="1508" t="s">
        <v>35</v>
      </c>
      <c r="BO54" s="1508" t="s">
        <v>35</v>
      </c>
      <c r="BP54" s="1508" t="s">
        <v>35</v>
      </c>
      <c r="BQ54" s="1529" t="s">
        <v>35</v>
      </c>
      <c r="BR54" s="1550" t="s">
        <v>35</v>
      </c>
      <c r="BS54" s="1508" t="s">
        <v>35</v>
      </c>
      <c r="BT54" s="2347" t="s">
        <v>35</v>
      </c>
      <c r="BU54" s="2386"/>
      <c r="BV54" s="2386"/>
      <c r="BW54" s="2386"/>
      <c r="BX54" s="2386"/>
      <c r="BY54" s="2387"/>
      <c r="BZ54" s="2387"/>
      <c r="CA54" s="2387"/>
      <c r="CB54" s="2387"/>
      <c r="CC54" s="2387"/>
      <c r="CD54" s="2387"/>
      <c r="CE54" s="2387"/>
      <c r="CF54" s="2387"/>
      <c r="CG54" s="2387"/>
      <c r="CH54" s="2387"/>
      <c r="CI54" s="2387"/>
      <c r="CJ54" s="2387"/>
      <c r="CK54" s="2387"/>
      <c r="CL54" s="2387"/>
      <c r="CM54" s="2387"/>
      <c r="CN54" s="2387"/>
      <c r="CO54" s="2387"/>
      <c r="CP54" s="2387"/>
      <c r="CQ54" s="2387"/>
      <c r="CR54" s="2387"/>
      <c r="CS54" s="2387"/>
      <c r="CT54" s="2387"/>
      <c r="CU54" s="2387"/>
      <c r="CV54" s="2387"/>
      <c r="CW54" s="2387"/>
      <c r="CX54" s="2387"/>
      <c r="CY54" s="2387"/>
      <c r="CZ54" s="2387"/>
      <c r="DA54" s="239"/>
    </row>
    <row r="55" s="130" customFormat="true" ht="15" customHeight="true" x14ac:dyDescent="0.2">
      <c r="A55" s="2843"/>
      <c r="B55" s="292" t="s">
        <v>68</v>
      </c>
      <c r="C55" s="1420" t="s">
        <v>35</v>
      </c>
      <c r="D55" s="1432" t="s">
        <v>35</v>
      </c>
      <c r="E55" s="1432" t="s">
        <v>35</v>
      </c>
      <c r="F55" s="1432" t="s">
        <v>35</v>
      </c>
      <c r="G55" s="1444" t="s">
        <v>35</v>
      </c>
      <c r="H55" s="1456" t="s">
        <v>35</v>
      </c>
      <c r="I55" s="1432" t="s">
        <v>35</v>
      </c>
      <c r="J55" s="1432" t="s">
        <v>35</v>
      </c>
      <c r="K55" s="1432" t="s">
        <v>35</v>
      </c>
      <c r="L55" s="1468" t="s">
        <v>35</v>
      </c>
      <c r="M55" s="1479" t="s">
        <v>35</v>
      </c>
      <c r="N55" s="1432" t="s">
        <v>35</v>
      </c>
      <c r="O55" s="1432" t="s">
        <v>35</v>
      </c>
      <c r="P55" s="1432" t="s">
        <v>35</v>
      </c>
      <c r="Q55" s="1444" t="s">
        <v>35</v>
      </c>
      <c r="R55" s="1482" t="s">
        <v>35</v>
      </c>
      <c r="S55" s="1483" t="s">
        <v>35</v>
      </c>
      <c r="T55" s="2292" t="s">
        <v>35</v>
      </c>
      <c r="U55" s="2473"/>
      <c r="V55" s="2473"/>
      <c r="W55" s="2473"/>
      <c r="X55" s="2473"/>
      <c r="Y55" s="2473"/>
      <c r="Z55" s="2473"/>
      <c r="AA55" s="2473"/>
      <c r="AB55" s="2473"/>
      <c r="AC55" s="2473"/>
      <c r="AD55" s="2473"/>
      <c r="AE55" s="2473"/>
      <c r="AF55" s="2473"/>
      <c r="AG55" s="2473"/>
      <c r="AH55" s="2473"/>
      <c r="AI55" s="2473"/>
      <c r="AJ55" s="2473"/>
      <c r="AK55" s="2473"/>
      <c r="AL55" s="2473"/>
      <c r="AM55" s="2473"/>
      <c r="AN55" s="2473"/>
      <c r="AO55" s="2473"/>
      <c r="AP55" s="2473"/>
      <c r="AQ55" s="2473"/>
      <c r="AR55" s="2473"/>
      <c r="AS55" s="2473"/>
      <c r="AT55" s="2473"/>
      <c r="AU55" s="2473"/>
      <c r="AV55" s="2473"/>
      <c r="AW55" s="2473"/>
      <c r="AX55" s="2473"/>
      <c r="AY55" s="2473"/>
      <c r="AZ55" s="239"/>
      <c r="BA55" s="2845"/>
      <c r="BB55" s="166" t="s">
        <v>68</v>
      </c>
      <c r="BC55" s="1489" t="s">
        <v>35</v>
      </c>
      <c r="BD55" s="1509" t="s">
        <v>35</v>
      </c>
      <c r="BE55" s="1509" t="s">
        <v>35</v>
      </c>
      <c r="BF55" s="1509" t="s">
        <v>35</v>
      </c>
      <c r="BG55" s="1530" t="s">
        <v>35</v>
      </c>
      <c r="BH55" s="1551" t="s">
        <v>35</v>
      </c>
      <c r="BI55" s="1509" t="s">
        <v>35</v>
      </c>
      <c r="BJ55" s="1509" t="s">
        <v>35</v>
      </c>
      <c r="BK55" s="1509" t="s">
        <v>35</v>
      </c>
      <c r="BL55" s="1530" t="s">
        <v>35</v>
      </c>
      <c r="BM55" s="1551" t="s">
        <v>35</v>
      </c>
      <c r="BN55" s="1509" t="s">
        <v>35</v>
      </c>
      <c r="BO55" s="1509" t="s">
        <v>35</v>
      </c>
      <c r="BP55" s="1509" t="s">
        <v>35</v>
      </c>
      <c r="BQ55" s="1530" t="s">
        <v>35</v>
      </c>
      <c r="BR55" s="1566" t="s">
        <v>35</v>
      </c>
      <c r="BS55" s="1567" t="s">
        <v>35</v>
      </c>
      <c r="BT55" s="1567" t="s">
        <v>35</v>
      </c>
      <c r="BU55" s="2388"/>
      <c r="BV55" s="2388"/>
      <c r="BW55" s="2388"/>
      <c r="BX55" s="2388"/>
      <c r="BY55" s="2388"/>
      <c r="BZ55" s="2389"/>
      <c r="CA55" s="2389"/>
      <c r="CB55" s="2389"/>
      <c r="CC55" s="2389"/>
      <c r="CD55" s="2389"/>
      <c r="CE55" s="2389"/>
      <c r="CF55" s="2389"/>
      <c r="CG55" s="2389"/>
      <c r="CH55" s="2389"/>
      <c r="CI55" s="2389"/>
      <c r="CJ55" s="2389"/>
      <c r="CK55" s="2389"/>
      <c r="CL55" s="2389"/>
      <c r="CM55" s="2389"/>
      <c r="CN55" s="2389"/>
      <c r="CO55" s="2389"/>
      <c r="CP55" s="2389"/>
      <c r="CQ55" s="2389"/>
      <c r="CR55" s="2389"/>
      <c r="CS55" s="2389"/>
      <c r="CT55" s="2389"/>
      <c r="CU55" s="2389"/>
      <c r="CV55" s="2389"/>
      <c r="CW55" s="2389"/>
      <c r="CX55" s="2389"/>
      <c r="CY55" s="2389"/>
      <c r="CZ55" s="2389"/>
      <c r="DA55" s="239"/>
    </row>
    <row r="56" s="726" customFormat="true" ht="15" customHeight="true" x14ac:dyDescent="0.2">
      <c r="A56" s="132"/>
      <c r="B56" s="204"/>
      <c r="C56" s="2867" t="s">
        <v>115</v>
      </c>
      <c r="D56" s="2868"/>
      <c r="E56" s="2868"/>
      <c r="F56" s="2868"/>
      <c r="G56" s="2869"/>
      <c r="H56" s="3125" t="s">
        <v>38</v>
      </c>
      <c r="I56" s="3126"/>
      <c r="J56" s="3126"/>
      <c r="K56" s="3126"/>
      <c r="L56" s="3127"/>
      <c r="M56" s="3128" t="s">
        <v>37</v>
      </c>
      <c r="N56" s="3126"/>
      <c r="O56" s="3126"/>
      <c r="P56" s="3126"/>
      <c r="Q56" s="3129"/>
      <c r="R56" s="2337" t="s">
        <v>142</v>
      </c>
      <c r="S56" s="2338"/>
      <c r="T56" s="2341"/>
      <c r="U56" s="989"/>
      <c r="V56" s="989"/>
      <c r="W56" s="989"/>
      <c r="X56" s="989"/>
      <c r="Y56" s="989"/>
      <c r="Z56" s="989"/>
      <c r="AA56" s="989"/>
      <c r="AB56" s="989"/>
      <c r="AC56" s="989"/>
      <c r="AD56" s="989"/>
      <c r="AE56" s="989"/>
      <c r="AF56" s="989"/>
      <c r="AG56" s="989"/>
      <c r="AH56" s="989"/>
      <c r="AI56" s="989"/>
      <c r="AJ56" s="989"/>
      <c r="AK56" s="989"/>
      <c r="AL56" s="989"/>
      <c r="AM56" s="989"/>
      <c r="AN56" s="989"/>
      <c r="AO56" s="989"/>
      <c r="AP56" s="989"/>
      <c r="AQ56" s="989"/>
      <c r="AR56" s="989"/>
      <c r="AS56" s="989"/>
      <c r="AT56" s="989"/>
      <c r="AU56" s="989"/>
      <c r="AV56" s="989"/>
      <c r="AW56" s="989"/>
      <c r="AX56" s="989"/>
      <c r="AY56" s="989"/>
      <c r="BA56" s="241" t="s">
        <v>131</v>
      </c>
      <c r="BB56" s="115" t="s">
        <v>96</v>
      </c>
      <c r="BC56" s="2919" t="s">
        <v>115</v>
      </c>
      <c r="BD56" s="2920"/>
      <c r="BE56" s="2920"/>
      <c r="BF56" s="2920"/>
      <c r="BG56" s="2921"/>
      <c r="BH56" s="2922" t="s">
        <v>38</v>
      </c>
      <c r="BI56" s="2920"/>
      <c r="BJ56" s="2920"/>
      <c r="BK56" s="2920"/>
      <c r="BL56" s="2921"/>
      <c r="BM56" s="2922" t="s">
        <v>37</v>
      </c>
      <c r="BN56" s="2920"/>
      <c r="BO56" s="2920"/>
      <c r="BP56" s="2920"/>
      <c r="BQ56" s="2921"/>
      <c r="BR56" s="2337" t="s">
        <v>142</v>
      </c>
      <c r="BS56" s="2338"/>
      <c r="BT56" s="2341"/>
      <c r="BU56" s="2390"/>
      <c r="BV56" s="2390"/>
      <c r="BW56" s="2390"/>
      <c r="BX56" s="2390"/>
      <c r="BY56" s="2391"/>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c r="DA56" s="240"/>
    </row>
    <row r="57" s="726" customFormat="true" ht="12.75" x14ac:dyDescent="0.2">
      <c r="A57" s="205" t="s">
        <v>69</v>
      </c>
      <c r="B57" s="278"/>
      <c r="C57" s="407" t="s">
        <v>0</v>
      </c>
      <c r="D57" s="408" t="s">
        <v>1</v>
      </c>
      <c r="E57" s="408" t="s">
        <v>2</v>
      </c>
      <c r="F57" s="408" t="s">
        <v>3</v>
      </c>
      <c r="G57" s="409" t="s">
        <v>4</v>
      </c>
      <c r="H57" s="1925" t="s">
        <v>0</v>
      </c>
      <c r="I57" s="1893" t="s">
        <v>1</v>
      </c>
      <c r="J57" s="1893" t="s">
        <v>2</v>
      </c>
      <c r="K57" s="1893" t="s">
        <v>3</v>
      </c>
      <c r="L57" s="1894" t="s">
        <v>4</v>
      </c>
      <c r="M57" s="1915" t="s">
        <v>0</v>
      </c>
      <c r="N57" s="1893" t="s">
        <v>1</v>
      </c>
      <c r="O57" s="1893" t="s">
        <v>2</v>
      </c>
      <c r="P57" s="1893" t="s">
        <v>3</v>
      </c>
      <c r="Q57" s="1935" t="s">
        <v>4</v>
      </c>
      <c r="R57" s="2339" t="s">
        <v>160</v>
      </c>
      <c r="S57" s="2340" t="s">
        <v>161</v>
      </c>
      <c r="T57" s="2342" t="s">
        <v>162</v>
      </c>
      <c r="U57" s="989"/>
      <c r="V57" s="989"/>
      <c r="W57" s="989"/>
      <c r="X57" s="989"/>
      <c r="Y57" s="989"/>
      <c r="Z57" s="989"/>
      <c r="AA57" s="989"/>
      <c r="AB57" s="989"/>
      <c r="AC57" s="989"/>
      <c r="AD57" s="989"/>
      <c r="AE57" s="989"/>
      <c r="AF57" s="989"/>
      <c r="AG57" s="989"/>
      <c r="AH57" s="989"/>
      <c r="AI57" s="989"/>
      <c r="AJ57" s="989"/>
      <c r="AK57" s="989"/>
      <c r="AL57" s="989"/>
      <c r="AM57" s="989"/>
      <c r="AN57" s="989"/>
      <c r="AO57" s="989"/>
      <c r="AP57" s="989"/>
      <c r="AQ57" s="989"/>
      <c r="AR57" s="989"/>
      <c r="AS57" s="989"/>
      <c r="AT57" s="989"/>
      <c r="AU57" s="989"/>
      <c r="AV57" s="989"/>
      <c r="AW57" s="989"/>
      <c r="AX57" s="989"/>
      <c r="AY57" s="989"/>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2339" t="s">
        <v>160</v>
      </c>
      <c r="BS57" s="2340" t="s">
        <v>161</v>
      </c>
      <c r="BT57" s="2342" t="s">
        <v>162</v>
      </c>
      <c r="BU57" s="2392"/>
      <c r="BV57" s="2392"/>
      <c r="BW57" s="2392"/>
      <c r="BX57" s="2392"/>
      <c r="BY57" s="2393"/>
      <c r="BZ57" s="2393"/>
      <c r="CA57" s="2393"/>
      <c r="CB57" s="2393"/>
      <c r="CC57" s="2393"/>
      <c r="CD57" s="2393"/>
      <c r="CE57" s="2393"/>
      <c r="CF57" s="2393"/>
      <c r="CG57" s="2393"/>
      <c r="CH57" s="2393"/>
      <c r="CI57" s="2393"/>
      <c r="CJ57" s="2393"/>
      <c r="CK57" s="2393"/>
      <c r="CL57" s="2393"/>
      <c r="CM57" s="2393"/>
      <c r="CN57" s="2393"/>
      <c r="CO57" s="2393"/>
      <c r="CP57" s="2393"/>
      <c r="CQ57" s="2393"/>
      <c r="CR57" s="2393"/>
      <c r="CS57" s="2393"/>
      <c r="CT57" s="2393"/>
      <c r="CU57" s="2393"/>
      <c r="CV57" s="2393"/>
      <c r="CW57" s="2393"/>
      <c r="CX57" s="2393"/>
      <c r="CY57" s="2393"/>
      <c r="CZ57" s="2393"/>
      <c r="DA57" s="240"/>
    </row>
    <row r="58" s="726" customFormat="true" ht="15" customHeight="true" x14ac:dyDescent="0.2">
      <c r="A58" s="3111" t="s">
        <v>164</v>
      </c>
      <c r="B58" s="2067" t="s">
        <v>165</v>
      </c>
      <c r="C58" s="1990">
        <v>72.504735104044954</v>
      </c>
      <c r="D58" s="1991">
        <v>69.60380119285378</v>
      </c>
      <c r="E58" s="1991">
        <v>65.408126873065868</v>
      </c>
      <c r="F58" s="1991">
        <v>55.589819542107413</v>
      </c>
      <c r="G58" s="1992">
        <v>48.331947644466752</v>
      </c>
      <c r="H58" s="1993">
        <v>71.722694101764063</v>
      </c>
      <c r="I58" s="1991">
        <v>68.346438111690702</v>
      </c>
      <c r="J58" s="1991">
        <v>63.719736859562403</v>
      </c>
      <c r="K58" s="1991">
        <v>55.135420673883239</v>
      </c>
      <c r="L58" s="1994">
        <v>46.393347813465503</v>
      </c>
      <c r="M58" s="1995">
        <v>75.492258444730268</v>
      </c>
      <c r="N58" s="1991">
        <v>74.424089499899864</v>
      </c>
      <c r="O58" s="1991">
        <v>69.475184856263638</v>
      </c>
      <c r="P58" s="1991">
        <v>65.566729048441218</v>
      </c>
      <c r="Q58" s="1992">
        <v>55.647068748572103</v>
      </c>
      <c r="R58" s="1993">
        <v>61.737368735105932</v>
      </c>
      <c r="S58" s="1991">
        <v>57.188244139931577</v>
      </c>
      <c r="T58" s="2515">
        <v>81.744944171892584</v>
      </c>
      <c r="U58" s="989"/>
      <c r="V58" s="989"/>
      <c r="W58" s="989"/>
      <c r="X58" s="989"/>
      <c r="Y58" s="989"/>
      <c r="Z58" s="989"/>
      <c r="AA58" s="989"/>
      <c r="AB58" s="989"/>
      <c r="AC58" s="989"/>
      <c r="AD58" s="989"/>
      <c r="AE58" s="989"/>
      <c r="AF58" s="989"/>
      <c r="AG58" s="989"/>
      <c r="AH58" s="989"/>
      <c r="AI58" s="989"/>
      <c r="AJ58" s="989"/>
      <c r="AK58" s="989"/>
      <c r="AL58" s="989"/>
      <c r="AM58" s="989"/>
      <c r="AN58" s="989"/>
      <c r="AO58" s="989"/>
      <c r="AP58" s="989"/>
      <c r="AQ58" s="989"/>
      <c r="AR58" s="989"/>
      <c r="AS58" s="989"/>
      <c r="AT58" s="989"/>
      <c r="AU58" s="989"/>
      <c r="AV58" s="989"/>
      <c r="AW58" s="989"/>
      <c r="AX58" s="989"/>
      <c r="AY58" s="989"/>
      <c r="BA58" s="266"/>
      <c r="BB58" s="167"/>
      <c r="BC58" s="489"/>
      <c r="BD58" s="439"/>
      <c r="BE58" s="439"/>
      <c r="BF58" s="439"/>
      <c r="BG58" s="490"/>
      <c r="BH58" s="498"/>
      <c r="BI58" s="439"/>
      <c r="BJ58" s="439"/>
      <c r="BK58" s="439"/>
      <c r="BL58" s="490"/>
      <c r="BM58" s="498"/>
      <c r="BN58" s="439"/>
      <c r="BO58" s="439"/>
      <c r="BP58" s="439"/>
      <c r="BQ58" s="490"/>
      <c r="BR58" s="498"/>
      <c r="BS58" s="439"/>
      <c r="BT58" s="2348"/>
      <c r="BU58" s="2394"/>
      <c r="BV58" s="2394"/>
      <c r="BW58" s="2394"/>
      <c r="BX58" s="2394"/>
      <c r="BY58" s="2395"/>
      <c r="BZ58" s="2395"/>
      <c r="CA58" s="2395"/>
      <c r="CB58" s="2395"/>
      <c r="CC58" s="2395"/>
      <c r="CD58" s="2395"/>
      <c r="CE58" s="2395"/>
      <c r="CF58" s="2395"/>
      <c r="CG58" s="2395"/>
      <c r="CH58" s="2395"/>
      <c r="CI58" s="2395"/>
      <c r="CJ58" s="2395"/>
      <c r="CK58" s="2395"/>
      <c r="CL58" s="2395"/>
      <c r="CM58" s="2395"/>
      <c r="CN58" s="2395"/>
      <c r="CO58" s="2395"/>
      <c r="CP58" s="2395"/>
      <c r="CQ58" s="2395"/>
      <c r="CR58" s="2395"/>
      <c r="CS58" s="2395"/>
      <c r="CT58" s="2395"/>
      <c r="CU58" s="2395"/>
      <c r="CV58" s="2395"/>
      <c r="CW58" s="2395"/>
      <c r="CX58" s="2395"/>
      <c r="CY58" s="2395"/>
      <c r="CZ58" s="2395"/>
      <c r="DA58" s="240"/>
    </row>
    <row r="59" s="726" customFormat="true" ht="15" customHeight="true" x14ac:dyDescent="0.2">
      <c r="A59" s="3112"/>
      <c r="B59" s="2068" t="s">
        <v>233</v>
      </c>
      <c r="C59" s="1996">
        <v>0.45747900235348959</v>
      </c>
      <c r="D59" s="1997">
        <v>0.26579181839218757</v>
      </c>
      <c r="E59" s="1997">
        <v>0.20633381250135724</v>
      </c>
      <c r="F59" s="1997">
        <v>6.3860138330228203E-2</v>
      </c>
      <c r="G59" s="1998">
        <v>0</v>
      </c>
      <c r="H59" s="1999">
        <v>0.28541835079690647</v>
      </c>
      <c r="I59" s="1997">
        <v>0.16800397068652032</v>
      </c>
      <c r="J59" s="1997">
        <v>0.18771707097530904</v>
      </c>
      <c r="K59" s="1997">
        <v>4.5292905016975089E-2</v>
      </c>
      <c r="L59" s="2000">
        <v>0</v>
      </c>
      <c r="M59" s="2001">
        <v>1.1615439941906047</v>
      </c>
      <c r="N59" s="1997">
        <v>0.50380403675592045</v>
      </c>
      <c r="O59" s="1997">
        <v>0.34133077100841513</v>
      </c>
      <c r="P59" s="1997">
        <v>0.45062427631401386</v>
      </c>
      <c r="Q59" s="1998">
        <v>0</v>
      </c>
      <c r="R59" s="1999">
        <v>6.7058309265826399E-2</v>
      </c>
      <c r="S59" s="1997">
        <v>0.38982476915973185</v>
      </c>
      <c r="T59" s="2516">
        <v>0.46813528607687799</v>
      </c>
      <c r="U59" s="989"/>
      <c r="V59" s="989"/>
      <c r="W59" s="989"/>
      <c r="X59" s="989"/>
      <c r="Y59" s="989"/>
      <c r="Z59" s="989"/>
      <c r="AA59" s="989"/>
      <c r="AB59" s="989"/>
      <c r="AC59" s="989"/>
      <c r="AD59" s="989"/>
      <c r="AE59" s="989"/>
      <c r="AF59" s="989"/>
      <c r="AG59" s="989"/>
      <c r="AH59" s="989"/>
      <c r="AI59" s="989"/>
      <c r="AJ59" s="989"/>
      <c r="AK59" s="989"/>
      <c r="AL59" s="989"/>
      <c r="AM59" s="989"/>
      <c r="AN59" s="989"/>
      <c r="AO59" s="989"/>
      <c r="AP59" s="989"/>
      <c r="AQ59" s="989"/>
      <c r="AR59" s="989"/>
      <c r="AS59" s="989"/>
      <c r="AT59" s="989"/>
      <c r="AU59" s="989"/>
      <c r="AV59" s="989"/>
      <c r="AW59" s="989"/>
      <c r="AX59" s="989"/>
      <c r="AY59" s="989"/>
      <c r="BA59" s="267"/>
      <c r="BB59" s="168"/>
      <c r="BC59" s="491"/>
      <c r="BD59" s="441"/>
      <c r="BE59" s="441"/>
      <c r="BF59" s="441"/>
      <c r="BG59" s="492"/>
      <c r="BH59" s="499"/>
      <c r="BI59" s="441"/>
      <c r="BJ59" s="441"/>
      <c r="BK59" s="441"/>
      <c r="BL59" s="492"/>
      <c r="BM59" s="499"/>
      <c r="BN59" s="441"/>
      <c r="BO59" s="441"/>
      <c r="BP59" s="441"/>
      <c r="BQ59" s="492"/>
      <c r="BR59" s="499"/>
      <c r="BS59" s="441"/>
      <c r="BT59" s="2349"/>
      <c r="BU59" s="2396"/>
      <c r="BV59" s="2396"/>
      <c r="BW59" s="2396"/>
      <c r="BX59" s="2396"/>
      <c r="BY59" s="2397"/>
      <c r="BZ59" s="2397"/>
      <c r="CA59" s="2397"/>
      <c r="CB59" s="2397"/>
      <c r="CC59" s="2397"/>
      <c r="CD59" s="2397"/>
      <c r="CE59" s="2397"/>
      <c r="CF59" s="2397"/>
      <c r="CG59" s="2397"/>
      <c r="CH59" s="2397"/>
      <c r="CI59" s="2397"/>
      <c r="CJ59" s="2397"/>
      <c r="CK59" s="2397"/>
      <c r="CL59" s="2397"/>
      <c r="CM59" s="2397"/>
      <c r="CN59" s="2397"/>
      <c r="CO59" s="2397"/>
      <c r="CP59" s="2397"/>
      <c r="CQ59" s="2397"/>
      <c r="CR59" s="2397"/>
      <c r="CS59" s="2397"/>
      <c r="CT59" s="2397"/>
      <c r="CU59" s="2397"/>
      <c r="CV59" s="2397"/>
      <c r="CW59" s="2397"/>
      <c r="CX59" s="2397"/>
      <c r="CY59" s="2397"/>
      <c r="CZ59" s="2397"/>
      <c r="DA59" s="240"/>
    </row>
    <row r="60" s="726" customFormat="true" ht="15" customHeight="true" x14ac:dyDescent="0.2">
      <c r="A60" s="3112"/>
      <c r="B60" s="2068" t="s">
        <v>234</v>
      </c>
      <c r="C60" s="1996">
        <v>0.58275778485354301</v>
      </c>
      <c r="D60" s="1997">
        <v>0.48742085319375805</v>
      </c>
      <c r="E60" s="1997">
        <v>0.673842086900724</v>
      </c>
      <c r="F60" s="1997">
        <v>0.12399290685992551</v>
      </c>
      <c r="G60" s="1998">
        <v>0</v>
      </c>
      <c r="H60" s="1999">
        <v>0.40086409718274013</v>
      </c>
      <c r="I60" s="1997">
        <v>0.27480290834112187</v>
      </c>
      <c r="J60" s="1997">
        <v>0.26134531101220715</v>
      </c>
      <c r="K60" s="1997">
        <v>7.3091088648998354E-2</v>
      </c>
      <c r="L60" s="2000">
        <v>0</v>
      </c>
      <c r="M60" s="2001">
        <v>1.4301050770151662</v>
      </c>
      <c r="N60" s="1997">
        <v>0.63563557552004202</v>
      </c>
      <c r="O60" s="1997">
        <v>1.6038649027104293</v>
      </c>
      <c r="P60" s="1997">
        <v>0.87254885948874938</v>
      </c>
      <c r="Q60" s="1998">
        <v>1.4380597348681581</v>
      </c>
      <c r="R60" s="1999">
        <v>0.29476988228143702</v>
      </c>
      <c r="S60" s="1997">
        <v>0.41968435767225348</v>
      </c>
      <c r="T60" s="2516">
        <v>0.74901291677646697</v>
      </c>
      <c r="U60" s="989"/>
      <c r="V60" s="989"/>
      <c r="W60" s="989"/>
      <c r="X60" s="989"/>
      <c r="Y60" s="989"/>
      <c r="Z60" s="989"/>
      <c r="AA60" s="989"/>
      <c r="AB60" s="989"/>
      <c r="AC60" s="989"/>
      <c r="AD60" s="989"/>
      <c r="AE60" s="989"/>
      <c r="AF60" s="989"/>
      <c r="AG60" s="989"/>
      <c r="AH60" s="989"/>
      <c r="AI60" s="989"/>
      <c r="AJ60" s="989"/>
      <c r="AK60" s="989"/>
      <c r="AL60" s="989"/>
      <c r="AM60" s="989"/>
      <c r="AN60" s="989"/>
      <c r="AO60" s="989"/>
      <c r="AP60" s="989"/>
      <c r="AQ60" s="989"/>
      <c r="AR60" s="989"/>
      <c r="AS60" s="989"/>
      <c r="AT60" s="989"/>
      <c r="AU60" s="989"/>
      <c r="AV60" s="989"/>
      <c r="AW60" s="989"/>
      <c r="AX60" s="989"/>
      <c r="AY60" s="989"/>
      <c r="BA60" s="267"/>
      <c r="BB60" s="168"/>
      <c r="BC60" s="491"/>
      <c r="BD60" s="441"/>
      <c r="BE60" s="441"/>
      <c r="BF60" s="441"/>
      <c r="BG60" s="492"/>
      <c r="BH60" s="499"/>
      <c r="BI60" s="441"/>
      <c r="BJ60" s="441"/>
      <c r="BK60" s="441"/>
      <c r="BL60" s="492"/>
      <c r="BM60" s="499"/>
      <c r="BN60" s="441"/>
      <c r="BO60" s="441"/>
      <c r="BP60" s="441"/>
      <c r="BQ60" s="492"/>
      <c r="BR60" s="499"/>
      <c r="BS60" s="441"/>
      <c r="BT60" s="2349"/>
      <c r="BU60" s="2396"/>
      <c r="BV60" s="2396"/>
      <c r="BW60" s="2396"/>
      <c r="BX60" s="2396"/>
      <c r="BY60" s="2397"/>
      <c r="BZ60" s="2397"/>
      <c r="CA60" s="2397"/>
      <c r="CB60" s="2397"/>
      <c r="CC60" s="2397"/>
      <c r="CD60" s="2397"/>
      <c r="CE60" s="2397"/>
      <c r="CF60" s="2397"/>
      <c r="CG60" s="2397"/>
      <c r="CH60" s="2397"/>
      <c r="CI60" s="2397"/>
      <c r="CJ60" s="2397"/>
      <c r="CK60" s="2397"/>
      <c r="CL60" s="2397"/>
      <c r="CM60" s="2397"/>
      <c r="CN60" s="2397"/>
      <c r="CO60" s="2397"/>
      <c r="CP60" s="2397"/>
      <c r="CQ60" s="2397"/>
      <c r="CR60" s="2397"/>
      <c r="CS60" s="2397"/>
      <c r="CT60" s="2397"/>
      <c r="CU60" s="2397"/>
      <c r="CV60" s="2397"/>
      <c r="CW60" s="2397"/>
      <c r="CX60" s="2397"/>
      <c r="CY60" s="2397"/>
      <c r="CZ60" s="2397"/>
      <c r="DA60" s="240"/>
    </row>
    <row r="61" s="726" customFormat="true" ht="15" customHeight="true" x14ac:dyDescent="0.2">
      <c r="A61" s="3112"/>
      <c r="B61" s="2068" t="s">
        <v>169</v>
      </c>
      <c r="C61" s="1996">
        <v>6.1903960468382042</v>
      </c>
      <c r="D61" s="1997">
        <v>8.6387091184600617</v>
      </c>
      <c r="E61" s="1997">
        <v>8.6195552414501257</v>
      </c>
      <c r="F61" s="1997">
        <v>7.1297489078422958</v>
      </c>
      <c r="G61" s="1998">
        <v>3.3005041339146537</v>
      </c>
      <c r="H61" s="1999">
        <v>6.6493624964233469</v>
      </c>
      <c r="I61" s="1997">
        <v>7.4293036792668961</v>
      </c>
      <c r="J61" s="1997">
        <v>6.723385639657482</v>
      </c>
      <c r="K61" s="1997">
        <v>5.047463576051511</v>
      </c>
      <c r="L61" s="2000">
        <v>1.8857645036286417</v>
      </c>
      <c r="M61" s="2001">
        <v>5.2167157885824835</v>
      </c>
      <c r="N61" s="1997">
        <v>9.206338882328021</v>
      </c>
      <c r="O61" s="1997">
        <v>14.400788906111444</v>
      </c>
      <c r="P61" s="1997">
        <v>13.591346002985929</v>
      </c>
      <c r="Q61" s="1998">
        <v>21.038688667070456</v>
      </c>
      <c r="R61" s="1999">
        <v>1.4953759156945947</v>
      </c>
      <c r="S61" s="1997">
        <v>19.730731570293049</v>
      </c>
      <c r="T61" s="2516">
        <v>1.2726794778442576</v>
      </c>
      <c r="U61" s="989"/>
      <c r="V61" s="989"/>
      <c r="W61" s="989"/>
      <c r="X61" s="989"/>
      <c r="Y61" s="989"/>
      <c r="Z61" s="989"/>
      <c r="AA61" s="989"/>
      <c r="AB61" s="989"/>
      <c r="AC61" s="989"/>
      <c r="AD61" s="989"/>
      <c r="AE61" s="989"/>
      <c r="AF61" s="989"/>
      <c r="AG61" s="989"/>
      <c r="AH61" s="989"/>
      <c r="AI61" s="989"/>
      <c r="AJ61" s="989"/>
      <c r="AK61" s="989"/>
      <c r="AL61" s="989"/>
      <c r="AM61" s="989"/>
      <c r="AN61" s="989"/>
      <c r="AO61" s="989"/>
      <c r="AP61" s="989"/>
      <c r="AQ61" s="989"/>
      <c r="AR61" s="989"/>
      <c r="AS61" s="989"/>
      <c r="AT61" s="989"/>
      <c r="AU61" s="989"/>
      <c r="AV61" s="989"/>
      <c r="AW61" s="989"/>
      <c r="AX61" s="989"/>
      <c r="AY61" s="989"/>
      <c r="BA61" s="267"/>
      <c r="BB61" s="168"/>
      <c r="BC61" s="491"/>
      <c r="BD61" s="441"/>
      <c r="BE61" s="441"/>
      <c r="BF61" s="441"/>
      <c r="BG61" s="492"/>
      <c r="BH61" s="499"/>
      <c r="BI61" s="441"/>
      <c r="BJ61" s="441"/>
      <c r="BK61" s="441"/>
      <c r="BL61" s="492"/>
      <c r="BM61" s="499"/>
      <c r="BN61" s="441"/>
      <c r="BO61" s="441"/>
      <c r="BP61" s="441"/>
      <c r="BQ61" s="492"/>
      <c r="BR61" s="499"/>
      <c r="BS61" s="441"/>
      <c r="BT61" s="2349"/>
      <c r="BU61" s="2396"/>
      <c r="BV61" s="2396"/>
      <c r="BW61" s="2396"/>
      <c r="BX61" s="2396"/>
      <c r="BY61" s="2397"/>
      <c r="BZ61" s="2397"/>
      <c r="CA61" s="2397"/>
      <c r="CB61" s="2397"/>
      <c r="CC61" s="2397"/>
      <c r="CD61" s="2397"/>
      <c r="CE61" s="2397"/>
      <c r="CF61" s="2397"/>
      <c r="CG61" s="2397"/>
      <c r="CH61" s="2397"/>
      <c r="CI61" s="2397"/>
      <c r="CJ61" s="2397"/>
      <c r="CK61" s="2397"/>
      <c r="CL61" s="2397"/>
      <c r="CM61" s="2397"/>
      <c r="CN61" s="2397"/>
      <c r="CO61" s="2397"/>
      <c r="CP61" s="2397"/>
      <c r="CQ61" s="2397"/>
      <c r="CR61" s="2397"/>
      <c r="CS61" s="2397"/>
      <c r="CT61" s="2397"/>
      <c r="CU61" s="2397"/>
      <c r="CV61" s="2397"/>
      <c r="CW61" s="2397"/>
      <c r="CX61" s="2397"/>
      <c r="CY61" s="2397"/>
      <c r="CZ61" s="2397"/>
      <c r="DA61" s="240"/>
    </row>
    <row r="62" s="726" customFormat="true" ht="15" customHeight="true" x14ac:dyDescent="0.2">
      <c r="A62" s="3112"/>
      <c r="B62" s="2068" t="s">
        <v>170</v>
      </c>
      <c r="C62" s="1996">
        <v>4.6971043530568029</v>
      </c>
      <c r="D62" s="1997">
        <v>2.2954004305485793</v>
      </c>
      <c r="E62" s="1997">
        <v>1.996489549593478</v>
      </c>
      <c r="F62" s="1997">
        <v>0.62368200123214834</v>
      </c>
      <c r="G62" s="1998">
        <v>9.4798219221716745E-2</v>
      </c>
      <c r="H62" s="1999">
        <v>3.2731537671210398</v>
      </c>
      <c r="I62" s="1997">
        <v>0.66930994132785837</v>
      </c>
      <c r="J62" s="1997">
        <v>1.5054110766613142</v>
      </c>
      <c r="K62" s="1997">
        <v>0.38962769427101723</v>
      </c>
      <c r="L62" s="2000">
        <v>0.11464101371154052</v>
      </c>
      <c r="M62" s="2001">
        <v>11.063516198088699</v>
      </c>
      <c r="N62" s="1997">
        <v>5.8513146974918806</v>
      </c>
      <c r="O62" s="1997">
        <v>4.6287139436064608</v>
      </c>
      <c r="P62" s="1997">
        <v>4.2838192736563512</v>
      </c>
      <c r="Q62" s="1998">
        <v>1.7916933439470306</v>
      </c>
      <c r="R62" s="1999">
        <v>1.4969364650722625</v>
      </c>
      <c r="S62" s="1997">
        <v>3.3430060458358315</v>
      </c>
      <c r="T62" s="2516">
        <v>0.47040732741414382</v>
      </c>
      <c r="U62" s="989"/>
      <c r="V62" s="989"/>
      <c r="W62" s="989"/>
      <c r="X62" s="989"/>
      <c r="Y62" s="989"/>
      <c r="Z62" s="989"/>
      <c r="AA62" s="989"/>
      <c r="AB62" s="989"/>
      <c r="AC62" s="989"/>
      <c r="AD62" s="989"/>
      <c r="AE62" s="989"/>
      <c r="AF62" s="989"/>
      <c r="AG62" s="989"/>
      <c r="AH62" s="989"/>
      <c r="AI62" s="989"/>
      <c r="AJ62" s="989"/>
      <c r="AK62" s="989"/>
      <c r="AL62" s="989"/>
      <c r="AM62" s="989"/>
      <c r="AN62" s="989"/>
      <c r="AO62" s="989"/>
      <c r="AP62" s="989"/>
      <c r="AQ62" s="989"/>
      <c r="AR62" s="989"/>
      <c r="AS62" s="989"/>
      <c r="AT62" s="989"/>
      <c r="AU62" s="989"/>
      <c r="AV62" s="989"/>
      <c r="AW62" s="989"/>
      <c r="AX62" s="989"/>
      <c r="AY62" s="989"/>
      <c r="BA62" s="267"/>
      <c r="BB62" s="168"/>
      <c r="BC62" s="491"/>
      <c r="BD62" s="441"/>
      <c r="BE62" s="441"/>
      <c r="BF62" s="441"/>
      <c r="BG62" s="492"/>
      <c r="BH62" s="499"/>
      <c r="BI62" s="441"/>
      <c r="BJ62" s="441"/>
      <c r="BK62" s="441"/>
      <c r="BL62" s="492"/>
      <c r="BM62" s="499"/>
      <c r="BN62" s="441"/>
      <c r="BO62" s="441"/>
      <c r="BP62" s="441"/>
      <c r="BQ62" s="492"/>
      <c r="BR62" s="499"/>
      <c r="BS62" s="441"/>
      <c r="BT62" s="2349"/>
      <c r="BU62" s="2396"/>
      <c r="BV62" s="2396"/>
      <c r="BW62" s="2396"/>
      <c r="BX62" s="2396"/>
      <c r="BY62" s="2397"/>
      <c r="BZ62" s="2397"/>
      <c r="CA62" s="2397"/>
      <c r="CB62" s="2397"/>
      <c r="CC62" s="2397"/>
      <c r="CD62" s="2397"/>
      <c r="CE62" s="2397"/>
      <c r="CF62" s="2397"/>
      <c r="CG62" s="2397"/>
      <c r="CH62" s="2397"/>
      <c r="CI62" s="2397"/>
      <c r="CJ62" s="2397"/>
      <c r="CK62" s="2397"/>
      <c r="CL62" s="2397"/>
      <c r="CM62" s="2397"/>
      <c r="CN62" s="2397"/>
      <c r="CO62" s="2397"/>
      <c r="CP62" s="2397"/>
      <c r="CQ62" s="2397"/>
      <c r="CR62" s="2397"/>
      <c r="CS62" s="2397"/>
      <c r="CT62" s="2397"/>
      <c r="CU62" s="2397"/>
      <c r="CV62" s="2397"/>
      <c r="CW62" s="2397"/>
      <c r="CX62" s="2397"/>
      <c r="CY62" s="2397"/>
      <c r="CZ62" s="2397"/>
      <c r="DA62" s="240"/>
    </row>
    <row r="63" s="726" customFormat="true" ht="15" customHeight="true" x14ac:dyDescent="0.2">
      <c r="A63" s="3112"/>
      <c r="B63" s="2068" t="s">
        <v>171</v>
      </c>
      <c r="C63" s="1996">
        <v>15.476832656320008</v>
      </c>
      <c r="D63" s="1997">
        <v>18.685931156601857</v>
      </c>
      <c r="E63" s="1997">
        <v>23.077909720289195</v>
      </c>
      <c r="F63" s="1997">
        <v>36.468896503628436</v>
      </c>
      <c r="G63" s="1998">
        <v>48.27275000239667</v>
      </c>
      <c r="H63" s="1999">
        <v>17.65214756335314</v>
      </c>
      <c r="I63" s="1997">
        <v>23.084267380079719</v>
      </c>
      <c r="J63" s="1997">
        <v>27.602404042131308</v>
      </c>
      <c r="K63" s="1997">
        <v>39.309104062128512</v>
      </c>
      <c r="L63" s="2000">
        <v>51.606246669194242</v>
      </c>
      <c r="M63" s="2001">
        <v>5.1928300008963202</v>
      </c>
      <c r="N63" s="1997">
        <v>9.3788173080042672</v>
      </c>
      <c r="O63" s="1997">
        <v>9.550116620299562</v>
      </c>
      <c r="P63" s="1997">
        <v>15.131744469566138</v>
      </c>
      <c r="Q63" s="1998">
        <v>20.084489505542322</v>
      </c>
      <c r="R63" s="1999">
        <v>34.899040445533629</v>
      </c>
      <c r="S63" s="1997">
        <v>18.871796828764818</v>
      </c>
      <c r="T63" s="2516">
        <v>15.253440928701496</v>
      </c>
      <c r="U63" s="989"/>
      <c r="V63" s="989"/>
      <c r="W63" s="989"/>
      <c r="X63" s="989"/>
      <c r="Y63" s="989"/>
      <c r="Z63" s="989"/>
      <c r="AA63" s="989"/>
      <c r="AB63" s="989"/>
      <c r="AC63" s="989"/>
      <c r="AD63" s="989"/>
      <c r="AE63" s="989"/>
      <c r="AF63" s="989"/>
      <c r="AG63" s="989"/>
      <c r="AH63" s="989"/>
      <c r="AI63" s="989"/>
      <c r="AJ63" s="989"/>
      <c r="AK63" s="989"/>
      <c r="AL63" s="989"/>
      <c r="AM63" s="989"/>
      <c r="AN63" s="989"/>
      <c r="AO63" s="989"/>
      <c r="AP63" s="989"/>
      <c r="AQ63" s="989"/>
      <c r="AR63" s="989"/>
      <c r="AS63" s="989"/>
      <c r="AT63" s="989"/>
      <c r="AU63" s="989"/>
      <c r="AV63" s="989"/>
      <c r="AW63" s="989"/>
      <c r="AX63" s="989"/>
      <c r="AY63" s="989"/>
      <c r="BA63" s="267"/>
      <c r="BB63" s="168"/>
      <c r="BC63" s="491"/>
      <c r="BD63" s="441"/>
      <c r="BE63" s="441"/>
      <c r="BF63" s="441"/>
      <c r="BG63" s="492"/>
      <c r="BH63" s="499"/>
      <c r="BI63" s="441"/>
      <c r="BJ63" s="441"/>
      <c r="BK63" s="441"/>
      <c r="BL63" s="492"/>
      <c r="BM63" s="499"/>
      <c r="BN63" s="441"/>
      <c r="BO63" s="441"/>
      <c r="BP63" s="441"/>
      <c r="BQ63" s="492"/>
      <c r="BR63" s="499"/>
      <c r="BS63" s="441"/>
      <c r="BT63" s="2349"/>
      <c r="BU63" s="2396"/>
      <c r="BV63" s="2396"/>
      <c r="BW63" s="2396"/>
      <c r="BX63" s="2396"/>
      <c r="BY63" s="2397"/>
      <c r="BZ63" s="2397"/>
      <c r="CA63" s="2397"/>
      <c r="CB63" s="2397"/>
      <c r="CC63" s="2397"/>
      <c r="CD63" s="2397"/>
      <c r="CE63" s="2397"/>
      <c r="CF63" s="2397"/>
      <c r="CG63" s="2397"/>
      <c r="CH63" s="2397"/>
      <c r="CI63" s="2397"/>
      <c r="CJ63" s="2397"/>
      <c r="CK63" s="2397"/>
      <c r="CL63" s="2397"/>
      <c r="CM63" s="2397"/>
      <c r="CN63" s="2397"/>
      <c r="CO63" s="2397"/>
      <c r="CP63" s="2397"/>
      <c r="CQ63" s="2397"/>
      <c r="CR63" s="2397"/>
      <c r="CS63" s="2397"/>
      <c r="CT63" s="2397"/>
      <c r="CU63" s="2397"/>
      <c r="CV63" s="2397"/>
      <c r="CW63" s="2397"/>
      <c r="CX63" s="2397"/>
      <c r="CY63" s="2397"/>
      <c r="CZ63" s="2397"/>
      <c r="DA63" s="240"/>
    </row>
    <row r="64" s="726" customFormat="true" ht="15" customHeight="true" x14ac:dyDescent="0.2">
      <c r="A64" s="3112"/>
      <c r="B64" s="2068" t="s">
        <v>46</v>
      </c>
      <c r="C64" s="1996">
        <v>9.0695052532995299E-2</v>
      </c>
      <c r="D64" s="1997">
        <v>2.2945429949659587E-2</v>
      </c>
      <c r="E64" s="1997">
        <v>1.7742716199312919E-2</v>
      </c>
      <c r="F64" s="1997">
        <v>0</v>
      </c>
      <c r="G64" s="1998">
        <v>0</v>
      </c>
      <c r="H64" s="1999">
        <v>1.6359623358733668E-2</v>
      </c>
      <c r="I64" s="1997">
        <v>2.7874008607320408E-2</v>
      </c>
      <c r="J64" s="1997">
        <v>0</v>
      </c>
      <c r="K64" s="1997">
        <v>0</v>
      </c>
      <c r="L64" s="2000">
        <v>0</v>
      </c>
      <c r="M64" s="2001">
        <v>0.44303049649652715</v>
      </c>
      <c r="N64" s="1997">
        <v>0</v>
      </c>
      <c r="O64" s="1997">
        <v>0</v>
      </c>
      <c r="P64" s="1997">
        <v>0.10318806954767641</v>
      </c>
      <c r="Q64" s="1998">
        <v>0</v>
      </c>
      <c r="R64" s="1999">
        <v>9.4502470469354678E-3</v>
      </c>
      <c r="S64" s="1997">
        <v>5.6712288343089383E-2</v>
      </c>
      <c r="T64" s="2516">
        <v>4.1379891294175603E-2</v>
      </c>
      <c r="U64" s="989"/>
      <c r="V64" s="989"/>
      <c r="W64" s="989"/>
      <c r="X64" s="989"/>
      <c r="Y64" s="989"/>
      <c r="Z64" s="989"/>
      <c r="AA64" s="989"/>
      <c r="AB64" s="989"/>
      <c r="AC64" s="989"/>
      <c r="AD64" s="989"/>
      <c r="AE64" s="989"/>
      <c r="AF64" s="989"/>
      <c r="AG64" s="989"/>
      <c r="AH64" s="989"/>
      <c r="AI64" s="989"/>
      <c r="AJ64" s="989"/>
      <c r="AK64" s="989"/>
      <c r="AL64" s="989"/>
      <c r="AM64" s="989"/>
      <c r="AN64" s="989"/>
      <c r="AO64" s="989"/>
      <c r="AP64" s="989"/>
      <c r="AQ64" s="989"/>
      <c r="AR64" s="989"/>
      <c r="AS64" s="989"/>
      <c r="AT64" s="989"/>
      <c r="AU64" s="989"/>
      <c r="AV64" s="989"/>
      <c r="AW64" s="989"/>
      <c r="AX64" s="989"/>
      <c r="AY64" s="989"/>
      <c r="BA64" s="267"/>
      <c r="BB64" s="168"/>
      <c r="BC64" s="491"/>
      <c r="BD64" s="441"/>
      <c r="BE64" s="441"/>
      <c r="BF64" s="441"/>
      <c r="BG64" s="492"/>
      <c r="BH64" s="499"/>
      <c r="BI64" s="441"/>
      <c r="BJ64" s="441"/>
      <c r="BK64" s="441"/>
      <c r="BL64" s="492"/>
      <c r="BM64" s="499"/>
      <c r="BN64" s="441"/>
      <c r="BO64" s="441"/>
      <c r="BP64" s="441"/>
      <c r="BQ64" s="492"/>
      <c r="BR64" s="499"/>
      <c r="BS64" s="441"/>
      <c r="BT64" s="2349"/>
      <c r="BU64" s="2396"/>
      <c r="BV64" s="2396"/>
      <c r="BW64" s="2396"/>
      <c r="BX64" s="2396"/>
      <c r="BY64" s="2397"/>
      <c r="BZ64" s="2397"/>
      <c r="CA64" s="2397"/>
      <c r="CB64" s="2397"/>
      <c r="CC64" s="2397"/>
      <c r="CD64" s="2397"/>
      <c r="CE64" s="2397"/>
      <c r="CF64" s="2397"/>
      <c r="CG64" s="2397"/>
      <c r="CH64" s="2397"/>
      <c r="CI64" s="2397"/>
      <c r="CJ64" s="2397"/>
      <c r="CK64" s="2397"/>
      <c r="CL64" s="2397"/>
      <c r="CM64" s="2397"/>
      <c r="CN64" s="2397"/>
      <c r="CO64" s="2397"/>
      <c r="CP64" s="2397"/>
      <c r="CQ64" s="2397"/>
      <c r="CR64" s="2397"/>
      <c r="CS64" s="2397"/>
      <c r="CT64" s="2397"/>
      <c r="CU64" s="2397"/>
      <c r="CV64" s="2397"/>
      <c r="CW64" s="2397"/>
      <c r="CX64" s="2397"/>
      <c r="CY64" s="2397"/>
      <c r="CZ64" s="2397"/>
      <c r="DA64" s="240"/>
    </row>
    <row r="65" s="726" customFormat="true" ht="15" customHeight="true" x14ac:dyDescent="0.2">
      <c r="A65" s="1943"/>
      <c r="B65" s="2069"/>
      <c r="C65" s="1996"/>
      <c r="D65" s="1997"/>
      <c r="E65" s="1997"/>
      <c r="F65" s="1997"/>
      <c r="G65" s="1998"/>
      <c r="H65" s="1999"/>
      <c r="I65" s="1997"/>
      <c r="J65" s="1997"/>
      <c r="K65" s="1997"/>
      <c r="L65" s="2000"/>
      <c r="M65" s="2001"/>
      <c r="N65" s="1997"/>
      <c r="O65" s="1997"/>
      <c r="P65" s="1997"/>
      <c r="Q65" s="1998"/>
      <c r="R65" s="1999"/>
      <c r="S65" s="1997"/>
      <c r="T65" s="2516"/>
      <c r="U65" s="989"/>
      <c r="V65" s="989"/>
      <c r="W65" s="989"/>
      <c r="X65" s="989"/>
      <c r="Y65" s="989"/>
      <c r="Z65" s="989"/>
      <c r="AA65" s="989"/>
      <c r="AB65" s="989"/>
      <c r="AC65" s="989"/>
      <c r="AD65" s="989"/>
      <c r="AE65" s="989"/>
      <c r="AF65" s="989"/>
      <c r="AG65" s="989"/>
      <c r="AH65" s="989"/>
      <c r="AI65" s="989"/>
      <c r="AJ65" s="989"/>
      <c r="AK65" s="989"/>
      <c r="AL65" s="989"/>
      <c r="AM65" s="989"/>
      <c r="AN65" s="989"/>
      <c r="AO65" s="989"/>
      <c r="AP65" s="989"/>
      <c r="AQ65" s="989"/>
      <c r="AR65" s="989"/>
      <c r="AS65" s="989"/>
      <c r="AT65" s="989"/>
      <c r="AU65" s="989"/>
      <c r="AV65" s="989"/>
      <c r="AW65" s="989"/>
      <c r="AX65" s="989"/>
      <c r="AY65" s="989"/>
      <c r="BA65" s="267"/>
      <c r="BB65" s="168"/>
      <c r="BC65" s="491"/>
      <c r="BD65" s="441"/>
      <c r="BE65" s="441"/>
      <c r="BF65" s="441"/>
      <c r="BG65" s="492"/>
      <c r="BH65" s="499"/>
      <c r="BI65" s="441"/>
      <c r="BJ65" s="441"/>
      <c r="BK65" s="441"/>
      <c r="BL65" s="492"/>
      <c r="BM65" s="499"/>
      <c r="BN65" s="441"/>
      <c r="BO65" s="441"/>
      <c r="BP65" s="441"/>
      <c r="BQ65" s="492"/>
      <c r="BR65" s="499"/>
      <c r="BS65" s="441"/>
      <c r="BT65" s="2349"/>
      <c r="BU65" s="2396"/>
      <c r="BV65" s="2396"/>
      <c r="BW65" s="2396"/>
      <c r="BX65" s="2396"/>
      <c r="BY65" s="2397"/>
      <c r="BZ65" s="2397"/>
      <c r="CA65" s="2397"/>
      <c r="CB65" s="2397"/>
      <c r="CC65" s="2397"/>
      <c r="CD65" s="2397"/>
      <c r="CE65" s="2397"/>
      <c r="CF65" s="2397"/>
      <c r="CG65" s="2397"/>
      <c r="CH65" s="2397"/>
      <c r="CI65" s="2397"/>
      <c r="CJ65" s="2397"/>
      <c r="CK65" s="2397"/>
      <c r="CL65" s="2397"/>
      <c r="CM65" s="2397"/>
      <c r="CN65" s="2397"/>
      <c r="CO65" s="2397"/>
      <c r="CP65" s="2397"/>
      <c r="CQ65" s="2397"/>
      <c r="CR65" s="2397"/>
      <c r="CS65" s="2397"/>
      <c r="CT65" s="2397"/>
      <c r="CU65" s="2397"/>
      <c r="CV65" s="2397"/>
      <c r="CW65" s="2397"/>
      <c r="CX65" s="2397"/>
      <c r="CY65" s="2397"/>
      <c r="CZ65" s="2397"/>
      <c r="DA65" s="240"/>
    </row>
    <row r="66" s="726" customFormat="true" ht="15" customHeight="true" x14ac:dyDescent="0.2">
      <c r="A66" s="1943"/>
      <c r="B66" s="2069"/>
      <c r="C66" s="1996"/>
      <c r="D66" s="1997"/>
      <c r="E66" s="1997"/>
      <c r="F66" s="1997"/>
      <c r="G66" s="1998"/>
      <c r="H66" s="1999"/>
      <c r="I66" s="1997"/>
      <c r="J66" s="1997"/>
      <c r="K66" s="1997"/>
      <c r="L66" s="2000"/>
      <c r="M66" s="2001"/>
      <c r="N66" s="1997"/>
      <c r="O66" s="1997"/>
      <c r="P66" s="1997"/>
      <c r="Q66" s="1998"/>
      <c r="R66" s="1999"/>
      <c r="S66" s="1997"/>
      <c r="T66" s="2516"/>
      <c r="U66" s="989"/>
      <c r="V66" s="989"/>
      <c r="W66" s="989"/>
      <c r="X66" s="989"/>
      <c r="Y66" s="989"/>
      <c r="Z66" s="989"/>
      <c r="AA66" s="989"/>
      <c r="AB66" s="989"/>
      <c r="AC66" s="989"/>
      <c r="AD66" s="989"/>
      <c r="AE66" s="989"/>
      <c r="AF66" s="989"/>
      <c r="AG66" s="989"/>
      <c r="AH66" s="989"/>
      <c r="AI66" s="989"/>
      <c r="AJ66" s="989"/>
      <c r="AK66" s="989"/>
      <c r="AL66" s="989"/>
      <c r="AM66" s="989"/>
      <c r="AN66" s="989"/>
      <c r="AO66" s="989"/>
      <c r="AP66" s="989"/>
      <c r="AQ66" s="989"/>
      <c r="AR66" s="989"/>
      <c r="AS66" s="989"/>
      <c r="AT66" s="989"/>
      <c r="AU66" s="989"/>
      <c r="AV66" s="989"/>
      <c r="AW66" s="989"/>
      <c r="AX66" s="989"/>
      <c r="AY66" s="989"/>
      <c r="BA66" s="267"/>
      <c r="BB66" s="168"/>
      <c r="BC66" s="491"/>
      <c r="BD66" s="441"/>
      <c r="BE66" s="441"/>
      <c r="BF66" s="441"/>
      <c r="BG66" s="492"/>
      <c r="BH66" s="499"/>
      <c r="BI66" s="441"/>
      <c r="BJ66" s="441"/>
      <c r="BK66" s="441"/>
      <c r="BL66" s="492"/>
      <c r="BM66" s="499"/>
      <c r="BN66" s="441"/>
      <c r="BO66" s="441"/>
      <c r="BP66" s="441"/>
      <c r="BQ66" s="492"/>
      <c r="BR66" s="499"/>
      <c r="BS66" s="441"/>
      <c r="BT66" s="2349"/>
      <c r="BU66" s="2396"/>
      <c r="BV66" s="2396"/>
      <c r="BW66" s="2396"/>
      <c r="BX66" s="2396"/>
      <c r="BY66" s="2397"/>
      <c r="BZ66" s="2397"/>
      <c r="CA66" s="2397"/>
      <c r="CB66" s="2397"/>
      <c r="CC66" s="2397"/>
      <c r="CD66" s="2397"/>
      <c r="CE66" s="2397"/>
      <c r="CF66" s="2397"/>
      <c r="CG66" s="2397"/>
      <c r="CH66" s="2397"/>
      <c r="CI66" s="2397"/>
      <c r="CJ66" s="2397"/>
      <c r="CK66" s="2397"/>
      <c r="CL66" s="2397"/>
      <c r="CM66" s="2397"/>
      <c r="CN66" s="2397"/>
      <c r="CO66" s="2397"/>
      <c r="CP66" s="2397"/>
      <c r="CQ66" s="2397"/>
      <c r="CR66" s="2397"/>
      <c r="CS66" s="2397"/>
      <c r="CT66" s="2397"/>
      <c r="CU66" s="2397"/>
      <c r="CV66" s="2397"/>
      <c r="CW66" s="2397"/>
      <c r="CX66" s="2397"/>
      <c r="CY66" s="2397"/>
      <c r="CZ66" s="2397"/>
      <c r="DA66" s="240"/>
    </row>
    <row r="67" s="726" customFormat="true" ht="15" customHeight="true" x14ac:dyDescent="0.2">
      <c r="A67" s="1943"/>
      <c r="B67" s="2069"/>
      <c r="C67" s="1996"/>
      <c r="D67" s="1997"/>
      <c r="E67" s="1997"/>
      <c r="F67" s="1997"/>
      <c r="G67" s="1998"/>
      <c r="H67" s="1999"/>
      <c r="I67" s="1997"/>
      <c r="J67" s="1997"/>
      <c r="K67" s="1997"/>
      <c r="L67" s="2000"/>
      <c r="M67" s="2001"/>
      <c r="N67" s="1997"/>
      <c r="O67" s="1997"/>
      <c r="P67" s="1997"/>
      <c r="Q67" s="1998"/>
      <c r="R67" s="1999"/>
      <c r="S67" s="1997"/>
      <c r="T67" s="2516"/>
      <c r="U67" s="989"/>
      <c r="V67" s="989"/>
      <c r="W67" s="989"/>
      <c r="X67" s="989"/>
      <c r="Y67" s="989"/>
      <c r="Z67" s="989"/>
      <c r="AA67" s="989"/>
      <c r="AB67" s="989"/>
      <c r="AC67" s="989"/>
      <c r="AD67" s="989"/>
      <c r="AE67" s="989"/>
      <c r="AF67" s="989"/>
      <c r="AG67" s="989"/>
      <c r="AH67" s="989"/>
      <c r="AI67" s="989"/>
      <c r="AJ67" s="989"/>
      <c r="AK67" s="989"/>
      <c r="AL67" s="989"/>
      <c r="AM67" s="989"/>
      <c r="AN67" s="989"/>
      <c r="AO67" s="989"/>
      <c r="AP67" s="989"/>
      <c r="AQ67" s="989"/>
      <c r="AR67" s="989"/>
      <c r="AS67" s="989"/>
      <c r="AT67" s="989"/>
      <c r="AU67" s="989"/>
      <c r="AV67" s="989"/>
      <c r="AW67" s="989"/>
      <c r="AX67" s="989"/>
      <c r="AY67" s="989"/>
      <c r="BA67" s="267"/>
      <c r="BB67" s="168"/>
      <c r="BC67" s="491"/>
      <c r="BD67" s="441"/>
      <c r="BE67" s="441"/>
      <c r="BF67" s="441"/>
      <c r="BG67" s="492"/>
      <c r="BH67" s="499"/>
      <c r="BI67" s="441"/>
      <c r="BJ67" s="441"/>
      <c r="BK67" s="441"/>
      <c r="BL67" s="492"/>
      <c r="BM67" s="499"/>
      <c r="BN67" s="441"/>
      <c r="BO67" s="441"/>
      <c r="BP67" s="441"/>
      <c r="BQ67" s="492"/>
      <c r="BR67" s="499"/>
      <c r="BS67" s="441"/>
      <c r="BT67" s="2349"/>
      <c r="BU67" s="2396"/>
      <c r="BV67" s="2396"/>
      <c r="BW67" s="2396"/>
      <c r="BX67" s="2396"/>
      <c r="BY67" s="2397"/>
      <c r="BZ67" s="2397"/>
      <c r="CA67" s="2397"/>
      <c r="CB67" s="2397"/>
      <c r="CC67" s="2397"/>
      <c r="CD67" s="2397"/>
      <c r="CE67" s="2397"/>
      <c r="CF67" s="2397"/>
      <c r="CG67" s="2397"/>
      <c r="CH67" s="2397"/>
      <c r="CI67" s="2397"/>
      <c r="CJ67" s="2397"/>
      <c r="CK67" s="2397"/>
      <c r="CL67" s="2397"/>
      <c r="CM67" s="2397"/>
      <c r="CN67" s="2397"/>
      <c r="CO67" s="2397"/>
      <c r="CP67" s="2397"/>
      <c r="CQ67" s="2397"/>
      <c r="CR67" s="2397"/>
      <c r="CS67" s="2397"/>
      <c r="CT67" s="2397"/>
      <c r="CU67" s="2397"/>
      <c r="CV67" s="2397"/>
      <c r="CW67" s="2397"/>
      <c r="CX67" s="2397"/>
      <c r="CY67" s="2397"/>
      <c r="CZ67" s="2397"/>
      <c r="DA67" s="240"/>
    </row>
    <row r="68" s="726" customFormat="true" ht="15" customHeight="true" x14ac:dyDescent="0.2">
      <c r="A68" s="1943"/>
      <c r="B68" s="2069"/>
      <c r="C68" s="1996"/>
      <c r="D68" s="1997"/>
      <c r="E68" s="1997"/>
      <c r="F68" s="1997"/>
      <c r="G68" s="1998"/>
      <c r="H68" s="1999"/>
      <c r="I68" s="1997"/>
      <c r="J68" s="1997"/>
      <c r="K68" s="1997"/>
      <c r="L68" s="2000"/>
      <c r="M68" s="2001"/>
      <c r="N68" s="1997"/>
      <c r="O68" s="1997"/>
      <c r="P68" s="1997"/>
      <c r="Q68" s="1998"/>
      <c r="R68" s="1999"/>
      <c r="S68" s="1997"/>
      <c r="T68" s="2516"/>
      <c r="U68" s="989"/>
      <c r="V68" s="989"/>
      <c r="W68" s="989"/>
      <c r="X68" s="989"/>
      <c r="Y68" s="989"/>
      <c r="Z68" s="989"/>
      <c r="AA68" s="989"/>
      <c r="AB68" s="989"/>
      <c r="AC68" s="989"/>
      <c r="AD68" s="989"/>
      <c r="AE68" s="989"/>
      <c r="AF68" s="989"/>
      <c r="AG68" s="989"/>
      <c r="AH68" s="989"/>
      <c r="AI68" s="989"/>
      <c r="AJ68" s="989"/>
      <c r="AK68" s="989"/>
      <c r="AL68" s="989"/>
      <c r="AM68" s="989"/>
      <c r="AN68" s="989"/>
      <c r="AO68" s="989"/>
      <c r="AP68" s="989"/>
      <c r="AQ68" s="989"/>
      <c r="AR68" s="989"/>
      <c r="AS68" s="989"/>
      <c r="AT68" s="989"/>
      <c r="AU68" s="989"/>
      <c r="AV68" s="989"/>
      <c r="AW68" s="989"/>
      <c r="AX68" s="989"/>
      <c r="AY68" s="989"/>
      <c r="BA68" s="267"/>
      <c r="BB68" s="168"/>
      <c r="BC68" s="491"/>
      <c r="BD68" s="441"/>
      <c r="BE68" s="441"/>
      <c r="BF68" s="441"/>
      <c r="BG68" s="492"/>
      <c r="BH68" s="499"/>
      <c r="BI68" s="441"/>
      <c r="BJ68" s="441"/>
      <c r="BK68" s="441"/>
      <c r="BL68" s="492"/>
      <c r="BM68" s="499"/>
      <c r="BN68" s="441"/>
      <c r="BO68" s="441"/>
      <c r="BP68" s="441"/>
      <c r="BQ68" s="492"/>
      <c r="BR68" s="499"/>
      <c r="BS68" s="441"/>
      <c r="BT68" s="2349"/>
      <c r="BU68" s="2396"/>
      <c r="BV68" s="2396"/>
      <c r="BW68" s="2396"/>
      <c r="BX68" s="2396"/>
      <c r="BY68" s="2397"/>
      <c r="BZ68" s="2397"/>
      <c r="CA68" s="2397"/>
      <c r="CB68" s="2397"/>
      <c r="CC68" s="2397"/>
      <c r="CD68" s="2397"/>
      <c r="CE68" s="2397"/>
      <c r="CF68" s="2397"/>
      <c r="CG68" s="2397"/>
      <c r="CH68" s="2397"/>
      <c r="CI68" s="2397"/>
      <c r="CJ68" s="2397"/>
      <c r="CK68" s="2397"/>
      <c r="CL68" s="2397"/>
      <c r="CM68" s="2397"/>
      <c r="CN68" s="2397"/>
      <c r="CO68" s="2397"/>
      <c r="CP68" s="2397"/>
      <c r="CQ68" s="2397"/>
      <c r="CR68" s="2397"/>
      <c r="CS68" s="2397"/>
      <c r="CT68" s="2397"/>
      <c r="CU68" s="2397"/>
      <c r="CV68" s="2397"/>
      <c r="CW68" s="2397"/>
      <c r="CX68" s="2397"/>
      <c r="CY68" s="2397"/>
      <c r="CZ68" s="2397"/>
      <c r="DA68" s="240"/>
    </row>
    <row r="69" s="726" customFormat="true" ht="15" customHeight="true" x14ac:dyDescent="0.2">
      <c r="A69" s="1943"/>
      <c r="B69" s="2069"/>
      <c r="C69" s="1996"/>
      <c r="D69" s="1997"/>
      <c r="E69" s="1997"/>
      <c r="F69" s="1997"/>
      <c r="G69" s="1998"/>
      <c r="H69" s="1999"/>
      <c r="I69" s="1997"/>
      <c r="J69" s="1997"/>
      <c r="K69" s="1997"/>
      <c r="L69" s="2000"/>
      <c r="M69" s="2001"/>
      <c r="N69" s="1997"/>
      <c r="O69" s="1997"/>
      <c r="P69" s="1997"/>
      <c r="Q69" s="1998"/>
      <c r="R69" s="1999"/>
      <c r="S69" s="1997"/>
      <c r="T69" s="2516"/>
      <c r="U69" s="989"/>
      <c r="V69" s="989"/>
      <c r="W69" s="989"/>
      <c r="X69" s="989"/>
      <c r="Y69" s="989"/>
      <c r="Z69" s="989"/>
      <c r="AA69" s="989"/>
      <c r="AB69" s="989"/>
      <c r="AC69" s="989"/>
      <c r="AD69" s="989"/>
      <c r="AE69" s="989"/>
      <c r="AF69" s="989"/>
      <c r="AG69" s="989"/>
      <c r="AH69" s="989"/>
      <c r="AI69" s="989"/>
      <c r="AJ69" s="989"/>
      <c r="AK69" s="989"/>
      <c r="AL69" s="989"/>
      <c r="AM69" s="989"/>
      <c r="AN69" s="989"/>
      <c r="AO69" s="989"/>
      <c r="AP69" s="989"/>
      <c r="AQ69" s="989"/>
      <c r="AR69" s="989"/>
      <c r="AS69" s="989"/>
      <c r="AT69" s="989"/>
      <c r="AU69" s="989"/>
      <c r="AV69" s="989"/>
      <c r="AW69" s="989"/>
      <c r="AX69" s="989"/>
      <c r="AY69" s="989"/>
      <c r="BA69" s="267"/>
      <c r="BB69" s="168"/>
      <c r="BC69" s="491"/>
      <c r="BD69" s="441"/>
      <c r="BE69" s="441"/>
      <c r="BF69" s="441"/>
      <c r="BG69" s="492"/>
      <c r="BH69" s="499"/>
      <c r="BI69" s="441"/>
      <c r="BJ69" s="441"/>
      <c r="BK69" s="441"/>
      <c r="BL69" s="492"/>
      <c r="BM69" s="499"/>
      <c r="BN69" s="441"/>
      <c r="BO69" s="441"/>
      <c r="BP69" s="441"/>
      <c r="BQ69" s="492"/>
      <c r="BR69" s="499"/>
      <c r="BS69" s="441"/>
      <c r="BT69" s="2349"/>
      <c r="BU69" s="2396"/>
      <c r="BV69" s="2396"/>
      <c r="BW69" s="2396"/>
      <c r="BX69" s="2396"/>
      <c r="BY69" s="2397"/>
      <c r="BZ69" s="2397"/>
      <c r="CA69" s="2397"/>
      <c r="CB69" s="2397"/>
      <c r="CC69" s="2397"/>
      <c r="CD69" s="2397"/>
      <c r="CE69" s="2397"/>
      <c r="CF69" s="2397"/>
      <c r="CG69" s="2397"/>
      <c r="CH69" s="2397"/>
      <c r="CI69" s="2397"/>
      <c r="CJ69" s="2397"/>
      <c r="CK69" s="2397"/>
      <c r="CL69" s="2397"/>
      <c r="CM69" s="2397"/>
      <c r="CN69" s="2397"/>
      <c r="CO69" s="2397"/>
      <c r="CP69" s="2397"/>
      <c r="CQ69" s="2397"/>
      <c r="CR69" s="2397"/>
      <c r="CS69" s="2397"/>
      <c r="CT69" s="2397"/>
      <c r="CU69" s="2397"/>
      <c r="CV69" s="2397"/>
      <c r="CW69" s="2397"/>
      <c r="CX69" s="2397"/>
      <c r="CY69" s="2397"/>
      <c r="CZ69" s="2397"/>
      <c r="DA69" s="240"/>
    </row>
    <row r="70" s="726" customFormat="true" ht="15" customHeight="true" x14ac:dyDescent="0.2">
      <c r="A70" s="1943"/>
      <c r="B70" s="2069"/>
      <c r="C70" s="1996"/>
      <c r="D70" s="1997"/>
      <c r="E70" s="1997"/>
      <c r="F70" s="1997"/>
      <c r="G70" s="1998"/>
      <c r="H70" s="1999"/>
      <c r="I70" s="1997"/>
      <c r="J70" s="1997"/>
      <c r="K70" s="1997"/>
      <c r="L70" s="2000"/>
      <c r="M70" s="2001"/>
      <c r="N70" s="1997"/>
      <c r="O70" s="1997"/>
      <c r="P70" s="1997"/>
      <c r="Q70" s="1998"/>
      <c r="R70" s="1999"/>
      <c r="S70" s="1997"/>
      <c r="T70" s="2516"/>
      <c r="U70" s="989"/>
      <c r="V70" s="989"/>
      <c r="W70" s="989"/>
      <c r="X70" s="989"/>
      <c r="Y70" s="989"/>
      <c r="Z70" s="989"/>
      <c r="AA70" s="989"/>
      <c r="AB70" s="989"/>
      <c r="AC70" s="989"/>
      <c r="AD70" s="989"/>
      <c r="AE70" s="989"/>
      <c r="AF70" s="989"/>
      <c r="AG70" s="989"/>
      <c r="AH70" s="989"/>
      <c r="AI70" s="989"/>
      <c r="AJ70" s="989"/>
      <c r="AK70" s="989"/>
      <c r="AL70" s="989"/>
      <c r="AM70" s="989"/>
      <c r="AN70" s="989"/>
      <c r="AO70" s="989"/>
      <c r="AP70" s="989"/>
      <c r="AQ70" s="989"/>
      <c r="AR70" s="989"/>
      <c r="AS70" s="989"/>
      <c r="AT70" s="989"/>
      <c r="AU70" s="989"/>
      <c r="AV70" s="989"/>
      <c r="AW70" s="989"/>
      <c r="AX70" s="989"/>
      <c r="AY70" s="989"/>
      <c r="BA70" s="267"/>
      <c r="BB70" s="168"/>
      <c r="BC70" s="491"/>
      <c r="BD70" s="441"/>
      <c r="BE70" s="441"/>
      <c r="BF70" s="441"/>
      <c r="BG70" s="492"/>
      <c r="BH70" s="499"/>
      <c r="BI70" s="441"/>
      <c r="BJ70" s="441"/>
      <c r="BK70" s="441"/>
      <c r="BL70" s="492"/>
      <c r="BM70" s="499"/>
      <c r="BN70" s="441"/>
      <c r="BO70" s="441"/>
      <c r="BP70" s="441"/>
      <c r="BQ70" s="492"/>
      <c r="BR70" s="499"/>
      <c r="BS70" s="441"/>
      <c r="BT70" s="2349"/>
      <c r="BU70" s="2396"/>
      <c r="BV70" s="2396"/>
      <c r="BW70" s="2396"/>
      <c r="BX70" s="2396"/>
      <c r="BY70" s="2397"/>
      <c r="BZ70" s="2397"/>
      <c r="CA70" s="2397"/>
      <c r="CB70" s="2397"/>
      <c r="CC70" s="2397"/>
      <c r="CD70" s="2397"/>
      <c r="CE70" s="2397"/>
      <c r="CF70" s="2397"/>
      <c r="CG70" s="2397"/>
      <c r="CH70" s="2397"/>
      <c r="CI70" s="2397"/>
      <c r="CJ70" s="2397"/>
      <c r="CK70" s="2397"/>
      <c r="CL70" s="2397"/>
      <c r="CM70" s="2397"/>
      <c r="CN70" s="2397"/>
      <c r="CO70" s="2397"/>
      <c r="CP70" s="2397"/>
      <c r="CQ70" s="2397"/>
      <c r="CR70" s="2397"/>
      <c r="CS70" s="2397"/>
      <c r="CT70" s="2397"/>
      <c r="CU70" s="2397"/>
      <c r="CV70" s="2397"/>
      <c r="CW70" s="2397"/>
      <c r="CX70" s="2397"/>
      <c r="CY70" s="2397"/>
      <c r="CZ70" s="2397"/>
      <c r="DA70" s="240"/>
    </row>
    <row r="71" s="726" customFormat="true" ht="15" customHeight="true" x14ac:dyDescent="0.2">
      <c r="A71" s="1943"/>
      <c r="B71" s="2069"/>
      <c r="C71" s="1996"/>
      <c r="D71" s="1997"/>
      <c r="E71" s="1997"/>
      <c r="F71" s="1997"/>
      <c r="G71" s="1998"/>
      <c r="H71" s="1999"/>
      <c r="I71" s="1997"/>
      <c r="J71" s="1997"/>
      <c r="K71" s="1997"/>
      <c r="L71" s="2000"/>
      <c r="M71" s="2001"/>
      <c r="N71" s="1997"/>
      <c r="O71" s="1997"/>
      <c r="P71" s="1997"/>
      <c r="Q71" s="1998"/>
      <c r="R71" s="1999"/>
      <c r="S71" s="1997"/>
      <c r="T71" s="2516"/>
      <c r="U71" s="989"/>
      <c r="V71" s="989"/>
      <c r="W71" s="989"/>
      <c r="X71" s="989"/>
      <c r="Y71" s="989"/>
      <c r="Z71" s="989"/>
      <c r="AA71" s="989"/>
      <c r="AB71" s="989"/>
      <c r="AC71" s="989"/>
      <c r="AD71" s="989"/>
      <c r="AE71" s="989"/>
      <c r="AF71" s="989"/>
      <c r="AG71" s="989"/>
      <c r="AH71" s="989"/>
      <c r="AI71" s="989"/>
      <c r="AJ71" s="989"/>
      <c r="AK71" s="989"/>
      <c r="AL71" s="989"/>
      <c r="AM71" s="989"/>
      <c r="AN71" s="989"/>
      <c r="AO71" s="989"/>
      <c r="AP71" s="989"/>
      <c r="AQ71" s="989"/>
      <c r="AR71" s="989"/>
      <c r="AS71" s="989"/>
      <c r="AT71" s="989"/>
      <c r="AU71" s="989"/>
      <c r="AV71" s="989"/>
      <c r="AW71" s="989"/>
      <c r="AX71" s="989"/>
      <c r="AY71" s="989"/>
      <c r="BA71" s="267"/>
      <c r="BB71" s="168"/>
      <c r="BC71" s="491"/>
      <c r="BD71" s="441"/>
      <c r="BE71" s="441"/>
      <c r="BF71" s="441"/>
      <c r="BG71" s="492"/>
      <c r="BH71" s="499"/>
      <c r="BI71" s="441"/>
      <c r="BJ71" s="441"/>
      <c r="BK71" s="441"/>
      <c r="BL71" s="492"/>
      <c r="BM71" s="499"/>
      <c r="BN71" s="441"/>
      <c r="BO71" s="441"/>
      <c r="BP71" s="441"/>
      <c r="BQ71" s="492"/>
      <c r="BR71" s="499"/>
      <c r="BS71" s="441"/>
      <c r="BT71" s="2349"/>
      <c r="BU71" s="2396"/>
      <c r="BV71" s="2396"/>
      <c r="BW71" s="2396"/>
      <c r="BX71" s="2396"/>
      <c r="BY71" s="2397"/>
      <c r="BZ71" s="2397"/>
      <c r="CA71" s="2397"/>
      <c r="CB71" s="2397"/>
      <c r="CC71" s="2397"/>
      <c r="CD71" s="2397"/>
      <c r="CE71" s="2397"/>
      <c r="CF71" s="2397"/>
      <c r="CG71" s="2397"/>
      <c r="CH71" s="2397"/>
      <c r="CI71" s="2397"/>
      <c r="CJ71" s="2397"/>
      <c r="CK71" s="2397"/>
      <c r="CL71" s="2397"/>
      <c r="CM71" s="2397"/>
      <c r="CN71" s="2397"/>
      <c r="CO71" s="2397"/>
      <c r="CP71" s="2397"/>
      <c r="CQ71" s="2397"/>
      <c r="CR71" s="2397"/>
      <c r="CS71" s="2397"/>
      <c r="CT71" s="2397"/>
      <c r="CU71" s="2397"/>
      <c r="CV71" s="2397"/>
      <c r="CW71" s="2397"/>
      <c r="CX71" s="2397"/>
      <c r="CY71" s="2397"/>
      <c r="CZ71" s="2397"/>
      <c r="DA71" s="240"/>
    </row>
    <row r="72" s="726" customFormat="true" ht="15" customHeight="true" x14ac:dyDescent="0.2">
      <c r="A72" s="1944"/>
      <c r="B72" s="2070"/>
      <c r="C72" s="2002"/>
      <c r="D72" s="2003"/>
      <c r="E72" s="2003"/>
      <c r="F72" s="2003"/>
      <c r="G72" s="2004"/>
      <c r="H72" s="2005"/>
      <c r="I72" s="2003"/>
      <c r="J72" s="2003"/>
      <c r="K72" s="2003"/>
      <c r="L72" s="2006"/>
      <c r="M72" s="2007"/>
      <c r="N72" s="2003"/>
      <c r="O72" s="2003"/>
      <c r="P72" s="2003"/>
      <c r="Q72" s="2004"/>
      <c r="R72" s="2005"/>
      <c r="S72" s="2003"/>
      <c r="T72" s="2517"/>
      <c r="U72" s="989"/>
      <c r="V72" s="989"/>
      <c r="W72" s="989"/>
      <c r="X72" s="989"/>
      <c r="Y72" s="989"/>
      <c r="Z72" s="989"/>
      <c r="AA72" s="989"/>
      <c r="AB72" s="989"/>
      <c r="AC72" s="989"/>
      <c r="AD72" s="989"/>
      <c r="AE72" s="989"/>
      <c r="AF72" s="989"/>
      <c r="AG72" s="989"/>
      <c r="AH72" s="989"/>
      <c r="AI72" s="989"/>
      <c r="AJ72" s="989"/>
      <c r="AK72" s="989"/>
      <c r="AL72" s="989"/>
      <c r="AM72" s="989"/>
      <c r="AN72" s="989"/>
      <c r="AO72" s="989"/>
      <c r="AP72" s="989"/>
      <c r="AQ72" s="989"/>
      <c r="AR72" s="989"/>
      <c r="AS72" s="989"/>
      <c r="AT72" s="989"/>
      <c r="AU72" s="989"/>
      <c r="AV72" s="989"/>
      <c r="AW72" s="989"/>
      <c r="AX72" s="989"/>
      <c r="AY72" s="989"/>
      <c r="BA72" s="267"/>
      <c r="BB72" s="168"/>
      <c r="BC72" s="491"/>
      <c r="BD72" s="441"/>
      <c r="BE72" s="441"/>
      <c r="BF72" s="441"/>
      <c r="BG72" s="492"/>
      <c r="BH72" s="499"/>
      <c r="BI72" s="441"/>
      <c r="BJ72" s="441"/>
      <c r="BK72" s="441"/>
      <c r="BL72" s="492"/>
      <c r="BM72" s="499"/>
      <c r="BN72" s="441"/>
      <c r="BO72" s="441"/>
      <c r="BP72" s="441"/>
      <c r="BQ72" s="492"/>
      <c r="BR72" s="499"/>
      <c r="BS72" s="441"/>
      <c r="BT72" s="2349"/>
      <c r="BU72" s="2396"/>
      <c r="BV72" s="2396"/>
      <c r="BW72" s="2396"/>
      <c r="BX72" s="2396"/>
      <c r="BY72" s="2397"/>
      <c r="BZ72" s="2397"/>
      <c r="CA72" s="2397"/>
      <c r="CB72" s="2397"/>
      <c r="CC72" s="2397"/>
      <c r="CD72" s="2397"/>
      <c r="CE72" s="2397"/>
      <c r="CF72" s="2397"/>
      <c r="CG72" s="2397"/>
      <c r="CH72" s="2397"/>
      <c r="CI72" s="2397"/>
      <c r="CJ72" s="2397"/>
      <c r="CK72" s="2397"/>
      <c r="CL72" s="2397"/>
      <c r="CM72" s="2397"/>
      <c r="CN72" s="2397"/>
      <c r="CO72" s="2397"/>
      <c r="CP72" s="2397"/>
      <c r="CQ72" s="2397"/>
      <c r="CR72" s="2397"/>
      <c r="CS72" s="2397"/>
      <c r="CT72" s="2397"/>
      <c r="CU72" s="2397"/>
      <c r="CV72" s="2397"/>
      <c r="CW72" s="2397"/>
      <c r="CX72" s="2397"/>
      <c r="CY72" s="2397"/>
      <c r="CZ72" s="2397"/>
      <c r="DA72" s="240"/>
    </row>
    <row r="73" s="726" customFormat="true" ht="15" customHeight="true" x14ac:dyDescent="0.2">
      <c r="A73" s="1173"/>
      <c r="B73" s="1192"/>
      <c r="C73" s="1265"/>
      <c r="D73" s="1266"/>
      <c r="E73" s="1266"/>
      <c r="F73" s="1266"/>
      <c r="G73" s="1267"/>
      <c r="H73" s="1268"/>
      <c r="I73" s="1266"/>
      <c r="J73" s="1266"/>
      <c r="K73" s="1266"/>
      <c r="L73" s="1269"/>
      <c r="M73" s="1270"/>
      <c r="N73" s="1266"/>
      <c r="O73" s="1266"/>
      <c r="P73" s="1266"/>
      <c r="Q73" s="1267"/>
      <c r="R73" s="1268"/>
      <c r="S73" s="1266"/>
      <c r="T73" s="2296"/>
      <c r="U73" s="989"/>
      <c r="V73" s="989"/>
      <c r="W73" s="989"/>
      <c r="X73" s="989"/>
      <c r="Y73" s="989"/>
      <c r="Z73" s="989"/>
      <c r="AA73" s="989"/>
      <c r="AB73" s="989"/>
      <c r="AC73" s="989"/>
      <c r="AD73" s="989"/>
      <c r="AE73" s="989"/>
      <c r="AF73" s="989"/>
      <c r="AG73" s="989"/>
      <c r="AH73" s="989"/>
      <c r="AI73" s="989"/>
      <c r="AJ73" s="989"/>
      <c r="AK73" s="989"/>
      <c r="AL73" s="989"/>
      <c r="AM73" s="989"/>
      <c r="AN73" s="989"/>
      <c r="AO73" s="989"/>
      <c r="AP73" s="989"/>
      <c r="AQ73" s="989"/>
      <c r="AR73" s="989"/>
      <c r="AS73" s="989"/>
      <c r="AT73" s="989"/>
      <c r="AU73" s="989"/>
      <c r="AV73" s="989"/>
      <c r="AW73" s="989"/>
      <c r="AX73" s="989"/>
      <c r="AY73" s="989"/>
      <c r="BA73" s="267"/>
      <c r="BB73" s="168"/>
      <c r="BC73" s="491"/>
      <c r="BD73" s="441"/>
      <c r="BE73" s="441"/>
      <c r="BF73" s="441"/>
      <c r="BG73" s="492"/>
      <c r="BH73" s="499"/>
      <c r="BI73" s="441"/>
      <c r="BJ73" s="441"/>
      <c r="BK73" s="441"/>
      <c r="BL73" s="492"/>
      <c r="BM73" s="499"/>
      <c r="BN73" s="441"/>
      <c r="BO73" s="441"/>
      <c r="BP73" s="441"/>
      <c r="BQ73" s="492"/>
      <c r="BR73" s="499"/>
      <c r="BS73" s="441"/>
      <c r="BT73" s="2349"/>
      <c r="BU73" s="2396"/>
      <c r="BV73" s="2396"/>
      <c r="BW73" s="2396"/>
      <c r="BX73" s="2396"/>
      <c r="BY73" s="2397"/>
      <c r="BZ73" s="2397"/>
      <c r="CA73" s="2397"/>
      <c r="CB73" s="2397"/>
      <c r="CC73" s="2397"/>
      <c r="CD73" s="2397"/>
      <c r="CE73" s="2397"/>
      <c r="CF73" s="2397"/>
      <c r="CG73" s="2397"/>
      <c r="CH73" s="2397"/>
      <c r="CI73" s="2397"/>
      <c r="CJ73" s="2397"/>
      <c r="CK73" s="2397"/>
      <c r="CL73" s="2397"/>
      <c r="CM73" s="2397"/>
      <c r="CN73" s="2397"/>
      <c r="CO73" s="2397"/>
      <c r="CP73" s="2397"/>
      <c r="CQ73" s="2397"/>
      <c r="CR73" s="2397"/>
      <c r="CS73" s="2397"/>
      <c r="CT73" s="2397"/>
      <c r="CU73" s="2397"/>
      <c r="CV73" s="2397"/>
      <c r="CW73" s="2397"/>
      <c r="CX73" s="2397"/>
      <c r="CY73" s="2397"/>
      <c r="CZ73" s="2397"/>
      <c r="DA73" s="240"/>
    </row>
    <row r="74" s="726" customFormat="true" ht="15" customHeight="true" x14ac:dyDescent="0.2">
      <c r="A74" s="1173"/>
      <c r="B74" s="1192"/>
      <c r="C74" s="1265"/>
      <c r="D74" s="1266"/>
      <c r="E74" s="1266"/>
      <c r="F74" s="1266"/>
      <c r="G74" s="1267"/>
      <c r="H74" s="1268"/>
      <c r="I74" s="1266"/>
      <c r="J74" s="1266"/>
      <c r="K74" s="1266"/>
      <c r="L74" s="1269"/>
      <c r="M74" s="1270"/>
      <c r="N74" s="1266"/>
      <c r="O74" s="1266"/>
      <c r="P74" s="1266"/>
      <c r="Q74" s="1267"/>
      <c r="R74" s="1268"/>
      <c r="S74" s="1266"/>
      <c r="T74" s="2296"/>
      <c r="U74" s="989"/>
      <c r="V74" s="989"/>
      <c r="W74" s="989"/>
      <c r="X74" s="989"/>
      <c r="Y74" s="989"/>
      <c r="Z74" s="989"/>
      <c r="AA74" s="989"/>
      <c r="AB74" s="989"/>
      <c r="AC74" s="989"/>
      <c r="AD74" s="989"/>
      <c r="AE74" s="989"/>
      <c r="AF74" s="989"/>
      <c r="AG74" s="989"/>
      <c r="AH74" s="989"/>
      <c r="AI74" s="989"/>
      <c r="AJ74" s="989"/>
      <c r="AK74" s="989"/>
      <c r="AL74" s="989"/>
      <c r="AM74" s="989"/>
      <c r="AN74" s="989"/>
      <c r="AO74" s="989"/>
      <c r="AP74" s="989"/>
      <c r="AQ74" s="989"/>
      <c r="AR74" s="989"/>
      <c r="AS74" s="989"/>
      <c r="AT74" s="989"/>
      <c r="AU74" s="989"/>
      <c r="AV74" s="989"/>
      <c r="AW74" s="989"/>
      <c r="AX74" s="989"/>
      <c r="AY74" s="989"/>
      <c r="BA74" s="267"/>
      <c r="BB74" s="168"/>
      <c r="BC74" s="491"/>
      <c r="BD74" s="441"/>
      <c r="BE74" s="441"/>
      <c r="BF74" s="441"/>
      <c r="BG74" s="492"/>
      <c r="BH74" s="499"/>
      <c r="BI74" s="441"/>
      <c r="BJ74" s="441"/>
      <c r="BK74" s="441"/>
      <c r="BL74" s="492"/>
      <c r="BM74" s="499"/>
      <c r="BN74" s="441"/>
      <c r="BO74" s="441"/>
      <c r="BP74" s="441"/>
      <c r="BQ74" s="492"/>
      <c r="BR74" s="499"/>
      <c r="BS74" s="441"/>
      <c r="BT74" s="2349"/>
      <c r="BU74" s="2396"/>
      <c r="BV74" s="2396"/>
      <c r="BW74" s="2396"/>
      <c r="BX74" s="2396"/>
      <c r="BY74" s="2397"/>
      <c r="BZ74" s="2397"/>
      <c r="CA74" s="2397"/>
      <c r="CB74" s="2397"/>
      <c r="CC74" s="2397"/>
      <c r="CD74" s="2397"/>
      <c r="CE74" s="2397"/>
      <c r="CF74" s="2397"/>
      <c r="CG74" s="2397"/>
      <c r="CH74" s="2397"/>
      <c r="CI74" s="2397"/>
      <c r="CJ74" s="2397"/>
      <c r="CK74" s="2397"/>
      <c r="CL74" s="2397"/>
      <c r="CM74" s="2397"/>
      <c r="CN74" s="2397"/>
      <c r="CO74" s="2397"/>
      <c r="CP74" s="2397"/>
      <c r="CQ74" s="2397"/>
      <c r="CR74" s="2397"/>
      <c r="CS74" s="2397"/>
      <c r="CT74" s="2397"/>
      <c r="CU74" s="2397"/>
      <c r="CV74" s="2397"/>
      <c r="CW74" s="2397"/>
      <c r="CX74" s="2397"/>
      <c r="CY74" s="2397"/>
      <c r="CZ74" s="2397"/>
      <c r="DA74" s="240"/>
    </row>
    <row r="75" s="726" customFormat="true" ht="15" customHeight="true" x14ac:dyDescent="0.2">
      <c r="A75" s="1173"/>
      <c r="B75" s="1192"/>
      <c r="C75" s="1265"/>
      <c r="D75" s="1266"/>
      <c r="E75" s="1266"/>
      <c r="F75" s="1266"/>
      <c r="G75" s="1267"/>
      <c r="H75" s="1268"/>
      <c r="I75" s="1266"/>
      <c r="J75" s="1266"/>
      <c r="K75" s="1266"/>
      <c r="L75" s="1269"/>
      <c r="M75" s="1270"/>
      <c r="N75" s="1266"/>
      <c r="O75" s="1266"/>
      <c r="P75" s="1266"/>
      <c r="Q75" s="1267"/>
      <c r="R75" s="1268"/>
      <c r="S75" s="1266"/>
      <c r="T75" s="2296"/>
      <c r="U75" s="989"/>
      <c r="V75" s="989"/>
      <c r="W75" s="989"/>
      <c r="X75" s="989"/>
      <c r="Y75" s="989"/>
      <c r="Z75" s="989"/>
      <c r="AA75" s="989"/>
      <c r="AB75" s="989"/>
      <c r="AC75" s="989"/>
      <c r="AD75" s="989"/>
      <c r="AE75" s="989"/>
      <c r="AF75" s="989"/>
      <c r="AG75" s="989"/>
      <c r="AH75" s="989"/>
      <c r="AI75" s="989"/>
      <c r="AJ75" s="989"/>
      <c r="AK75" s="989"/>
      <c r="AL75" s="989"/>
      <c r="AM75" s="989"/>
      <c r="AN75" s="989"/>
      <c r="AO75" s="989"/>
      <c r="AP75" s="989"/>
      <c r="AQ75" s="989"/>
      <c r="AR75" s="989"/>
      <c r="AS75" s="989"/>
      <c r="AT75" s="989"/>
      <c r="AU75" s="989"/>
      <c r="AV75" s="989"/>
      <c r="AW75" s="989"/>
      <c r="AX75" s="989"/>
      <c r="AY75" s="989"/>
      <c r="BA75" s="267"/>
      <c r="BB75" s="168"/>
      <c r="BC75" s="491"/>
      <c r="BD75" s="441"/>
      <c r="BE75" s="441"/>
      <c r="BF75" s="441"/>
      <c r="BG75" s="492"/>
      <c r="BH75" s="499"/>
      <c r="BI75" s="441"/>
      <c r="BJ75" s="441"/>
      <c r="BK75" s="441"/>
      <c r="BL75" s="492"/>
      <c r="BM75" s="499"/>
      <c r="BN75" s="441"/>
      <c r="BO75" s="441"/>
      <c r="BP75" s="441"/>
      <c r="BQ75" s="492"/>
      <c r="BR75" s="499"/>
      <c r="BS75" s="441"/>
      <c r="BT75" s="2349"/>
      <c r="BU75" s="2396"/>
      <c r="BV75" s="2396"/>
      <c r="BW75" s="2396"/>
      <c r="BX75" s="2396"/>
      <c r="BY75" s="2397"/>
      <c r="BZ75" s="2397"/>
      <c r="CA75" s="2397"/>
      <c r="CB75" s="2397"/>
      <c r="CC75" s="2397"/>
      <c r="CD75" s="2397"/>
      <c r="CE75" s="2397"/>
      <c r="CF75" s="2397"/>
      <c r="CG75" s="2397"/>
      <c r="CH75" s="2397"/>
      <c r="CI75" s="2397"/>
      <c r="CJ75" s="2397"/>
      <c r="CK75" s="2397"/>
      <c r="CL75" s="2397"/>
      <c r="CM75" s="2397"/>
      <c r="CN75" s="2397"/>
      <c r="CO75" s="2397"/>
      <c r="CP75" s="2397"/>
      <c r="CQ75" s="2397"/>
      <c r="CR75" s="2397"/>
      <c r="CS75" s="2397"/>
      <c r="CT75" s="2397"/>
      <c r="CU75" s="2397"/>
      <c r="CV75" s="2397"/>
      <c r="CW75" s="2397"/>
      <c r="CX75" s="2397"/>
      <c r="CY75" s="2397"/>
      <c r="CZ75" s="2397"/>
      <c r="DA75" s="240"/>
    </row>
    <row r="76" s="726" customFormat="true" ht="15" customHeight="true" x14ac:dyDescent="0.2">
      <c r="A76" s="1173"/>
      <c r="B76" s="1192"/>
      <c r="C76" s="1265"/>
      <c r="D76" s="1266"/>
      <c r="E76" s="1266"/>
      <c r="F76" s="1266"/>
      <c r="G76" s="1267"/>
      <c r="H76" s="1268"/>
      <c r="I76" s="1266"/>
      <c r="J76" s="1266"/>
      <c r="K76" s="1266"/>
      <c r="L76" s="1269"/>
      <c r="M76" s="1270"/>
      <c r="N76" s="1266"/>
      <c r="O76" s="1266"/>
      <c r="P76" s="1266"/>
      <c r="Q76" s="1267"/>
      <c r="R76" s="1268"/>
      <c r="S76" s="1266"/>
      <c r="T76" s="2296"/>
      <c r="U76" s="989"/>
      <c r="V76" s="989"/>
      <c r="W76" s="989"/>
      <c r="X76" s="989"/>
      <c r="Y76" s="989"/>
      <c r="Z76" s="989"/>
      <c r="AA76" s="989"/>
      <c r="AB76" s="989"/>
      <c r="AC76" s="989"/>
      <c r="AD76" s="989"/>
      <c r="AE76" s="989"/>
      <c r="AF76" s="989"/>
      <c r="AG76" s="989"/>
      <c r="AH76" s="989"/>
      <c r="AI76" s="989"/>
      <c r="AJ76" s="989"/>
      <c r="AK76" s="989"/>
      <c r="AL76" s="989"/>
      <c r="AM76" s="989"/>
      <c r="AN76" s="989"/>
      <c r="AO76" s="989"/>
      <c r="AP76" s="989"/>
      <c r="AQ76" s="989"/>
      <c r="AR76" s="989"/>
      <c r="AS76" s="989"/>
      <c r="AT76" s="989"/>
      <c r="AU76" s="989"/>
      <c r="AV76" s="989"/>
      <c r="AW76" s="989"/>
      <c r="AX76" s="989"/>
      <c r="AY76" s="989"/>
      <c r="BA76" s="267"/>
      <c r="BB76" s="168"/>
      <c r="BC76" s="491"/>
      <c r="BD76" s="441"/>
      <c r="BE76" s="441"/>
      <c r="BF76" s="441"/>
      <c r="BG76" s="492"/>
      <c r="BH76" s="499"/>
      <c r="BI76" s="441"/>
      <c r="BJ76" s="441"/>
      <c r="BK76" s="441"/>
      <c r="BL76" s="492"/>
      <c r="BM76" s="499"/>
      <c r="BN76" s="441"/>
      <c r="BO76" s="441"/>
      <c r="BP76" s="441"/>
      <c r="BQ76" s="492"/>
      <c r="BR76" s="499"/>
      <c r="BS76" s="441"/>
      <c r="BT76" s="2349"/>
      <c r="BU76" s="2396"/>
      <c r="BV76" s="2396"/>
      <c r="BW76" s="2396"/>
      <c r="BX76" s="2396"/>
      <c r="BY76" s="2397"/>
      <c r="BZ76" s="2397"/>
      <c r="CA76" s="2397"/>
      <c r="CB76" s="2397"/>
      <c r="CC76" s="2397"/>
      <c r="CD76" s="2397"/>
      <c r="CE76" s="2397"/>
      <c r="CF76" s="2397"/>
      <c r="CG76" s="2397"/>
      <c r="CH76" s="2397"/>
      <c r="CI76" s="2397"/>
      <c r="CJ76" s="2397"/>
      <c r="CK76" s="2397"/>
      <c r="CL76" s="2397"/>
      <c r="CM76" s="2397"/>
      <c r="CN76" s="2397"/>
      <c r="CO76" s="2397"/>
      <c r="CP76" s="2397"/>
      <c r="CQ76" s="2397"/>
      <c r="CR76" s="2397"/>
      <c r="CS76" s="2397"/>
      <c r="CT76" s="2397"/>
      <c r="CU76" s="2397"/>
      <c r="CV76" s="2397"/>
      <c r="CW76" s="2397"/>
      <c r="CX76" s="2397"/>
      <c r="CY76" s="2397"/>
      <c r="CZ76" s="2397"/>
      <c r="DA76" s="240"/>
    </row>
    <row r="77" s="726" customFormat="true" ht="15" customHeight="true" x14ac:dyDescent="0.2">
      <c r="A77" s="1173"/>
      <c r="B77" s="1192"/>
      <c r="C77" s="1265"/>
      <c r="D77" s="1266"/>
      <c r="E77" s="1266"/>
      <c r="F77" s="1266"/>
      <c r="G77" s="1267"/>
      <c r="H77" s="1268"/>
      <c r="I77" s="1266"/>
      <c r="J77" s="1266"/>
      <c r="K77" s="1266"/>
      <c r="L77" s="1269"/>
      <c r="M77" s="1270"/>
      <c r="N77" s="1266"/>
      <c r="O77" s="1266"/>
      <c r="P77" s="1266"/>
      <c r="Q77" s="1267"/>
      <c r="R77" s="1268"/>
      <c r="S77" s="1266"/>
      <c r="T77" s="2296"/>
      <c r="U77" s="989"/>
      <c r="V77" s="989"/>
      <c r="W77" s="989"/>
      <c r="X77" s="989"/>
      <c r="Y77" s="989"/>
      <c r="Z77" s="989"/>
      <c r="AA77" s="989"/>
      <c r="AB77" s="989"/>
      <c r="AC77" s="989"/>
      <c r="AD77" s="989"/>
      <c r="AE77" s="989"/>
      <c r="AF77" s="989"/>
      <c r="AG77" s="989"/>
      <c r="AH77" s="989"/>
      <c r="AI77" s="989"/>
      <c r="AJ77" s="989"/>
      <c r="AK77" s="989"/>
      <c r="AL77" s="989"/>
      <c r="AM77" s="989"/>
      <c r="AN77" s="989"/>
      <c r="AO77" s="989"/>
      <c r="AP77" s="989"/>
      <c r="AQ77" s="989"/>
      <c r="AR77" s="989"/>
      <c r="AS77" s="989"/>
      <c r="AT77" s="989"/>
      <c r="AU77" s="989"/>
      <c r="AV77" s="989"/>
      <c r="AW77" s="989"/>
      <c r="AX77" s="989"/>
      <c r="AY77" s="989"/>
      <c r="BA77" s="267"/>
      <c r="BB77" s="168"/>
      <c r="BC77" s="491"/>
      <c r="BD77" s="441"/>
      <c r="BE77" s="441"/>
      <c r="BF77" s="441"/>
      <c r="BG77" s="492"/>
      <c r="BH77" s="499"/>
      <c r="BI77" s="441"/>
      <c r="BJ77" s="441"/>
      <c r="BK77" s="441"/>
      <c r="BL77" s="492"/>
      <c r="BM77" s="499"/>
      <c r="BN77" s="441"/>
      <c r="BO77" s="441"/>
      <c r="BP77" s="441"/>
      <c r="BQ77" s="492"/>
      <c r="BR77" s="499"/>
      <c r="BS77" s="441"/>
      <c r="BT77" s="2349"/>
      <c r="BU77" s="2396"/>
      <c r="BV77" s="2396"/>
      <c r="BW77" s="2396"/>
      <c r="BX77" s="2396"/>
      <c r="BY77" s="2397"/>
      <c r="BZ77" s="2397"/>
      <c r="CA77" s="2397"/>
      <c r="CB77" s="2397"/>
      <c r="CC77" s="2397"/>
      <c r="CD77" s="2397"/>
      <c r="CE77" s="2397"/>
      <c r="CF77" s="2397"/>
      <c r="CG77" s="2397"/>
      <c r="CH77" s="2397"/>
      <c r="CI77" s="2397"/>
      <c r="CJ77" s="2397"/>
      <c r="CK77" s="2397"/>
      <c r="CL77" s="2397"/>
      <c r="CM77" s="2397"/>
      <c r="CN77" s="2397"/>
      <c r="CO77" s="2397"/>
      <c r="CP77" s="2397"/>
      <c r="CQ77" s="2397"/>
      <c r="CR77" s="2397"/>
      <c r="CS77" s="2397"/>
      <c r="CT77" s="2397"/>
      <c r="CU77" s="2397"/>
      <c r="CV77" s="2397"/>
      <c r="CW77" s="2397"/>
      <c r="CX77" s="2397"/>
      <c r="CY77" s="2397"/>
      <c r="CZ77" s="2397"/>
      <c r="DA77" s="240"/>
    </row>
    <row r="78" s="726" customFormat="true" ht="15" customHeight="true" x14ac:dyDescent="0.2">
      <c r="A78" s="1173"/>
      <c r="B78" s="1192"/>
      <c r="C78" s="1265"/>
      <c r="D78" s="1266"/>
      <c r="E78" s="1266"/>
      <c r="F78" s="1266"/>
      <c r="G78" s="1267"/>
      <c r="H78" s="1268"/>
      <c r="I78" s="1266"/>
      <c r="J78" s="1266"/>
      <c r="K78" s="1266"/>
      <c r="L78" s="1269"/>
      <c r="M78" s="1270"/>
      <c r="N78" s="1266"/>
      <c r="O78" s="1266"/>
      <c r="P78" s="1266"/>
      <c r="Q78" s="1267"/>
      <c r="R78" s="1268"/>
      <c r="S78" s="1266"/>
      <c r="T78" s="2296"/>
      <c r="U78" s="989"/>
      <c r="V78" s="989"/>
      <c r="W78" s="989"/>
      <c r="X78" s="989"/>
      <c r="Y78" s="989"/>
      <c r="Z78" s="989"/>
      <c r="AA78" s="989"/>
      <c r="AB78" s="989"/>
      <c r="AC78" s="989"/>
      <c r="AD78" s="989"/>
      <c r="AE78" s="989"/>
      <c r="AF78" s="989"/>
      <c r="AG78" s="989"/>
      <c r="AH78" s="989"/>
      <c r="AI78" s="989"/>
      <c r="AJ78" s="989"/>
      <c r="AK78" s="989"/>
      <c r="AL78" s="989"/>
      <c r="AM78" s="989"/>
      <c r="AN78" s="989"/>
      <c r="AO78" s="989"/>
      <c r="AP78" s="989"/>
      <c r="AQ78" s="989"/>
      <c r="AR78" s="989"/>
      <c r="AS78" s="989"/>
      <c r="AT78" s="989"/>
      <c r="AU78" s="989"/>
      <c r="AV78" s="989"/>
      <c r="AW78" s="989"/>
      <c r="AX78" s="989"/>
      <c r="AY78" s="989"/>
      <c r="BA78" s="267"/>
      <c r="BB78" s="168"/>
      <c r="BC78" s="491"/>
      <c r="BD78" s="441"/>
      <c r="BE78" s="441"/>
      <c r="BF78" s="441"/>
      <c r="BG78" s="492"/>
      <c r="BH78" s="499"/>
      <c r="BI78" s="441"/>
      <c r="BJ78" s="441"/>
      <c r="BK78" s="441"/>
      <c r="BL78" s="492"/>
      <c r="BM78" s="499"/>
      <c r="BN78" s="441"/>
      <c r="BO78" s="441"/>
      <c r="BP78" s="441"/>
      <c r="BQ78" s="492"/>
      <c r="BR78" s="499"/>
      <c r="BS78" s="441"/>
      <c r="BT78" s="2349"/>
      <c r="BU78" s="2396"/>
      <c r="BV78" s="2396"/>
      <c r="BW78" s="2396"/>
      <c r="BX78" s="2396"/>
      <c r="BY78" s="2397"/>
      <c r="BZ78" s="2397"/>
      <c r="CA78" s="2397"/>
      <c r="CB78" s="2397"/>
      <c r="CC78" s="2397"/>
      <c r="CD78" s="2397"/>
      <c r="CE78" s="2397"/>
      <c r="CF78" s="2397"/>
      <c r="CG78" s="2397"/>
      <c r="CH78" s="2397"/>
      <c r="CI78" s="2397"/>
      <c r="CJ78" s="2397"/>
      <c r="CK78" s="2397"/>
      <c r="CL78" s="2397"/>
      <c r="CM78" s="2397"/>
      <c r="CN78" s="2397"/>
      <c r="CO78" s="2397"/>
      <c r="CP78" s="2397"/>
      <c r="CQ78" s="2397"/>
      <c r="CR78" s="2397"/>
      <c r="CS78" s="2397"/>
      <c r="CT78" s="2397"/>
      <c r="CU78" s="2397"/>
      <c r="CV78" s="2397"/>
      <c r="CW78" s="2397"/>
      <c r="CX78" s="2397"/>
      <c r="CY78" s="2397"/>
      <c r="CZ78" s="2397"/>
      <c r="DA78" s="240"/>
    </row>
    <row r="79" s="726" customFormat="true" ht="15" customHeight="true" x14ac:dyDescent="0.2">
      <c r="A79" s="1173"/>
      <c r="B79" s="1192"/>
      <c r="C79" s="1265"/>
      <c r="D79" s="1266"/>
      <c r="E79" s="1266"/>
      <c r="F79" s="1266"/>
      <c r="G79" s="1267"/>
      <c r="H79" s="1268"/>
      <c r="I79" s="1266"/>
      <c r="J79" s="1266"/>
      <c r="K79" s="1266"/>
      <c r="L79" s="1269"/>
      <c r="M79" s="1270"/>
      <c r="N79" s="1266"/>
      <c r="O79" s="1266"/>
      <c r="P79" s="1266"/>
      <c r="Q79" s="1267"/>
      <c r="R79" s="1268"/>
      <c r="S79" s="1266"/>
      <c r="T79" s="2296"/>
      <c r="U79" s="989"/>
      <c r="V79" s="989"/>
      <c r="W79" s="989"/>
      <c r="X79" s="989"/>
      <c r="Y79" s="989"/>
      <c r="Z79" s="989"/>
      <c r="AA79" s="989"/>
      <c r="AB79" s="989"/>
      <c r="AC79" s="989"/>
      <c r="AD79" s="989"/>
      <c r="AE79" s="989"/>
      <c r="AF79" s="989"/>
      <c r="AG79" s="989"/>
      <c r="AH79" s="989"/>
      <c r="AI79" s="989"/>
      <c r="AJ79" s="989"/>
      <c r="AK79" s="989"/>
      <c r="AL79" s="989"/>
      <c r="AM79" s="989"/>
      <c r="AN79" s="989"/>
      <c r="AO79" s="989"/>
      <c r="AP79" s="989"/>
      <c r="AQ79" s="989"/>
      <c r="AR79" s="989"/>
      <c r="AS79" s="989"/>
      <c r="AT79" s="989"/>
      <c r="AU79" s="989"/>
      <c r="AV79" s="989"/>
      <c r="AW79" s="989"/>
      <c r="AX79" s="989"/>
      <c r="AY79" s="989"/>
      <c r="BA79" s="267"/>
      <c r="BB79" s="168"/>
      <c r="BC79" s="491"/>
      <c r="BD79" s="441"/>
      <c r="BE79" s="441"/>
      <c r="BF79" s="441"/>
      <c r="BG79" s="492"/>
      <c r="BH79" s="499"/>
      <c r="BI79" s="441"/>
      <c r="BJ79" s="441"/>
      <c r="BK79" s="441"/>
      <c r="BL79" s="492"/>
      <c r="BM79" s="499"/>
      <c r="BN79" s="441"/>
      <c r="BO79" s="441"/>
      <c r="BP79" s="441"/>
      <c r="BQ79" s="492"/>
      <c r="BR79" s="499"/>
      <c r="BS79" s="441"/>
      <c r="BT79" s="2349"/>
      <c r="BU79" s="2396"/>
      <c r="BV79" s="2396"/>
      <c r="BW79" s="2396"/>
      <c r="BX79" s="2396"/>
      <c r="BY79" s="2397"/>
      <c r="BZ79" s="2397"/>
      <c r="CA79" s="2397"/>
      <c r="CB79" s="2397"/>
      <c r="CC79" s="2397"/>
      <c r="CD79" s="2397"/>
      <c r="CE79" s="2397"/>
      <c r="CF79" s="2397"/>
      <c r="CG79" s="2397"/>
      <c r="CH79" s="2397"/>
      <c r="CI79" s="2397"/>
      <c r="CJ79" s="2397"/>
      <c r="CK79" s="2397"/>
      <c r="CL79" s="2397"/>
      <c r="CM79" s="2397"/>
      <c r="CN79" s="2397"/>
      <c r="CO79" s="2397"/>
      <c r="CP79" s="2397"/>
      <c r="CQ79" s="2397"/>
      <c r="CR79" s="2397"/>
      <c r="CS79" s="2397"/>
      <c r="CT79" s="2397"/>
      <c r="CU79" s="2397"/>
      <c r="CV79" s="2397"/>
      <c r="CW79" s="2397"/>
      <c r="CX79" s="2397"/>
      <c r="CY79" s="2397"/>
      <c r="CZ79" s="2397"/>
      <c r="DA79" s="240"/>
    </row>
    <row r="80" s="726" customFormat="true" ht="15" customHeight="true" x14ac:dyDescent="0.2">
      <c r="A80" s="1173"/>
      <c r="B80" s="1192"/>
      <c r="C80" s="1265"/>
      <c r="D80" s="1266"/>
      <c r="E80" s="1266"/>
      <c r="F80" s="1266"/>
      <c r="G80" s="1267"/>
      <c r="H80" s="1268"/>
      <c r="I80" s="1266"/>
      <c r="J80" s="1266"/>
      <c r="K80" s="1266"/>
      <c r="L80" s="1269"/>
      <c r="M80" s="1270"/>
      <c r="N80" s="1266"/>
      <c r="O80" s="1266"/>
      <c r="P80" s="1266"/>
      <c r="Q80" s="1267"/>
      <c r="R80" s="1268"/>
      <c r="S80" s="1266"/>
      <c r="T80" s="2296"/>
      <c r="U80" s="989"/>
      <c r="V80" s="989"/>
      <c r="W80" s="989"/>
      <c r="X80" s="989"/>
      <c r="Y80" s="989"/>
      <c r="Z80" s="989"/>
      <c r="AA80" s="989"/>
      <c r="AB80" s="989"/>
      <c r="AC80" s="989"/>
      <c r="AD80" s="989"/>
      <c r="AE80" s="989"/>
      <c r="AF80" s="989"/>
      <c r="AG80" s="989"/>
      <c r="AH80" s="989"/>
      <c r="AI80" s="989"/>
      <c r="AJ80" s="989"/>
      <c r="AK80" s="989"/>
      <c r="AL80" s="989"/>
      <c r="AM80" s="989"/>
      <c r="AN80" s="989"/>
      <c r="AO80" s="989"/>
      <c r="AP80" s="989"/>
      <c r="AQ80" s="989"/>
      <c r="AR80" s="989"/>
      <c r="AS80" s="989"/>
      <c r="AT80" s="989"/>
      <c r="AU80" s="989"/>
      <c r="AV80" s="989"/>
      <c r="AW80" s="989"/>
      <c r="AX80" s="989"/>
      <c r="AY80" s="989"/>
      <c r="BA80" s="267"/>
      <c r="BB80" s="168"/>
      <c r="BC80" s="491"/>
      <c r="BD80" s="441"/>
      <c r="BE80" s="441"/>
      <c r="BF80" s="441"/>
      <c r="BG80" s="492"/>
      <c r="BH80" s="499"/>
      <c r="BI80" s="441"/>
      <c r="BJ80" s="441"/>
      <c r="BK80" s="441"/>
      <c r="BL80" s="492"/>
      <c r="BM80" s="499"/>
      <c r="BN80" s="441"/>
      <c r="BO80" s="441"/>
      <c r="BP80" s="441"/>
      <c r="BQ80" s="492"/>
      <c r="BR80" s="499"/>
      <c r="BS80" s="441"/>
      <c r="BT80" s="2349"/>
      <c r="BU80" s="2396"/>
      <c r="BV80" s="2396"/>
      <c r="BW80" s="2396"/>
      <c r="BX80" s="2396"/>
      <c r="BY80" s="2397"/>
      <c r="BZ80" s="2397"/>
      <c r="CA80" s="2397"/>
      <c r="CB80" s="2397"/>
      <c r="CC80" s="2397"/>
      <c r="CD80" s="2397"/>
      <c r="CE80" s="2397"/>
      <c r="CF80" s="2397"/>
      <c r="CG80" s="2397"/>
      <c r="CH80" s="2397"/>
      <c r="CI80" s="2397"/>
      <c r="CJ80" s="2397"/>
      <c r="CK80" s="2397"/>
      <c r="CL80" s="2397"/>
      <c r="CM80" s="2397"/>
      <c r="CN80" s="2397"/>
      <c r="CO80" s="2397"/>
      <c r="CP80" s="2397"/>
      <c r="CQ80" s="2397"/>
      <c r="CR80" s="2397"/>
      <c r="CS80" s="2397"/>
      <c r="CT80" s="2397"/>
      <c r="CU80" s="2397"/>
      <c r="CV80" s="2397"/>
      <c r="CW80" s="2397"/>
      <c r="CX80" s="2397"/>
      <c r="CY80" s="2397"/>
      <c r="CZ80" s="2397"/>
      <c r="DA80" s="240"/>
    </row>
    <row r="81" s="726" customFormat="true" ht="15" customHeight="true" x14ac:dyDescent="0.2">
      <c r="A81" s="1173"/>
      <c r="B81" s="1192"/>
      <c r="C81" s="1265"/>
      <c r="D81" s="1266"/>
      <c r="E81" s="1266"/>
      <c r="F81" s="1266"/>
      <c r="G81" s="1267"/>
      <c r="H81" s="1268"/>
      <c r="I81" s="1266"/>
      <c r="J81" s="1266"/>
      <c r="K81" s="1266"/>
      <c r="L81" s="1269"/>
      <c r="M81" s="1270"/>
      <c r="N81" s="1266"/>
      <c r="O81" s="1266"/>
      <c r="P81" s="1266"/>
      <c r="Q81" s="1267"/>
      <c r="R81" s="1268"/>
      <c r="S81" s="1266"/>
      <c r="T81" s="2296"/>
      <c r="U81" s="989"/>
      <c r="V81" s="989"/>
      <c r="W81" s="989"/>
      <c r="X81" s="989"/>
      <c r="Y81" s="989"/>
      <c r="Z81" s="989"/>
      <c r="AA81" s="989"/>
      <c r="AB81" s="989"/>
      <c r="AC81" s="989"/>
      <c r="AD81" s="989"/>
      <c r="AE81" s="989"/>
      <c r="AF81" s="989"/>
      <c r="AG81" s="989"/>
      <c r="AH81" s="989"/>
      <c r="AI81" s="989"/>
      <c r="AJ81" s="989"/>
      <c r="AK81" s="989"/>
      <c r="AL81" s="989"/>
      <c r="AM81" s="989"/>
      <c r="AN81" s="989"/>
      <c r="AO81" s="989"/>
      <c r="AP81" s="989"/>
      <c r="AQ81" s="989"/>
      <c r="AR81" s="989"/>
      <c r="AS81" s="989"/>
      <c r="AT81" s="989"/>
      <c r="AU81" s="989"/>
      <c r="AV81" s="989"/>
      <c r="AW81" s="989"/>
      <c r="AX81" s="989"/>
      <c r="AY81" s="989"/>
      <c r="BA81" s="267"/>
      <c r="BB81" s="168"/>
      <c r="BC81" s="491"/>
      <c r="BD81" s="441"/>
      <c r="BE81" s="441"/>
      <c r="BF81" s="441"/>
      <c r="BG81" s="492"/>
      <c r="BH81" s="499"/>
      <c r="BI81" s="441"/>
      <c r="BJ81" s="441"/>
      <c r="BK81" s="441"/>
      <c r="BL81" s="492"/>
      <c r="BM81" s="499"/>
      <c r="BN81" s="441"/>
      <c r="BO81" s="441"/>
      <c r="BP81" s="441"/>
      <c r="BQ81" s="492"/>
      <c r="BR81" s="499"/>
      <c r="BS81" s="441"/>
      <c r="BT81" s="2349"/>
      <c r="BU81" s="2396"/>
      <c r="BV81" s="2396"/>
      <c r="BW81" s="2396"/>
      <c r="BX81" s="2396"/>
      <c r="BY81" s="2397"/>
      <c r="BZ81" s="2397"/>
      <c r="CA81" s="2397"/>
      <c r="CB81" s="2397"/>
      <c r="CC81" s="2397"/>
      <c r="CD81" s="2397"/>
      <c r="CE81" s="2397"/>
      <c r="CF81" s="2397"/>
      <c r="CG81" s="2397"/>
      <c r="CH81" s="2397"/>
      <c r="CI81" s="2397"/>
      <c r="CJ81" s="2397"/>
      <c r="CK81" s="2397"/>
      <c r="CL81" s="2397"/>
      <c r="CM81" s="2397"/>
      <c r="CN81" s="2397"/>
      <c r="CO81" s="2397"/>
      <c r="CP81" s="2397"/>
      <c r="CQ81" s="2397"/>
      <c r="CR81" s="2397"/>
      <c r="CS81" s="2397"/>
      <c r="CT81" s="2397"/>
      <c r="CU81" s="2397"/>
      <c r="CV81" s="2397"/>
      <c r="CW81" s="2397"/>
      <c r="CX81" s="2397"/>
      <c r="CY81" s="2397"/>
      <c r="CZ81" s="2397"/>
      <c r="DA81" s="240"/>
    </row>
    <row r="82" s="726" customFormat="true" ht="15" customHeight="true" x14ac:dyDescent="0.2">
      <c r="A82" s="1173"/>
      <c r="B82" s="1192"/>
      <c r="C82" s="1265"/>
      <c r="D82" s="1266"/>
      <c r="E82" s="1266"/>
      <c r="F82" s="1266"/>
      <c r="G82" s="1267"/>
      <c r="H82" s="1268"/>
      <c r="I82" s="1266"/>
      <c r="J82" s="1266"/>
      <c r="K82" s="1266"/>
      <c r="L82" s="1269"/>
      <c r="M82" s="1270"/>
      <c r="N82" s="1266"/>
      <c r="O82" s="1266"/>
      <c r="P82" s="1266"/>
      <c r="Q82" s="1267"/>
      <c r="R82" s="1268"/>
      <c r="S82" s="1266"/>
      <c r="T82" s="2296"/>
      <c r="U82" s="989"/>
      <c r="V82" s="989"/>
      <c r="W82" s="989"/>
      <c r="X82" s="989"/>
      <c r="Y82" s="989"/>
      <c r="Z82" s="989"/>
      <c r="AA82" s="989"/>
      <c r="AB82" s="989"/>
      <c r="AC82" s="989"/>
      <c r="AD82" s="989"/>
      <c r="AE82" s="989"/>
      <c r="AF82" s="989"/>
      <c r="AG82" s="989"/>
      <c r="AH82" s="989"/>
      <c r="AI82" s="989"/>
      <c r="AJ82" s="989"/>
      <c r="AK82" s="989"/>
      <c r="AL82" s="989"/>
      <c r="AM82" s="989"/>
      <c r="AN82" s="989"/>
      <c r="AO82" s="989"/>
      <c r="AP82" s="989"/>
      <c r="AQ82" s="989"/>
      <c r="AR82" s="989"/>
      <c r="AS82" s="989"/>
      <c r="AT82" s="989"/>
      <c r="AU82" s="989"/>
      <c r="AV82" s="989"/>
      <c r="AW82" s="989"/>
      <c r="AX82" s="989"/>
      <c r="AY82" s="989"/>
      <c r="BA82" s="267"/>
      <c r="BB82" s="168"/>
      <c r="BC82" s="491"/>
      <c r="BD82" s="441"/>
      <c r="BE82" s="441"/>
      <c r="BF82" s="441"/>
      <c r="BG82" s="492"/>
      <c r="BH82" s="499"/>
      <c r="BI82" s="441"/>
      <c r="BJ82" s="441"/>
      <c r="BK82" s="441"/>
      <c r="BL82" s="492"/>
      <c r="BM82" s="499"/>
      <c r="BN82" s="441"/>
      <c r="BO82" s="441"/>
      <c r="BP82" s="441"/>
      <c r="BQ82" s="492"/>
      <c r="BR82" s="499"/>
      <c r="BS82" s="441"/>
      <c r="BT82" s="2349"/>
      <c r="BU82" s="2396"/>
      <c r="BV82" s="2396"/>
      <c r="BW82" s="2396"/>
      <c r="BX82" s="2396"/>
      <c r="BY82" s="2397"/>
      <c r="BZ82" s="2397"/>
      <c r="CA82" s="2397"/>
      <c r="CB82" s="2397"/>
      <c r="CC82" s="2397"/>
      <c r="CD82" s="2397"/>
      <c r="CE82" s="2397"/>
      <c r="CF82" s="2397"/>
      <c r="CG82" s="2397"/>
      <c r="CH82" s="2397"/>
      <c r="CI82" s="2397"/>
      <c r="CJ82" s="2397"/>
      <c r="CK82" s="2397"/>
      <c r="CL82" s="2397"/>
      <c r="CM82" s="2397"/>
      <c r="CN82" s="2397"/>
      <c r="CO82" s="2397"/>
      <c r="CP82" s="2397"/>
      <c r="CQ82" s="2397"/>
      <c r="CR82" s="2397"/>
      <c r="CS82" s="2397"/>
      <c r="CT82" s="2397"/>
      <c r="CU82" s="2397"/>
      <c r="CV82" s="2397"/>
      <c r="CW82" s="2397"/>
      <c r="CX82" s="2397"/>
      <c r="CY82" s="2397"/>
      <c r="CZ82" s="2397"/>
      <c r="DA82" s="240"/>
    </row>
    <row r="83" s="726" customFormat="true" ht="15" customHeight="true" x14ac:dyDescent="0.2">
      <c r="A83" s="1173"/>
      <c r="B83" s="1192"/>
      <c r="C83" s="1265"/>
      <c r="D83" s="1266"/>
      <c r="E83" s="1266"/>
      <c r="F83" s="1266"/>
      <c r="G83" s="1267"/>
      <c r="H83" s="1268"/>
      <c r="I83" s="1266"/>
      <c r="J83" s="1266"/>
      <c r="K83" s="1266"/>
      <c r="L83" s="1269"/>
      <c r="M83" s="1270"/>
      <c r="N83" s="1266"/>
      <c r="O83" s="1266"/>
      <c r="P83" s="1266"/>
      <c r="Q83" s="1267"/>
      <c r="R83" s="1268"/>
      <c r="S83" s="1266"/>
      <c r="T83" s="2296"/>
      <c r="U83" s="989"/>
      <c r="V83" s="989"/>
      <c r="W83" s="989"/>
      <c r="X83" s="989"/>
      <c r="Y83" s="989"/>
      <c r="Z83" s="989"/>
      <c r="AA83" s="989"/>
      <c r="AB83" s="989"/>
      <c r="AC83" s="989"/>
      <c r="AD83" s="989"/>
      <c r="AE83" s="989"/>
      <c r="AF83" s="989"/>
      <c r="AG83" s="989"/>
      <c r="AH83" s="989"/>
      <c r="AI83" s="989"/>
      <c r="AJ83" s="989"/>
      <c r="AK83" s="989"/>
      <c r="AL83" s="989"/>
      <c r="AM83" s="989"/>
      <c r="AN83" s="989"/>
      <c r="AO83" s="989"/>
      <c r="AP83" s="989"/>
      <c r="AQ83" s="989"/>
      <c r="AR83" s="989"/>
      <c r="AS83" s="989"/>
      <c r="AT83" s="989"/>
      <c r="AU83" s="989"/>
      <c r="AV83" s="989"/>
      <c r="AW83" s="989"/>
      <c r="AX83" s="989"/>
      <c r="AY83" s="989"/>
      <c r="BA83" s="267"/>
      <c r="BB83" s="168"/>
      <c r="BC83" s="491"/>
      <c r="BD83" s="441"/>
      <c r="BE83" s="441"/>
      <c r="BF83" s="441"/>
      <c r="BG83" s="492"/>
      <c r="BH83" s="499"/>
      <c r="BI83" s="441"/>
      <c r="BJ83" s="441"/>
      <c r="BK83" s="441"/>
      <c r="BL83" s="492"/>
      <c r="BM83" s="499"/>
      <c r="BN83" s="441"/>
      <c r="BO83" s="441"/>
      <c r="BP83" s="441"/>
      <c r="BQ83" s="492"/>
      <c r="BR83" s="499"/>
      <c r="BS83" s="441"/>
      <c r="BT83" s="2349"/>
      <c r="BU83" s="2396"/>
      <c r="BV83" s="2396"/>
      <c r="BW83" s="2396"/>
      <c r="BX83" s="2396"/>
      <c r="BY83" s="2397"/>
      <c r="BZ83" s="2397"/>
      <c r="CA83" s="2397"/>
      <c r="CB83" s="2397"/>
      <c r="CC83" s="2397"/>
      <c r="CD83" s="2397"/>
      <c r="CE83" s="2397"/>
      <c r="CF83" s="2397"/>
      <c r="CG83" s="2397"/>
      <c r="CH83" s="2397"/>
      <c r="CI83" s="2397"/>
      <c r="CJ83" s="2397"/>
      <c r="CK83" s="2397"/>
      <c r="CL83" s="2397"/>
      <c r="CM83" s="2397"/>
      <c r="CN83" s="2397"/>
      <c r="CO83" s="2397"/>
      <c r="CP83" s="2397"/>
      <c r="CQ83" s="2397"/>
      <c r="CR83" s="2397"/>
      <c r="CS83" s="2397"/>
      <c r="CT83" s="2397"/>
      <c r="CU83" s="2397"/>
      <c r="CV83" s="2397"/>
      <c r="CW83" s="2397"/>
      <c r="CX83" s="2397"/>
      <c r="CY83" s="2397"/>
      <c r="CZ83" s="2397"/>
      <c r="DA83" s="240"/>
    </row>
    <row r="84" s="726" customFormat="true" ht="15" customHeight="true" x14ac:dyDescent="0.2">
      <c r="A84" s="1173"/>
      <c r="B84" s="1192"/>
      <c r="C84" s="1265"/>
      <c r="D84" s="1266"/>
      <c r="E84" s="1266"/>
      <c r="F84" s="1266"/>
      <c r="G84" s="1267"/>
      <c r="H84" s="1268"/>
      <c r="I84" s="1266"/>
      <c r="J84" s="1266"/>
      <c r="K84" s="1266"/>
      <c r="L84" s="1269"/>
      <c r="M84" s="1270"/>
      <c r="N84" s="1266"/>
      <c r="O84" s="1266"/>
      <c r="P84" s="1266"/>
      <c r="Q84" s="1267"/>
      <c r="R84" s="1268"/>
      <c r="S84" s="1266"/>
      <c r="T84" s="2296"/>
      <c r="U84" s="989"/>
      <c r="V84" s="989"/>
      <c r="W84" s="989"/>
      <c r="X84" s="989"/>
      <c r="Y84" s="989"/>
      <c r="Z84" s="989"/>
      <c r="AA84" s="989"/>
      <c r="AB84" s="989"/>
      <c r="AC84" s="989"/>
      <c r="AD84" s="989"/>
      <c r="AE84" s="989"/>
      <c r="AF84" s="989"/>
      <c r="AG84" s="989"/>
      <c r="AH84" s="989"/>
      <c r="AI84" s="989"/>
      <c r="AJ84" s="989"/>
      <c r="AK84" s="989"/>
      <c r="AL84" s="989"/>
      <c r="AM84" s="989"/>
      <c r="AN84" s="989"/>
      <c r="AO84" s="989"/>
      <c r="AP84" s="989"/>
      <c r="AQ84" s="989"/>
      <c r="AR84" s="989"/>
      <c r="AS84" s="989"/>
      <c r="AT84" s="989"/>
      <c r="AU84" s="989"/>
      <c r="AV84" s="989"/>
      <c r="AW84" s="989"/>
      <c r="AX84" s="989"/>
      <c r="AY84" s="989"/>
      <c r="BA84" s="267"/>
      <c r="BB84" s="168"/>
      <c r="BC84" s="491"/>
      <c r="BD84" s="441"/>
      <c r="BE84" s="441"/>
      <c r="BF84" s="441"/>
      <c r="BG84" s="492"/>
      <c r="BH84" s="499"/>
      <c r="BI84" s="441"/>
      <c r="BJ84" s="441"/>
      <c r="BK84" s="441"/>
      <c r="BL84" s="492"/>
      <c r="BM84" s="499"/>
      <c r="BN84" s="441"/>
      <c r="BO84" s="441"/>
      <c r="BP84" s="441"/>
      <c r="BQ84" s="492"/>
      <c r="BR84" s="499"/>
      <c r="BS84" s="441"/>
      <c r="BT84" s="2349"/>
      <c r="BU84" s="2396"/>
      <c r="BV84" s="2396"/>
      <c r="BW84" s="2396"/>
      <c r="BX84" s="2396"/>
      <c r="BY84" s="2397"/>
      <c r="BZ84" s="2397"/>
      <c r="CA84" s="2397"/>
      <c r="CB84" s="2397"/>
      <c r="CC84" s="2397"/>
      <c r="CD84" s="2397"/>
      <c r="CE84" s="2397"/>
      <c r="CF84" s="2397"/>
      <c r="CG84" s="2397"/>
      <c r="CH84" s="2397"/>
      <c r="CI84" s="2397"/>
      <c r="CJ84" s="2397"/>
      <c r="CK84" s="2397"/>
      <c r="CL84" s="2397"/>
      <c r="CM84" s="2397"/>
      <c r="CN84" s="2397"/>
      <c r="CO84" s="2397"/>
      <c r="CP84" s="2397"/>
      <c r="CQ84" s="2397"/>
      <c r="CR84" s="2397"/>
      <c r="CS84" s="2397"/>
      <c r="CT84" s="2397"/>
      <c r="CU84" s="2397"/>
      <c r="CV84" s="2397"/>
      <c r="CW84" s="2397"/>
      <c r="CX84" s="2397"/>
      <c r="CY84" s="2397"/>
      <c r="CZ84" s="2397"/>
      <c r="DA84" s="240"/>
    </row>
    <row r="85" s="726" customFormat="true" ht="15" customHeight="true" x14ac:dyDescent="0.2">
      <c r="A85" s="1173"/>
      <c r="B85" s="1192"/>
      <c r="C85" s="1265"/>
      <c r="D85" s="1266"/>
      <c r="E85" s="1266"/>
      <c r="F85" s="1266"/>
      <c r="G85" s="1267"/>
      <c r="H85" s="1268"/>
      <c r="I85" s="1266"/>
      <c r="J85" s="1266"/>
      <c r="K85" s="1266"/>
      <c r="L85" s="1269"/>
      <c r="M85" s="1270"/>
      <c r="N85" s="1266"/>
      <c r="O85" s="1266"/>
      <c r="P85" s="1266"/>
      <c r="Q85" s="1267"/>
      <c r="R85" s="1268"/>
      <c r="S85" s="1266"/>
      <c r="T85" s="2296"/>
      <c r="U85" s="989"/>
      <c r="V85" s="989"/>
      <c r="W85" s="989"/>
      <c r="X85" s="989"/>
      <c r="Y85" s="989"/>
      <c r="Z85" s="989"/>
      <c r="AA85" s="989"/>
      <c r="AB85" s="989"/>
      <c r="AC85" s="989"/>
      <c r="AD85" s="989"/>
      <c r="AE85" s="989"/>
      <c r="AF85" s="989"/>
      <c r="AG85" s="989"/>
      <c r="AH85" s="989"/>
      <c r="AI85" s="989"/>
      <c r="AJ85" s="989"/>
      <c r="AK85" s="989"/>
      <c r="AL85" s="989"/>
      <c r="AM85" s="989"/>
      <c r="AN85" s="989"/>
      <c r="AO85" s="989"/>
      <c r="AP85" s="989"/>
      <c r="AQ85" s="989"/>
      <c r="AR85" s="989"/>
      <c r="AS85" s="989"/>
      <c r="AT85" s="989"/>
      <c r="AU85" s="989"/>
      <c r="AV85" s="989"/>
      <c r="AW85" s="989"/>
      <c r="AX85" s="989"/>
      <c r="AY85" s="989"/>
      <c r="BA85" s="267"/>
      <c r="BB85" s="168"/>
      <c r="BC85" s="491"/>
      <c r="BD85" s="441"/>
      <c r="BE85" s="441"/>
      <c r="BF85" s="441"/>
      <c r="BG85" s="492"/>
      <c r="BH85" s="499"/>
      <c r="BI85" s="441"/>
      <c r="BJ85" s="441"/>
      <c r="BK85" s="441"/>
      <c r="BL85" s="492"/>
      <c r="BM85" s="499"/>
      <c r="BN85" s="441"/>
      <c r="BO85" s="441"/>
      <c r="BP85" s="441"/>
      <c r="BQ85" s="492"/>
      <c r="BR85" s="499"/>
      <c r="BS85" s="441"/>
      <c r="BT85" s="2349"/>
      <c r="BU85" s="2396"/>
      <c r="BV85" s="2396"/>
      <c r="BW85" s="2396"/>
      <c r="BX85" s="2396"/>
      <c r="BY85" s="2397"/>
      <c r="BZ85" s="2397"/>
      <c r="CA85" s="2397"/>
      <c r="CB85" s="2397"/>
      <c r="CC85" s="2397"/>
      <c r="CD85" s="2397"/>
      <c r="CE85" s="2397"/>
      <c r="CF85" s="2397"/>
      <c r="CG85" s="2397"/>
      <c r="CH85" s="2397"/>
      <c r="CI85" s="2397"/>
      <c r="CJ85" s="2397"/>
      <c r="CK85" s="2397"/>
      <c r="CL85" s="2397"/>
      <c r="CM85" s="2397"/>
      <c r="CN85" s="2397"/>
      <c r="CO85" s="2397"/>
      <c r="CP85" s="2397"/>
      <c r="CQ85" s="2397"/>
      <c r="CR85" s="2397"/>
      <c r="CS85" s="2397"/>
      <c r="CT85" s="2397"/>
      <c r="CU85" s="2397"/>
      <c r="CV85" s="2397"/>
      <c r="CW85" s="2397"/>
      <c r="CX85" s="2397"/>
      <c r="CY85" s="2397"/>
      <c r="CZ85" s="2397"/>
      <c r="DA85" s="240"/>
    </row>
    <row r="86" s="726" customFormat="true" ht="15" customHeight="true" x14ac:dyDescent="0.2">
      <c r="A86" s="1173"/>
      <c r="B86" s="1192"/>
      <c r="C86" s="1265"/>
      <c r="D86" s="1266"/>
      <c r="E86" s="1266"/>
      <c r="F86" s="1266"/>
      <c r="G86" s="1267"/>
      <c r="H86" s="1268"/>
      <c r="I86" s="1266"/>
      <c r="J86" s="1266"/>
      <c r="K86" s="1266"/>
      <c r="L86" s="1269"/>
      <c r="M86" s="1270"/>
      <c r="N86" s="1266"/>
      <c r="O86" s="1266"/>
      <c r="P86" s="1266"/>
      <c r="Q86" s="1267"/>
      <c r="R86" s="1268"/>
      <c r="S86" s="1266"/>
      <c r="T86" s="2296"/>
      <c r="U86" s="989"/>
      <c r="V86" s="989"/>
      <c r="W86" s="989"/>
      <c r="X86" s="989"/>
      <c r="Y86" s="989"/>
      <c r="Z86" s="989"/>
      <c r="AA86" s="989"/>
      <c r="AB86" s="989"/>
      <c r="AC86" s="989"/>
      <c r="AD86" s="989"/>
      <c r="AE86" s="989"/>
      <c r="AF86" s="989"/>
      <c r="AG86" s="989"/>
      <c r="AH86" s="989"/>
      <c r="AI86" s="989"/>
      <c r="AJ86" s="989"/>
      <c r="AK86" s="989"/>
      <c r="AL86" s="989"/>
      <c r="AM86" s="989"/>
      <c r="AN86" s="989"/>
      <c r="AO86" s="989"/>
      <c r="AP86" s="989"/>
      <c r="AQ86" s="989"/>
      <c r="AR86" s="989"/>
      <c r="AS86" s="989"/>
      <c r="AT86" s="989"/>
      <c r="AU86" s="989"/>
      <c r="AV86" s="989"/>
      <c r="AW86" s="989"/>
      <c r="AX86" s="989"/>
      <c r="AY86" s="989"/>
      <c r="BA86" s="267"/>
      <c r="BB86" s="168"/>
      <c r="BC86" s="491"/>
      <c r="BD86" s="441"/>
      <c r="BE86" s="441"/>
      <c r="BF86" s="441"/>
      <c r="BG86" s="492"/>
      <c r="BH86" s="499"/>
      <c r="BI86" s="441"/>
      <c r="BJ86" s="441"/>
      <c r="BK86" s="441"/>
      <c r="BL86" s="492"/>
      <c r="BM86" s="499"/>
      <c r="BN86" s="441"/>
      <c r="BO86" s="441"/>
      <c r="BP86" s="441"/>
      <c r="BQ86" s="492"/>
      <c r="BR86" s="499"/>
      <c r="BS86" s="441"/>
      <c r="BT86" s="2349"/>
      <c r="BU86" s="2396"/>
      <c r="BV86" s="2396"/>
      <c r="BW86" s="2396"/>
      <c r="BX86" s="2396"/>
      <c r="BY86" s="2397"/>
      <c r="BZ86" s="2397"/>
      <c r="CA86" s="2397"/>
      <c r="CB86" s="2397"/>
      <c r="CC86" s="2397"/>
      <c r="CD86" s="2397"/>
      <c r="CE86" s="2397"/>
      <c r="CF86" s="2397"/>
      <c r="CG86" s="2397"/>
      <c r="CH86" s="2397"/>
      <c r="CI86" s="2397"/>
      <c r="CJ86" s="2397"/>
      <c r="CK86" s="2397"/>
      <c r="CL86" s="2397"/>
      <c r="CM86" s="2397"/>
      <c r="CN86" s="2397"/>
      <c r="CO86" s="2397"/>
      <c r="CP86" s="2397"/>
      <c r="CQ86" s="2397"/>
      <c r="CR86" s="2397"/>
      <c r="CS86" s="2397"/>
      <c r="CT86" s="2397"/>
      <c r="CU86" s="2397"/>
      <c r="CV86" s="2397"/>
      <c r="CW86" s="2397"/>
      <c r="CX86" s="2397"/>
      <c r="CY86" s="2397"/>
      <c r="CZ86" s="2397"/>
      <c r="DA86" s="240"/>
    </row>
    <row r="87" s="726" customFormat="true" ht="15" customHeight="true" x14ac:dyDescent="0.2">
      <c r="A87" s="1173"/>
      <c r="B87" s="1192"/>
      <c r="C87" s="1265"/>
      <c r="D87" s="1266"/>
      <c r="E87" s="1266"/>
      <c r="F87" s="1266"/>
      <c r="G87" s="1267"/>
      <c r="H87" s="1268"/>
      <c r="I87" s="1266"/>
      <c r="J87" s="1266"/>
      <c r="K87" s="1266"/>
      <c r="L87" s="1269"/>
      <c r="M87" s="1270"/>
      <c r="N87" s="1266"/>
      <c r="O87" s="1266"/>
      <c r="P87" s="1266"/>
      <c r="Q87" s="1267"/>
      <c r="R87" s="1268"/>
      <c r="S87" s="1266"/>
      <c r="T87" s="2296"/>
      <c r="U87" s="989"/>
      <c r="V87" s="989"/>
      <c r="W87" s="989"/>
      <c r="X87" s="989"/>
      <c r="Y87" s="989"/>
      <c r="Z87" s="989"/>
      <c r="AA87" s="989"/>
      <c r="AB87" s="989"/>
      <c r="AC87" s="989"/>
      <c r="AD87" s="989"/>
      <c r="AE87" s="989"/>
      <c r="AF87" s="989"/>
      <c r="AG87" s="989"/>
      <c r="AH87" s="989"/>
      <c r="AI87" s="989"/>
      <c r="AJ87" s="989"/>
      <c r="AK87" s="989"/>
      <c r="AL87" s="989"/>
      <c r="AM87" s="989"/>
      <c r="AN87" s="989"/>
      <c r="AO87" s="989"/>
      <c r="AP87" s="989"/>
      <c r="AQ87" s="989"/>
      <c r="AR87" s="989"/>
      <c r="AS87" s="989"/>
      <c r="AT87" s="989"/>
      <c r="AU87" s="989"/>
      <c r="AV87" s="989"/>
      <c r="AW87" s="989"/>
      <c r="AX87" s="989"/>
      <c r="AY87" s="989"/>
      <c r="BA87" s="267"/>
      <c r="BB87" s="168"/>
      <c r="BC87" s="491"/>
      <c r="BD87" s="441"/>
      <c r="BE87" s="441"/>
      <c r="BF87" s="441"/>
      <c r="BG87" s="492"/>
      <c r="BH87" s="499"/>
      <c r="BI87" s="441"/>
      <c r="BJ87" s="441"/>
      <c r="BK87" s="441"/>
      <c r="BL87" s="492"/>
      <c r="BM87" s="499"/>
      <c r="BN87" s="441"/>
      <c r="BO87" s="441"/>
      <c r="BP87" s="441"/>
      <c r="BQ87" s="492"/>
      <c r="BR87" s="499"/>
      <c r="BS87" s="441"/>
      <c r="BT87" s="2349"/>
      <c r="BU87" s="2396"/>
      <c r="BV87" s="2396"/>
      <c r="BW87" s="2396"/>
      <c r="BX87" s="2396"/>
      <c r="BY87" s="2397"/>
      <c r="BZ87" s="2397"/>
      <c r="CA87" s="2397"/>
      <c r="CB87" s="2397"/>
      <c r="CC87" s="2397"/>
      <c r="CD87" s="2397"/>
      <c r="CE87" s="2397"/>
      <c r="CF87" s="2397"/>
      <c r="CG87" s="2397"/>
      <c r="CH87" s="2397"/>
      <c r="CI87" s="2397"/>
      <c r="CJ87" s="2397"/>
      <c r="CK87" s="2397"/>
      <c r="CL87" s="2397"/>
      <c r="CM87" s="2397"/>
      <c r="CN87" s="2397"/>
      <c r="CO87" s="2397"/>
      <c r="CP87" s="2397"/>
      <c r="CQ87" s="2397"/>
      <c r="CR87" s="2397"/>
      <c r="CS87" s="2397"/>
      <c r="CT87" s="2397"/>
      <c r="CU87" s="2397"/>
      <c r="CV87" s="2397"/>
      <c r="CW87" s="2397"/>
      <c r="CX87" s="2397"/>
      <c r="CY87" s="2397"/>
      <c r="CZ87" s="2397"/>
      <c r="DA87" s="240"/>
    </row>
    <row r="88" s="726" customFormat="true" ht="15" customHeight="true" x14ac:dyDescent="0.2">
      <c r="A88" s="1173"/>
      <c r="B88" s="1192"/>
      <c r="C88" s="1265"/>
      <c r="D88" s="1266"/>
      <c r="E88" s="1266"/>
      <c r="F88" s="1266"/>
      <c r="G88" s="1267"/>
      <c r="H88" s="1268"/>
      <c r="I88" s="1266"/>
      <c r="J88" s="1266"/>
      <c r="K88" s="1266"/>
      <c r="L88" s="1269"/>
      <c r="M88" s="1270"/>
      <c r="N88" s="1266"/>
      <c r="O88" s="1266"/>
      <c r="P88" s="1266"/>
      <c r="Q88" s="1267"/>
      <c r="R88" s="1268"/>
      <c r="S88" s="1266"/>
      <c r="T88" s="2296"/>
      <c r="U88" s="989"/>
      <c r="V88" s="989"/>
      <c r="W88" s="989"/>
      <c r="X88" s="989"/>
      <c r="Y88" s="989"/>
      <c r="Z88" s="989"/>
      <c r="AA88" s="989"/>
      <c r="AB88" s="989"/>
      <c r="AC88" s="989"/>
      <c r="AD88" s="989"/>
      <c r="AE88" s="989"/>
      <c r="AF88" s="989"/>
      <c r="AG88" s="989"/>
      <c r="AH88" s="989"/>
      <c r="AI88" s="989"/>
      <c r="AJ88" s="989"/>
      <c r="AK88" s="989"/>
      <c r="AL88" s="989"/>
      <c r="AM88" s="989"/>
      <c r="AN88" s="989"/>
      <c r="AO88" s="989"/>
      <c r="AP88" s="989"/>
      <c r="AQ88" s="989"/>
      <c r="AR88" s="989"/>
      <c r="AS88" s="989"/>
      <c r="AT88" s="989"/>
      <c r="AU88" s="989"/>
      <c r="AV88" s="989"/>
      <c r="AW88" s="989"/>
      <c r="AX88" s="989"/>
      <c r="AY88" s="989"/>
      <c r="BA88" s="267"/>
      <c r="BB88" s="168"/>
      <c r="BC88" s="491"/>
      <c r="BD88" s="441"/>
      <c r="BE88" s="441"/>
      <c r="BF88" s="441"/>
      <c r="BG88" s="492"/>
      <c r="BH88" s="499"/>
      <c r="BI88" s="441"/>
      <c r="BJ88" s="441"/>
      <c r="BK88" s="441"/>
      <c r="BL88" s="492"/>
      <c r="BM88" s="499"/>
      <c r="BN88" s="441"/>
      <c r="BO88" s="441"/>
      <c r="BP88" s="441"/>
      <c r="BQ88" s="492"/>
      <c r="BR88" s="499"/>
      <c r="BS88" s="441"/>
      <c r="BT88" s="2349"/>
      <c r="BU88" s="2396"/>
      <c r="BV88" s="2396"/>
      <c r="BW88" s="2396"/>
      <c r="BX88" s="2396"/>
      <c r="BY88" s="2397"/>
      <c r="BZ88" s="2397"/>
      <c r="CA88" s="2397"/>
      <c r="CB88" s="2397"/>
      <c r="CC88" s="2397"/>
      <c r="CD88" s="2397"/>
      <c r="CE88" s="2397"/>
      <c r="CF88" s="2397"/>
      <c r="CG88" s="2397"/>
      <c r="CH88" s="2397"/>
      <c r="CI88" s="2397"/>
      <c r="CJ88" s="2397"/>
      <c r="CK88" s="2397"/>
      <c r="CL88" s="2397"/>
      <c r="CM88" s="2397"/>
      <c r="CN88" s="2397"/>
      <c r="CO88" s="2397"/>
      <c r="CP88" s="2397"/>
      <c r="CQ88" s="2397"/>
      <c r="CR88" s="2397"/>
      <c r="CS88" s="2397"/>
      <c r="CT88" s="2397"/>
      <c r="CU88" s="2397"/>
      <c r="CV88" s="2397"/>
      <c r="CW88" s="2397"/>
      <c r="CX88" s="2397"/>
      <c r="CY88" s="2397"/>
      <c r="CZ88" s="2397"/>
      <c r="DA88" s="240"/>
    </row>
    <row r="89" s="726" customFormat="true" ht="15" customHeight="true" x14ac:dyDescent="0.2">
      <c r="A89" s="1173"/>
      <c r="B89" s="1192"/>
      <c r="C89" s="1265"/>
      <c r="D89" s="1266"/>
      <c r="E89" s="1266"/>
      <c r="F89" s="1266"/>
      <c r="G89" s="1267"/>
      <c r="H89" s="1268"/>
      <c r="I89" s="1266"/>
      <c r="J89" s="1266"/>
      <c r="K89" s="1266"/>
      <c r="L89" s="1269"/>
      <c r="M89" s="1270"/>
      <c r="N89" s="1266"/>
      <c r="O89" s="1266"/>
      <c r="P89" s="1266"/>
      <c r="Q89" s="1267"/>
      <c r="R89" s="1268"/>
      <c r="S89" s="1266"/>
      <c r="T89" s="2296"/>
      <c r="U89" s="989"/>
      <c r="V89" s="989"/>
      <c r="W89" s="989"/>
      <c r="X89" s="989"/>
      <c r="Y89" s="989"/>
      <c r="Z89" s="989"/>
      <c r="AA89" s="989"/>
      <c r="AB89" s="989"/>
      <c r="AC89" s="989"/>
      <c r="AD89" s="989"/>
      <c r="AE89" s="989"/>
      <c r="AF89" s="989"/>
      <c r="AG89" s="989"/>
      <c r="AH89" s="989"/>
      <c r="AI89" s="989"/>
      <c r="AJ89" s="989"/>
      <c r="AK89" s="989"/>
      <c r="AL89" s="989"/>
      <c r="AM89" s="989"/>
      <c r="AN89" s="989"/>
      <c r="AO89" s="989"/>
      <c r="AP89" s="989"/>
      <c r="AQ89" s="989"/>
      <c r="AR89" s="989"/>
      <c r="AS89" s="989"/>
      <c r="AT89" s="989"/>
      <c r="AU89" s="989"/>
      <c r="AV89" s="989"/>
      <c r="AW89" s="989"/>
      <c r="AX89" s="989"/>
      <c r="AY89" s="989"/>
      <c r="BA89" s="267"/>
      <c r="BB89" s="168"/>
      <c r="BC89" s="491"/>
      <c r="BD89" s="441"/>
      <c r="BE89" s="441"/>
      <c r="BF89" s="441"/>
      <c r="BG89" s="492"/>
      <c r="BH89" s="499"/>
      <c r="BI89" s="441"/>
      <c r="BJ89" s="441"/>
      <c r="BK89" s="441"/>
      <c r="BL89" s="492"/>
      <c r="BM89" s="499"/>
      <c r="BN89" s="441"/>
      <c r="BO89" s="441"/>
      <c r="BP89" s="441"/>
      <c r="BQ89" s="492"/>
      <c r="BR89" s="499"/>
      <c r="BS89" s="441"/>
      <c r="BT89" s="2349"/>
      <c r="BU89" s="2396"/>
      <c r="BV89" s="2396"/>
      <c r="BW89" s="2396"/>
      <c r="BX89" s="2396"/>
      <c r="BY89" s="2397"/>
      <c r="BZ89" s="2397"/>
      <c r="CA89" s="2397"/>
      <c r="CB89" s="2397"/>
      <c r="CC89" s="2397"/>
      <c r="CD89" s="2397"/>
      <c r="CE89" s="2397"/>
      <c r="CF89" s="2397"/>
      <c r="CG89" s="2397"/>
      <c r="CH89" s="2397"/>
      <c r="CI89" s="2397"/>
      <c r="CJ89" s="2397"/>
      <c r="CK89" s="2397"/>
      <c r="CL89" s="2397"/>
      <c r="CM89" s="2397"/>
      <c r="CN89" s="2397"/>
      <c r="CO89" s="2397"/>
      <c r="CP89" s="2397"/>
      <c r="CQ89" s="2397"/>
      <c r="CR89" s="2397"/>
      <c r="CS89" s="2397"/>
      <c r="CT89" s="2397"/>
      <c r="CU89" s="2397"/>
      <c r="CV89" s="2397"/>
      <c r="CW89" s="2397"/>
      <c r="CX89" s="2397"/>
      <c r="CY89" s="2397"/>
      <c r="CZ89" s="2397"/>
      <c r="DA89" s="240"/>
    </row>
    <row r="90" s="726" customFormat="true" ht="15" customHeight="true" x14ac:dyDescent="0.2">
      <c r="A90" s="1174"/>
      <c r="B90" s="1193"/>
      <c r="C90" s="1273"/>
      <c r="D90" s="1274"/>
      <c r="E90" s="1274"/>
      <c r="F90" s="1274"/>
      <c r="G90" s="1275"/>
      <c r="H90" s="1276"/>
      <c r="I90" s="1274"/>
      <c r="J90" s="1274"/>
      <c r="K90" s="1274"/>
      <c r="L90" s="1277"/>
      <c r="M90" s="1278"/>
      <c r="N90" s="1274"/>
      <c r="O90" s="1274"/>
      <c r="P90" s="1274"/>
      <c r="Q90" s="1275"/>
      <c r="R90" s="1276"/>
      <c r="S90" s="1274"/>
      <c r="T90" s="2297"/>
      <c r="U90" s="989"/>
      <c r="V90" s="989"/>
      <c r="W90" s="989"/>
      <c r="X90" s="989"/>
      <c r="Y90" s="989"/>
      <c r="Z90" s="989"/>
      <c r="AA90" s="989"/>
      <c r="AB90" s="989"/>
      <c r="AC90" s="989"/>
      <c r="AD90" s="989"/>
      <c r="AE90" s="989"/>
      <c r="AF90" s="989"/>
      <c r="AG90" s="989"/>
      <c r="AH90" s="989"/>
      <c r="AI90" s="989"/>
      <c r="AJ90" s="989"/>
      <c r="AK90" s="989"/>
      <c r="AL90" s="989"/>
      <c r="AM90" s="989"/>
      <c r="AN90" s="989"/>
      <c r="AO90" s="989"/>
      <c r="AP90" s="989"/>
      <c r="AQ90" s="989"/>
      <c r="AR90" s="989"/>
      <c r="AS90" s="989"/>
      <c r="AT90" s="989"/>
      <c r="AU90" s="989"/>
      <c r="AV90" s="989"/>
      <c r="AW90" s="989"/>
      <c r="AX90" s="989"/>
      <c r="AY90" s="989"/>
      <c r="BA90" s="267"/>
      <c r="BB90" s="168"/>
      <c r="BC90" s="491"/>
      <c r="BD90" s="441"/>
      <c r="BE90" s="441"/>
      <c r="BF90" s="441"/>
      <c r="BG90" s="492"/>
      <c r="BH90" s="499"/>
      <c r="BI90" s="441"/>
      <c r="BJ90" s="441"/>
      <c r="BK90" s="441"/>
      <c r="BL90" s="492"/>
      <c r="BM90" s="499"/>
      <c r="BN90" s="441"/>
      <c r="BO90" s="441"/>
      <c r="BP90" s="441"/>
      <c r="BQ90" s="492"/>
      <c r="BR90" s="499"/>
      <c r="BS90" s="441"/>
      <c r="BT90" s="2349"/>
      <c r="BU90" s="2396"/>
      <c r="BV90" s="2396"/>
      <c r="BW90" s="2396"/>
      <c r="BX90" s="2396"/>
      <c r="BY90" s="2397"/>
      <c r="BZ90" s="2397"/>
      <c r="CA90" s="2397"/>
      <c r="CB90" s="2397"/>
      <c r="CC90" s="2397"/>
      <c r="CD90" s="2397"/>
      <c r="CE90" s="2397"/>
      <c r="CF90" s="2397"/>
      <c r="CG90" s="2397"/>
      <c r="CH90" s="2397"/>
      <c r="CI90" s="2397"/>
      <c r="CJ90" s="2397"/>
      <c r="CK90" s="2397"/>
      <c r="CL90" s="2397"/>
      <c r="CM90" s="2397"/>
      <c r="CN90" s="2397"/>
      <c r="CO90" s="2397"/>
      <c r="CP90" s="2397"/>
      <c r="CQ90" s="2397"/>
      <c r="CR90" s="2397"/>
      <c r="CS90" s="2397"/>
      <c r="CT90" s="2397"/>
      <c r="CU90" s="2397"/>
      <c r="CV90" s="2397"/>
      <c r="CW90" s="2397"/>
      <c r="CX90" s="2397"/>
      <c r="CY90" s="2397"/>
      <c r="CZ90" s="2397"/>
      <c r="DA90" s="240"/>
    </row>
    <row r="91" s="726" customFormat="true" ht="15" customHeight="true" x14ac:dyDescent="0.2">
      <c r="A91" s="1093"/>
      <c r="B91" s="1194"/>
      <c r="C91" s="1279"/>
      <c r="D91" s="1271"/>
      <c r="E91" s="1271"/>
      <c r="F91" s="1271"/>
      <c r="G91" s="1272"/>
      <c r="H91" s="1280"/>
      <c r="I91" s="1271"/>
      <c r="J91" s="1271"/>
      <c r="K91" s="1271"/>
      <c r="L91" s="1281"/>
      <c r="M91" s="1279"/>
      <c r="N91" s="1271"/>
      <c r="O91" s="1271"/>
      <c r="P91" s="1271"/>
      <c r="Q91" s="1272"/>
      <c r="R91" s="1280"/>
      <c r="S91" s="1271"/>
      <c r="T91" s="1281"/>
      <c r="U91" s="989"/>
      <c r="V91" s="989"/>
      <c r="W91" s="989"/>
      <c r="X91" s="989"/>
      <c r="Y91" s="989"/>
      <c r="Z91" s="989"/>
      <c r="AA91" s="989"/>
      <c r="AB91" s="989"/>
      <c r="AC91" s="989"/>
      <c r="AD91" s="989"/>
      <c r="AE91" s="989"/>
      <c r="AF91" s="989"/>
      <c r="AG91" s="989"/>
      <c r="AH91" s="989"/>
      <c r="AI91" s="989"/>
      <c r="AJ91" s="989"/>
      <c r="AK91" s="989"/>
      <c r="AL91" s="989"/>
      <c r="AM91" s="989"/>
      <c r="AN91" s="989"/>
      <c r="AO91" s="989"/>
      <c r="AP91" s="989"/>
      <c r="AQ91" s="989"/>
      <c r="AR91" s="989"/>
      <c r="AS91" s="989"/>
      <c r="AT91" s="989"/>
      <c r="AU91" s="989"/>
      <c r="AV91" s="989"/>
      <c r="AW91" s="989"/>
      <c r="AX91" s="989"/>
      <c r="AY91" s="989"/>
      <c r="BA91" s="267"/>
      <c r="BB91" s="168"/>
      <c r="BC91" s="491"/>
      <c r="BD91" s="441"/>
      <c r="BE91" s="441"/>
      <c r="BF91" s="441"/>
      <c r="BG91" s="492"/>
      <c r="BH91" s="499"/>
      <c r="BI91" s="441"/>
      <c r="BJ91" s="441"/>
      <c r="BK91" s="441"/>
      <c r="BL91" s="492"/>
      <c r="BM91" s="499"/>
      <c r="BN91" s="441"/>
      <c r="BO91" s="441"/>
      <c r="BP91" s="441"/>
      <c r="BQ91" s="492"/>
      <c r="BR91" s="499"/>
      <c r="BS91" s="441"/>
      <c r="BT91" s="2349"/>
      <c r="BU91" s="2396"/>
      <c r="BV91" s="2396"/>
      <c r="BW91" s="2396"/>
      <c r="BX91" s="2396"/>
      <c r="BY91" s="2397"/>
      <c r="BZ91" s="2397"/>
      <c r="CA91" s="2397"/>
      <c r="CB91" s="2397"/>
      <c r="CC91" s="2397"/>
      <c r="CD91" s="2397"/>
      <c r="CE91" s="2397"/>
      <c r="CF91" s="2397"/>
      <c r="CG91" s="2397"/>
      <c r="CH91" s="2397"/>
      <c r="CI91" s="2397"/>
      <c r="CJ91" s="2397"/>
      <c r="CK91" s="2397"/>
      <c r="CL91" s="2397"/>
      <c r="CM91" s="2397"/>
      <c r="CN91" s="2397"/>
      <c r="CO91" s="2397"/>
      <c r="CP91" s="2397"/>
      <c r="CQ91" s="2397"/>
      <c r="CR91" s="2397"/>
      <c r="CS91" s="2397"/>
      <c r="CT91" s="2397"/>
      <c r="CU91" s="2397"/>
      <c r="CV91" s="2397"/>
      <c r="CW91" s="2397"/>
      <c r="CX91" s="2397"/>
      <c r="CY91" s="2397"/>
      <c r="CZ91" s="2397"/>
      <c r="DA91" s="240"/>
    </row>
    <row r="92" s="726" customFormat="true" ht="15" customHeight="true" x14ac:dyDescent="0.2">
      <c r="A92" s="1093"/>
      <c r="B92" s="1194"/>
      <c r="C92" s="1279"/>
      <c r="D92" s="1271"/>
      <c r="E92" s="1271"/>
      <c r="F92" s="1271"/>
      <c r="G92" s="1272"/>
      <c r="H92" s="1280"/>
      <c r="I92" s="1271"/>
      <c r="J92" s="1271"/>
      <c r="K92" s="1271"/>
      <c r="L92" s="1281"/>
      <c r="M92" s="1279"/>
      <c r="N92" s="1271"/>
      <c r="O92" s="1271"/>
      <c r="P92" s="1271"/>
      <c r="Q92" s="1272"/>
      <c r="R92" s="1280"/>
      <c r="S92" s="1271"/>
      <c r="T92" s="1281"/>
      <c r="U92" s="989"/>
      <c r="V92" s="989"/>
      <c r="W92" s="989"/>
      <c r="X92" s="989"/>
      <c r="Y92" s="989"/>
      <c r="Z92" s="989"/>
      <c r="AA92" s="989"/>
      <c r="AB92" s="989"/>
      <c r="AC92" s="989"/>
      <c r="AD92" s="989"/>
      <c r="AE92" s="989"/>
      <c r="AF92" s="989"/>
      <c r="AG92" s="989"/>
      <c r="AH92" s="989"/>
      <c r="AI92" s="989"/>
      <c r="AJ92" s="989"/>
      <c r="AK92" s="989"/>
      <c r="AL92" s="989"/>
      <c r="AM92" s="989"/>
      <c r="AN92" s="989"/>
      <c r="AO92" s="989"/>
      <c r="AP92" s="989"/>
      <c r="AQ92" s="989"/>
      <c r="AR92" s="989"/>
      <c r="AS92" s="989"/>
      <c r="AT92" s="989"/>
      <c r="AU92" s="989"/>
      <c r="AV92" s="989"/>
      <c r="AW92" s="989"/>
      <c r="AX92" s="989"/>
      <c r="AY92" s="989"/>
      <c r="BA92" s="267"/>
      <c r="BB92" s="168"/>
      <c r="BC92" s="491"/>
      <c r="BD92" s="441"/>
      <c r="BE92" s="441"/>
      <c r="BF92" s="441"/>
      <c r="BG92" s="492"/>
      <c r="BH92" s="499"/>
      <c r="BI92" s="441"/>
      <c r="BJ92" s="441"/>
      <c r="BK92" s="441"/>
      <c r="BL92" s="492"/>
      <c r="BM92" s="499"/>
      <c r="BN92" s="441"/>
      <c r="BO92" s="441"/>
      <c r="BP92" s="441"/>
      <c r="BQ92" s="492"/>
      <c r="BR92" s="499"/>
      <c r="BS92" s="441"/>
      <c r="BT92" s="2349"/>
      <c r="BU92" s="2396"/>
      <c r="BV92" s="2396"/>
      <c r="BW92" s="2396"/>
      <c r="BX92" s="2396"/>
      <c r="BY92" s="2397"/>
      <c r="BZ92" s="2397"/>
      <c r="CA92" s="2397"/>
      <c r="CB92" s="2397"/>
      <c r="CC92" s="2397"/>
      <c r="CD92" s="2397"/>
      <c r="CE92" s="2397"/>
      <c r="CF92" s="2397"/>
      <c r="CG92" s="2397"/>
      <c r="CH92" s="2397"/>
      <c r="CI92" s="2397"/>
      <c r="CJ92" s="2397"/>
      <c r="CK92" s="2397"/>
      <c r="CL92" s="2397"/>
      <c r="CM92" s="2397"/>
      <c r="CN92" s="2397"/>
      <c r="CO92" s="2397"/>
      <c r="CP92" s="2397"/>
      <c r="CQ92" s="2397"/>
      <c r="CR92" s="2397"/>
      <c r="CS92" s="2397"/>
      <c r="CT92" s="2397"/>
      <c r="CU92" s="2397"/>
      <c r="CV92" s="2397"/>
      <c r="CW92" s="2397"/>
      <c r="CX92" s="2397"/>
      <c r="CY92" s="2397"/>
      <c r="CZ92" s="2397"/>
      <c r="DA92" s="240"/>
    </row>
    <row r="93" s="726" customFormat="true" ht="15" customHeight="true" x14ac:dyDescent="0.2">
      <c r="A93" s="1175"/>
      <c r="B93" s="1195"/>
      <c r="C93" s="1097"/>
      <c r="D93" s="1098"/>
      <c r="E93" s="1098"/>
      <c r="F93" s="1098"/>
      <c r="G93" s="1155"/>
      <c r="H93" s="1143"/>
      <c r="I93" s="1098"/>
      <c r="J93" s="1098"/>
      <c r="K93" s="1098"/>
      <c r="L93" s="1116"/>
      <c r="M93" s="1097"/>
      <c r="N93" s="1098"/>
      <c r="O93" s="1098"/>
      <c r="P93" s="1098"/>
      <c r="Q93" s="1155"/>
      <c r="R93" s="1143"/>
      <c r="S93" s="1098"/>
      <c r="T93" s="1116"/>
      <c r="U93" s="989"/>
      <c r="V93" s="989"/>
      <c r="W93" s="989"/>
      <c r="X93" s="989"/>
      <c r="Y93" s="989"/>
      <c r="Z93" s="989"/>
      <c r="AA93" s="989"/>
      <c r="AB93" s="989"/>
      <c r="AC93" s="989"/>
      <c r="AD93" s="989"/>
      <c r="AE93" s="989"/>
      <c r="AF93" s="989"/>
      <c r="AG93" s="989"/>
      <c r="AH93" s="989"/>
      <c r="AI93" s="989"/>
      <c r="AJ93" s="989"/>
      <c r="AK93" s="989"/>
      <c r="AL93" s="989"/>
      <c r="AM93" s="989"/>
      <c r="AN93" s="989"/>
      <c r="AO93" s="989"/>
      <c r="AP93" s="989"/>
      <c r="AQ93" s="989"/>
      <c r="AR93" s="989"/>
      <c r="AS93" s="989"/>
      <c r="AT93" s="989"/>
      <c r="AU93" s="989"/>
      <c r="AV93" s="989"/>
      <c r="AW93" s="989"/>
      <c r="AX93" s="989"/>
      <c r="AY93" s="989"/>
      <c r="BA93" s="267"/>
      <c r="BB93" s="168"/>
      <c r="BC93" s="491"/>
      <c r="BD93" s="441"/>
      <c r="BE93" s="441"/>
      <c r="BF93" s="441"/>
      <c r="BG93" s="492"/>
      <c r="BH93" s="499"/>
      <c r="BI93" s="441"/>
      <c r="BJ93" s="441"/>
      <c r="BK93" s="441"/>
      <c r="BL93" s="492"/>
      <c r="BM93" s="499"/>
      <c r="BN93" s="441"/>
      <c r="BO93" s="441"/>
      <c r="BP93" s="441"/>
      <c r="BQ93" s="492"/>
      <c r="BR93" s="499"/>
      <c r="BS93" s="441"/>
      <c r="BT93" s="2349"/>
      <c r="BU93" s="2396"/>
      <c r="BV93" s="2396"/>
      <c r="BW93" s="2396"/>
      <c r="BX93" s="2396"/>
      <c r="BY93" s="2397"/>
      <c r="BZ93" s="2397"/>
      <c r="CA93" s="2397"/>
      <c r="CB93" s="2397"/>
      <c r="CC93" s="2397"/>
      <c r="CD93" s="2397"/>
      <c r="CE93" s="2397"/>
      <c r="CF93" s="2397"/>
      <c r="CG93" s="2397"/>
      <c r="CH93" s="2397"/>
      <c r="CI93" s="2397"/>
      <c r="CJ93" s="2397"/>
      <c r="CK93" s="2397"/>
      <c r="CL93" s="2397"/>
      <c r="CM93" s="2397"/>
      <c r="CN93" s="2397"/>
      <c r="CO93" s="2397"/>
      <c r="CP93" s="2397"/>
      <c r="CQ93" s="2397"/>
      <c r="CR93" s="2397"/>
      <c r="CS93" s="2397"/>
      <c r="CT93" s="2397"/>
      <c r="CU93" s="2397"/>
      <c r="CV93" s="2397"/>
      <c r="CW93" s="2397"/>
      <c r="CX93" s="2397"/>
      <c r="CY93" s="2397"/>
      <c r="CZ93" s="2397"/>
      <c r="DA93" s="240"/>
    </row>
    <row r="94" s="726" customFormat="true" ht="15" customHeight="true" x14ac:dyDescent="0.2">
      <c r="A94" s="1386"/>
      <c r="B94" s="1195"/>
      <c r="C94" s="1097"/>
      <c r="D94" s="1099"/>
      <c r="E94" s="1099"/>
      <c r="F94" s="1099"/>
      <c r="G94" s="1156"/>
      <c r="H94" s="1143"/>
      <c r="I94" s="1099"/>
      <c r="J94" s="1099"/>
      <c r="K94" s="1099"/>
      <c r="L94" s="1117"/>
      <c r="M94" s="1097"/>
      <c r="N94" s="1099"/>
      <c r="O94" s="1099"/>
      <c r="P94" s="1099"/>
      <c r="Q94" s="1156"/>
      <c r="R94" s="1143"/>
      <c r="S94" s="1099"/>
      <c r="T94" s="1117"/>
      <c r="U94" s="989"/>
      <c r="V94" s="989"/>
      <c r="W94" s="989"/>
      <c r="X94" s="989"/>
      <c r="Y94" s="989"/>
      <c r="Z94" s="989"/>
      <c r="AA94" s="989"/>
      <c r="AB94" s="989"/>
      <c r="AC94" s="989"/>
      <c r="AD94" s="989"/>
      <c r="AE94" s="989"/>
      <c r="AF94" s="989"/>
      <c r="AG94" s="989"/>
      <c r="AH94" s="989"/>
      <c r="AI94" s="989"/>
      <c r="AJ94" s="989"/>
      <c r="AK94" s="989"/>
      <c r="AL94" s="989"/>
      <c r="AM94" s="989"/>
      <c r="AN94" s="989"/>
      <c r="AO94" s="989"/>
      <c r="AP94" s="989"/>
      <c r="AQ94" s="989"/>
      <c r="AR94" s="989"/>
      <c r="AS94" s="989"/>
      <c r="AT94" s="989"/>
      <c r="AU94" s="989"/>
      <c r="AV94" s="989"/>
      <c r="AW94" s="989"/>
      <c r="AX94" s="989"/>
      <c r="AY94" s="989"/>
      <c r="BA94" s="267"/>
      <c r="BB94" s="168"/>
      <c r="BC94" s="491"/>
      <c r="BD94" s="441"/>
      <c r="BE94" s="441"/>
      <c r="BF94" s="441"/>
      <c r="BG94" s="492"/>
      <c r="BH94" s="499"/>
      <c r="BI94" s="441"/>
      <c r="BJ94" s="441"/>
      <c r="BK94" s="441"/>
      <c r="BL94" s="492"/>
      <c r="BM94" s="499"/>
      <c r="BN94" s="441"/>
      <c r="BO94" s="441"/>
      <c r="BP94" s="441"/>
      <c r="BQ94" s="492"/>
      <c r="BR94" s="499"/>
      <c r="BS94" s="441"/>
      <c r="BT94" s="2349"/>
      <c r="BU94" s="2396"/>
      <c r="BV94" s="2396"/>
      <c r="BW94" s="2396"/>
      <c r="BX94" s="2396"/>
      <c r="BY94" s="2397"/>
      <c r="BZ94" s="2397"/>
      <c r="CA94" s="2397"/>
      <c r="CB94" s="2397"/>
      <c r="CC94" s="2397"/>
      <c r="CD94" s="2397"/>
      <c r="CE94" s="2397"/>
      <c r="CF94" s="2397"/>
      <c r="CG94" s="2397"/>
      <c r="CH94" s="2397"/>
      <c r="CI94" s="2397"/>
      <c r="CJ94" s="2397"/>
      <c r="CK94" s="2397"/>
      <c r="CL94" s="2397"/>
      <c r="CM94" s="2397"/>
      <c r="CN94" s="2397"/>
      <c r="CO94" s="2397"/>
      <c r="CP94" s="2397"/>
      <c r="CQ94" s="2397"/>
      <c r="CR94" s="2397"/>
      <c r="CS94" s="2397"/>
      <c r="CT94" s="2397"/>
      <c r="CU94" s="2397"/>
      <c r="CV94" s="2397"/>
      <c r="CW94" s="2397"/>
      <c r="CX94" s="2397"/>
      <c r="CY94" s="2397"/>
      <c r="CZ94" s="2397"/>
      <c r="DA94" s="240"/>
    </row>
    <row r="95" s="726" customFormat="true" ht="15" customHeight="true" x14ac:dyDescent="0.2">
      <c r="A95" s="1175"/>
      <c r="B95" s="1196"/>
      <c r="C95" s="1282"/>
      <c r="D95" s="1283"/>
      <c r="E95" s="1283"/>
      <c r="F95" s="1283"/>
      <c r="G95" s="1284"/>
      <c r="H95" s="1285"/>
      <c r="I95" s="1283"/>
      <c r="J95" s="1283"/>
      <c r="K95" s="1283"/>
      <c r="L95" s="1286"/>
      <c r="M95" s="1282"/>
      <c r="N95" s="1283"/>
      <c r="O95" s="1283"/>
      <c r="P95" s="1283"/>
      <c r="Q95" s="1284"/>
      <c r="R95" s="1285"/>
      <c r="S95" s="1283"/>
      <c r="T95" s="1286"/>
      <c r="U95" s="989"/>
      <c r="V95" s="989"/>
      <c r="W95" s="989"/>
      <c r="X95" s="989"/>
      <c r="Y95" s="989"/>
      <c r="Z95" s="989"/>
      <c r="AA95" s="989"/>
      <c r="AB95" s="989"/>
      <c r="AC95" s="989"/>
      <c r="AD95" s="989"/>
      <c r="AE95" s="989"/>
      <c r="AF95" s="989"/>
      <c r="AG95" s="989"/>
      <c r="AH95" s="989"/>
      <c r="AI95" s="989"/>
      <c r="AJ95" s="989"/>
      <c r="AK95" s="989"/>
      <c r="AL95" s="989"/>
      <c r="AM95" s="989"/>
      <c r="AN95" s="989"/>
      <c r="AO95" s="989"/>
      <c r="AP95" s="989"/>
      <c r="AQ95" s="989"/>
      <c r="AR95" s="989"/>
      <c r="AS95" s="989"/>
      <c r="AT95" s="989"/>
      <c r="AU95" s="989"/>
      <c r="AV95" s="989"/>
      <c r="AW95" s="989"/>
      <c r="AX95" s="989"/>
      <c r="AY95" s="989"/>
      <c r="BA95" s="267"/>
      <c r="BB95" s="168"/>
      <c r="BC95" s="491"/>
      <c r="BD95" s="441"/>
      <c r="BE95" s="441"/>
      <c r="BF95" s="441"/>
      <c r="BG95" s="492"/>
      <c r="BH95" s="499"/>
      <c r="BI95" s="441"/>
      <c r="BJ95" s="441"/>
      <c r="BK95" s="441"/>
      <c r="BL95" s="492"/>
      <c r="BM95" s="499"/>
      <c r="BN95" s="441"/>
      <c r="BO95" s="441"/>
      <c r="BP95" s="441"/>
      <c r="BQ95" s="492"/>
      <c r="BR95" s="499"/>
      <c r="BS95" s="441"/>
      <c r="BT95" s="2349"/>
      <c r="BU95" s="2396"/>
      <c r="BV95" s="2396"/>
      <c r="BW95" s="2396"/>
      <c r="BX95" s="2396"/>
      <c r="BY95" s="2397"/>
      <c r="BZ95" s="2397"/>
      <c r="CA95" s="2397"/>
      <c r="CB95" s="2397"/>
      <c r="CC95" s="2397"/>
      <c r="CD95" s="2397"/>
      <c r="CE95" s="2397"/>
      <c r="CF95" s="2397"/>
      <c r="CG95" s="2397"/>
      <c r="CH95" s="2397"/>
      <c r="CI95" s="2397"/>
      <c r="CJ95" s="2397"/>
      <c r="CK95" s="2397"/>
      <c r="CL95" s="2397"/>
      <c r="CM95" s="2397"/>
      <c r="CN95" s="2397"/>
      <c r="CO95" s="2397"/>
      <c r="CP95" s="2397"/>
      <c r="CQ95" s="2397"/>
      <c r="CR95" s="2397"/>
      <c r="CS95" s="2397"/>
      <c r="CT95" s="2397"/>
      <c r="CU95" s="2397"/>
      <c r="CV95" s="2397"/>
      <c r="CW95" s="2397"/>
      <c r="CX95" s="2397"/>
      <c r="CY95" s="2397"/>
      <c r="CZ95" s="2397"/>
      <c r="DA95" s="240"/>
    </row>
    <row r="96" s="131" customFormat="true" ht="15" customHeight="true" x14ac:dyDescent="0.2">
      <c r="A96" s="1386"/>
      <c r="B96" s="1196"/>
      <c r="C96" s="1282"/>
      <c r="D96" s="1283"/>
      <c r="E96" s="1283"/>
      <c r="F96" s="1283"/>
      <c r="G96" s="1284"/>
      <c r="H96" s="1285"/>
      <c r="I96" s="1283"/>
      <c r="J96" s="1283"/>
      <c r="K96" s="1283"/>
      <c r="L96" s="1286"/>
      <c r="M96" s="1282"/>
      <c r="N96" s="1283"/>
      <c r="O96" s="1283"/>
      <c r="P96" s="1283"/>
      <c r="Q96" s="1284"/>
      <c r="R96" s="1285"/>
      <c r="S96" s="1283"/>
      <c r="T96" s="1286"/>
      <c r="U96" s="989"/>
      <c r="V96" s="989"/>
      <c r="W96" s="989"/>
      <c r="X96" s="989"/>
      <c r="Y96" s="989"/>
      <c r="Z96" s="989"/>
      <c r="AA96" s="989"/>
      <c r="AB96" s="989"/>
      <c r="AC96" s="989"/>
      <c r="AD96" s="989"/>
      <c r="AE96" s="989"/>
      <c r="AF96" s="989"/>
      <c r="AG96" s="989"/>
      <c r="AH96" s="989"/>
      <c r="AI96" s="989"/>
      <c r="AJ96" s="989"/>
      <c r="AK96" s="989"/>
      <c r="AL96" s="989"/>
      <c r="AM96" s="989"/>
      <c r="AN96" s="989"/>
      <c r="AO96" s="989"/>
      <c r="AP96" s="989"/>
      <c r="AQ96" s="989"/>
      <c r="AR96" s="989"/>
      <c r="AS96" s="989"/>
      <c r="AT96" s="989"/>
      <c r="AU96" s="989"/>
      <c r="AV96" s="989"/>
      <c r="AW96" s="989"/>
      <c r="AX96" s="989"/>
      <c r="AY96" s="989"/>
      <c r="BA96" s="267"/>
      <c r="BB96" s="168"/>
      <c r="BC96" s="491"/>
      <c r="BD96" s="441"/>
      <c r="BE96" s="441"/>
      <c r="BF96" s="441"/>
      <c r="BG96" s="492"/>
      <c r="BH96" s="499"/>
      <c r="BI96" s="441"/>
      <c r="BJ96" s="441"/>
      <c r="BK96" s="441"/>
      <c r="BL96" s="492"/>
      <c r="BM96" s="499"/>
      <c r="BN96" s="441"/>
      <c r="BO96" s="441"/>
      <c r="BP96" s="441"/>
      <c r="BQ96" s="492"/>
      <c r="BR96" s="499"/>
      <c r="BS96" s="441"/>
      <c r="BT96" s="2349"/>
      <c r="BU96" s="2396"/>
      <c r="BV96" s="2396"/>
      <c r="BW96" s="2396"/>
      <c r="BX96" s="2396"/>
      <c r="BY96" s="2397"/>
      <c r="BZ96" s="2397"/>
      <c r="CA96" s="2397"/>
      <c r="CB96" s="2397"/>
      <c r="CC96" s="2397"/>
      <c r="CD96" s="2397"/>
      <c r="CE96" s="2397"/>
      <c r="CF96" s="2397"/>
      <c r="CG96" s="2397"/>
      <c r="CH96" s="2397"/>
      <c r="CI96" s="2397"/>
      <c r="CJ96" s="2397"/>
      <c r="CK96" s="2397"/>
      <c r="CL96" s="2397"/>
      <c r="CM96" s="2397"/>
      <c r="CN96" s="2397"/>
      <c r="CO96" s="2397"/>
      <c r="CP96" s="2397"/>
      <c r="CQ96" s="2397"/>
      <c r="CR96" s="2397"/>
      <c r="CS96" s="2397"/>
      <c r="CT96" s="2397"/>
      <c r="CU96" s="2397"/>
      <c r="CV96" s="2397"/>
      <c r="CW96" s="2397"/>
      <c r="CX96" s="2397"/>
      <c r="CY96" s="2397"/>
      <c r="CZ96" s="2397"/>
      <c r="DA96" s="240"/>
    </row>
    <row r="97" s="131" customFormat="true" ht="15" customHeight="true" x14ac:dyDescent="0.2">
      <c r="A97" s="1175"/>
      <c r="B97" s="1196"/>
      <c r="C97" s="1282"/>
      <c r="D97" s="1283"/>
      <c r="E97" s="1283"/>
      <c r="F97" s="1283"/>
      <c r="G97" s="1284"/>
      <c r="H97" s="1285"/>
      <c r="I97" s="1283"/>
      <c r="J97" s="1283"/>
      <c r="K97" s="1283"/>
      <c r="L97" s="1286"/>
      <c r="M97" s="1282"/>
      <c r="N97" s="1283"/>
      <c r="O97" s="1283"/>
      <c r="P97" s="1283"/>
      <c r="Q97" s="1284"/>
      <c r="R97" s="1285"/>
      <c r="S97" s="1283"/>
      <c r="T97" s="1286"/>
      <c r="U97" s="989"/>
      <c r="V97" s="989"/>
      <c r="W97" s="989"/>
      <c r="X97" s="989"/>
      <c r="Y97" s="989"/>
      <c r="Z97" s="989"/>
      <c r="AA97" s="989"/>
      <c r="AB97" s="989"/>
      <c r="AC97" s="989"/>
      <c r="AD97" s="989"/>
      <c r="AE97" s="989"/>
      <c r="AF97" s="989"/>
      <c r="AG97" s="989"/>
      <c r="AH97" s="989"/>
      <c r="AI97" s="989"/>
      <c r="AJ97" s="989"/>
      <c r="AK97" s="989"/>
      <c r="AL97" s="989"/>
      <c r="AM97" s="989"/>
      <c r="AN97" s="989"/>
      <c r="AO97" s="989"/>
      <c r="AP97" s="989"/>
      <c r="AQ97" s="989"/>
      <c r="AR97" s="989"/>
      <c r="AS97" s="989"/>
      <c r="AT97" s="989"/>
      <c r="AU97" s="989"/>
      <c r="AV97" s="989"/>
      <c r="AW97" s="989"/>
      <c r="AX97" s="989"/>
      <c r="AY97" s="989"/>
      <c r="BA97" s="267"/>
      <c r="BB97" s="168"/>
      <c r="BC97" s="491"/>
      <c r="BD97" s="441"/>
      <c r="BE97" s="441"/>
      <c r="BF97" s="441"/>
      <c r="BG97" s="492"/>
      <c r="BH97" s="499"/>
      <c r="BI97" s="441"/>
      <c r="BJ97" s="441"/>
      <c r="BK97" s="441"/>
      <c r="BL97" s="492"/>
      <c r="BM97" s="499"/>
      <c r="BN97" s="441"/>
      <c r="BO97" s="441"/>
      <c r="BP97" s="441"/>
      <c r="BQ97" s="492"/>
      <c r="BR97" s="499"/>
      <c r="BS97" s="441"/>
      <c r="BT97" s="2349"/>
      <c r="BU97" s="2396"/>
      <c r="BV97" s="2396"/>
      <c r="BW97" s="2396"/>
      <c r="BX97" s="2396"/>
      <c r="BY97" s="2397"/>
      <c r="BZ97" s="2397"/>
      <c r="CA97" s="2397"/>
      <c r="CB97" s="2397"/>
      <c r="CC97" s="2397"/>
      <c r="CD97" s="2397"/>
      <c r="CE97" s="2397"/>
      <c r="CF97" s="2397"/>
      <c r="CG97" s="2397"/>
      <c r="CH97" s="2397"/>
      <c r="CI97" s="2397"/>
      <c r="CJ97" s="2397"/>
      <c r="CK97" s="2397"/>
      <c r="CL97" s="2397"/>
      <c r="CM97" s="2397"/>
      <c r="CN97" s="2397"/>
      <c r="CO97" s="2397"/>
      <c r="CP97" s="2397"/>
      <c r="CQ97" s="2397"/>
      <c r="CR97" s="2397"/>
      <c r="CS97" s="2397"/>
      <c r="CT97" s="2397"/>
      <c r="CU97" s="2397"/>
      <c r="CV97" s="2397"/>
      <c r="CW97" s="2397"/>
      <c r="CX97" s="2397"/>
      <c r="CY97" s="2397"/>
      <c r="CZ97" s="2397"/>
      <c r="DA97" s="240"/>
    </row>
    <row r="98" s="131" customFormat="true" ht="15" customHeight="true" x14ac:dyDescent="0.2">
      <c r="A98" s="1386"/>
      <c r="B98" s="1196"/>
      <c r="C98" s="1282"/>
      <c r="D98" s="1283"/>
      <c r="E98" s="1283"/>
      <c r="F98" s="1283"/>
      <c r="G98" s="1284"/>
      <c r="H98" s="1285"/>
      <c r="I98" s="1283"/>
      <c r="J98" s="1283"/>
      <c r="K98" s="1283"/>
      <c r="L98" s="1286"/>
      <c r="M98" s="1282"/>
      <c r="N98" s="1283"/>
      <c r="O98" s="1283"/>
      <c r="P98" s="1283"/>
      <c r="Q98" s="1284"/>
      <c r="R98" s="1285"/>
      <c r="S98" s="1283"/>
      <c r="T98" s="1286"/>
      <c r="U98" s="989"/>
      <c r="V98" s="989"/>
      <c r="W98" s="989"/>
      <c r="X98" s="989"/>
      <c r="Y98" s="989"/>
      <c r="Z98" s="989"/>
      <c r="AA98" s="989"/>
      <c r="AB98" s="989"/>
      <c r="AC98" s="989"/>
      <c r="AD98" s="989"/>
      <c r="AE98" s="989"/>
      <c r="AF98" s="989"/>
      <c r="AG98" s="989"/>
      <c r="AH98" s="989"/>
      <c r="AI98" s="989"/>
      <c r="AJ98" s="989"/>
      <c r="AK98" s="989"/>
      <c r="AL98" s="989"/>
      <c r="AM98" s="989"/>
      <c r="AN98" s="989"/>
      <c r="AO98" s="989"/>
      <c r="AP98" s="989"/>
      <c r="AQ98" s="989"/>
      <c r="AR98" s="989"/>
      <c r="AS98" s="989"/>
      <c r="AT98" s="989"/>
      <c r="AU98" s="989"/>
      <c r="AV98" s="989"/>
      <c r="AW98" s="989"/>
      <c r="AX98" s="989"/>
      <c r="AY98" s="989"/>
      <c r="BA98" s="267"/>
      <c r="BB98" s="168"/>
      <c r="BC98" s="491"/>
      <c r="BD98" s="441"/>
      <c r="BE98" s="441"/>
      <c r="BF98" s="441"/>
      <c r="BG98" s="492"/>
      <c r="BH98" s="499"/>
      <c r="BI98" s="441"/>
      <c r="BJ98" s="441"/>
      <c r="BK98" s="441"/>
      <c r="BL98" s="492"/>
      <c r="BM98" s="499"/>
      <c r="BN98" s="441"/>
      <c r="BO98" s="441"/>
      <c r="BP98" s="441"/>
      <c r="BQ98" s="492"/>
      <c r="BR98" s="499"/>
      <c r="BS98" s="441"/>
      <c r="BT98" s="2349"/>
      <c r="BU98" s="2396"/>
      <c r="BV98" s="2396"/>
      <c r="BW98" s="2396"/>
      <c r="BX98" s="2396"/>
      <c r="BY98" s="2397"/>
      <c r="BZ98" s="2397"/>
      <c r="CA98" s="2397"/>
      <c r="CB98" s="2397"/>
      <c r="CC98" s="2397"/>
      <c r="CD98" s="2397"/>
      <c r="CE98" s="2397"/>
      <c r="CF98" s="2397"/>
      <c r="CG98" s="2397"/>
      <c r="CH98" s="2397"/>
      <c r="CI98" s="2397"/>
      <c r="CJ98" s="2397"/>
      <c r="CK98" s="2397"/>
      <c r="CL98" s="2397"/>
      <c r="CM98" s="2397"/>
      <c r="CN98" s="2397"/>
      <c r="CO98" s="2397"/>
      <c r="CP98" s="2397"/>
      <c r="CQ98" s="2397"/>
      <c r="CR98" s="2397"/>
      <c r="CS98" s="2397"/>
      <c r="CT98" s="2397"/>
      <c r="CU98" s="2397"/>
      <c r="CV98" s="2397"/>
      <c r="CW98" s="2397"/>
      <c r="CX98" s="2397"/>
      <c r="CY98" s="2397"/>
      <c r="CZ98" s="2397"/>
      <c r="DA98" s="240"/>
    </row>
    <row r="99" s="131" customFormat="true" ht="15" customHeight="true" x14ac:dyDescent="0.2">
      <c r="A99" s="1386"/>
      <c r="B99" s="1196"/>
      <c r="C99" s="1282"/>
      <c r="D99" s="1283"/>
      <c r="E99" s="1283"/>
      <c r="F99" s="1283"/>
      <c r="G99" s="1284"/>
      <c r="H99" s="1285"/>
      <c r="I99" s="1283"/>
      <c r="J99" s="1283"/>
      <c r="K99" s="1283"/>
      <c r="L99" s="1286"/>
      <c r="M99" s="1282"/>
      <c r="N99" s="1283"/>
      <c r="O99" s="1283"/>
      <c r="P99" s="1283"/>
      <c r="Q99" s="1284"/>
      <c r="R99" s="1285"/>
      <c r="S99" s="1283"/>
      <c r="T99" s="1286"/>
      <c r="U99" s="989"/>
      <c r="V99" s="989"/>
      <c r="W99" s="989"/>
      <c r="X99" s="989"/>
      <c r="Y99" s="989"/>
      <c r="Z99" s="989"/>
      <c r="AA99" s="989"/>
      <c r="AB99" s="989"/>
      <c r="AC99" s="989"/>
      <c r="AD99" s="989"/>
      <c r="AE99" s="989"/>
      <c r="AF99" s="989"/>
      <c r="AG99" s="989"/>
      <c r="AH99" s="989"/>
      <c r="AI99" s="989"/>
      <c r="AJ99" s="989"/>
      <c r="AK99" s="989"/>
      <c r="AL99" s="989"/>
      <c r="AM99" s="989"/>
      <c r="AN99" s="989"/>
      <c r="AO99" s="989"/>
      <c r="AP99" s="989"/>
      <c r="AQ99" s="989"/>
      <c r="AR99" s="989"/>
      <c r="AS99" s="989"/>
      <c r="AT99" s="989"/>
      <c r="AU99" s="989"/>
      <c r="AV99" s="989"/>
      <c r="AW99" s="989"/>
      <c r="AX99" s="989"/>
      <c r="AY99" s="989"/>
      <c r="BA99" s="267"/>
      <c r="BB99" s="168"/>
      <c r="BC99" s="491"/>
      <c r="BD99" s="441"/>
      <c r="BE99" s="441"/>
      <c r="BF99" s="441"/>
      <c r="BG99" s="492"/>
      <c r="BH99" s="499"/>
      <c r="BI99" s="441"/>
      <c r="BJ99" s="441"/>
      <c r="BK99" s="441"/>
      <c r="BL99" s="492"/>
      <c r="BM99" s="499"/>
      <c r="BN99" s="441"/>
      <c r="BO99" s="441"/>
      <c r="BP99" s="441"/>
      <c r="BQ99" s="492"/>
      <c r="BR99" s="499"/>
      <c r="BS99" s="441"/>
      <c r="BT99" s="2349"/>
      <c r="BU99" s="2396"/>
      <c r="BV99" s="2396"/>
      <c r="BW99" s="2396"/>
      <c r="BX99" s="2396"/>
      <c r="BY99" s="2397"/>
      <c r="BZ99" s="2397"/>
      <c r="CA99" s="2397"/>
      <c r="CB99" s="2397"/>
      <c r="CC99" s="2397"/>
      <c r="CD99" s="2397"/>
      <c r="CE99" s="2397"/>
      <c r="CF99" s="2397"/>
      <c r="CG99" s="2397"/>
      <c r="CH99" s="2397"/>
      <c r="CI99" s="2397"/>
      <c r="CJ99" s="2397"/>
      <c r="CK99" s="2397"/>
      <c r="CL99" s="2397"/>
      <c r="CM99" s="2397"/>
      <c r="CN99" s="2397"/>
      <c r="CO99" s="2397"/>
      <c r="CP99" s="2397"/>
      <c r="CQ99" s="2397"/>
      <c r="CR99" s="2397"/>
      <c r="CS99" s="2397"/>
      <c r="CT99" s="2397"/>
      <c r="CU99" s="2397"/>
      <c r="CV99" s="2397"/>
      <c r="CW99" s="2397"/>
      <c r="CX99" s="2397"/>
      <c r="CY99" s="2397"/>
      <c r="CZ99" s="2397"/>
      <c r="DA99" s="240"/>
    </row>
    <row r="100" s="131" customFormat="true" ht="15" customHeight="true" x14ac:dyDescent="0.2">
      <c r="A100" s="1386"/>
      <c r="B100" s="1196"/>
      <c r="C100" s="1282"/>
      <c r="D100" s="1283"/>
      <c r="E100" s="1283"/>
      <c r="F100" s="1283"/>
      <c r="G100" s="1284"/>
      <c r="H100" s="1285"/>
      <c r="I100" s="1283"/>
      <c r="J100" s="1283"/>
      <c r="K100" s="1283"/>
      <c r="L100" s="1286"/>
      <c r="M100" s="1282"/>
      <c r="N100" s="1283"/>
      <c r="O100" s="1283"/>
      <c r="P100" s="1283"/>
      <c r="Q100" s="1284"/>
      <c r="R100" s="1285"/>
      <c r="S100" s="1283"/>
      <c r="T100" s="1286"/>
      <c r="U100" s="989"/>
      <c r="V100" s="989"/>
      <c r="W100" s="989"/>
      <c r="X100" s="989"/>
      <c r="Y100" s="989"/>
      <c r="Z100" s="989"/>
      <c r="AA100" s="989"/>
      <c r="AB100" s="989"/>
      <c r="AC100" s="989"/>
      <c r="AD100" s="989"/>
      <c r="AE100" s="989"/>
      <c r="AF100" s="989"/>
      <c r="AG100" s="989"/>
      <c r="AH100" s="989"/>
      <c r="AI100" s="989"/>
      <c r="AJ100" s="989"/>
      <c r="AK100" s="989"/>
      <c r="AL100" s="989"/>
      <c r="AM100" s="989"/>
      <c r="AN100" s="989"/>
      <c r="AO100" s="989"/>
      <c r="AP100" s="989"/>
      <c r="AQ100" s="989"/>
      <c r="AR100" s="989"/>
      <c r="AS100" s="989"/>
      <c r="AT100" s="989"/>
      <c r="AU100" s="989"/>
      <c r="AV100" s="989"/>
      <c r="AW100" s="989"/>
      <c r="AX100" s="989"/>
      <c r="AY100" s="989"/>
      <c r="BA100" s="267"/>
      <c r="BB100" s="168"/>
      <c r="BC100" s="491"/>
      <c r="BD100" s="441"/>
      <c r="BE100" s="441"/>
      <c r="BF100" s="441"/>
      <c r="BG100" s="492"/>
      <c r="BH100" s="499"/>
      <c r="BI100" s="441"/>
      <c r="BJ100" s="441"/>
      <c r="BK100" s="441"/>
      <c r="BL100" s="492"/>
      <c r="BM100" s="499"/>
      <c r="BN100" s="441"/>
      <c r="BO100" s="441"/>
      <c r="BP100" s="441"/>
      <c r="BQ100" s="492"/>
      <c r="BR100" s="499"/>
      <c r="BS100" s="441"/>
      <c r="BT100" s="2349"/>
      <c r="BU100" s="2396"/>
      <c r="BV100" s="2396"/>
      <c r="BW100" s="2396"/>
      <c r="BX100" s="2396"/>
      <c r="BY100" s="2397"/>
      <c r="BZ100" s="2397"/>
      <c r="CA100" s="2397"/>
      <c r="CB100" s="2397"/>
      <c r="CC100" s="2397"/>
      <c r="CD100" s="2397"/>
      <c r="CE100" s="2397"/>
      <c r="CF100" s="2397"/>
      <c r="CG100" s="2397"/>
      <c r="CH100" s="2397"/>
      <c r="CI100" s="2397"/>
      <c r="CJ100" s="2397"/>
      <c r="CK100" s="2397"/>
      <c r="CL100" s="2397"/>
      <c r="CM100" s="2397"/>
      <c r="CN100" s="2397"/>
      <c r="CO100" s="2397"/>
      <c r="CP100" s="2397"/>
      <c r="CQ100" s="2397"/>
      <c r="CR100" s="2397"/>
      <c r="CS100" s="2397"/>
      <c r="CT100" s="2397"/>
      <c r="CU100" s="2397"/>
      <c r="CV100" s="2397"/>
      <c r="CW100" s="2397"/>
      <c r="CX100" s="2397"/>
      <c r="CY100" s="2397"/>
      <c r="CZ100" s="2397"/>
      <c r="DA100" s="240"/>
    </row>
    <row r="101" s="131" customFormat="true" ht="15" customHeight="true" x14ac:dyDescent="0.2">
      <c r="A101" s="1175"/>
      <c r="B101" s="1196"/>
      <c r="C101" s="1282"/>
      <c r="D101" s="1283"/>
      <c r="E101" s="1283"/>
      <c r="F101" s="1283"/>
      <c r="G101" s="1284"/>
      <c r="H101" s="1285"/>
      <c r="I101" s="1283"/>
      <c r="J101" s="1283"/>
      <c r="K101" s="1283"/>
      <c r="L101" s="1286"/>
      <c r="M101" s="1282"/>
      <c r="N101" s="1283"/>
      <c r="O101" s="1283"/>
      <c r="P101" s="1283"/>
      <c r="Q101" s="1284"/>
      <c r="R101" s="1285"/>
      <c r="S101" s="1283"/>
      <c r="T101" s="1286"/>
      <c r="U101" s="989"/>
      <c r="V101" s="989"/>
      <c r="W101" s="989"/>
      <c r="X101" s="989"/>
      <c r="Y101" s="989"/>
      <c r="Z101" s="989"/>
      <c r="AA101" s="989"/>
      <c r="AB101" s="989"/>
      <c r="AC101" s="989"/>
      <c r="AD101" s="989"/>
      <c r="AE101" s="989"/>
      <c r="AF101" s="989"/>
      <c r="AG101" s="989"/>
      <c r="AH101" s="989"/>
      <c r="AI101" s="989"/>
      <c r="AJ101" s="989"/>
      <c r="AK101" s="989"/>
      <c r="AL101" s="989"/>
      <c r="AM101" s="989"/>
      <c r="AN101" s="989"/>
      <c r="AO101" s="989"/>
      <c r="AP101" s="989"/>
      <c r="AQ101" s="989"/>
      <c r="AR101" s="989"/>
      <c r="AS101" s="989"/>
      <c r="AT101" s="989"/>
      <c r="AU101" s="989"/>
      <c r="AV101" s="989"/>
      <c r="AW101" s="989"/>
      <c r="AX101" s="989"/>
      <c r="AY101" s="989"/>
      <c r="BA101" s="267"/>
      <c r="BB101" s="168"/>
      <c r="BC101" s="491"/>
      <c r="BD101" s="441"/>
      <c r="BE101" s="441"/>
      <c r="BF101" s="441"/>
      <c r="BG101" s="492"/>
      <c r="BH101" s="499"/>
      <c r="BI101" s="441"/>
      <c r="BJ101" s="441"/>
      <c r="BK101" s="441"/>
      <c r="BL101" s="492"/>
      <c r="BM101" s="499"/>
      <c r="BN101" s="441"/>
      <c r="BO101" s="441"/>
      <c r="BP101" s="441"/>
      <c r="BQ101" s="492"/>
      <c r="BR101" s="499"/>
      <c r="BS101" s="441"/>
      <c r="BT101" s="2349"/>
      <c r="BU101" s="2396"/>
      <c r="BV101" s="2396"/>
      <c r="BW101" s="2396"/>
      <c r="BX101" s="2396"/>
      <c r="BY101" s="2397"/>
      <c r="BZ101" s="2397"/>
      <c r="CA101" s="2397"/>
      <c r="CB101" s="2397"/>
      <c r="CC101" s="2397"/>
      <c r="CD101" s="2397"/>
      <c r="CE101" s="2397"/>
      <c r="CF101" s="2397"/>
      <c r="CG101" s="2397"/>
      <c r="CH101" s="2397"/>
      <c r="CI101" s="2397"/>
      <c r="CJ101" s="2397"/>
      <c r="CK101" s="2397"/>
      <c r="CL101" s="2397"/>
      <c r="CM101" s="2397"/>
      <c r="CN101" s="2397"/>
      <c r="CO101" s="2397"/>
      <c r="CP101" s="2397"/>
      <c r="CQ101" s="2397"/>
      <c r="CR101" s="2397"/>
      <c r="CS101" s="2397"/>
      <c r="CT101" s="2397"/>
      <c r="CU101" s="2397"/>
      <c r="CV101" s="2397"/>
      <c r="CW101" s="2397"/>
      <c r="CX101" s="2397"/>
      <c r="CY101" s="2397"/>
      <c r="CZ101" s="2397"/>
      <c r="DA101" s="240"/>
    </row>
    <row r="102" s="131" customFormat="true" ht="15" customHeight="true" x14ac:dyDescent="0.2">
      <c r="A102" s="1386"/>
      <c r="B102" s="1196"/>
      <c r="C102" s="1282"/>
      <c r="D102" s="1283"/>
      <c r="E102" s="1283"/>
      <c r="F102" s="1283"/>
      <c r="G102" s="1284"/>
      <c r="H102" s="1285"/>
      <c r="I102" s="1283"/>
      <c r="J102" s="1283"/>
      <c r="K102" s="1283"/>
      <c r="L102" s="1286"/>
      <c r="M102" s="1282"/>
      <c r="N102" s="1283"/>
      <c r="O102" s="1283"/>
      <c r="P102" s="1283"/>
      <c r="Q102" s="1284"/>
      <c r="R102" s="1285"/>
      <c r="S102" s="1283"/>
      <c r="T102" s="1286"/>
      <c r="U102" s="989"/>
      <c r="V102" s="989"/>
      <c r="W102" s="989"/>
      <c r="X102" s="989"/>
      <c r="Y102" s="989"/>
      <c r="Z102" s="989"/>
      <c r="AA102" s="989"/>
      <c r="AB102" s="989"/>
      <c r="AC102" s="989"/>
      <c r="AD102" s="989"/>
      <c r="AE102" s="989"/>
      <c r="AF102" s="989"/>
      <c r="AG102" s="989"/>
      <c r="AH102" s="989"/>
      <c r="AI102" s="989"/>
      <c r="AJ102" s="989"/>
      <c r="AK102" s="989"/>
      <c r="AL102" s="989"/>
      <c r="AM102" s="989"/>
      <c r="AN102" s="989"/>
      <c r="AO102" s="989"/>
      <c r="AP102" s="989"/>
      <c r="AQ102" s="989"/>
      <c r="AR102" s="989"/>
      <c r="AS102" s="989"/>
      <c r="AT102" s="989"/>
      <c r="AU102" s="989"/>
      <c r="AV102" s="989"/>
      <c r="AW102" s="989"/>
      <c r="AX102" s="989"/>
      <c r="AY102" s="989"/>
      <c r="BA102" s="267"/>
      <c r="BB102" s="168"/>
      <c r="BC102" s="491"/>
      <c r="BD102" s="441"/>
      <c r="BE102" s="441"/>
      <c r="BF102" s="441"/>
      <c r="BG102" s="492"/>
      <c r="BH102" s="499"/>
      <c r="BI102" s="441"/>
      <c r="BJ102" s="441"/>
      <c r="BK102" s="441"/>
      <c r="BL102" s="492"/>
      <c r="BM102" s="499"/>
      <c r="BN102" s="441"/>
      <c r="BO102" s="441"/>
      <c r="BP102" s="441"/>
      <c r="BQ102" s="492"/>
      <c r="BR102" s="499"/>
      <c r="BS102" s="441"/>
      <c r="BT102" s="2349"/>
      <c r="BU102" s="2396"/>
      <c r="BV102" s="2396"/>
      <c r="BW102" s="2396"/>
      <c r="BX102" s="2396"/>
      <c r="BY102" s="2397"/>
      <c r="BZ102" s="2397"/>
      <c r="CA102" s="2397"/>
      <c r="CB102" s="2397"/>
      <c r="CC102" s="2397"/>
      <c r="CD102" s="2397"/>
      <c r="CE102" s="2397"/>
      <c r="CF102" s="2397"/>
      <c r="CG102" s="2397"/>
      <c r="CH102" s="2397"/>
      <c r="CI102" s="2397"/>
      <c r="CJ102" s="2397"/>
      <c r="CK102" s="2397"/>
      <c r="CL102" s="2397"/>
      <c r="CM102" s="2397"/>
      <c r="CN102" s="2397"/>
      <c r="CO102" s="2397"/>
      <c r="CP102" s="2397"/>
      <c r="CQ102" s="2397"/>
      <c r="CR102" s="2397"/>
      <c r="CS102" s="2397"/>
      <c r="CT102" s="2397"/>
      <c r="CU102" s="2397"/>
      <c r="CV102" s="2397"/>
      <c r="CW102" s="2397"/>
      <c r="CX102" s="2397"/>
      <c r="CY102" s="2397"/>
      <c r="CZ102" s="2397"/>
      <c r="DA102" s="240"/>
    </row>
    <row r="103" s="131" customFormat="true" ht="15" customHeight="true" x14ac:dyDescent="0.2">
      <c r="A103" s="1386"/>
      <c r="B103" s="1196"/>
      <c r="C103" s="1282"/>
      <c r="D103" s="1283"/>
      <c r="E103" s="1283"/>
      <c r="F103" s="1283"/>
      <c r="G103" s="1284"/>
      <c r="H103" s="1285"/>
      <c r="I103" s="1283"/>
      <c r="J103" s="1283"/>
      <c r="K103" s="1283"/>
      <c r="L103" s="1286"/>
      <c r="M103" s="1282"/>
      <c r="N103" s="1283"/>
      <c r="O103" s="1283"/>
      <c r="P103" s="1283"/>
      <c r="Q103" s="1284"/>
      <c r="R103" s="1285"/>
      <c r="S103" s="1283"/>
      <c r="T103" s="1286"/>
      <c r="U103" s="989"/>
      <c r="V103" s="989"/>
      <c r="W103" s="989"/>
      <c r="X103" s="989"/>
      <c r="Y103" s="989"/>
      <c r="Z103" s="989"/>
      <c r="AA103" s="989"/>
      <c r="AB103" s="989"/>
      <c r="AC103" s="989"/>
      <c r="AD103" s="989"/>
      <c r="AE103" s="989"/>
      <c r="AF103" s="989"/>
      <c r="AG103" s="989"/>
      <c r="AH103" s="989"/>
      <c r="AI103" s="989"/>
      <c r="AJ103" s="989"/>
      <c r="AK103" s="989"/>
      <c r="AL103" s="989"/>
      <c r="AM103" s="989"/>
      <c r="AN103" s="989"/>
      <c r="AO103" s="989"/>
      <c r="AP103" s="989"/>
      <c r="AQ103" s="989"/>
      <c r="AR103" s="989"/>
      <c r="AS103" s="989"/>
      <c r="AT103" s="989"/>
      <c r="AU103" s="989"/>
      <c r="AV103" s="989"/>
      <c r="AW103" s="989"/>
      <c r="AX103" s="989"/>
      <c r="AY103" s="989"/>
      <c r="BA103" s="267"/>
      <c r="BB103" s="168"/>
      <c r="BC103" s="491"/>
      <c r="BD103" s="441"/>
      <c r="BE103" s="441"/>
      <c r="BF103" s="441"/>
      <c r="BG103" s="492"/>
      <c r="BH103" s="499"/>
      <c r="BI103" s="441"/>
      <c r="BJ103" s="441"/>
      <c r="BK103" s="441"/>
      <c r="BL103" s="492"/>
      <c r="BM103" s="499"/>
      <c r="BN103" s="441"/>
      <c r="BO103" s="441"/>
      <c r="BP103" s="441"/>
      <c r="BQ103" s="492"/>
      <c r="BR103" s="499"/>
      <c r="BS103" s="441"/>
      <c r="BT103" s="2349"/>
      <c r="BU103" s="2396"/>
      <c r="BV103" s="2396"/>
      <c r="BW103" s="2396"/>
      <c r="BX103" s="2396"/>
      <c r="BY103" s="2397"/>
      <c r="BZ103" s="2397"/>
      <c r="CA103" s="2397"/>
      <c r="CB103" s="2397"/>
      <c r="CC103" s="2397"/>
      <c r="CD103" s="2397"/>
      <c r="CE103" s="2397"/>
      <c r="CF103" s="2397"/>
      <c r="CG103" s="2397"/>
      <c r="CH103" s="2397"/>
      <c r="CI103" s="2397"/>
      <c r="CJ103" s="2397"/>
      <c r="CK103" s="2397"/>
      <c r="CL103" s="2397"/>
      <c r="CM103" s="2397"/>
      <c r="CN103" s="2397"/>
      <c r="CO103" s="2397"/>
      <c r="CP103" s="2397"/>
      <c r="CQ103" s="2397"/>
      <c r="CR103" s="2397"/>
      <c r="CS103" s="2397"/>
      <c r="CT103" s="2397"/>
      <c r="CU103" s="2397"/>
      <c r="CV103" s="2397"/>
      <c r="CW103" s="2397"/>
      <c r="CX103" s="2397"/>
      <c r="CY103" s="2397"/>
      <c r="CZ103" s="2397"/>
      <c r="DA103" s="240"/>
    </row>
    <row r="104" s="131" customFormat="true" ht="15" customHeight="true" x14ac:dyDescent="0.2">
      <c r="A104" s="1386"/>
      <c r="B104" s="1196"/>
      <c r="C104" s="1282"/>
      <c r="D104" s="1283"/>
      <c r="E104" s="1283"/>
      <c r="F104" s="1283"/>
      <c r="G104" s="1284"/>
      <c r="H104" s="1285"/>
      <c r="I104" s="1283"/>
      <c r="J104" s="1283"/>
      <c r="K104" s="1283"/>
      <c r="L104" s="1286"/>
      <c r="M104" s="1282"/>
      <c r="N104" s="1283"/>
      <c r="O104" s="1283"/>
      <c r="P104" s="1283"/>
      <c r="Q104" s="1284"/>
      <c r="R104" s="1285"/>
      <c r="S104" s="1283"/>
      <c r="T104" s="1286"/>
      <c r="U104" s="989"/>
      <c r="V104" s="989"/>
      <c r="W104" s="989"/>
      <c r="X104" s="989"/>
      <c r="Y104" s="989"/>
      <c r="Z104" s="989"/>
      <c r="AA104" s="989"/>
      <c r="AB104" s="989"/>
      <c r="AC104" s="989"/>
      <c r="AD104" s="989"/>
      <c r="AE104" s="989"/>
      <c r="AF104" s="989"/>
      <c r="AG104" s="989"/>
      <c r="AH104" s="989"/>
      <c r="AI104" s="989"/>
      <c r="AJ104" s="989"/>
      <c r="AK104" s="989"/>
      <c r="AL104" s="989"/>
      <c r="AM104" s="989"/>
      <c r="AN104" s="989"/>
      <c r="AO104" s="989"/>
      <c r="AP104" s="989"/>
      <c r="AQ104" s="989"/>
      <c r="AR104" s="989"/>
      <c r="AS104" s="989"/>
      <c r="AT104" s="989"/>
      <c r="AU104" s="989"/>
      <c r="AV104" s="989"/>
      <c r="AW104" s="989"/>
      <c r="AX104" s="989"/>
      <c r="AY104" s="989"/>
      <c r="BA104" s="267"/>
      <c r="BB104" s="168"/>
      <c r="BC104" s="491"/>
      <c r="BD104" s="441"/>
      <c r="BE104" s="441"/>
      <c r="BF104" s="441"/>
      <c r="BG104" s="492"/>
      <c r="BH104" s="499"/>
      <c r="BI104" s="441"/>
      <c r="BJ104" s="441"/>
      <c r="BK104" s="441"/>
      <c r="BL104" s="492"/>
      <c r="BM104" s="499"/>
      <c r="BN104" s="441"/>
      <c r="BO104" s="441"/>
      <c r="BP104" s="441"/>
      <c r="BQ104" s="492"/>
      <c r="BR104" s="499"/>
      <c r="BS104" s="441"/>
      <c r="BT104" s="2349"/>
      <c r="BU104" s="2396"/>
      <c r="BV104" s="2396"/>
      <c r="BW104" s="2396"/>
      <c r="BX104" s="2396"/>
      <c r="BY104" s="2397"/>
      <c r="BZ104" s="2397"/>
      <c r="CA104" s="2397"/>
      <c r="CB104" s="2397"/>
      <c r="CC104" s="2397"/>
      <c r="CD104" s="2397"/>
      <c r="CE104" s="2397"/>
      <c r="CF104" s="2397"/>
      <c r="CG104" s="2397"/>
      <c r="CH104" s="2397"/>
      <c r="CI104" s="2397"/>
      <c r="CJ104" s="2397"/>
      <c r="CK104" s="2397"/>
      <c r="CL104" s="2397"/>
      <c r="CM104" s="2397"/>
      <c r="CN104" s="2397"/>
      <c r="CO104" s="2397"/>
      <c r="CP104" s="2397"/>
      <c r="CQ104" s="2397"/>
      <c r="CR104" s="2397"/>
      <c r="CS104" s="2397"/>
      <c r="CT104" s="2397"/>
      <c r="CU104" s="2397"/>
      <c r="CV104" s="2397"/>
      <c r="CW104" s="2397"/>
      <c r="CX104" s="2397"/>
      <c r="CY104" s="2397"/>
      <c r="CZ104" s="2397"/>
      <c r="DA104" s="240"/>
    </row>
    <row r="105" s="131" customFormat="true" ht="15" customHeight="true" x14ac:dyDescent="0.2">
      <c r="A105" s="1191"/>
      <c r="B105" s="1197"/>
      <c r="C105" s="1287"/>
      <c r="D105" s="1288"/>
      <c r="E105" s="1288"/>
      <c r="F105" s="1288"/>
      <c r="G105" s="1289"/>
      <c r="H105" s="1290"/>
      <c r="I105" s="1288"/>
      <c r="J105" s="1288"/>
      <c r="K105" s="1288"/>
      <c r="L105" s="1291"/>
      <c r="M105" s="1287"/>
      <c r="N105" s="1288"/>
      <c r="O105" s="1288"/>
      <c r="P105" s="1288"/>
      <c r="Q105" s="1289"/>
      <c r="R105" s="1290"/>
      <c r="S105" s="1288"/>
      <c r="T105" s="1291"/>
      <c r="U105" s="989"/>
      <c r="V105" s="989"/>
      <c r="W105" s="989"/>
      <c r="X105" s="989"/>
      <c r="Y105" s="989"/>
      <c r="Z105" s="989"/>
      <c r="AA105" s="989"/>
      <c r="AB105" s="989"/>
      <c r="AC105" s="989"/>
      <c r="AD105" s="989"/>
      <c r="AE105" s="989"/>
      <c r="AF105" s="989"/>
      <c r="AG105" s="989"/>
      <c r="AH105" s="989"/>
      <c r="AI105" s="989"/>
      <c r="AJ105" s="989"/>
      <c r="AK105" s="989"/>
      <c r="AL105" s="989"/>
      <c r="AM105" s="989"/>
      <c r="AN105" s="989"/>
      <c r="AO105" s="989"/>
      <c r="AP105" s="989"/>
      <c r="AQ105" s="989"/>
      <c r="AR105" s="989"/>
      <c r="AS105" s="989"/>
      <c r="AT105" s="989"/>
      <c r="AU105" s="989"/>
      <c r="AV105" s="989"/>
      <c r="AW105" s="989"/>
      <c r="AX105" s="989"/>
      <c r="AY105" s="989"/>
      <c r="BA105" s="267"/>
      <c r="BB105" s="168"/>
      <c r="BC105" s="493"/>
      <c r="BD105" s="494"/>
      <c r="BE105" s="494"/>
      <c r="BF105" s="494"/>
      <c r="BG105" s="495"/>
      <c r="BH105" s="500"/>
      <c r="BI105" s="494"/>
      <c r="BJ105" s="494"/>
      <c r="BK105" s="494"/>
      <c r="BL105" s="495"/>
      <c r="BM105" s="500"/>
      <c r="BN105" s="494"/>
      <c r="BO105" s="494"/>
      <c r="BP105" s="494"/>
      <c r="BQ105" s="495"/>
      <c r="BR105" s="500"/>
      <c r="BS105" s="494"/>
      <c r="BT105" s="2350"/>
      <c r="BU105" s="2396"/>
      <c r="BV105" s="2396"/>
      <c r="BW105" s="2396"/>
      <c r="BX105" s="2396"/>
      <c r="BY105" s="2397"/>
      <c r="BZ105" s="2397"/>
      <c r="CA105" s="2397"/>
      <c r="CB105" s="2397"/>
      <c r="CC105" s="2397"/>
      <c r="CD105" s="2397"/>
      <c r="CE105" s="2397"/>
      <c r="CF105" s="2397"/>
      <c r="CG105" s="2397"/>
      <c r="CH105" s="2397"/>
      <c r="CI105" s="2397"/>
      <c r="CJ105" s="2397"/>
      <c r="CK105" s="2397"/>
      <c r="CL105" s="2397"/>
      <c r="CM105" s="2397"/>
      <c r="CN105" s="2397"/>
      <c r="CO105" s="2397"/>
      <c r="CP105" s="2397"/>
      <c r="CQ105" s="2397"/>
      <c r="CR105" s="2397"/>
      <c r="CS105" s="2397"/>
      <c r="CT105" s="2397"/>
      <c r="CU105" s="2397"/>
      <c r="CV105" s="2397"/>
      <c r="CW105" s="2397"/>
      <c r="CX105" s="2397"/>
      <c r="CY105" s="2397"/>
      <c r="CZ105" s="2397"/>
      <c r="DA105" s="240"/>
    </row>
    <row r="106" s="131" customFormat="true" ht="250.15" customHeight="true" x14ac:dyDescent="0.2">
      <c r="A106" s="725"/>
      <c r="B106" s="1032"/>
      <c r="C106" s="1033"/>
      <c r="D106" s="1033"/>
      <c r="E106" s="1033"/>
      <c r="F106" s="1033"/>
      <c r="G106" s="1033"/>
      <c r="H106" s="1033"/>
      <c r="I106" s="1033"/>
      <c r="J106" s="1033"/>
      <c r="K106" s="1033"/>
      <c r="L106" s="1033"/>
      <c r="M106" s="1033"/>
      <c r="N106" s="1033"/>
      <c r="O106" s="1033"/>
      <c r="P106" s="1033"/>
      <c r="Q106" s="1033"/>
      <c r="R106" s="1033"/>
      <c r="S106" s="1033"/>
      <c r="T106" s="1033"/>
      <c r="U106" s="240"/>
      <c r="V106" s="240"/>
      <c r="W106" s="240"/>
      <c r="X106" s="240"/>
      <c r="Y106" s="240"/>
      <c r="Z106" s="240"/>
      <c r="AA106" s="240"/>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6"/>
      <c r="BU106" s="239"/>
      <c r="BV106" s="239"/>
      <c r="BW106" s="239"/>
      <c r="BX106" s="239"/>
      <c r="BY106" s="239"/>
      <c r="BZ106" s="239"/>
      <c r="CA106" s="239"/>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c r="DA106" s="240"/>
    </row>
    <row r="107" s="111" customFormat="true" ht="18" customHeight="true" x14ac:dyDescent="0.2">
      <c r="A107" s="725"/>
      <c r="B107" s="112"/>
      <c r="C107" s="410"/>
      <c r="D107" s="410"/>
      <c r="E107" s="410"/>
      <c r="F107" s="410"/>
      <c r="G107" s="410"/>
      <c r="H107" s="410"/>
      <c r="I107" s="410"/>
      <c r="J107" s="410"/>
      <c r="K107" s="410"/>
      <c r="L107" s="410"/>
      <c r="M107" s="410"/>
      <c r="N107" s="410"/>
      <c r="O107" s="410"/>
      <c r="P107" s="410"/>
      <c r="Q107" s="410"/>
      <c r="R107" s="410"/>
      <c r="S107" s="410"/>
      <c r="T107" s="410"/>
      <c r="U107" s="235"/>
      <c r="V107" s="235"/>
      <c r="W107" s="235"/>
      <c r="X107" s="235"/>
      <c r="Y107" s="235"/>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BB107" s="134"/>
      <c r="BU107" s="235"/>
      <c r="BV107" s="235"/>
      <c r="BW107" s="235"/>
      <c r="BX107" s="235"/>
      <c r="BY107" s="235"/>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c r="DA107" s="235"/>
    </row>
    <row r="108" s="111" customFormat="true" ht="22.5" customHeight="true" x14ac:dyDescent="0.35">
      <c r="A108" s="2831" t="str">
        <f>A1026</f>
        <v>Jordan</v>
      </c>
      <c r="B108" s="2832"/>
      <c r="C108" s="113"/>
      <c r="D108" s="113"/>
      <c r="E108" s="113"/>
      <c r="F108" s="113"/>
      <c r="G108" s="113"/>
      <c r="H108" s="113"/>
      <c r="I108" s="113"/>
      <c r="J108" s="113"/>
      <c r="K108" s="113"/>
      <c r="L108" s="113"/>
      <c r="M108" s="113"/>
      <c r="N108" s="113"/>
      <c r="O108" s="113"/>
      <c r="P108" s="113"/>
      <c r="Q108" s="113"/>
      <c r="R108" s="113"/>
      <c r="S108" s="113"/>
      <c r="T108" s="113"/>
      <c r="U108" s="235"/>
      <c r="V108" s="235"/>
      <c r="W108" s="235"/>
      <c r="X108" s="235"/>
      <c r="Y108" s="235"/>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BB108" s="134"/>
      <c r="BU108" s="235"/>
      <c r="BV108" s="235"/>
      <c r="BW108" s="235"/>
      <c r="BX108" s="235"/>
      <c r="BY108" s="235"/>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c r="DA108" s="235"/>
    </row>
    <row r="109" s="111" customFormat="true" ht="22.5" customHeight="true" x14ac:dyDescent="0.35">
      <c r="A109" s="138" t="str">
        <f>A1034</f>
        <v>2009</v>
      </c>
      <c r="B109" s="139"/>
      <c r="C109" s="113"/>
      <c r="D109" s="113"/>
      <c r="E109" s="113"/>
      <c r="F109" s="113"/>
      <c r="G109" s="113"/>
      <c r="H109" s="113"/>
      <c r="I109" s="113"/>
      <c r="J109" s="113"/>
      <c r="K109" s="113"/>
      <c r="L109" s="113"/>
      <c r="M109" s="113"/>
      <c r="N109" s="113"/>
      <c r="O109" s="113"/>
      <c r="P109" s="113"/>
      <c r="Q109" s="113"/>
      <c r="R109" s="113"/>
      <c r="S109" s="113"/>
      <c r="T109" s="113"/>
      <c r="U109" s="235"/>
      <c r="V109" s="235"/>
      <c r="W109" s="235"/>
      <c r="X109" s="235"/>
      <c r="Y109" s="235"/>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BB109" s="134"/>
      <c r="BU109" s="235"/>
      <c r="BV109" s="235"/>
      <c r="BW109" s="235"/>
      <c r="BX109" s="235"/>
      <c r="BY109" s="235"/>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c r="DA109" s="235"/>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235"/>
      <c r="V110" s="235"/>
      <c r="W110" s="235"/>
      <c r="X110" s="235"/>
      <c r="Y110" s="235"/>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BB110" s="134"/>
      <c r="BU110" s="235"/>
      <c r="BV110" s="235"/>
      <c r="BW110" s="235"/>
      <c r="BX110" s="235"/>
      <c r="BY110" s="235"/>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c r="DA110" s="235"/>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235"/>
      <c r="V111" s="235"/>
      <c r="W111" s="235"/>
      <c r="X111" s="235"/>
      <c r="Y111" s="235"/>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BB111" s="134"/>
      <c r="BU111" s="235"/>
      <c r="BV111" s="235"/>
      <c r="BW111" s="235"/>
      <c r="BX111" s="235"/>
      <c r="BY111" s="235"/>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c r="DA111" s="235"/>
    </row>
    <row r="112" s="111" customFormat="true" ht="15" customHeight="true" x14ac:dyDescent="0.2">
      <c r="A112" s="806" t="s">
        <v>98</v>
      </c>
      <c r="B112" s="248"/>
      <c r="C112" s="113"/>
      <c r="D112" s="113"/>
      <c r="E112" s="113"/>
      <c r="F112" s="113"/>
      <c r="G112" s="113"/>
      <c r="H112" s="113"/>
      <c r="I112" s="113"/>
      <c r="J112" s="113"/>
      <c r="K112" s="113"/>
      <c r="L112" s="113"/>
      <c r="M112" s="113"/>
      <c r="N112" s="113"/>
      <c r="O112" s="113"/>
      <c r="P112" s="113"/>
      <c r="Q112" s="113"/>
      <c r="R112" s="113"/>
      <c r="S112" s="113"/>
      <c r="T112" s="113"/>
      <c r="U112" s="235"/>
      <c r="V112" s="235"/>
      <c r="W112" s="235"/>
      <c r="X112" s="235"/>
      <c r="Y112" s="235"/>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BB112" s="134"/>
      <c r="BU112" s="235"/>
      <c r="BV112" s="235"/>
      <c r="BW112" s="235"/>
      <c r="BX112" s="235"/>
      <c r="BY112" s="235"/>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c r="DA112" s="235"/>
    </row>
    <row r="113" s="111" customFormat="true" ht="15" customHeight="true" x14ac:dyDescent="0.2">
      <c r="A113" s="152" t="s">
        <v>40</v>
      </c>
      <c r="B113" s="151"/>
      <c r="C113" s="113"/>
      <c r="D113" s="113"/>
      <c r="E113" s="113"/>
      <c r="F113" s="113"/>
      <c r="G113" s="113"/>
      <c r="H113" s="113"/>
      <c r="I113" s="113"/>
      <c r="J113" s="113"/>
      <c r="K113" s="113"/>
      <c r="L113" s="113"/>
      <c r="M113" s="113"/>
      <c r="N113" s="113"/>
      <c r="O113" s="113"/>
      <c r="P113" s="113"/>
      <c r="Q113" s="113"/>
      <c r="R113" s="113"/>
      <c r="S113" s="113"/>
      <c r="T113" s="113"/>
      <c r="U113" s="235"/>
      <c r="V113" s="235"/>
      <c r="W113" s="235"/>
      <c r="X113" s="235"/>
      <c r="Y113" s="235"/>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BB113" s="134"/>
      <c r="BU113" s="235"/>
      <c r="BV113" s="235"/>
      <c r="BW113" s="235"/>
      <c r="BX113" s="235"/>
      <c r="BY113" s="235"/>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c r="DA113" s="235"/>
    </row>
    <row r="114" s="111" customFormat="true" ht="15" customHeight="true" x14ac:dyDescent="0.2">
      <c r="A114" s="150" t="s">
        <v>39</v>
      </c>
      <c r="B114" s="151"/>
      <c r="C114" s="113"/>
      <c r="D114" s="113"/>
      <c r="E114" s="113"/>
      <c r="F114" s="113"/>
      <c r="G114" s="113"/>
      <c r="H114" s="113"/>
      <c r="I114" s="113"/>
      <c r="J114" s="113"/>
      <c r="K114" s="113"/>
      <c r="L114" s="113"/>
      <c r="M114" s="113"/>
      <c r="N114" s="113"/>
      <c r="O114" s="113"/>
      <c r="P114" s="113"/>
      <c r="Q114" s="113"/>
      <c r="R114" s="113"/>
      <c r="S114" s="113"/>
      <c r="T114" s="113"/>
      <c r="U114" s="235"/>
      <c r="V114" s="235"/>
      <c r="W114" s="235"/>
      <c r="X114" s="235"/>
      <c r="Y114" s="235"/>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BB114" s="134"/>
      <c r="BU114" s="235"/>
      <c r="BV114" s="235"/>
      <c r="BW114" s="235"/>
      <c r="BX114" s="235"/>
      <c r="BY114" s="235"/>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c r="DA114" s="235"/>
    </row>
    <row r="115" s="111" customFormat="true" ht="15" customHeight="true" x14ac:dyDescent="0.2">
      <c r="A115" s="150" t="s">
        <v>136</v>
      </c>
      <c r="B115" s="247" t="str">
        <f>A1025</f>
        <v>DHS09</v>
      </c>
      <c r="C115" s="113"/>
      <c r="D115" s="113"/>
      <c r="E115" s="113"/>
      <c r="F115" s="113"/>
      <c r="G115" s="113"/>
      <c r="H115" s="113"/>
      <c r="I115" s="113"/>
      <c r="J115" s="113"/>
      <c r="K115" s="113"/>
      <c r="L115" s="113"/>
      <c r="M115" s="113"/>
      <c r="N115" s="113"/>
      <c r="O115" s="113"/>
      <c r="P115" s="113"/>
      <c r="Q115" s="113"/>
      <c r="R115" s="113"/>
      <c r="S115" s="113"/>
      <c r="T115" s="113"/>
      <c r="U115" s="235"/>
      <c r="V115" s="235"/>
      <c r="W115" s="235"/>
      <c r="X115" s="235"/>
      <c r="Y115" s="235"/>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BB115" s="134"/>
      <c r="BU115" s="235"/>
      <c r="BV115" s="235"/>
      <c r="BW115" s="235"/>
      <c r="BX115" s="235"/>
      <c r="BY115" s="235"/>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c r="DA115" s="235"/>
    </row>
    <row r="116" s="111" customFormat="true" ht="15" customHeight="true" x14ac:dyDescent="0.2">
      <c r="A116" s="1026" t="str">
        <f>B1030</f>
        <v/>
      </c>
      <c r="B116" s="1027"/>
      <c r="C116" s="113"/>
      <c r="D116" s="113"/>
      <c r="E116" s="113"/>
      <c r="F116" s="113"/>
      <c r="G116" s="113"/>
      <c r="H116" s="113"/>
      <c r="I116" s="113"/>
      <c r="J116" s="113"/>
      <c r="K116" s="113"/>
      <c r="L116" s="113"/>
      <c r="M116" s="113"/>
      <c r="N116" s="113"/>
      <c r="O116" s="113"/>
      <c r="P116" s="113"/>
      <c r="Q116" s="113"/>
      <c r="R116" s="113"/>
      <c r="S116" s="113"/>
      <c r="T116" s="113"/>
      <c r="U116" s="235"/>
      <c r="V116" s="235"/>
      <c r="W116" s="235"/>
      <c r="X116" s="235"/>
      <c r="Y116" s="235"/>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BB116" s="134"/>
      <c r="BU116" s="235"/>
      <c r="BV116" s="235"/>
      <c r="BW116" s="235"/>
      <c r="BX116" s="235"/>
      <c r="BY116" s="235"/>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c r="DA116" s="235"/>
    </row>
    <row r="117" s="111" customFormat="true" ht="15" customHeight="true" x14ac:dyDescent="0.2">
      <c r="A117" s="1026" t="str">
        <f>B1029</f>
        <v/>
      </c>
      <c r="B117" s="1028"/>
      <c r="C117" s="113"/>
      <c r="D117" s="113"/>
      <c r="E117" s="113"/>
      <c r="F117" s="113"/>
      <c r="G117" s="113"/>
      <c r="H117" s="113"/>
      <c r="I117" s="113"/>
      <c r="J117" s="113"/>
      <c r="K117" s="113"/>
      <c r="L117" s="113"/>
      <c r="M117" s="113"/>
      <c r="N117" s="113"/>
      <c r="O117" s="113"/>
      <c r="P117" s="113"/>
      <c r="Q117" s="113"/>
      <c r="R117" s="113"/>
      <c r="S117" s="113"/>
      <c r="T117" s="113"/>
      <c r="U117" s="235"/>
      <c r="V117" s="235"/>
      <c r="W117" s="235"/>
      <c r="X117" s="235"/>
      <c r="Y117" s="235"/>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BB117" s="134"/>
      <c r="BU117" s="235"/>
      <c r="BV117" s="235"/>
      <c r="BW117" s="235"/>
      <c r="BX117" s="235"/>
      <c r="BY117" s="235"/>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c r="DA117" s="235"/>
    </row>
    <row r="118" s="111" customFormat="true" ht="21" customHeight="true" x14ac:dyDescent="0.2">
      <c r="A118" s="1029"/>
      <c r="B118" s="1027"/>
      <c r="C118" s="113"/>
      <c r="D118" s="113"/>
      <c r="E118" s="113"/>
      <c r="F118" s="113"/>
      <c r="G118" s="113"/>
      <c r="H118" s="113"/>
      <c r="I118" s="113"/>
      <c r="J118" s="113"/>
      <c r="K118" s="113"/>
      <c r="L118" s="113"/>
      <c r="M118" s="113"/>
      <c r="N118" s="113"/>
      <c r="O118" s="113"/>
      <c r="P118" s="113"/>
      <c r="Q118" s="113"/>
      <c r="R118" s="113"/>
      <c r="S118" s="113"/>
      <c r="T118" s="113"/>
      <c r="U118" s="235"/>
      <c r="V118" s="235"/>
      <c r="W118" s="235"/>
      <c r="X118" s="235"/>
      <c r="Y118" s="235"/>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BB118" s="134"/>
      <c r="BU118" s="235"/>
      <c r="BV118" s="235"/>
      <c r="BW118" s="235"/>
      <c r="BX118" s="235"/>
      <c r="BY118" s="235"/>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c r="DA118" s="235"/>
    </row>
    <row r="119" s="111" customFormat="true" ht="15" customHeight="true" x14ac:dyDescent="0.2">
      <c r="A119" s="1030"/>
      <c r="B119" s="1031"/>
      <c r="C119" s="113"/>
      <c r="D119" s="113"/>
      <c r="E119" s="113"/>
      <c r="F119" s="113"/>
      <c r="G119" s="113"/>
      <c r="H119" s="113"/>
      <c r="I119" s="113"/>
      <c r="J119" s="113"/>
      <c r="K119" s="113"/>
      <c r="L119" s="113"/>
      <c r="M119" s="113"/>
      <c r="N119" s="113"/>
      <c r="O119" s="113"/>
      <c r="P119" s="113"/>
      <c r="Q119" s="113"/>
      <c r="R119" s="113"/>
      <c r="S119" s="113"/>
      <c r="T119" s="113"/>
      <c r="U119" s="235"/>
      <c r="V119" s="235"/>
      <c r="W119" s="235"/>
      <c r="X119" s="235"/>
      <c r="Y119" s="235"/>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BB119" s="134"/>
      <c r="BU119" s="235"/>
      <c r="BV119" s="235"/>
      <c r="BW119" s="235"/>
      <c r="BX119" s="235"/>
      <c r="BY119" s="235"/>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c r="DA119" s="235"/>
    </row>
    <row r="120" s="726" customFormat="true" ht="15" customHeight="true" x14ac:dyDescent="0.2">
      <c r="A120" s="116" t="s">
        <v>99</v>
      </c>
      <c r="B120" s="231"/>
      <c r="C120" s="2858" t="s">
        <v>115</v>
      </c>
      <c r="D120" s="2859"/>
      <c r="E120" s="2859"/>
      <c r="F120" s="2859"/>
      <c r="G120" s="2860"/>
      <c r="H120" s="3113" t="s">
        <v>38</v>
      </c>
      <c r="I120" s="3114"/>
      <c r="J120" s="3114"/>
      <c r="K120" s="3114"/>
      <c r="L120" s="3115"/>
      <c r="M120" s="3116" t="s">
        <v>37</v>
      </c>
      <c r="N120" s="3117"/>
      <c r="O120" s="3117"/>
      <c r="P120" s="3117"/>
      <c r="Q120" s="3118"/>
      <c r="R120" s="2337" t="s">
        <v>142</v>
      </c>
      <c r="S120" s="2338"/>
      <c r="T120" s="2341"/>
      <c r="U120" s="989"/>
      <c r="V120" s="989"/>
      <c r="W120" s="989"/>
      <c r="X120" s="989"/>
      <c r="Y120" s="989"/>
      <c r="Z120" s="989"/>
      <c r="AA120" s="989"/>
      <c r="AB120" s="989"/>
      <c r="AC120" s="989"/>
      <c r="AD120" s="989"/>
      <c r="AE120" s="989"/>
      <c r="AF120" s="989"/>
      <c r="AG120" s="989"/>
      <c r="AH120" s="989"/>
      <c r="AI120" s="989"/>
      <c r="AJ120" s="989"/>
      <c r="AK120" s="989"/>
      <c r="AL120" s="989"/>
      <c r="AM120" s="989"/>
      <c r="AN120" s="989"/>
      <c r="AO120" s="989"/>
      <c r="AP120" s="989"/>
      <c r="AQ120" s="989"/>
      <c r="AR120" s="989"/>
      <c r="AS120" s="989"/>
      <c r="AT120" s="989"/>
      <c r="AU120" s="989"/>
      <c r="AV120" s="989"/>
      <c r="AW120" s="989"/>
      <c r="AX120" s="989"/>
      <c r="AY120" s="989"/>
      <c r="BA120" s="241" t="s">
        <v>131</v>
      </c>
      <c r="BB120" s="116" t="s">
        <v>99</v>
      </c>
      <c r="BC120" s="2923" t="s">
        <v>115</v>
      </c>
      <c r="BD120" s="2924"/>
      <c r="BE120" s="2924"/>
      <c r="BF120" s="2924"/>
      <c r="BG120" s="2925"/>
      <c r="BH120" s="2926" t="s">
        <v>38</v>
      </c>
      <c r="BI120" s="2924"/>
      <c r="BJ120" s="2924"/>
      <c r="BK120" s="2924"/>
      <c r="BL120" s="2925"/>
      <c r="BM120" s="2926" t="s">
        <v>37</v>
      </c>
      <c r="BN120" s="2924"/>
      <c r="BO120" s="2924"/>
      <c r="BP120" s="2924"/>
      <c r="BQ120" s="2925"/>
      <c r="BR120" s="2337" t="s">
        <v>142</v>
      </c>
      <c r="BS120" s="2338"/>
      <c r="BT120" s="2341"/>
      <c r="BU120" s="2398"/>
      <c r="BV120" s="2398"/>
      <c r="BW120" s="2398"/>
      <c r="BX120" s="2398"/>
      <c r="BY120" s="2399"/>
      <c r="BZ120" s="239"/>
      <c r="CA120" s="239"/>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c r="DA120" s="240"/>
    </row>
    <row r="121" s="726" customFormat="true" ht="12.75" x14ac:dyDescent="0.2">
      <c r="A121" s="206" t="s">
        <v>87</v>
      </c>
      <c r="B121" s="279"/>
      <c r="C121" s="411" t="s">
        <v>0</v>
      </c>
      <c r="D121" s="412" t="s">
        <v>1</v>
      </c>
      <c r="E121" s="412" t="s">
        <v>2</v>
      </c>
      <c r="F121" s="412" t="s">
        <v>3</v>
      </c>
      <c r="G121" s="413" t="s">
        <v>4</v>
      </c>
      <c r="H121" s="1926" t="s">
        <v>0</v>
      </c>
      <c r="I121" s="1895" t="s">
        <v>1</v>
      </c>
      <c r="J121" s="1895" t="s">
        <v>2</v>
      </c>
      <c r="K121" s="1895" t="s">
        <v>3</v>
      </c>
      <c r="L121" s="1896" t="s">
        <v>4</v>
      </c>
      <c r="M121" s="1916" t="s">
        <v>0</v>
      </c>
      <c r="N121" s="1895" t="s">
        <v>1</v>
      </c>
      <c r="O121" s="1895" t="s">
        <v>2</v>
      </c>
      <c r="P121" s="1895" t="s">
        <v>3</v>
      </c>
      <c r="Q121" s="1938" t="s">
        <v>4</v>
      </c>
      <c r="R121" s="2339" t="s">
        <v>160</v>
      </c>
      <c r="S121" s="2340" t="s">
        <v>161</v>
      </c>
      <c r="T121" s="2342" t="s">
        <v>162</v>
      </c>
      <c r="U121" s="989"/>
      <c r="V121" s="989"/>
      <c r="W121" s="989"/>
      <c r="X121" s="989"/>
      <c r="Y121" s="989"/>
      <c r="Z121" s="989"/>
      <c r="AA121" s="989"/>
      <c r="AB121" s="989"/>
      <c r="AC121" s="989"/>
      <c r="AD121" s="989"/>
      <c r="AE121" s="989"/>
      <c r="AF121" s="989"/>
      <c r="AG121" s="989"/>
      <c r="AH121" s="989"/>
      <c r="AI121" s="989"/>
      <c r="AJ121" s="989"/>
      <c r="AK121" s="989"/>
      <c r="AL121" s="989"/>
      <c r="AM121" s="989"/>
      <c r="AN121" s="989"/>
      <c r="AO121" s="989"/>
      <c r="AP121" s="989"/>
      <c r="AQ121" s="989"/>
      <c r="AR121" s="989"/>
      <c r="AS121" s="989"/>
      <c r="AT121" s="989"/>
      <c r="AU121" s="989"/>
      <c r="AV121" s="989"/>
      <c r="AW121" s="989"/>
      <c r="AX121" s="989"/>
      <c r="AY121" s="989"/>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2339" t="s">
        <v>160</v>
      </c>
      <c r="BS121" s="2340" t="s">
        <v>161</v>
      </c>
      <c r="BT121" s="2342" t="s">
        <v>162</v>
      </c>
      <c r="BU121" s="2400"/>
      <c r="BV121" s="2400"/>
      <c r="BW121" s="2400"/>
      <c r="BX121" s="2400"/>
      <c r="BY121" s="2401"/>
      <c r="BZ121" s="2401"/>
      <c r="CA121" s="2401"/>
      <c r="CB121" s="2401"/>
      <c r="CC121" s="2401"/>
      <c r="CD121" s="2401"/>
      <c r="CE121" s="2401"/>
      <c r="CF121" s="2401"/>
      <c r="CG121" s="2401"/>
      <c r="CH121" s="2401"/>
      <c r="CI121" s="2401"/>
      <c r="CJ121" s="2401"/>
      <c r="CK121" s="2401"/>
      <c r="CL121" s="2401"/>
      <c r="CM121" s="2401"/>
      <c r="CN121" s="2401"/>
      <c r="CO121" s="2401"/>
      <c r="CP121" s="2401"/>
      <c r="CQ121" s="2401"/>
      <c r="CR121" s="2401"/>
      <c r="CS121" s="2401"/>
      <c r="CT121" s="2401"/>
      <c r="CU121" s="2401"/>
      <c r="CV121" s="2401"/>
      <c r="CW121" s="2401"/>
      <c r="CX121" s="2401"/>
      <c r="CY121" s="2401"/>
      <c r="CZ121" s="2401"/>
      <c r="DA121" s="240"/>
    </row>
    <row r="122" s="726" customFormat="true" ht="15" customHeight="true" x14ac:dyDescent="0.2">
      <c r="A122" s="3108" t="s">
        <v>18</v>
      </c>
      <c r="B122" s="2071" t="s">
        <v>14</v>
      </c>
      <c r="C122" s="2008">
        <v>99.891904187120645</v>
      </c>
      <c r="D122" s="2009">
        <v>99.983007145839338</v>
      </c>
      <c r="E122" s="2009">
        <v>100</v>
      </c>
      <c r="F122" s="2009">
        <v>100</v>
      </c>
      <c r="G122" s="2010">
        <v>100</v>
      </c>
      <c r="H122" s="2011">
        <v>99.971069219973131</v>
      </c>
      <c r="I122" s="2009">
        <v>100</v>
      </c>
      <c r="J122" s="2009">
        <v>100</v>
      </c>
      <c r="K122" s="2009">
        <v>100</v>
      </c>
      <c r="L122" s="2012">
        <v>100</v>
      </c>
      <c r="M122" s="2013">
        <v>99.517149175514163</v>
      </c>
      <c r="N122" s="2009">
        <v>100</v>
      </c>
      <c r="O122" s="2009">
        <v>99.901066480063008</v>
      </c>
      <c r="P122" s="2009">
        <v>100</v>
      </c>
      <c r="Q122" s="2010">
        <v>100</v>
      </c>
      <c r="R122" s="2011">
        <v>99.985541819246919</v>
      </c>
      <c r="S122" s="2009">
        <v>99.972732602278143</v>
      </c>
      <c r="T122" s="2518">
        <v>99.913786819405658</v>
      </c>
      <c r="U122" s="989"/>
      <c r="V122" s="989"/>
      <c r="W122" s="989"/>
      <c r="X122" s="989"/>
      <c r="Y122" s="989"/>
      <c r="Z122" s="989"/>
      <c r="AA122" s="989"/>
      <c r="AB122" s="989"/>
      <c r="AC122" s="989"/>
      <c r="AD122" s="989"/>
      <c r="AE122" s="989"/>
      <c r="AF122" s="989"/>
      <c r="AG122" s="989"/>
      <c r="AH122" s="989"/>
      <c r="AI122" s="989"/>
      <c r="AJ122" s="989"/>
      <c r="AK122" s="989"/>
      <c r="AL122" s="989"/>
      <c r="AM122" s="989"/>
      <c r="AN122" s="989"/>
      <c r="AO122" s="989"/>
      <c r="AP122" s="989"/>
      <c r="AQ122" s="989"/>
      <c r="AR122" s="989"/>
      <c r="AS122" s="989"/>
      <c r="AT122" s="989"/>
      <c r="AU122" s="989"/>
      <c r="AV122" s="989"/>
      <c r="AW122" s="989"/>
      <c r="AX122" s="989"/>
      <c r="AY122" s="989"/>
      <c r="BA122" s="2927" t="s">
        <v>18</v>
      </c>
      <c r="BB122" s="169" t="s">
        <v>14</v>
      </c>
      <c r="BC122" s="638">
        <v>13941.889406999991</v>
      </c>
      <c r="BD122" s="651">
        <v>14128.456225</v>
      </c>
      <c r="BE122" s="651">
        <v>14076.086050999982</v>
      </c>
      <c r="BF122" s="651">
        <v>14056.53391099994</v>
      </c>
      <c r="BG122" s="664">
        <v>14052.362069000008</v>
      </c>
      <c r="BH122" s="677">
        <v>11625.350871999997</v>
      </c>
      <c r="BI122" s="651">
        <v>11632.291736999998</v>
      </c>
      <c r="BJ122" s="651">
        <v>11636.004059999979</v>
      </c>
      <c r="BK122" s="651">
        <v>11637.447405999974</v>
      </c>
      <c r="BL122" s="664">
        <v>11620.090025999989</v>
      </c>
      <c r="BM122" s="677">
        <v>2416.0725419999972</v>
      </c>
      <c r="BN122" s="651">
        <v>2419.8458349999978</v>
      </c>
      <c r="BO122" s="651">
        <v>2424.7195230000007</v>
      </c>
      <c r="BP122" s="651">
        <v>2420.3185609999991</v>
      </c>
      <c r="BQ122" s="664">
        <v>2423.1871009999995</v>
      </c>
      <c r="BR122" s="677">
        <v>43260.750834999788</v>
      </c>
      <c r="BS122" s="651">
        <v>20437.018330999956</v>
      </c>
      <c r="BT122" s="2478">
        <v>6557.5584969999736</v>
      </c>
      <c r="BU122" s="2481"/>
      <c r="BV122" s="2481"/>
      <c r="BW122" s="2481"/>
      <c r="BX122" s="2481"/>
      <c r="BY122" s="2482"/>
      <c r="BZ122" s="2482"/>
      <c r="CA122" s="2482"/>
      <c r="CB122" s="2482"/>
      <c r="CC122" s="2482"/>
      <c r="CD122" s="2482"/>
      <c r="CE122" s="2482"/>
      <c r="CF122" s="2482"/>
      <c r="CG122" s="2482"/>
      <c r="CH122" s="2482"/>
      <c r="CI122" s="2482"/>
      <c r="CJ122" s="2482"/>
      <c r="CK122" s="2482"/>
      <c r="CL122" s="2482"/>
      <c r="CM122" s="2482"/>
      <c r="CN122" s="2482"/>
      <c r="CO122" s="2482"/>
      <c r="CP122" s="2482"/>
      <c r="CQ122" s="2482"/>
      <c r="CR122" s="2482"/>
      <c r="CS122" s="2482"/>
      <c r="CT122" s="2482"/>
      <c r="CU122" s="2482"/>
      <c r="CV122" s="2482"/>
      <c r="CW122" s="2482"/>
      <c r="CX122" s="2482"/>
      <c r="CY122" s="2482"/>
      <c r="CZ122" s="2403"/>
      <c r="DA122" s="240"/>
    </row>
    <row r="123" s="726" customFormat="true" ht="15" customHeight="true" x14ac:dyDescent="0.2">
      <c r="A123" s="3109"/>
      <c r="B123" s="2072" t="s">
        <v>51</v>
      </c>
      <c r="C123" s="2014">
        <v>0.10809581287937414</v>
      </c>
      <c r="D123" s="2015">
        <v>1.6992854160670808E-2</v>
      </c>
      <c r="E123" s="2015">
        <v>0</v>
      </c>
      <c r="F123" s="2015">
        <v>0</v>
      </c>
      <c r="G123" s="2016">
        <v>0</v>
      </c>
      <c r="H123" s="2017">
        <v>2.8930780026888883E-2</v>
      </c>
      <c r="I123" s="2015">
        <v>0</v>
      </c>
      <c r="J123" s="2015">
        <v>0</v>
      </c>
      <c r="K123" s="2015">
        <v>0</v>
      </c>
      <c r="L123" s="2018">
        <v>0</v>
      </c>
      <c r="M123" s="2019">
        <v>0.48285082448580285</v>
      </c>
      <c r="N123" s="2015">
        <v>0</v>
      </c>
      <c r="O123" s="2015">
        <v>9.8933519936986333E-2</v>
      </c>
      <c r="P123" s="2015">
        <v>0</v>
      </c>
      <c r="Q123" s="2016">
        <v>0</v>
      </c>
      <c r="R123" s="2017">
        <v>1.4458180753080406E-2</v>
      </c>
      <c r="S123" s="2015">
        <v>2.7267397721869459E-2</v>
      </c>
      <c r="T123" s="2519">
        <v>8.6213180594350819E-2</v>
      </c>
      <c r="U123" s="989"/>
      <c r="V123" s="989"/>
      <c r="W123" s="989"/>
      <c r="X123" s="989"/>
      <c r="Y123" s="989"/>
      <c r="Z123" s="989"/>
      <c r="AA123" s="989"/>
      <c r="AB123" s="989"/>
      <c r="AC123" s="989"/>
      <c r="AD123" s="989"/>
      <c r="AE123" s="989"/>
      <c r="AF123" s="989"/>
      <c r="AG123" s="989"/>
      <c r="AH123" s="989"/>
      <c r="AI123" s="989"/>
      <c r="AJ123" s="989"/>
      <c r="AK123" s="989"/>
      <c r="AL123" s="989"/>
      <c r="AM123" s="989"/>
      <c r="AN123" s="989"/>
      <c r="AO123" s="989"/>
      <c r="AP123" s="989"/>
      <c r="AQ123" s="989"/>
      <c r="AR123" s="989"/>
      <c r="AS123" s="989"/>
      <c r="AT123" s="989"/>
      <c r="AU123" s="989"/>
      <c r="AV123" s="989"/>
      <c r="AW123" s="989"/>
      <c r="AX123" s="989"/>
      <c r="AY123" s="989"/>
      <c r="BA123" s="2928"/>
      <c r="BB123" s="170" t="s">
        <v>51</v>
      </c>
      <c r="BC123" s="639">
        <v>15.086906999999998</v>
      </c>
      <c r="BD123" s="652">
        <v>2.4012359999999999</v>
      </c>
      <c r="BE123" s="652">
        <v>0</v>
      </c>
      <c r="BF123" s="652">
        <v>0</v>
      </c>
      <c r="BG123" s="665">
        <v>0</v>
      </c>
      <c r="BH123" s="678">
        <v>3.3642780000000001</v>
      </c>
      <c r="BI123" s="652">
        <v>0</v>
      </c>
      <c r="BJ123" s="652">
        <v>0</v>
      </c>
      <c r="BK123" s="652">
        <v>0</v>
      </c>
      <c r="BL123" s="665">
        <v>0</v>
      </c>
      <c r="BM123" s="678">
        <v>11.722628999999998</v>
      </c>
      <c r="BN123" s="652">
        <v>0</v>
      </c>
      <c r="BO123" s="652">
        <v>2.4012359999999999</v>
      </c>
      <c r="BP123" s="652">
        <v>0</v>
      </c>
      <c r="BQ123" s="665">
        <v>0</v>
      </c>
      <c r="BR123" s="678">
        <v>6.2556219999999998</v>
      </c>
      <c r="BS123" s="652">
        <v>5.5741630000000004</v>
      </c>
      <c r="BT123" s="2479">
        <v>5.6583579999999998</v>
      </c>
      <c r="BU123" s="2483"/>
      <c r="BV123" s="2483"/>
      <c r="BW123" s="2483"/>
      <c r="BX123" s="2483"/>
      <c r="BY123" s="2484"/>
      <c r="BZ123" s="2484"/>
      <c r="CA123" s="2484"/>
      <c r="CB123" s="2484"/>
      <c r="CC123" s="2484"/>
      <c r="CD123" s="2484"/>
      <c r="CE123" s="2484"/>
      <c r="CF123" s="2484"/>
      <c r="CG123" s="2484"/>
      <c r="CH123" s="2484"/>
      <c r="CI123" s="2484"/>
      <c r="CJ123" s="2484"/>
      <c r="CK123" s="2484"/>
      <c r="CL123" s="2484"/>
      <c r="CM123" s="2484"/>
      <c r="CN123" s="2484"/>
      <c r="CO123" s="2484"/>
      <c r="CP123" s="2484"/>
      <c r="CQ123" s="2484"/>
      <c r="CR123" s="2484"/>
      <c r="CS123" s="2484"/>
      <c r="CT123" s="2484"/>
      <c r="CU123" s="2484"/>
      <c r="CV123" s="2484"/>
      <c r="CW123" s="2484"/>
      <c r="CX123" s="2484"/>
      <c r="CY123" s="2484"/>
      <c r="CZ123" s="2405"/>
      <c r="DA123" s="240"/>
    </row>
    <row r="124" s="726" customFormat="true" ht="15" customHeight="true" x14ac:dyDescent="0.2">
      <c r="A124" s="3109" t="s">
        <v>50</v>
      </c>
      <c r="B124" s="2072" t="s">
        <v>15</v>
      </c>
      <c r="C124" s="2014">
        <v>97.435206057912936</v>
      </c>
      <c r="D124" s="2015">
        <v>98.793438696338427</v>
      </c>
      <c r="E124" s="2015">
        <v>98.981478981582299</v>
      </c>
      <c r="F124" s="2015">
        <v>98.965148713608798</v>
      </c>
      <c r="G124" s="2016">
        <v>98.696482654655682</v>
      </c>
      <c r="H124" s="2017">
        <v>97.489512510760889</v>
      </c>
      <c r="I124" s="2015">
        <v>98.754728205971233</v>
      </c>
      <c r="J124" s="2015">
        <v>99.178175269560754</v>
      </c>
      <c r="K124" s="2015">
        <v>98.764364778775587</v>
      </c>
      <c r="L124" s="2018">
        <v>98.71961887845022</v>
      </c>
      <c r="M124" s="2019">
        <v>97.321707499186715</v>
      </c>
      <c r="N124" s="2015">
        <v>99.021062595915339</v>
      </c>
      <c r="O124" s="2015">
        <v>98.573391831798816</v>
      </c>
      <c r="P124" s="2015">
        <v>99.004021851154974</v>
      </c>
      <c r="Q124" s="2016">
        <v>98.843169312496286</v>
      </c>
      <c r="R124" s="2017">
        <v>98.460585065754628</v>
      </c>
      <c r="S124" s="2015">
        <v>98.769695022420436</v>
      </c>
      <c r="T124" s="2519">
        <v>98.736789522094753</v>
      </c>
      <c r="U124" s="989"/>
      <c r="V124" s="989"/>
      <c r="W124" s="989"/>
      <c r="X124" s="989"/>
      <c r="Y124" s="989"/>
      <c r="Z124" s="989"/>
      <c r="AA124" s="989"/>
      <c r="AB124" s="989"/>
      <c r="AC124" s="989"/>
      <c r="AD124" s="989"/>
      <c r="AE124" s="989"/>
      <c r="AF124" s="989"/>
      <c r="AG124" s="989"/>
      <c r="AH124" s="989"/>
      <c r="AI124" s="989"/>
      <c r="AJ124" s="989"/>
      <c r="AK124" s="989"/>
      <c r="AL124" s="989"/>
      <c r="AM124" s="989"/>
      <c r="AN124" s="989"/>
      <c r="AO124" s="989"/>
      <c r="AP124" s="989"/>
      <c r="AQ124" s="989"/>
      <c r="AR124" s="989"/>
      <c r="AS124" s="989"/>
      <c r="AT124" s="989"/>
      <c r="AU124" s="989"/>
      <c r="AV124" s="989"/>
      <c r="AW124" s="989"/>
      <c r="AX124" s="989"/>
      <c r="AY124" s="989"/>
      <c r="BA124" s="2928" t="s">
        <v>50</v>
      </c>
      <c r="BB124" s="170" t="s">
        <v>15</v>
      </c>
      <c r="BC124" s="639">
        <v>13599.008630999992</v>
      </c>
      <c r="BD124" s="652">
        <v>13960.360002999998</v>
      </c>
      <c r="BE124" s="652">
        <v>13932.718155999986</v>
      </c>
      <c r="BF124" s="652">
        <v>13911.069688999942</v>
      </c>
      <c r="BG124" s="665">
        <v>13869.187092000007</v>
      </c>
      <c r="BH124" s="678">
        <v>11336.777710999992</v>
      </c>
      <c r="BI124" s="652">
        <v>11487.438088999997</v>
      </c>
      <c r="BJ124" s="652">
        <v>11540.376500999984</v>
      </c>
      <c r="BK124" s="652">
        <v>11493.651006999971</v>
      </c>
      <c r="BL124" s="665">
        <v>11471.308586999996</v>
      </c>
      <c r="BM124" s="678">
        <v>2362.771714999998</v>
      </c>
      <c r="BN124" s="652">
        <v>2396.1570589999978</v>
      </c>
      <c r="BO124" s="652">
        <v>2392.4952560000002</v>
      </c>
      <c r="BP124" s="652">
        <v>2396.212716999999</v>
      </c>
      <c r="BQ124" s="665">
        <v>2395.1549289999998</v>
      </c>
      <c r="BR124" s="678">
        <v>42600.947697999822</v>
      </c>
      <c r="BS124" s="652">
        <v>20191.086260999964</v>
      </c>
      <c r="BT124" s="2479">
        <v>6480.3096119999709</v>
      </c>
      <c r="BU124" s="2483"/>
      <c r="BV124" s="2483"/>
      <c r="BW124" s="2483"/>
      <c r="BX124" s="2483"/>
      <c r="BY124" s="2484"/>
      <c r="BZ124" s="2484"/>
      <c r="CA124" s="2484"/>
      <c r="CB124" s="2484"/>
      <c r="CC124" s="2484"/>
      <c r="CD124" s="2484"/>
      <c r="CE124" s="2484"/>
      <c r="CF124" s="2484"/>
      <c r="CG124" s="2484"/>
      <c r="CH124" s="2484"/>
      <c r="CI124" s="2484"/>
      <c r="CJ124" s="2484"/>
      <c r="CK124" s="2484"/>
      <c r="CL124" s="2484"/>
      <c r="CM124" s="2484"/>
      <c r="CN124" s="2484"/>
      <c r="CO124" s="2484"/>
      <c r="CP124" s="2484"/>
      <c r="CQ124" s="2484"/>
      <c r="CR124" s="2484"/>
      <c r="CS124" s="2484"/>
      <c r="CT124" s="2484"/>
      <c r="CU124" s="2484"/>
      <c r="CV124" s="2484"/>
      <c r="CW124" s="2484"/>
      <c r="CX124" s="2484"/>
      <c r="CY124" s="2484"/>
      <c r="CZ124" s="2405"/>
      <c r="DA124" s="240"/>
    </row>
    <row r="125" s="726" customFormat="true" ht="15" customHeight="true" x14ac:dyDescent="0.2">
      <c r="A125" s="3109"/>
      <c r="B125" s="2072" t="s">
        <v>16</v>
      </c>
      <c r="C125" s="2014">
        <v>2.456698129207703</v>
      </c>
      <c r="D125" s="2015">
        <v>1.1895684495009007</v>
      </c>
      <c r="E125" s="2015">
        <v>1.0185210184177227</v>
      </c>
      <c r="F125" s="2015">
        <v>1.0348512863912134</v>
      </c>
      <c r="G125" s="2016">
        <v>1.3035173453443121</v>
      </c>
      <c r="H125" s="2017">
        <v>2.4815567092121968</v>
      </c>
      <c r="I125" s="2015">
        <v>1.2452717940287681</v>
      </c>
      <c r="J125" s="2015">
        <v>0.82182473043929272</v>
      </c>
      <c r="K125" s="2015">
        <v>1.2356352212243915</v>
      </c>
      <c r="L125" s="2018">
        <v>1.280381121549842</v>
      </c>
      <c r="M125" s="2019">
        <v>2.1954416763274818</v>
      </c>
      <c r="N125" s="2015">
        <v>0.97893740408467067</v>
      </c>
      <c r="O125" s="2015">
        <v>1.3276746482641739</v>
      </c>
      <c r="P125" s="2015">
        <v>0.99597814884501112</v>
      </c>
      <c r="Q125" s="2016">
        <v>1.1568306875037302</v>
      </c>
      <c r="R125" s="2017">
        <v>1.5249567534923751</v>
      </c>
      <c r="S125" s="2015">
        <v>1.2030375798577548</v>
      </c>
      <c r="T125" s="2519">
        <v>1.1769972973108522</v>
      </c>
      <c r="U125" s="989"/>
      <c r="V125" s="989"/>
      <c r="W125" s="989"/>
      <c r="X125" s="989"/>
      <c r="Y125" s="989"/>
      <c r="Z125" s="989"/>
      <c r="AA125" s="989"/>
      <c r="AB125" s="989"/>
      <c r="AC125" s="989"/>
      <c r="AD125" s="989"/>
      <c r="AE125" s="989"/>
      <c r="AF125" s="989"/>
      <c r="AG125" s="989"/>
      <c r="AH125" s="989"/>
      <c r="AI125" s="989"/>
      <c r="AJ125" s="989"/>
      <c r="AK125" s="989"/>
      <c r="AL125" s="989"/>
      <c r="AM125" s="989"/>
      <c r="AN125" s="989"/>
      <c r="AO125" s="989"/>
      <c r="AP125" s="989"/>
      <c r="AQ125" s="989"/>
      <c r="AR125" s="989"/>
      <c r="AS125" s="989"/>
      <c r="AT125" s="989"/>
      <c r="AU125" s="989"/>
      <c r="AV125" s="989"/>
      <c r="AW125" s="989"/>
      <c r="AX125" s="989"/>
      <c r="AY125" s="989"/>
      <c r="BA125" s="2928"/>
      <c r="BB125" s="170" t="s">
        <v>16</v>
      </c>
      <c r="BC125" s="639">
        <v>342.88077599999997</v>
      </c>
      <c r="BD125" s="652">
        <v>168.09622200000004</v>
      </c>
      <c r="BE125" s="652">
        <v>143.36789500000003</v>
      </c>
      <c r="BF125" s="652">
        <v>145.46422200000001</v>
      </c>
      <c r="BG125" s="665">
        <v>183.17497699999996</v>
      </c>
      <c r="BH125" s="678">
        <v>288.57316100000003</v>
      </c>
      <c r="BI125" s="652">
        <v>144.85364800000002</v>
      </c>
      <c r="BJ125" s="652">
        <v>95.627558999999991</v>
      </c>
      <c r="BK125" s="652">
        <v>143.79639900000001</v>
      </c>
      <c r="BL125" s="665">
        <v>148.78143899999998</v>
      </c>
      <c r="BM125" s="678">
        <v>53.300827000000005</v>
      </c>
      <c r="BN125" s="652">
        <v>23.688776000000001</v>
      </c>
      <c r="BO125" s="652">
        <v>32.224267000000005</v>
      </c>
      <c r="BP125" s="652">
        <v>24.105844000000001</v>
      </c>
      <c r="BQ125" s="665">
        <v>28.032172000000003</v>
      </c>
      <c r="BR125" s="678">
        <v>659.80313700000022</v>
      </c>
      <c r="BS125" s="652">
        <v>245.93207000000007</v>
      </c>
      <c r="BT125" s="2479">
        <v>77.248885000000001</v>
      </c>
      <c r="BU125" s="2483"/>
      <c r="BV125" s="2483"/>
      <c r="BW125" s="2483"/>
      <c r="BX125" s="2483"/>
      <c r="BY125" s="2484"/>
      <c r="BZ125" s="2484"/>
      <c r="CA125" s="2484"/>
      <c r="CB125" s="2484"/>
      <c r="CC125" s="2484"/>
      <c r="CD125" s="2484"/>
      <c r="CE125" s="2484"/>
      <c r="CF125" s="2484"/>
      <c r="CG125" s="2484"/>
      <c r="CH125" s="2484"/>
      <c r="CI125" s="2484"/>
      <c r="CJ125" s="2484"/>
      <c r="CK125" s="2484"/>
      <c r="CL125" s="2484"/>
      <c r="CM125" s="2484"/>
      <c r="CN125" s="2484"/>
      <c r="CO125" s="2484"/>
      <c r="CP125" s="2484"/>
      <c r="CQ125" s="2484"/>
      <c r="CR125" s="2484"/>
      <c r="CS125" s="2484"/>
      <c r="CT125" s="2484"/>
      <c r="CU125" s="2484"/>
      <c r="CV125" s="2484"/>
      <c r="CW125" s="2484"/>
      <c r="CX125" s="2484"/>
      <c r="CY125" s="2484"/>
      <c r="CZ125" s="2405"/>
      <c r="DA125" s="240"/>
    </row>
    <row r="126" s="726" customFormat="true" ht="15" customHeight="true" x14ac:dyDescent="0.2">
      <c r="A126" s="3109"/>
      <c r="B126" s="2072" t="s">
        <v>22</v>
      </c>
      <c r="C126" s="2014">
        <v>4.9910115509851437E-2</v>
      </c>
      <c r="D126" s="2015">
        <v>1.6992854160670808E-2</v>
      </c>
      <c r="E126" s="2015">
        <v>0</v>
      </c>
      <c r="F126" s="2015">
        <v>0</v>
      </c>
      <c r="G126" s="2016">
        <v>0</v>
      </c>
      <c r="H126" s="2017">
        <v>1.194967786273448E-2</v>
      </c>
      <c r="I126" s="2015">
        <v>0</v>
      </c>
      <c r="J126" s="2015">
        <v>0</v>
      </c>
      <c r="K126" s="2015">
        <v>0</v>
      </c>
      <c r="L126" s="2018">
        <v>0</v>
      </c>
      <c r="M126" s="2019">
        <v>0.22968778695210629</v>
      </c>
      <c r="N126" s="2015">
        <v>0</v>
      </c>
      <c r="O126" s="2015">
        <v>9.8933519936986333E-2</v>
      </c>
      <c r="P126" s="2015">
        <v>0</v>
      </c>
      <c r="Q126" s="2016">
        <v>0</v>
      </c>
      <c r="R126" s="2017">
        <v>0</v>
      </c>
      <c r="S126" s="2015">
        <v>2.4875626716584744E-2</v>
      </c>
      <c r="T126" s="2519">
        <v>6.5241726650216214E-2</v>
      </c>
      <c r="U126" s="989"/>
      <c r="V126" s="989"/>
      <c r="W126" s="989"/>
      <c r="X126" s="989"/>
      <c r="Y126" s="989"/>
      <c r="Z126" s="989"/>
      <c r="AA126" s="989"/>
      <c r="AB126" s="989"/>
      <c r="AC126" s="989"/>
      <c r="AD126" s="989"/>
      <c r="AE126" s="989"/>
      <c r="AF126" s="989"/>
      <c r="AG126" s="989"/>
      <c r="AH126" s="989"/>
      <c r="AI126" s="989"/>
      <c r="AJ126" s="989"/>
      <c r="AK126" s="989"/>
      <c r="AL126" s="989"/>
      <c r="AM126" s="989"/>
      <c r="AN126" s="989"/>
      <c r="AO126" s="989"/>
      <c r="AP126" s="989"/>
      <c r="AQ126" s="989"/>
      <c r="AR126" s="989"/>
      <c r="AS126" s="989"/>
      <c r="AT126" s="989"/>
      <c r="AU126" s="989"/>
      <c r="AV126" s="989"/>
      <c r="AW126" s="989"/>
      <c r="AX126" s="989"/>
      <c r="AY126" s="989"/>
      <c r="BA126" s="2928"/>
      <c r="BB126" s="170" t="s">
        <v>22</v>
      </c>
      <c r="BC126" s="639">
        <v>6.9659430000000002</v>
      </c>
      <c r="BD126" s="652">
        <v>2.4012359999999999</v>
      </c>
      <c r="BE126" s="652">
        <v>0</v>
      </c>
      <c r="BF126" s="652">
        <v>0</v>
      </c>
      <c r="BG126" s="665">
        <v>0</v>
      </c>
      <c r="BH126" s="678">
        <v>1.389594</v>
      </c>
      <c r="BI126" s="652">
        <v>0</v>
      </c>
      <c r="BJ126" s="652">
        <v>0</v>
      </c>
      <c r="BK126" s="652">
        <v>0</v>
      </c>
      <c r="BL126" s="665">
        <v>0</v>
      </c>
      <c r="BM126" s="678">
        <v>5.5763490000000004</v>
      </c>
      <c r="BN126" s="652">
        <v>0</v>
      </c>
      <c r="BO126" s="652">
        <v>2.4012359999999999</v>
      </c>
      <c r="BP126" s="652">
        <v>0</v>
      </c>
      <c r="BQ126" s="665">
        <v>0</v>
      </c>
      <c r="BR126" s="678">
        <v>0</v>
      </c>
      <c r="BS126" s="652">
        <v>5.085223</v>
      </c>
      <c r="BT126" s="2479">
        <v>4.2819560000000001</v>
      </c>
      <c r="BU126" s="2483"/>
      <c r="BV126" s="2483"/>
      <c r="BW126" s="2483"/>
      <c r="BX126" s="2483"/>
      <c r="BY126" s="2484"/>
      <c r="BZ126" s="2484"/>
      <c r="CA126" s="2484"/>
      <c r="CB126" s="2484"/>
      <c r="CC126" s="2484"/>
      <c r="CD126" s="2484"/>
      <c r="CE126" s="2484"/>
      <c r="CF126" s="2484"/>
      <c r="CG126" s="2484"/>
      <c r="CH126" s="2484"/>
      <c r="CI126" s="2484"/>
      <c r="CJ126" s="2484"/>
      <c r="CK126" s="2484"/>
      <c r="CL126" s="2484"/>
      <c r="CM126" s="2484"/>
      <c r="CN126" s="2484"/>
      <c r="CO126" s="2484"/>
      <c r="CP126" s="2484"/>
      <c r="CQ126" s="2484"/>
      <c r="CR126" s="2484"/>
      <c r="CS126" s="2484"/>
      <c r="CT126" s="2484"/>
      <c r="CU126" s="2484"/>
      <c r="CV126" s="2484"/>
      <c r="CW126" s="2484"/>
      <c r="CX126" s="2484"/>
      <c r="CY126" s="2484"/>
      <c r="CZ126" s="2405"/>
      <c r="DA126" s="240"/>
    </row>
    <row r="127" s="726" customFormat="true" ht="15" customHeight="true" x14ac:dyDescent="0.2">
      <c r="A127" s="3109"/>
      <c r="B127" s="2072" t="s">
        <v>19</v>
      </c>
      <c r="C127" s="2014">
        <v>5.8185697369522726E-2</v>
      </c>
      <c r="D127" s="2015">
        <v>0</v>
      </c>
      <c r="E127" s="2015">
        <v>0</v>
      </c>
      <c r="F127" s="2015">
        <v>0</v>
      </c>
      <c r="G127" s="2016">
        <v>0</v>
      </c>
      <c r="H127" s="2017">
        <v>1.6981102164154403E-2</v>
      </c>
      <c r="I127" s="2015">
        <v>0</v>
      </c>
      <c r="J127" s="2015">
        <v>0</v>
      </c>
      <c r="K127" s="2015">
        <v>0</v>
      </c>
      <c r="L127" s="2018">
        <v>0</v>
      </c>
      <c r="M127" s="2019">
        <v>0.25316303753369662</v>
      </c>
      <c r="N127" s="2015">
        <v>0</v>
      </c>
      <c r="O127" s="2015">
        <v>0</v>
      </c>
      <c r="P127" s="2015">
        <v>0</v>
      </c>
      <c r="Q127" s="2016">
        <v>0</v>
      </c>
      <c r="R127" s="2017">
        <v>1.4458180753080406E-2</v>
      </c>
      <c r="S127" s="2015">
        <v>2.3917710052847132E-3</v>
      </c>
      <c r="T127" s="2519">
        <v>2.0971453944134619E-2</v>
      </c>
      <c r="U127" s="989"/>
      <c r="V127" s="989"/>
      <c r="W127" s="989"/>
      <c r="X127" s="989"/>
      <c r="Y127" s="989"/>
      <c r="Z127" s="989"/>
      <c r="AA127" s="989"/>
      <c r="AB127" s="989"/>
      <c r="AC127" s="989"/>
      <c r="AD127" s="989"/>
      <c r="AE127" s="989"/>
      <c r="AF127" s="989"/>
      <c r="AG127" s="989"/>
      <c r="AH127" s="989"/>
      <c r="AI127" s="989"/>
      <c r="AJ127" s="989"/>
      <c r="AK127" s="989"/>
      <c r="AL127" s="989"/>
      <c r="AM127" s="989"/>
      <c r="AN127" s="989"/>
      <c r="AO127" s="989"/>
      <c r="AP127" s="989"/>
      <c r="AQ127" s="989"/>
      <c r="AR127" s="989"/>
      <c r="AS127" s="989"/>
      <c r="AT127" s="989"/>
      <c r="AU127" s="989"/>
      <c r="AV127" s="989"/>
      <c r="AW127" s="989"/>
      <c r="AX127" s="989"/>
      <c r="AY127" s="989"/>
      <c r="BA127" s="2928"/>
      <c r="BB127" s="170" t="s">
        <v>19</v>
      </c>
      <c r="BC127" s="639">
        <v>8.1209640000000007</v>
      </c>
      <c r="BD127" s="652">
        <v>0</v>
      </c>
      <c r="BE127" s="652">
        <v>0</v>
      </c>
      <c r="BF127" s="652">
        <v>0</v>
      </c>
      <c r="BG127" s="665">
        <v>0</v>
      </c>
      <c r="BH127" s="678">
        <v>1.9746839999999999</v>
      </c>
      <c r="BI127" s="652">
        <v>0</v>
      </c>
      <c r="BJ127" s="652">
        <v>0</v>
      </c>
      <c r="BK127" s="652">
        <v>0</v>
      </c>
      <c r="BL127" s="665">
        <v>0</v>
      </c>
      <c r="BM127" s="678">
        <v>6.1462799999999991</v>
      </c>
      <c r="BN127" s="652">
        <v>0</v>
      </c>
      <c r="BO127" s="652">
        <v>0</v>
      </c>
      <c r="BP127" s="652">
        <v>0</v>
      </c>
      <c r="BQ127" s="665">
        <v>0</v>
      </c>
      <c r="BR127" s="678">
        <v>6.2556219999999998</v>
      </c>
      <c r="BS127" s="652">
        <v>0.48893999999999999</v>
      </c>
      <c r="BT127" s="2479">
        <v>1.3764020000000001</v>
      </c>
      <c r="BU127" s="2483"/>
      <c r="BV127" s="2483"/>
      <c r="BW127" s="2483"/>
      <c r="BX127" s="2483"/>
      <c r="BY127" s="2484"/>
      <c r="BZ127" s="2484"/>
      <c r="CA127" s="2484"/>
      <c r="CB127" s="2484"/>
      <c r="CC127" s="2484"/>
      <c r="CD127" s="2484"/>
      <c r="CE127" s="2484"/>
      <c r="CF127" s="2484"/>
      <c r="CG127" s="2484"/>
      <c r="CH127" s="2484"/>
      <c r="CI127" s="2484"/>
      <c r="CJ127" s="2484"/>
      <c r="CK127" s="2484"/>
      <c r="CL127" s="2484"/>
      <c r="CM127" s="2484"/>
      <c r="CN127" s="2484"/>
      <c r="CO127" s="2484"/>
      <c r="CP127" s="2484"/>
      <c r="CQ127" s="2484"/>
      <c r="CR127" s="2484"/>
      <c r="CS127" s="2484"/>
      <c r="CT127" s="2484"/>
      <c r="CU127" s="2484"/>
      <c r="CV127" s="2484"/>
      <c r="CW127" s="2484"/>
      <c r="CX127" s="2484"/>
      <c r="CY127" s="2484"/>
      <c r="CZ127" s="2405"/>
      <c r="DA127" s="240"/>
    </row>
    <row r="128" s="726" customFormat="true" ht="15" customHeight="true" x14ac:dyDescent="0.2">
      <c r="A128" s="3109" t="s">
        <v>173</v>
      </c>
      <c r="B128" s="2072" t="s">
        <v>49</v>
      </c>
      <c r="C128" s="2014">
        <v>2.4593565907060291</v>
      </c>
      <c r="D128" s="2015">
        <v>1.1897706254881364</v>
      </c>
      <c r="E128" s="2015">
        <v>1.0185210184177227</v>
      </c>
      <c r="F128" s="2015">
        <v>1.0348512863912134</v>
      </c>
      <c r="G128" s="2016">
        <v>1.3035173453443121</v>
      </c>
      <c r="H128" s="2017">
        <v>2.4822748506889116</v>
      </c>
      <c r="I128" s="2015">
        <v>1.2452717940287681</v>
      </c>
      <c r="J128" s="2015">
        <v>0.82182473043929272</v>
      </c>
      <c r="K128" s="2015">
        <v>1.2356352212243915</v>
      </c>
      <c r="L128" s="2018">
        <v>1.280381121549842</v>
      </c>
      <c r="M128" s="2019">
        <v>2.2060938185191321</v>
      </c>
      <c r="N128" s="2015">
        <v>0.97893740408467067</v>
      </c>
      <c r="O128" s="2015">
        <v>1.3289894643208182</v>
      </c>
      <c r="P128" s="2015">
        <v>0.99597814884501112</v>
      </c>
      <c r="Q128" s="2016">
        <v>1.1568306875037302</v>
      </c>
      <c r="R128" s="2017">
        <v>1.5251772663783529</v>
      </c>
      <c r="S128" s="2015">
        <v>1.2033657063709593</v>
      </c>
      <c r="T128" s="2519">
        <v>1.178012899699495</v>
      </c>
      <c r="U128" s="989"/>
      <c r="V128" s="989"/>
      <c r="W128" s="989"/>
      <c r="X128" s="989"/>
      <c r="Y128" s="989"/>
      <c r="Z128" s="989"/>
      <c r="AA128" s="989"/>
      <c r="AB128" s="989"/>
      <c r="AC128" s="989"/>
      <c r="AD128" s="989"/>
      <c r="AE128" s="989"/>
      <c r="AF128" s="989"/>
      <c r="AG128" s="989"/>
      <c r="AH128" s="989"/>
      <c r="AI128" s="989"/>
      <c r="AJ128" s="989"/>
      <c r="AK128" s="989"/>
      <c r="AL128" s="989"/>
      <c r="AM128" s="989"/>
      <c r="AN128" s="989"/>
      <c r="AO128" s="989"/>
      <c r="AP128" s="989"/>
      <c r="AQ128" s="989"/>
      <c r="AR128" s="989"/>
      <c r="AS128" s="989"/>
      <c r="AT128" s="989"/>
      <c r="AU128" s="989"/>
      <c r="AV128" s="989"/>
      <c r="AW128" s="989"/>
      <c r="AX128" s="989"/>
      <c r="AY128" s="989"/>
      <c r="BA128" s="2928" t="s">
        <v>109</v>
      </c>
      <c r="BB128" s="170" t="s">
        <v>49</v>
      </c>
      <c r="BC128" s="1491" t="s">
        <v>35</v>
      </c>
      <c r="BD128" s="1511" t="s">
        <v>35</v>
      </c>
      <c r="BE128" s="1511" t="s">
        <v>35</v>
      </c>
      <c r="BF128" s="1511" t="s">
        <v>35</v>
      </c>
      <c r="BG128" s="1532" t="s">
        <v>35</v>
      </c>
      <c r="BH128" s="1553" t="s">
        <v>35</v>
      </c>
      <c r="BI128" s="1511" t="s">
        <v>35</v>
      </c>
      <c r="BJ128" s="1511" t="s">
        <v>35</v>
      </c>
      <c r="BK128" s="1511" t="s">
        <v>35</v>
      </c>
      <c r="BL128" s="1532" t="s">
        <v>35</v>
      </c>
      <c r="BM128" s="1553" t="s">
        <v>35</v>
      </c>
      <c r="BN128" s="1511" t="s">
        <v>35</v>
      </c>
      <c r="BO128" s="1511" t="s">
        <v>35</v>
      </c>
      <c r="BP128" s="1511" t="s">
        <v>35</v>
      </c>
      <c r="BQ128" s="1532" t="s">
        <v>35</v>
      </c>
      <c r="BR128" s="1553" t="s">
        <v>35</v>
      </c>
      <c r="BS128" s="1511" t="s">
        <v>35</v>
      </c>
      <c r="BT128" s="2352" t="s">
        <v>35</v>
      </c>
      <c r="BU128" s="2404"/>
      <c r="BV128" s="2404"/>
      <c r="BW128" s="2404"/>
      <c r="BX128" s="2404"/>
      <c r="BY128" s="2405"/>
      <c r="BZ128" s="2405"/>
      <c r="CA128" s="2405"/>
      <c r="CB128" s="2405"/>
      <c r="CC128" s="2405"/>
      <c r="CD128" s="2405"/>
      <c r="CE128" s="2405"/>
      <c r="CF128" s="2405"/>
      <c r="CG128" s="2405"/>
      <c r="CH128" s="2405"/>
      <c r="CI128" s="2405"/>
      <c r="CJ128" s="2405"/>
      <c r="CK128" s="2405"/>
      <c r="CL128" s="2405"/>
      <c r="CM128" s="2405"/>
      <c r="CN128" s="2405"/>
      <c r="CO128" s="2405"/>
      <c r="CP128" s="2405"/>
      <c r="CQ128" s="2405"/>
      <c r="CR128" s="2405"/>
      <c r="CS128" s="2405"/>
      <c r="CT128" s="2405"/>
      <c r="CU128" s="2405"/>
      <c r="CV128" s="2405"/>
      <c r="CW128" s="2405"/>
      <c r="CX128" s="2405"/>
      <c r="CY128" s="2405"/>
      <c r="CZ128" s="2405"/>
      <c r="DA128" s="240"/>
    </row>
    <row r="129" s="726" customFormat="true" ht="15" customHeight="true" x14ac:dyDescent="0.2">
      <c r="A129" s="3110"/>
      <c r="B129" s="2073" t="s">
        <v>48</v>
      </c>
      <c r="C129" s="2020">
        <v>97.540643409293963</v>
      </c>
      <c r="D129" s="2021">
        <v>98.810229374511849</v>
      </c>
      <c r="E129" s="2021">
        <v>98.981478981582299</v>
      </c>
      <c r="F129" s="2021">
        <v>98.965148713608798</v>
      </c>
      <c r="G129" s="2022">
        <v>98.696482654655682</v>
      </c>
      <c r="H129" s="2023">
        <v>97.517725149311048</v>
      </c>
      <c r="I129" s="2021">
        <v>98.754728205971233</v>
      </c>
      <c r="J129" s="2021">
        <v>99.178175269560754</v>
      </c>
      <c r="K129" s="2021">
        <v>98.764364778775587</v>
      </c>
      <c r="L129" s="2024">
        <v>98.71961887845022</v>
      </c>
      <c r="M129" s="2025">
        <v>97.793906181480907</v>
      </c>
      <c r="N129" s="2021">
        <v>99.021062595915339</v>
      </c>
      <c r="O129" s="2021">
        <v>98.671010535679159</v>
      </c>
      <c r="P129" s="2021">
        <v>99.004021851154974</v>
      </c>
      <c r="Q129" s="2022">
        <v>98.843169312496286</v>
      </c>
      <c r="R129" s="2023">
        <v>98.474822733621721</v>
      </c>
      <c r="S129" s="2021">
        <v>98.796634293629083</v>
      </c>
      <c r="T129" s="2520">
        <v>98.821987100300461</v>
      </c>
      <c r="U129" s="989"/>
      <c r="V129" s="989"/>
      <c r="W129" s="989"/>
      <c r="X129" s="989"/>
      <c r="Y129" s="989"/>
      <c r="Z129" s="989"/>
      <c r="AA129" s="989"/>
      <c r="AB129" s="989"/>
      <c r="AC129" s="989"/>
      <c r="AD129" s="989"/>
      <c r="AE129" s="989"/>
      <c r="AF129" s="989"/>
      <c r="AG129" s="989"/>
      <c r="AH129" s="989"/>
      <c r="AI129" s="989"/>
      <c r="AJ129" s="989"/>
      <c r="AK129" s="989"/>
      <c r="AL129" s="989"/>
      <c r="AM129" s="989"/>
      <c r="AN129" s="989"/>
      <c r="AO129" s="989"/>
      <c r="AP129" s="989"/>
      <c r="AQ129" s="989"/>
      <c r="AR129" s="989"/>
      <c r="AS129" s="989"/>
      <c r="AT129" s="989"/>
      <c r="AU129" s="989"/>
      <c r="AV129" s="989"/>
      <c r="AW129" s="989"/>
      <c r="AX129" s="989"/>
      <c r="AY129" s="989"/>
      <c r="BA129" s="2929"/>
      <c r="BB129" s="171" t="s">
        <v>48</v>
      </c>
      <c r="BC129" s="1492" t="s">
        <v>35</v>
      </c>
      <c r="BD129" s="1512" t="s">
        <v>35</v>
      </c>
      <c r="BE129" s="1512" t="s">
        <v>35</v>
      </c>
      <c r="BF129" s="1512" t="s">
        <v>35</v>
      </c>
      <c r="BG129" s="1533" t="s">
        <v>35</v>
      </c>
      <c r="BH129" s="1554" t="s">
        <v>35</v>
      </c>
      <c r="BI129" s="1512" t="s">
        <v>35</v>
      </c>
      <c r="BJ129" s="1512" t="s">
        <v>35</v>
      </c>
      <c r="BK129" s="1512" t="s">
        <v>35</v>
      </c>
      <c r="BL129" s="1533" t="s">
        <v>35</v>
      </c>
      <c r="BM129" s="1554" t="s">
        <v>35</v>
      </c>
      <c r="BN129" s="1512" t="s">
        <v>35</v>
      </c>
      <c r="BO129" s="1512" t="s">
        <v>35</v>
      </c>
      <c r="BP129" s="1512" t="s">
        <v>35</v>
      </c>
      <c r="BQ129" s="1533" t="s">
        <v>35</v>
      </c>
      <c r="BR129" s="1554" t="s">
        <v>35</v>
      </c>
      <c r="BS129" s="1512" t="s">
        <v>35</v>
      </c>
      <c r="BT129" s="2353" t="s">
        <v>35</v>
      </c>
      <c r="BU129" s="2406"/>
      <c r="BV129" s="2406"/>
      <c r="BW129" s="2406"/>
      <c r="BX129" s="2406"/>
      <c r="BY129" s="2407"/>
      <c r="BZ129" s="2407"/>
      <c r="CA129" s="2407"/>
      <c r="CB129" s="2407"/>
      <c r="CC129" s="2407"/>
      <c r="CD129" s="2407"/>
      <c r="CE129" s="2407"/>
      <c r="CF129" s="2407"/>
      <c r="CG129" s="2407"/>
      <c r="CH129" s="2407"/>
      <c r="CI129" s="2407"/>
      <c r="CJ129" s="2407"/>
      <c r="CK129" s="2407"/>
      <c r="CL129" s="2407"/>
      <c r="CM129" s="2407"/>
      <c r="CN129" s="2407"/>
      <c r="CO129" s="2407"/>
      <c r="CP129" s="2407"/>
      <c r="CQ129" s="2407"/>
      <c r="CR129" s="2407"/>
      <c r="CS129" s="2407"/>
      <c r="CT129" s="2407"/>
      <c r="CU129" s="2407"/>
      <c r="CV129" s="2407"/>
      <c r="CW129" s="2407"/>
      <c r="CX129" s="2407"/>
      <c r="CY129" s="2407"/>
      <c r="CZ129" s="2407"/>
      <c r="DA129" s="240"/>
    </row>
    <row r="130" s="131" customFormat="true" ht="15" hidden="true" customHeight="true" x14ac:dyDescent="0.2">
      <c r="A130" s="2850" t="s">
        <v>47</v>
      </c>
      <c r="B130" s="282" t="s">
        <v>42</v>
      </c>
      <c r="C130" s="335"/>
      <c r="D130" s="336"/>
      <c r="E130" s="336"/>
      <c r="F130" s="336"/>
      <c r="G130" s="337"/>
      <c r="H130" s="338"/>
      <c r="I130" s="336"/>
      <c r="J130" s="336"/>
      <c r="K130" s="336"/>
      <c r="L130" s="339"/>
      <c r="M130" s="335"/>
      <c r="N130" s="336"/>
      <c r="O130" s="336"/>
      <c r="P130" s="336"/>
      <c r="Q130" s="337"/>
      <c r="R130" s="338"/>
      <c r="S130" s="336"/>
      <c r="T130" s="339"/>
      <c r="U130" s="989"/>
      <c r="V130" s="989"/>
      <c r="W130" s="989"/>
      <c r="X130" s="989"/>
      <c r="Y130" s="989"/>
      <c r="Z130" s="989"/>
      <c r="AA130" s="989"/>
      <c r="AB130" s="989"/>
      <c r="AC130" s="989"/>
      <c r="AD130" s="989"/>
      <c r="AE130" s="989"/>
      <c r="AF130" s="989"/>
      <c r="AG130" s="989"/>
      <c r="AH130" s="989"/>
      <c r="AI130" s="989"/>
      <c r="AJ130" s="989"/>
      <c r="AK130" s="989"/>
      <c r="AL130" s="989"/>
      <c r="AM130" s="989"/>
      <c r="AN130" s="989"/>
      <c r="AO130" s="989"/>
      <c r="AP130" s="989"/>
      <c r="AQ130" s="989"/>
      <c r="AR130" s="989"/>
      <c r="AS130" s="989"/>
      <c r="AT130" s="989"/>
      <c r="AU130" s="989"/>
      <c r="AV130" s="989"/>
      <c r="AW130" s="989"/>
      <c r="AX130" s="989"/>
      <c r="AY130" s="989"/>
      <c r="BB130" s="133"/>
      <c r="BU130" s="240"/>
      <c r="BV130" s="240"/>
      <c r="BW130" s="240"/>
      <c r="BX130" s="240"/>
      <c r="BY130" s="240"/>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c r="DA130" s="240"/>
    </row>
    <row r="131" s="131" customFormat="true" ht="15" hidden="true" customHeight="true" x14ac:dyDescent="0.2">
      <c r="A131" s="2851"/>
      <c r="B131" s="273" t="s">
        <v>46</v>
      </c>
      <c r="C131" s="340"/>
      <c r="D131" s="341"/>
      <c r="E131" s="341"/>
      <c r="F131" s="341"/>
      <c r="G131" s="342"/>
      <c r="H131" s="343"/>
      <c r="I131" s="341"/>
      <c r="J131" s="341"/>
      <c r="K131" s="341"/>
      <c r="L131" s="344"/>
      <c r="M131" s="340"/>
      <c r="N131" s="341"/>
      <c r="O131" s="341"/>
      <c r="P131" s="341"/>
      <c r="Q131" s="342"/>
      <c r="R131" s="343"/>
      <c r="S131" s="341"/>
      <c r="T131" s="344"/>
      <c r="U131" s="989"/>
      <c r="V131" s="989"/>
      <c r="W131" s="989"/>
      <c r="X131" s="989"/>
      <c r="Y131" s="989"/>
      <c r="Z131" s="989"/>
      <c r="AA131" s="989"/>
      <c r="AB131" s="989"/>
      <c r="AC131" s="989"/>
      <c r="AD131" s="989"/>
      <c r="AE131" s="989"/>
      <c r="AF131" s="989"/>
      <c r="AG131" s="989"/>
      <c r="AH131" s="989"/>
      <c r="AI131" s="989"/>
      <c r="AJ131" s="989"/>
      <c r="AK131" s="989"/>
      <c r="AL131" s="989"/>
      <c r="AM131" s="989"/>
      <c r="AN131" s="989"/>
      <c r="AO131" s="989"/>
      <c r="AP131" s="989"/>
      <c r="AQ131" s="989"/>
      <c r="AR131" s="989"/>
      <c r="AS131" s="989"/>
      <c r="AT131" s="989"/>
      <c r="AU131" s="989"/>
      <c r="AV131" s="989"/>
      <c r="AW131" s="989"/>
      <c r="AX131" s="989"/>
      <c r="AY131" s="989"/>
      <c r="BB131" s="133"/>
      <c r="BU131" s="240"/>
      <c r="BV131" s="240"/>
      <c r="BW131" s="240"/>
      <c r="BX131" s="240"/>
      <c r="BY131" s="240"/>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c r="DA131" s="240"/>
    </row>
    <row r="132" s="131" customFormat="true" ht="15" hidden="true" customHeight="true" x14ac:dyDescent="0.2">
      <c r="A132" s="2852"/>
      <c r="B132" s="274" t="s">
        <v>46</v>
      </c>
      <c r="C132" s="345"/>
      <c r="D132" s="346"/>
      <c r="E132" s="346"/>
      <c r="F132" s="346"/>
      <c r="G132" s="347"/>
      <c r="H132" s="348"/>
      <c r="I132" s="346"/>
      <c r="J132" s="346"/>
      <c r="K132" s="346"/>
      <c r="L132" s="349"/>
      <c r="M132" s="345"/>
      <c r="N132" s="346"/>
      <c r="O132" s="346"/>
      <c r="P132" s="346"/>
      <c r="Q132" s="347"/>
      <c r="R132" s="348"/>
      <c r="S132" s="346"/>
      <c r="T132" s="349"/>
      <c r="U132" s="989"/>
      <c r="V132" s="989"/>
      <c r="W132" s="989"/>
      <c r="X132" s="989"/>
      <c r="Y132" s="989"/>
      <c r="Z132" s="989"/>
      <c r="AA132" s="989"/>
      <c r="AB132" s="989"/>
      <c r="AC132" s="989"/>
      <c r="AD132" s="989"/>
      <c r="AE132" s="989"/>
      <c r="AF132" s="989"/>
      <c r="AG132" s="989"/>
      <c r="AH132" s="989"/>
      <c r="AI132" s="989"/>
      <c r="AJ132" s="989"/>
      <c r="AK132" s="989"/>
      <c r="AL132" s="989"/>
      <c r="AM132" s="989"/>
      <c r="AN132" s="989"/>
      <c r="AO132" s="989"/>
      <c r="AP132" s="989"/>
      <c r="AQ132" s="989"/>
      <c r="AR132" s="989"/>
      <c r="AS132" s="989"/>
      <c r="AT132" s="989"/>
      <c r="AU132" s="989"/>
      <c r="AV132" s="989"/>
      <c r="AW132" s="989"/>
      <c r="AX132" s="989"/>
      <c r="AY132" s="989"/>
      <c r="BB132" s="133"/>
      <c r="BU132" s="240"/>
      <c r="BV132" s="240"/>
      <c r="BW132" s="240"/>
      <c r="BX132" s="240"/>
      <c r="BY132" s="240"/>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c r="DA132" s="240"/>
    </row>
    <row r="133" s="726" customFormat="true" ht="15" customHeight="true" x14ac:dyDescent="0.2">
      <c r="A133" s="130"/>
      <c r="B133" s="207"/>
      <c r="C133" s="2853" t="s">
        <v>115</v>
      </c>
      <c r="D133" s="2854"/>
      <c r="E133" s="2854"/>
      <c r="F133" s="2854"/>
      <c r="G133" s="2855"/>
      <c r="H133" s="3119" t="s">
        <v>38</v>
      </c>
      <c r="I133" s="3120"/>
      <c r="J133" s="3120"/>
      <c r="K133" s="3120"/>
      <c r="L133" s="3121"/>
      <c r="M133" s="3122" t="s">
        <v>37</v>
      </c>
      <c r="N133" s="3120"/>
      <c r="O133" s="3120"/>
      <c r="P133" s="3120"/>
      <c r="Q133" s="3123"/>
      <c r="R133" s="2337" t="s">
        <v>142</v>
      </c>
      <c r="S133" s="2338"/>
      <c r="T133" s="2341"/>
      <c r="U133" s="989"/>
      <c r="V133" s="989"/>
      <c r="W133" s="989"/>
      <c r="X133" s="989"/>
      <c r="Y133" s="989"/>
      <c r="Z133" s="989"/>
      <c r="AA133" s="989"/>
      <c r="AB133" s="989"/>
      <c r="AC133" s="989"/>
      <c r="AD133" s="989"/>
      <c r="AE133" s="989"/>
      <c r="AF133" s="989"/>
      <c r="AG133" s="989"/>
      <c r="AH133" s="989"/>
      <c r="AI133" s="989"/>
      <c r="AJ133" s="989"/>
      <c r="AK133" s="989"/>
      <c r="AL133" s="989"/>
      <c r="AM133" s="989"/>
      <c r="AN133" s="989"/>
      <c r="AO133" s="989"/>
      <c r="AP133" s="989"/>
      <c r="AQ133" s="989"/>
      <c r="AR133" s="989"/>
      <c r="AS133" s="989"/>
      <c r="AT133" s="989"/>
      <c r="AU133" s="989"/>
      <c r="AV133" s="989"/>
      <c r="AW133" s="989"/>
      <c r="AX133" s="989"/>
      <c r="AY133" s="989"/>
      <c r="BA133" s="241" t="s">
        <v>131</v>
      </c>
      <c r="BB133" s="116" t="s">
        <v>99</v>
      </c>
      <c r="BC133" s="2930" t="s">
        <v>115</v>
      </c>
      <c r="BD133" s="2931"/>
      <c r="BE133" s="2931"/>
      <c r="BF133" s="2931"/>
      <c r="BG133" s="2932"/>
      <c r="BH133" s="2933" t="s">
        <v>38</v>
      </c>
      <c r="BI133" s="2931"/>
      <c r="BJ133" s="2931"/>
      <c r="BK133" s="2931"/>
      <c r="BL133" s="2932"/>
      <c r="BM133" s="2933" t="s">
        <v>37</v>
      </c>
      <c r="BN133" s="2931"/>
      <c r="BO133" s="2931"/>
      <c r="BP133" s="2931"/>
      <c r="BQ133" s="2932"/>
      <c r="BR133" s="2337" t="s">
        <v>142</v>
      </c>
      <c r="BS133" s="2338"/>
      <c r="BT133" s="2341"/>
      <c r="BU133" s="2408"/>
      <c r="BV133" s="2408"/>
      <c r="BW133" s="2408"/>
      <c r="BX133" s="2408"/>
      <c r="BY133" s="2409"/>
      <c r="BZ133" s="239"/>
      <c r="CA133" s="239"/>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c r="DA133" s="240"/>
    </row>
    <row r="134" s="726" customFormat="true" ht="12.75" x14ac:dyDescent="0.2">
      <c r="A134" s="208" t="s">
        <v>69</v>
      </c>
      <c r="B134" s="280"/>
      <c r="C134" s="414" t="s">
        <v>0</v>
      </c>
      <c r="D134" s="415" t="s">
        <v>1</v>
      </c>
      <c r="E134" s="415" t="s">
        <v>2</v>
      </c>
      <c r="F134" s="415" t="s">
        <v>3</v>
      </c>
      <c r="G134" s="416" t="s">
        <v>4</v>
      </c>
      <c r="H134" s="1927" t="s">
        <v>0</v>
      </c>
      <c r="I134" s="1897" t="s">
        <v>1</v>
      </c>
      <c r="J134" s="1897" t="s">
        <v>2</v>
      </c>
      <c r="K134" s="1897" t="s">
        <v>3</v>
      </c>
      <c r="L134" s="1898" t="s">
        <v>4</v>
      </c>
      <c r="M134" s="1917" t="s">
        <v>0</v>
      </c>
      <c r="N134" s="1897" t="s">
        <v>1</v>
      </c>
      <c r="O134" s="1897" t="s">
        <v>2</v>
      </c>
      <c r="P134" s="1897" t="s">
        <v>3</v>
      </c>
      <c r="Q134" s="1939" t="s">
        <v>4</v>
      </c>
      <c r="R134" s="2339" t="s">
        <v>160</v>
      </c>
      <c r="S134" s="2340" t="s">
        <v>161</v>
      </c>
      <c r="T134" s="2342" t="s">
        <v>162</v>
      </c>
      <c r="U134" s="989"/>
      <c r="V134" s="989"/>
      <c r="W134" s="989"/>
      <c r="X134" s="989"/>
      <c r="Y134" s="989"/>
      <c r="Z134" s="989"/>
      <c r="AA134" s="989"/>
      <c r="AB134" s="989"/>
      <c r="AC134" s="989"/>
      <c r="AD134" s="989"/>
      <c r="AE134" s="989"/>
      <c r="AF134" s="989"/>
      <c r="AG134" s="989"/>
      <c r="AH134" s="989"/>
      <c r="AI134" s="989"/>
      <c r="AJ134" s="989"/>
      <c r="AK134" s="989"/>
      <c r="AL134" s="989"/>
      <c r="AM134" s="989"/>
      <c r="AN134" s="989"/>
      <c r="AO134" s="989"/>
      <c r="AP134" s="989"/>
      <c r="AQ134" s="989"/>
      <c r="AR134" s="989"/>
      <c r="AS134" s="989"/>
      <c r="AT134" s="989"/>
      <c r="AU134" s="989"/>
      <c r="AV134" s="989"/>
      <c r="AW134" s="989"/>
      <c r="AX134" s="989"/>
      <c r="AY134" s="989"/>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2339" t="s">
        <v>160</v>
      </c>
      <c r="BS134" s="2340" t="s">
        <v>161</v>
      </c>
      <c r="BT134" s="2342" t="s">
        <v>162</v>
      </c>
      <c r="BU134" s="2410"/>
      <c r="BV134" s="2410"/>
      <c r="BW134" s="2410"/>
      <c r="BX134" s="2410"/>
      <c r="BY134" s="2411"/>
      <c r="BZ134" s="2411"/>
      <c r="CA134" s="2411"/>
      <c r="CB134" s="2411"/>
      <c r="CC134" s="2411"/>
      <c r="CD134" s="2411"/>
      <c r="CE134" s="2411"/>
      <c r="CF134" s="2411"/>
      <c r="CG134" s="2411"/>
      <c r="CH134" s="2411"/>
      <c r="CI134" s="2411"/>
      <c r="CJ134" s="2411"/>
      <c r="CK134" s="2411"/>
      <c r="CL134" s="2411"/>
      <c r="CM134" s="2411"/>
      <c r="CN134" s="2411"/>
      <c r="CO134" s="2411"/>
      <c r="CP134" s="2411"/>
      <c r="CQ134" s="2411"/>
      <c r="CR134" s="2411"/>
      <c r="CS134" s="2411"/>
      <c r="CT134" s="2411"/>
      <c r="CU134" s="2411"/>
      <c r="CV134" s="2411"/>
      <c r="CW134" s="2411"/>
      <c r="CX134" s="2411"/>
      <c r="CY134" s="2411"/>
      <c r="CZ134" s="2411"/>
      <c r="DA134" s="240"/>
    </row>
    <row r="135" s="726" customFormat="true" ht="15" customHeight="true" x14ac:dyDescent="0.2">
      <c r="A135" s="3124" t="s">
        <v>45</v>
      </c>
      <c r="B135" s="2074" t="s">
        <v>44</v>
      </c>
      <c r="C135" s="2026">
        <v>43.033507737455373</v>
      </c>
      <c r="D135" s="2027">
        <v>41.331957159142476</v>
      </c>
      <c r="E135" s="2027">
        <v>50.613917407061194</v>
      </c>
      <c r="F135" s="2027">
        <v>66.555188371714834</v>
      </c>
      <c r="G135" s="2028">
        <v>80.647496024890415</v>
      </c>
      <c r="H135" s="2029">
        <v>52.261675916964975</v>
      </c>
      <c r="I135" s="2027">
        <v>59.5735676311985</v>
      </c>
      <c r="J135" s="2027">
        <v>64.786645949314021</v>
      </c>
      <c r="K135" s="2027">
        <v>76.760114571124916</v>
      </c>
      <c r="L135" s="2030">
        <v>83.462528296250213</v>
      </c>
      <c r="M135" s="2031">
        <v>3.0990256879458991</v>
      </c>
      <c r="N135" s="2027">
        <v>2.7005999743781222</v>
      </c>
      <c r="O135" s="2027">
        <v>2.9839201750241373</v>
      </c>
      <c r="P135" s="2027">
        <v>4.5072038349748471</v>
      </c>
      <c r="Q135" s="2028">
        <v>6.6143107948146884</v>
      </c>
      <c r="R135" s="2029">
        <v>72.231843578223788</v>
      </c>
      <c r="S135" s="2027">
        <v>30.723533156782562</v>
      </c>
      <c r="T135" s="2521">
        <v>32.395435119292806</v>
      </c>
      <c r="U135" s="989"/>
      <c r="V135" s="989"/>
      <c r="W135" s="989"/>
      <c r="X135" s="989"/>
      <c r="Y135" s="989"/>
      <c r="Z135" s="989"/>
      <c r="AA135" s="989"/>
      <c r="AB135" s="989"/>
      <c r="AC135" s="989"/>
      <c r="AD135" s="989"/>
      <c r="AE135" s="989"/>
      <c r="AF135" s="989"/>
      <c r="AG135" s="989"/>
      <c r="AH135" s="989"/>
      <c r="AI135" s="989"/>
      <c r="AJ135" s="989"/>
      <c r="AK135" s="989"/>
      <c r="AL135" s="989"/>
      <c r="AM135" s="989"/>
      <c r="AN135" s="989"/>
      <c r="AO135" s="989"/>
      <c r="AP135" s="989"/>
      <c r="AQ135" s="989"/>
      <c r="AR135" s="989"/>
      <c r="AS135" s="989"/>
      <c r="AT135" s="989"/>
      <c r="AU135" s="989"/>
      <c r="AV135" s="989"/>
      <c r="AW135" s="989"/>
      <c r="AX135" s="989"/>
      <c r="AY135" s="989"/>
      <c r="BA135" s="2934" t="s">
        <v>45</v>
      </c>
      <c r="BB135" s="172" t="s">
        <v>44</v>
      </c>
      <c r="BC135" s="1493" t="s">
        <v>35</v>
      </c>
      <c r="BD135" s="1513" t="s">
        <v>35</v>
      </c>
      <c r="BE135" s="1513" t="s">
        <v>35</v>
      </c>
      <c r="BF135" s="1513" t="s">
        <v>35</v>
      </c>
      <c r="BG135" s="1534" t="s">
        <v>35</v>
      </c>
      <c r="BH135" s="1555" t="s">
        <v>35</v>
      </c>
      <c r="BI135" s="1513" t="s">
        <v>35</v>
      </c>
      <c r="BJ135" s="1513" t="s">
        <v>35</v>
      </c>
      <c r="BK135" s="1513" t="s">
        <v>35</v>
      </c>
      <c r="BL135" s="1534" t="s">
        <v>35</v>
      </c>
      <c r="BM135" s="1555" t="s">
        <v>35</v>
      </c>
      <c r="BN135" s="1513" t="s">
        <v>35</v>
      </c>
      <c r="BO135" s="1513" t="s">
        <v>35</v>
      </c>
      <c r="BP135" s="1513" t="s">
        <v>35</v>
      </c>
      <c r="BQ135" s="1534" t="s">
        <v>35</v>
      </c>
      <c r="BR135" s="1555" t="s">
        <v>35</v>
      </c>
      <c r="BS135" s="1513" t="s">
        <v>35</v>
      </c>
      <c r="BT135" s="2354" t="s">
        <v>35</v>
      </c>
      <c r="BU135" s="2412"/>
      <c r="BV135" s="2412"/>
      <c r="BW135" s="2412"/>
      <c r="BX135" s="2412"/>
      <c r="BY135" s="2413"/>
      <c r="BZ135" s="2413"/>
      <c r="CA135" s="2413"/>
      <c r="CB135" s="2413"/>
      <c r="CC135" s="2413"/>
      <c r="CD135" s="2413"/>
      <c r="CE135" s="2413"/>
      <c r="CF135" s="2413"/>
      <c r="CG135" s="2413"/>
      <c r="CH135" s="2413"/>
      <c r="CI135" s="2413"/>
      <c r="CJ135" s="2413"/>
      <c r="CK135" s="2413"/>
      <c r="CL135" s="2413"/>
      <c r="CM135" s="2413"/>
      <c r="CN135" s="2413"/>
      <c r="CO135" s="2413"/>
      <c r="CP135" s="2413"/>
      <c r="CQ135" s="2413"/>
      <c r="CR135" s="2413"/>
      <c r="CS135" s="2413"/>
      <c r="CT135" s="2413"/>
      <c r="CU135" s="2413"/>
      <c r="CV135" s="2413"/>
      <c r="CW135" s="2413"/>
      <c r="CX135" s="2413"/>
      <c r="CY135" s="2413"/>
      <c r="CZ135" s="2413"/>
      <c r="DA135" s="240"/>
    </row>
    <row r="136" s="726" customFormat="true" ht="15" customHeight="true" x14ac:dyDescent="0.2">
      <c r="A136" s="3097"/>
      <c r="B136" s="2075" t="s">
        <v>43</v>
      </c>
      <c r="C136" s="2032">
        <v>0</v>
      </c>
      <c r="D136" s="2033">
        <v>0</v>
      </c>
      <c r="E136" s="2033">
        <v>0</v>
      </c>
      <c r="F136" s="2033">
        <v>0</v>
      </c>
      <c r="G136" s="2034">
        <v>0</v>
      </c>
      <c r="H136" s="2035">
        <v>0</v>
      </c>
      <c r="I136" s="2033">
        <v>0</v>
      </c>
      <c r="J136" s="2033">
        <v>0</v>
      </c>
      <c r="K136" s="2033">
        <v>0</v>
      </c>
      <c r="L136" s="2036">
        <v>0</v>
      </c>
      <c r="M136" s="2037">
        <v>0</v>
      </c>
      <c r="N136" s="2033">
        <v>0</v>
      </c>
      <c r="O136" s="2033">
        <v>0</v>
      </c>
      <c r="P136" s="2033">
        <v>0</v>
      </c>
      <c r="Q136" s="2034">
        <v>0</v>
      </c>
      <c r="R136" s="2035">
        <v>0</v>
      </c>
      <c r="S136" s="2033">
        <v>0</v>
      </c>
      <c r="T136" s="2522">
        <v>0</v>
      </c>
      <c r="U136" s="989"/>
      <c r="V136" s="989"/>
      <c r="W136" s="989"/>
      <c r="X136" s="989"/>
      <c r="Y136" s="989"/>
      <c r="Z136" s="989"/>
      <c r="AA136" s="989"/>
      <c r="AB136" s="989"/>
      <c r="AC136" s="989"/>
      <c r="AD136" s="989"/>
      <c r="AE136" s="989"/>
      <c r="AF136" s="989"/>
      <c r="AG136" s="989"/>
      <c r="AH136" s="989"/>
      <c r="AI136" s="989"/>
      <c r="AJ136" s="989"/>
      <c r="AK136" s="989"/>
      <c r="AL136" s="989"/>
      <c r="AM136" s="989"/>
      <c r="AN136" s="989"/>
      <c r="AO136" s="989"/>
      <c r="AP136" s="989"/>
      <c r="AQ136" s="989"/>
      <c r="AR136" s="989"/>
      <c r="AS136" s="989"/>
      <c r="AT136" s="989"/>
      <c r="AU136" s="989"/>
      <c r="AV136" s="989"/>
      <c r="AW136" s="989"/>
      <c r="AX136" s="989"/>
      <c r="AY136" s="989"/>
      <c r="BA136" s="2892"/>
      <c r="BB136" s="173" t="s">
        <v>43</v>
      </c>
      <c r="BC136" s="1494" t="s">
        <v>35</v>
      </c>
      <c r="BD136" s="1514" t="s">
        <v>35</v>
      </c>
      <c r="BE136" s="1514" t="s">
        <v>35</v>
      </c>
      <c r="BF136" s="1514" t="s">
        <v>35</v>
      </c>
      <c r="BG136" s="1535" t="s">
        <v>35</v>
      </c>
      <c r="BH136" s="1556" t="s">
        <v>35</v>
      </c>
      <c r="BI136" s="1514" t="s">
        <v>35</v>
      </c>
      <c r="BJ136" s="1514" t="s">
        <v>35</v>
      </c>
      <c r="BK136" s="1514" t="s">
        <v>35</v>
      </c>
      <c r="BL136" s="1535" t="s">
        <v>35</v>
      </c>
      <c r="BM136" s="1556" t="s">
        <v>35</v>
      </c>
      <c r="BN136" s="1514" t="s">
        <v>35</v>
      </c>
      <c r="BO136" s="1514" t="s">
        <v>35</v>
      </c>
      <c r="BP136" s="1514" t="s">
        <v>35</v>
      </c>
      <c r="BQ136" s="1535" t="s">
        <v>35</v>
      </c>
      <c r="BR136" s="1556" t="s">
        <v>35</v>
      </c>
      <c r="BS136" s="1514" t="s">
        <v>35</v>
      </c>
      <c r="BT136" s="2355" t="s">
        <v>35</v>
      </c>
      <c r="BU136" s="2414"/>
      <c r="BV136" s="2414"/>
      <c r="BW136" s="2414"/>
      <c r="BX136" s="2414"/>
      <c r="BY136" s="2415"/>
      <c r="BZ136" s="2415"/>
      <c r="CA136" s="2415"/>
      <c r="CB136" s="2415"/>
      <c r="CC136" s="2415"/>
      <c r="CD136" s="2415"/>
      <c r="CE136" s="2415"/>
      <c r="CF136" s="2415"/>
      <c r="CG136" s="2415"/>
      <c r="CH136" s="2415"/>
      <c r="CI136" s="2415"/>
      <c r="CJ136" s="2415"/>
      <c r="CK136" s="2415"/>
      <c r="CL136" s="2415"/>
      <c r="CM136" s="2415"/>
      <c r="CN136" s="2415"/>
      <c r="CO136" s="2415"/>
      <c r="CP136" s="2415"/>
      <c r="CQ136" s="2415"/>
      <c r="CR136" s="2415"/>
      <c r="CS136" s="2415"/>
      <c r="CT136" s="2415"/>
      <c r="CU136" s="2415"/>
      <c r="CV136" s="2415"/>
      <c r="CW136" s="2415"/>
      <c r="CX136" s="2415"/>
      <c r="CY136" s="2415"/>
      <c r="CZ136" s="2415"/>
      <c r="DA136" s="240"/>
    </row>
    <row r="137" s="726" customFormat="true" ht="15" customHeight="true" x14ac:dyDescent="0.2">
      <c r="A137" s="3097"/>
      <c r="B137" s="2075" t="s">
        <v>42</v>
      </c>
      <c r="C137" s="2032">
        <v>56.858396449665229</v>
      </c>
      <c r="D137" s="2033">
        <v>58.651049986696911</v>
      </c>
      <c r="E137" s="2033">
        <v>49.386082592938827</v>
      </c>
      <c r="F137" s="2033">
        <v>33.444811628285514</v>
      </c>
      <c r="G137" s="2034">
        <v>19.352503975109457</v>
      </c>
      <c r="H137" s="2035">
        <v>47.709393303008184</v>
      </c>
      <c r="I137" s="2033">
        <v>40.426432368801592</v>
      </c>
      <c r="J137" s="2033">
        <v>35.2133540506861</v>
      </c>
      <c r="K137" s="2033">
        <v>23.239885428875144</v>
      </c>
      <c r="L137" s="2036">
        <v>16.537471703749784</v>
      </c>
      <c r="M137" s="2037">
        <v>96.418123487568252</v>
      </c>
      <c r="N137" s="2033">
        <v>97.299400025621836</v>
      </c>
      <c r="O137" s="2033">
        <v>96.917146305038827</v>
      </c>
      <c r="P137" s="2033">
        <v>95.49279616502514</v>
      </c>
      <c r="Q137" s="2034">
        <v>93.385689205185244</v>
      </c>
      <c r="R137" s="2035">
        <v>27.753698241023784</v>
      </c>
      <c r="S137" s="2033">
        <v>69.249199445496117</v>
      </c>
      <c r="T137" s="2522">
        <v>67.518351700113271</v>
      </c>
      <c r="U137" s="989"/>
      <c r="V137" s="989"/>
      <c r="W137" s="989"/>
      <c r="X137" s="989"/>
      <c r="Y137" s="989"/>
      <c r="Z137" s="989"/>
      <c r="AA137" s="989"/>
      <c r="AB137" s="989"/>
      <c r="AC137" s="989"/>
      <c r="AD137" s="989"/>
      <c r="AE137" s="989"/>
      <c r="AF137" s="989"/>
      <c r="AG137" s="989"/>
      <c r="AH137" s="989"/>
      <c r="AI137" s="989"/>
      <c r="AJ137" s="989"/>
      <c r="AK137" s="989"/>
      <c r="AL137" s="989"/>
      <c r="AM137" s="989"/>
      <c r="AN137" s="989"/>
      <c r="AO137" s="989"/>
      <c r="AP137" s="989"/>
      <c r="AQ137" s="989"/>
      <c r="AR137" s="989"/>
      <c r="AS137" s="989"/>
      <c r="AT137" s="989"/>
      <c r="AU137" s="989"/>
      <c r="AV137" s="989"/>
      <c r="AW137" s="989"/>
      <c r="AX137" s="989"/>
      <c r="AY137" s="989"/>
      <c r="BA137" s="2892"/>
      <c r="BB137" s="173" t="s">
        <v>42</v>
      </c>
      <c r="BC137" s="1494" t="s">
        <v>35</v>
      </c>
      <c r="BD137" s="1514" t="s">
        <v>35</v>
      </c>
      <c r="BE137" s="1514" t="s">
        <v>35</v>
      </c>
      <c r="BF137" s="1514" t="s">
        <v>35</v>
      </c>
      <c r="BG137" s="1535" t="s">
        <v>35</v>
      </c>
      <c r="BH137" s="1556" t="s">
        <v>35</v>
      </c>
      <c r="BI137" s="1514" t="s">
        <v>35</v>
      </c>
      <c r="BJ137" s="1514" t="s">
        <v>35</v>
      </c>
      <c r="BK137" s="1514" t="s">
        <v>35</v>
      </c>
      <c r="BL137" s="1535" t="s">
        <v>35</v>
      </c>
      <c r="BM137" s="1556" t="s">
        <v>35</v>
      </c>
      <c r="BN137" s="1514" t="s">
        <v>35</v>
      </c>
      <c r="BO137" s="1514" t="s">
        <v>35</v>
      </c>
      <c r="BP137" s="1514" t="s">
        <v>35</v>
      </c>
      <c r="BQ137" s="1535" t="s">
        <v>35</v>
      </c>
      <c r="BR137" s="1556" t="s">
        <v>35</v>
      </c>
      <c r="BS137" s="1514" t="s">
        <v>35</v>
      </c>
      <c r="BT137" s="2355" t="s">
        <v>35</v>
      </c>
      <c r="BU137" s="2414"/>
      <c r="BV137" s="2414"/>
      <c r="BW137" s="2414"/>
      <c r="BX137" s="2414"/>
      <c r="BY137" s="2415"/>
      <c r="BZ137" s="2415"/>
      <c r="CA137" s="2415"/>
      <c r="CB137" s="2415"/>
      <c r="CC137" s="2415"/>
      <c r="CD137" s="2415"/>
      <c r="CE137" s="2415"/>
      <c r="CF137" s="2415"/>
      <c r="CG137" s="2415"/>
      <c r="CH137" s="2415"/>
      <c r="CI137" s="2415"/>
      <c r="CJ137" s="2415"/>
      <c r="CK137" s="2415"/>
      <c r="CL137" s="2415"/>
      <c r="CM137" s="2415"/>
      <c r="CN137" s="2415"/>
      <c r="CO137" s="2415"/>
      <c r="CP137" s="2415"/>
      <c r="CQ137" s="2415"/>
      <c r="CR137" s="2415"/>
      <c r="CS137" s="2415"/>
      <c r="CT137" s="2415"/>
      <c r="CU137" s="2415"/>
      <c r="CV137" s="2415"/>
      <c r="CW137" s="2415"/>
      <c r="CX137" s="2415"/>
      <c r="CY137" s="2415"/>
      <c r="CZ137" s="2415"/>
      <c r="DA137" s="240"/>
    </row>
    <row r="138" s="726" customFormat="true" ht="15" customHeight="true" x14ac:dyDescent="0.2">
      <c r="A138" s="3097"/>
      <c r="B138" s="2075" t="s">
        <v>41</v>
      </c>
      <c r="C138" s="2032">
        <v>4.9910115509851437E-2</v>
      </c>
      <c r="D138" s="2033">
        <v>1.6992854160670808E-2</v>
      </c>
      <c r="E138" s="2033">
        <v>0</v>
      </c>
      <c r="F138" s="2033">
        <v>0</v>
      </c>
      <c r="G138" s="2034">
        <v>0</v>
      </c>
      <c r="H138" s="2035">
        <v>1.194967786273448E-2</v>
      </c>
      <c r="I138" s="2033">
        <v>0</v>
      </c>
      <c r="J138" s="2033">
        <v>0</v>
      </c>
      <c r="K138" s="2033">
        <v>0</v>
      </c>
      <c r="L138" s="2036">
        <v>0</v>
      </c>
      <c r="M138" s="2037">
        <v>0.22968778695210629</v>
      </c>
      <c r="N138" s="2033">
        <v>0</v>
      </c>
      <c r="O138" s="2033">
        <v>9.8933519936986333E-2</v>
      </c>
      <c r="P138" s="2033">
        <v>0</v>
      </c>
      <c r="Q138" s="2034">
        <v>0</v>
      </c>
      <c r="R138" s="2035">
        <v>0</v>
      </c>
      <c r="S138" s="2033">
        <v>2.4875626716584744E-2</v>
      </c>
      <c r="T138" s="2522">
        <v>6.5241726650216214E-2</v>
      </c>
      <c r="U138" s="989"/>
      <c r="V138" s="989"/>
      <c r="W138" s="989"/>
      <c r="X138" s="989"/>
      <c r="Y138" s="989"/>
      <c r="Z138" s="989"/>
      <c r="AA138" s="989"/>
      <c r="AB138" s="989"/>
      <c r="AC138" s="989"/>
      <c r="AD138" s="989"/>
      <c r="AE138" s="989"/>
      <c r="AF138" s="989"/>
      <c r="AG138" s="989"/>
      <c r="AH138" s="989"/>
      <c r="AI138" s="989"/>
      <c r="AJ138" s="989"/>
      <c r="AK138" s="989"/>
      <c r="AL138" s="989"/>
      <c r="AM138" s="989"/>
      <c r="AN138" s="989"/>
      <c r="AO138" s="989"/>
      <c r="AP138" s="989"/>
      <c r="AQ138" s="989"/>
      <c r="AR138" s="989"/>
      <c r="AS138" s="989"/>
      <c r="AT138" s="989"/>
      <c r="AU138" s="989"/>
      <c r="AV138" s="989"/>
      <c r="AW138" s="989"/>
      <c r="AX138" s="989"/>
      <c r="AY138" s="989"/>
      <c r="BA138" s="2892"/>
      <c r="BB138" s="173" t="s">
        <v>41</v>
      </c>
      <c r="BC138" s="1494" t="s">
        <v>35</v>
      </c>
      <c r="BD138" s="1514" t="s">
        <v>35</v>
      </c>
      <c r="BE138" s="1514" t="s">
        <v>35</v>
      </c>
      <c r="BF138" s="1514" t="s">
        <v>35</v>
      </c>
      <c r="BG138" s="1535" t="s">
        <v>35</v>
      </c>
      <c r="BH138" s="1556" t="s">
        <v>35</v>
      </c>
      <c r="BI138" s="1514" t="s">
        <v>35</v>
      </c>
      <c r="BJ138" s="1514" t="s">
        <v>35</v>
      </c>
      <c r="BK138" s="1514" t="s">
        <v>35</v>
      </c>
      <c r="BL138" s="1535" t="s">
        <v>35</v>
      </c>
      <c r="BM138" s="1556" t="s">
        <v>35</v>
      </c>
      <c r="BN138" s="1514" t="s">
        <v>35</v>
      </c>
      <c r="BO138" s="1514" t="s">
        <v>35</v>
      </c>
      <c r="BP138" s="1514" t="s">
        <v>35</v>
      </c>
      <c r="BQ138" s="1535" t="s">
        <v>35</v>
      </c>
      <c r="BR138" s="1556" t="s">
        <v>35</v>
      </c>
      <c r="BS138" s="1514" t="s">
        <v>35</v>
      </c>
      <c r="BT138" s="2355" t="s">
        <v>35</v>
      </c>
      <c r="BU138" s="2414"/>
      <c r="BV138" s="2414"/>
      <c r="BW138" s="2414"/>
      <c r="BX138" s="2414"/>
      <c r="BY138" s="2415"/>
      <c r="BZ138" s="2415"/>
      <c r="CA138" s="2415"/>
      <c r="CB138" s="2415"/>
      <c r="CC138" s="2415"/>
      <c r="CD138" s="2415"/>
      <c r="CE138" s="2415"/>
      <c r="CF138" s="2415"/>
      <c r="CG138" s="2415"/>
      <c r="CH138" s="2415"/>
      <c r="CI138" s="2415"/>
      <c r="CJ138" s="2415"/>
      <c r="CK138" s="2415"/>
      <c r="CL138" s="2415"/>
      <c r="CM138" s="2415"/>
      <c r="CN138" s="2415"/>
      <c r="CO138" s="2415"/>
      <c r="CP138" s="2415"/>
      <c r="CQ138" s="2415"/>
      <c r="CR138" s="2415"/>
      <c r="CS138" s="2415"/>
      <c r="CT138" s="2415"/>
      <c r="CU138" s="2415"/>
      <c r="CV138" s="2415"/>
      <c r="CW138" s="2415"/>
      <c r="CX138" s="2415"/>
      <c r="CY138" s="2415"/>
      <c r="CZ138" s="2415"/>
      <c r="DA138" s="240"/>
    </row>
    <row r="139" s="726" customFormat="true" ht="15" customHeight="true" x14ac:dyDescent="0.2">
      <c r="A139" s="3097"/>
      <c r="B139" s="2075" t="s">
        <v>19</v>
      </c>
      <c r="C139" s="2032">
        <v>5.8185697369522726E-2</v>
      </c>
      <c r="D139" s="2033">
        <v>0</v>
      </c>
      <c r="E139" s="2033">
        <v>0</v>
      </c>
      <c r="F139" s="2033">
        <v>0</v>
      </c>
      <c r="G139" s="2034">
        <v>0</v>
      </c>
      <c r="H139" s="2035">
        <v>1.6981102164154403E-2</v>
      </c>
      <c r="I139" s="2033">
        <v>0</v>
      </c>
      <c r="J139" s="2033">
        <v>0</v>
      </c>
      <c r="K139" s="2033">
        <v>0</v>
      </c>
      <c r="L139" s="2036">
        <v>0</v>
      </c>
      <c r="M139" s="2037">
        <v>0.25316303753369662</v>
      </c>
      <c r="N139" s="2033">
        <v>0</v>
      </c>
      <c r="O139" s="2033">
        <v>0</v>
      </c>
      <c r="P139" s="2033">
        <v>0</v>
      </c>
      <c r="Q139" s="2034">
        <v>0</v>
      </c>
      <c r="R139" s="2035">
        <v>1.4458180753080406E-2</v>
      </c>
      <c r="S139" s="2033">
        <v>2.3917710052847132E-3</v>
      </c>
      <c r="T139" s="2522">
        <v>2.0971453944134619E-2</v>
      </c>
      <c r="U139" s="989"/>
      <c r="V139" s="989"/>
      <c r="W139" s="989"/>
      <c r="X139" s="989"/>
      <c r="Y139" s="989"/>
      <c r="Z139" s="989"/>
      <c r="AA139" s="989"/>
      <c r="AB139" s="989"/>
      <c r="AC139" s="989"/>
      <c r="AD139" s="989"/>
      <c r="AE139" s="989"/>
      <c r="AF139" s="989"/>
      <c r="AG139" s="989"/>
      <c r="AH139" s="989"/>
      <c r="AI139" s="989"/>
      <c r="AJ139" s="989"/>
      <c r="AK139" s="989"/>
      <c r="AL139" s="989"/>
      <c r="AM139" s="989"/>
      <c r="AN139" s="989"/>
      <c r="AO139" s="989"/>
      <c r="AP139" s="989"/>
      <c r="AQ139" s="989"/>
      <c r="AR139" s="989"/>
      <c r="AS139" s="989"/>
      <c r="AT139" s="989"/>
      <c r="AU139" s="989"/>
      <c r="AV139" s="989"/>
      <c r="AW139" s="989"/>
      <c r="AX139" s="989"/>
      <c r="AY139" s="989"/>
      <c r="BA139" s="2892"/>
      <c r="BB139" s="173" t="s">
        <v>19</v>
      </c>
      <c r="BC139" s="1494" t="s">
        <v>35</v>
      </c>
      <c r="BD139" s="1514" t="s">
        <v>35</v>
      </c>
      <c r="BE139" s="1514" t="s">
        <v>35</v>
      </c>
      <c r="BF139" s="1514" t="s">
        <v>35</v>
      </c>
      <c r="BG139" s="1535" t="s">
        <v>35</v>
      </c>
      <c r="BH139" s="1556" t="s">
        <v>35</v>
      </c>
      <c r="BI139" s="1514" t="s">
        <v>35</v>
      </c>
      <c r="BJ139" s="1514" t="s">
        <v>35</v>
      </c>
      <c r="BK139" s="1514" t="s">
        <v>35</v>
      </c>
      <c r="BL139" s="1535" t="s">
        <v>35</v>
      </c>
      <c r="BM139" s="1556" t="s">
        <v>35</v>
      </c>
      <c r="BN139" s="1514" t="s">
        <v>35</v>
      </c>
      <c r="BO139" s="1514" t="s">
        <v>35</v>
      </c>
      <c r="BP139" s="1514" t="s">
        <v>35</v>
      </c>
      <c r="BQ139" s="1535" t="s">
        <v>35</v>
      </c>
      <c r="BR139" s="1556" t="s">
        <v>35</v>
      </c>
      <c r="BS139" s="1514" t="s">
        <v>35</v>
      </c>
      <c r="BT139" s="2355" t="s">
        <v>35</v>
      </c>
      <c r="BU139" s="2414"/>
      <c r="BV139" s="2414"/>
      <c r="BW139" s="2414"/>
      <c r="BX139" s="2414"/>
      <c r="BY139" s="2415"/>
      <c r="BZ139" s="2415"/>
      <c r="CA139" s="2415"/>
      <c r="CB139" s="2415"/>
      <c r="CC139" s="2415"/>
      <c r="CD139" s="2415"/>
      <c r="CE139" s="2415"/>
      <c r="CF139" s="2415"/>
      <c r="CG139" s="2415"/>
      <c r="CH139" s="2415"/>
      <c r="CI139" s="2415"/>
      <c r="CJ139" s="2415"/>
      <c r="CK139" s="2415"/>
      <c r="CL139" s="2415"/>
      <c r="CM139" s="2415"/>
      <c r="CN139" s="2415"/>
      <c r="CO139" s="2415"/>
      <c r="CP139" s="2415"/>
      <c r="CQ139" s="2415"/>
      <c r="CR139" s="2415"/>
      <c r="CS139" s="2415"/>
      <c r="CT139" s="2415"/>
      <c r="CU139" s="2415"/>
      <c r="CV139" s="2415"/>
      <c r="CW139" s="2415"/>
      <c r="CX139" s="2415"/>
      <c r="CY139" s="2415"/>
      <c r="CZ139" s="2415"/>
      <c r="DA139" s="240"/>
    </row>
    <row r="140" s="130" customFormat="true" ht="15" customHeight="true" x14ac:dyDescent="0.2">
      <c r="A140" s="2877" t="s">
        <v>107</v>
      </c>
      <c r="B140" s="300" t="s">
        <v>64</v>
      </c>
      <c r="C140" s="1425" t="s">
        <v>35</v>
      </c>
      <c r="D140" s="1437" t="s">
        <v>35</v>
      </c>
      <c r="E140" s="1437" t="s">
        <v>35</v>
      </c>
      <c r="F140" s="1437" t="s">
        <v>35</v>
      </c>
      <c r="G140" s="1449" t="s">
        <v>35</v>
      </c>
      <c r="H140" s="1461" t="s">
        <v>35</v>
      </c>
      <c r="I140" s="1437" t="s">
        <v>35</v>
      </c>
      <c r="J140" s="1437" t="s">
        <v>35</v>
      </c>
      <c r="K140" s="1437" t="s">
        <v>35</v>
      </c>
      <c r="L140" s="1473" t="s">
        <v>35</v>
      </c>
      <c r="M140" s="1480" t="s">
        <v>35</v>
      </c>
      <c r="N140" s="1437" t="s">
        <v>35</v>
      </c>
      <c r="O140" s="1437" t="s">
        <v>35</v>
      </c>
      <c r="P140" s="1437" t="s">
        <v>35</v>
      </c>
      <c r="Q140" s="1449" t="s">
        <v>35</v>
      </c>
      <c r="R140" s="1461" t="s">
        <v>35</v>
      </c>
      <c r="S140" s="1437" t="s">
        <v>35</v>
      </c>
      <c r="T140" s="2303" t="s">
        <v>35</v>
      </c>
      <c r="U140" s="2474"/>
      <c r="V140" s="2474"/>
      <c r="W140" s="2474"/>
      <c r="X140" s="2474"/>
      <c r="Y140" s="2475"/>
      <c r="Z140" s="2475"/>
      <c r="AA140" s="2475"/>
      <c r="AB140" s="2475"/>
      <c r="AC140" s="2475"/>
      <c r="AD140" s="2475"/>
      <c r="AE140" s="2475"/>
      <c r="AF140" s="2475"/>
      <c r="AG140" s="2475"/>
      <c r="AH140" s="2475"/>
      <c r="AI140" s="2475"/>
      <c r="AJ140" s="2475"/>
      <c r="AK140" s="2475"/>
      <c r="AL140" s="2475"/>
      <c r="AM140" s="2475"/>
      <c r="AN140" s="2475"/>
      <c r="AO140" s="2475"/>
      <c r="AP140" s="2475"/>
      <c r="AQ140" s="2475"/>
      <c r="AR140" s="2475"/>
      <c r="AS140" s="2475"/>
      <c r="AT140" s="2475"/>
      <c r="AU140" s="2475"/>
      <c r="AV140" s="2475"/>
      <c r="AW140" s="2475"/>
      <c r="AX140" s="2475"/>
      <c r="AY140" s="2475"/>
      <c r="AZ140" s="239"/>
      <c r="BA140" s="2892" t="s">
        <v>107</v>
      </c>
      <c r="BB140" s="173" t="s">
        <v>64</v>
      </c>
      <c r="BC140" s="1494" t="s">
        <v>35</v>
      </c>
      <c r="BD140" s="1514" t="s">
        <v>35</v>
      </c>
      <c r="BE140" s="1514" t="s">
        <v>35</v>
      </c>
      <c r="BF140" s="1514" t="s">
        <v>35</v>
      </c>
      <c r="BG140" s="1535" t="s">
        <v>35</v>
      </c>
      <c r="BH140" s="1556" t="s">
        <v>35</v>
      </c>
      <c r="BI140" s="1514" t="s">
        <v>35</v>
      </c>
      <c r="BJ140" s="1514" t="s">
        <v>35</v>
      </c>
      <c r="BK140" s="1514" t="s">
        <v>35</v>
      </c>
      <c r="BL140" s="1535" t="s">
        <v>35</v>
      </c>
      <c r="BM140" s="1556" t="s">
        <v>35</v>
      </c>
      <c r="BN140" s="1514" t="s">
        <v>35</v>
      </c>
      <c r="BO140" s="1514" t="s">
        <v>35</v>
      </c>
      <c r="BP140" s="1514" t="s">
        <v>35</v>
      </c>
      <c r="BQ140" s="1535" t="s">
        <v>35</v>
      </c>
      <c r="BR140" s="1556" t="s">
        <v>35</v>
      </c>
      <c r="BS140" s="1514" t="s">
        <v>35</v>
      </c>
      <c r="BT140" s="2355" t="s">
        <v>35</v>
      </c>
      <c r="BU140" s="2414"/>
      <c r="BV140" s="2414"/>
      <c r="BW140" s="2414"/>
      <c r="BX140" s="2414"/>
      <c r="BY140" s="2415"/>
      <c r="BZ140" s="2415"/>
      <c r="CA140" s="2415"/>
      <c r="CB140" s="2415"/>
      <c r="CC140" s="2415"/>
      <c r="CD140" s="2415"/>
      <c r="CE140" s="2415"/>
      <c r="CF140" s="2415"/>
      <c r="CG140" s="2415"/>
      <c r="CH140" s="2415"/>
      <c r="CI140" s="2415"/>
      <c r="CJ140" s="2415"/>
      <c r="CK140" s="2415"/>
      <c r="CL140" s="2415"/>
      <c r="CM140" s="2415"/>
      <c r="CN140" s="2415"/>
      <c r="CO140" s="2415"/>
      <c r="CP140" s="2415"/>
      <c r="CQ140" s="2415"/>
      <c r="CR140" s="2415"/>
      <c r="CS140" s="2415"/>
      <c r="CT140" s="2415"/>
      <c r="CU140" s="2415"/>
      <c r="CV140" s="2415"/>
      <c r="CW140" s="2415"/>
      <c r="CX140" s="2415"/>
      <c r="CY140" s="2415"/>
      <c r="CZ140" s="2415"/>
      <c r="DA140" s="239"/>
    </row>
    <row r="141" s="130" customFormat="true" ht="15" customHeight="true" x14ac:dyDescent="0.2">
      <c r="A141" s="2877"/>
      <c r="B141" s="300" t="s">
        <v>65</v>
      </c>
      <c r="C141" s="1425" t="s">
        <v>35</v>
      </c>
      <c r="D141" s="1437" t="s">
        <v>35</v>
      </c>
      <c r="E141" s="1437" t="s">
        <v>35</v>
      </c>
      <c r="F141" s="1437" t="s">
        <v>35</v>
      </c>
      <c r="G141" s="1449" t="s">
        <v>35</v>
      </c>
      <c r="H141" s="1461" t="s">
        <v>35</v>
      </c>
      <c r="I141" s="1437" t="s">
        <v>35</v>
      </c>
      <c r="J141" s="1437" t="s">
        <v>35</v>
      </c>
      <c r="K141" s="1437" t="s">
        <v>35</v>
      </c>
      <c r="L141" s="1473" t="s">
        <v>35</v>
      </c>
      <c r="M141" s="1480" t="s">
        <v>35</v>
      </c>
      <c r="N141" s="1437" t="s">
        <v>35</v>
      </c>
      <c r="O141" s="1437" t="s">
        <v>35</v>
      </c>
      <c r="P141" s="1437" t="s">
        <v>35</v>
      </c>
      <c r="Q141" s="1449" t="s">
        <v>35</v>
      </c>
      <c r="R141" s="1461" t="s">
        <v>35</v>
      </c>
      <c r="S141" s="1437" t="s">
        <v>35</v>
      </c>
      <c r="T141" s="2303" t="s">
        <v>35</v>
      </c>
      <c r="U141" s="2474"/>
      <c r="V141" s="2474"/>
      <c r="W141" s="2474"/>
      <c r="X141" s="2474"/>
      <c r="Y141" s="2475"/>
      <c r="Z141" s="2475"/>
      <c r="AA141" s="2475"/>
      <c r="AB141" s="2475"/>
      <c r="AC141" s="2475"/>
      <c r="AD141" s="2475"/>
      <c r="AE141" s="2475"/>
      <c r="AF141" s="2475"/>
      <c r="AG141" s="2475"/>
      <c r="AH141" s="2475"/>
      <c r="AI141" s="2475"/>
      <c r="AJ141" s="2475"/>
      <c r="AK141" s="2475"/>
      <c r="AL141" s="2475"/>
      <c r="AM141" s="2475"/>
      <c r="AN141" s="2475"/>
      <c r="AO141" s="2475"/>
      <c r="AP141" s="2475"/>
      <c r="AQ141" s="2475"/>
      <c r="AR141" s="2475"/>
      <c r="AS141" s="2475"/>
      <c r="AT141" s="2475"/>
      <c r="AU141" s="2475"/>
      <c r="AV141" s="2475"/>
      <c r="AW141" s="2475"/>
      <c r="AX141" s="2475"/>
      <c r="AY141" s="2475"/>
      <c r="AZ141" s="239"/>
      <c r="BA141" s="2892"/>
      <c r="BB141" s="173" t="s">
        <v>65</v>
      </c>
      <c r="BC141" s="1494" t="s">
        <v>35</v>
      </c>
      <c r="BD141" s="1514" t="s">
        <v>35</v>
      </c>
      <c r="BE141" s="1514" t="s">
        <v>35</v>
      </c>
      <c r="BF141" s="1514" t="s">
        <v>35</v>
      </c>
      <c r="BG141" s="1535" t="s">
        <v>35</v>
      </c>
      <c r="BH141" s="1556" t="s">
        <v>35</v>
      </c>
      <c r="BI141" s="1514" t="s">
        <v>35</v>
      </c>
      <c r="BJ141" s="1514" t="s">
        <v>35</v>
      </c>
      <c r="BK141" s="1514" t="s">
        <v>35</v>
      </c>
      <c r="BL141" s="1535" t="s">
        <v>35</v>
      </c>
      <c r="BM141" s="1556" t="s">
        <v>35</v>
      </c>
      <c r="BN141" s="1514" t="s">
        <v>35</v>
      </c>
      <c r="BO141" s="1514" t="s">
        <v>35</v>
      </c>
      <c r="BP141" s="1514" t="s">
        <v>35</v>
      </c>
      <c r="BQ141" s="1535" t="s">
        <v>35</v>
      </c>
      <c r="BR141" s="1556" t="s">
        <v>35</v>
      </c>
      <c r="BS141" s="1514" t="s">
        <v>35</v>
      </c>
      <c r="BT141" s="2355" t="s">
        <v>35</v>
      </c>
      <c r="BU141" s="2414"/>
      <c r="BV141" s="2414"/>
      <c r="BW141" s="2414"/>
      <c r="BX141" s="2414"/>
      <c r="BY141" s="2415"/>
      <c r="BZ141" s="2415"/>
      <c r="CA141" s="2415"/>
      <c r="CB141" s="2415"/>
      <c r="CC141" s="2415"/>
      <c r="CD141" s="2415"/>
      <c r="CE141" s="2415"/>
      <c r="CF141" s="2415"/>
      <c r="CG141" s="2415"/>
      <c r="CH141" s="2415"/>
      <c r="CI141" s="2415"/>
      <c r="CJ141" s="2415"/>
      <c r="CK141" s="2415"/>
      <c r="CL141" s="2415"/>
      <c r="CM141" s="2415"/>
      <c r="CN141" s="2415"/>
      <c r="CO141" s="2415"/>
      <c r="CP141" s="2415"/>
      <c r="CQ141" s="2415"/>
      <c r="CR141" s="2415"/>
      <c r="CS141" s="2415"/>
      <c r="CT141" s="2415"/>
      <c r="CU141" s="2415"/>
      <c r="CV141" s="2415"/>
      <c r="CW141" s="2415"/>
      <c r="CX141" s="2415"/>
      <c r="CY141" s="2415"/>
      <c r="CZ141" s="2415"/>
      <c r="DA141" s="239"/>
    </row>
    <row r="142" s="130" customFormat="true" ht="15" customHeight="true" x14ac:dyDescent="0.2">
      <c r="A142" s="2877"/>
      <c r="B142" s="300" t="s">
        <v>66</v>
      </c>
      <c r="C142" s="1425" t="s">
        <v>35</v>
      </c>
      <c r="D142" s="1437" t="s">
        <v>35</v>
      </c>
      <c r="E142" s="1437" t="s">
        <v>35</v>
      </c>
      <c r="F142" s="1437" t="s">
        <v>35</v>
      </c>
      <c r="G142" s="1449" t="s">
        <v>35</v>
      </c>
      <c r="H142" s="1461" t="s">
        <v>35</v>
      </c>
      <c r="I142" s="1437" t="s">
        <v>35</v>
      </c>
      <c r="J142" s="1437" t="s">
        <v>35</v>
      </c>
      <c r="K142" s="1437" t="s">
        <v>35</v>
      </c>
      <c r="L142" s="1473" t="s">
        <v>35</v>
      </c>
      <c r="M142" s="1480" t="s">
        <v>35</v>
      </c>
      <c r="N142" s="1437" t="s">
        <v>35</v>
      </c>
      <c r="O142" s="1437" t="s">
        <v>35</v>
      </c>
      <c r="P142" s="1437" t="s">
        <v>35</v>
      </c>
      <c r="Q142" s="1449" t="s">
        <v>35</v>
      </c>
      <c r="R142" s="1461" t="s">
        <v>35</v>
      </c>
      <c r="S142" s="1437" t="s">
        <v>35</v>
      </c>
      <c r="T142" s="2303" t="s">
        <v>35</v>
      </c>
      <c r="U142" s="2474"/>
      <c r="V142" s="2474"/>
      <c r="W142" s="2474"/>
      <c r="X142" s="2474"/>
      <c r="Y142" s="2475"/>
      <c r="Z142" s="2475"/>
      <c r="AA142" s="2475"/>
      <c r="AB142" s="2475"/>
      <c r="AC142" s="2475"/>
      <c r="AD142" s="2475"/>
      <c r="AE142" s="2475"/>
      <c r="AF142" s="2475"/>
      <c r="AG142" s="2475"/>
      <c r="AH142" s="2475"/>
      <c r="AI142" s="2475"/>
      <c r="AJ142" s="2475"/>
      <c r="AK142" s="2475"/>
      <c r="AL142" s="2475"/>
      <c r="AM142" s="2475"/>
      <c r="AN142" s="2475"/>
      <c r="AO142" s="2475"/>
      <c r="AP142" s="2475"/>
      <c r="AQ142" s="2475"/>
      <c r="AR142" s="2475"/>
      <c r="AS142" s="2475"/>
      <c r="AT142" s="2475"/>
      <c r="AU142" s="2475"/>
      <c r="AV142" s="2475"/>
      <c r="AW142" s="2475"/>
      <c r="AX142" s="2475"/>
      <c r="AY142" s="2475"/>
      <c r="AZ142" s="239"/>
      <c r="BA142" s="2892"/>
      <c r="BB142" s="173" t="s">
        <v>66</v>
      </c>
      <c r="BC142" s="1494" t="s">
        <v>35</v>
      </c>
      <c r="BD142" s="1514" t="s">
        <v>35</v>
      </c>
      <c r="BE142" s="1514" t="s">
        <v>35</v>
      </c>
      <c r="BF142" s="1514" t="s">
        <v>35</v>
      </c>
      <c r="BG142" s="1535" t="s">
        <v>35</v>
      </c>
      <c r="BH142" s="1556" t="s">
        <v>35</v>
      </c>
      <c r="BI142" s="1514" t="s">
        <v>35</v>
      </c>
      <c r="BJ142" s="1514" t="s">
        <v>35</v>
      </c>
      <c r="BK142" s="1514" t="s">
        <v>35</v>
      </c>
      <c r="BL142" s="1535" t="s">
        <v>35</v>
      </c>
      <c r="BM142" s="1556" t="s">
        <v>35</v>
      </c>
      <c r="BN142" s="1514" t="s">
        <v>35</v>
      </c>
      <c r="BO142" s="1514" t="s">
        <v>35</v>
      </c>
      <c r="BP142" s="1514" t="s">
        <v>35</v>
      </c>
      <c r="BQ142" s="1535" t="s">
        <v>35</v>
      </c>
      <c r="BR142" s="1556" t="s">
        <v>35</v>
      </c>
      <c r="BS142" s="1514" t="s">
        <v>35</v>
      </c>
      <c r="BT142" s="2355" t="s">
        <v>35</v>
      </c>
      <c r="BU142" s="2414"/>
      <c r="BV142" s="2414"/>
      <c r="BW142" s="2414"/>
      <c r="BX142" s="2414"/>
      <c r="BY142" s="2415"/>
      <c r="BZ142" s="2415"/>
      <c r="CA142" s="2415"/>
      <c r="CB142" s="2415"/>
      <c r="CC142" s="2415"/>
      <c r="CD142" s="2415"/>
      <c r="CE142" s="2415"/>
      <c r="CF142" s="2415"/>
      <c r="CG142" s="2415"/>
      <c r="CH142" s="2415"/>
      <c r="CI142" s="2415"/>
      <c r="CJ142" s="2415"/>
      <c r="CK142" s="2415"/>
      <c r="CL142" s="2415"/>
      <c r="CM142" s="2415"/>
      <c r="CN142" s="2415"/>
      <c r="CO142" s="2415"/>
      <c r="CP142" s="2415"/>
      <c r="CQ142" s="2415"/>
      <c r="CR142" s="2415"/>
      <c r="CS142" s="2415"/>
      <c r="CT142" s="2415"/>
      <c r="CU142" s="2415"/>
      <c r="CV142" s="2415"/>
      <c r="CW142" s="2415"/>
      <c r="CX142" s="2415"/>
      <c r="CY142" s="2415"/>
      <c r="CZ142" s="2415"/>
      <c r="DA142" s="239"/>
    </row>
    <row r="143" s="130" customFormat="true" ht="15" customHeight="true" x14ac:dyDescent="0.2">
      <c r="A143" s="2877"/>
      <c r="B143" s="300" t="s">
        <v>67</v>
      </c>
      <c r="C143" s="1425" t="s">
        <v>35</v>
      </c>
      <c r="D143" s="1437" t="s">
        <v>35</v>
      </c>
      <c r="E143" s="1437" t="s">
        <v>35</v>
      </c>
      <c r="F143" s="1437" t="s">
        <v>35</v>
      </c>
      <c r="G143" s="1449" t="s">
        <v>35</v>
      </c>
      <c r="H143" s="1461" t="s">
        <v>35</v>
      </c>
      <c r="I143" s="1437" t="s">
        <v>35</v>
      </c>
      <c r="J143" s="1437" t="s">
        <v>35</v>
      </c>
      <c r="K143" s="1437" t="s">
        <v>35</v>
      </c>
      <c r="L143" s="1473" t="s">
        <v>35</v>
      </c>
      <c r="M143" s="1480" t="s">
        <v>35</v>
      </c>
      <c r="N143" s="1437" t="s">
        <v>35</v>
      </c>
      <c r="O143" s="1437" t="s">
        <v>35</v>
      </c>
      <c r="P143" s="1437" t="s">
        <v>35</v>
      </c>
      <c r="Q143" s="1449" t="s">
        <v>35</v>
      </c>
      <c r="R143" s="1461" t="s">
        <v>35</v>
      </c>
      <c r="S143" s="1437" t="s">
        <v>35</v>
      </c>
      <c r="T143" s="2303" t="s">
        <v>35</v>
      </c>
      <c r="U143" s="2474"/>
      <c r="V143" s="2474"/>
      <c r="W143" s="2474"/>
      <c r="X143" s="2474"/>
      <c r="Y143" s="2475"/>
      <c r="Z143" s="2475"/>
      <c r="AA143" s="2475"/>
      <c r="AB143" s="2475"/>
      <c r="AC143" s="2475"/>
      <c r="AD143" s="2475"/>
      <c r="AE143" s="2475"/>
      <c r="AF143" s="2475"/>
      <c r="AG143" s="2475"/>
      <c r="AH143" s="2475"/>
      <c r="AI143" s="2475"/>
      <c r="AJ143" s="2475"/>
      <c r="AK143" s="2475"/>
      <c r="AL143" s="2475"/>
      <c r="AM143" s="2475"/>
      <c r="AN143" s="2475"/>
      <c r="AO143" s="2475"/>
      <c r="AP143" s="2475"/>
      <c r="AQ143" s="2475"/>
      <c r="AR143" s="2475"/>
      <c r="AS143" s="2475"/>
      <c r="AT143" s="2475"/>
      <c r="AU143" s="2475"/>
      <c r="AV143" s="2475"/>
      <c r="AW143" s="2475"/>
      <c r="AX143" s="2475"/>
      <c r="AY143" s="2475"/>
      <c r="AZ143" s="239"/>
      <c r="BA143" s="2892"/>
      <c r="BB143" s="173" t="s">
        <v>67</v>
      </c>
      <c r="BC143" s="1494" t="s">
        <v>35</v>
      </c>
      <c r="BD143" s="1514" t="s">
        <v>35</v>
      </c>
      <c r="BE143" s="1514" t="s">
        <v>35</v>
      </c>
      <c r="BF143" s="1514" t="s">
        <v>35</v>
      </c>
      <c r="BG143" s="1535" t="s">
        <v>35</v>
      </c>
      <c r="BH143" s="1556" t="s">
        <v>35</v>
      </c>
      <c r="BI143" s="1514" t="s">
        <v>35</v>
      </c>
      <c r="BJ143" s="1514" t="s">
        <v>35</v>
      </c>
      <c r="BK143" s="1514" t="s">
        <v>35</v>
      </c>
      <c r="BL143" s="1535" t="s">
        <v>35</v>
      </c>
      <c r="BM143" s="1556" t="s">
        <v>35</v>
      </c>
      <c r="BN143" s="1514" t="s">
        <v>35</v>
      </c>
      <c r="BO143" s="1514" t="s">
        <v>35</v>
      </c>
      <c r="BP143" s="1514" t="s">
        <v>35</v>
      </c>
      <c r="BQ143" s="1535" t="s">
        <v>35</v>
      </c>
      <c r="BR143" s="1556" t="s">
        <v>35</v>
      </c>
      <c r="BS143" s="1514" t="s">
        <v>35</v>
      </c>
      <c r="BT143" s="2355" t="s">
        <v>35</v>
      </c>
      <c r="BU143" s="2414"/>
      <c r="BV143" s="2414"/>
      <c r="BW143" s="2414"/>
      <c r="BX143" s="2414"/>
      <c r="BY143" s="2415"/>
      <c r="BZ143" s="2415"/>
      <c r="CA143" s="2415"/>
      <c r="CB143" s="2415"/>
      <c r="CC143" s="2415"/>
      <c r="CD143" s="2415"/>
      <c r="CE143" s="2415"/>
      <c r="CF143" s="2415"/>
      <c r="CG143" s="2415"/>
      <c r="CH143" s="2415"/>
      <c r="CI143" s="2415"/>
      <c r="CJ143" s="2415"/>
      <c r="CK143" s="2415"/>
      <c r="CL143" s="2415"/>
      <c r="CM143" s="2415"/>
      <c r="CN143" s="2415"/>
      <c r="CO143" s="2415"/>
      <c r="CP143" s="2415"/>
      <c r="CQ143" s="2415"/>
      <c r="CR143" s="2415"/>
      <c r="CS143" s="2415"/>
      <c r="CT143" s="2415"/>
      <c r="CU143" s="2415"/>
      <c r="CV143" s="2415"/>
      <c r="CW143" s="2415"/>
      <c r="CX143" s="2415"/>
      <c r="CY143" s="2415"/>
      <c r="CZ143" s="2415"/>
      <c r="DA143" s="239"/>
    </row>
    <row r="144" s="130" customFormat="true" ht="15" customHeight="true" x14ac:dyDescent="0.2">
      <c r="A144" s="2877" t="s">
        <v>108</v>
      </c>
      <c r="B144" s="300" t="s">
        <v>64</v>
      </c>
      <c r="C144" s="1425" t="s">
        <v>35</v>
      </c>
      <c r="D144" s="1437" t="s">
        <v>35</v>
      </c>
      <c r="E144" s="1437" t="s">
        <v>35</v>
      </c>
      <c r="F144" s="1437" t="s">
        <v>35</v>
      </c>
      <c r="G144" s="1449" t="s">
        <v>35</v>
      </c>
      <c r="H144" s="1461" t="s">
        <v>35</v>
      </c>
      <c r="I144" s="1437" t="s">
        <v>35</v>
      </c>
      <c r="J144" s="1437" t="s">
        <v>35</v>
      </c>
      <c r="K144" s="1437" t="s">
        <v>35</v>
      </c>
      <c r="L144" s="1473" t="s">
        <v>35</v>
      </c>
      <c r="M144" s="1480" t="s">
        <v>35</v>
      </c>
      <c r="N144" s="1437" t="s">
        <v>35</v>
      </c>
      <c r="O144" s="1437" t="s">
        <v>35</v>
      </c>
      <c r="P144" s="1437" t="s">
        <v>35</v>
      </c>
      <c r="Q144" s="1449" t="s">
        <v>35</v>
      </c>
      <c r="R144" s="1461" t="s">
        <v>35</v>
      </c>
      <c r="S144" s="1437" t="s">
        <v>35</v>
      </c>
      <c r="T144" s="2303" t="s">
        <v>35</v>
      </c>
      <c r="U144" s="2474"/>
      <c r="V144" s="2474"/>
      <c r="W144" s="2474"/>
      <c r="X144" s="2474"/>
      <c r="Y144" s="2475"/>
      <c r="Z144" s="2475"/>
      <c r="AA144" s="2475"/>
      <c r="AB144" s="2475"/>
      <c r="AC144" s="2475"/>
      <c r="AD144" s="2475"/>
      <c r="AE144" s="2475"/>
      <c r="AF144" s="2475"/>
      <c r="AG144" s="2475"/>
      <c r="AH144" s="2475"/>
      <c r="AI144" s="2475"/>
      <c r="AJ144" s="2475"/>
      <c r="AK144" s="2475"/>
      <c r="AL144" s="2475"/>
      <c r="AM144" s="2475"/>
      <c r="AN144" s="2475"/>
      <c r="AO144" s="2475"/>
      <c r="AP144" s="2475"/>
      <c r="AQ144" s="2475"/>
      <c r="AR144" s="2475"/>
      <c r="AS144" s="2475"/>
      <c r="AT144" s="2475"/>
      <c r="AU144" s="2475"/>
      <c r="AV144" s="2475"/>
      <c r="AW144" s="2475"/>
      <c r="AX144" s="2475"/>
      <c r="AY144" s="2475"/>
      <c r="AZ144" s="239"/>
      <c r="BA144" s="2892" t="s">
        <v>108</v>
      </c>
      <c r="BB144" s="173" t="s">
        <v>64</v>
      </c>
      <c r="BC144" s="1494" t="s">
        <v>35</v>
      </c>
      <c r="BD144" s="1514" t="s">
        <v>35</v>
      </c>
      <c r="BE144" s="1514" t="s">
        <v>35</v>
      </c>
      <c r="BF144" s="1514" t="s">
        <v>35</v>
      </c>
      <c r="BG144" s="1535" t="s">
        <v>35</v>
      </c>
      <c r="BH144" s="1556" t="s">
        <v>35</v>
      </c>
      <c r="BI144" s="1514" t="s">
        <v>35</v>
      </c>
      <c r="BJ144" s="1514" t="s">
        <v>35</v>
      </c>
      <c r="BK144" s="1514" t="s">
        <v>35</v>
      </c>
      <c r="BL144" s="1535" t="s">
        <v>35</v>
      </c>
      <c r="BM144" s="1556" t="s">
        <v>35</v>
      </c>
      <c r="BN144" s="1514" t="s">
        <v>35</v>
      </c>
      <c r="BO144" s="1514" t="s">
        <v>35</v>
      </c>
      <c r="BP144" s="1514" t="s">
        <v>35</v>
      </c>
      <c r="BQ144" s="1535" t="s">
        <v>35</v>
      </c>
      <c r="BR144" s="1556" t="s">
        <v>35</v>
      </c>
      <c r="BS144" s="1514" t="s">
        <v>35</v>
      </c>
      <c r="BT144" s="2355" t="s">
        <v>35</v>
      </c>
      <c r="BU144" s="2414"/>
      <c r="BV144" s="2414"/>
      <c r="BW144" s="2414"/>
      <c r="BX144" s="2414"/>
      <c r="BY144" s="2415"/>
      <c r="BZ144" s="2415"/>
      <c r="CA144" s="2415"/>
      <c r="CB144" s="2415"/>
      <c r="CC144" s="2415"/>
      <c r="CD144" s="2415"/>
      <c r="CE144" s="2415"/>
      <c r="CF144" s="2415"/>
      <c r="CG144" s="2415"/>
      <c r="CH144" s="2415"/>
      <c r="CI144" s="2415"/>
      <c r="CJ144" s="2415"/>
      <c r="CK144" s="2415"/>
      <c r="CL144" s="2415"/>
      <c r="CM144" s="2415"/>
      <c r="CN144" s="2415"/>
      <c r="CO144" s="2415"/>
      <c r="CP144" s="2415"/>
      <c r="CQ144" s="2415"/>
      <c r="CR144" s="2415"/>
      <c r="CS144" s="2415"/>
      <c r="CT144" s="2415"/>
      <c r="CU144" s="2415"/>
      <c r="CV144" s="2415"/>
      <c r="CW144" s="2415"/>
      <c r="CX144" s="2415"/>
      <c r="CY144" s="2415"/>
      <c r="CZ144" s="2415"/>
      <c r="DA144" s="239"/>
    </row>
    <row r="145" s="130" customFormat="true" ht="15" customHeight="true" x14ac:dyDescent="0.2">
      <c r="A145" s="2877"/>
      <c r="B145" s="300" t="s">
        <v>65</v>
      </c>
      <c r="C145" s="1425" t="s">
        <v>35</v>
      </c>
      <c r="D145" s="1437" t="s">
        <v>35</v>
      </c>
      <c r="E145" s="1437" t="s">
        <v>35</v>
      </c>
      <c r="F145" s="1437" t="s">
        <v>35</v>
      </c>
      <c r="G145" s="1449" t="s">
        <v>35</v>
      </c>
      <c r="H145" s="1461" t="s">
        <v>35</v>
      </c>
      <c r="I145" s="1437" t="s">
        <v>35</v>
      </c>
      <c r="J145" s="1437" t="s">
        <v>35</v>
      </c>
      <c r="K145" s="1437" t="s">
        <v>35</v>
      </c>
      <c r="L145" s="1473" t="s">
        <v>35</v>
      </c>
      <c r="M145" s="1480" t="s">
        <v>35</v>
      </c>
      <c r="N145" s="1437" t="s">
        <v>35</v>
      </c>
      <c r="O145" s="1437" t="s">
        <v>35</v>
      </c>
      <c r="P145" s="1437" t="s">
        <v>35</v>
      </c>
      <c r="Q145" s="1449" t="s">
        <v>35</v>
      </c>
      <c r="R145" s="1461" t="s">
        <v>35</v>
      </c>
      <c r="S145" s="1437" t="s">
        <v>35</v>
      </c>
      <c r="T145" s="2303" t="s">
        <v>35</v>
      </c>
      <c r="U145" s="2474"/>
      <c r="V145" s="2474"/>
      <c r="W145" s="2474"/>
      <c r="X145" s="2474"/>
      <c r="Y145" s="2475"/>
      <c r="Z145" s="2475"/>
      <c r="AA145" s="2475"/>
      <c r="AB145" s="2475"/>
      <c r="AC145" s="2475"/>
      <c r="AD145" s="2475"/>
      <c r="AE145" s="2475"/>
      <c r="AF145" s="2475"/>
      <c r="AG145" s="2475"/>
      <c r="AH145" s="2475"/>
      <c r="AI145" s="2475"/>
      <c r="AJ145" s="2475"/>
      <c r="AK145" s="2475"/>
      <c r="AL145" s="2475"/>
      <c r="AM145" s="2475"/>
      <c r="AN145" s="2475"/>
      <c r="AO145" s="2475"/>
      <c r="AP145" s="2475"/>
      <c r="AQ145" s="2475"/>
      <c r="AR145" s="2475"/>
      <c r="AS145" s="2475"/>
      <c r="AT145" s="2475"/>
      <c r="AU145" s="2475"/>
      <c r="AV145" s="2475"/>
      <c r="AW145" s="2475"/>
      <c r="AX145" s="2475"/>
      <c r="AY145" s="2475"/>
      <c r="AZ145" s="239"/>
      <c r="BA145" s="2892"/>
      <c r="BB145" s="173" t="s">
        <v>65</v>
      </c>
      <c r="BC145" s="1494" t="s">
        <v>35</v>
      </c>
      <c r="BD145" s="1514" t="s">
        <v>35</v>
      </c>
      <c r="BE145" s="1514" t="s">
        <v>35</v>
      </c>
      <c r="BF145" s="1514" t="s">
        <v>35</v>
      </c>
      <c r="BG145" s="1535" t="s">
        <v>35</v>
      </c>
      <c r="BH145" s="1556" t="s">
        <v>35</v>
      </c>
      <c r="BI145" s="1514" t="s">
        <v>35</v>
      </c>
      <c r="BJ145" s="1514" t="s">
        <v>35</v>
      </c>
      <c r="BK145" s="1514" t="s">
        <v>35</v>
      </c>
      <c r="BL145" s="1535" t="s">
        <v>35</v>
      </c>
      <c r="BM145" s="1556" t="s">
        <v>35</v>
      </c>
      <c r="BN145" s="1514" t="s">
        <v>35</v>
      </c>
      <c r="BO145" s="1514" t="s">
        <v>35</v>
      </c>
      <c r="BP145" s="1514" t="s">
        <v>35</v>
      </c>
      <c r="BQ145" s="1535" t="s">
        <v>35</v>
      </c>
      <c r="BR145" s="1556" t="s">
        <v>35</v>
      </c>
      <c r="BS145" s="1514" t="s">
        <v>35</v>
      </c>
      <c r="BT145" s="2355" t="s">
        <v>35</v>
      </c>
      <c r="BU145" s="2414"/>
      <c r="BV145" s="2414"/>
      <c r="BW145" s="2414"/>
      <c r="BX145" s="2414"/>
      <c r="BY145" s="2415"/>
      <c r="BZ145" s="2415"/>
      <c r="CA145" s="2415"/>
      <c r="CB145" s="2415"/>
      <c r="CC145" s="2415"/>
      <c r="CD145" s="2415"/>
      <c r="CE145" s="2415"/>
      <c r="CF145" s="2415"/>
      <c r="CG145" s="2415"/>
      <c r="CH145" s="2415"/>
      <c r="CI145" s="2415"/>
      <c r="CJ145" s="2415"/>
      <c r="CK145" s="2415"/>
      <c r="CL145" s="2415"/>
      <c r="CM145" s="2415"/>
      <c r="CN145" s="2415"/>
      <c r="CO145" s="2415"/>
      <c r="CP145" s="2415"/>
      <c r="CQ145" s="2415"/>
      <c r="CR145" s="2415"/>
      <c r="CS145" s="2415"/>
      <c r="CT145" s="2415"/>
      <c r="CU145" s="2415"/>
      <c r="CV145" s="2415"/>
      <c r="CW145" s="2415"/>
      <c r="CX145" s="2415"/>
      <c r="CY145" s="2415"/>
      <c r="CZ145" s="2415"/>
      <c r="DA145" s="239"/>
    </row>
    <row r="146" s="130" customFormat="true" ht="15" customHeight="true" x14ac:dyDescent="0.2">
      <c r="A146" s="2877"/>
      <c r="B146" s="300" t="s">
        <v>66</v>
      </c>
      <c r="C146" s="1425" t="s">
        <v>35</v>
      </c>
      <c r="D146" s="1437" t="s">
        <v>35</v>
      </c>
      <c r="E146" s="1437" t="s">
        <v>35</v>
      </c>
      <c r="F146" s="1437" t="s">
        <v>35</v>
      </c>
      <c r="G146" s="1449" t="s">
        <v>35</v>
      </c>
      <c r="H146" s="1461" t="s">
        <v>35</v>
      </c>
      <c r="I146" s="1437" t="s">
        <v>35</v>
      </c>
      <c r="J146" s="1437" t="s">
        <v>35</v>
      </c>
      <c r="K146" s="1437" t="s">
        <v>35</v>
      </c>
      <c r="L146" s="1473" t="s">
        <v>35</v>
      </c>
      <c r="M146" s="1480" t="s">
        <v>35</v>
      </c>
      <c r="N146" s="1437" t="s">
        <v>35</v>
      </c>
      <c r="O146" s="1437" t="s">
        <v>35</v>
      </c>
      <c r="P146" s="1437" t="s">
        <v>35</v>
      </c>
      <c r="Q146" s="1449" t="s">
        <v>35</v>
      </c>
      <c r="R146" s="1461" t="s">
        <v>35</v>
      </c>
      <c r="S146" s="1437" t="s">
        <v>35</v>
      </c>
      <c r="T146" s="2303" t="s">
        <v>35</v>
      </c>
      <c r="U146" s="2474"/>
      <c r="V146" s="2474"/>
      <c r="W146" s="2474"/>
      <c r="X146" s="2474"/>
      <c r="Y146" s="2475"/>
      <c r="Z146" s="2475"/>
      <c r="AA146" s="2475"/>
      <c r="AB146" s="2475"/>
      <c r="AC146" s="2475"/>
      <c r="AD146" s="2475"/>
      <c r="AE146" s="2475"/>
      <c r="AF146" s="2475"/>
      <c r="AG146" s="2475"/>
      <c r="AH146" s="2475"/>
      <c r="AI146" s="2475"/>
      <c r="AJ146" s="2475"/>
      <c r="AK146" s="2475"/>
      <c r="AL146" s="2475"/>
      <c r="AM146" s="2475"/>
      <c r="AN146" s="2475"/>
      <c r="AO146" s="2475"/>
      <c r="AP146" s="2475"/>
      <c r="AQ146" s="2475"/>
      <c r="AR146" s="2475"/>
      <c r="AS146" s="2475"/>
      <c r="AT146" s="2475"/>
      <c r="AU146" s="2475"/>
      <c r="AV146" s="2475"/>
      <c r="AW146" s="2475"/>
      <c r="AX146" s="2475"/>
      <c r="AY146" s="2475"/>
      <c r="AZ146" s="239"/>
      <c r="BA146" s="2892"/>
      <c r="BB146" s="173" t="s">
        <v>66</v>
      </c>
      <c r="BC146" s="1494" t="s">
        <v>35</v>
      </c>
      <c r="BD146" s="1514" t="s">
        <v>35</v>
      </c>
      <c r="BE146" s="1514" t="s">
        <v>35</v>
      </c>
      <c r="BF146" s="1514" t="s">
        <v>35</v>
      </c>
      <c r="BG146" s="1535" t="s">
        <v>35</v>
      </c>
      <c r="BH146" s="1556" t="s">
        <v>35</v>
      </c>
      <c r="BI146" s="1514" t="s">
        <v>35</v>
      </c>
      <c r="BJ146" s="1514" t="s">
        <v>35</v>
      </c>
      <c r="BK146" s="1514" t="s">
        <v>35</v>
      </c>
      <c r="BL146" s="1535" t="s">
        <v>35</v>
      </c>
      <c r="BM146" s="1556" t="s">
        <v>35</v>
      </c>
      <c r="BN146" s="1514" t="s">
        <v>35</v>
      </c>
      <c r="BO146" s="1514" t="s">
        <v>35</v>
      </c>
      <c r="BP146" s="1514" t="s">
        <v>35</v>
      </c>
      <c r="BQ146" s="1535" t="s">
        <v>35</v>
      </c>
      <c r="BR146" s="1556" t="s">
        <v>35</v>
      </c>
      <c r="BS146" s="1514" t="s">
        <v>35</v>
      </c>
      <c r="BT146" s="2355" t="s">
        <v>35</v>
      </c>
      <c r="BU146" s="2414"/>
      <c r="BV146" s="2414"/>
      <c r="BW146" s="2414"/>
      <c r="BX146" s="2414"/>
      <c r="BY146" s="2415"/>
      <c r="BZ146" s="2415"/>
      <c r="CA146" s="2415"/>
      <c r="CB146" s="2415"/>
      <c r="CC146" s="2415"/>
      <c r="CD146" s="2415"/>
      <c r="CE146" s="2415"/>
      <c r="CF146" s="2415"/>
      <c r="CG146" s="2415"/>
      <c r="CH146" s="2415"/>
      <c r="CI146" s="2415"/>
      <c r="CJ146" s="2415"/>
      <c r="CK146" s="2415"/>
      <c r="CL146" s="2415"/>
      <c r="CM146" s="2415"/>
      <c r="CN146" s="2415"/>
      <c r="CO146" s="2415"/>
      <c r="CP146" s="2415"/>
      <c r="CQ146" s="2415"/>
      <c r="CR146" s="2415"/>
      <c r="CS146" s="2415"/>
      <c r="CT146" s="2415"/>
      <c r="CU146" s="2415"/>
      <c r="CV146" s="2415"/>
      <c r="CW146" s="2415"/>
      <c r="CX146" s="2415"/>
      <c r="CY146" s="2415"/>
      <c r="CZ146" s="2415"/>
      <c r="DA146" s="239"/>
    </row>
    <row r="147" s="130" customFormat="true" ht="15" customHeight="true" x14ac:dyDescent="0.2">
      <c r="A147" s="2877"/>
      <c r="B147" s="300" t="s">
        <v>67</v>
      </c>
      <c r="C147" s="1425" t="s">
        <v>35</v>
      </c>
      <c r="D147" s="1437" t="s">
        <v>35</v>
      </c>
      <c r="E147" s="1437" t="s">
        <v>35</v>
      </c>
      <c r="F147" s="1437" t="s">
        <v>35</v>
      </c>
      <c r="G147" s="1449" t="s">
        <v>35</v>
      </c>
      <c r="H147" s="1461" t="s">
        <v>35</v>
      </c>
      <c r="I147" s="1437" t="s">
        <v>35</v>
      </c>
      <c r="J147" s="1437" t="s">
        <v>35</v>
      </c>
      <c r="K147" s="1437" t="s">
        <v>35</v>
      </c>
      <c r="L147" s="1473" t="s">
        <v>35</v>
      </c>
      <c r="M147" s="1480" t="s">
        <v>35</v>
      </c>
      <c r="N147" s="1437" t="s">
        <v>35</v>
      </c>
      <c r="O147" s="1437" t="s">
        <v>35</v>
      </c>
      <c r="P147" s="1437" t="s">
        <v>35</v>
      </c>
      <c r="Q147" s="1449" t="s">
        <v>35</v>
      </c>
      <c r="R147" s="1461" t="s">
        <v>35</v>
      </c>
      <c r="S147" s="1437" t="s">
        <v>35</v>
      </c>
      <c r="T147" s="2303" t="s">
        <v>35</v>
      </c>
      <c r="U147" s="2474"/>
      <c r="V147" s="2474"/>
      <c r="W147" s="2474"/>
      <c r="X147" s="2474"/>
      <c r="Y147" s="2475"/>
      <c r="Z147" s="2475"/>
      <c r="AA147" s="2475"/>
      <c r="AB147" s="2475"/>
      <c r="AC147" s="2475"/>
      <c r="AD147" s="2475"/>
      <c r="AE147" s="2475"/>
      <c r="AF147" s="2475"/>
      <c r="AG147" s="2475"/>
      <c r="AH147" s="2475"/>
      <c r="AI147" s="2475"/>
      <c r="AJ147" s="2475"/>
      <c r="AK147" s="2475"/>
      <c r="AL147" s="2475"/>
      <c r="AM147" s="2475"/>
      <c r="AN147" s="2475"/>
      <c r="AO147" s="2475"/>
      <c r="AP147" s="2475"/>
      <c r="AQ147" s="2475"/>
      <c r="AR147" s="2475"/>
      <c r="AS147" s="2475"/>
      <c r="AT147" s="2475"/>
      <c r="AU147" s="2475"/>
      <c r="AV147" s="2475"/>
      <c r="AW147" s="2475"/>
      <c r="AX147" s="2475"/>
      <c r="AY147" s="2475"/>
      <c r="AZ147" s="239"/>
      <c r="BA147" s="2892"/>
      <c r="BB147" s="173" t="s">
        <v>67</v>
      </c>
      <c r="BC147" s="1494" t="s">
        <v>35</v>
      </c>
      <c r="BD147" s="1514" t="s">
        <v>35</v>
      </c>
      <c r="BE147" s="1514" t="s">
        <v>35</v>
      </c>
      <c r="BF147" s="1514" t="s">
        <v>35</v>
      </c>
      <c r="BG147" s="1535" t="s">
        <v>35</v>
      </c>
      <c r="BH147" s="1556" t="s">
        <v>35</v>
      </c>
      <c r="BI147" s="1514" t="s">
        <v>35</v>
      </c>
      <c r="BJ147" s="1514" t="s">
        <v>35</v>
      </c>
      <c r="BK147" s="1514" t="s">
        <v>35</v>
      </c>
      <c r="BL147" s="1535" t="s">
        <v>35</v>
      </c>
      <c r="BM147" s="1556" t="s">
        <v>35</v>
      </c>
      <c r="BN147" s="1514" t="s">
        <v>35</v>
      </c>
      <c r="BO147" s="1514" t="s">
        <v>35</v>
      </c>
      <c r="BP147" s="1514" t="s">
        <v>35</v>
      </c>
      <c r="BQ147" s="1535" t="s">
        <v>35</v>
      </c>
      <c r="BR147" s="1556" t="s">
        <v>35</v>
      </c>
      <c r="BS147" s="1514" t="s">
        <v>35</v>
      </c>
      <c r="BT147" s="2355" t="s">
        <v>35</v>
      </c>
      <c r="BU147" s="2414"/>
      <c r="BV147" s="2414"/>
      <c r="BW147" s="2414"/>
      <c r="BX147" s="2414"/>
      <c r="BY147" s="2415"/>
      <c r="BZ147" s="2415"/>
      <c r="CA147" s="2415"/>
      <c r="CB147" s="2415"/>
      <c r="CC147" s="2415"/>
      <c r="CD147" s="2415"/>
      <c r="CE147" s="2415"/>
      <c r="CF147" s="2415"/>
      <c r="CG147" s="2415"/>
      <c r="CH147" s="2415"/>
      <c r="CI147" s="2415"/>
      <c r="CJ147" s="2415"/>
      <c r="CK147" s="2415"/>
      <c r="CL147" s="2415"/>
      <c r="CM147" s="2415"/>
      <c r="CN147" s="2415"/>
      <c r="CO147" s="2415"/>
      <c r="CP147" s="2415"/>
      <c r="CQ147" s="2415"/>
      <c r="CR147" s="2415"/>
      <c r="CS147" s="2415"/>
      <c r="CT147" s="2415"/>
      <c r="CU147" s="2415"/>
      <c r="CV147" s="2415"/>
      <c r="CW147" s="2415"/>
      <c r="CX147" s="2415"/>
      <c r="CY147" s="2415"/>
      <c r="CZ147" s="2415"/>
      <c r="DA147" s="239"/>
    </row>
    <row r="148" s="130" customFormat="true" ht="15" customHeight="true" x14ac:dyDescent="0.2">
      <c r="A148" s="2877" t="s">
        <v>109</v>
      </c>
      <c r="B148" s="300" t="s">
        <v>49</v>
      </c>
      <c r="C148" s="1100">
        <v>2.456698129207703</v>
      </c>
      <c r="D148" s="1101">
        <v>1.1895684495009007</v>
      </c>
      <c r="E148" s="1101">
        <v>1.0185210184177227</v>
      </c>
      <c r="F148" s="1101">
        <v>1.0348512863912134</v>
      </c>
      <c r="G148" s="1160">
        <v>1.3035173453443121</v>
      </c>
      <c r="H148" s="1146">
        <v>2.4815567092121968</v>
      </c>
      <c r="I148" s="1101">
        <v>1.2452717940287681</v>
      </c>
      <c r="J148" s="1101">
        <v>0.82182473043929272</v>
      </c>
      <c r="K148" s="1101">
        <v>1.2356352212243915</v>
      </c>
      <c r="L148" s="1118">
        <v>1.280381121549842</v>
      </c>
      <c r="M148" s="1131">
        <v>2.1954416763274818</v>
      </c>
      <c r="N148" s="1101">
        <v>0.97893740408467067</v>
      </c>
      <c r="O148" s="1101">
        <v>1.3276746482641739</v>
      </c>
      <c r="P148" s="1101">
        <v>0.99597814884501112</v>
      </c>
      <c r="Q148" s="1160">
        <v>1.1568306875037302</v>
      </c>
      <c r="R148" s="1146">
        <v>1.5249567534923751</v>
      </c>
      <c r="S148" s="1101">
        <v>1.2030375798577548</v>
      </c>
      <c r="T148" s="2304">
        <v>1.1769972973108522</v>
      </c>
      <c r="U148" s="2506"/>
      <c r="V148" s="2506"/>
      <c r="W148" s="2506"/>
      <c r="X148" s="2506"/>
      <c r="Y148" s="2507"/>
      <c r="Z148" s="2507"/>
      <c r="AA148" s="2507"/>
      <c r="AB148" s="2507"/>
      <c r="AC148" s="2507"/>
      <c r="AD148" s="2507"/>
      <c r="AE148" s="2507"/>
      <c r="AF148" s="2507"/>
      <c r="AG148" s="2507"/>
      <c r="AH148" s="2507"/>
      <c r="AI148" s="2507"/>
      <c r="AJ148" s="2507"/>
      <c r="AK148" s="2507"/>
      <c r="AL148" s="2507"/>
      <c r="AM148" s="2507"/>
      <c r="AN148" s="2507"/>
      <c r="AO148" s="2507"/>
      <c r="AP148" s="2507"/>
      <c r="AQ148" s="2507"/>
      <c r="AR148" s="2507"/>
      <c r="AS148" s="2507"/>
      <c r="AT148" s="2507"/>
      <c r="AU148" s="2507"/>
      <c r="AV148" s="2507"/>
      <c r="AW148" s="2507"/>
      <c r="AX148" s="2507"/>
      <c r="AY148" s="2507"/>
      <c r="AZ148" s="239"/>
      <c r="BA148" s="2892" t="s">
        <v>109</v>
      </c>
      <c r="BB148" s="173" t="s">
        <v>49</v>
      </c>
      <c r="BC148" s="1494" t="s">
        <v>35</v>
      </c>
      <c r="BD148" s="1514" t="s">
        <v>35</v>
      </c>
      <c r="BE148" s="1514" t="s">
        <v>35</v>
      </c>
      <c r="BF148" s="1514" t="s">
        <v>35</v>
      </c>
      <c r="BG148" s="1535" t="s">
        <v>35</v>
      </c>
      <c r="BH148" s="1556" t="s">
        <v>35</v>
      </c>
      <c r="BI148" s="1514" t="s">
        <v>35</v>
      </c>
      <c r="BJ148" s="1514" t="s">
        <v>35</v>
      </c>
      <c r="BK148" s="1514" t="s">
        <v>35</v>
      </c>
      <c r="BL148" s="1535" t="s">
        <v>35</v>
      </c>
      <c r="BM148" s="1556" t="s">
        <v>35</v>
      </c>
      <c r="BN148" s="1514" t="s">
        <v>35</v>
      </c>
      <c r="BO148" s="1514" t="s">
        <v>35</v>
      </c>
      <c r="BP148" s="1514" t="s">
        <v>35</v>
      </c>
      <c r="BQ148" s="1535" t="s">
        <v>35</v>
      </c>
      <c r="BR148" s="1556" t="s">
        <v>35</v>
      </c>
      <c r="BS148" s="1514" t="s">
        <v>35</v>
      </c>
      <c r="BT148" s="2355" t="s">
        <v>35</v>
      </c>
      <c r="BU148" s="2414"/>
      <c r="BV148" s="2414"/>
      <c r="BW148" s="2414"/>
      <c r="BX148" s="2414"/>
      <c r="BY148" s="2415"/>
      <c r="BZ148" s="2415"/>
      <c r="CA148" s="2415"/>
      <c r="CB148" s="2415"/>
      <c r="CC148" s="2415"/>
      <c r="CD148" s="2415"/>
      <c r="CE148" s="2415"/>
      <c r="CF148" s="2415"/>
      <c r="CG148" s="2415"/>
      <c r="CH148" s="2415"/>
      <c r="CI148" s="2415"/>
      <c r="CJ148" s="2415"/>
      <c r="CK148" s="2415"/>
      <c r="CL148" s="2415"/>
      <c r="CM148" s="2415"/>
      <c r="CN148" s="2415"/>
      <c r="CO148" s="2415"/>
      <c r="CP148" s="2415"/>
      <c r="CQ148" s="2415"/>
      <c r="CR148" s="2415"/>
      <c r="CS148" s="2415"/>
      <c r="CT148" s="2415"/>
      <c r="CU148" s="2415"/>
      <c r="CV148" s="2415"/>
      <c r="CW148" s="2415"/>
      <c r="CX148" s="2415"/>
      <c r="CY148" s="2415"/>
      <c r="CZ148" s="2415"/>
      <c r="DA148" s="239"/>
    </row>
    <row r="149" s="130" customFormat="true" ht="15" customHeight="true" x14ac:dyDescent="0.2">
      <c r="A149" s="2877"/>
      <c r="B149" s="300" t="s">
        <v>48</v>
      </c>
      <c r="C149" s="1100">
        <v>97.435206057912936</v>
      </c>
      <c r="D149" s="1101">
        <v>98.793438696338427</v>
      </c>
      <c r="E149" s="1101">
        <v>98.981478981582299</v>
      </c>
      <c r="F149" s="1101">
        <v>98.965148713608798</v>
      </c>
      <c r="G149" s="1160">
        <v>98.696482654655682</v>
      </c>
      <c r="H149" s="1146">
        <v>97.489512510760889</v>
      </c>
      <c r="I149" s="1101">
        <v>98.754728205971233</v>
      </c>
      <c r="J149" s="1101">
        <v>99.178175269560754</v>
      </c>
      <c r="K149" s="1101">
        <v>98.764364778775587</v>
      </c>
      <c r="L149" s="1118">
        <v>98.71961887845022</v>
      </c>
      <c r="M149" s="1131">
        <v>97.321707499186715</v>
      </c>
      <c r="N149" s="1101">
        <v>99.021062595915339</v>
      </c>
      <c r="O149" s="1101">
        <v>98.573391831798816</v>
      </c>
      <c r="P149" s="1101">
        <v>99.004021851154974</v>
      </c>
      <c r="Q149" s="1160">
        <v>98.843169312496286</v>
      </c>
      <c r="R149" s="1146">
        <v>98.460585065754628</v>
      </c>
      <c r="S149" s="1101">
        <v>98.769695022420436</v>
      </c>
      <c r="T149" s="2304">
        <v>98.736789522094753</v>
      </c>
      <c r="U149" s="2506"/>
      <c r="V149" s="2506"/>
      <c r="W149" s="2506"/>
      <c r="X149" s="2506"/>
      <c r="Y149" s="2507"/>
      <c r="Z149" s="2507"/>
      <c r="AA149" s="2507"/>
      <c r="AB149" s="2507"/>
      <c r="AC149" s="2507"/>
      <c r="AD149" s="2507"/>
      <c r="AE149" s="2507"/>
      <c r="AF149" s="2507"/>
      <c r="AG149" s="2507"/>
      <c r="AH149" s="2507"/>
      <c r="AI149" s="2507"/>
      <c r="AJ149" s="2507"/>
      <c r="AK149" s="2507"/>
      <c r="AL149" s="2507"/>
      <c r="AM149" s="2507"/>
      <c r="AN149" s="2507"/>
      <c r="AO149" s="2507"/>
      <c r="AP149" s="2507"/>
      <c r="AQ149" s="2507"/>
      <c r="AR149" s="2507"/>
      <c r="AS149" s="2507"/>
      <c r="AT149" s="2507"/>
      <c r="AU149" s="2507"/>
      <c r="AV149" s="2507"/>
      <c r="AW149" s="2507"/>
      <c r="AX149" s="2507"/>
      <c r="AY149" s="2507"/>
      <c r="AZ149" s="239"/>
      <c r="BA149" s="2892"/>
      <c r="BB149" s="173" t="s">
        <v>48</v>
      </c>
      <c r="BC149" s="1494" t="s">
        <v>35</v>
      </c>
      <c r="BD149" s="1514" t="s">
        <v>35</v>
      </c>
      <c r="BE149" s="1514" t="s">
        <v>35</v>
      </c>
      <c r="BF149" s="1514" t="s">
        <v>35</v>
      </c>
      <c r="BG149" s="1535" t="s">
        <v>35</v>
      </c>
      <c r="BH149" s="1556" t="s">
        <v>35</v>
      </c>
      <c r="BI149" s="1514" t="s">
        <v>35</v>
      </c>
      <c r="BJ149" s="1514" t="s">
        <v>35</v>
      </c>
      <c r="BK149" s="1514" t="s">
        <v>35</v>
      </c>
      <c r="BL149" s="1535" t="s">
        <v>35</v>
      </c>
      <c r="BM149" s="1556" t="s">
        <v>35</v>
      </c>
      <c r="BN149" s="1514" t="s">
        <v>35</v>
      </c>
      <c r="BO149" s="1514" t="s">
        <v>35</v>
      </c>
      <c r="BP149" s="1514" t="s">
        <v>35</v>
      </c>
      <c r="BQ149" s="1535" t="s">
        <v>35</v>
      </c>
      <c r="BR149" s="1556" t="s">
        <v>35</v>
      </c>
      <c r="BS149" s="1514" t="s">
        <v>35</v>
      </c>
      <c r="BT149" s="2355" t="s">
        <v>35</v>
      </c>
      <c r="BU149" s="2414"/>
      <c r="BV149" s="2414"/>
      <c r="BW149" s="2414"/>
      <c r="BX149" s="2414"/>
      <c r="BY149" s="2415"/>
      <c r="BZ149" s="2415"/>
      <c r="CA149" s="2415"/>
      <c r="CB149" s="2415"/>
      <c r="CC149" s="2415"/>
      <c r="CD149" s="2415"/>
      <c r="CE149" s="2415"/>
      <c r="CF149" s="2415"/>
      <c r="CG149" s="2415"/>
      <c r="CH149" s="2415"/>
      <c r="CI149" s="2415"/>
      <c r="CJ149" s="2415"/>
      <c r="CK149" s="2415"/>
      <c r="CL149" s="2415"/>
      <c r="CM149" s="2415"/>
      <c r="CN149" s="2415"/>
      <c r="CO149" s="2415"/>
      <c r="CP149" s="2415"/>
      <c r="CQ149" s="2415"/>
      <c r="CR149" s="2415"/>
      <c r="CS149" s="2415"/>
      <c r="CT149" s="2415"/>
      <c r="CU149" s="2415"/>
      <c r="CV149" s="2415"/>
      <c r="CW149" s="2415"/>
      <c r="CX149" s="2415"/>
      <c r="CY149" s="2415"/>
      <c r="CZ149" s="2415"/>
      <c r="DA149" s="239"/>
    </row>
    <row r="150" s="130" customFormat="true" ht="15" customHeight="true" x14ac:dyDescent="0.2">
      <c r="A150" s="2877"/>
      <c r="B150" s="300" t="s">
        <v>111</v>
      </c>
      <c r="C150" s="1100">
        <v>0.10809581287937414</v>
      </c>
      <c r="D150" s="1101">
        <v>1.6992854160670808E-2</v>
      </c>
      <c r="E150" s="1101">
        <v>0</v>
      </c>
      <c r="F150" s="1101">
        <v>0</v>
      </c>
      <c r="G150" s="1160">
        <v>0</v>
      </c>
      <c r="H150" s="1146">
        <v>2.8930780026888883E-2</v>
      </c>
      <c r="I150" s="1101">
        <v>0</v>
      </c>
      <c r="J150" s="1101">
        <v>0</v>
      </c>
      <c r="K150" s="1101">
        <v>0</v>
      </c>
      <c r="L150" s="1118">
        <v>0</v>
      </c>
      <c r="M150" s="1131">
        <v>0.48285082448580285</v>
      </c>
      <c r="N150" s="1101">
        <v>0</v>
      </c>
      <c r="O150" s="1101">
        <v>9.8933519936986333E-2</v>
      </c>
      <c r="P150" s="1101">
        <v>0</v>
      </c>
      <c r="Q150" s="1160">
        <v>0</v>
      </c>
      <c r="R150" s="1146">
        <v>1.4458180753080406E-2</v>
      </c>
      <c r="S150" s="1101">
        <v>2.7267397721869459E-2</v>
      </c>
      <c r="T150" s="2304">
        <v>8.6213180594350819E-2</v>
      </c>
      <c r="U150" s="2506"/>
      <c r="V150" s="2506"/>
      <c r="W150" s="2506"/>
      <c r="X150" s="2506"/>
      <c r="Y150" s="2507"/>
      <c r="Z150" s="2507"/>
      <c r="AA150" s="2507"/>
      <c r="AB150" s="2507"/>
      <c r="AC150" s="2507"/>
      <c r="AD150" s="2507"/>
      <c r="AE150" s="2507"/>
      <c r="AF150" s="2507"/>
      <c r="AG150" s="2507"/>
      <c r="AH150" s="2507"/>
      <c r="AI150" s="2507"/>
      <c r="AJ150" s="2507"/>
      <c r="AK150" s="2507"/>
      <c r="AL150" s="2507"/>
      <c r="AM150" s="2507"/>
      <c r="AN150" s="2507"/>
      <c r="AO150" s="2507"/>
      <c r="AP150" s="2507"/>
      <c r="AQ150" s="2507"/>
      <c r="AR150" s="2507"/>
      <c r="AS150" s="2507"/>
      <c r="AT150" s="2507"/>
      <c r="AU150" s="2507"/>
      <c r="AV150" s="2507"/>
      <c r="AW150" s="2507"/>
      <c r="AX150" s="2507"/>
      <c r="AY150" s="2507"/>
      <c r="AZ150" s="239"/>
      <c r="BA150" s="2892"/>
      <c r="BB150" s="173" t="s">
        <v>111</v>
      </c>
      <c r="BC150" s="1494" t="s">
        <v>35</v>
      </c>
      <c r="BD150" s="1514" t="s">
        <v>35</v>
      </c>
      <c r="BE150" s="1514" t="s">
        <v>35</v>
      </c>
      <c r="BF150" s="1514" t="s">
        <v>35</v>
      </c>
      <c r="BG150" s="1535" t="s">
        <v>35</v>
      </c>
      <c r="BH150" s="1556" t="s">
        <v>35</v>
      </c>
      <c r="BI150" s="1514" t="s">
        <v>35</v>
      </c>
      <c r="BJ150" s="1514" t="s">
        <v>35</v>
      </c>
      <c r="BK150" s="1514" t="s">
        <v>35</v>
      </c>
      <c r="BL150" s="1535" t="s">
        <v>35</v>
      </c>
      <c r="BM150" s="1556" t="s">
        <v>35</v>
      </c>
      <c r="BN150" s="1514" t="s">
        <v>35</v>
      </c>
      <c r="BO150" s="1514" t="s">
        <v>35</v>
      </c>
      <c r="BP150" s="1514" t="s">
        <v>35</v>
      </c>
      <c r="BQ150" s="1535" t="s">
        <v>35</v>
      </c>
      <c r="BR150" s="1556" t="s">
        <v>35</v>
      </c>
      <c r="BS150" s="1514" t="s">
        <v>35</v>
      </c>
      <c r="BT150" s="2355" t="s">
        <v>35</v>
      </c>
      <c r="BU150" s="2414"/>
      <c r="BV150" s="2414"/>
      <c r="BW150" s="2414"/>
      <c r="BX150" s="2414"/>
      <c r="BY150" s="2415"/>
      <c r="BZ150" s="2415"/>
      <c r="CA150" s="2415"/>
      <c r="CB150" s="2415"/>
      <c r="CC150" s="2415"/>
      <c r="CD150" s="2415"/>
      <c r="CE150" s="2415"/>
      <c r="CF150" s="2415"/>
      <c r="CG150" s="2415"/>
      <c r="CH150" s="2415"/>
      <c r="CI150" s="2415"/>
      <c r="CJ150" s="2415"/>
      <c r="CK150" s="2415"/>
      <c r="CL150" s="2415"/>
      <c r="CM150" s="2415"/>
      <c r="CN150" s="2415"/>
      <c r="CO150" s="2415"/>
      <c r="CP150" s="2415"/>
      <c r="CQ150" s="2415"/>
      <c r="CR150" s="2415"/>
      <c r="CS150" s="2415"/>
      <c r="CT150" s="2415"/>
      <c r="CU150" s="2415"/>
      <c r="CV150" s="2415"/>
      <c r="CW150" s="2415"/>
      <c r="CX150" s="2415"/>
      <c r="CY150" s="2415"/>
      <c r="CZ150" s="2415"/>
      <c r="DA150" s="239"/>
    </row>
    <row r="151" s="130" customFormat="true" ht="15" customHeight="true" x14ac:dyDescent="0.2">
      <c r="A151" s="2877" t="s">
        <v>110</v>
      </c>
      <c r="B151" s="300" t="s">
        <v>49</v>
      </c>
      <c r="C151" s="1100">
        <v>2.458128408364348</v>
      </c>
      <c r="D151" s="1101">
        <v>1.1895684495009007</v>
      </c>
      <c r="E151" s="1101">
        <v>1.0185210184177227</v>
      </c>
      <c r="F151" s="1101">
        <v>1.0348512863912134</v>
      </c>
      <c r="G151" s="1160">
        <v>1.3035173453443121</v>
      </c>
      <c r="H151" s="1146">
        <v>2.4819781764620332</v>
      </c>
      <c r="I151" s="1101">
        <v>1.2452717940287681</v>
      </c>
      <c r="J151" s="1101">
        <v>0.82182473043929272</v>
      </c>
      <c r="K151" s="1101">
        <v>1.2356352212243915</v>
      </c>
      <c r="L151" s="1118">
        <v>1.280381121549842</v>
      </c>
      <c r="M151" s="1131">
        <v>2.2010138297955288</v>
      </c>
      <c r="N151" s="1101">
        <v>0.97893740408467067</v>
      </c>
      <c r="O151" s="1101">
        <v>1.3276746482641739</v>
      </c>
      <c r="P151" s="1101">
        <v>0.99597814884501112</v>
      </c>
      <c r="Q151" s="1160">
        <v>1.1568306875037302</v>
      </c>
      <c r="R151" s="1146">
        <v>1.5251772663783529</v>
      </c>
      <c r="S151" s="1101">
        <v>1.2030663544499947</v>
      </c>
      <c r="T151" s="2304">
        <v>1.177244182532402</v>
      </c>
      <c r="U151" s="2506"/>
      <c r="V151" s="2506"/>
      <c r="W151" s="2506"/>
      <c r="X151" s="2506"/>
      <c r="Y151" s="2507"/>
      <c r="Z151" s="2507"/>
      <c r="AA151" s="2507"/>
      <c r="AB151" s="2507"/>
      <c r="AC151" s="2507"/>
      <c r="AD151" s="2507"/>
      <c r="AE151" s="2507"/>
      <c r="AF151" s="2507"/>
      <c r="AG151" s="2507"/>
      <c r="AH151" s="2507"/>
      <c r="AI151" s="2507"/>
      <c r="AJ151" s="2507"/>
      <c r="AK151" s="2507"/>
      <c r="AL151" s="2507"/>
      <c r="AM151" s="2507"/>
      <c r="AN151" s="2507"/>
      <c r="AO151" s="2507"/>
      <c r="AP151" s="2507"/>
      <c r="AQ151" s="2507"/>
      <c r="AR151" s="2507"/>
      <c r="AS151" s="2507"/>
      <c r="AT151" s="2507"/>
      <c r="AU151" s="2507"/>
      <c r="AV151" s="2507"/>
      <c r="AW151" s="2507"/>
      <c r="AX151" s="2507"/>
      <c r="AY151" s="2507"/>
      <c r="AZ151" s="239"/>
      <c r="BA151" s="2892" t="s">
        <v>110</v>
      </c>
      <c r="BB151" s="173" t="s">
        <v>49</v>
      </c>
      <c r="BC151" s="1494" t="s">
        <v>35</v>
      </c>
      <c r="BD151" s="1514" t="s">
        <v>35</v>
      </c>
      <c r="BE151" s="1514" t="s">
        <v>35</v>
      </c>
      <c r="BF151" s="1514" t="s">
        <v>35</v>
      </c>
      <c r="BG151" s="1535" t="s">
        <v>35</v>
      </c>
      <c r="BH151" s="1556" t="s">
        <v>35</v>
      </c>
      <c r="BI151" s="1514" t="s">
        <v>35</v>
      </c>
      <c r="BJ151" s="1514" t="s">
        <v>35</v>
      </c>
      <c r="BK151" s="1514" t="s">
        <v>35</v>
      </c>
      <c r="BL151" s="1535" t="s">
        <v>35</v>
      </c>
      <c r="BM151" s="1556" t="s">
        <v>35</v>
      </c>
      <c r="BN151" s="1514" t="s">
        <v>35</v>
      </c>
      <c r="BO151" s="1514" t="s">
        <v>35</v>
      </c>
      <c r="BP151" s="1514" t="s">
        <v>35</v>
      </c>
      <c r="BQ151" s="1535" t="s">
        <v>35</v>
      </c>
      <c r="BR151" s="1556" t="s">
        <v>35</v>
      </c>
      <c r="BS151" s="1514" t="s">
        <v>35</v>
      </c>
      <c r="BT151" s="2355" t="s">
        <v>35</v>
      </c>
      <c r="BU151" s="2414"/>
      <c r="BV151" s="2414"/>
      <c r="BW151" s="2414"/>
      <c r="BX151" s="2414"/>
      <c r="BY151" s="2415"/>
      <c r="BZ151" s="2415"/>
      <c r="CA151" s="2415"/>
      <c r="CB151" s="2415"/>
      <c r="CC151" s="2415"/>
      <c r="CD151" s="2415"/>
      <c r="CE151" s="2415"/>
      <c r="CF151" s="2415"/>
      <c r="CG151" s="2415"/>
      <c r="CH151" s="2415"/>
      <c r="CI151" s="2415"/>
      <c r="CJ151" s="2415"/>
      <c r="CK151" s="2415"/>
      <c r="CL151" s="2415"/>
      <c r="CM151" s="2415"/>
      <c r="CN151" s="2415"/>
      <c r="CO151" s="2415"/>
      <c r="CP151" s="2415"/>
      <c r="CQ151" s="2415"/>
      <c r="CR151" s="2415"/>
      <c r="CS151" s="2415"/>
      <c r="CT151" s="2415"/>
      <c r="CU151" s="2415"/>
      <c r="CV151" s="2415"/>
      <c r="CW151" s="2415"/>
      <c r="CX151" s="2415"/>
      <c r="CY151" s="2415"/>
      <c r="CZ151" s="2415"/>
      <c r="DA151" s="239"/>
    </row>
    <row r="152" s="130" customFormat="true" ht="15" customHeight="true" x14ac:dyDescent="0.2">
      <c r="A152" s="2878"/>
      <c r="B152" s="301" t="s">
        <v>48</v>
      </c>
      <c r="C152" s="1102">
        <v>97.541871591635655</v>
      </c>
      <c r="D152" s="1103">
        <v>98.810431550499089</v>
      </c>
      <c r="E152" s="1103">
        <v>98.981478981582299</v>
      </c>
      <c r="F152" s="1103">
        <v>98.965148713608798</v>
      </c>
      <c r="G152" s="1161">
        <v>98.696482654655682</v>
      </c>
      <c r="H152" s="1147">
        <v>97.518021823537921</v>
      </c>
      <c r="I152" s="1103">
        <v>98.754728205971233</v>
      </c>
      <c r="J152" s="1103">
        <v>99.178175269560754</v>
      </c>
      <c r="K152" s="1103">
        <v>98.764364778775587</v>
      </c>
      <c r="L152" s="1119">
        <v>98.71961887845022</v>
      </c>
      <c r="M152" s="1132">
        <v>97.798986170204472</v>
      </c>
      <c r="N152" s="1103">
        <v>99.021062595915339</v>
      </c>
      <c r="O152" s="1103">
        <v>98.672325351735807</v>
      </c>
      <c r="P152" s="1103">
        <v>99.004021851154974</v>
      </c>
      <c r="Q152" s="1161">
        <v>98.843169312496286</v>
      </c>
      <c r="R152" s="1147">
        <v>98.474822733621721</v>
      </c>
      <c r="S152" s="1103">
        <v>98.796933645550041</v>
      </c>
      <c r="T152" s="2305">
        <v>98.822755817467552</v>
      </c>
      <c r="U152" s="2508"/>
      <c r="V152" s="2508"/>
      <c r="W152" s="2508"/>
      <c r="X152" s="2508"/>
      <c r="Y152" s="2509"/>
      <c r="Z152" s="2509"/>
      <c r="AA152" s="2509"/>
      <c r="AB152" s="2509"/>
      <c r="AC152" s="2509"/>
      <c r="AD152" s="2509"/>
      <c r="AE152" s="2509"/>
      <c r="AF152" s="2509"/>
      <c r="AG152" s="2509"/>
      <c r="AH152" s="2509"/>
      <c r="AI152" s="2509"/>
      <c r="AJ152" s="2509"/>
      <c r="AK152" s="2509"/>
      <c r="AL152" s="2509"/>
      <c r="AM152" s="2509"/>
      <c r="AN152" s="2509"/>
      <c r="AO152" s="2509"/>
      <c r="AP152" s="2509"/>
      <c r="AQ152" s="2509"/>
      <c r="AR152" s="2509"/>
      <c r="AS152" s="2509"/>
      <c r="AT152" s="2509"/>
      <c r="AU152" s="2509"/>
      <c r="AV152" s="2509"/>
      <c r="AW152" s="2509"/>
      <c r="AX152" s="2509"/>
      <c r="AY152" s="2509"/>
      <c r="AZ152" s="239"/>
      <c r="BA152" s="2907"/>
      <c r="BB152" s="265" t="s">
        <v>48</v>
      </c>
      <c r="BC152" s="1495" t="s">
        <v>35</v>
      </c>
      <c r="BD152" s="1515" t="s">
        <v>35</v>
      </c>
      <c r="BE152" s="1515" t="s">
        <v>35</v>
      </c>
      <c r="BF152" s="1515" t="s">
        <v>35</v>
      </c>
      <c r="BG152" s="1536" t="s">
        <v>35</v>
      </c>
      <c r="BH152" s="1557" t="s">
        <v>35</v>
      </c>
      <c r="BI152" s="1515" t="s">
        <v>35</v>
      </c>
      <c r="BJ152" s="1515" t="s">
        <v>35</v>
      </c>
      <c r="BK152" s="1515" t="s">
        <v>35</v>
      </c>
      <c r="BL152" s="1536" t="s">
        <v>35</v>
      </c>
      <c r="BM152" s="1557" t="s">
        <v>35</v>
      </c>
      <c r="BN152" s="1515" t="s">
        <v>35</v>
      </c>
      <c r="BO152" s="1515" t="s">
        <v>35</v>
      </c>
      <c r="BP152" s="1515" t="s">
        <v>35</v>
      </c>
      <c r="BQ152" s="1536" t="s">
        <v>35</v>
      </c>
      <c r="BR152" s="1557" t="s">
        <v>35</v>
      </c>
      <c r="BS152" s="1515" t="s">
        <v>35</v>
      </c>
      <c r="BT152" s="2356" t="s">
        <v>35</v>
      </c>
      <c r="BU152" s="2416"/>
      <c r="BV152" s="2416"/>
      <c r="BW152" s="2416"/>
      <c r="BX152" s="2416"/>
      <c r="BY152" s="2417"/>
      <c r="BZ152" s="2417"/>
      <c r="CA152" s="2417"/>
      <c r="CB152" s="2417"/>
      <c r="CC152" s="2417"/>
      <c r="CD152" s="2417"/>
      <c r="CE152" s="2417"/>
      <c r="CF152" s="2417"/>
      <c r="CG152" s="2417"/>
      <c r="CH152" s="2417"/>
      <c r="CI152" s="2417"/>
      <c r="CJ152" s="2417"/>
      <c r="CK152" s="2417"/>
      <c r="CL152" s="2417"/>
      <c r="CM152" s="2417"/>
      <c r="CN152" s="2417"/>
      <c r="CO152" s="2417"/>
      <c r="CP152" s="2417"/>
      <c r="CQ152" s="2417"/>
      <c r="CR152" s="2417"/>
      <c r="CS152" s="2417"/>
      <c r="CT152" s="2417"/>
      <c r="CU152" s="2417"/>
      <c r="CV152" s="2417"/>
      <c r="CW152" s="2417"/>
      <c r="CX152" s="2417"/>
      <c r="CY152" s="2417"/>
      <c r="CZ152" s="2417"/>
      <c r="DA152" s="239"/>
    </row>
    <row r="153" s="726" customFormat="true" ht="15" customHeight="true" x14ac:dyDescent="0.2">
      <c r="A153" s="3097" t="s">
        <v>62</v>
      </c>
      <c r="B153" s="2075" t="s">
        <v>235</v>
      </c>
      <c r="C153" s="2032">
        <v>43.033507737455373</v>
      </c>
      <c r="D153" s="2033">
        <v>41.331957159142476</v>
      </c>
      <c r="E153" s="2033">
        <v>50.613917407061194</v>
      </c>
      <c r="F153" s="2033">
        <v>66.555188371714834</v>
      </c>
      <c r="G153" s="2034">
        <v>80.647496024890415</v>
      </c>
      <c r="H153" s="2035">
        <v>52.261675916964975</v>
      </c>
      <c r="I153" s="2033">
        <v>59.5735676311985</v>
      </c>
      <c r="J153" s="2033">
        <v>64.786645949314021</v>
      </c>
      <c r="K153" s="2033">
        <v>76.760114571124916</v>
      </c>
      <c r="L153" s="2036">
        <v>83.462528296250213</v>
      </c>
      <c r="M153" s="2037">
        <v>3.0990256879458991</v>
      </c>
      <c r="N153" s="2033">
        <v>2.7005999743781222</v>
      </c>
      <c r="O153" s="2033">
        <v>2.9839201750241373</v>
      </c>
      <c r="P153" s="2033">
        <v>4.5072038349748471</v>
      </c>
      <c r="Q153" s="2034">
        <v>6.6143107948146884</v>
      </c>
      <c r="R153" s="2035">
        <v>72.231843578223788</v>
      </c>
      <c r="S153" s="2033">
        <v>30.723533156782562</v>
      </c>
      <c r="T153" s="2522">
        <v>32.395435119292806</v>
      </c>
      <c r="U153" s="989"/>
      <c r="V153" s="989"/>
      <c r="W153" s="989"/>
      <c r="X153" s="989"/>
      <c r="Y153" s="989"/>
      <c r="Z153" s="989"/>
      <c r="AA153" s="989"/>
      <c r="AB153" s="989"/>
      <c r="AC153" s="989"/>
      <c r="AD153" s="989"/>
      <c r="AE153" s="989"/>
      <c r="AF153" s="989"/>
      <c r="AG153" s="989"/>
      <c r="AH153" s="989"/>
      <c r="AI153" s="989"/>
      <c r="AJ153" s="989"/>
      <c r="AK153" s="989"/>
      <c r="AL153" s="989"/>
      <c r="AM153" s="989"/>
      <c r="AN153" s="989"/>
      <c r="AO153" s="989"/>
      <c r="AP153" s="989"/>
      <c r="AQ153" s="989"/>
      <c r="AR153" s="989"/>
      <c r="AS153" s="989"/>
      <c r="AT153" s="989"/>
      <c r="AU153" s="989"/>
      <c r="AV153" s="989"/>
      <c r="AW153" s="989"/>
      <c r="AX153" s="989"/>
      <c r="AY153" s="989"/>
      <c r="BA153" s="3146" t="s">
        <v>62</v>
      </c>
      <c r="BB153" s="264" t="s">
        <v>235</v>
      </c>
      <c r="BC153" s="511">
        <v>6006.1764819999989</v>
      </c>
      <c r="BD153" s="443">
        <v>5840.5599520000087</v>
      </c>
      <c r="BE153" s="443">
        <v>7124.4585679999918</v>
      </c>
      <c r="BF153" s="443">
        <v>9355.3526229999843</v>
      </c>
      <c r="BG153" s="512">
        <v>11332.87814099999</v>
      </c>
      <c r="BH153" s="523">
        <v>6077.3614250000046</v>
      </c>
      <c r="BI153" s="443">
        <v>6929.7711850000078</v>
      </c>
      <c r="BJ153" s="443">
        <v>7538.5767529999921</v>
      </c>
      <c r="BK153" s="443">
        <v>8932.917961999985</v>
      </c>
      <c r="BL153" s="512">
        <v>9698.4209259999898</v>
      </c>
      <c r="BM153" s="523">
        <v>75.237995999999995</v>
      </c>
      <c r="BN153" s="443">
        <v>65.350355999999991</v>
      </c>
      <c r="BO153" s="443">
        <v>72.423345999999995</v>
      </c>
      <c r="BP153" s="443">
        <v>109.088691</v>
      </c>
      <c r="BQ153" s="512">
        <v>160.27712600000007</v>
      </c>
      <c r="BR153" s="523">
        <v>31252.556425000072</v>
      </c>
      <c r="BS153" s="443">
        <v>6280.686683000019</v>
      </c>
      <c r="BT153" s="2357">
        <v>2126.1826580000061</v>
      </c>
      <c r="BU153" s="2418"/>
      <c r="BV153" s="2418"/>
      <c r="BW153" s="2418"/>
      <c r="BX153" s="2418"/>
      <c r="BY153" s="2419"/>
      <c r="BZ153" s="2419"/>
      <c r="CA153" s="2419"/>
      <c r="CB153" s="2419"/>
      <c r="CC153" s="2419"/>
      <c r="CD153" s="2419"/>
      <c r="CE153" s="2419"/>
      <c r="CF153" s="2419"/>
      <c r="CG153" s="2419"/>
      <c r="CH153" s="2419"/>
      <c r="CI153" s="2419"/>
      <c r="CJ153" s="2419"/>
      <c r="CK153" s="2419"/>
      <c r="CL153" s="2419"/>
      <c r="CM153" s="2419"/>
      <c r="CN153" s="2419"/>
      <c r="CO153" s="2419"/>
      <c r="CP153" s="2419"/>
      <c r="CQ153" s="2419"/>
      <c r="CR153" s="2419"/>
      <c r="CS153" s="2419"/>
      <c r="CT153" s="2419"/>
      <c r="CU153" s="2419"/>
      <c r="CV153" s="2419"/>
      <c r="CW153" s="2419"/>
      <c r="CX153" s="2419"/>
      <c r="CY153" s="2419"/>
      <c r="CZ153" s="2419"/>
      <c r="DA153" s="240"/>
    </row>
    <row r="154" s="726" customFormat="true" ht="15" customHeight="true" x14ac:dyDescent="0.2">
      <c r="A154" s="3097"/>
      <c r="B154" s="2075" t="s">
        <v>236</v>
      </c>
      <c r="C154" s="2032">
        <v>55.03797222393132</v>
      </c>
      <c r="D154" s="2033">
        <v>57.136757965914889</v>
      </c>
      <c r="E154" s="2033">
        <v>48.711231077710607</v>
      </c>
      <c r="F154" s="2033">
        <v>32.935845211294094</v>
      </c>
      <c r="G154" s="2034">
        <v>19.191757682855638</v>
      </c>
      <c r="H154" s="2035">
        <v>46.858817777473853</v>
      </c>
      <c r="I154" s="2033">
        <v>39.388614802586254</v>
      </c>
      <c r="J154" s="2033">
        <v>34.464493268662622</v>
      </c>
      <c r="K154" s="2033">
        <v>23.048170354068468</v>
      </c>
      <c r="L154" s="2036">
        <v>16.48337602991305</v>
      </c>
      <c r="M154" s="2037">
        <v>90.168433282545692</v>
      </c>
      <c r="N154" s="2033">
        <v>94.80455109240458</v>
      </c>
      <c r="O154" s="2033">
        <v>95.420538529537609</v>
      </c>
      <c r="P154" s="2033">
        <v>93.762710478176572</v>
      </c>
      <c r="Q154" s="2034">
        <v>92.085063059272159</v>
      </c>
      <c r="R154" s="2035">
        <v>26.778971798095196</v>
      </c>
      <c r="S154" s="2033">
        <v>68.790384615490908</v>
      </c>
      <c r="T154" s="2522">
        <v>65.36004431625642</v>
      </c>
      <c r="U154" s="989"/>
      <c r="V154" s="989"/>
      <c r="W154" s="989"/>
      <c r="X154" s="989"/>
      <c r="Y154" s="989"/>
      <c r="Z154" s="989"/>
      <c r="AA154" s="989"/>
      <c r="AB154" s="989"/>
      <c r="AC154" s="989"/>
      <c r="AD154" s="989"/>
      <c r="AE154" s="989"/>
      <c r="AF154" s="989"/>
      <c r="AG154" s="989"/>
      <c r="AH154" s="989"/>
      <c r="AI154" s="989"/>
      <c r="AJ154" s="989"/>
      <c r="AK154" s="989"/>
      <c r="AL154" s="989"/>
      <c r="AM154" s="989"/>
      <c r="AN154" s="989"/>
      <c r="AO154" s="989"/>
      <c r="AP154" s="989"/>
      <c r="AQ154" s="989"/>
      <c r="AR154" s="989"/>
      <c r="AS154" s="989"/>
      <c r="AT154" s="989"/>
      <c r="AU154" s="989"/>
      <c r="AV154" s="989"/>
      <c r="AW154" s="989"/>
      <c r="AX154" s="989"/>
      <c r="AY154" s="989"/>
      <c r="BA154" s="3146"/>
      <c r="BB154" s="173" t="s">
        <v>236</v>
      </c>
      <c r="BC154" s="513">
        <v>7681.6367469999877</v>
      </c>
      <c r="BD154" s="445">
        <v>8073.9138259999945</v>
      </c>
      <c r="BE154" s="445">
        <v>6856.6348029999908</v>
      </c>
      <c r="BF154" s="445">
        <v>4629.6382510000049</v>
      </c>
      <c r="BG154" s="514">
        <v>2696.8952770000005</v>
      </c>
      <c r="BH154" s="524">
        <v>5449.0784419999927</v>
      </c>
      <c r="BI154" s="445">
        <v>4581.7985849999986</v>
      </c>
      <c r="BJ154" s="445">
        <v>4010.2898360000022</v>
      </c>
      <c r="BK154" s="445">
        <v>2682.2187029999959</v>
      </c>
      <c r="BL154" s="514">
        <v>1915.3831339999992</v>
      </c>
      <c r="BM154" s="524">
        <v>2189.1048689999993</v>
      </c>
      <c r="BN154" s="445">
        <v>2294.123980999997</v>
      </c>
      <c r="BO154" s="445">
        <v>2315.9716990000015</v>
      </c>
      <c r="BP154" s="445">
        <v>2269.3562849999985</v>
      </c>
      <c r="BQ154" s="514">
        <v>2231.3933699999984</v>
      </c>
      <c r="BR154" s="524">
        <v>11586.459457000001</v>
      </c>
      <c r="BS154" s="445">
        <v>14062.538002000043</v>
      </c>
      <c r="BT154" s="2358">
        <v>4289.7214449999929</v>
      </c>
      <c r="BU154" s="2418"/>
      <c r="BV154" s="2418"/>
      <c r="BW154" s="2418"/>
      <c r="BX154" s="2418"/>
      <c r="BY154" s="2419"/>
      <c r="BZ154" s="2419"/>
      <c r="CA154" s="2419"/>
      <c r="CB154" s="2419"/>
      <c r="CC154" s="2419"/>
      <c r="CD154" s="2419"/>
      <c r="CE154" s="2419"/>
      <c r="CF154" s="2419"/>
      <c r="CG154" s="2419"/>
      <c r="CH154" s="2419"/>
      <c r="CI154" s="2419"/>
      <c r="CJ154" s="2419"/>
      <c r="CK154" s="2419"/>
      <c r="CL154" s="2419"/>
      <c r="CM154" s="2419"/>
      <c r="CN154" s="2419"/>
      <c r="CO154" s="2419"/>
      <c r="CP154" s="2419"/>
      <c r="CQ154" s="2419"/>
      <c r="CR154" s="2419"/>
      <c r="CS154" s="2419"/>
      <c r="CT154" s="2419"/>
      <c r="CU154" s="2419"/>
      <c r="CV154" s="2419"/>
      <c r="CW154" s="2419"/>
      <c r="CX154" s="2419"/>
      <c r="CY154" s="2419"/>
      <c r="CZ154" s="2419"/>
      <c r="DA154" s="240"/>
    </row>
    <row r="155" s="726" customFormat="true" ht="15" customHeight="true" x14ac:dyDescent="0.2">
      <c r="A155" s="3097"/>
      <c r="B155" s="2075" t="s">
        <v>237</v>
      </c>
      <c r="C155" s="2032">
        <v>0</v>
      </c>
      <c r="D155" s="2033">
        <v>1.6992854160670808E-2</v>
      </c>
      <c r="E155" s="2033">
        <v>0</v>
      </c>
      <c r="F155" s="2033">
        <v>0</v>
      </c>
      <c r="G155" s="2034">
        <v>0</v>
      </c>
      <c r="H155" s="2035">
        <v>0</v>
      </c>
      <c r="I155" s="2033">
        <v>0</v>
      </c>
      <c r="J155" s="2033">
        <v>0</v>
      </c>
      <c r="K155" s="2033">
        <v>0</v>
      </c>
      <c r="L155" s="2036">
        <v>0</v>
      </c>
      <c r="M155" s="2037">
        <v>0</v>
      </c>
      <c r="N155" s="2033">
        <v>0</v>
      </c>
      <c r="O155" s="2033">
        <v>9.8933519936986333E-2</v>
      </c>
      <c r="P155" s="2033">
        <v>0</v>
      </c>
      <c r="Q155" s="2034">
        <v>0</v>
      </c>
      <c r="R155" s="2035">
        <v>0</v>
      </c>
      <c r="S155" s="2033">
        <v>0</v>
      </c>
      <c r="T155" s="2522">
        <v>3.658626635459556E-2</v>
      </c>
      <c r="U155" s="989"/>
      <c r="V155" s="989"/>
      <c r="W155" s="989"/>
      <c r="X155" s="989"/>
      <c r="Y155" s="989"/>
      <c r="Z155" s="989"/>
      <c r="AA155" s="989"/>
      <c r="AB155" s="989"/>
      <c r="AC155" s="989"/>
      <c r="AD155" s="989"/>
      <c r="AE155" s="989"/>
      <c r="AF155" s="989"/>
      <c r="AG155" s="989"/>
      <c r="AH155" s="989"/>
      <c r="AI155" s="989"/>
      <c r="AJ155" s="989"/>
      <c r="AK155" s="989"/>
      <c r="AL155" s="989"/>
      <c r="AM155" s="989"/>
      <c r="AN155" s="989"/>
      <c r="AO155" s="989"/>
      <c r="AP155" s="989"/>
      <c r="AQ155" s="989"/>
      <c r="AR155" s="989"/>
      <c r="AS155" s="989"/>
      <c r="AT155" s="989"/>
      <c r="AU155" s="989"/>
      <c r="AV155" s="989"/>
      <c r="AW155" s="989"/>
      <c r="AX155" s="989"/>
      <c r="AY155" s="989"/>
      <c r="BA155" s="3146"/>
      <c r="BB155" s="173" t="s">
        <v>237</v>
      </c>
      <c r="BC155" s="513">
        <v>0</v>
      </c>
      <c r="BD155" s="445">
        <v>2.4012359999999999</v>
      </c>
      <c r="BE155" s="445">
        <v>0</v>
      </c>
      <c r="BF155" s="445">
        <v>0</v>
      </c>
      <c r="BG155" s="514">
        <v>0</v>
      </c>
      <c r="BH155" s="524">
        <v>0</v>
      </c>
      <c r="BI155" s="445">
        <v>0</v>
      </c>
      <c r="BJ155" s="445">
        <v>0</v>
      </c>
      <c r="BK155" s="445">
        <v>0</v>
      </c>
      <c r="BL155" s="514">
        <v>0</v>
      </c>
      <c r="BM155" s="524">
        <v>0</v>
      </c>
      <c r="BN155" s="445">
        <v>0</v>
      </c>
      <c r="BO155" s="445">
        <v>2.4012359999999999</v>
      </c>
      <c r="BP155" s="445">
        <v>0</v>
      </c>
      <c r="BQ155" s="514">
        <v>0</v>
      </c>
      <c r="BR155" s="524">
        <v>0</v>
      </c>
      <c r="BS155" s="445">
        <v>0</v>
      </c>
      <c r="BT155" s="2358">
        <v>2.4012359999999999</v>
      </c>
      <c r="BU155" s="2418"/>
      <c r="BV155" s="2418"/>
      <c r="BW155" s="2418"/>
      <c r="BX155" s="2418"/>
      <c r="BY155" s="2419"/>
      <c r="BZ155" s="2419"/>
      <c r="CA155" s="2419"/>
      <c r="CB155" s="2419"/>
      <c r="CC155" s="2419"/>
      <c r="CD155" s="2419"/>
      <c r="CE155" s="2419"/>
      <c r="CF155" s="2419"/>
      <c r="CG155" s="2419"/>
      <c r="CH155" s="2419"/>
      <c r="CI155" s="2419"/>
      <c r="CJ155" s="2419"/>
      <c r="CK155" s="2419"/>
      <c r="CL155" s="2419"/>
      <c r="CM155" s="2419"/>
      <c r="CN155" s="2419"/>
      <c r="CO155" s="2419"/>
      <c r="CP155" s="2419"/>
      <c r="CQ155" s="2419"/>
      <c r="CR155" s="2419"/>
      <c r="CS155" s="2419"/>
      <c r="CT155" s="2419"/>
      <c r="CU155" s="2419"/>
      <c r="CV155" s="2419"/>
      <c r="CW155" s="2419"/>
      <c r="CX155" s="2419"/>
      <c r="CY155" s="2419"/>
      <c r="CZ155" s="2419"/>
      <c r="DA155" s="240"/>
    </row>
    <row r="156" s="726" customFormat="true" ht="15" customHeight="true" x14ac:dyDescent="0.2">
      <c r="A156" s="3097"/>
      <c r="B156" s="2075" t="s">
        <v>238</v>
      </c>
      <c r="C156" s="2032">
        <v>0.19019302893974965</v>
      </c>
      <c r="D156" s="2033">
        <v>7.1746835094623707E-2</v>
      </c>
      <c r="E156" s="2033">
        <v>0.10096940973865617</v>
      </c>
      <c r="F156" s="2033">
        <v>4.4430583240102045E-2</v>
      </c>
      <c r="G156" s="2034">
        <v>8.9119181092173379E-3</v>
      </c>
      <c r="H156" s="2035">
        <v>4.7553757475949539E-2</v>
      </c>
      <c r="I156" s="2033">
        <v>7.5028637497453789E-3</v>
      </c>
      <c r="J156" s="2033">
        <v>4.1658716987419207E-2</v>
      </c>
      <c r="K156" s="2033">
        <v>5.3666407951111599E-2</v>
      </c>
      <c r="L156" s="2036">
        <v>0</v>
      </c>
      <c r="M156" s="2037">
        <v>0.73272742332182594</v>
      </c>
      <c r="N156" s="2033">
        <v>0.38477740463164711</v>
      </c>
      <c r="O156" s="2033">
        <v>0.13105454222683768</v>
      </c>
      <c r="P156" s="2033">
        <v>0.38693794903306544</v>
      </c>
      <c r="Q156" s="2034">
        <v>5.168131670407073E-2</v>
      </c>
      <c r="R156" s="2035">
        <v>8.1724285767589722E-2</v>
      </c>
      <c r="S156" s="2033">
        <v>5.9365503683360889E-2</v>
      </c>
      <c r="T156" s="2522">
        <v>0.1660529469127231</v>
      </c>
      <c r="U156" s="989"/>
      <c r="V156" s="989"/>
      <c r="W156" s="989"/>
      <c r="X156" s="989"/>
      <c r="Y156" s="989"/>
      <c r="Z156" s="989"/>
      <c r="AA156" s="989"/>
      <c r="AB156" s="989"/>
      <c r="AC156" s="989"/>
      <c r="AD156" s="989"/>
      <c r="AE156" s="989"/>
      <c r="AF156" s="989"/>
      <c r="AG156" s="989"/>
      <c r="AH156" s="989"/>
      <c r="AI156" s="989"/>
      <c r="AJ156" s="989"/>
      <c r="AK156" s="989"/>
      <c r="AL156" s="989"/>
      <c r="AM156" s="989"/>
      <c r="AN156" s="989"/>
      <c r="AO156" s="989"/>
      <c r="AP156" s="989"/>
      <c r="AQ156" s="989"/>
      <c r="AR156" s="989"/>
      <c r="AS156" s="989"/>
      <c r="AT156" s="989"/>
      <c r="AU156" s="989"/>
      <c r="AV156" s="989"/>
      <c r="AW156" s="989"/>
      <c r="AX156" s="989"/>
      <c r="AY156" s="989"/>
      <c r="BA156" s="3146"/>
      <c r="BB156" s="173" t="s">
        <v>238</v>
      </c>
      <c r="BC156" s="513">
        <v>26.545196000000001</v>
      </c>
      <c r="BD156" s="445">
        <v>10.138443000000001</v>
      </c>
      <c r="BE156" s="445">
        <v>14.212541</v>
      </c>
      <c r="BF156" s="445">
        <v>6.2454000000000001</v>
      </c>
      <c r="BG156" s="514">
        <v>1.252335</v>
      </c>
      <c r="BH156" s="524">
        <v>5.5298909999999992</v>
      </c>
      <c r="BI156" s="445">
        <v>0.87275499999999995</v>
      </c>
      <c r="BJ156" s="445">
        <v>4.84741</v>
      </c>
      <c r="BK156" s="445">
        <v>6.2454000000000001</v>
      </c>
      <c r="BL156" s="514">
        <v>0</v>
      </c>
      <c r="BM156" s="524">
        <v>17.789121000000002</v>
      </c>
      <c r="BN156" s="445">
        <v>9.311020000000001</v>
      </c>
      <c r="BO156" s="445">
        <v>3.1808519999999998</v>
      </c>
      <c r="BP156" s="445">
        <v>9.3651309999999999</v>
      </c>
      <c r="BQ156" s="514">
        <v>1.252335</v>
      </c>
      <c r="BR156" s="524">
        <v>35.359652000000004</v>
      </c>
      <c r="BS156" s="445">
        <v>12.135847999999999</v>
      </c>
      <c r="BT156" s="2358">
        <v>10.898415</v>
      </c>
      <c r="BU156" s="2418"/>
      <c r="BV156" s="2418"/>
      <c r="BW156" s="2418"/>
      <c r="BX156" s="2418"/>
      <c r="BY156" s="2419"/>
      <c r="BZ156" s="2419"/>
      <c r="CA156" s="2419"/>
      <c r="CB156" s="2419"/>
      <c r="CC156" s="2419"/>
      <c r="CD156" s="2419"/>
      <c r="CE156" s="2419"/>
      <c r="CF156" s="2419"/>
      <c r="CG156" s="2419"/>
      <c r="CH156" s="2419"/>
      <c r="CI156" s="2419"/>
      <c r="CJ156" s="2419"/>
      <c r="CK156" s="2419"/>
      <c r="CL156" s="2419"/>
      <c r="CM156" s="2419"/>
      <c r="CN156" s="2419"/>
      <c r="CO156" s="2419"/>
      <c r="CP156" s="2419"/>
      <c r="CQ156" s="2419"/>
      <c r="CR156" s="2419"/>
      <c r="CS156" s="2419"/>
      <c r="CT156" s="2419"/>
      <c r="CU156" s="2419"/>
      <c r="CV156" s="2419"/>
      <c r="CW156" s="2419"/>
      <c r="CX156" s="2419"/>
      <c r="CY156" s="2419"/>
      <c r="CZ156" s="2419"/>
      <c r="DA156" s="240"/>
    </row>
    <row r="157" s="726" customFormat="true" ht="15" customHeight="true" x14ac:dyDescent="0.2">
      <c r="A157" s="3097"/>
      <c r="B157" s="2075" t="s">
        <v>239</v>
      </c>
      <c r="C157" s="2032">
        <v>1.6302311967941636</v>
      </c>
      <c r="D157" s="2033">
        <v>1.4425451856873697</v>
      </c>
      <c r="E157" s="2033">
        <v>0.57388210548955321</v>
      </c>
      <c r="F157" s="2033">
        <v>0.46453583375131574</v>
      </c>
      <c r="G157" s="2034">
        <v>0.15183437414460479</v>
      </c>
      <c r="H157" s="2035">
        <v>0.80302176805835701</v>
      </c>
      <c r="I157" s="2033">
        <v>1.0303147024655819</v>
      </c>
      <c r="J157" s="2033">
        <v>0.70720206503606298</v>
      </c>
      <c r="K157" s="2033">
        <v>0.13804866685556075</v>
      </c>
      <c r="L157" s="2036">
        <v>5.4095673836735608E-2</v>
      </c>
      <c r="M157" s="2037">
        <v>5.5169627817008307</v>
      </c>
      <c r="N157" s="2033">
        <v>2.1100715285856229</v>
      </c>
      <c r="O157" s="2033">
        <v>1.3655532332744547</v>
      </c>
      <c r="P157" s="2033">
        <v>1.3431477378154935</v>
      </c>
      <c r="Q157" s="2034">
        <v>1.248944829209043</v>
      </c>
      <c r="R157" s="2035">
        <v>0.89300215716100595</v>
      </c>
      <c r="S157" s="2033">
        <v>0.399449326321831</v>
      </c>
      <c r="T157" s="2522">
        <v>1.9922544369441002</v>
      </c>
      <c r="U157" s="989"/>
      <c r="V157" s="989"/>
      <c r="W157" s="989"/>
      <c r="X157" s="989"/>
      <c r="Y157" s="989"/>
      <c r="Z157" s="989"/>
      <c r="AA157" s="989"/>
      <c r="AB157" s="989"/>
      <c r="AC157" s="989"/>
      <c r="AD157" s="989"/>
      <c r="AE157" s="989"/>
      <c r="AF157" s="989"/>
      <c r="AG157" s="989"/>
      <c r="AH157" s="989"/>
      <c r="AI157" s="989"/>
      <c r="AJ157" s="989"/>
      <c r="AK157" s="989"/>
      <c r="AL157" s="989"/>
      <c r="AM157" s="989"/>
      <c r="AN157" s="989"/>
      <c r="AO157" s="989"/>
      <c r="AP157" s="989"/>
      <c r="AQ157" s="989"/>
      <c r="AR157" s="989"/>
      <c r="AS157" s="989"/>
      <c r="AT157" s="989"/>
      <c r="AU157" s="989"/>
      <c r="AV157" s="989"/>
      <c r="AW157" s="989"/>
      <c r="AX157" s="989"/>
      <c r="AY157" s="989"/>
      <c r="BA157" s="3146"/>
      <c r="BB157" s="173" t="s">
        <v>239</v>
      </c>
      <c r="BC157" s="513">
        <v>227.53098199999997</v>
      </c>
      <c r="BD157" s="445">
        <v>203.84400399999996</v>
      </c>
      <c r="BE157" s="445">
        <v>80.780138999999991</v>
      </c>
      <c r="BF157" s="445">
        <v>65.297637000000009</v>
      </c>
      <c r="BG157" s="514">
        <v>21.336316</v>
      </c>
      <c r="BH157" s="524">
        <v>93.381113999999982</v>
      </c>
      <c r="BI157" s="445">
        <v>119.84921199999998</v>
      </c>
      <c r="BJ157" s="445">
        <v>82.29006099999998</v>
      </c>
      <c r="BK157" s="445">
        <v>16.065341</v>
      </c>
      <c r="BL157" s="514">
        <v>6.2859660000000002</v>
      </c>
      <c r="BM157" s="524">
        <v>133.94055599999993</v>
      </c>
      <c r="BN157" s="445">
        <v>51.060477999999989</v>
      </c>
      <c r="BO157" s="445">
        <v>33.143625999999998</v>
      </c>
      <c r="BP157" s="445">
        <v>32.508453999999993</v>
      </c>
      <c r="BQ157" s="514">
        <v>30.264270000000003</v>
      </c>
      <c r="BR157" s="524">
        <v>386.37530099999981</v>
      </c>
      <c r="BS157" s="445">
        <v>81.657798</v>
      </c>
      <c r="BT157" s="2358">
        <v>130.755979</v>
      </c>
      <c r="BU157" s="2418"/>
      <c r="BV157" s="2418"/>
      <c r="BW157" s="2418"/>
      <c r="BX157" s="2418"/>
      <c r="BY157" s="2419"/>
      <c r="BZ157" s="2419"/>
      <c r="CA157" s="2419"/>
      <c r="CB157" s="2419"/>
      <c r="CC157" s="2419"/>
      <c r="CD157" s="2419"/>
      <c r="CE157" s="2419"/>
      <c r="CF157" s="2419"/>
      <c r="CG157" s="2419"/>
      <c r="CH157" s="2419"/>
      <c r="CI157" s="2419"/>
      <c r="CJ157" s="2419"/>
      <c r="CK157" s="2419"/>
      <c r="CL157" s="2419"/>
      <c r="CM157" s="2419"/>
      <c r="CN157" s="2419"/>
      <c r="CO157" s="2419"/>
      <c r="CP157" s="2419"/>
      <c r="CQ157" s="2419"/>
      <c r="CR157" s="2419"/>
      <c r="CS157" s="2419"/>
      <c r="CT157" s="2419"/>
      <c r="CU157" s="2419"/>
      <c r="CV157" s="2419"/>
      <c r="CW157" s="2419"/>
      <c r="CX157" s="2419"/>
      <c r="CY157" s="2419"/>
      <c r="CZ157" s="2419"/>
      <c r="DA157" s="240"/>
    </row>
    <row r="158" s="726" customFormat="true" ht="15" customHeight="true" x14ac:dyDescent="0.2">
      <c r="A158" s="3097"/>
      <c r="B158" s="2075" t="s">
        <v>240</v>
      </c>
      <c r="C158" s="2032">
        <v>4.9910115509851437E-2</v>
      </c>
      <c r="D158" s="2033">
        <v>0</v>
      </c>
      <c r="E158" s="2033">
        <v>0</v>
      </c>
      <c r="F158" s="2033">
        <v>0</v>
      </c>
      <c r="G158" s="2034">
        <v>0</v>
      </c>
      <c r="H158" s="2035">
        <v>1.194967786273448E-2</v>
      </c>
      <c r="I158" s="2033">
        <v>0</v>
      </c>
      <c r="J158" s="2033">
        <v>0</v>
      </c>
      <c r="K158" s="2033">
        <v>0</v>
      </c>
      <c r="L158" s="2036">
        <v>0</v>
      </c>
      <c r="M158" s="2037">
        <v>0.22968778695210629</v>
      </c>
      <c r="N158" s="2033">
        <v>0</v>
      </c>
      <c r="O158" s="2033">
        <v>0</v>
      </c>
      <c r="P158" s="2033">
        <v>0</v>
      </c>
      <c r="Q158" s="2034">
        <v>0</v>
      </c>
      <c r="R158" s="2035">
        <v>0</v>
      </c>
      <c r="S158" s="2033">
        <v>2.4875626716584744E-2</v>
      </c>
      <c r="T158" s="2522">
        <v>2.8655460295620657E-2</v>
      </c>
      <c r="U158" s="989"/>
      <c r="V158" s="989"/>
      <c r="W158" s="989"/>
      <c r="X158" s="989"/>
      <c r="Y158" s="989"/>
      <c r="Z158" s="989"/>
      <c r="AA158" s="989"/>
      <c r="AB158" s="989"/>
      <c r="AC158" s="989"/>
      <c r="AD158" s="989"/>
      <c r="AE158" s="989"/>
      <c r="AF158" s="989"/>
      <c r="AG158" s="989"/>
      <c r="AH158" s="989"/>
      <c r="AI158" s="989"/>
      <c r="AJ158" s="989"/>
      <c r="AK158" s="989"/>
      <c r="AL158" s="989"/>
      <c r="AM158" s="989"/>
      <c r="AN158" s="989"/>
      <c r="AO158" s="989"/>
      <c r="AP158" s="989"/>
      <c r="AQ158" s="989"/>
      <c r="AR158" s="989"/>
      <c r="AS158" s="989"/>
      <c r="AT158" s="989"/>
      <c r="AU158" s="989"/>
      <c r="AV158" s="989"/>
      <c r="AW158" s="989"/>
      <c r="AX158" s="989"/>
      <c r="AY158" s="989"/>
      <c r="BA158" s="3146"/>
      <c r="BB158" s="173" t="s">
        <v>240</v>
      </c>
      <c r="BC158" s="513">
        <v>6.9659430000000002</v>
      </c>
      <c r="BD158" s="445">
        <v>0</v>
      </c>
      <c r="BE158" s="445">
        <v>0</v>
      </c>
      <c r="BF158" s="445">
        <v>0</v>
      </c>
      <c r="BG158" s="514">
        <v>0</v>
      </c>
      <c r="BH158" s="524">
        <v>1.389594</v>
      </c>
      <c r="BI158" s="445">
        <v>0</v>
      </c>
      <c r="BJ158" s="445">
        <v>0</v>
      </c>
      <c r="BK158" s="445">
        <v>0</v>
      </c>
      <c r="BL158" s="514">
        <v>0</v>
      </c>
      <c r="BM158" s="524">
        <v>5.5763490000000004</v>
      </c>
      <c r="BN158" s="445">
        <v>0</v>
      </c>
      <c r="BO158" s="445">
        <v>0</v>
      </c>
      <c r="BP158" s="445">
        <v>0</v>
      </c>
      <c r="BQ158" s="514">
        <v>0</v>
      </c>
      <c r="BR158" s="524">
        <v>0</v>
      </c>
      <c r="BS158" s="445">
        <v>5.085223</v>
      </c>
      <c r="BT158" s="2358">
        <v>1.8807199999999999</v>
      </c>
      <c r="BU158" s="2418"/>
      <c r="BV158" s="2418"/>
      <c r="BW158" s="2418"/>
      <c r="BX158" s="2418"/>
      <c r="BY158" s="2419"/>
      <c r="BZ158" s="2419"/>
      <c r="CA158" s="2419"/>
      <c r="CB158" s="2419"/>
      <c r="CC158" s="2419"/>
      <c r="CD158" s="2419"/>
      <c r="CE158" s="2419"/>
      <c r="CF158" s="2419"/>
      <c r="CG158" s="2419"/>
      <c r="CH158" s="2419"/>
      <c r="CI158" s="2419"/>
      <c r="CJ158" s="2419"/>
      <c r="CK158" s="2419"/>
      <c r="CL158" s="2419"/>
      <c r="CM158" s="2419"/>
      <c r="CN158" s="2419"/>
      <c r="CO158" s="2419"/>
      <c r="CP158" s="2419"/>
      <c r="CQ158" s="2419"/>
      <c r="CR158" s="2419"/>
      <c r="CS158" s="2419"/>
      <c r="CT158" s="2419"/>
      <c r="CU158" s="2419"/>
      <c r="CV158" s="2419"/>
      <c r="CW158" s="2419"/>
      <c r="CX158" s="2419"/>
      <c r="CY158" s="2419"/>
      <c r="CZ158" s="2419"/>
      <c r="DA158" s="240"/>
    </row>
    <row r="159" s="726" customFormat="true" ht="15" customHeight="true" x14ac:dyDescent="0.2">
      <c r="A159" s="3098"/>
      <c r="B159" s="2076" t="s">
        <v>241</v>
      </c>
      <c r="C159" s="2032">
        <v>5.8185697369522726E-2</v>
      </c>
      <c r="D159" s="2033">
        <v>0</v>
      </c>
      <c r="E159" s="2033">
        <v>0</v>
      </c>
      <c r="F159" s="2033">
        <v>0</v>
      </c>
      <c r="G159" s="2034">
        <v>0</v>
      </c>
      <c r="H159" s="2035">
        <v>1.6981102164154403E-2</v>
      </c>
      <c r="I159" s="2033">
        <v>0</v>
      </c>
      <c r="J159" s="2033">
        <v>0</v>
      </c>
      <c r="K159" s="2033">
        <v>0</v>
      </c>
      <c r="L159" s="2036">
        <v>0</v>
      </c>
      <c r="M159" s="2037">
        <v>0.25316303753369662</v>
      </c>
      <c r="N159" s="2033">
        <v>0</v>
      </c>
      <c r="O159" s="2033">
        <v>0</v>
      </c>
      <c r="P159" s="2033">
        <v>0</v>
      </c>
      <c r="Q159" s="2034">
        <v>0</v>
      </c>
      <c r="R159" s="2035">
        <v>1.4458180753080406E-2</v>
      </c>
      <c r="S159" s="2033">
        <v>2.3917710052847132E-3</v>
      </c>
      <c r="T159" s="2522">
        <v>2.0971453944134619E-2</v>
      </c>
      <c r="U159" s="989"/>
      <c r="V159" s="989"/>
      <c r="W159" s="989"/>
      <c r="X159" s="989"/>
      <c r="Y159" s="989"/>
      <c r="Z159" s="989"/>
      <c r="AA159" s="989"/>
      <c r="AB159" s="989"/>
      <c r="AC159" s="989"/>
      <c r="AD159" s="989"/>
      <c r="AE159" s="989"/>
      <c r="AF159" s="989"/>
      <c r="AG159" s="989"/>
      <c r="AH159" s="989"/>
      <c r="AI159" s="989"/>
      <c r="AJ159" s="989"/>
      <c r="AK159" s="989"/>
      <c r="AL159" s="989"/>
      <c r="AM159" s="989"/>
      <c r="AN159" s="989"/>
      <c r="AO159" s="989"/>
      <c r="AP159" s="989"/>
      <c r="AQ159" s="989"/>
      <c r="AR159" s="989"/>
      <c r="AS159" s="989"/>
      <c r="AT159" s="989"/>
      <c r="AU159" s="989"/>
      <c r="AV159" s="989"/>
      <c r="AW159" s="989"/>
      <c r="AX159" s="989"/>
      <c r="AY159" s="989"/>
      <c r="BA159" s="3146"/>
      <c r="BB159" s="173" t="s">
        <v>241</v>
      </c>
      <c r="BC159" s="513">
        <v>8.1209640000000007</v>
      </c>
      <c r="BD159" s="445">
        <v>0</v>
      </c>
      <c r="BE159" s="445">
        <v>0</v>
      </c>
      <c r="BF159" s="445">
        <v>0</v>
      </c>
      <c r="BG159" s="514">
        <v>0</v>
      </c>
      <c r="BH159" s="524">
        <v>1.9746839999999999</v>
      </c>
      <c r="BI159" s="445">
        <v>0</v>
      </c>
      <c r="BJ159" s="445">
        <v>0</v>
      </c>
      <c r="BK159" s="445">
        <v>0</v>
      </c>
      <c r="BL159" s="514">
        <v>0</v>
      </c>
      <c r="BM159" s="524">
        <v>6.1462799999999991</v>
      </c>
      <c r="BN159" s="445">
        <v>0</v>
      </c>
      <c r="BO159" s="445">
        <v>0</v>
      </c>
      <c r="BP159" s="445">
        <v>0</v>
      </c>
      <c r="BQ159" s="514">
        <v>0</v>
      </c>
      <c r="BR159" s="524">
        <v>6.2556219999999998</v>
      </c>
      <c r="BS159" s="445">
        <v>0.48893999999999999</v>
      </c>
      <c r="BT159" s="2358">
        <v>1.3764020000000001</v>
      </c>
      <c r="BU159" s="2418"/>
      <c r="BV159" s="2418"/>
      <c r="BW159" s="2418"/>
      <c r="BX159" s="2418"/>
      <c r="BY159" s="2419"/>
      <c r="BZ159" s="2419"/>
      <c r="CA159" s="2419"/>
      <c r="CB159" s="2419"/>
      <c r="CC159" s="2419"/>
      <c r="CD159" s="2419"/>
      <c r="CE159" s="2419"/>
      <c r="CF159" s="2419"/>
      <c r="CG159" s="2419"/>
      <c r="CH159" s="2419"/>
      <c r="CI159" s="2419"/>
      <c r="CJ159" s="2419"/>
      <c r="CK159" s="2419"/>
      <c r="CL159" s="2419"/>
      <c r="CM159" s="2419"/>
      <c r="CN159" s="2419"/>
      <c r="CO159" s="2419"/>
      <c r="CP159" s="2419"/>
      <c r="CQ159" s="2419"/>
      <c r="CR159" s="2419"/>
      <c r="CS159" s="2419"/>
      <c r="CT159" s="2419"/>
      <c r="CU159" s="2419"/>
      <c r="CV159" s="2419"/>
      <c r="CW159" s="2419"/>
      <c r="CX159" s="2419"/>
      <c r="CY159" s="2419"/>
      <c r="CZ159" s="2419"/>
      <c r="DA159" s="240"/>
    </row>
    <row r="160" s="272" customFormat="true" ht="15" customHeight="true" x14ac:dyDescent="0.2">
      <c r="B160" s="135"/>
      <c r="C160" s="1279"/>
      <c r="D160" s="1271"/>
      <c r="E160" s="1271"/>
      <c r="F160" s="1271"/>
      <c r="G160" s="1272"/>
      <c r="H160" s="1280"/>
      <c r="I160" s="1271"/>
      <c r="J160" s="1271"/>
      <c r="K160" s="1271"/>
      <c r="L160" s="1281"/>
      <c r="M160" s="1279"/>
      <c r="N160" s="1271"/>
      <c r="O160" s="1271"/>
      <c r="P160" s="1271"/>
      <c r="Q160" s="1272"/>
      <c r="R160" s="1280"/>
      <c r="S160" s="1271"/>
      <c r="T160" s="1281"/>
      <c r="U160" s="989"/>
      <c r="V160" s="989"/>
      <c r="W160" s="989"/>
      <c r="X160" s="989"/>
      <c r="Y160" s="989"/>
      <c r="Z160" s="989"/>
      <c r="AA160" s="989"/>
      <c r="AB160" s="989"/>
      <c r="AC160" s="989"/>
      <c r="AD160" s="989"/>
      <c r="AE160" s="989"/>
      <c r="AF160" s="989"/>
      <c r="AG160" s="989"/>
      <c r="AH160" s="989"/>
      <c r="AI160" s="989"/>
      <c r="AJ160" s="989"/>
      <c r="AK160" s="989"/>
      <c r="AL160" s="989"/>
      <c r="AM160" s="989"/>
      <c r="AN160" s="989"/>
      <c r="AO160" s="989"/>
      <c r="AP160" s="989"/>
      <c r="AQ160" s="989"/>
      <c r="AR160" s="989"/>
      <c r="AS160" s="989"/>
      <c r="AT160" s="989"/>
      <c r="AU160" s="989"/>
      <c r="AV160" s="989"/>
      <c r="AW160" s="989"/>
      <c r="AX160" s="989"/>
      <c r="AY160" s="989"/>
      <c r="BA160" s="3147"/>
      <c r="BB160" s="173" t="s">
        <v>178</v>
      </c>
      <c r="BC160" s="513">
        <v>13956.976313999989</v>
      </c>
      <c r="BD160" s="445">
        <v>14130.857461</v>
      </c>
      <c r="BE160" s="445">
        <v>14076.086050999982</v>
      </c>
      <c r="BF160" s="445">
        <v>14056.53391099994</v>
      </c>
      <c r="BG160" s="514">
        <v>14052.362069000008</v>
      </c>
      <c r="BH160" s="524">
        <v>11628.715149999995</v>
      </c>
      <c r="BI160" s="445">
        <v>11632.291736999998</v>
      </c>
      <c r="BJ160" s="445">
        <v>11636.004059999979</v>
      </c>
      <c r="BK160" s="445">
        <v>11637.447405999974</v>
      </c>
      <c r="BL160" s="514">
        <v>11620.090025999989</v>
      </c>
      <c r="BM160" s="524">
        <v>2427.7951709999979</v>
      </c>
      <c r="BN160" s="445">
        <v>2419.8458349999978</v>
      </c>
      <c r="BO160" s="445">
        <v>2427.1207590000008</v>
      </c>
      <c r="BP160" s="445">
        <v>2420.3185609999991</v>
      </c>
      <c r="BQ160" s="514">
        <v>2423.1871009999995</v>
      </c>
      <c r="BR160" s="524">
        <v>43267.006456999785</v>
      </c>
      <c r="BS160" s="445">
        <v>20442.592493999953</v>
      </c>
      <c r="BT160" s="2358">
        <v>6563.2168549999733</v>
      </c>
      <c r="BU160" s="2418"/>
      <c r="BV160" s="2418"/>
      <c r="BW160" s="2418"/>
      <c r="BX160" s="2418"/>
      <c r="BY160" s="2419"/>
      <c r="BZ160" s="2419"/>
      <c r="CA160" s="2419"/>
      <c r="CB160" s="2419"/>
      <c r="CC160" s="2419"/>
      <c r="CD160" s="2419"/>
      <c r="CE160" s="2419"/>
      <c r="CF160" s="2419"/>
      <c r="CG160" s="2419"/>
      <c r="CH160" s="2419"/>
      <c r="CI160" s="2419"/>
      <c r="CJ160" s="2419"/>
      <c r="CK160" s="2419"/>
      <c r="CL160" s="2419"/>
      <c r="CM160" s="2419"/>
      <c r="CN160" s="2419"/>
      <c r="CO160" s="2419"/>
      <c r="CP160" s="2419"/>
      <c r="CQ160" s="2419"/>
      <c r="CR160" s="2419"/>
      <c r="CS160" s="2419"/>
      <c r="CT160" s="2419"/>
      <c r="CU160" s="2419"/>
      <c r="CV160" s="2419"/>
      <c r="CW160" s="2419"/>
      <c r="CX160" s="2419"/>
      <c r="CY160" s="2419"/>
      <c r="CZ160" s="2419"/>
      <c r="DA160" s="240"/>
    </row>
    <row r="161" s="272" customFormat="true" ht="15" customHeight="true" x14ac:dyDescent="0.2">
      <c r="B161" s="135"/>
      <c r="C161" s="1279"/>
      <c r="D161" s="1271"/>
      <c r="E161" s="1271"/>
      <c r="F161" s="1271"/>
      <c r="G161" s="1272"/>
      <c r="H161" s="1280"/>
      <c r="I161" s="1271"/>
      <c r="J161" s="1271"/>
      <c r="K161" s="1271"/>
      <c r="L161" s="1281"/>
      <c r="M161" s="1279"/>
      <c r="N161" s="1271"/>
      <c r="O161" s="1271"/>
      <c r="P161" s="1271"/>
      <c r="Q161" s="1272"/>
      <c r="R161" s="1280"/>
      <c r="S161" s="1271"/>
      <c r="T161" s="1281"/>
      <c r="U161" s="989"/>
      <c r="V161" s="989"/>
      <c r="W161" s="989"/>
      <c r="X161" s="989"/>
      <c r="Y161" s="989"/>
      <c r="Z161" s="989"/>
      <c r="AA161" s="989"/>
      <c r="AB161" s="989"/>
      <c r="AC161" s="989"/>
      <c r="AD161" s="989"/>
      <c r="AE161" s="989"/>
      <c r="AF161" s="989"/>
      <c r="AG161" s="989"/>
      <c r="AH161" s="989"/>
      <c r="AI161" s="989"/>
      <c r="AJ161" s="989"/>
      <c r="AK161" s="989"/>
      <c r="AL161" s="989"/>
      <c r="AM161" s="989"/>
      <c r="AN161" s="989"/>
      <c r="AO161" s="989"/>
      <c r="AP161" s="989"/>
      <c r="AQ161" s="989"/>
      <c r="AR161" s="989"/>
      <c r="AS161" s="989"/>
      <c r="AT161" s="989"/>
      <c r="AU161" s="989"/>
      <c r="AV161" s="989"/>
      <c r="AW161" s="989"/>
      <c r="AX161" s="989"/>
      <c r="AY161" s="989"/>
      <c r="BA161" s="803"/>
      <c r="BB161" s="173"/>
      <c r="BC161" s="513"/>
      <c r="BD161" s="445"/>
      <c r="BE161" s="445"/>
      <c r="BF161" s="445"/>
      <c r="BG161" s="514"/>
      <c r="BH161" s="524"/>
      <c r="BI161" s="445"/>
      <c r="BJ161" s="445"/>
      <c r="BK161" s="445"/>
      <c r="BL161" s="514"/>
      <c r="BM161" s="524"/>
      <c r="BN161" s="445"/>
      <c r="BO161" s="445"/>
      <c r="BP161" s="445"/>
      <c r="BQ161" s="514"/>
      <c r="BR161" s="524"/>
      <c r="BS161" s="445"/>
      <c r="BT161" s="2358"/>
      <c r="BU161" s="2418"/>
      <c r="BV161" s="2418"/>
      <c r="BW161" s="2418"/>
      <c r="BX161" s="2418"/>
      <c r="BY161" s="2419"/>
      <c r="BZ161" s="2419"/>
      <c r="CA161" s="2419"/>
      <c r="CB161" s="2419"/>
      <c r="CC161" s="2419"/>
      <c r="CD161" s="2419"/>
      <c r="CE161" s="2419"/>
      <c r="CF161" s="2419"/>
      <c r="CG161" s="2419"/>
      <c r="CH161" s="2419"/>
      <c r="CI161" s="2419"/>
      <c r="CJ161" s="2419"/>
      <c r="CK161" s="2419"/>
      <c r="CL161" s="2419"/>
      <c r="CM161" s="2419"/>
      <c r="CN161" s="2419"/>
      <c r="CO161" s="2419"/>
      <c r="CP161" s="2419"/>
      <c r="CQ161" s="2419"/>
      <c r="CR161" s="2419"/>
      <c r="CS161" s="2419"/>
      <c r="CT161" s="2419"/>
      <c r="CU161" s="2419"/>
      <c r="CV161" s="2419"/>
      <c r="CW161" s="2419"/>
      <c r="CX161" s="2419"/>
      <c r="CY161" s="2419"/>
      <c r="CZ161" s="2419"/>
      <c r="DA161" s="240"/>
    </row>
    <row r="162" s="272" customFormat="true" ht="15" customHeight="true" x14ac:dyDescent="0.2">
      <c r="A162" s="1666"/>
      <c r="B162" s="1853"/>
      <c r="C162" s="1279"/>
      <c r="D162" s="1271"/>
      <c r="E162" s="1271"/>
      <c r="F162" s="1271"/>
      <c r="G162" s="1272"/>
      <c r="H162" s="1280"/>
      <c r="I162" s="1271"/>
      <c r="J162" s="1271"/>
      <c r="K162" s="1271"/>
      <c r="L162" s="1281"/>
      <c r="M162" s="1279"/>
      <c r="N162" s="1271"/>
      <c r="O162" s="1271"/>
      <c r="P162" s="1271"/>
      <c r="Q162" s="1272"/>
      <c r="R162" s="1280"/>
      <c r="S162" s="1271"/>
      <c r="T162" s="1281"/>
      <c r="U162" s="989"/>
      <c r="V162" s="989"/>
      <c r="W162" s="989"/>
      <c r="X162" s="989"/>
      <c r="Y162" s="989"/>
      <c r="Z162" s="989"/>
      <c r="AA162" s="989"/>
      <c r="AB162" s="989"/>
      <c r="AC162" s="989"/>
      <c r="AD162" s="989"/>
      <c r="AE162" s="989"/>
      <c r="AF162" s="989"/>
      <c r="AG162" s="989"/>
      <c r="AH162" s="989"/>
      <c r="AI162" s="989"/>
      <c r="AJ162" s="989"/>
      <c r="AK162" s="989"/>
      <c r="AL162" s="989"/>
      <c r="AM162" s="989"/>
      <c r="AN162" s="989"/>
      <c r="AO162" s="989"/>
      <c r="AP162" s="989"/>
      <c r="AQ162" s="989"/>
      <c r="AR162" s="989"/>
      <c r="AS162" s="989"/>
      <c r="AT162" s="989"/>
      <c r="AU162" s="989"/>
      <c r="AV162" s="989"/>
      <c r="AW162" s="989"/>
      <c r="AX162" s="989"/>
      <c r="AY162" s="989"/>
      <c r="BA162" s="803"/>
      <c r="BB162" s="173"/>
      <c r="BC162" s="513"/>
      <c r="BD162" s="445"/>
      <c r="BE162" s="445"/>
      <c r="BF162" s="445"/>
      <c r="BG162" s="514"/>
      <c r="BH162" s="524"/>
      <c r="BI162" s="445"/>
      <c r="BJ162" s="445"/>
      <c r="BK162" s="445"/>
      <c r="BL162" s="514"/>
      <c r="BM162" s="524"/>
      <c r="BN162" s="445"/>
      <c r="BO162" s="445"/>
      <c r="BP162" s="445"/>
      <c r="BQ162" s="514"/>
      <c r="BR162" s="524"/>
      <c r="BS162" s="445"/>
      <c r="BT162" s="2358"/>
      <c r="BU162" s="2418"/>
      <c r="BV162" s="2418"/>
      <c r="BW162" s="2418"/>
      <c r="BX162" s="2418"/>
      <c r="BY162" s="2419"/>
      <c r="BZ162" s="2419"/>
      <c r="CA162" s="2419"/>
      <c r="CB162" s="2419"/>
      <c r="CC162" s="2419"/>
      <c r="CD162" s="2419"/>
      <c r="CE162" s="2419"/>
      <c r="CF162" s="2419"/>
      <c r="CG162" s="2419"/>
      <c r="CH162" s="2419"/>
      <c r="CI162" s="2419"/>
      <c r="CJ162" s="2419"/>
      <c r="CK162" s="2419"/>
      <c r="CL162" s="2419"/>
      <c r="CM162" s="2419"/>
      <c r="CN162" s="2419"/>
      <c r="CO162" s="2419"/>
      <c r="CP162" s="2419"/>
      <c r="CQ162" s="2419"/>
      <c r="CR162" s="2419"/>
      <c r="CS162" s="2419"/>
      <c r="CT162" s="2419"/>
      <c r="CU162" s="2419"/>
      <c r="CV162" s="2419"/>
      <c r="CW162" s="2419"/>
      <c r="CX162" s="2419"/>
      <c r="CY162" s="2419"/>
      <c r="CZ162" s="2419"/>
      <c r="DA162" s="240"/>
    </row>
    <row r="163" s="272" customFormat="true" ht="15" customHeight="true" x14ac:dyDescent="0.2">
      <c r="A163" s="1593"/>
      <c r="B163" s="1854"/>
      <c r="C163" s="1279"/>
      <c r="D163" s="1271"/>
      <c r="E163" s="1271"/>
      <c r="F163" s="1271"/>
      <c r="G163" s="1272"/>
      <c r="H163" s="1280"/>
      <c r="I163" s="1271"/>
      <c r="J163" s="1271"/>
      <c r="K163" s="1271"/>
      <c r="L163" s="1281"/>
      <c r="M163" s="1279"/>
      <c r="N163" s="1271"/>
      <c r="O163" s="1271"/>
      <c r="P163" s="1271"/>
      <c r="Q163" s="1272"/>
      <c r="R163" s="1280"/>
      <c r="S163" s="1271"/>
      <c r="T163" s="1281"/>
      <c r="U163" s="989"/>
      <c r="V163" s="989"/>
      <c r="W163" s="989"/>
      <c r="X163" s="989"/>
      <c r="Y163" s="989"/>
      <c r="Z163" s="989"/>
      <c r="AA163" s="989"/>
      <c r="AB163" s="989"/>
      <c r="AC163" s="989"/>
      <c r="AD163" s="989"/>
      <c r="AE163" s="989"/>
      <c r="AF163" s="989"/>
      <c r="AG163" s="989"/>
      <c r="AH163" s="989"/>
      <c r="AI163" s="989"/>
      <c r="AJ163" s="989"/>
      <c r="AK163" s="989"/>
      <c r="AL163" s="989"/>
      <c r="AM163" s="989"/>
      <c r="AN163" s="989"/>
      <c r="AO163" s="989"/>
      <c r="AP163" s="989"/>
      <c r="AQ163" s="989"/>
      <c r="AR163" s="989"/>
      <c r="AS163" s="989"/>
      <c r="AT163" s="989"/>
      <c r="AU163" s="989"/>
      <c r="AV163" s="989"/>
      <c r="AW163" s="989"/>
      <c r="AX163" s="989"/>
      <c r="AY163" s="989"/>
      <c r="BA163" s="803"/>
      <c r="BB163" s="173"/>
      <c r="BC163" s="513"/>
      <c r="BD163" s="445"/>
      <c r="BE163" s="445"/>
      <c r="BF163" s="445"/>
      <c r="BG163" s="514"/>
      <c r="BH163" s="524"/>
      <c r="BI163" s="445"/>
      <c r="BJ163" s="445"/>
      <c r="BK163" s="445"/>
      <c r="BL163" s="514"/>
      <c r="BM163" s="524"/>
      <c r="BN163" s="445"/>
      <c r="BO163" s="445"/>
      <c r="BP163" s="445"/>
      <c r="BQ163" s="514"/>
      <c r="BR163" s="524"/>
      <c r="BS163" s="445"/>
      <c r="BT163" s="2358"/>
      <c r="BU163" s="2418"/>
      <c r="BV163" s="2418"/>
      <c r="BW163" s="2418"/>
      <c r="BX163" s="2418"/>
      <c r="BY163" s="2419"/>
      <c r="BZ163" s="2419"/>
      <c r="CA163" s="2419"/>
      <c r="CB163" s="2419"/>
      <c r="CC163" s="2419"/>
      <c r="CD163" s="2419"/>
      <c r="CE163" s="2419"/>
      <c r="CF163" s="2419"/>
      <c r="CG163" s="2419"/>
      <c r="CH163" s="2419"/>
      <c r="CI163" s="2419"/>
      <c r="CJ163" s="2419"/>
      <c r="CK163" s="2419"/>
      <c r="CL163" s="2419"/>
      <c r="CM163" s="2419"/>
      <c r="CN163" s="2419"/>
      <c r="CO163" s="2419"/>
      <c r="CP163" s="2419"/>
      <c r="CQ163" s="2419"/>
      <c r="CR163" s="2419"/>
      <c r="CS163" s="2419"/>
      <c r="CT163" s="2419"/>
      <c r="CU163" s="2419"/>
      <c r="CV163" s="2419"/>
      <c r="CW163" s="2419"/>
      <c r="CX163" s="2419"/>
      <c r="CY163" s="2419"/>
      <c r="CZ163" s="2419"/>
      <c r="DA163" s="240"/>
    </row>
    <row r="164" s="272" customFormat="true" ht="15" customHeight="true" x14ac:dyDescent="0.2">
      <c r="A164" s="1593"/>
      <c r="B164" s="1854"/>
      <c r="C164" s="1279"/>
      <c r="D164" s="1271"/>
      <c r="E164" s="1271"/>
      <c r="F164" s="1271"/>
      <c r="G164" s="1272"/>
      <c r="H164" s="1280"/>
      <c r="I164" s="1271"/>
      <c r="J164" s="1271"/>
      <c r="K164" s="1271"/>
      <c r="L164" s="1281"/>
      <c r="M164" s="1279"/>
      <c r="N164" s="1271"/>
      <c r="O164" s="1271"/>
      <c r="P164" s="1271"/>
      <c r="Q164" s="1272"/>
      <c r="R164" s="1280"/>
      <c r="S164" s="1271"/>
      <c r="T164" s="1281"/>
      <c r="U164" s="989"/>
      <c r="V164" s="989"/>
      <c r="W164" s="989"/>
      <c r="X164" s="989"/>
      <c r="Y164" s="989"/>
      <c r="Z164" s="989"/>
      <c r="AA164" s="989"/>
      <c r="AB164" s="989"/>
      <c r="AC164" s="989"/>
      <c r="AD164" s="989"/>
      <c r="AE164" s="989"/>
      <c r="AF164" s="989"/>
      <c r="AG164" s="989"/>
      <c r="AH164" s="989"/>
      <c r="AI164" s="989"/>
      <c r="AJ164" s="989"/>
      <c r="AK164" s="989"/>
      <c r="AL164" s="989"/>
      <c r="AM164" s="989"/>
      <c r="AN164" s="989"/>
      <c r="AO164" s="989"/>
      <c r="AP164" s="989"/>
      <c r="AQ164" s="989"/>
      <c r="AR164" s="989"/>
      <c r="AS164" s="989"/>
      <c r="AT164" s="989"/>
      <c r="AU164" s="989"/>
      <c r="AV164" s="989"/>
      <c r="AW164" s="989"/>
      <c r="AX164" s="989"/>
      <c r="AY164" s="989"/>
      <c r="BA164" s="803"/>
      <c r="BB164" s="173"/>
      <c r="BC164" s="513"/>
      <c r="BD164" s="445"/>
      <c r="BE164" s="445"/>
      <c r="BF164" s="445"/>
      <c r="BG164" s="514"/>
      <c r="BH164" s="524"/>
      <c r="BI164" s="445"/>
      <c r="BJ164" s="445"/>
      <c r="BK164" s="445"/>
      <c r="BL164" s="514"/>
      <c r="BM164" s="524"/>
      <c r="BN164" s="445"/>
      <c r="BO164" s="445"/>
      <c r="BP164" s="445"/>
      <c r="BQ164" s="514"/>
      <c r="BR164" s="524"/>
      <c r="BS164" s="445"/>
      <c r="BT164" s="2358"/>
      <c r="BU164" s="2418"/>
      <c r="BV164" s="2418"/>
      <c r="BW164" s="2418"/>
      <c r="BX164" s="2418"/>
      <c r="BY164" s="2419"/>
      <c r="BZ164" s="2419"/>
      <c r="CA164" s="2419"/>
      <c r="CB164" s="2419"/>
      <c r="CC164" s="2419"/>
      <c r="CD164" s="2419"/>
      <c r="CE164" s="2419"/>
      <c r="CF164" s="2419"/>
      <c r="CG164" s="2419"/>
      <c r="CH164" s="2419"/>
      <c r="CI164" s="2419"/>
      <c r="CJ164" s="2419"/>
      <c r="CK164" s="2419"/>
      <c r="CL164" s="2419"/>
      <c r="CM164" s="2419"/>
      <c r="CN164" s="2419"/>
      <c r="CO164" s="2419"/>
      <c r="CP164" s="2419"/>
      <c r="CQ164" s="2419"/>
      <c r="CR164" s="2419"/>
      <c r="CS164" s="2419"/>
      <c r="CT164" s="2419"/>
      <c r="CU164" s="2419"/>
      <c r="CV164" s="2419"/>
      <c r="CW164" s="2419"/>
      <c r="CX164" s="2419"/>
      <c r="CY164" s="2419"/>
      <c r="CZ164" s="2419"/>
      <c r="DA164" s="240"/>
    </row>
    <row r="165" s="726" customFormat="true" ht="15" customHeight="true" x14ac:dyDescent="0.2">
      <c r="A165" s="1650"/>
      <c r="B165" s="1669"/>
      <c r="C165" s="1769"/>
      <c r="D165" s="1770"/>
      <c r="E165" s="1770"/>
      <c r="F165" s="1770"/>
      <c r="G165" s="1771"/>
      <c r="H165" s="1772"/>
      <c r="I165" s="1770"/>
      <c r="J165" s="1770"/>
      <c r="K165" s="1770"/>
      <c r="L165" s="1773"/>
      <c r="M165" s="1774"/>
      <c r="N165" s="1770"/>
      <c r="O165" s="1770"/>
      <c r="P165" s="1770"/>
      <c r="Q165" s="1771"/>
      <c r="R165" s="1772"/>
      <c r="S165" s="1770"/>
      <c r="T165" s="2306"/>
      <c r="U165" s="989"/>
      <c r="V165" s="989"/>
      <c r="W165" s="989"/>
      <c r="X165" s="989"/>
      <c r="Y165" s="989"/>
      <c r="Z165" s="989"/>
      <c r="AA165" s="989"/>
      <c r="AB165" s="989"/>
      <c r="AC165" s="989"/>
      <c r="AD165" s="989"/>
      <c r="AE165" s="989"/>
      <c r="AF165" s="989"/>
      <c r="AG165" s="989"/>
      <c r="AH165" s="989"/>
      <c r="AI165" s="989"/>
      <c r="AJ165" s="989"/>
      <c r="AK165" s="989"/>
      <c r="AL165" s="989"/>
      <c r="AM165" s="989"/>
      <c r="AN165" s="989"/>
      <c r="AO165" s="989"/>
      <c r="AP165" s="989"/>
      <c r="AQ165" s="989"/>
      <c r="AR165" s="989"/>
      <c r="AS165" s="989"/>
      <c r="AT165" s="989"/>
      <c r="AU165" s="989"/>
      <c r="AV165" s="989"/>
      <c r="AW165" s="989"/>
      <c r="AX165" s="989"/>
      <c r="AY165" s="989"/>
      <c r="BA165" s="803"/>
      <c r="BB165" s="173"/>
      <c r="BC165" s="513"/>
      <c r="BD165" s="445"/>
      <c r="BE165" s="445"/>
      <c r="BF165" s="445"/>
      <c r="BG165" s="514"/>
      <c r="BH165" s="524"/>
      <c r="BI165" s="445"/>
      <c r="BJ165" s="445"/>
      <c r="BK165" s="445"/>
      <c r="BL165" s="514"/>
      <c r="BM165" s="524"/>
      <c r="BN165" s="445"/>
      <c r="BO165" s="445"/>
      <c r="BP165" s="445"/>
      <c r="BQ165" s="514"/>
      <c r="BR165" s="524"/>
      <c r="BS165" s="445"/>
      <c r="BT165" s="2358"/>
      <c r="BU165" s="2418"/>
      <c r="BV165" s="2418"/>
      <c r="BW165" s="2418"/>
      <c r="BX165" s="2418"/>
      <c r="BY165" s="2419"/>
      <c r="BZ165" s="2419"/>
      <c r="CA165" s="2419"/>
      <c r="CB165" s="2419"/>
      <c r="CC165" s="2419"/>
      <c r="CD165" s="2419"/>
      <c r="CE165" s="2419"/>
      <c r="CF165" s="2419"/>
      <c r="CG165" s="2419"/>
      <c r="CH165" s="2419"/>
      <c r="CI165" s="2419"/>
      <c r="CJ165" s="2419"/>
      <c r="CK165" s="2419"/>
      <c r="CL165" s="2419"/>
      <c r="CM165" s="2419"/>
      <c r="CN165" s="2419"/>
      <c r="CO165" s="2419"/>
      <c r="CP165" s="2419"/>
      <c r="CQ165" s="2419"/>
      <c r="CR165" s="2419"/>
      <c r="CS165" s="2419"/>
      <c r="CT165" s="2419"/>
      <c r="CU165" s="2419"/>
      <c r="CV165" s="2419"/>
      <c r="CW165" s="2419"/>
      <c r="CX165" s="2419"/>
      <c r="CY165" s="2419"/>
      <c r="CZ165" s="2419"/>
      <c r="DA165" s="240"/>
    </row>
    <row r="166" s="726" customFormat="true" ht="15" customHeight="true" x14ac:dyDescent="0.2">
      <c r="A166" s="1945"/>
      <c r="B166" s="2077"/>
      <c r="C166" s="1901"/>
      <c r="D166" s="1902"/>
      <c r="E166" s="1902"/>
      <c r="F166" s="1902"/>
      <c r="G166" s="1936"/>
      <c r="H166" s="1928"/>
      <c r="I166" s="1902"/>
      <c r="J166" s="1902"/>
      <c r="K166" s="1902"/>
      <c r="L166" s="1909"/>
      <c r="M166" s="1918"/>
      <c r="N166" s="1902"/>
      <c r="O166" s="1902"/>
      <c r="P166" s="1902"/>
      <c r="Q166" s="1936"/>
      <c r="R166" s="1928"/>
      <c r="S166" s="1902"/>
      <c r="T166" s="2523"/>
      <c r="U166" s="989"/>
      <c r="V166" s="989"/>
      <c r="W166" s="989"/>
      <c r="X166" s="989"/>
      <c r="Y166" s="989"/>
      <c r="Z166" s="989"/>
      <c r="AA166" s="989"/>
      <c r="AB166" s="989"/>
      <c r="AC166" s="989"/>
      <c r="AD166" s="989"/>
      <c r="AE166" s="989"/>
      <c r="AF166" s="989"/>
      <c r="AG166" s="989"/>
      <c r="AH166" s="989"/>
      <c r="AI166" s="989"/>
      <c r="AJ166" s="989"/>
      <c r="AK166" s="989"/>
      <c r="AL166" s="989"/>
      <c r="AM166" s="989"/>
      <c r="AN166" s="989"/>
      <c r="AO166" s="989"/>
      <c r="AP166" s="989"/>
      <c r="AQ166" s="989"/>
      <c r="AR166" s="989"/>
      <c r="AS166" s="989"/>
      <c r="AT166" s="989"/>
      <c r="AU166" s="989"/>
      <c r="AV166" s="989"/>
      <c r="AW166" s="989"/>
      <c r="AX166" s="989"/>
      <c r="AY166" s="989"/>
      <c r="BA166" s="803"/>
      <c r="BB166" s="173"/>
      <c r="BC166" s="513"/>
      <c r="BD166" s="445"/>
      <c r="BE166" s="445"/>
      <c r="BF166" s="445"/>
      <c r="BG166" s="514"/>
      <c r="BH166" s="524"/>
      <c r="BI166" s="445"/>
      <c r="BJ166" s="445"/>
      <c r="BK166" s="445"/>
      <c r="BL166" s="514"/>
      <c r="BM166" s="524"/>
      <c r="BN166" s="445"/>
      <c r="BO166" s="445"/>
      <c r="BP166" s="445"/>
      <c r="BQ166" s="514"/>
      <c r="BR166" s="524"/>
      <c r="BS166" s="445"/>
      <c r="BT166" s="2358"/>
      <c r="BU166" s="2418"/>
      <c r="BV166" s="2418"/>
      <c r="BW166" s="2418"/>
      <c r="BX166" s="2418"/>
      <c r="BY166" s="2419"/>
      <c r="BZ166" s="2419"/>
      <c r="CA166" s="2419"/>
      <c r="CB166" s="2419"/>
      <c r="CC166" s="2419"/>
      <c r="CD166" s="2419"/>
      <c r="CE166" s="2419"/>
      <c r="CF166" s="2419"/>
      <c r="CG166" s="2419"/>
      <c r="CH166" s="2419"/>
      <c r="CI166" s="2419"/>
      <c r="CJ166" s="2419"/>
      <c r="CK166" s="2419"/>
      <c r="CL166" s="2419"/>
      <c r="CM166" s="2419"/>
      <c r="CN166" s="2419"/>
      <c r="CO166" s="2419"/>
      <c r="CP166" s="2419"/>
      <c r="CQ166" s="2419"/>
      <c r="CR166" s="2419"/>
      <c r="CS166" s="2419"/>
      <c r="CT166" s="2419"/>
      <c r="CU166" s="2419"/>
      <c r="CV166" s="2419"/>
      <c r="CW166" s="2419"/>
      <c r="CX166" s="2419"/>
      <c r="CY166" s="2419"/>
      <c r="CZ166" s="2419"/>
      <c r="DA166" s="240"/>
    </row>
    <row r="167" s="726" customFormat="true" ht="15" customHeight="true" x14ac:dyDescent="0.2">
      <c r="A167" s="1946"/>
      <c r="B167" s="2078"/>
      <c r="C167" s="1903"/>
      <c r="D167" s="1904"/>
      <c r="E167" s="1904"/>
      <c r="F167" s="1904"/>
      <c r="G167" s="1937"/>
      <c r="H167" s="1929"/>
      <c r="I167" s="1904"/>
      <c r="J167" s="1904"/>
      <c r="K167" s="1904"/>
      <c r="L167" s="1910"/>
      <c r="M167" s="1919"/>
      <c r="N167" s="1904"/>
      <c r="O167" s="1904"/>
      <c r="P167" s="1904"/>
      <c r="Q167" s="1937"/>
      <c r="R167" s="1929"/>
      <c r="S167" s="1904"/>
      <c r="T167" s="2524"/>
      <c r="U167" s="989"/>
      <c r="V167" s="989"/>
      <c r="W167" s="989"/>
      <c r="X167" s="989"/>
      <c r="Y167" s="989"/>
      <c r="Z167" s="989"/>
      <c r="AA167" s="989"/>
      <c r="AB167" s="989"/>
      <c r="AC167" s="989"/>
      <c r="AD167" s="989"/>
      <c r="AE167" s="989"/>
      <c r="AF167" s="989"/>
      <c r="AG167" s="989"/>
      <c r="AH167" s="989"/>
      <c r="AI167" s="989"/>
      <c r="AJ167" s="989"/>
      <c r="AK167" s="989"/>
      <c r="AL167" s="989"/>
      <c r="AM167" s="989"/>
      <c r="AN167" s="989"/>
      <c r="AO167" s="989"/>
      <c r="AP167" s="989"/>
      <c r="AQ167" s="989"/>
      <c r="AR167" s="989"/>
      <c r="AS167" s="989"/>
      <c r="AT167" s="989"/>
      <c r="AU167" s="989"/>
      <c r="AV167" s="989"/>
      <c r="AW167" s="989"/>
      <c r="AX167" s="989"/>
      <c r="AY167" s="989"/>
      <c r="BA167" s="803"/>
      <c r="BB167" s="173"/>
      <c r="BC167" s="513"/>
      <c r="BD167" s="445"/>
      <c r="BE167" s="445"/>
      <c r="BF167" s="445"/>
      <c r="BG167" s="514"/>
      <c r="BH167" s="524"/>
      <c r="BI167" s="445"/>
      <c r="BJ167" s="445"/>
      <c r="BK167" s="445"/>
      <c r="BL167" s="514"/>
      <c r="BM167" s="524"/>
      <c r="BN167" s="445"/>
      <c r="BO167" s="445"/>
      <c r="BP167" s="445"/>
      <c r="BQ167" s="514"/>
      <c r="BR167" s="524"/>
      <c r="BS167" s="445"/>
      <c r="BT167" s="2358"/>
      <c r="BU167" s="2418"/>
      <c r="BV167" s="2418"/>
      <c r="BW167" s="2418"/>
      <c r="BX167" s="2418"/>
      <c r="BY167" s="2419"/>
      <c r="BZ167" s="2419"/>
      <c r="CA167" s="2419"/>
      <c r="CB167" s="2419"/>
      <c r="CC167" s="2419"/>
      <c r="CD167" s="2419"/>
      <c r="CE167" s="2419"/>
      <c r="CF167" s="2419"/>
      <c r="CG167" s="2419"/>
      <c r="CH167" s="2419"/>
      <c r="CI167" s="2419"/>
      <c r="CJ167" s="2419"/>
      <c r="CK167" s="2419"/>
      <c r="CL167" s="2419"/>
      <c r="CM167" s="2419"/>
      <c r="CN167" s="2419"/>
      <c r="CO167" s="2419"/>
      <c r="CP167" s="2419"/>
      <c r="CQ167" s="2419"/>
      <c r="CR167" s="2419"/>
      <c r="CS167" s="2419"/>
      <c r="CT167" s="2419"/>
      <c r="CU167" s="2419"/>
      <c r="CV167" s="2419"/>
      <c r="CW167" s="2419"/>
      <c r="CX167" s="2419"/>
      <c r="CY167" s="2419"/>
      <c r="CZ167" s="2419"/>
      <c r="DA167" s="240"/>
    </row>
    <row r="168" s="726" customFormat="true" ht="15" customHeight="true" x14ac:dyDescent="0.2">
      <c r="A168" s="1947"/>
      <c r="B168" s="2079"/>
      <c r="C168" s="2038"/>
      <c r="D168" s="2039"/>
      <c r="E168" s="2039"/>
      <c r="F168" s="2039"/>
      <c r="G168" s="2040"/>
      <c r="H168" s="2041"/>
      <c r="I168" s="2039"/>
      <c r="J168" s="2039"/>
      <c r="K168" s="2039"/>
      <c r="L168" s="2042"/>
      <c r="M168" s="2043"/>
      <c r="N168" s="2039"/>
      <c r="O168" s="2039"/>
      <c r="P168" s="2039"/>
      <c r="Q168" s="2040"/>
      <c r="R168" s="2041"/>
      <c r="S168" s="2039"/>
      <c r="T168" s="2525"/>
      <c r="U168" s="989"/>
      <c r="V168" s="989"/>
      <c r="W168" s="989"/>
      <c r="X168" s="989"/>
      <c r="Y168" s="989"/>
      <c r="Z168" s="989"/>
      <c r="AA168" s="989"/>
      <c r="AB168" s="989"/>
      <c r="AC168" s="989"/>
      <c r="AD168" s="989"/>
      <c r="AE168" s="989"/>
      <c r="AF168" s="989"/>
      <c r="AG168" s="989"/>
      <c r="AH168" s="989"/>
      <c r="AI168" s="989"/>
      <c r="AJ168" s="989"/>
      <c r="AK168" s="989"/>
      <c r="AL168" s="989"/>
      <c r="AM168" s="989"/>
      <c r="AN168" s="989"/>
      <c r="AO168" s="989"/>
      <c r="AP168" s="989"/>
      <c r="AQ168" s="989"/>
      <c r="AR168" s="989"/>
      <c r="AS168" s="989"/>
      <c r="AT168" s="989"/>
      <c r="AU168" s="989"/>
      <c r="AV168" s="989"/>
      <c r="AW168" s="989"/>
      <c r="AX168" s="989"/>
      <c r="AY168" s="989"/>
      <c r="BA168" s="803"/>
      <c r="BB168" s="173"/>
      <c r="BC168" s="513"/>
      <c r="BD168" s="445"/>
      <c r="BE168" s="445"/>
      <c r="BF168" s="445"/>
      <c r="BG168" s="514"/>
      <c r="BH168" s="524"/>
      <c r="BI168" s="445"/>
      <c r="BJ168" s="445"/>
      <c r="BK168" s="445"/>
      <c r="BL168" s="514"/>
      <c r="BM168" s="524"/>
      <c r="BN168" s="445"/>
      <c r="BO168" s="445"/>
      <c r="BP168" s="445"/>
      <c r="BQ168" s="514"/>
      <c r="BR168" s="524"/>
      <c r="BS168" s="445"/>
      <c r="BT168" s="2358"/>
      <c r="BU168" s="2418"/>
      <c r="BV168" s="2418"/>
      <c r="BW168" s="2418"/>
      <c r="BX168" s="2418"/>
      <c r="BY168" s="2419"/>
      <c r="BZ168" s="2419"/>
      <c r="CA168" s="2419"/>
      <c r="CB168" s="2419"/>
      <c r="CC168" s="2419"/>
      <c r="CD168" s="2419"/>
      <c r="CE168" s="2419"/>
      <c r="CF168" s="2419"/>
      <c r="CG168" s="2419"/>
      <c r="CH168" s="2419"/>
      <c r="CI168" s="2419"/>
      <c r="CJ168" s="2419"/>
      <c r="CK168" s="2419"/>
      <c r="CL168" s="2419"/>
      <c r="CM168" s="2419"/>
      <c r="CN168" s="2419"/>
      <c r="CO168" s="2419"/>
      <c r="CP168" s="2419"/>
      <c r="CQ168" s="2419"/>
      <c r="CR168" s="2419"/>
      <c r="CS168" s="2419"/>
      <c r="CT168" s="2419"/>
      <c r="CU168" s="2419"/>
      <c r="CV168" s="2419"/>
      <c r="CW168" s="2419"/>
      <c r="CX168" s="2419"/>
      <c r="CY168" s="2419"/>
      <c r="CZ168" s="2419"/>
      <c r="DA168" s="240"/>
    </row>
    <row r="169" s="726" customFormat="true" ht="15" customHeight="true" x14ac:dyDescent="0.2">
      <c r="A169" s="1948"/>
      <c r="B169" s="2080"/>
      <c r="C169" s="2044"/>
      <c r="D169" s="2045"/>
      <c r="E169" s="2045"/>
      <c r="F169" s="2045"/>
      <c r="G169" s="2046"/>
      <c r="H169" s="2047"/>
      <c r="I169" s="2045"/>
      <c r="J169" s="2045"/>
      <c r="K169" s="2045"/>
      <c r="L169" s="2048"/>
      <c r="M169" s="2049"/>
      <c r="N169" s="2045"/>
      <c r="O169" s="2045"/>
      <c r="P169" s="2045"/>
      <c r="Q169" s="2046"/>
      <c r="R169" s="2047"/>
      <c r="S169" s="2045"/>
      <c r="T169" s="2526"/>
      <c r="U169" s="989"/>
      <c r="V169" s="989"/>
      <c r="W169" s="989"/>
      <c r="X169" s="989"/>
      <c r="Y169" s="989"/>
      <c r="Z169" s="989"/>
      <c r="AA169" s="989"/>
      <c r="AB169" s="989"/>
      <c r="AC169" s="989"/>
      <c r="AD169" s="989"/>
      <c r="AE169" s="989"/>
      <c r="AF169" s="989"/>
      <c r="AG169" s="989"/>
      <c r="AH169" s="989"/>
      <c r="AI169" s="989"/>
      <c r="AJ169" s="989"/>
      <c r="AK169" s="989"/>
      <c r="AL169" s="989"/>
      <c r="AM169" s="989"/>
      <c r="AN169" s="989"/>
      <c r="AO169" s="989"/>
      <c r="AP169" s="989"/>
      <c r="AQ169" s="989"/>
      <c r="AR169" s="989"/>
      <c r="AS169" s="989"/>
      <c r="AT169" s="989"/>
      <c r="AU169" s="989"/>
      <c r="AV169" s="989"/>
      <c r="AW169" s="989"/>
      <c r="AX169" s="989"/>
      <c r="AY169" s="989"/>
      <c r="BA169" s="803"/>
      <c r="BB169" s="173"/>
      <c r="BC169" s="513"/>
      <c r="BD169" s="445"/>
      <c r="BE169" s="445"/>
      <c r="BF169" s="445"/>
      <c r="BG169" s="514"/>
      <c r="BH169" s="524"/>
      <c r="BI169" s="445"/>
      <c r="BJ169" s="445"/>
      <c r="BK169" s="445"/>
      <c r="BL169" s="514"/>
      <c r="BM169" s="524"/>
      <c r="BN169" s="445"/>
      <c r="BO169" s="445"/>
      <c r="BP169" s="445"/>
      <c r="BQ169" s="514"/>
      <c r="BR169" s="524"/>
      <c r="BS169" s="445"/>
      <c r="BT169" s="2358"/>
      <c r="BU169" s="2418"/>
      <c r="BV169" s="2418"/>
      <c r="BW169" s="2418"/>
      <c r="BX169" s="2418"/>
      <c r="BY169" s="2419"/>
      <c r="BZ169" s="2419"/>
      <c r="CA169" s="2419"/>
      <c r="CB169" s="2419"/>
      <c r="CC169" s="2419"/>
      <c r="CD169" s="2419"/>
      <c r="CE169" s="2419"/>
      <c r="CF169" s="2419"/>
      <c r="CG169" s="2419"/>
      <c r="CH169" s="2419"/>
      <c r="CI169" s="2419"/>
      <c r="CJ169" s="2419"/>
      <c r="CK169" s="2419"/>
      <c r="CL169" s="2419"/>
      <c r="CM169" s="2419"/>
      <c r="CN169" s="2419"/>
      <c r="CO169" s="2419"/>
      <c r="CP169" s="2419"/>
      <c r="CQ169" s="2419"/>
      <c r="CR169" s="2419"/>
      <c r="CS169" s="2419"/>
      <c r="CT169" s="2419"/>
      <c r="CU169" s="2419"/>
      <c r="CV169" s="2419"/>
      <c r="CW169" s="2419"/>
      <c r="CX169" s="2419"/>
      <c r="CY169" s="2419"/>
      <c r="CZ169" s="2419"/>
      <c r="DA169" s="240"/>
    </row>
    <row r="170" s="726" customFormat="true" ht="15" customHeight="true" x14ac:dyDescent="0.2">
      <c r="A170" s="1948"/>
      <c r="B170" s="2080"/>
      <c r="C170" s="2044"/>
      <c r="D170" s="2045"/>
      <c r="E170" s="2045"/>
      <c r="F170" s="2045"/>
      <c r="G170" s="2046"/>
      <c r="H170" s="2047"/>
      <c r="I170" s="2045"/>
      <c r="J170" s="2045"/>
      <c r="K170" s="2045"/>
      <c r="L170" s="2048"/>
      <c r="M170" s="2049"/>
      <c r="N170" s="2045"/>
      <c r="O170" s="2045"/>
      <c r="P170" s="2045"/>
      <c r="Q170" s="2046"/>
      <c r="R170" s="2047"/>
      <c r="S170" s="2045"/>
      <c r="T170" s="2526"/>
      <c r="U170" s="989"/>
      <c r="V170" s="989"/>
      <c r="W170" s="989"/>
      <c r="X170" s="989"/>
      <c r="Y170" s="989"/>
      <c r="Z170" s="989"/>
      <c r="AA170" s="989"/>
      <c r="AB170" s="989"/>
      <c r="AC170" s="989"/>
      <c r="AD170" s="989"/>
      <c r="AE170" s="989"/>
      <c r="AF170" s="989"/>
      <c r="AG170" s="989"/>
      <c r="AH170" s="989"/>
      <c r="AI170" s="989"/>
      <c r="AJ170" s="989"/>
      <c r="AK170" s="989"/>
      <c r="AL170" s="989"/>
      <c r="AM170" s="989"/>
      <c r="AN170" s="989"/>
      <c r="AO170" s="989"/>
      <c r="AP170" s="989"/>
      <c r="AQ170" s="989"/>
      <c r="AR170" s="989"/>
      <c r="AS170" s="989"/>
      <c r="AT170" s="989"/>
      <c r="AU170" s="989"/>
      <c r="AV170" s="989"/>
      <c r="AW170" s="989"/>
      <c r="AX170" s="989"/>
      <c r="AY170" s="989"/>
      <c r="BA170" s="803"/>
      <c r="BB170" s="173"/>
      <c r="BC170" s="513"/>
      <c r="BD170" s="445"/>
      <c r="BE170" s="445"/>
      <c r="BF170" s="445"/>
      <c r="BG170" s="514"/>
      <c r="BH170" s="524"/>
      <c r="BI170" s="445"/>
      <c r="BJ170" s="445"/>
      <c r="BK170" s="445"/>
      <c r="BL170" s="514"/>
      <c r="BM170" s="524"/>
      <c r="BN170" s="445"/>
      <c r="BO170" s="445"/>
      <c r="BP170" s="445"/>
      <c r="BQ170" s="514"/>
      <c r="BR170" s="524"/>
      <c r="BS170" s="445"/>
      <c r="BT170" s="2358"/>
      <c r="BU170" s="2418"/>
      <c r="BV170" s="2418"/>
      <c r="BW170" s="2418"/>
      <c r="BX170" s="2418"/>
      <c r="BY170" s="2419"/>
      <c r="BZ170" s="2419"/>
      <c r="CA170" s="2419"/>
      <c r="CB170" s="2419"/>
      <c r="CC170" s="2419"/>
      <c r="CD170" s="2419"/>
      <c r="CE170" s="2419"/>
      <c r="CF170" s="2419"/>
      <c r="CG170" s="2419"/>
      <c r="CH170" s="2419"/>
      <c r="CI170" s="2419"/>
      <c r="CJ170" s="2419"/>
      <c r="CK170" s="2419"/>
      <c r="CL170" s="2419"/>
      <c r="CM170" s="2419"/>
      <c r="CN170" s="2419"/>
      <c r="CO170" s="2419"/>
      <c r="CP170" s="2419"/>
      <c r="CQ170" s="2419"/>
      <c r="CR170" s="2419"/>
      <c r="CS170" s="2419"/>
      <c r="CT170" s="2419"/>
      <c r="CU170" s="2419"/>
      <c r="CV170" s="2419"/>
      <c r="CW170" s="2419"/>
      <c r="CX170" s="2419"/>
      <c r="CY170" s="2419"/>
      <c r="CZ170" s="2419"/>
      <c r="DA170" s="240"/>
    </row>
    <row r="171" s="726" customFormat="true" ht="15" customHeight="true" x14ac:dyDescent="0.2">
      <c r="A171" s="1948"/>
      <c r="B171" s="2080"/>
      <c r="C171" s="2044"/>
      <c r="D171" s="2045"/>
      <c r="E171" s="2045"/>
      <c r="F171" s="2045"/>
      <c r="G171" s="2046"/>
      <c r="H171" s="2047"/>
      <c r="I171" s="2045"/>
      <c r="J171" s="2045"/>
      <c r="K171" s="2045"/>
      <c r="L171" s="2048"/>
      <c r="M171" s="2049"/>
      <c r="N171" s="2045"/>
      <c r="O171" s="2045"/>
      <c r="P171" s="2045"/>
      <c r="Q171" s="2046"/>
      <c r="R171" s="2047"/>
      <c r="S171" s="2045"/>
      <c r="T171" s="2526"/>
      <c r="U171" s="989"/>
      <c r="V171" s="989"/>
      <c r="W171" s="989"/>
      <c r="X171" s="989"/>
      <c r="Y171" s="989"/>
      <c r="Z171" s="989"/>
      <c r="AA171" s="989"/>
      <c r="AB171" s="989"/>
      <c r="AC171" s="989"/>
      <c r="AD171" s="989"/>
      <c r="AE171" s="989"/>
      <c r="AF171" s="989"/>
      <c r="AG171" s="989"/>
      <c r="AH171" s="989"/>
      <c r="AI171" s="989"/>
      <c r="AJ171" s="989"/>
      <c r="AK171" s="989"/>
      <c r="AL171" s="989"/>
      <c r="AM171" s="989"/>
      <c r="AN171" s="989"/>
      <c r="AO171" s="989"/>
      <c r="AP171" s="989"/>
      <c r="AQ171" s="989"/>
      <c r="AR171" s="989"/>
      <c r="AS171" s="989"/>
      <c r="AT171" s="989"/>
      <c r="AU171" s="989"/>
      <c r="AV171" s="989"/>
      <c r="AW171" s="989"/>
      <c r="AX171" s="989"/>
      <c r="AY171" s="989"/>
      <c r="BA171" s="803"/>
      <c r="BB171" s="173"/>
      <c r="BC171" s="513"/>
      <c r="BD171" s="445"/>
      <c r="BE171" s="445"/>
      <c r="BF171" s="445"/>
      <c r="BG171" s="514"/>
      <c r="BH171" s="524"/>
      <c r="BI171" s="445"/>
      <c r="BJ171" s="445"/>
      <c r="BK171" s="445"/>
      <c r="BL171" s="514"/>
      <c r="BM171" s="524"/>
      <c r="BN171" s="445"/>
      <c r="BO171" s="445"/>
      <c r="BP171" s="445"/>
      <c r="BQ171" s="514"/>
      <c r="BR171" s="524"/>
      <c r="BS171" s="445"/>
      <c r="BT171" s="2358"/>
      <c r="BU171" s="2418"/>
      <c r="BV171" s="2418"/>
      <c r="BW171" s="2418"/>
      <c r="BX171" s="2418"/>
      <c r="BY171" s="2419"/>
      <c r="BZ171" s="2419"/>
      <c r="CA171" s="2419"/>
      <c r="CB171" s="2419"/>
      <c r="CC171" s="2419"/>
      <c r="CD171" s="2419"/>
      <c r="CE171" s="2419"/>
      <c r="CF171" s="2419"/>
      <c r="CG171" s="2419"/>
      <c r="CH171" s="2419"/>
      <c r="CI171" s="2419"/>
      <c r="CJ171" s="2419"/>
      <c r="CK171" s="2419"/>
      <c r="CL171" s="2419"/>
      <c r="CM171" s="2419"/>
      <c r="CN171" s="2419"/>
      <c r="CO171" s="2419"/>
      <c r="CP171" s="2419"/>
      <c r="CQ171" s="2419"/>
      <c r="CR171" s="2419"/>
      <c r="CS171" s="2419"/>
      <c r="CT171" s="2419"/>
      <c r="CU171" s="2419"/>
      <c r="CV171" s="2419"/>
      <c r="CW171" s="2419"/>
      <c r="CX171" s="2419"/>
      <c r="CY171" s="2419"/>
      <c r="CZ171" s="2419"/>
      <c r="DA171" s="240"/>
    </row>
    <row r="172" s="726" customFormat="true" ht="15" customHeight="true" x14ac:dyDescent="0.2">
      <c r="A172" s="1948"/>
      <c r="B172" s="2080"/>
      <c r="C172" s="2044"/>
      <c r="D172" s="2045"/>
      <c r="E172" s="2045"/>
      <c r="F172" s="2045"/>
      <c r="G172" s="2046"/>
      <c r="H172" s="2047"/>
      <c r="I172" s="2045"/>
      <c r="J172" s="2045"/>
      <c r="K172" s="2045"/>
      <c r="L172" s="2048"/>
      <c r="M172" s="2049"/>
      <c r="N172" s="2045"/>
      <c r="O172" s="2045"/>
      <c r="P172" s="2045"/>
      <c r="Q172" s="2046"/>
      <c r="R172" s="2047"/>
      <c r="S172" s="2045"/>
      <c r="T172" s="2526"/>
      <c r="U172" s="989"/>
      <c r="V172" s="989"/>
      <c r="W172" s="989"/>
      <c r="X172" s="989"/>
      <c r="Y172" s="989"/>
      <c r="Z172" s="989"/>
      <c r="AA172" s="989"/>
      <c r="AB172" s="989"/>
      <c r="AC172" s="989"/>
      <c r="AD172" s="989"/>
      <c r="AE172" s="989"/>
      <c r="AF172" s="989"/>
      <c r="AG172" s="989"/>
      <c r="AH172" s="989"/>
      <c r="AI172" s="989"/>
      <c r="AJ172" s="989"/>
      <c r="AK172" s="989"/>
      <c r="AL172" s="989"/>
      <c r="AM172" s="989"/>
      <c r="AN172" s="989"/>
      <c r="AO172" s="989"/>
      <c r="AP172" s="989"/>
      <c r="AQ172" s="989"/>
      <c r="AR172" s="989"/>
      <c r="AS172" s="989"/>
      <c r="AT172" s="989"/>
      <c r="AU172" s="989"/>
      <c r="AV172" s="989"/>
      <c r="AW172" s="989"/>
      <c r="AX172" s="989"/>
      <c r="AY172" s="989"/>
      <c r="BA172" s="803"/>
      <c r="BB172" s="173"/>
      <c r="BC172" s="513"/>
      <c r="BD172" s="445"/>
      <c r="BE172" s="445"/>
      <c r="BF172" s="445"/>
      <c r="BG172" s="514"/>
      <c r="BH172" s="524"/>
      <c r="BI172" s="445"/>
      <c r="BJ172" s="445"/>
      <c r="BK172" s="445"/>
      <c r="BL172" s="514"/>
      <c r="BM172" s="524"/>
      <c r="BN172" s="445"/>
      <c r="BO172" s="445"/>
      <c r="BP172" s="445"/>
      <c r="BQ172" s="514"/>
      <c r="BR172" s="524"/>
      <c r="BS172" s="445"/>
      <c r="BT172" s="2358"/>
      <c r="BU172" s="2418"/>
      <c r="BV172" s="2418"/>
      <c r="BW172" s="2418"/>
      <c r="BX172" s="2418"/>
      <c r="BY172" s="2419"/>
      <c r="BZ172" s="2419"/>
      <c r="CA172" s="2419"/>
      <c r="CB172" s="2419"/>
      <c r="CC172" s="2419"/>
      <c r="CD172" s="2419"/>
      <c r="CE172" s="2419"/>
      <c r="CF172" s="2419"/>
      <c r="CG172" s="2419"/>
      <c r="CH172" s="2419"/>
      <c r="CI172" s="2419"/>
      <c r="CJ172" s="2419"/>
      <c r="CK172" s="2419"/>
      <c r="CL172" s="2419"/>
      <c r="CM172" s="2419"/>
      <c r="CN172" s="2419"/>
      <c r="CO172" s="2419"/>
      <c r="CP172" s="2419"/>
      <c r="CQ172" s="2419"/>
      <c r="CR172" s="2419"/>
      <c r="CS172" s="2419"/>
      <c r="CT172" s="2419"/>
      <c r="CU172" s="2419"/>
      <c r="CV172" s="2419"/>
      <c r="CW172" s="2419"/>
      <c r="CX172" s="2419"/>
      <c r="CY172" s="2419"/>
      <c r="CZ172" s="2419"/>
      <c r="DA172" s="240"/>
    </row>
    <row r="173" s="726" customFormat="true" ht="15" customHeight="true" x14ac:dyDescent="0.2">
      <c r="A173" s="1948"/>
      <c r="B173" s="2080"/>
      <c r="C173" s="2044"/>
      <c r="D173" s="2045"/>
      <c r="E173" s="2045"/>
      <c r="F173" s="2045"/>
      <c r="G173" s="2046"/>
      <c r="H173" s="2047"/>
      <c r="I173" s="2045"/>
      <c r="J173" s="2045"/>
      <c r="K173" s="2045"/>
      <c r="L173" s="2048"/>
      <c r="M173" s="2049"/>
      <c r="N173" s="2045"/>
      <c r="O173" s="2045"/>
      <c r="P173" s="2045"/>
      <c r="Q173" s="2046"/>
      <c r="R173" s="2047"/>
      <c r="S173" s="2045"/>
      <c r="T173" s="2526"/>
      <c r="U173" s="989"/>
      <c r="V173" s="989"/>
      <c r="W173" s="989"/>
      <c r="X173" s="989"/>
      <c r="Y173" s="989"/>
      <c r="Z173" s="989"/>
      <c r="AA173" s="989"/>
      <c r="AB173" s="989"/>
      <c r="AC173" s="989"/>
      <c r="AD173" s="989"/>
      <c r="AE173" s="989"/>
      <c r="AF173" s="989"/>
      <c r="AG173" s="989"/>
      <c r="AH173" s="989"/>
      <c r="AI173" s="989"/>
      <c r="AJ173" s="989"/>
      <c r="AK173" s="989"/>
      <c r="AL173" s="989"/>
      <c r="AM173" s="989"/>
      <c r="AN173" s="989"/>
      <c r="AO173" s="989"/>
      <c r="AP173" s="989"/>
      <c r="AQ173" s="989"/>
      <c r="AR173" s="989"/>
      <c r="AS173" s="989"/>
      <c r="AT173" s="989"/>
      <c r="AU173" s="989"/>
      <c r="AV173" s="989"/>
      <c r="AW173" s="989"/>
      <c r="AX173" s="989"/>
      <c r="AY173" s="989"/>
      <c r="BA173" s="803"/>
      <c r="BB173" s="173"/>
      <c r="BC173" s="513"/>
      <c r="BD173" s="445"/>
      <c r="BE173" s="445"/>
      <c r="BF173" s="445"/>
      <c r="BG173" s="514"/>
      <c r="BH173" s="524"/>
      <c r="BI173" s="445"/>
      <c r="BJ173" s="445"/>
      <c r="BK173" s="445"/>
      <c r="BL173" s="514"/>
      <c r="BM173" s="524"/>
      <c r="BN173" s="445"/>
      <c r="BO173" s="445"/>
      <c r="BP173" s="445"/>
      <c r="BQ173" s="514"/>
      <c r="BR173" s="524"/>
      <c r="BS173" s="445"/>
      <c r="BT173" s="2358"/>
      <c r="BU173" s="2418"/>
      <c r="BV173" s="2418"/>
      <c r="BW173" s="2418"/>
      <c r="BX173" s="2418"/>
      <c r="BY173" s="2419"/>
      <c r="BZ173" s="2419"/>
      <c r="CA173" s="2419"/>
      <c r="CB173" s="2419"/>
      <c r="CC173" s="2419"/>
      <c r="CD173" s="2419"/>
      <c r="CE173" s="2419"/>
      <c r="CF173" s="2419"/>
      <c r="CG173" s="2419"/>
      <c r="CH173" s="2419"/>
      <c r="CI173" s="2419"/>
      <c r="CJ173" s="2419"/>
      <c r="CK173" s="2419"/>
      <c r="CL173" s="2419"/>
      <c r="CM173" s="2419"/>
      <c r="CN173" s="2419"/>
      <c r="CO173" s="2419"/>
      <c r="CP173" s="2419"/>
      <c r="CQ173" s="2419"/>
      <c r="CR173" s="2419"/>
      <c r="CS173" s="2419"/>
      <c r="CT173" s="2419"/>
      <c r="CU173" s="2419"/>
      <c r="CV173" s="2419"/>
      <c r="CW173" s="2419"/>
      <c r="CX173" s="2419"/>
      <c r="CY173" s="2419"/>
      <c r="CZ173" s="2419"/>
      <c r="DA173" s="240"/>
    </row>
    <row r="174" s="726" customFormat="true" ht="15" customHeight="true" x14ac:dyDescent="0.2">
      <c r="A174" s="1948"/>
      <c r="B174" s="2080"/>
      <c r="C174" s="2044"/>
      <c r="D174" s="2045"/>
      <c r="E174" s="2045"/>
      <c r="F174" s="2045"/>
      <c r="G174" s="2046"/>
      <c r="H174" s="2047"/>
      <c r="I174" s="2045"/>
      <c r="J174" s="2045"/>
      <c r="K174" s="2045"/>
      <c r="L174" s="2048"/>
      <c r="M174" s="2049"/>
      <c r="N174" s="2045"/>
      <c r="O174" s="2045"/>
      <c r="P174" s="2045"/>
      <c r="Q174" s="2046"/>
      <c r="R174" s="2047"/>
      <c r="S174" s="2045"/>
      <c r="T174" s="2526"/>
      <c r="U174" s="989"/>
      <c r="V174" s="989"/>
      <c r="W174" s="989"/>
      <c r="X174" s="989"/>
      <c r="Y174" s="989"/>
      <c r="Z174" s="989"/>
      <c r="AA174" s="989"/>
      <c r="AB174" s="989"/>
      <c r="AC174" s="989"/>
      <c r="AD174" s="989"/>
      <c r="AE174" s="989"/>
      <c r="AF174" s="989"/>
      <c r="AG174" s="989"/>
      <c r="AH174" s="989"/>
      <c r="AI174" s="989"/>
      <c r="AJ174" s="989"/>
      <c r="AK174" s="989"/>
      <c r="AL174" s="989"/>
      <c r="AM174" s="989"/>
      <c r="AN174" s="989"/>
      <c r="AO174" s="989"/>
      <c r="AP174" s="989"/>
      <c r="AQ174" s="989"/>
      <c r="AR174" s="989"/>
      <c r="AS174" s="989"/>
      <c r="AT174" s="989"/>
      <c r="AU174" s="989"/>
      <c r="AV174" s="989"/>
      <c r="AW174" s="989"/>
      <c r="AX174" s="989"/>
      <c r="AY174" s="989"/>
      <c r="BA174" s="803"/>
      <c r="BB174" s="173"/>
      <c r="BC174" s="513"/>
      <c r="BD174" s="445"/>
      <c r="BE174" s="445"/>
      <c r="BF174" s="445"/>
      <c r="BG174" s="514"/>
      <c r="BH174" s="524"/>
      <c r="BI174" s="445"/>
      <c r="BJ174" s="445"/>
      <c r="BK174" s="445"/>
      <c r="BL174" s="514"/>
      <c r="BM174" s="524"/>
      <c r="BN174" s="445"/>
      <c r="BO174" s="445"/>
      <c r="BP174" s="445"/>
      <c r="BQ174" s="514"/>
      <c r="BR174" s="524"/>
      <c r="BS174" s="445"/>
      <c r="BT174" s="2358"/>
      <c r="BU174" s="2418"/>
      <c r="BV174" s="2418"/>
      <c r="BW174" s="2418"/>
      <c r="BX174" s="2418"/>
      <c r="BY174" s="2419"/>
      <c r="BZ174" s="2419"/>
      <c r="CA174" s="2419"/>
      <c r="CB174" s="2419"/>
      <c r="CC174" s="2419"/>
      <c r="CD174" s="2419"/>
      <c r="CE174" s="2419"/>
      <c r="CF174" s="2419"/>
      <c r="CG174" s="2419"/>
      <c r="CH174" s="2419"/>
      <c r="CI174" s="2419"/>
      <c r="CJ174" s="2419"/>
      <c r="CK174" s="2419"/>
      <c r="CL174" s="2419"/>
      <c r="CM174" s="2419"/>
      <c r="CN174" s="2419"/>
      <c r="CO174" s="2419"/>
      <c r="CP174" s="2419"/>
      <c r="CQ174" s="2419"/>
      <c r="CR174" s="2419"/>
      <c r="CS174" s="2419"/>
      <c r="CT174" s="2419"/>
      <c r="CU174" s="2419"/>
      <c r="CV174" s="2419"/>
      <c r="CW174" s="2419"/>
      <c r="CX174" s="2419"/>
      <c r="CY174" s="2419"/>
      <c r="CZ174" s="2419"/>
      <c r="DA174" s="240"/>
    </row>
    <row r="175" s="726" customFormat="true" ht="15" customHeight="true" x14ac:dyDescent="0.2">
      <c r="A175" s="1948"/>
      <c r="B175" s="2080"/>
      <c r="C175" s="2044"/>
      <c r="D175" s="2045"/>
      <c r="E175" s="2045"/>
      <c r="F175" s="2045"/>
      <c r="G175" s="2046"/>
      <c r="H175" s="2047"/>
      <c r="I175" s="2045"/>
      <c r="J175" s="2045"/>
      <c r="K175" s="2045"/>
      <c r="L175" s="2048"/>
      <c r="M175" s="2049"/>
      <c r="N175" s="2045"/>
      <c r="O175" s="2045"/>
      <c r="P175" s="2045"/>
      <c r="Q175" s="2046"/>
      <c r="R175" s="2047"/>
      <c r="S175" s="2045"/>
      <c r="T175" s="2526"/>
      <c r="U175" s="989"/>
      <c r="V175" s="989"/>
      <c r="W175" s="989"/>
      <c r="X175" s="989"/>
      <c r="Y175" s="989"/>
      <c r="Z175" s="989"/>
      <c r="AA175" s="989"/>
      <c r="AB175" s="989"/>
      <c r="AC175" s="989"/>
      <c r="AD175" s="989"/>
      <c r="AE175" s="989"/>
      <c r="AF175" s="989"/>
      <c r="AG175" s="989"/>
      <c r="AH175" s="989"/>
      <c r="AI175" s="989"/>
      <c r="AJ175" s="989"/>
      <c r="AK175" s="989"/>
      <c r="AL175" s="989"/>
      <c r="AM175" s="989"/>
      <c r="AN175" s="989"/>
      <c r="AO175" s="989"/>
      <c r="AP175" s="989"/>
      <c r="AQ175" s="989"/>
      <c r="AR175" s="989"/>
      <c r="AS175" s="989"/>
      <c r="AT175" s="989"/>
      <c r="AU175" s="989"/>
      <c r="AV175" s="989"/>
      <c r="AW175" s="989"/>
      <c r="AX175" s="989"/>
      <c r="AY175" s="989"/>
      <c r="BA175" s="803"/>
      <c r="BB175" s="173"/>
      <c r="BC175" s="513"/>
      <c r="BD175" s="445"/>
      <c r="BE175" s="445"/>
      <c r="BF175" s="445"/>
      <c r="BG175" s="514"/>
      <c r="BH175" s="524"/>
      <c r="BI175" s="445"/>
      <c r="BJ175" s="445"/>
      <c r="BK175" s="445"/>
      <c r="BL175" s="514"/>
      <c r="BM175" s="524"/>
      <c r="BN175" s="445"/>
      <c r="BO175" s="445"/>
      <c r="BP175" s="445"/>
      <c r="BQ175" s="514"/>
      <c r="BR175" s="524"/>
      <c r="BS175" s="445"/>
      <c r="BT175" s="2358"/>
      <c r="BU175" s="2418"/>
      <c r="BV175" s="2418"/>
      <c r="BW175" s="2418"/>
      <c r="BX175" s="2418"/>
      <c r="BY175" s="2419"/>
      <c r="BZ175" s="2419"/>
      <c r="CA175" s="2419"/>
      <c r="CB175" s="2419"/>
      <c r="CC175" s="2419"/>
      <c r="CD175" s="2419"/>
      <c r="CE175" s="2419"/>
      <c r="CF175" s="2419"/>
      <c r="CG175" s="2419"/>
      <c r="CH175" s="2419"/>
      <c r="CI175" s="2419"/>
      <c r="CJ175" s="2419"/>
      <c r="CK175" s="2419"/>
      <c r="CL175" s="2419"/>
      <c r="CM175" s="2419"/>
      <c r="CN175" s="2419"/>
      <c r="CO175" s="2419"/>
      <c r="CP175" s="2419"/>
      <c r="CQ175" s="2419"/>
      <c r="CR175" s="2419"/>
      <c r="CS175" s="2419"/>
      <c r="CT175" s="2419"/>
      <c r="CU175" s="2419"/>
      <c r="CV175" s="2419"/>
      <c r="CW175" s="2419"/>
      <c r="CX175" s="2419"/>
      <c r="CY175" s="2419"/>
      <c r="CZ175" s="2419"/>
      <c r="DA175" s="240"/>
    </row>
    <row r="176" s="726" customFormat="true" ht="15" customHeight="true" x14ac:dyDescent="0.2">
      <c r="A176" s="1948"/>
      <c r="B176" s="2080"/>
      <c r="C176" s="2044"/>
      <c r="D176" s="2045"/>
      <c r="E176" s="2045"/>
      <c r="F176" s="2045"/>
      <c r="G176" s="2046"/>
      <c r="H176" s="2047"/>
      <c r="I176" s="2045"/>
      <c r="J176" s="2045"/>
      <c r="K176" s="2045"/>
      <c r="L176" s="2048"/>
      <c r="M176" s="2049"/>
      <c r="N176" s="2045"/>
      <c r="O176" s="2045"/>
      <c r="P176" s="2045"/>
      <c r="Q176" s="2046"/>
      <c r="R176" s="2047"/>
      <c r="S176" s="2045"/>
      <c r="T176" s="2526"/>
      <c r="U176" s="989"/>
      <c r="V176" s="989"/>
      <c r="W176" s="989"/>
      <c r="X176" s="989"/>
      <c r="Y176" s="989"/>
      <c r="Z176" s="989"/>
      <c r="AA176" s="989"/>
      <c r="AB176" s="989"/>
      <c r="AC176" s="989"/>
      <c r="AD176" s="989"/>
      <c r="AE176" s="989"/>
      <c r="AF176" s="989"/>
      <c r="AG176" s="989"/>
      <c r="AH176" s="989"/>
      <c r="AI176" s="989"/>
      <c r="AJ176" s="989"/>
      <c r="AK176" s="989"/>
      <c r="AL176" s="989"/>
      <c r="AM176" s="989"/>
      <c r="AN176" s="989"/>
      <c r="AO176" s="989"/>
      <c r="AP176" s="989"/>
      <c r="AQ176" s="989"/>
      <c r="AR176" s="989"/>
      <c r="AS176" s="989"/>
      <c r="AT176" s="989"/>
      <c r="AU176" s="989"/>
      <c r="AV176" s="989"/>
      <c r="AW176" s="989"/>
      <c r="AX176" s="989"/>
      <c r="AY176" s="989"/>
      <c r="BA176" s="803"/>
      <c r="BB176" s="173"/>
      <c r="BC176" s="513"/>
      <c r="BD176" s="445"/>
      <c r="BE176" s="445"/>
      <c r="BF176" s="445"/>
      <c r="BG176" s="514"/>
      <c r="BH176" s="524"/>
      <c r="BI176" s="445"/>
      <c r="BJ176" s="445"/>
      <c r="BK176" s="445"/>
      <c r="BL176" s="514"/>
      <c r="BM176" s="524"/>
      <c r="BN176" s="445"/>
      <c r="BO176" s="445"/>
      <c r="BP176" s="445"/>
      <c r="BQ176" s="514"/>
      <c r="BR176" s="524"/>
      <c r="BS176" s="445"/>
      <c r="BT176" s="2358"/>
      <c r="BU176" s="2418"/>
      <c r="BV176" s="2418"/>
      <c r="BW176" s="2418"/>
      <c r="BX176" s="2418"/>
      <c r="BY176" s="2419"/>
      <c r="BZ176" s="2419"/>
      <c r="CA176" s="2419"/>
      <c r="CB176" s="2419"/>
      <c r="CC176" s="2419"/>
      <c r="CD176" s="2419"/>
      <c r="CE176" s="2419"/>
      <c r="CF176" s="2419"/>
      <c r="CG176" s="2419"/>
      <c r="CH176" s="2419"/>
      <c r="CI176" s="2419"/>
      <c r="CJ176" s="2419"/>
      <c r="CK176" s="2419"/>
      <c r="CL176" s="2419"/>
      <c r="CM176" s="2419"/>
      <c r="CN176" s="2419"/>
      <c r="CO176" s="2419"/>
      <c r="CP176" s="2419"/>
      <c r="CQ176" s="2419"/>
      <c r="CR176" s="2419"/>
      <c r="CS176" s="2419"/>
      <c r="CT176" s="2419"/>
      <c r="CU176" s="2419"/>
      <c r="CV176" s="2419"/>
      <c r="CW176" s="2419"/>
      <c r="CX176" s="2419"/>
      <c r="CY176" s="2419"/>
      <c r="CZ176" s="2419"/>
      <c r="DA176" s="240"/>
    </row>
    <row r="177" s="726" customFormat="true" ht="15" customHeight="true" x14ac:dyDescent="0.2">
      <c r="A177" s="1948"/>
      <c r="B177" s="2080"/>
      <c r="C177" s="2044"/>
      <c r="D177" s="2045"/>
      <c r="E177" s="2045"/>
      <c r="F177" s="2045"/>
      <c r="G177" s="2046"/>
      <c r="H177" s="2047"/>
      <c r="I177" s="2045"/>
      <c r="J177" s="2045"/>
      <c r="K177" s="2045"/>
      <c r="L177" s="2048"/>
      <c r="M177" s="2049"/>
      <c r="N177" s="2045"/>
      <c r="O177" s="2045"/>
      <c r="P177" s="2045"/>
      <c r="Q177" s="2046"/>
      <c r="R177" s="2047"/>
      <c r="S177" s="2045"/>
      <c r="T177" s="2526"/>
      <c r="U177" s="989"/>
      <c r="V177" s="989"/>
      <c r="W177" s="989"/>
      <c r="X177" s="989"/>
      <c r="Y177" s="989"/>
      <c r="Z177" s="989"/>
      <c r="AA177" s="989"/>
      <c r="AB177" s="989"/>
      <c r="AC177" s="989"/>
      <c r="AD177" s="989"/>
      <c r="AE177" s="989"/>
      <c r="AF177" s="989"/>
      <c r="AG177" s="989"/>
      <c r="AH177" s="989"/>
      <c r="AI177" s="989"/>
      <c r="AJ177" s="989"/>
      <c r="AK177" s="989"/>
      <c r="AL177" s="989"/>
      <c r="AM177" s="989"/>
      <c r="AN177" s="989"/>
      <c r="AO177" s="989"/>
      <c r="AP177" s="989"/>
      <c r="AQ177" s="989"/>
      <c r="AR177" s="989"/>
      <c r="AS177" s="989"/>
      <c r="AT177" s="989"/>
      <c r="AU177" s="989"/>
      <c r="AV177" s="989"/>
      <c r="AW177" s="989"/>
      <c r="AX177" s="989"/>
      <c r="AY177" s="989"/>
      <c r="BA177" s="803"/>
      <c r="BB177" s="173"/>
      <c r="BC177" s="513"/>
      <c r="BD177" s="445"/>
      <c r="BE177" s="445"/>
      <c r="BF177" s="445"/>
      <c r="BG177" s="514"/>
      <c r="BH177" s="524"/>
      <c r="BI177" s="445"/>
      <c r="BJ177" s="445"/>
      <c r="BK177" s="445"/>
      <c r="BL177" s="514"/>
      <c r="BM177" s="524"/>
      <c r="BN177" s="445"/>
      <c r="BO177" s="445"/>
      <c r="BP177" s="445"/>
      <c r="BQ177" s="514"/>
      <c r="BR177" s="524"/>
      <c r="BS177" s="445"/>
      <c r="BT177" s="2358"/>
      <c r="BU177" s="2418"/>
      <c r="BV177" s="2418"/>
      <c r="BW177" s="2418"/>
      <c r="BX177" s="2418"/>
      <c r="BY177" s="2419"/>
      <c r="BZ177" s="2419"/>
      <c r="CA177" s="2419"/>
      <c r="CB177" s="2419"/>
      <c r="CC177" s="2419"/>
      <c r="CD177" s="2419"/>
      <c r="CE177" s="2419"/>
      <c r="CF177" s="2419"/>
      <c r="CG177" s="2419"/>
      <c r="CH177" s="2419"/>
      <c r="CI177" s="2419"/>
      <c r="CJ177" s="2419"/>
      <c r="CK177" s="2419"/>
      <c r="CL177" s="2419"/>
      <c r="CM177" s="2419"/>
      <c r="CN177" s="2419"/>
      <c r="CO177" s="2419"/>
      <c r="CP177" s="2419"/>
      <c r="CQ177" s="2419"/>
      <c r="CR177" s="2419"/>
      <c r="CS177" s="2419"/>
      <c r="CT177" s="2419"/>
      <c r="CU177" s="2419"/>
      <c r="CV177" s="2419"/>
      <c r="CW177" s="2419"/>
      <c r="CX177" s="2419"/>
      <c r="CY177" s="2419"/>
      <c r="CZ177" s="2419"/>
      <c r="DA177" s="240"/>
    </row>
    <row r="178" s="726" customFormat="true" ht="15" customHeight="true" x14ac:dyDescent="0.2">
      <c r="A178" s="1948"/>
      <c r="B178" s="2080"/>
      <c r="C178" s="2044"/>
      <c r="D178" s="2045"/>
      <c r="E178" s="2045"/>
      <c r="F178" s="2045"/>
      <c r="G178" s="2046"/>
      <c r="H178" s="2047"/>
      <c r="I178" s="2045"/>
      <c r="J178" s="2045"/>
      <c r="K178" s="2045"/>
      <c r="L178" s="2048"/>
      <c r="M178" s="2049"/>
      <c r="N178" s="2045"/>
      <c r="O178" s="2045"/>
      <c r="P178" s="2045"/>
      <c r="Q178" s="2046"/>
      <c r="R178" s="2047"/>
      <c r="S178" s="2045"/>
      <c r="T178" s="2526"/>
      <c r="U178" s="989"/>
      <c r="V178" s="989"/>
      <c r="W178" s="989"/>
      <c r="X178" s="989"/>
      <c r="Y178" s="989"/>
      <c r="Z178" s="989"/>
      <c r="AA178" s="989"/>
      <c r="AB178" s="989"/>
      <c r="AC178" s="989"/>
      <c r="AD178" s="989"/>
      <c r="AE178" s="989"/>
      <c r="AF178" s="989"/>
      <c r="AG178" s="989"/>
      <c r="AH178" s="989"/>
      <c r="AI178" s="989"/>
      <c r="AJ178" s="989"/>
      <c r="AK178" s="989"/>
      <c r="AL178" s="989"/>
      <c r="AM178" s="989"/>
      <c r="AN178" s="989"/>
      <c r="AO178" s="989"/>
      <c r="AP178" s="989"/>
      <c r="AQ178" s="989"/>
      <c r="AR178" s="989"/>
      <c r="AS178" s="989"/>
      <c r="AT178" s="989"/>
      <c r="AU178" s="989"/>
      <c r="AV178" s="989"/>
      <c r="AW178" s="989"/>
      <c r="AX178" s="989"/>
      <c r="AY178" s="989"/>
      <c r="BA178" s="803"/>
      <c r="BB178" s="173"/>
      <c r="BC178" s="513"/>
      <c r="BD178" s="445"/>
      <c r="BE178" s="445"/>
      <c r="BF178" s="445"/>
      <c r="BG178" s="514"/>
      <c r="BH178" s="524"/>
      <c r="BI178" s="445"/>
      <c r="BJ178" s="445"/>
      <c r="BK178" s="445"/>
      <c r="BL178" s="514"/>
      <c r="BM178" s="524"/>
      <c r="BN178" s="445"/>
      <c r="BO178" s="445"/>
      <c r="BP178" s="445"/>
      <c r="BQ178" s="514"/>
      <c r="BR178" s="524"/>
      <c r="BS178" s="445"/>
      <c r="BT178" s="2358"/>
      <c r="BU178" s="2418"/>
      <c r="BV178" s="2418"/>
      <c r="BW178" s="2418"/>
      <c r="BX178" s="2418"/>
      <c r="BY178" s="2419"/>
      <c r="BZ178" s="2419"/>
      <c r="CA178" s="2419"/>
      <c r="CB178" s="2419"/>
      <c r="CC178" s="2419"/>
      <c r="CD178" s="2419"/>
      <c r="CE178" s="2419"/>
      <c r="CF178" s="2419"/>
      <c r="CG178" s="2419"/>
      <c r="CH178" s="2419"/>
      <c r="CI178" s="2419"/>
      <c r="CJ178" s="2419"/>
      <c r="CK178" s="2419"/>
      <c r="CL178" s="2419"/>
      <c r="CM178" s="2419"/>
      <c r="CN178" s="2419"/>
      <c r="CO178" s="2419"/>
      <c r="CP178" s="2419"/>
      <c r="CQ178" s="2419"/>
      <c r="CR178" s="2419"/>
      <c r="CS178" s="2419"/>
      <c r="CT178" s="2419"/>
      <c r="CU178" s="2419"/>
      <c r="CV178" s="2419"/>
      <c r="CW178" s="2419"/>
      <c r="CX178" s="2419"/>
      <c r="CY178" s="2419"/>
      <c r="CZ178" s="2419"/>
      <c r="DA178" s="240"/>
    </row>
    <row r="179" s="726" customFormat="true" ht="15" customHeight="true" x14ac:dyDescent="0.2">
      <c r="A179" s="1948"/>
      <c r="B179" s="2080"/>
      <c r="C179" s="2044"/>
      <c r="D179" s="2045"/>
      <c r="E179" s="2045"/>
      <c r="F179" s="2045"/>
      <c r="G179" s="2046"/>
      <c r="H179" s="2047"/>
      <c r="I179" s="2045"/>
      <c r="J179" s="2045"/>
      <c r="K179" s="2045"/>
      <c r="L179" s="2048"/>
      <c r="M179" s="2049"/>
      <c r="N179" s="2045"/>
      <c r="O179" s="2045"/>
      <c r="P179" s="2045"/>
      <c r="Q179" s="2046"/>
      <c r="R179" s="2047"/>
      <c r="S179" s="2045"/>
      <c r="T179" s="2526"/>
      <c r="U179" s="989"/>
      <c r="V179" s="989"/>
      <c r="W179" s="989"/>
      <c r="X179" s="989"/>
      <c r="Y179" s="989"/>
      <c r="Z179" s="989"/>
      <c r="AA179" s="989"/>
      <c r="AB179" s="989"/>
      <c r="AC179" s="989"/>
      <c r="AD179" s="989"/>
      <c r="AE179" s="989"/>
      <c r="AF179" s="989"/>
      <c r="AG179" s="989"/>
      <c r="AH179" s="989"/>
      <c r="AI179" s="989"/>
      <c r="AJ179" s="989"/>
      <c r="AK179" s="989"/>
      <c r="AL179" s="989"/>
      <c r="AM179" s="989"/>
      <c r="AN179" s="989"/>
      <c r="AO179" s="989"/>
      <c r="AP179" s="989"/>
      <c r="AQ179" s="989"/>
      <c r="AR179" s="989"/>
      <c r="AS179" s="989"/>
      <c r="AT179" s="989"/>
      <c r="AU179" s="989"/>
      <c r="AV179" s="989"/>
      <c r="AW179" s="989"/>
      <c r="AX179" s="989"/>
      <c r="AY179" s="989"/>
      <c r="BA179" s="803"/>
      <c r="BB179" s="173"/>
      <c r="BC179" s="513"/>
      <c r="BD179" s="445"/>
      <c r="BE179" s="445"/>
      <c r="BF179" s="445"/>
      <c r="BG179" s="514"/>
      <c r="BH179" s="524"/>
      <c r="BI179" s="445"/>
      <c r="BJ179" s="445"/>
      <c r="BK179" s="445"/>
      <c r="BL179" s="514"/>
      <c r="BM179" s="524"/>
      <c r="BN179" s="445"/>
      <c r="BO179" s="445"/>
      <c r="BP179" s="445"/>
      <c r="BQ179" s="514"/>
      <c r="BR179" s="524"/>
      <c r="BS179" s="445"/>
      <c r="BT179" s="2358"/>
      <c r="BU179" s="2418"/>
      <c r="BV179" s="2418"/>
      <c r="BW179" s="2418"/>
      <c r="BX179" s="2418"/>
      <c r="BY179" s="2419"/>
      <c r="BZ179" s="2419"/>
      <c r="CA179" s="2419"/>
      <c r="CB179" s="2419"/>
      <c r="CC179" s="2419"/>
      <c r="CD179" s="2419"/>
      <c r="CE179" s="2419"/>
      <c r="CF179" s="2419"/>
      <c r="CG179" s="2419"/>
      <c r="CH179" s="2419"/>
      <c r="CI179" s="2419"/>
      <c r="CJ179" s="2419"/>
      <c r="CK179" s="2419"/>
      <c r="CL179" s="2419"/>
      <c r="CM179" s="2419"/>
      <c r="CN179" s="2419"/>
      <c r="CO179" s="2419"/>
      <c r="CP179" s="2419"/>
      <c r="CQ179" s="2419"/>
      <c r="CR179" s="2419"/>
      <c r="CS179" s="2419"/>
      <c r="CT179" s="2419"/>
      <c r="CU179" s="2419"/>
      <c r="CV179" s="2419"/>
      <c r="CW179" s="2419"/>
      <c r="CX179" s="2419"/>
      <c r="CY179" s="2419"/>
      <c r="CZ179" s="2419"/>
      <c r="DA179" s="240"/>
    </row>
    <row r="180" s="726" customFormat="true" ht="15" customHeight="true" x14ac:dyDescent="0.2">
      <c r="A180" s="1948"/>
      <c r="B180" s="2080"/>
      <c r="C180" s="2044"/>
      <c r="D180" s="2045"/>
      <c r="E180" s="2045"/>
      <c r="F180" s="2045"/>
      <c r="G180" s="2046"/>
      <c r="H180" s="2047"/>
      <c r="I180" s="2045"/>
      <c r="J180" s="2045"/>
      <c r="K180" s="2045"/>
      <c r="L180" s="2048"/>
      <c r="M180" s="2049"/>
      <c r="N180" s="2045"/>
      <c r="O180" s="2045"/>
      <c r="P180" s="2045"/>
      <c r="Q180" s="2046"/>
      <c r="R180" s="2047"/>
      <c r="S180" s="2045"/>
      <c r="T180" s="2526"/>
      <c r="U180" s="989"/>
      <c r="V180" s="989"/>
      <c r="W180" s="989"/>
      <c r="X180" s="989"/>
      <c r="Y180" s="989"/>
      <c r="Z180" s="989"/>
      <c r="AA180" s="989"/>
      <c r="AB180" s="989"/>
      <c r="AC180" s="989"/>
      <c r="AD180" s="989"/>
      <c r="AE180" s="989"/>
      <c r="AF180" s="989"/>
      <c r="AG180" s="989"/>
      <c r="AH180" s="989"/>
      <c r="AI180" s="989"/>
      <c r="AJ180" s="989"/>
      <c r="AK180" s="989"/>
      <c r="AL180" s="989"/>
      <c r="AM180" s="989"/>
      <c r="AN180" s="989"/>
      <c r="AO180" s="989"/>
      <c r="AP180" s="989"/>
      <c r="AQ180" s="989"/>
      <c r="AR180" s="989"/>
      <c r="AS180" s="989"/>
      <c r="AT180" s="989"/>
      <c r="AU180" s="989"/>
      <c r="AV180" s="989"/>
      <c r="AW180" s="989"/>
      <c r="AX180" s="989"/>
      <c r="AY180" s="989"/>
      <c r="BA180" s="803"/>
      <c r="BB180" s="173"/>
      <c r="BC180" s="513"/>
      <c r="BD180" s="445"/>
      <c r="BE180" s="445"/>
      <c r="BF180" s="445"/>
      <c r="BG180" s="514"/>
      <c r="BH180" s="524"/>
      <c r="BI180" s="445"/>
      <c r="BJ180" s="445"/>
      <c r="BK180" s="445"/>
      <c r="BL180" s="514"/>
      <c r="BM180" s="524"/>
      <c r="BN180" s="445"/>
      <c r="BO180" s="445"/>
      <c r="BP180" s="445"/>
      <c r="BQ180" s="514"/>
      <c r="BR180" s="524"/>
      <c r="BS180" s="445"/>
      <c r="BT180" s="2358"/>
      <c r="BU180" s="2418"/>
      <c r="BV180" s="2418"/>
      <c r="BW180" s="2418"/>
      <c r="BX180" s="2418"/>
      <c r="BY180" s="2419"/>
      <c r="BZ180" s="2419"/>
      <c r="CA180" s="2419"/>
      <c r="CB180" s="2419"/>
      <c r="CC180" s="2419"/>
      <c r="CD180" s="2419"/>
      <c r="CE180" s="2419"/>
      <c r="CF180" s="2419"/>
      <c r="CG180" s="2419"/>
      <c r="CH180" s="2419"/>
      <c r="CI180" s="2419"/>
      <c r="CJ180" s="2419"/>
      <c r="CK180" s="2419"/>
      <c r="CL180" s="2419"/>
      <c r="CM180" s="2419"/>
      <c r="CN180" s="2419"/>
      <c r="CO180" s="2419"/>
      <c r="CP180" s="2419"/>
      <c r="CQ180" s="2419"/>
      <c r="CR180" s="2419"/>
      <c r="CS180" s="2419"/>
      <c r="CT180" s="2419"/>
      <c r="CU180" s="2419"/>
      <c r="CV180" s="2419"/>
      <c r="CW180" s="2419"/>
      <c r="CX180" s="2419"/>
      <c r="CY180" s="2419"/>
      <c r="CZ180" s="2419"/>
      <c r="DA180" s="240"/>
    </row>
    <row r="181" s="726" customFormat="true" ht="15" customHeight="true" x14ac:dyDescent="0.2">
      <c r="A181" s="1949"/>
      <c r="B181" s="2081"/>
      <c r="C181" s="2050"/>
      <c r="D181" s="2051"/>
      <c r="E181" s="2051"/>
      <c r="F181" s="2051"/>
      <c r="G181" s="2052"/>
      <c r="H181" s="2053"/>
      <c r="I181" s="2051"/>
      <c r="J181" s="2051"/>
      <c r="K181" s="2051"/>
      <c r="L181" s="2054"/>
      <c r="M181" s="2055"/>
      <c r="N181" s="2051"/>
      <c r="O181" s="2051"/>
      <c r="P181" s="2051"/>
      <c r="Q181" s="2052"/>
      <c r="R181" s="2053"/>
      <c r="S181" s="2051"/>
      <c r="T181" s="2527"/>
      <c r="U181" s="989"/>
      <c r="V181" s="989"/>
      <c r="W181" s="989"/>
      <c r="X181" s="989"/>
      <c r="Y181" s="989"/>
      <c r="Z181" s="989"/>
      <c r="AA181" s="989"/>
      <c r="AB181" s="989"/>
      <c r="AC181" s="989"/>
      <c r="AD181" s="989"/>
      <c r="AE181" s="989"/>
      <c r="AF181" s="989"/>
      <c r="AG181" s="989"/>
      <c r="AH181" s="989"/>
      <c r="AI181" s="989"/>
      <c r="AJ181" s="989"/>
      <c r="AK181" s="989"/>
      <c r="AL181" s="989"/>
      <c r="AM181" s="989"/>
      <c r="AN181" s="989"/>
      <c r="AO181" s="989"/>
      <c r="AP181" s="989"/>
      <c r="AQ181" s="989"/>
      <c r="AR181" s="989"/>
      <c r="AS181" s="989"/>
      <c r="AT181" s="989"/>
      <c r="AU181" s="989"/>
      <c r="AV181" s="989"/>
      <c r="AW181" s="989"/>
      <c r="AX181" s="989"/>
      <c r="AY181" s="989"/>
      <c r="BA181" s="803"/>
      <c r="BB181" s="173"/>
      <c r="BC181" s="513"/>
      <c r="BD181" s="445"/>
      <c r="BE181" s="445"/>
      <c r="BF181" s="445"/>
      <c r="BG181" s="514"/>
      <c r="BH181" s="524"/>
      <c r="BI181" s="445"/>
      <c r="BJ181" s="445"/>
      <c r="BK181" s="445"/>
      <c r="BL181" s="514"/>
      <c r="BM181" s="524"/>
      <c r="BN181" s="445"/>
      <c r="BO181" s="445"/>
      <c r="BP181" s="445"/>
      <c r="BQ181" s="514"/>
      <c r="BR181" s="524"/>
      <c r="BS181" s="445"/>
      <c r="BT181" s="2358"/>
      <c r="BU181" s="2418"/>
      <c r="BV181" s="2418"/>
      <c r="BW181" s="2418"/>
      <c r="BX181" s="2418"/>
      <c r="BY181" s="2419"/>
      <c r="BZ181" s="2419"/>
      <c r="CA181" s="2419"/>
      <c r="CB181" s="2419"/>
      <c r="CC181" s="2419"/>
      <c r="CD181" s="2419"/>
      <c r="CE181" s="2419"/>
      <c r="CF181" s="2419"/>
      <c r="CG181" s="2419"/>
      <c r="CH181" s="2419"/>
      <c r="CI181" s="2419"/>
      <c r="CJ181" s="2419"/>
      <c r="CK181" s="2419"/>
      <c r="CL181" s="2419"/>
      <c r="CM181" s="2419"/>
      <c r="CN181" s="2419"/>
      <c r="CO181" s="2419"/>
      <c r="CP181" s="2419"/>
      <c r="CQ181" s="2419"/>
      <c r="CR181" s="2419"/>
      <c r="CS181" s="2419"/>
      <c r="CT181" s="2419"/>
      <c r="CU181" s="2419"/>
      <c r="CV181" s="2419"/>
      <c r="CW181" s="2419"/>
      <c r="CX181" s="2419"/>
      <c r="CY181" s="2419"/>
      <c r="CZ181" s="2419"/>
      <c r="DA181" s="240"/>
    </row>
    <row r="182" s="726" customFormat="true" ht="15" customHeight="true" x14ac:dyDescent="0.2">
      <c r="A182" s="1650"/>
      <c r="B182" s="1669"/>
      <c r="C182" s="1351"/>
      <c r="D182" s="1352"/>
      <c r="E182" s="1352"/>
      <c r="F182" s="1352"/>
      <c r="G182" s="1353"/>
      <c r="H182" s="1354"/>
      <c r="I182" s="1352"/>
      <c r="J182" s="1352"/>
      <c r="K182" s="1352"/>
      <c r="L182" s="1355"/>
      <c r="M182" s="1356"/>
      <c r="N182" s="1352"/>
      <c r="O182" s="1352"/>
      <c r="P182" s="1352"/>
      <c r="Q182" s="1353"/>
      <c r="R182" s="1354"/>
      <c r="S182" s="1352"/>
      <c r="T182" s="2312"/>
      <c r="U182" s="989"/>
      <c r="V182" s="989"/>
      <c r="W182" s="989"/>
      <c r="X182" s="989"/>
      <c r="Y182" s="989"/>
      <c r="Z182" s="989"/>
      <c r="AA182" s="989"/>
      <c r="AB182" s="989"/>
      <c r="AC182" s="989"/>
      <c r="AD182" s="989"/>
      <c r="AE182" s="989"/>
      <c r="AF182" s="989"/>
      <c r="AG182" s="989"/>
      <c r="AH182" s="989"/>
      <c r="AI182" s="989"/>
      <c r="AJ182" s="989"/>
      <c r="AK182" s="989"/>
      <c r="AL182" s="989"/>
      <c r="AM182" s="989"/>
      <c r="AN182" s="989"/>
      <c r="AO182" s="989"/>
      <c r="AP182" s="989"/>
      <c r="AQ182" s="989"/>
      <c r="AR182" s="989"/>
      <c r="AS182" s="989"/>
      <c r="AT182" s="989"/>
      <c r="AU182" s="989"/>
      <c r="AV182" s="989"/>
      <c r="AW182" s="989"/>
      <c r="AX182" s="989"/>
      <c r="AY182" s="989"/>
      <c r="BA182" s="803"/>
      <c r="BB182" s="173"/>
      <c r="BC182" s="513"/>
      <c r="BD182" s="445"/>
      <c r="BE182" s="445"/>
      <c r="BF182" s="445"/>
      <c r="BG182" s="514"/>
      <c r="BH182" s="524"/>
      <c r="BI182" s="445"/>
      <c r="BJ182" s="445"/>
      <c r="BK182" s="445"/>
      <c r="BL182" s="514"/>
      <c r="BM182" s="524"/>
      <c r="BN182" s="445"/>
      <c r="BO182" s="445"/>
      <c r="BP182" s="445"/>
      <c r="BQ182" s="514"/>
      <c r="BR182" s="524"/>
      <c r="BS182" s="445"/>
      <c r="BT182" s="2358"/>
      <c r="BU182" s="2418"/>
      <c r="BV182" s="2418"/>
      <c r="BW182" s="2418"/>
      <c r="BX182" s="2418"/>
      <c r="BY182" s="2419"/>
      <c r="BZ182" s="2419"/>
      <c r="CA182" s="2419"/>
      <c r="CB182" s="2419"/>
      <c r="CC182" s="2419"/>
      <c r="CD182" s="2419"/>
      <c r="CE182" s="2419"/>
      <c r="CF182" s="2419"/>
      <c r="CG182" s="2419"/>
      <c r="CH182" s="2419"/>
      <c r="CI182" s="2419"/>
      <c r="CJ182" s="2419"/>
      <c r="CK182" s="2419"/>
      <c r="CL182" s="2419"/>
      <c r="CM182" s="2419"/>
      <c r="CN182" s="2419"/>
      <c r="CO182" s="2419"/>
      <c r="CP182" s="2419"/>
      <c r="CQ182" s="2419"/>
      <c r="CR182" s="2419"/>
      <c r="CS182" s="2419"/>
      <c r="CT182" s="2419"/>
      <c r="CU182" s="2419"/>
      <c r="CV182" s="2419"/>
      <c r="CW182" s="2419"/>
      <c r="CX182" s="2419"/>
      <c r="CY182" s="2419"/>
      <c r="CZ182" s="2419"/>
      <c r="DA182" s="240"/>
    </row>
    <row r="183" s="726" customFormat="true" ht="15" customHeight="true" x14ac:dyDescent="0.2">
      <c r="A183" s="1650"/>
      <c r="B183" s="1669"/>
      <c r="C183" s="1351"/>
      <c r="D183" s="1352"/>
      <c r="E183" s="1352"/>
      <c r="F183" s="1352"/>
      <c r="G183" s="1353"/>
      <c r="H183" s="1354"/>
      <c r="I183" s="1352"/>
      <c r="J183" s="1352"/>
      <c r="K183" s="1352"/>
      <c r="L183" s="1355"/>
      <c r="M183" s="1356"/>
      <c r="N183" s="1352"/>
      <c r="O183" s="1352"/>
      <c r="P183" s="1352"/>
      <c r="Q183" s="1353"/>
      <c r="R183" s="1354"/>
      <c r="S183" s="1352"/>
      <c r="T183" s="2312"/>
      <c r="U183" s="989"/>
      <c r="V183" s="989"/>
      <c r="W183" s="989"/>
      <c r="X183" s="989"/>
      <c r="Y183" s="989"/>
      <c r="Z183" s="989"/>
      <c r="AA183" s="989"/>
      <c r="AB183" s="989"/>
      <c r="AC183" s="989"/>
      <c r="AD183" s="989"/>
      <c r="AE183" s="989"/>
      <c r="AF183" s="989"/>
      <c r="AG183" s="989"/>
      <c r="AH183" s="989"/>
      <c r="AI183" s="989"/>
      <c r="AJ183" s="989"/>
      <c r="AK183" s="989"/>
      <c r="AL183" s="989"/>
      <c r="AM183" s="989"/>
      <c r="AN183" s="989"/>
      <c r="AO183" s="989"/>
      <c r="AP183" s="989"/>
      <c r="AQ183" s="989"/>
      <c r="AR183" s="989"/>
      <c r="AS183" s="989"/>
      <c r="AT183" s="989"/>
      <c r="AU183" s="989"/>
      <c r="AV183" s="989"/>
      <c r="AW183" s="989"/>
      <c r="AX183" s="989"/>
      <c r="AY183" s="989"/>
      <c r="BA183" s="803"/>
      <c r="BB183" s="173"/>
      <c r="BC183" s="513"/>
      <c r="BD183" s="445"/>
      <c r="BE183" s="445"/>
      <c r="BF183" s="445"/>
      <c r="BG183" s="514"/>
      <c r="BH183" s="524"/>
      <c r="BI183" s="445"/>
      <c r="BJ183" s="445"/>
      <c r="BK183" s="445"/>
      <c r="BL183" s="514"/>
      <c r="BM183" s="524"/>
      <c r="BN183" s="445"/>
      <c r="BO183" s="445"/>
      <c r="BP183" s="445"/>
      <c r="BQ183" s="514"/>
      <c r="BR183" s="524"/>
      <c r="BS183" s="445"/>
      <c r="BT183" s="2358"/>
      <c r="BU183" s="2418"/>
      <c r="BV183" s="2418"/>
      <c r="BW183" s="2418"/>
      <c r="BX183" s="2418"/>
      <c r="BY183" s="2419"/>
      <c r="BZ183" s="2419"/>
      <c r="CA183" s="2419"/>
      <c r="CB183" s="2419"/>
      <c r="CC183" s="2419"/>
      <c r="CD183" s="2419"/>
      <c r="CE183" s="2419"/>
      <c r="CF183" s="2419"/>
      <c r="CG183" s="2419"/>
      <c r="CH183" s="2419"/>
      <c r="CI183" s="2419"/>
      <c r="CJ183" s="2419"/>
      <c r="CK183" s="2419"/>
      <c r="CL183" s="2419"/>
      <c r="CM183" s="2419"/>
      <c r="CN183" s="2419"/>
      <c r="CO183" s="2419"/>
      <c r="CP183" s="2419"/>
      <c r="CQ183" s="2419"/>
      <c r="CR183" s="2419"/>
      <c r="CS183" s="2419"/>
      <c r="CT183" s="2419"/>
      <c r="CU183" s="2419"/>
      <c r="CV183" s="2419"/>
      <c r="CW183" s="2419"/>
      <c r="CX183" s="2419"/>
      <c r="CY183" s="2419"/>
      <c r="CZ183" s="2419"/>
      <c r="DA183" s="240"/>
    </row>
    <row r="184" s="726" customFormat="true" ht="15" customHeight="true" x14ac:dyDescent="0.2">
      <c r="A184" s="1650"/>
      <c r="B184" s="1669"/>
      <c r="C184" s="1351"/>
      <c r="D184" s="1352"/>
      <c r="E184" s="1352"/>
      <c r="F184" s="1352"/>
      <c r="G184" s="1353"/>
      <c r="H184" s="1354"/>
      <c r="I184" s="1352"/>
      <c r="J184" s="1352"/>
      <c r="K184" s="1352"/>
      <c r="L184" s="1355"/>
      <c r="M184" s="1356"/>
      <c r="N184" s="1352"/>
      <c r="O184" s="1352"/>
      <c r="P184" s="1352"/>
      <c r="Q184" s="1353"/>
      <c r="R184" s="1354"/>
      <c r="S184" s="1352"/>
      <c r="T184" s="2312"/>
      <c r="U184" s="989"/>
      <c r="V184" s="989"/>
      <c r="W184" s="989"/>
      <c r="X184" s="989"/>
      <c r="Y184" s="989"/>
      <c r="Z184" s="989"/>
      <c r="AA184" s="989"/>
      <c r="AB184" s="989"/>
      <c r="AC184" s="989"/>
      <c r="AD184" s="989"/>
      <c r="AE184" s="989"/>
      <c r="AF184" s="989"/>
      <c r="AG184" s="989"/>
      <c r="AH184" s="989"/>
      <c r="AI184" s="989"/>
      <c r="AJ184" s="989"/>
      <c r="AK184" s="989"/>
      <c r="AL184" s="989"/>
      <c r="AM184" s="989"/>
      <c r="AN184" s="989"/>
      <c r="AO184" s="989"/>
      <c r="AP184" s="989"/>
      <c r="AQ184" s="989"/>
      <c r="AR184" s="989"/>
      <c r="AS184" s="989"/>
      <c r="AT184" s="989"/>
      <c r="AU184" s="989"/>
      <c r="AV184" s="989"/>
      <c r="AW184" s="989"/>
      <c r="AX184" s="989"/>
      <c r="AY184" s="989"/>
      <c r="BA184" s="803"/>
      <c r="BB184" s="173"/>
      <c r="BC184" s="513"/>
      <c r="BD184" s="445"/>
      <c r="BE184" s="445"/>
      <c r="BF184" s="445"/>
      <c r="BG184" s="514"/>
      <c r="BH184" s="524"/>
      <c r="BI184" s="445"/>
      <c r="BJ184" s="445"/>
      <c r="BK184" s="445"/>
      <c r="BL184" s="514"/>
      <c r="BM184" s="524"/>
      <c r="BN184" s="445"/>
      <c r="BO184" s="445"/>
      <c r="BP184" s="445"/>
      <c r="BQ184" s="514"/>
      <c r="BR184" s="524"/>
      <c r="BS184" s="445"/>
      <c r="BT184" s="2358"/>
      <c r="BU184" s="2418"/>
      <c r="BV184" s="2418"/>
      <c r="BW184" s="2418"/>
      <c r="BX184" s="2418"/>
      <c r="BY184" s="2419"/>
      <c r="BZ184" s="2419"/>
      <c r="CA184" s="2419"/>
      <c r="CB184" s="2419"/>
      <c r="CC184" s="2419"/>
      <c r="CD184" s="2419"/>
      <c r="CE184" s="2419"/>
      <c r="CF184" s="2419"/>
      <c r="CG184" s="2419"/>
      <c r="CH184" s="2419"/>
      <c r="CI184" s="2419"/>
      <c r="CJ184" s="2419"/>
      <c r="CK184" s="2419"/>
      <c r="CL184" s="2419"/>
      <c r="CM184" s="2419"/>
      <c r="CN184" s="2419"/>
      <c r="CO184" s="2419"/>
      <c r="CP184" s="2419"/>
      <c r="CQ184" s="2419"/>
      <c r="CR184" s="2419"/>
      <c r="CS184" s="2419"/>
      <c r="CT184" s="2419"/>
      <c r="CU184" s="2419"/>
      <c r="CV184" s="2419"/>
      <c r="CW184" s="2419"/>
      <c r="CX184" s="2419"/>
      <c r="CY184" s="2419"/>
      <c r="CZ184" s="2419"/>
      <c r="DA184" s="240"/>
    </row>
    <row r="185" s="726" customFormat="true" ht="15" customHeight="true" x14ac:dyDescent="0.2">
      <c r="A185" s="1650"/>
      <c r="B185" s="1669"/>
      <c r="C185" s="1351"/>
      <c r="D185" s="1352"/>
      <c r="E185" s="1352"/>
      <c r="F185" s="1352"/>
      <c r="G185" s="1353"/>
      <c r="H185" s="1354"/>
      <c r="I185" s="1352"/>
      <c r="J185" s="1352"/>
      <c r="K185" s="1352"/>
      <c r="L185" s="1355"/>
      <c r="M185" s="1356"/>
      <c r="N185" s="1352"/>
      <c r="O185" s="1352"/>
      <c r="P185" s="1352"/>
      <c r="Q185" s="1353"/>
      <c r="R185" s="1354"/>
      <c r="S185" s="1352"/>
      <c r="T185" s="2312"/>
      <c r="U185" s="989"/>
      <c r="V185" s="989"/>
      <c r="W185" s="989"/>
      <c r="X185" s="989"/>
      <c r="Y185" s="989"/>
      <c r="Z185" s="989"/>
      <c r="AA185" s="989"/>
      <c r="AB185" s="989"/>
      <c r="AC185" s="989"/>
      <c r="AD185" s="989"/>
      <c r="AE185" s="989"/>
      <c r="AF185" s="989"/>
      <c r="AG185" s="989"/>
      <c r="AH185" s="989"/>
      <c r="AI185" s="989"/>
      <c r="AJ185" s="989"/>
      <c r="AK185" s="989"/>
      <c r="AL185" s="989"/>
      <c r="AM185" s="989"/>
      <c r="AN185" s="989"/>
      <c r="AO185" s="989"/>
      <c r="AP185" s="989"/>
      <c r="AQ185" s="989"/>
      <c r="AR185" s="989"/>
      <c r="AS185" s="989"/>
      <c r="AT185" s="989"/>
      <c r="AU185" s="989"/>
      <c r="AV185" s="989"/>
      <c r="AW185" s="989"/>
      <c r="AX185" s="989"/>
      <c r="AY185" s="989"/>
      <c r="BA185" s="803"/>
      <c r="BB185" s="173"/>
      <c r="BC185" s="513"/>
      <c r="BD185" s="445"/>
      <c r="BE185" s="445"/>
      <c r="BF185" s="445"/>
      <c r="BG185" s="514"/>
      <c r="BH185" s="524"/>
      <c r="BI185" s="445"/>
      <c r="BJ185" s="445"/>
      <c r="BK185" s="445"/>
      <c r="BL185" s="514"/>
      <c r="BM185" s="524"/>
      <c r="BN185" s="445"/>
      <c r="BO185" s="445"/>
      <c r="BP185" s="445"/>
      <c r="BQ185" s="514"/>
      <c r="BR185" s="524"/>
      <c r="BS185" s="445"/>
      <c r="BT185" s="2358"/>
      <c r="BU185" s="2418"/>
      <c r="BV185" s="2418"/>
      <c r="BW185" s="2418"/>
      <c r="BX185" s="2418"/>
      <c r="BY185" s="2419"/>
      <c r="BZ185" s="2419"/>
      <c r="CA185" s="2419"/>
      <c r="CB185" s="2419"/>
      <c r="CC185" s="2419"/>
      <c r="CD185" s="2419"/>
      <c r="CE185" s="2419"/>
      <c r="CF185" s="2419"/>
      <c r="CG185" s="2419"/>
      <c r="CH185" s="2419"/>
      <c r="CI185" s="2419"/>
      <c r="CJ185" s="2419"/>
      <c r="CK185" s="2419"/>
      <c r="CL185" s="2419"/>
      <c r="CM185" s="2419"/>
      <c r="CN185" s="2419"/>
      <c r="CO185" s="2419"/>
      <c r="CP185" s="2419"/>
      <c r="CQ185" s="2419"/>
      <c r="CR185" s="2419"/>
      <c r="CS185" s="2419"/>
      <c r="CT185" s="2419"/>
      <c r="CU185" s="2419"/>
      <c r="CV185" s="2419"/>
      <c r="CW185" s="2419"/>
      <c r="CX185" s="2419"/>
      <c r="CY185" s="2419"/>
      <c r="CZ185" s="2419"/>
      <c r="DA185" s="240"/>
    </row>
    <row r="186" s="726" customFormat="true" ht="15" customHeight="true" x14ac:dyDescent="0.2">
      <c r="A186" s="1650"/>
      <c r="B186" s="1669"/>
      <c r="C186" s="1351"/>
      <c r="D186" s="1352"/>
      <c r="E186" s="1352"/>
      <c r="F186" s="1352"/>
      <c r="G186" s="1353"/>
      <c r="H186" s="1354"/>
      <c r="I186" s="1352"/>
      <c r="J186" s="1352"/>
      <c r="K186" s="1352"/>
      <c r="L186" s="1355"/>
      <c r="M186" s="1356"/>
      <c r="N186" s="1352"/>
      <c r="O186" s="1352"/>
      <c r="P186" s="1352"/>
      <c r="Q186" s="1353"/>
      <c r="R186" s="1354"/>
      <c r="S186" s="1352"/>
      <c r="T186" s="2312"/>
      <c r="U186" s="989"/>
      <c r="V186" s="989"/>
      <c r="W186" s="989"/>
      <c r="X186" s="989"/>
      <c r="Y186" s="989"/>
      <c r="Z186" s="989"/>
      <c r="AA186" s="989"/>
      <c r="AB186" s="989"/>
      <c r="AC186" s="989"/>
      <c r="AD186" s="989"/>
      <c r="AE186" s="989"/>
      <c r="AF186" s="989"/>
      <c r="AG186" s="989"/>
      <c r="AH186" s="989"/>
      <c r="AI186" s="989"/>
      <c r="AJ186" s="989"/>
      <c r="AK186" s="989"/>
      <c r="AL186" s="989"/>
      <c r="AM186" s="989"/>
      <c r="AN186" s="989"/>
      <c r="AO186" s="989"/>
      <c r="AP186" s="989"/>
      <c r="AQ186" s="989"/>
      <c r="AR186" s="989"/>
      <c r="AS186" s="989"/>
      <c r="AT186" s="989"/>
      <c r="AU186" s="989"/>
      <c r="AV186" s="989"/>
      <c r="AW186" s="989"/>
      <c r="AX186" s="989"/>
      <c r="AY186" s="989"/>
      <c r="BA186" s="803"/>
      <c r="BB186" s="173"/>
      <c r="BC186" s="513"/>
      <c r="BD186" s="445"/>
      <c r="BE186" s="445"/>
      <c r="BF186" s="445"/>
      <c r="BG186" s="514"/>
      <c r="BH186" s="524"/>
      <c r="BI186" s="445"/>
      <c r="BJ186" s="445"/>
      <c r="BK186" s="445"/>
      <c r="BL186" s="514"/>
      <c r="BM186" s="524"/>
      <c r="BN186" s="445"/>
      <c r="BO186" s="445"/>
      <c r="BP186" s="445"/>
      <c r="BQ186" s="514"/>
      <c r="BR186" s="524"/>
      <c r="BS186" s="445"/>
      <c r="BT186" s="2358"/>
      <c r="BU186" s="2418"/>
      <c r="BV186" s="2418"/>
      <c r="BW186" s="2418"/>
      <c r="BX186" s="2418"/>
      <c r="BY186" s="2419"/>
      <c r="BZ186" s="2419"/>
      <c r="CA186" s="2419"/>
      <c r="CB186" s="2419"/>
      <c r="CC186" s="2419"/>
      <c r="CD186" s="2419"/>
      <c r="CE186" s="2419"/>
      <c r="CF186" s="2419"/>
      <c r="CG186" s="2419"/>
      <c r="CH186" s="2419"/>
      <c r="CI186" s="2419"/>
      <c r="CJ186" s="2419"/>
      <c r="CK186" s="2419"/>
      <c r="CL186" s="2419"/>
      <c r="CM186" s="2419"/>
      <c r="CN186" s="2419"/>
      <c r="CO186" s="2419"/>
      <c r="CP186" s="2419"/>
      <c r="CQ186" s="2419"/>
      <c r="CR186" s="2419"/>
      <c r="CS186" s="2419"/>
      <c r="CT186" s="2419"/>
      <c r="CU186" s="2419"/>
      <c r="CV186" s="2419"/>
      <c r="CW186" s="2419"/>
      <c r="CX186" s="2419"/>
      <c r="CY186" s="2419"/>
      <c r="CZ186" s="2419"/>
      <c r="DA186" s="240"/>
    </row>
    <row r="187" s="726" customFormat="true" ht="15" customHeight="true" x14ac:dyDescent="0.2">
      <c r="A187" s="1650"/>
      <c r="B187" s="1669"/>
      <c r="C187" s="1351"/>
      <c r="D187" s="1352"/>
      <c r="E187" s="1352"/>
      <c r="F187" s="1352"/>
      <c r="G187" s="1353"/>
      <c r="H187" s="1354"/>
      <c r="I187" s="1352"/>
      <c r="J187" s="1352"/>
      <c r="K187" s="1352"/>
      <c r="L187" s="1355"/>
      <c r="M187" s="1356"/>
      <c r="N187" s="1352"/>
      <c r="O187" s="1352"/>
      <c r="P187" s="1352"/>
      <c r="Q187" s="1353"/>
      <c r="R187" s="1354"/>
      <c r="S187" s="1352"/>
      <c r="T187" s="2312"/>
      <c r="U187" s="989"/>
      <c r="V187" s="989"/>
      <c r="W187" s="989"/>
      <c r="X187" s="989"/>
      <c r="Y187" s="989"/>
      <c r="Z187" s="989"/>
      <c r="AA187" s="989"/>
      <c r="AB187" s="989"/>
      <c r="AC187" s="989"/>
      <c r="AD187" s="989"/>
      <c r="AE187" s="989"/>
      <c r="AF187" s="989"/>
      <c r="AG187" s="989"/>
      <c r="AH187" s="989"/>
      <c r="AI187" s="989"/>
      <c r="AJ187" s="989"/>
      <c r="AK187" s="989"/>
      <c r="AL187" s="989"/>
      <c r="AM187" s="989"/>
      <c r="AN187" s="989"/>
      <c r="AO187" s="989"/>
      <c r="AP187" s="989"/>
      <c r="AQ187" s="989"/>
      <c r="AR187" s="989"/>
      <c r="AS187" s="989"/>
      <c r="AT187" s="989"/>
      <c r="AU187" s="989"/>
      <c r="AV187" s="989"/>
      <c r="AW187" s="989"/>
      <c r="AX187" s="989"/>
      <c r="AY187" s="989"/>
      <c r="BA187" s="803"/>
      <c r="BB187" s="173"/>
      <c r="BC187" s="513"/>
      <c r="BD187" s="445"/>
      <c r="BE187" s="445"/>
      <c r="BF187" s="445"/>
      <c r="BG187" s="514"/>
      <c r="BH187" s="524"/>
      <c r="BI187" s="445"/>
      <c r="BJ187" s="445"/>
      <c r="BK187" s="445"/>
      <c r="BL187" s="514"/>
      <c r="BM187" s="524"/>
      <c r="BN187" s="445"/>
      <c r="BO187" s="445"/>
      <c r="BP187" s="445"/>
      <c r="BQ187" s="514"/>
      <c r="BR187" s="524"/>
      <c r="BS187" s="445"/>
      <c r="BT187" s="2358"/>
      <c r="BU187" s="2418"/>
      <c r="BV187" s="2418"/>
      <c r="BW187" s="2418"/>
      <c r="BX187" s="2418"/>
      <c r="BY187" s="2419"/>
      <c r="BZ187" s="2419"/>
      <c r="CA187" s="2419"/>
      <c r="CB187" s="2419"/>
      <c r="CC187" s="2419"/>
      <c r="CD187" s="2419"/>
      <c r="CE187" s="2419"/>
      <c r="CF187" s="2419"/>
      <c r="CG187" s="2419"/>
      <c r="CH187" s="2419"/>
      <c r="CI187" s="2419"/>
      <c r="CJ187" s="2419"/>
      <c r="CK187" s="2419"/>
      <c r="CL187" s="2419"/>
      <c r="CM187" s="2419"/>
      <c r="CN187" s="2419"/>
      <c r="CO187" s="2419"/>
      <c r="CP187" s="2419"/>
      <c r="CQ187" s="2419"/>
      <c r="CR187" s="2419"/>
      <c r="CS187" s="2419"/>
      <c r="CT187" s="2419"/>
      <c r="CU187" s="2419"/>
      <c r="CV187" s="2419"/>
      <c r="CW187" s="2419"/>
      <c r="CX187" s="2419"/>
      <c r="CY187" s="2419"/>
      <c r="CZ187" s="2419"/>
      <c r="DA187" s="240"/>
    </row>
    <row r="188" s="726" customFormat="true" ht="15" customHeight="true" x14ac:dyDescent="0.2">
      <c r="A188" s="1650"/>
      <c r="B188" s="1669"/>
      <c r="C188" s="1351"/>
      <c r="D188" s="1352"/>
      <c r="E188" s="1352"/>
      <c r="F188" s="1352"/>
      <c r="G188" s="1353"/>
      <c r="H188" s="1354"/>
      <c r="I188" s="1352"/>
      <c r="J188" s="1352"/>
      <c r="K188" s="1352"/>
      <c r="L188" s="1355"/>
      <c r="M188" s="1356"/>
      <c r="N188" s="1352"/>
      <c r="O188" s="1352"/>
      <c r="P188" s="1352"/>
      <c r="Q188" s="1353"/>
      <c r="R188" s="1354"/>
      <c r="S188" s="1352"/>
      <c r="T188" s="2312"/>
      <c r="U188" s="989"/>
      <c r="V188" s="989"/>
      <c r="W188" s="989"/>
      <c r="X188" s="989"/>
      <c r="Y188" s="989"/>
      <c r="Z188" s="989"/>
      <c r="AA188" s="989"/>
      <c r="AB188" s="989"/>
      <c r="AC188" s="989"/>
      <c r="AD188" s="989"/>
      <c r="AE188" s="989"/>
      <c r="AF188" s="989"/>
      <c r="AG188" s="989"/>
      <c r="AH188" s="989"/>
      <c r="AI188" s="989"/>
      <c r="AJ188" s="989"/>
      <c r="AK188" s="989"/>
      <c r="AL188" s="989"/>
      <c r="AM188" s="989"/>
      <c r="AN188" s="989"/>
      <c r="AO188" s="989"/>
      <c r="AP188" s="989"/>
      <c r="AQ188" s="989"/>
      <c r="AR188" s="989"/>
      <c r="AS188" s="989"/>
      <c r="AT188" s="989"/>
      <c r="AU188" s="989"/>
      <c r="AV188" s="989"/>
      <c r="AW188" s="989"/>
      <c r="AX188" s="989"/>
      <c r="AY188" s="989"/>
      <c r="BA188" s="803"/>
      <c r="BB188" s="173"/>
      <c r="BC188" s="513"/>
      <c r="BD188" s="445"/>
      <c r="BE188" s="445"/>
      <c r="BF188" s="445"/>
      <c r="BG188" s="514"/>
      <c r="BH188" s="524"/>
      <c r="BI188" s="445"/>
      <c r="BJ188" s="445"/>
      <c r="BK188" s="445"/>
      <c r="BL188" s="514"/>
      <c r="BM188" s="524"/>
      <c r="BN188" s="445"/>
      <c r="BO188" s="445"/>
      <c r="BP188" s="445"/>
      <c r="BQ188" s="514"/>
      <c r="BR188" s="524"/>
      <c r="BS188" s="445"/>
      <c r="BT188" s="2358"/>
      <c r="BU188" s="2418"/>
      <c r="BV188" s="2418"/>
      <c r="BW188" s="2418"/>
      <c r="BX188" s="2418"/>
      <c r="BY188" s="2419"/>
      <c r="BZ188" s="2419"/>
      <c r="CA188" s="2419"/>
      <c r="CB188" s="2419"/>
      <c r="CC188" s="2419"/>
      <c r="CD188" s="2419"/>
      <c r="CE188" s="2419"/>
      <c r="CF188" s="2419"/>
      <c r="CG188" s="2419"/>
      <c r="CH188" s="2419"/>
      <c r="CI188" s="2419"/>
      <c r="CJ188" s="2419"/>
      <c r="CK188" s="2419"/>
      <c r="CL188" s="2419"/>
      <c r="CM188" s="2419"/>
      <c r="CN188" s="2419"/>
      <c r="CO188" s="2419"/>
      <c r="CP188" s="2419"/>
      <c r="CQ188" s="2419"/>
      <c r="CR188" s="2419"/>
      <c r="CS188" s="2419"/>
      <c r="CT188" s="2419"/>
      <c r="CU188" s="2419"/>
      <c r="CV188" s="2419"/>
      <c r="CW188" s="2419"/>
      <c r="CX188" s="2419"/>
      <c r="CY188" s="2419"/>
      <c r="CZ188" s="2419"/>
      <c r="DA188" s="240"/>
    </row>
    <row r="189" s="726" customFormat="true" ht="15" customHeight="true" x14ac:dyDescent="0.2">
      <c r="A189" s="1650"/>
      <c r="B189" s="1669"/>
      <c r="C189" s="1351"/>
      <c r="D189" s="1352"/>
      <c r="E189" s="1352"/>
      <c r="F189" s="1352"/>
      <c r="G189" s="1353"/>
      <c r="H189" s="1354"/>
      <c r="I189" s="1352"/>
      <c r="J189" s="1352"/>
      <c r="K189" s="1352"/>
      <c r="L189" s="1355"/>
      <c r="M189" s="1356"/>
      <c r="N189" s="1352"/>
      <c r="O189" s="1352"/>
      <c r="P189" s="1352"/>
      <c r="Q189" s="1353"/>
      <c r="R189" s="1354"/>
      <c r="S189" s="1352"/>
      <c r="T189" s="2312"/>
      <c r="U189" s="989"/>
      <c r="V189" s="989"/>
      <c r="W189" s="989"/>
      <c r="X189" s="989"/>
      <c r="Y189" s="989"/>
      <c r="Z189" s="989"/>
      <c r="AA189" s="989"/>
      <c r="AB189" s="989"/>
      <c r="AC189" s="989"/>
      <c r="AD189" s="989"/>
      <c r="AE189" s="989"/>
      <c r="AF189" s="989"/>
      <c r="AG189" s="989"/>
      <c r="AH189" s="989"/>
      <c r="AI189" s="989"/>
      <c r="AJ189" s="989"/>
      <c r="AK189" s="989"/>
      <c r="AL189" s="989"/>
      <c r="AM189" s="989"/>
      <c r="AN189" s="989"/>
      <c r="AO189" s="989"/>
      <c r="AP189" s="989"/>
      <c r="AQ189" s="989"/>
      <c r="AR189" s="989"/>
      <c r="AS189" s="989"/>
      <c r="AT189" s="989"/>
      <c r="AU189" s="989"/>
      <c r="AV189" s="989"/>
      <c r="AW189" s="989"/>
      <c r="AX189" s="989"/>
      <c r="AY189" s="989"/>
      <c r="BA189" s="803"/>
      <c r="BB189" s="173"/>
      <c r="BC189" s="513"/>
      <c r="BD189" s="445"/>
      <c r="BE189" s="445"/>
      <c r="BF189" s="445"/>
      <c r="BG189" s="514"/>
      <c r="BH189" s="524"/>
      <c r="BI189" s="445"/>
      <c r="BJ189" s="445"/>
      <c r="BK189" s="445"/>
      <c r="BL189" s="514"/>
      <c r="BM189" s="524"/>
      <c r="BN189" s="445"/>
      <c r="BO189" s="445"/>
      <c r="BP189" s="445"/>
      <c r="BQ189" s="514"/>
      <c r="BR189" s="524"/>
      <c r="BS189" s="445"/>
      <c r="BT189" s="2358"/>
      <c r="BU189" s="2418"/>
      <c r="BV189" s="2418"/>
      <c r="BW189" s="2418"/>
      <c r="BX189" s="2418"/>
      <c r="BY189" s="2419"/>
      <c r="BZ189" s="2419"/>
      <c r="CA189" s="2419"/>
      <c r="CB189" s="2419"/>
      <c r="CC189" s="2419"/>
      <c r="CD189" s="2419"/>
      <c r="CE189" s="2419"/>
      <c r="CF189" s="2419"/>
      <c r="CG189" s="2419"/>
      <c r="CH189" s="2419"/>
      <c r="CI189" s="2419"/>
      <c r="CJ189" s="2419"/>
      <c r="CK189" s="2419"/>
      <c r="CL189" s="2419"/>
      <c r="CM189" s="2419"/>
      <c r="CN189" s="2419"/>
      <c r="CO189" s="2419"/>
      <c r="CP189" s="2419"/>
      <c r="CQ189" s="2419"/>
      <c r="CR189" s="2419"/>
      <c r="CS189" s="2419"/>
      <c r="CT189" s="2419"/>
      <c r="CU189" s="2419"/>
      <c r="CV189" s="2419"/>
      <c r="CW189" s="2419"/>
      <c r="CX189" s="2419"/>
      <c r="CY189" s="2419"/>
      <c r="CZ189" s="2419"/>
      <c r="DA189" s="240"/>
    </row>
    <row r="190" s="726" customFormat="true" ht="15" customHeight="true" x14ac:dyDescent="0.2">
      <c r="A190" s="1650"/>
      <c r="B190" s="1669"/>
      <c r="C190" s="1351"/>
      <c r="D190" s="1352"/>
      <c r="E190" s="1352"/>
      <c r="F190" s="1352"/>
      <c r="G190" s="1353"/>
      <c r="H190" s="1354"/>
      <c r="I190" s="1352"/>
      <c r="J190" s="1352"/>
      <c r="K190" s="1352"/>
      <c r="L190" s="1355"/>
      <c r="M190" s="1356"/>
      <c r="N190" s="1352"/>
      <c r="O190" s="1352"/>
      <c r="P190" s="1352"/>
      <c r="Q190" s="1353"/>
      <c r="R190" s="1354"/>
      <c r="S190" s="1352"/>
      <c r="T190" s="2312"/>
      <c r="U190" s="989"/>
      <c r="V190" s="989"/>
      <c r="W190" s="989"/>
      <c r="X190" s="989"/>
      <c r="Y190" s="989"/>
      <c r="Z190" s="989"/>
      <c r="AA190" s="989"/>
      <c r="AB190" s="989"/>
      <c r="AC190" s="989"/>
      <c r="AD190" s="989"/>
      <c r="AE190" s="989"/>
      <c r="AF190" s="989"/>
      <c r="AG190" s="989"/>
      <c r="AH190" s="989"/>
      <c r="AI190" s="989"/>
      <c r="AJ190" s="989"/>
      <c r="AK190" s="989"/>
      <c r="AL190" s="989"/>
      <c r="AM190" s="989"/>
      <c r="AN190" s="989"/>
      <c r="AO190" s="989"/>
      <c r="AP190" s="989"/>
      <c r="AQ190" s="989"/>
      <c r="AR190" s="989"/>
      <c r="AS190" s="989"/>
      <c r="AT190" s="989"/>
      <c r="AU190" s="989"/>
      <c r="AV190" s="989"/>
      <c r="AW190" s="989"/>
      <c r="AX190" s="989"/>
      <c r="AY190" s="989"/>
      <c r="BA190" s="803"/>
      <c r="BB190" s="173"/>
      <c r="BC190" s="513"/>
      <c r="BD190" s="445"/>
      <c r="BE190" s="445"/>
      <c r="BF190" s="445"/>
      <c r="BG190" s="514"/>
      <c r="BH190" s="524"/>
      <c r="BI190" s="445"/>
      <c r="BJ190" s="445"/>
      <c r="BK190" s="445"/>
      <c r="BL190" s="514"/>
      <c r="BM190" s="524"/>
      <c r="BN190" s="445"/>
      <c r="BO190" s="445"/>
      <c r="BP190" s="445"/>
      <c r="BQ190" s="514"/>
      <c r="BR190" s="524"/>
      <c r="BS190" s="445"/>
      <c r="BT190" s="2358"/>
      <c r="BU190" s="2418"/>
      <c r="BV190" s="2418"/>
      <c r="BW190" s="2418"/>
      <c r="BX190" s="2418"/>
      <c r="BY190" s="2419"/>
      <c r="BZ190" s="2419"/>
      <c r="CA190" s="2419"/>
      <c r="CB190" s="2419"/>
      <c r="CC190" s="2419"/>
      <c r="CD190" s="2419"/>
      <c r="CE190" s="2419"/>
      <c r="CF190" s="2419"/>
      <c r="CG190" s="2419"/>
      <c r="CH190" s="2419"/>
      <c r="CI190" s="2419"/>
      <c r="CJ190" s="2419"/>
      <c r="CK190" s="2419"/>
      <c r="CL190" s="2419"/>
      <c r="CM190" s="2419"/>
      <c r="CN190" s="2419"/>
      <c r="CO190" s="2419"/>
      <c r="CP190" s="2419"/>
      <c r="CQ190" s="2419"/>
      <c r="CR190" s="2419"/>
      <c r="CS190" s="2419"/>
      <c r="CT190" s="2419"/>
      <c r="CU190" s="2419"/>
      <c r="CV190" s="2419"/>
      <c r="CW190" s="2419"/>
      <c r="CX190" s="2419"/>
      <c r="CY190" s="2419"/>
      <c r="CZ190" s="2419"/>
      <c r="DA190" s="240"/>
    </row>
    <row r="191" s="726" customFormat="true" ht="15" customHeight="true" x14ac:dyDescent="0.2">
      <c r="A191" s="1650"/>
      <c r="B191" s="1669"/>
      <c r="C191" s="1351"/>
      <c r="D191" s="1352"/>
      <c r="E191" s="1352"/>
      <c r="F191" s="1352"/>
      <c r="G191" s="1353"/>
      <c r="H191" s="1354"/>
      <c r="I191" s="1352"/>
      <c r="J191" s="1352"/>
      <c r="K191" s="1352"/>
      <c r="L191" s="1355"/>
      <c r="M191" s="1356"/>
      <c r="N191" s="1352"/>
      <c r="O191" s="1352"/>
      <c r="P191" s="1352"/>
      <c r="Q191" s="1353"/>
      <c r="R191" s="1354"/>
      <c r="S191" s="1352"/>
      <c r="T191" s="2312"/>
      <c r="U191" s="989"/>
      <c r="V191" s="989"/>
      <c r="W191" s="989"/>
      <c r="X191" s="989"/>
      <c r="Y191" s="989"/>
      <c r="Z191" s="989"/>
      <c r="AA191" s="989"/>
      <c r="AB191" s="989"/>
      <c r="AC191" s="989"/>
      <c r="AD191" s="989"/>
      <c r="AE191" s="989"/>
      <c r="AF191" s="989"/>
      <c r="AG191" s="989"/>
      <c r="AH191" s="989"/>
      <c r="AI191" s="989"/>
      <c r="AJ191" s="989"/>
      <c r="AK191" s="989"/>
      <c r="AL191" s="989"/>
      <c r="AM191" s="989"/>
      <c r="AN191" s="989"/>
      <c r="AO191" s="989"/>
      <c r="AP191" s="989"/>
      <c r="AQ191" s="989"/>
      <c r="AR191" s="989"/>
      <c r="AS191" s="989"/>
      <c r="AT191" s="989"/>
      <c r="AU191" s="989"/>
      <c r="AV191" s="989"/>
      <c r="AW191" s="989"/>
      <c r="AX191" s="989"/>
      <c r="AY191" s="989"/>
      <c r="BA191" s="803"/>
      <c r="BB191" s="173"/>
      <c r="BC191" s="513"/>
      <c r="BD191" s="445"/>
      <c r="BE191" s="445"/>
      <c r="BF191" s="445"/>
      <c r="BG191" s="514"/>
      <c r="BH191" s="524"/>
      <c r="BI191" s="445"/>
      <c r="BJ191" s="445"/>
      <c r="BK191" s="445"/>
      <c r="BL191" s="514"/>
      <c r="BM191" s="524"/>
      <c r="BN191" s="445"/>
      <c r="BO191" s="445"/>
      <c r="BP191" s="445"/>
      <c r="BQ191" s="514"/>
      <c r="BR191" s="524"/>
      <c r="BS191" s="445"/>
      <c r="BT191" s="2358"/>
      <c r="BU191" s="2418"/>
      <c r="BV191" s="2418"/>
      <c r="BW191" s="2418"/>
      <c r="BX191" s="2418"/>
      <c r="BY191" s="2419"/>
      <c r="BZ191" s="2419"/>
      <c r="CA191" s="2419"/>
      <c r="CB191" s="2419"/>
      <c r="CC191" s="2419"/>
      <c r="CD191" s="2419"/>
      <c r="CE191" s="2419"/>
      <c r="CF191" s="2419"/>
      <c r="CG191" s="2419"/>
      <c r="CH191" s="2419"/>
      <c r="CI191" s="2419"/>
      <c r="CJ191" s="2419"/>
      <c r="CK191" s="2419"/>
      <c r="CL191" s="2419"/>
      <c r="CM191" s="2419"/>
      <c r="CN191" s="2419"/>
      <c r="CO191" s="2419"/>
      <c r="CP191" s="2419"/>
      <c r="CQ191" s="2419"/>
      <c r="CR191" s="2419"/>
      <c r="CS191" s="2419"/>
      <c r="CT191" s="2419"/>
      <c r="CU191" s="2419"/>
      <c r="CV191" s="2419"/>
      <c r="CW191" s="2419"/>
      <c r="CX191" s="2419"/>
      <c r="CY191" s="2419"/>
      <c r="CZ191" s="2419"/>
      <c r="DA191" s="240"/>
    </row>
    <row r="192" s="726" customFormat="true" ht="15" customHeight="true" x14ac:dyDescent="0.2">
      <c r="A192" s="1650"/>
      <c r="B192" s="1669"/>
      <c r="C192" s="1351"/>
      <c r="D192" s="1352"/>
      <c r="E192" s="1352"/>
      <c r="F192" s="1352"/>
      <c r="G192" s="1353"/>
      <c r="H192" s="1354"/>
      <c r="I192" s="1352"/>
      <c r="J192" s="1352"/>
      <c r="K192" s="1352"/>
      <c r="L192" s="1355"/>
      <c r="M192" s="1356"/>
      <c r="N192" s="1352"/>
      <c r="O192" s="1352"/>
      <c r="P192" s="1352"/>
      <c r="Q192" s="1353"/>
      <c r="R192" s="1354"/>
      <c r="S192" s="1352"/>
      <c r="T192" s="2312"/>
      <c r="U192" s="989"/>
      <c r="V192" s="989"/>
      <c r="W192" s="989"/>
      <c r="X192" s="989"/>
      <c r="Y192" s="989"/>
      <c r="Z192" s="989"/>
      <c r="AA192" s="989"/>
      <c r="AB192" s="989"/>
      <c r="AC192" s="989"/>
      <c r="AD192" s="989"/>
      <c r="AE192" s="989"/>
      <c r="AF192" s="989"/>
      <c r="AG192" s="989"/>
      <c r="AH192" s="989"/>
      <c r="AI192" s="989"/>
      <c r="AJ192" s="989"/>
      <c r="AK192" s="989"/>
      <c r="AL192" s="989"/>
      <c r="AM192" s="989"/>
      <c r="AN192" s="989"/>
      <c r="AO192" s="989"/>
      <c r="AP192" s="989"/>
      <c r="AQ192" s="989"/>
      <c r="AR192" s="989"/>
      <c r="AS192" s="989"/>
      <c r="AT192" s="989"/>
      <c r="AU192" s="989"/>
      <c r="AV192" s="989"/>
      <c r="AW192" s="989"/>
      <c r="AX192" s="989"/>
      <c r="AY192" s="989"/>
      <c r="BA192" s="803"/>
      <c r="BB192" s="173"/>
      <c r="BC192" s="513"/>
      <c r="BD192" s="445"/>
      <c r="BE192" s="445"/>
      <c r="BF192" s="445"/>
      <c r="BG192" s="514"/>
      <c r="BH192" s="524"/>
      <c r="BI192" s="445"/>
      <c r="BJ192" s="445"/>
      <c r="BK192" s="445"/>
      <c r="BL192" s="514"/>
      <c r="BM192" s="524"/>
      <c r="BN192" s="445"/>
      <c r="BO192" s="445"/>
      <c r="BP192" s="445"/>
      <c r="BQ192" s="514"/>
      <c r="BR192" s="524"/>
      <c r="BS192" s="445"/>
      <c r="BT192" s="2358"/>
      <c r="BU192" s="2418"/>
      <c r="BV192" s="2418"/>
      <c r="BW192" s="2418"/>
      <c r="BX192" s="2418"/>
      <c r="BY192" s="2419"/>
      <c r="BZ192" s="2419"/>
      <c r="CA192" s="2419"/>
      <c r="CB192" s="2419"/>
      <c r="CC192" s="2419"/>
      <c r="CD192" s="2419"/>
      <c r="CE192" s="2419"/>
      <c r="CF192" s="2419"/>
      <c r="CG192" s="2419"/>
      <c r="CH192" s="2419"/>
      <c r="CI192" s="2419"/>
      <c r="CJ192" s="2419"/>
      <c r="CK192" s="2419"/>
      <c r="CL192" s="2419"/>
      <c r="CM192" s="2419"/>
      <c r="CN192" s="2419"/>
      <c r="CO192" s="2419"/>
      <c r="CP192" s="2419"/>
      <c r="CQ192" s="2419"/>
      <c r="CR192" s="2419"/>
      <c r="CS192" s="2419"/>
      <c r="CT192" s="2419"/>
      <c r="CU192" s="2419"/>
      <c r="CV192" s="2419"/>
      <c r="CW192" s="2419"/>
      <c r="CX192" s="2419"/>
      <c r="CY192" s="2419"/>
      <c r="CZ192" s="2419"/>
      <c r="DA192" s="240"/>
    </row>
    <row r="193" s="726" customFormat="true" ht="15" customHeight="true" x14ac:dyDescent="0.2">
      <c r="A193" s="1178"/>
      <c r="B193" s="1199"/>
      <c r="C193" s="1357"/>
      <c r="D193" s="1358"/>
      <c r="E193" s="1358"/>
      <c r="F193" s="1358"/>
      <c r="G193" s="1359"/>
      <c r="H193" s="1360"/>
      <c r="I193" s="1358"/>
      <c r="J193" s="1358"/>
      <c r="K193" s="1358"/>
      <c r="L193" s="1361"/>
      <c r="M193" s="1362"/>
      <c r="N193" s="1358"/>
      <c r="O193" s="1358"/>
      <c r="P193" s="1358"/>
      <c r="Q193" s="1359"/>
      <c r="R193" s="1360"/>
      <c r="S193" s="1358"/>
      <c r="T193" s="2313"/>
      <c r="U193" s="989"/>
      <c r="V193" s="989"/>
      <c r="W193" s="989"/>
      <c r="X193" s="989"/>
      <c r="Y193" s="989"/>
      <c r="Z193" s="989"/>
      <c r="AA193" s="989"/>
      <c r="AB193" s="989"/>
      <c r="AC193" s="989"/>
      <c r="AD193" s="989"/>
      <c r="AE193" s="989"/>
      <c r="AF193" s="989"/>
      <c r="AG193" s="989"/>
      <c r="AH193" s="989"/>
      <c r="AI193" s="989"/>
      <c r="AJ193" s="989"/>
      <c r="AK193" s="989"/>
      <c r="AL193" s="989"/>
      <c r="AM193" s="989"/>
      <c r="AN193" s="989"/>
      <c r="AO193" s="989"/>
      <c r="AP193" s="989"/>
      <c r="AQ193" s="989"/>
      <c r="AR193" s="989"/>
      <c r="AS193" s="989"/>
      <c r="AT193" s="989"/>
      <c r="AU193" s="989"/>
      <c r="AV193" s="989"/>
      <c r="AW193" s="989"/>
      <c r="AX193" s="989"/>
      <c r="AY193" s="989"/>
      <c r="BA193" s="803"/>
      <c r="BB193" s="173"/>
      <c r="BC193" s="513"/>
      <c r="BD193" s="445"/>
      <c r="BE193" s="445"/>
      <c r="BF193" s="445"/>
      <c r="BG193" s="514"/>
      <c r="BH193" s="524"/>
      <c r="BI193" s="445"/>
      <c r="BJ193" s="445"/>
      <c r="BK193" s="445"/>
      <c r="BL193" s="514"/>
      <c r="BM193" s="524"/>
      <c r="BN193" s="445"/>
      <c r="BO193" s="445"/>
      <c r="BP193" s="445"/>
      <c r="BQ193" s="514"/>
      <c r="BR193" s="524"/>
      <c r="BS193" s="445"/>
      <c r="BT193" s="2358"/>
      <c r="BU193" s="2418"/>
      <c r="BV193" s="2418"/>
      <c r="BW193" s="2418"/>
      <c r="BX193" s="2418"/>
      <c r="BY193" s="2419"/>
      <c r="BZ193" s="2419"/>
      <c r="CA193" s="2419"/>
      <c r="CB193" s="2419"/>
      <c r="CC193" s="2419"/>
      <c r="CD193" s="2419"/>
      <c r="CE193" s="2419"/>
      <c r="CF193" s="2419"/>
      <c r="CG193" s="2419"/>
      <c r="CH193" s="2419"/>
      <c r="CI193" s="2419"/>
      <c r="CJ193" s="2419"/>
      <c r="CK193" s="2419"/>
      <c r="CL193" s="2419"/>
      <c r="CM193" s="2419"/>
      <c r="CN193" s="2419"/>
      <c r="CO193" s="2419"/>
      <c r="CP193" s="2419"/>
      <c r="CQ193" s="2419"/>
      <c r="CR193" s="2419"/>
      <c r="CS193" s="2419"/>
      <c r="CT193" s="2419"/>
      <c r="CU193" s="2419"/>
      <c r="CV193" s="2419"/>
      <c r="CW193" s="2419"/>
      <c r="CX193" s="2419"/>
      <c r="CY193" s="2419"/>
      <c r="CZ193" s="2419"/>
      <c r="DA193" s="240"/>
    </row>
    <row r="194" s="726" customFormat="true" ht="15" customHeight="true" x14ac:dyDescent="0.2">
      <c r="A194" s="1093"/>
      <c r="B194" s="1194"/>
      <c r="C194" s="1279"/>
      <c r="D194" s="1271"/>
      <c r="E194" s="1271"/>
      <c r="F194" s="1271"/>
      <c r="G194" s="1272"/>
      <c r="H194" s="1280"/>
      <c r="I194" s="1271"/>
      <c r="J194" s="1271"/>
      <c r="K194" s="1271"/>
      <c r="L194" s="1281"/>
      <c r="M194" s="1279"/>
      <c r="N194" s="1271"/>
      <c r="O194" s="1271"/>
      <c r="P194" s="1271"/>
      <c r="Q194" s="1272"/>
      <c r="R194" s="1280"/>
      <c r="S194" s="1271"/>
      <c r="T194" s="1281"/>
      <c r="U194" s="989"/>
      <c r="V194" s="989"/>
      <c r="W194" s="989"/>
      <c r="X194" s="989"/>
      <c r="Y194" s="989"/>
      <c r="Z194" s="989"/>
      <c r="AA194" s="989"/>
      <c r="AB194" s="989"/>
      <c r="AC194" s="989"/>
      <c r="AD194" s="989"/>
      <c r="AE194" s="989"/>
      <c r="AF194" s="989"/>
      <c r="AG194" s="989"/>
      <c r="AH194" s="989"/>
      <c r="AI194" s="989"/>
      <c r="AJ194" s="989"/>
      <c r="AK194" s="989"/>
      <c r="AL194" s="989"/>
      <c r="AM194" s="989"/>
      <c r="AN194" s="989"/>
      <c r="AO194" s="989"/>
      <c r="AP194" s="989"/>
      <c r="AQ194" s="989"/>
      <c r="AR194" s="989"/>
      <c r="AS194" s="989"/>
      <c r="AT194" s="989"/>
      <c r="AU194" s="989"/>
      <c r="AV194" s="989"/>
      <c r="AW194" s="989"/>
      <c r="AX194" s="989"/>
      <c r="AY194" s="989"/>
      <c r="BA194" s="803"/>
      <c r="BB194" s="173"/>
      <c r="BC194" s="513"/>
      <c r="BD194" s="445"/>
      <c r="BE194" s="445"/>
      <c r="BF194" s="445"/>
      <c r="BG194" s="514"/>
      <c r="BH194" s="524"/>
      <c r="BI194" s="445"/>
      <c r="BJ194" s="445"/>
      <c r="BK194" s="445"/>
      <c r="BL194" s="514"/>
      <c r="BM194" s="524"/>
      <c r="BN194" s="445"/>
      <c r="BO194" s="445"/>
      <c r="BP194" s="445"/>
      <c r="BQ194" s="514"/>
      <c r="BR194" s="524"/>
      <c r="BS194" s="445"/>
      <c r="BT194" s="2358"/>
      <c r="BU194" s="2418"/>
      <c r="BV194" s="2418"/>
      <c r="BW194" s="2418"/>
      <c r="BX194" s="2418"/>
      <c r="BY194" s="2419"/>
      <c r="BZ194" s="2419"/>
      <c r="CA194" s="2419"/>
      <c r="CB194" s="2419"/>
      <c r="CC194" s="2419"/>
      <c r="CD194" s="2419"/>
      <c r="CE194" s="2419"/>
      <c r="CF194" s="2419"/>
      <c r="CG194" s="2419"/>
      <c r="CH194" s="2419"/>
      <c r="CI194" s="2419"/>
      <c r="CJ194" s="2419"/>
      <c r="CK194" s="2419"/>
      <c r="CL194" s="2419"/>
      <c r="CM194" s="2419"/>
      <c r="CN194" s="2419"/>
      <c r="CO194" s="2419"/>
      <c r="CP194" s="2419"/>
      <c r="CQ194" s="2419"/>
      <c r="CR194" s="2419"/>
      <c r="CS194" s="2419"/>
      <c r="CT194" s="2419"/>
      <c r="CU194" s="2419"/>
      <c r="CV194" s="2419"/>
      <c r="CW194" s="2419"/>
      <c r="CX194" s="2419"/>
      <c r="CY194" s="2419"/>
      <c r="CZ194" s="2419"/>
      <c r="DA194" s="240"/>
    </row>
    <row r="195" s="131" customFormat="true" ht="15" customHeight="true" x14ac:dyDescent="0.2">
      <c r="A195" s="1093"/>
      <c r="B195" s="1194"/>
      <c r="C195" s="1279"/>
      <c r="D195" s="1271"/>
      <c r="E195" s="1271"/>
      <c r="F195" s="1271"/>
      <c r="G195" s="1272"/>
      <c r="H195" s="1280"/>
      <c r="I195" s="1271"/>
      <c r="J195" s="1271"/>
      <c r="K195" s="1271"/>
      <c r="L195" s="1281"/>
      <c r="M195" s="1279"/>
      <c r="N195" s="1271"/>
      <c r="O195" s="1271"/>
      <c r="P195" s="1271"/>
      <c r="Q195" s="1272"/>
      <c r="R195" s="1280"/>
      <c r="S195" s="1271"/>
      <c r="T195" s="1281"/>
      <c r="U195" s="989"/>
      <c r="V195" s="989"/>
      <c r="W195" s="989"/>
      <c r="X195" s="989"/>
      <c r="Y195" s="989"/>
      <c r="Z195" s="989"/>
      <c r="AA195" s="989"/>
      <c r="AB195" s="989"/>
      <c r="AC195" s="989"/>
      <c r="AD195" s="989"/>
      <c r="AE195" s="989"/>
      <c r="AF195" s="989"/>
      <c r="AG195" s="989"/>
      <c r="AH195" s="989"/>
      <c r="AI195" s="989"/>
      <c r="AJ195" s="989"/>
      <c r="AK195" s="989"/>
      <c r="AL195" s="989"/>
      <c r="AM195" s="989"/>
      <c r="AN195" s="989"/>
      <c r="AO195" s="989"/>
      <c r="AP195" s="989"/>
      <c r="AQ195" s="989"/>
      <c r="AR195" s="989"/>
      <c r="AS195" s="989"/>
      <c r="AT195" s="989"/>
      <c r="AU195" s="989"/>
      <c r="AV195" s="989"/>
      <c r="AW195" s="989"/>
      <c r="AX195" s="989"/>
      <c r="AY195" s="989"/>
      <c r="BA195" s="803"/>
      <c r="BB195" s="173"/>
      <c r="BC195" s="513"/>
      <c r="BD195" s="445"/>
      <c r="BE195" s="445"/>
      <c r="BF195" s="445"/>
      <c r="BG195" s="514"/>
      <c r="BH195" s="524"/>
      <c r="BI195" s="445"/>
      <c r="BJ195" s="445"/>
      <c r="BK195" s="445"/>
      <c r="BL195" s="514"/>
      <c r="BM195" s="524"/>
      <c r="BN195" s="445"/>
      <c r="BO195" s="445"/>
      <c r="BP195" s="445"/>
      <c r="BQ195" s="514"/>
      <c r="BR195" s="524"/>
      <c r="BS195" s="445"/>
      <c r="BT195" s="2358"/>
      <c r="BU195" s="2418"/>
      <c r="BV195" s="2418"/>
      <c r="BW195" s="2418"/>
      <c r="BX195" s="2418"/>
      <c r="BY195" s="2419"/>
      <c r="BZ195" s="2419"/>
      <c r="CA195" s="2419"/>
      <c r="CB195" s="2419"/>
      <c r="CC195" s="2419"/>
      <c r="CD195" s="2419"/>
      <c r="CE195" s="2419"/>
      <c r="CF195" s="2419"/>
      <c r="CG195" s="2419"/>
      <c r="CH195" s="2419"/>
      <c r="CI195" s="2419"/>
      <c r="CJ195" s="2419"/>
      <c r="CK195" s="2419"/>
      <c r="CL195" s="2419"/>
      <c r="CM195" s="2419"/>
      <c r="CN195" s="2419"/>
      <c r="CO195" s="2419"/>
      <c r="CP195" s="2419"/>
      <c r="CQ195" s="2419"/>
      <c r="CR195" s="2419"/>
      <c r="CS195" s="2419"/>
      <c r="CT195" s="2419"/>
      <c r="CU195" s="2419"/>
      <c r="CV195" s="2419"/>
      <c r="CW195" s="2419"/>
      <c r="CX195" s="2419"/>
      <c r="CY195" s="2419"/>
      <c r="CZ195" s="2419"/>
      <c r="DA195" s="240"/>
    </row>
    <row r="196" s="131" customFormat="true" ht="15" customHeight="true" x14ac:dyDescent="0.2">
      <c r="A196" s="1093"/>
      <c r="B196" s="1194"/>
      <c r="C196" s="1279"/>
      <c r="D196" s="1271"/>
      <c r="E196" s="1271"/>
      <c r="F196" s="1271"/>
      <c r="G196" s="1272"/>
      <c r="H196" s="1280"/>
      <c r="I196" s="1271"/>
      <c r="J196" s="1271"/>
      <c r="K196" s="1271"/>
      <c r="L196" s="1281"/>
      <c r="M196" s="1279"/>
      <c r="N196" s="1271"/>
      <c r="O196" s="1271"/>
      <c r="P196" s="1271"/>
      <c r="Q196" s="1272"/>
      <c r="R196" s="1280"/>
      <c r="S196" s="1271"/>
      <c r="T196" s="1281"/>
      <c r="U196" s="989"/>
      <c r="V196" s="989"/>
      <c r="W196" s="989"/>
      <c r="X196" s="989"/>
      <c r="Y196" s="989"/>
      <c r="Z196" s="989"/>
      <c r="AA196" s="989"/>
      <c r="AB196" s="989"/>
      <c r="AC196" s="989"/>
      <c r="AD196" s="989"/>
      <c r="AE196" s="989"/>
      <c r="AF196" s="989"/>
      <c r="AG196" s="989"/>
      <c r="AH196" s="989"/>
      <c r="AI196" s="989"/>
      <c r="AJ196" s="989"/>
      <c r="AK196" s="989"/>
      <c r="AL196" s="989"/>
      <c r="AM196" s="989"/>
      <c r="AN196" s="989"/>
      <c r="AO196" s="989"/>
      <c r="AP196" s="989"/>
      <c r="AQ196" s="989"/>
      <c r="AR196" s="989"/>
      <c r="AS196" s="989"/>
      <c r="AT196" s="989"/>
      <c r="AU196" s="989"/>
      <c r="AV196" s="989"/>
      <c r="AW196" s="989"/>
      <c r="AX196" s="989"/>
      <c r="AY196" s="989"/>
      <c r="BA196" s="803"/>
      <c r="BB196" s="173"/>
      <c r="BC196" s="513"/>
      <c r="BD196" s="445"/>
      <c r="BE196" s="445"/>
      <c r="BF196" s="445"/>
      <c r="BG196" s="514"/>
      <c r="BH196" s="524"/>
      <c r="BI196" s="445"/>
      <c r="BJ196" s="445"/>
      <c r="BK196" s="445"/>
      <c r="BL196" s="514"/>
      <c r="BM196" s="524"/>
      <c r="BN196" s="445"/>
      <c r="BO196" s="445"/>
      <c r="BP196" s="445"/>
      <c r="BQ196" s="514"/>
      <c r="BR196" s="524"/>
      <c r="BS196" s="445"/>
      <c r="BT196" s="2358"/>
      <c r="BU196" s="2418"/>
      <c r="BV196" s="2418"/>
      <c r="BW196" s="2418"/>
      <c r="BX196" s="2418"/>
      <c r="BY196" s="2419"/>
      <c r="BZ196" s="2419"/>
      <c r="CA196" s="2419"/>
      <c r="CB196" s="2419"/>
      <c r="CC196" s="2419"/>
      <c r="CD196" s="2419"/>
      <c r="CE196" s="2419"/>
      <c r="CF196" s="2419"/>
      <c r="CG196" s="2419"/>
      <c r="CH196" s="2419"/>
      <c r="CI196" s="2419"/>
      <c r="CJ196" s="2419"/>
      <c r="CK196" s="2419"/>
      <c r="CL196" s="2419"/>
      <c r="CM196" s="2419"/>
      <c r="CN196" s="2419"/>
      <c r="CO196" s="2419"/>
      <c r="CP196" s="2419"/>
      <c r="CQ196" s="2419"/>
      <c r="CR196" s="2419"/>
      <c r="CS196" s="2419"/>
      <c r="CT196" s="2419"/>
      <c r="CU196" s="2419"/>
      <c r="CV196" s="2419"/>
      <c r="CW196" s="2419"/>
      <c r="CX196" s="2419"/>
      <c r="CY196" s="2419"/>
      <c r="CZ196" s="2419"/>
      <c r="DA196" s="240"/>
    </row>
    <row r="197" s="131" customFormat="true" ht="15" customHeight="true" x14ac:dyDescent="0.2">
      <c r="A197" s="1093"/>
      <c r="B197" s="1194"/>
      <c r="C197" s="1279"/>
      <c r="D197" s="1271"/>
      <c r="E197" s="1271"/>
      <c r="F197" s="1271"/>
      <c r="G197" s="1272"/>
      <c r="H197" s="1280"/>
      <c r="I197" s="1271"/>
      <c r="J197" s="1271"/>
      <c r="K197" s="1271"/>
      <c r="L197" s="1281"/>
      <c r="M197" s="1279"/>
      <c r="N197" s="1271"/>
      <c r="O197" s="1271"/>
      <c r="P197" s="1271"/>
      <c r="Q197" s="1272"/>
      <c r="R197" s="1280"/>
      <c r="S197" s="1271"/>
      <c r="T197" s="1281"/>
      <c r="U197" s="989"/>
      <c r="V197" s="989"/>
      <c r="W197" s="989"/>
      <c r="X197" s="989"/>
      <c r="Y197" s="989"/>
      <c r="Z197" s="989"/>
      <c r="AA197" s="989"/>
      <c r="AB197" s="989"/>
      <c r="AC197" s="989"/>
      <c r="AD197" s="989"/>
      <c r="AE197" s="989"/>
      <c r="AF197" s="989"/>
      <c r="AG197" s="989"/>
      <c r="AH197" s="989"/>
      <c r="AI197" s="989"/>
      <c r="AJ197" s="989"/>
      <c r="AK197" s="989"/>
      <c r="AL197" s="989"/>
      <c r="AM197" s="989"/>
      <c r="AN197" s="989"/>
      <c r="AO197" s="989"/>
      <c r="AP197" s="989"/>
      <c r="AQ197" s="989"/>
      <c r="AR197" s="989"/>
      <c r="AS197" s="989"/>
      <c r="AT197" s="989"/>
      <c r="AU197" s="989"/>
      <c r="AV197" s="989"/>
      <c r="AW197" s="989"/>
      <c r="AX197" s="989"/>
      <c r="AY197" s="989"/>
      <c r="BA197" s="803"/>
      <c r="BB197" s="173"/>
      <c r="BC197" s="513"/>
      <c r="BD197" s="445"/>
      <c r="BE197" s="445"/>
      <c r="BF197" s="445"/>
      <c r="BG197" s="514"/>
      <c r="BH197" s="524"/>
      <c r="BI197" s="445"/>
      <c r="BJ197" s="445"/>
      <c r="BK197" s="445"/>
      <c r="BL197" s="514"/>
      <c r="BM197" s="524"/>
      <c r="BN197" s="445"/>
      <c r="BO197" s="445"/>
      <c r="BP197" s="445"/>
      <c r="BQ197" s="514"/>
      <c r="BR197" s="524"/>
      <c r="BS197" s="445"/>
      <c r="BT197" s="2358"/>
      <c r="BU197" s="2418"/>
      <c r="BV197" s="2418"/>
      <c r="BW197" s="2418"/>
      <c r="BX197" s="2418"/>
      <c r="BY197" s="2419"/>
      <c r="BZ197" s="2419"/>
      <c r="CA197" s="2419"/>
      <c r="CB197" s="2419"/>
      <c r="CC197" s="2419"/>
      <c r="CD197" s="2419"/>
      <c r="CE197" s="2419"/>
      <c r="CF197" s="2419"/>
      <c r="CG197" s="2419"/>
      <c r="CH197" s="2419"/>
      <c r="CI197" s="2419"/>
      <c r="CJ197" s="2419"/>
      <c r="CK197" s="2419"/>
      <c r="CL197" s="2419"/>
      <c r="CM197" s="2419"/>
      <c r="CN197" s="2419"/>
      <c r="CO197" s="2419"/>
      <c r="CP197" s="2419"/>
      <c r="CQ197" s="2419"/>
      <c r="CR197" s="2419"/>
      <c r="CS197" s="2419"/>
      <c r="CT197" s="2419"/>
      <c r="CU197" s="2419"/>
      <c r="CV197" s="2419"/>
      <c r="CW197" s="2419"/>
      <c r="CX197" s="2419"/>
      <c r="CY197" s="2419"/>
      <c r="CZ197" s="2419"/>
      <c r="DA197" s="240"/>
    </row>
    <row r="198" s="131" customFormat="true" ht="15" customHeight="true" x14ac:dyDescent="0.2">
      <c r="A198" s="1093"/>
      <c r="B198" s="1194"/>
      <c r="C198" s="1279"/>
      <c r="D198" s="1271"/>
      <c r="E198" s="1271"/>
      <c r="F198" s="1271"/>
      <c r="G198" s="1272"/>
      <c r="H198" s="1280"/>
      <c r="I198" s="1271"/>
      <c r="J198" s="1271"/>
      <c r="K198" s="1271"/>
      <c r="L198" s="1281"/>
      <c r="M198" s="1279"/>
      <c r="N198" s="1271"/>
      <c r="O198" s="1271"/>
      <c r="P198" s="1271"/>
      <c r="Q198" s="1272"/>
      <c r="R198" s="1280"/>
      <c r="S198" s="1271"/>
      <c r="T198" s="1281"/>
      <c r="U198" s="989"/>
      <c r="V198" s="989"/>
      <c r="W198" s="989"/>
      <c r="X198" s="989"/>
      <c r="Y198" s="989"/>
      <c r="Z198" s="989"/>
      <c r="AA198" s="989"/>
      <c r="AB198" s="989"/>
      <c r="AC198" s="989"/>
      <c r="AD198" s="989"/>
      <c r="AE198" s="989"/>
      <c r="AF198" s="989"/>
      <c r="AG198" s="989"/>
      <c r="AH198" s="989"/>
      <c r="AI198" s="989"/>
      <c r="AJ198" s="989"/>
      <c r="AK198" s="989"/>
      <c r="AL198" s="989"/>
      <c r="AM198" s="989"/>
      <c r="AN198" s="989"/>
      <c r="AO198" s="989"/>
      <c r="AP198" s="989"/>
      <c r="AQ198" s="989"/>
      <c r="AR198" s="989"/>
      <c r="AS198" s="989"/>
      <c r="AT198" s="989"/>
      <c r="AU198" s="989"/>
      <c r="AV198" s="989"/>
      <c r="AW198" s="989"/>
      <c r="AX198" s="989"/>
      <c r="AY198" s="989"/>
      <c r="BA198" s="803"/>
      <c r="BB198" s="173"/>
      <c r="BC198" s="513"/>
      <c r="BD198" s="445"/>
      <c r="BE198" s="445"/>
      <c r="BF198" s="445"/>
      <c r="BG198" s="514"/>
      <c r="BH198" s="524"/>
      <c r="BI198" s="445"/>
      <c r="BJ198" s="445"/>
      <c r="BK198" s="445"/>
      <c r="BL198" s="514"/>
      <c r="BM198" s="524"/>
      <c r="BN198" s="445"/>
      <c r="BO198" s="445"/>
      <c r="BP198" s="445"/>
      <c r="BQ198" s="514"/>
      <c r="BR198" s="524"/>
      <c r="BS198" s="445"/>
      <c r="BT198" s="2358"/>
      <c r="BU198" s="2418"/>
      <c r="BV198" s="2418"/>
      <c r="BW198" s="2418"/>
      <c r="BX198" s="2418"/>
      <c r="BY198" s="2419"/>
      <c r="BZ198" s="2419"/>
      <c r="CA198" s="2419"/>
      <c r="CB198" s="2419"/>
      <c r="CC198" s="2419"/>
      <c r="CD198" s="2419"/>
      <c r="CE198" s="2419"/>
      <c r="CF198" s="2419"/>
      <c r="CG198" s="2419"/>
      <c r="CH198" s="2419"/>
      <c r="CI198" s="2419"/>
      <c r="CJ198" s="2419"/>
      <c r="CK198" s="2419"/>
      <c r="CL198" s="2419"/>
      <c r="CM198" s="2419"/>
      <c r="CN198" s="2419"/>
      <c r="CO198" s="2419"/>
      <c r="CP198" s="2419"/>
      <c r="CQ198" s="2419"/>
      <c r="CR198" s="2419"/>
      <c r="CS198" s="2419"/>
      <c r="CT198" s="2419"/>
      <c r="CU198" s="2419"/>
      <c r="CV198" s="2419"/>
      <c r="CW198" s="2419"/>
      <c r="CX198" s="2419"/>
      <c r="CY198" s="2419"/>
      <c r="CZ198" s="2419"/>
      <c r="DA198" s="240"/>
    </row>
    <row r="199" s="131" customFormat="true" ht="15" customHeight="true" x14ac:dyDescent="0.2">
      <c r="A199" s="1093"/>
      <c r="B199" s="1194"/>
      <c r="C199" s="1279"/>
      <c r="D199" s="1271"/>
      <c r="E199" s="1271"/>
      <c r="F199" s="1271"/>
      <c r="G199" s="1272"/>
      <c r="H199" s="1280"/>
      <c r="I199" s="1271"/>
      <c r="J199" s="1271"/>
      <c r="K199" s="1271"/>
      <c r="L199" s="1281"/>
      <c r="M199" s="1279"/>
      <c r="N199" s="1271"/>
      <c r="O199" s="1271"/>
      <c r="P199" s="1271"/>
      <c r="Q199" s="1272"/>
      <c r="R199" s="1280"/>
      <c r="S199" s="1271"/>
      <c r="T199" s="1281"/>
      <c r="U199" s="989"/>
      <c r="V199" s="989"/>
      <c r="W199" s="989"/>
      <c r="X199" s="989"/>
      <c r="Y199" s="989"/>
      <c r="Z199" s="989"/>
      <c r="AA199" s="989"/>
      <c r="AB199" s="989"/>
      <c r="AC199" s="989"/>
      <c r="AD199" s="989"/>
      <c r="AE199" s="989"/>
      <c r="AF199" s="989"/>
      <c r="AG199" s="989"/>
      <c r="AH199" s="989"/>
      <c r="AI199" s="989"/>
      <c r="AJ199" s="989"/>
      <c r="AK199" s="989"/>
      <c r="AL199" s="989"/>
      <c r="AM199" s="989"/>
      <c r="AN199" s="989"/>
      <c r="AO199" s="989"/>
      <c r="AP199" s="989"/>
      <c r="AQ199" s="989"/>
      <c r="AR199" s="989"/>
      <c r="AS199" s="989"/>
      <c r="AT199" s="989"/>
      <c r="AU199" s="989"/>
      <c r="AV199" s="989"/>
      <c r="AW199" s="989"/>
      <c r="AX199" s="989"/>
      <c r="AY199" s="989"/>
      <c r="BA199" s="803"/>
      <c r="BB199" s="173"/>
      <c r="BC199" s="513"/>
      <c r="BD199" s="445"/>
      <c r="BE199" s="445"/>
      <c r="BF199" s="445"/>
      <c r="BG199" s="514"/>
      <c r="BH199" s="524"/>
      <c r="BI199" s="445"/>
      <c r="BJ199" s="445"/>
      <c r="BK199" s="445"/>
      <c r="BL199" s="514"/>
      <c r="BM199" s="524"/>
      <c r="BN199" s="445"/>
      <c r="BO199" s="445"/>
      <c r="BP199" s="445"/>
      <c r="BQ199" s="514"/>
      <c r="BR199" s="524"/>
      <c r="BS199" s="445"/>
      <c r="BT199" s="2358"/>
      <c r="BU199" s="2418"/>
      <c r="BV199" s="2418"/>
      <c r="BW199" s="2418"/>
      <c r="BX199" s="2418"/>
      <c r="BY199" s="2419"/>
      <c r="BZ199" s="2419"/>
      <c r="CA199" s="2419"/>
      <c r="CB199" s="2419"/>
      <c r="CC199" s="2419"/>
      <c r="CD199" s="2419"/>
      <c r="CE199" s="2419"/>
      <c r="CF199" s="2419"/>
      <c r="CG199" s="2419"/>
      <c r="CH199" s="2419"/>
      <c r="CI199" s="2419"/>
      <c r="CJ199" s="2419"/>
      <c r="CK199" s="2419"/>
      <c r="CL199" s="2419"/>
      <c r="CM199" s="2419"/>
      <c r="CN199" s="2419"/>
      <c r="CO199" s="2419"/>
      <c r="CP199" s="2419"/>
      <c r="CQ199" s="2419"/>
      <c r="CR199" s="2419"/>
      <c r="CS199" s="2419"/>
      <c r="CT199" s="2419"/>
      <c r="CU199" s="2419"/>
      <c r="CV199" s="2419"/>
      <c r="CW199" s="2419"/>
      <c r="CX199" s="2419"/>
      <c r="CY199" s="2419"/>
      <c r="CZ199" s="2419"/>
      <c r="DA199" s="240"/>
    </row>
    <row r="200" s="131" customFormat="true" ht="15" customHeight="true" x14ac:dyDescent="0.2">
      <c r="A200" s="1093"/>
      <c r="B200" s="1194"/>
      <c r="C200" s="1279"/>
      <c r="D200" s="1271"/>
      <c r="E200" s="1271"/>
      <c r="F200" s="1271"/>
      <c r="G200" s="1272"/>
      <c r="H200" s="1280"/>
      <c r="I200" s="1271"/>
      <c r="J200" s="1271"/>
      <c r="K200" s="1271"/>
      <c r="L200" s="1281"/>
      <c r="M200" s="1279"/>
      <c r="N200" s="1271"/>
      <c r="O200" s="1271"/>
      <c r="P200" s="1271"/>
      <c r="Q200" s="1272"/>
      <c r="R200" s="1280"/>
      <c r="S200" s="1271"/>
      <c r="T200" s="1281"/>
      <c r="U200" s="989"/>
      <c r="V200" s="989"/>
      <c r="W200" s="989"/>
      <c r="X200" s="989"/>
      <c r="Y200" s="989"/>
      <c r="Z200" s="989"/>
      <c r="AA200" s="989"/>
      <c r="AB200" s="989"/>
      <c r="AC200" s="989"/>
      <c r="AD200" s="989"/>
      <c r="AE200" s="989"/>
      <c r="AF200" s="989"/>
      <c r="AG200" s="989"/>
      <c r="AH200" s="989"/>
      <c r="AI200" s="989"/>
      <c r="AJ200" s="989"/>
      <c r="AK200" s="989"/>
      <c r="AL200" s="989"/>
      <c r="AM200" s="989"/>
      <c r="AN200" s="989"/>
      <c r="AO200" s="989"/>
      <c r="AP200" s="989"/>
      <c r="AQ200" s="989"/>
      <c r="AR200" s="989"/>
      <c r="AS200" s="989"/>
      <c r="AT200" s="989"/>
      <c r="AU200" s="989"/>
      <c r="AV200" s="989"/>
      <c r="AW200" s="989"/>
      <c r="AX200" s="989"/>
      <c r="AY200" s="989"/>
      <c r="BA200" s="803"/>
      <c r="BB200" s="173"/>
      <c r="BC200" s="513"/>
      <c r="BD200" s="445"/>
      <c r="BE200" s="445"/>
      <c r="BF200" s="445"/>
      <c r="BG200" s="514"/>
      <c r="BH200" s="524"/>
      <c r="BI200" s="445"/>
      <c r="BJ200" s="445"/>
      <c r="BK200" s="445"/>
      <c r="BL200" s="514"/>
      <c r="BM200" s="524"/>
      <c r="BN200" s="445"/>
      <c r="BO200" s="445"/>
      <c r="BP200" s="445"/>
      <c r="BQ200" s="514"/>
      <c r="BR200" s="524"/>
      <c r="BS200" s="445"/>
      <c r="BT200" s="2358"/>
      <c r="BU200" s="2418"/>
      <c r="BV200" s="2418"/>
      <c r="BW200" s="2418"/>
      <c r="BX200" s="2418"/>
      <c r="BY200" s="2419"/>
      <c r="BZ200" s="2419"/>
      <c r="CA200" s="2419"/>
      <c r="CB200" s="2419"/>
      <c r="CC200" s="2419"/>
      <c r="CD200" s="2419"/>
      <c r="CE200" s="2419"/>
      <c r="CF200" s="2419"/>
      <c r="CG200" s="2419"/>
      <c r="CH200" s="2419"/>
      <c r="CI200" s="2419"/>
      <c r="CJ200" s="2419"/>
      <c r="CK200" s="2419"/>
      <c r="CL200" s="2419"/>
      <c r="CM200" s="2419"/>
      <c r="CN200" s="2419"/>
      <c r="CO200" s="2419"/>
      <c r="CP200" s="2419"/>
      <c r="CQ200" s="2419"/>
      <c r="CR200" s="2419"/>
      <c r="CS200" s="2419"/>
      <c r="CT200" s="2419"/>
      <c r="CU200" s="2419"/>
      <c r="CV200" s="2419"/>
      <c r="CW200" s="2419"/>
      <c r="CX200" s="2419"/>
      <c r="CY200" s="2419"/>
      <c r="CZ200" s="2419"/>
      <c r="DA200" s="240"/>
    </row>
    <row r="201" s="131" customFormat="true" ht="15" customHeight="true" x14ac:dyDescent="0.2">
      <c r="A201" s="1093"/>
      <c r="B201" s="1194"/>
      <c r="C201" s="1279"/>
      <c r="D201" s="1271"/>
      <c r="E201" s="1271"/>
      <c r="F201" s="1271"/>
      <c r="G201" s="1272"/>
      <c r="H201" s="1280"/>
      <c r="I201" s="1271"/>
      <c r="J201" s="1271"/>
      <c r="K201" s="1271"/>
      <c r="L201" s="1281"/>
      <c r="M201" s="1279"/>
      <c r="N201" s="1271"/>
      <c r="O201" s="1271"/>
      <c r="P201" s="1271"/>
      <c r="Q201" s="1272"/>
      <c r="R201" s="1280"/>
      <c r="S201" s="1271"/>
      <c r="T201" s="1281"/>
      <c r="U201" s="989"/>
      <c r="V201" s="989"/>
      <c r="W201" s="989"/>
      <c r="X201" s="989"/>
      <c r="Y201" s="989"/>
      <c r="Z201" s="989"/>
      <c r="AA201" s="989"/>
      <c r="AB201" s="989"/>
      <c r="AC201" s="989"/>
      <c r="AD201" s="989"/>
      <c r="AE201" s="989"/>
      <c r="AF201" s="989"/>
      <c r="AG201" s="989"/>
      <c r="AH201" s="989"/>
      <c r="AI201" s="989"/>
      <c r="AJ201" s="989"/>
      <c r="AK201" s="989"/>
      <c r="AL201" s="989"/>
      <c r="AM201" s="989"/>
      <c r="AN201" s="989"/>
      <c r="AO201" s="989"/>
      <c r="AP201" s="989"/>
      <c r="AQ201" s="989"/>
      <c r="AR201" s="989"/>
      <c r="AS201" s="989"/>
      <c r="AT201" s="989"/>
      <c r="AU201" s="989"/>
      <c r="AV201" s="989"/>
      <c r="AW201" s="989"/>
      <c r="AX201" s="989"/>
      <c r="AY201" s="989"/>
      <c r="BA201" s="803"/>
      <c r="BB201" s="173"/>
      <c r="BC201" s="513"/>
      <c r="BD201" s="445"/>
      <c r="BE201" s="445"/>
      <c r="BF201" s="445"/>
      <c r="BG201" s="514"/>
      <c r="BH201" s="524"/>
      <c r="BI201" s="445"/>
      <c r="BJ201" s="445"/>
      <c r="BK201" s="445"/>
      <c r="BL201" s="514"/>
      <c r="BM201" s="524"/>
      <c r="BN201" s="445"/>
      <c r="BO201" s="445"/>
      <c r="BP201" s="445"/>
      <c r="BQ201" s="514"/>
      <c r="BR201" s="524"/>
      <c r="BS201" s="445"/>
      <c r="BT201" s="2358"/>
      <c r="BU201" s="2418"/>
      <c r="BV201" s="2418"/>
      <c r="BW201" s="2418"/>
      <c r="BX201" s="2418"/>
      <c r="BY201" s="2419"/>
      <c r="BZ201" s="2419"/>
      <c r="CA201" s="2419"/>
      <c r="CB201" s="2419"/>
      <c r="CC201" s="2419"/>
      <c r="CD201" s="2419"/>
      <c r="CE201" s="2419"/>
      <c r="CF201" s="2419"/>
      <c r="CG201" s="2419"/>
      <c r="CH201" s="2419"/>
      <c r="CI201" s="2419"/>
      <c r="CJ201" s="2419"/>
      <c r="CK201" s="2419"/>
      <c r="CL201" s="2419"/>
      <c r="CM201" s="2419"/>
      <c r="CN201" s="2419"/>
      <c r="CO201" s="2419"/>
      <c r="CP201" s="2419"/>
      <c r="CQ201" s="2419"/>
      <c r="CR201" s="2419"/>
      <c r="CS201" s="2419"/>
      <c r="CT201" s="2419"/>
      <c r="CU201" s="2419"/>
      <c r="CV201" s="2419"/>
      <c r="CW201" s="2419"/>
      <c r="CX201" s="2419"/>
      <c r="CY201" s="2419"/>
      <c r="CZ201" s="2419"/>
      <c r="DA201" s="240"/>
    </row>
    <row r="202" s="131" customFormat="true" ht="15" customHeight="true" x14ac:dyDescent="0.2">
      <c r="A202" s="1093"/>
      <c r="B202" s="1194"/>
      <c r="C202" s="1279"/>
      <c r="D202" s="1271"/>
      <c r="E202" s="1271"/>
      <c r="F202" s="1271"/>
      <c r="G202" s="1272"/>
      <c r="H202" s="1280"/>
      <c r="I202" s="1271"/>
      <c r="J202" s="1271"/>
      <c r="K202" s="1271"/>
      <c r="L202" s="1281"/>
      <c r="M202" s="1279"/>
      <c r="N202" s="1271"/>
      <c r="O202" s="1271"/>
      <c r="P202" s="1271"/>
      <c r="Q202" s="1272"/>
      <c r="R202" s="1280"/>
      <c r="S202" s="1271"/>
      <c r="T202" s="1281"/>
      <c r="U202" s="989"/>
      <c r="V202" s="989"/>
      <c r="W202" s="989"/>
      <c r="X202" s="989"/>
      <c r="Y202" s="989"/>
      <c r="Z202" s="989"/>
      <c r="AA202" s="989"/>
      <c r="AB202" s="989"/>
      <c r="AC202" s="989"/>
      <c r="AD202" s="989"/>
      <c r="AE202" s="989"/>
      <c r="AF202" s="989"/>
      <c r="AG202" s="989"/>
      <c r="AH202" s="989"/>
      <c r="AI202" s="989"/>
      <c r="AJ202" s="989"/>
      <c r="AK202" s="989"/>
      <c r="AL202" s="989"/>
      <c r="AM202" s="989"/>
      <c r="AN202" s="989"/>
      <c r="AO202" s="989"/>
      <c r="AP202" s="989"/>
      <c r="AQ202" s="989"/>
      <c r="AR202" s="989"/>
      <c r="AS202" s="989"/>
      <c r="AT202" s="989"/>
      <c r="AU202" s="989"/>
      <c r="AV202" s="989"/>
      <c r="AW202" s="989"/>
      <c r="AX202" s="989"/>
      <c r="AY202" s="989"/>
      <c r="BA202" s="803"/>
      <c r="BB202" s="173"/>
      <c r="BC202" s="513"/>
      <c r="BD202" s="445"/>
      <c r="BE202" s="445"/>
      <c r="BF202" s="445"/>
      <c r="BG202" s="514"/>
      <c r="BH202" s="524"/>
      <c r="BI202" s="445"/>
      <c r="BJ202" s="445"/>
      <c r="BK202" s="445"/>
      <c r="BL202" s="514"/>
      <c r="BM202" s="524"/>
      <c r="BN202" s="445"/>
      <c r="BO202" s="445"/>
      <c r="BP202" s="445"/>
      <c r="BQ202" s="514"/>
      <c r="BR202" s="524"/>
      <c r="BS202" s="445"/>
      <c r="BT202" s="2358"/>
      <c r="BU202" s="2418"/>
      <c r="BV202" s="2418"/>
      <c r="BW202" s="2418"/>
      <c r="BX202" s="2418"/>
      <c r="BY202" s="2419"/>
      <c r="BZ202" s="2419"/>
      <c r="CA202" s="2419"/>
      <c r="CB202" s="2419"/>
      <c r="CC202" s="2419"/>
      <c r="CD202" s="2419"/>
      <c r="CE202" s="2419"/>
      <c r="CF202" s="2419"/>
      <c r="CG202" s="2419"/>
      <c r="CH202" s="2419"/>
      <c r="CI202" s="2419"/>
      <c r="CJ202" s="2419"/>
      <c r="CK202" s="2419"/>
      <c r="CL202" s="2419"/>
      <c r="CM202" s="2419"/>
      <c r="CN202" s="2419"/>
      <c r="CO202" s="2419"/>
      <c r="CP202" s="2419"/>
      <c r="CQ202" s="2419"/>
      <c r="CR202" s="2419"/>
      <c r="CS202" s="2419"/>
      <c r="CT202" s="2419"/>
      <c r="CU202" s="2419"/>
      <c r="CV202" s="2419"/>
      <c r="CW202" s="2419"/>
      <c r="CX202" s="2419"/>
      <c r="CY202" s="2419"/>
      <c r="CZ202" s="2419"/>
      <c r="DA202" s="240"/>
    </row>
    <row r="203" s="1080" customFormat="true" ht="15" customHeight="true" x14ac:dyDescent="0.2">
      <c r="A203" s="1948"/>
      <c r="B203" s="2080"/>
      <c r="C203" s="2032"/>
      <c r="D203" s="2033"/>
      <c r="E203" s="2033"/>
      <c r="F203" s="2033"/>
      <c r="G203" s="2034"/>
      <c r="H203" s="2035"/>
      <c r="I203" s="2033"/>
      <c r="J203" s="2033"/>
      <c r="K203" s="2033"/>
      <c r="L203" s="2036"/>
      <c r="M203" s="2037"/>
      <c r="N203" s="2033"/>
      <c r="O203" s="2033"/>
      <c r="P203" s="2033"/>
      <c r="Q203" s="2034"/>
      <c r="R203" s="2035"/>
      <c r="S203" s="2033"/>
      <c r="T203" s="2522"/>
      <c r="U203" s="989"/>
      <c r="V203" s="989"/>
      <c r="W203" s="989"/>
      <c r="X203" s="989"/>
      <c r="Y203" s="989"/>
      <c r="Z203" s="989"/>
      <c r="AA203" s="989"/>
      <c r="AB203" s="989"/>
      <c r="AC203" s="989"/>
      <c r="AD203" s="989"/>
      <c r="AE203" s="989"/>
      <c r="AF203" s="989"/>
      <c r="AG203" s="989"/>
      <c r="AH203" s="989"/>
      <c r="AI203" s="989"/>
      <c r="AJ203" s="989"/>
      <c r="AK203" s="989"/>
      <c r="AL203" s="989"/>
      <c r="AM203" s="989"/>
      <c r="AN203" s="989"/>
      <c r="AO203" s="989"/>
      <c r="AP203" s="989"/>
      <c r="AQ203" s="989"/>
      <c r="AR203" s="989"/>
      <c r="AS203" s="989"/>
      <c r="AT203" s="989"/>
      <c r="AU203" s="989"/>
      <c r="AV203" s="989"/>
      <c r="AW203" s="989"/>
      <c r="AX203" s="989"/>
      <c r="AY203" s="989"/>
      <c r="BA203" s="803"/>
      <c r="BB203" s="173"/>
      <c r="BC203" s="513"/>
      <c r="BD203" s="445"/>
      <c r="BE203" s="445"/>
      <c r="BF203" s="445"/>
      <c r="BG203" s="514"/>
      <c r="BH203" s="524"/>
      <c r="BI203" s="445"/>
      <c r="BJ203" s="445"/>
      <c r="BK203" s="445"/>
      <c r="BL203" s="514"/>
      <c r="BM203" s="524"/>
      <c r="BN203" s="445"/>
      <c r="BO203" s="445"/>
      <c r="BP203" s="445"/>
      <c r="BQ203" s="514"/>
      <c r="BR203" s="524"/>
      <c r="BS203" s="445"/>
      <c r="BT203" s="2358"/>
      <c r="BU203" s="2418"/>
      <c r="BV203" s="2418"/>
      <c r="BW203" s="2418"/>
      <c r="BX203" s="2418"/>
      <c r="BY203" s="2419"/>
      <c r="BZ203" s="2419"/>
      <c r="CA203" s="2419"/>
      <c r="CB203" s="2419"/>
      <c r="CC203" s="2419"/>
      <c r="CD203" s="2419"/>
      <c r="CE203" s="2419"/>
      <c r="CF203" s="2419"/>
      <c r="CG203" s="2419"/>
      <c r="CH203" s="2419"/>
      <c r="CI203" s="2419"/>
      <c r="CJ203" s="2419"/>
      <c r="CK203" s="2419"/>
      <c r="CL203" s="2419"/>
      <c r="CM203" s="2419"/>
      <c r="CN203" s="2419"/>
      <c r="CO203" s="2419"/>
      <c r="CP203" s="2419"/>
      <c r="CQ203" s="2419"/>
      <c r="CR203" s="2419"/>
      <c r="CS203" s="2419"/>
      <c r="CT203" s="2419"/>
      <c r="CU203" s="2419"/>
      <c r="CV203" s="2419"/>
      <c r="CW203" s="2419"/>
      <c r="CX203" s="2419"/>
      <c r="CY203" s="2419"/>
      <c r="CZ203" s="2419"/>
      <c r="DA203" s="240"/>
    </row>
    <row r="204" s="1080" customFormat="true" ht="15" customHeight="true" x14ac:dyDescent="0.2">
      <c r="A204" s="1948"/>
      <c r="B204" s="2080"/>
      <c r="C204" s="2032"/>
      <c r="D204" s="2033"/>
      <c r="E204" s="2033"/>
      <c r="F204" s="2033"/>
      <c r="G204" s="2034"/>
      <c r="H204" s="2035"/>
      <c r="I204" s="2033"/>
      <c r="J204" s="2033"/>
      <c r="K204" s="2033"/>
      <c r="L204" s="2036"/>
      <c r="M204" s="2037"/>
      <c r="N204" s="2033"/>
      <c r="O204" s="2033"/>
      <c r="P204" s="2033"/>
      <c r="Q204" s="2034"/>
      <c r="R204" s="2035"/>
      <c r="S204" s="2033"/>
      <c r="T204" s="2522"/>
      <c r="U204" s="989"/>
      <c r="V204" s="989"/>
      <c r="W204" s="989"/>
      <c r="X204" s="989"/>
      <c r="Y204" s="989"/>
      <c r="Z204" s="989"/>
      <c r="AA204" s="989"/>
      <c r="AB204" s="989"/>
      <c r="AC204" s="989"/>
      <c r="AD204" s="989"/>
      <c r="AE204" s="989"/>
      <c r="AF204" s="989"/>
      <c r="AG204" s="989"/>
      <c r="AH204" s="989"/>
      <c r="AI204" s="989"/>
      <c r="AJ204" s="989"/>
      <c r="AK204" s="989"/>
      <c r="AL204" s="989"/>
      <c r="AM204" s="989"/>
      <c r="AN204" s="989"/>
      <c r="AO204" s="989"/>
      <c r="AP204" s="989"/>
      <c r="AQ204" s="989"/>
      <c r="AR204" s="989"/>
      <c r="AS204" s="989"/>
      <c r="AT204" s="989"/>
      <c r="AU204" s="989"/>
      <c r="AV204" s="989"/>
      <c r="AW204" s="989"/>
      <c r="AX204" s="989"/>
      <c r="AY204" s="989"/>
      <c r="BA204" s="803"/>
      <c r="BB204" s="173"/>
      <c r="BC204" s="513"/>
      <c r="BD204" s="445"/>
      <c r="BE204" s="445"/>
      <c r="BF204" s="445"/>
      <c r="BG204" s="514"/>
      <c r="BH204" s="524"/>
      <c r="BI204" s="445"/>
      <c r="BJ204" s="445"/>
      <c r="BK204" s="445"/>
      <c r="BL204" s="514"/>
      <c r="BM204" s="524"/>
      <c r="BN204" s="445"/>
      <c r="BO204" s="445"/>
      <c r="BP204" s="445"/>
      <c r="BQ204" s="514"/>
      <c r="BR204" s="524"/>
      <c r="BS204" s="445"/>
      <c r="BT204" s="2358"/>
      <c r="BU204" s="2418"/>
      <c r="BV204" s="2418"/>
      <c r="BW204" s="2418"/>
      <c r="BX204" s="2418"/>
      <c r="BY204" s="2419"/>
      <c r="BZ204" s="2419"/>
      <c r="CA204" s="2419"/>
      <c r="CB204" s="2419"/>
      <c r="CC204" s="2419"/>
      <c r="CD204" s="2419"/>
      <c r="CE204" s="2419"/>
      <c r="CF204" s="2419"/>
      <c r="CG204" s="2419"/>
      <c r="CH204" s="2419"/>
      <c r="CI204" s="2419"/>
      <c r="CJ204" s="2419"/>
      <c r="CK204" s="2419"/>
      <c r="CL204" s="2419"/>
      <c r="CM204" s="2419"/>
      <c r="CN204" s="2419"/>
      <c r="CO204" s="2419"/>
      <c r="CP204" s="2419"/>
      <c r="CQ204" s="2419"/>
      <c r="CR204" s="2419"/>
      <c r="CS204" s="2419"/>
      <c r="CT204" s="2419"/>
      <c r="CU204" s="2419"/>
      <c r="CV204" s="2419"/>
      <c r="CW204" s="2419"/>
      <c r="CX204" s="2419"/>
      <c r="CY204" s="2419"/>
      <c r="CZ204" s="2419"/>
      <c r="DA204" s="240"/>
    </row>
    <row r="205" s="1080" customFormat="true" ht="15" customHeight="true" x14ac:dyDescent="0.2">
      <c r="A205" s="1955"/>
      <c r="B205" s="2082"/>
      <c r="C205" s="2056"/>
      <c r="D205" s="2057"/>
      <c r="E205" s="2057"/>
      <c r="F205" s="2057"/>
      <c r="G205" s="2058"/>
      <c r="H205" s="2059"/>
      <c r="I205" s="2057"/>
      <c r="J205" s="2057"/>
      <c r="K205" s="2057"/>
      <c r="L205" s="2060"/>
      <c r="M205" s="2061"/>
      <c r="N205" s="2057"/>
      <c r="O205" s="2057"/>
      <c r="P205" s="2057"/>
      <c r="Q205" s="2058"/>
      <c r="R205" s="2059"/>
      <c r="S205" s="2057"/>
      <c r="T205" s="2528"/>
      <c r="U205" s="989"/>
      <c r="V205" s="989"/>
      <c r="W205" s="989"/>
      <c r="X205" s="989"/>
      <c r="Y205" s="989"/>
      <c r="Z205" s="989"/>
      <c r="AA205" s="989"/>
      <c r="AB205" s="989"/>
      <c r="AC205" s="989"/>
      <c r="AD205" s="989"/>
      <c r="AE205" s="989"/>
      <c r="AF205" s="989"/>
      <c r="AG205" s="989"/>
      <c r="AH205" s="989"/>
      <c r="AI205" s="989"/>
      <c r="AJ205" s="989"/>
      <c r="AK205" s="989"/>
      <c r="AL205" s="989"/>
      <c r="AM205" s="989"/>
      <c r="AN205" s="989"/>
      <c r="AO205" s="989"/>
      <c r="AP205" s="989"/>
      <c r="AQ205" s="989"/>
      <c r="AR205" s="989"/>
      <c r="AS205" s="989"/>
      <c r="AT205" s="989"/>
      <c r="AU205" s="989"/>
      <c r="AV205" s="989"/>
      <c r="AW205" s="989"/>
      <c r="AX205" s="989"/>
      <c r="AY205" s="989"/>
      <c r="BA205" s="803"/>
      <c r="BB205" s="173"/>
      <c r="BC205" s="534"/>
      <c r="BD205" s="531"/>
      <c r="BE205" s="531"/>
      <c r="BF205" s="531"/>
      <c r="BG205" s="533"/>
      <c r="BH205" s="530"/>
      <c r="BI205" s="531"/>
      <c r="BJ205" s="531"/>
      <c r="BK205" s="531"/>
      <c r="BL205" s="533"/>
      <c r="BM205" s="530"/>
      <c r="BN205" s="531"/>
      <c r="BO205" s="531"/>
      <c r="BP205" s="531"/>
      <c r="BQ205" s="533"/>
      <c r="BR205" s="530"/>
      <c r="BS205" s="531"/>
      <c r="BT205" s="2359"/>
      <c r="BU205" s="2418"/>
      <c r="BV205" s="2418"/>
      <c r="BW205" s="2418"/>
      <c r="BX205" s="2418"/>
      <c r="BY205" s="2419"/>
      <c r="BZ205" s="2419"/>
      <c r="CA205" s="2419"/>
      <c r="CB205" s="2419"/>
      <c r="CC205" s="2419"/>
      <c r="CD205" s="2419"/>
      <c r="CE205" s="2419"/>
      <c r="CF205" s="2419"/>
      <c r="CG205" s="2419"/>
      <c r="CH205" s="2419"/>
      <c r="CI205" s="2419"/>
      <c r="CJ205" s="2419"/>
      <c r="CK205" s="2419"/>
      <c r="CL205" s="2419"/>
      <c r="CM205" s="2419"/>
      <c r="CN205" s="2419"/>
      <c r="CO205" s="2419"/>
      <c r="CP205" s="2419"/>
      <c r="CQ205" s="2419"/>
      <c r="CR205" s="2419"/>
      <c r="CS205" s="2419"/>
      <c r="CT205" s="2419"/>
      <c r="CU205" s="2419"/>
      <c r="CV205" s="2419"/>
      <c r="CW205" s="2419"/>
      <c r="CX205" s="2419"/>
      <c r="CY205" s="2419"/>
      <c r="CZ205" s="2419"/>
      <c r="DA205" s="240"/>
    </row>
    <row r="206" s="1080" customFormat="true" ht="250.15" customHeight="true" x14ac:dyDescent="0.2">
      <c r="B206" s="1579"/>
      <c r="U206" s="240"/>
      <c r="V206" s="240"/>
      <c r="W206" s="240"/>
      <c r="X206" s="240"/>
      <c r="Y206" s="240"/>
      <c r="Z206" s="240"/>
      <c r="AA206" s="240"/>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2"/>
      <c r="BU206" s="239"/>
      <c r="BV206" s="239"/>
      <c r="BW206" s="239"/>
      <c r="BX206" s="239"/>
      <c r="BY206" s="239"/>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c r="DA206" s="240"/>
    </row>
    <row r="207" s="111" customFormat="true" ht="18" customHeight="true" x14ac:dyDescent="0.2">
      <c r="U207" s="235"/>
      <c r="V207" s="235"/>
      <c r="W207" s="235"/>
      <c r="X207" s="235"/>
      <c r="Y207" s="235"/>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BB207" s="134"/>
      <c r="BU207" s="235"/>
      <c r="BV207" s="235"/>
      <c r="BW207" s="235"/>
      <c r="BX207" s="235"/>
      <c r="BY207" s="235"/>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c r="DA207" s="235"/>
    </row>
    <row r="208" s="111" customFormat="true" ht="22.5" customHeight="true" x14ac:dyDescent="0.35">
      <c r="A208" s="2831" t="str">
        <f>A1026</f>
        <v>Jordan</v>
      </c>
      <c r="B208" s="2832"/>
      <c r="U208" s="235"/>
      <c r="V208" s="235"/>
      <c r="W208" s="235"/>
      <c r="X208" s="235"/>
      <c r="Y208" s="235"/>
      <c r="Z208" s="23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BB208" s="134"/>
      <c r="BU208" s="235"/>
      <c r="BV208" s="235"/>
      <c r="BW208" s="235"/>
      <c r="BX208" s="235"/>
      <c r="BY208" s="235"/>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c r="DA208" s="235"/>
    </row>
    <row r="209" s="111" customFormat="true" ht="22.5" customHeight="true" x14ac:dyDescent="0.35">
      <c r="A209" s="138" t="str">
        <f>A1034</f>
        <v>2009</v>
      </c>
      <c r="B209" s="139"/>
      <c r="U209" s="235"/>
      <c r="V209" s="235"/>
      <c r="W209" s="235"/>
      <c r="X209" s="235"/>
      <c r="Y209" s="235"/>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BB209" s="134"/>
      <c r="BU209" s="235"/>
      <c r="BV209" s="235"/>
      <c r="BW209" s="235"/>
      <c r="BX209" s="235"/>
      <c r="BY209" s="235"/>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c r="DA209" s="235"/>
    </row>
    <row r="210" s="111" customFormat="true" ht="22.5" customHeight="true" x14ac:dyDescent="0.35">
      <c r="A210" s="805" t="s">
        <v>112</v>
      </c>
      <c r="B210" s="141"/>
      <c r="U210" s="235"/>
      <c r="V210" s="235"/>
      <c r="W210" s="235"/>
      <c r="X210" s="235"/>
      <c r="Y210" s="235"/>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BB210" s="134"/>
      <c r="BU210" s="235"/>
      <c r="BV210" s="235"/>
      <c r="BW210" s="235"/>
      <c r="BX210" s="235"/>
      <c r="BY210" s="235"/>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c r="DA210" s="235"/>
    </row>
    <row r="211" s="111" customFormat="true" ht="20.1" customHeight="true" x14ac:dyDescent="0.35">
      <c r="A211" s="143" t="s">
        <v>97</v>
      </c>
      <c r="B211" s="139"/>
      <c r="U211" s="235"/>
      <c r="V211" s="235"/>
      <c r="W211" s="235"/>
      <c r="X211" s="235"/>
      <c r="Y211" s="235"/>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BB211" s="134"/>
      <c r="BU211" s="235"/>
      <c r="BV211" s="235"/>
      <c r="BW211" s="235"/>
      <c r="BX211" s="235"/>
      <c r="BY211" s="235"/>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c r="DA211" s="235"/>
    </row>
    <row r="212" s="111" customFormat="true" ht="15" customHeight="true" x14ac:dyDescent="0.2">
      <c r="A212" s="806" t="s">
        <v>98</v>
      </c>
      <c r="B212" s="248"/>
      <c r="U212" s="235"/>
      <c r="V212" s="235"/>
      <c r="W212" s="235"/>
      <c r="X212" s="235"/>
      <c r="Y212" s="235"/>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BB212" s="134"/>
      <c r="BU212" s="235"/>
      <c r="BV212" s="235"/>
      <c r="BW212" s="235"/>
      <c r="BX212" s="235"/>
      <c r="BY212" s="235"/>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c r="DA212" s="235"/>
    </row>
    <row r="213" s="111" customFormat="true" ht="15" customHeight="true" x14ac:dyDescent="0.2">
      <c r="A213" s="152" t="s">
        <v>40</v>
      </c>
      <c r="B213" s="151"/>
      <c r="U213" s="235"/>
      <c r="V213" s="235"/>
      <c r="W213" s="235"/>
      <c r="X213" s="235"/>
      <c r="Y213" s="235"/>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BB213" s="134"/>
      <c r="BU213" s="235"/>
      <c r="BV213" s="235"/>
      <c r="BW213" s="235"/>
      <c r="BX213" s="235"/>
      <c r="BY213" s="235"/>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c r="DA213" s="235"/>
    </row>
    <row r="214" s="111" customFormat="true" ht="15" customHeight="true" x14ac:dyDescent="0.2">
      <c r="A214" s="150" t="s">
        <v>39</v>
      </c>
      <c r="B214" s="151"/>
      <c r="U214" s="235"/>
      <c r="V214" s="235"/>
      <c r="W214" s="235"/>
      <c r="X214" s="235"/>
      <c r="Y214" s="235"/>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BB214" s="134"/>
      <c r="BU214" s="235"/>
      <c r="BV214" s="235"/>
      <c r="BW214" s="235"/>
      <c r="BX214" s="235"/>
      <c r="BY214" s="235"/>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c r="DA214" s="235"/>
    </row>
    <row r="215" s="111" customFormat="true" ht="15" customHeight="true" x14ac:dyDescent="0.2">
      <c r="A215" s="150" t="s">
        <v>136</v>
      </c>
      <c r="B215" s="247" t="str">
        <f>A1025</f>
        <v>DHS09</v>
      </c>
      <c r="U215" s="235"/>
      <c r="V215" s="235"/>
      <c r="W215" s="235"/>
      <c r="X215" s="235"/>
      <c r="Y215" s="235"/>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BB215" s="134"/>
      <c r="BU215" s="235"/>
      <c r="BV215" s="235"/>
      <c r="BW215" s="235"/>
      <c r="BX215" s="235"/>
      <c r="BY215" s="235"/>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c r="DA215" s="235"/>
    </row>
    <row r="216" s="111" customFormat="true" ht="15" customHeight="true" x14ac:dyDescent="0.2">
      <c r="A216" s="1029"/>
      <c r="B216" s="1027"/>
      <c r="U216" s="235"/>
      <c r="V216" s="235"/>
      <c r="W216" s="235"/>
      <c r="X216" s="235"/>
      <c r="Y216" s="235"/>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BB216" s="134"/>
      <c r="BU216" s="235"/>
      <c r="BV216" s="235"/>
      <c r="BW216" s="235"/>
      <c r="BX216" s="235"/>
      <c r="BY216" s="235"/>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c r="DA216" s="235"/>
    </row>
    <row r="217" s="111" customFormat="true" ht="15" customHeight="true" x14ac:dyDescent="0.2">
      <c r="A217" s="1029"/>
      <c r="B217" s="1028"/>
      <c r="U217" s="235"/>
      <c r="V217" s="235"/>
      <c r="W217" s="235"/>
      <c r="X217" s="235"/>
      <c r="Y217" s="235"/>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BB217" s="134"/>
      <c r="BU217" s="235"/>
      <c r="BV217" s="235"/>
      <c r="BW217" s="235"/>
      <c r="BX217" s="235"/>
      <c r="BY217" s="235"/>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c r="DA217" s="235"/>
    </row>
    <row r="218" s="111" customFormat="true" ht="18" customHeight="true" x14ac:dyDescent="0.2">
      <c r="A218" s="1029"/>
      <c r="B218" s="1027"/>
      <c r="U218" s="235"/>
      <c r="V218" s="235"/>
      <c r="W218" s="235"/>
      <c r="X218" s="235"/>
      <c r="Y218" s="235"/>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BB218" s="134"/>
      <c r="BU218" s="235"/>
      <c r="BV218" s="235"/>
      <c r="BW218" s="235"/>
      <c r="BX218" s="235"/>
      <c r="BY218" s="235"/>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c r="DA218" s="235"/>
    </row>
    <row r="219" s="111" customFormat="true" ht="18" customHeight="true" x14ac:dyDescent="0.2">
      <c r="A219" s="1030"/>
      <c r="B219" s="1031"/>
      <c r="U219" s="235"/>
      <c r="V219" s="235"/>
      <c r="W219" s="235"/>
      <c r="X219" s="235"/>
      <c r="Y219" s="235"/>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BB219" s="134"/>
      <c r="BU219" s="235"/>
      <c r="BV219" s="235"/>
      <c r="BW219" s="235"/>
      <c r="BX219" s="235"/>
      <c r="BY219" s="235"/>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c r="DA219" s="235"/>
    </row>
    <row r="220" s="726" customFormat="true" ht="15" customHeight="true" x14ac:dyDescent="0.2">
      <c r="A220" s="114" t="s">
        <v>86</v>
      </c>
      <c r="B220" s="230"/>
      <c r="C220" s="2833" t="s">
        <v>115</v>
      </c>
      <c r="D220" s="2834"/>
      <c r="E220" s="2834"/>
      <c r="F220" s="2834"/>
      <c r="G220" s="2835"/>
      <c r="H220" s="3099" t="s">
        <v>38</v>
      </c>
      <c r="I220" s="3100"/>
      <c r="J220" s="3100"/>
      <c r="K220" s="3100"/>
      <c r="L220" s="3101"/>
      <c r="M220" s="3102" t="s">
        <v>37</v>
      </c>
      <c r="N220" s="3103"/>
      <c r="O220" s="3103"/>
      <c r="P220" s="3103"/>
      <c r="Q220" s="3104"/>
      <c r="R220" s="2337" t="s">
        <v>142</v>
      </c>
      <c r="S220" s="2338"/>
      <c r="T220" s="2341"/>
      <c r="U220" s="989"/>
      <c r="V220" s="989"/>
      <c r="W220" s="989"/>
      <c r="X220" s="989"/>
      <c r="Y220" s="989"/>
      <c r="Z220" s="989"/>
      <c r="AA220" s="989"/>
      <c r="AB220" s="989"/>
      <c r="AC220" s="989"/>
      <c r="AD220" s="989"/>
      <c r="AE220" s="989"/>
      <c r="AF220" s="989"/>
      <c r="AG220" s="989"/>
      <c r="AH220" s="989"/>
      <c r="AI220" s="989"/>
      <c r="AJ220" s="989"/>
      <c r="AK220" s="989"/>
      <c r="AL220" s="989"/>
      <c r="AM220" s="989"/>
      <c r="AN220" s="989"/>
      <c r="AO220" s="989"/>
      <c r="AP220" s="989"/>
      <c r="AQ220" s="989"/>
      <c r="AR220" s="989"/>
      <c r="AS220" s="989"/>
      <c r="AT220" s="989"/>
      <c r="AU220" s="989"/>
      <c r="AV220" s="989"/>
      <c r="AW220" s="989"/>
      <c r="AX220" s="989"/>
      <c r="AY220" s="989"/>
      <c r="BA220" s="241" t="s">
        <v>131</v>
      </c>
      <c r="BB220" s="114" t="s">
        <v>86</v>
      </c>
      <c r="BC220" s="2942" t="s">
        <v>115</v>
      </c>
      <c r="BD220" s="2943"/>
      <c r="BE220" s="2943"/>
      <c r="BF220" s="2943"/>
      <c r="BG220" s="2944"/>
      <c r="BH220" s="2945" t="s">
        <v>38</v>
      </c>
      <c r="BI220" s="2943"/>
      <c r="BJ220" s="2943"/>
      <c r="BK220" s="2943"/>
      <c r="BL220" s="2944"/>
      <c r="BM220" s="2945" t="s">
        <v>37</v>
      </c>
      <c r="BN220" s="2943"/>
      <c r="BO220" s="2943"/>
      <c r="BP220" s="2943"/>
      <c r="BQ220" s="2944"/>
      <c r="BR220" s="2337" t="s">
        <v>142</v>
      </c>
      <c r="BS220" s="2338"/>
      <c r="BT220" s="2341"/>
      <c r="BU220" s="2420"/>
      <c r="BV220" s="2420"/>
      <c r="BW220" s="2420"/>
      <c r="BX220" s="2420"/>
      <c r="BY220" s="2421"/>
      <c r="BZ220" s="239"/>
      <c r="CA220" s="239"/>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c r="DA220" s="240"/>
    </row>
    <row r="221" s="726" customFormat="true" ht="12.75" x14ac:dyDescent="0.2">
      <c r="A221" s="209" t="s">
        <v>87</v>
      </c>
      <c r="B221" s="281"/>
      <c r="C221" s="419" t="s">
        <v>0</v>
      </c>
      <c r="D221" s="420" t="s">
        <v>1</v>
      </c>
      <c r="E221" s="420" t="s">
        <v>2</v>
      </c>
      <c r="F221" s="420" t="s">
        <v>3</v>
      </c>
      <c r="G221" s="421" t="s">
        <v>4</v>
      </c>
      <c r="H221" s="1930" t="s">
        <v>0</v>
      </c>
      <c r="I221" s="1899" t="s">
        <v>1</v>
      </c>
      <c r="J221" s="1899" t="s">
        <v>2</v>
      </c>
      <c r="K221" s="1899" t="s">
        <v>3</v>
      </c>
      <c r="L221" s="1900" t="s">
        <v>4</v>
      </c>
      <c r="M221" s="1920" t="s">
        <v>0</v>
      </c>
      <c r="N221" s="1899" t="s">
        <v>1</v>
      </c>
      <c r="O221" s="1899" t="s">
        <v>2</v>
      </c>
      <c r="P221" s="1899" t="s">
        <v>3</v>
      </c>
      <c r="Q221" s="1942" t="s">
        <v>4</v>
      </c>
      <c r="R221" s="2339" t="s">
        <v>160</v>
      </c>
      <c r="S221" s="2340" t="s">
        <v>161</v>
      </c>
      <c r="T221" s="2342" t="s">
        <v>162</v>
      </c>
      <c r="U221" s="989"/>
      <c r="V221" s="989"/>
      <c r="W221" s="989"/>
      <c r="X221" s="989"/>
      <c r="Y221" s="989"/>
      <c r="Z221" s="989"/>
      <c r="AA221" s="989"/>
      <c r="AB221" s="989"/>
      <c r="AC221" s="989"/>
      <c r="AD221" s="989"/>
      <c r="AE221" s="989"/>
      <c r="AF221" s="989"/>
      <c r="AG221" s="989"/>
      <c r="AH221" s="989"/>
      <c r="AI221" s="989"/>
      <c r="AJ221" s="989"/>
      <c r="AK221" s="989"/>
      <c r="AL221" s="989"/>
      <c r="AM221" s="989"/>
      <c r="AN221" s="989"/>
      <c r="AO221" s="989"/>
      <c r="AP221" s="989"/>
      <c r="AQ221" s="989"/>
      <c r="AR221" s="989"/>
      <c r="AS221" s="989"/>
      <c r="AT221" s="989"/>
      <c r="AU221" s="989"/>
      <c r="AV221" s="989"/>
      <c r="AW221" s="989"/>
      <c r="AX221" s="989"/>
      <c r="AY221" s="989"/>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2339" t="s">
        <v>160</v>
      </c>
      <c r="BS221" s="2340" t="s">
        <v>161</v>
      </c>
      <c r="BT221" s="2342" t="s">
        <v>162</v>
      </c>
      <c r="BU221" s="2422"/>
      <c r="BV221" s="2422"/>
      <c r="BW221" s="2422"/>
      <c r="BX221" s="2422"/>
      <c r="BY221" s="2423"/>
      <c r="BZ221" s="2423"/>
      <c r="CA221" s="2423"/>
      <c r="CB221" s="2423"/>
      <c r="CC221" s="2423"/>
      <c r="CD221" s="2423"/>
      <c r="CE221" s="2423"/>
      <c r="CF221" s="2423"/>
      <c r="CG221" s="2423"/>
      <c r="CH221" s="2423"/>
      <c r="CI221" s="2423"/>
      <c r="CJ221" s="2423"/>
      <c r="CK221" s="2423"/>
      <c r="CL221" s="2423"/>
      <c r="CM221" s="2423"/>
      <c r="CN221" s="2423"/>
      <c r="CO221" s="2423"/>
      <c r="CP221" s="2423"/>
      <c r="CQ221" s="2423"/>
      <c r="CR221" s="2423"/>
      <c r="CS221" s="2423"/>
      <c r="CT221" s="2423"/>
      <c r="CU221" s="2423"/>
      <c r="CV221" s="2423"/>
      <c r="CW221" s="2423"/>
      <c r="CX221" s="2423"/>
      <c r="CY221" s="2423"/>
      <c r="CZ221" s="2423"/>
      <c r="DA221" s="240"/>
    </row>
    <row r="222" s="726" customFormat="true" ht="15" customHeight="true" x14ac:dyDescent="0.2">
      <c r="A222" s="3105" t="s">
        <v>36</v>
      </c>
      <c r="B222" s="2083" t="s">
        <v>15</v>
      </c>
      <c r="C222" s="1870" t="s">
        <v>35</v>
      </c>
      <c r="D222" s="1874" t="s">
        <v>35</v>
      </c>
      <c r="E222" s="1874" t="s">
        <v>35</v>
      </c>
      <c r="F222" s="1874" t="s">
        <v>35</v>
      </c>
      <c r="G222" s="1878" t="s">
        <v>35</v>
      </c>
      <c r="H222" s="1882" t="s">
        <v>35</v>
      </c>
      <c r="I222" s="1874" t="s">
        <v>35</v>
      </c>
      <c r="J222" s="1874" t="s">
        <v>35</v>
      </c>
      <c r="K222" s="1874" t="s">
        <v>35</v>
      </c>
      <c r="L222" s="1886" t="s">
        <v>35</v>
      </c>
      <c r="M222" s="1870" t="s">
        <v>35</v>
      </c>
      <c r="N222" s="1874" t="s">
        <v>35</v>
      </c>
      <c r="O222" s="1874" t="s">
        <v>35</v>
      </c>
      <c r="P222" s="1874" t="s">
        <v>35</v>
      </c>
      <c r="Q222" s="1878" t="s">
        <v>35</v>
      </c>
      <c r="R222" s="1882" t="s">
        <v>35</v>
      </c>
      <c r="S222" s="1874" t="s">
        <v>35</v>
      </c>
      <c r="T222" s="1886" t="s">
        <v>35</v>
      </c>
      <c r="U222" s="989"/>
      <c r="V222" s="989"/>
      <c r="W222" s="989"/>
      <c r="X222" s="989"/>
      <c r="Y222" s="989"/>
      <c r="Z222" s="989"/>
      <c r="AA222" s="989"/>
      <c r="AB222" s="989"/>
      <c r="AC222" s="989"/>
      <c r="AD222" s="989"/>
      <c r="AE222" s="989"/>
      <c r="AF222" s="989"/>
      <c r="AG222" s="989"/>
      <c r="AH222" s="989"/>
      <c r="AI222" s="989"/>
      <c r="AJ222" s="989"/>
      <c r="AK222" s="989"/>
      <c r="AL222" s="989"/>
      <c r="AM222" s="989"/>
      <c r="AN222" s="989"/>
      <c r="AO222" s="989"/>
      <c r="AP222" s="989"/>
      <c r="AQ222" s="989"/>
      <c r="AR222" s="989"/>
      <c r="AS222" s="989"/>
      <c r="AT222" s="989"/>
      <c r="AU222" s="989"/>
      <c r="AV222" s="989"/>
      <c r="AW222" s="989"/>
      <c r="AX222" s="989"/>
      <c r="AY222" s="989"/>
      <c r="BA222" s="2946" t="s">
        <v>36</v>
      </c>
      <c r="BB222" s="174" t="s">
        <v>15</v>
      </c>
      <c r="BC222" s="1496" t="s">
        <v>35</v>
      </c>
      <c r="BD222" s="1516" t="s">
        <v>35</v>
      </c>
      <c r="BE222" s="1516" t="s">
        <v>35</v>
      </c>
      <c r="BF222" s="1516" t="s">
        <v>35</v>
      </c>
      <c r="BG222" s="1537" t="s">
        <v>35</v>
      </c>
      <c r="BH222" s="1558" t="s">
        <v>35</v>
      </c>
      <c r="BI222" s="1516" t="s">
        <v>35</v>
      </c>
      <c r="BJ222" s="1516" t="s">
        <v>35</v>
      </c>
      <c r="BK222" s="1516" t="s">
        <v>35</v>
      </c>
      <c r="BL222" s="1537" t="s">
        <v>35</v>
      </c>
      <c r="BM222" s="1558" t="s">
        <v>35</v>
      </c>
      <c r="BN222" s="1516" t="s">
        <v>35</v>
      </c>
      <c r="BO222" s="1516" t="s">
        <v>35</v>
      </c>
      <c r="BP222" s="1516" t="s">
        <v>35</v>
      </c>
      <c r="BQ222" s="1537" t="s">
        <v>35</v>
      </c>
      <c r="BR222" s="1558" t="s">
        <v>35</v>
      </c>
      <c r="BS222" s="1516" t="s">
        <v>35</v>
      </c>
      <c r="BT222" s="2360" t="s">
        <v>35</v>
      </c>
      <c r="BU222" s="2424"/>
      <c r="BV222" s="2424"/>
      <c r="BW222" s="2424"/>
      <c r="BX222" s="2424"/>
      <c r="BY222" s="2425"/>
      <c r="BZ222" s="2425"/>
      <c r="CA222" s="2425"/>
      <c r="CB222" s="2425"/>
      <c r="CC222" s="2425"/>
      <c r="CD222" s="2425"/>
      <c r="CE222" s="2425"/>
      <c r="CF222" s="2425"/>
      <c r="CG222" s="2425"/>
      <c r="CH222" s="2425"/>
      <c r="CI222" s="2425"/>
      <c r="CJ222" s="2425"/>
      <c r="CK222" s="2425"/>
      <c r="CL222" s="2425"/>
      <c r="CM222" s="2425"/>
      <c r="CN222" s="2425"/>
      <c r="CO222" s="2425"/>
      <c r="CP222" s="2425"/>
      <c r="CQ222" s="2425"/>
      <c r="CR222" s="2425"/>
      <c r="CS222" s="2425"/>
      <c r="CT222" s="2425"/>
      <c r="CU222" s="2425"/>
      <c r="CV222" s="2425"/>
      <c r="CW222" s="2425"/>
      <c r="CX222" s="2425"/>
      <c r="CY222" s="2425"/>
      <c r="CZ222" s="2426"/>
      <c r="DA222" s="240"/>
    </row>
    <row r="223" s="726" customFormat="true" ht="15" customHeight="true" x14ac:dyDescent="0.2">
      <c r="A223" s="3106"/>
      <c r="B223" s="2084" t="s">
        <v>16</v>
      </c>
      <c r="C223" s="1871" t="s">
        <v>35</v>
      </c>
      <c r="D223" s="1875" t="s">
        <v>35</v>
      </c>
      <c r="E223" s="1875" t="s">
        <v>35</v>
      </c>
      <c r="F223" s="1875" t="s">
        <v>35</v>
      </c>
      <c r="G223" s="1879" t="s">
        <v>35</v>
      </c>
      <c r="H223" s="1883" t="s">
        <v>35</v>
      </c>
      <c r="I223" s="1875" t="s">
        <v>35</v>
      </c>
      <c r="J223" s="1875" t="s">
        <v>35</v>
      </c>
      <c r="K223" s="1875" t="s">
        <v>35</v>
      </c>
      <c r="L223" s="1887" t="s">
        <v>35</v>
      </c>
      <c r="M223" s="1871" t="s">
        <v>35</v>
      </c>
      <c r="N223" s="1875" t="s">
        <v>35</v>
      </c>
      <c r="O223" s="1875" t="s">
        <v>35</v>
      </c>
      <c r="P223" s="1875" t="s">
        <v>35</v>
      </c>
      <c r="Q223" s="1879" t="s">
        <v>35</v>
      </c>
      <c r="R223" s="1883" t="s">
        <v>35</v>
      </c>
      <c r="S223" s="1875" t="s">
        <v>35</v>
      </c>
      <c r="T223" s="1887" t="s">
        <v>35</v>
      </c>
      <c r="U223" s="989"/>
      <c r="V223" s="989"/>
      <c r="W223" s="989"/>
      <c r="X223" s="989"/>
      <c r="Y223" s="989"/>
      <c r="Z223" s="989"/>
      <c r="AA223" s="989"/>
      <c r="AB223" s="989"/>
      <c r="AC223" s="989"/>
      <c r="AD223" s="989"/>
      <c r="AE223" s="989"/>
      <c r="AF223" s="989"/>
      <c r="AG223" s="989"/>
      <c r="AH223" s="989"/>
      <c r="AI223" s="989"/>
      <c r="AJ223" s="989"/>
      <c r="AK223" s="989"/>
      <c r="AL223" s="989"/>
      <c r="AM223" s="989"/>
      <c r="AN223" s="989"/>
      <c r="AO223" s="989"/>
      <c r="AP223" s="989"/>
      <c r="AQ223" s="989"/>
      <c r="AR223" s="989"/>
      <c r="AS223" s="989"/>
      <c r="AT223" s="989"/>
      <c r="AU223" s="989"/>
      <c r="AV223" s="989"/>
      <c r="AW223" s="989"/>
      <c r="AX223" s="989"/>
      <c r="AY223" s="989"/>
      <c r="BA223" s="2947"/>
      <c r="BB223" s="175" t="s">
        <v>16</v>
      </c>
      <c r="BC223" s="1497" t="s">
        <v>35</v>
      </c>
      <c r="BD223" s="1517" t="s">
        <v>35</v>
      </c>
      <c r="BE223" s="1517" t="s">
        <v>35</v>
      </c>
      <c r="BF223" s="1517" t="s">
        <v>35</v>
      </c>
      <c r="BG223" s="1538" t="s">
        <v>35</v>
      </c>
      <c r="BH223" s="1559" t="s">
        <v>35</v>
      </c>
      <c r="BI223" s="1517" t="s">
        <v>35</v>
      </c>
      <c r="BJ223" s="1517" t="s">
        <v>35</v>
      </c>
      <c r="BK223" s="1517" t="s">
        <v>35</v>
      </c>
      <c r="BL223" s="1538" t="s">
        <v>35</v>
      </c>
      <c r="BM223" s="1559" t="s">
        <v>35</v>
      </c>
      <c r="BN223" s="1517" t="s">
        <v>35</v>
      </c>
      <c r="BO223" s="1517" t="s">
        <v>35</v>
      </c>
      <c r="BP223" s="1517" t="s">
        <v>35</v>
      </c>
      <c r="BQ223" s="1538" t="s">
        <v>35</v>
      </c>
      <c r="BR223" s="1559" t="s">
        <v>35</v>
      </c>
      <c r="BS223" s="1517" t="s">
        <v>35</v>
      </c>
      <c r="BT223" s="2361" t="s">
        <v>35</v>
      </c>
      <c r="BU223" s="2427"/>
      <c r="BV223" s="2427"/>
      <c r="BW223" s="2427"/>
      <c r="BX223" s="2427"/>
      <c r="BY223" s="2428"/>
      <c r="BZ223" s="2428"/>
      <c r="CA223" s="2428"/>
      <c r="CB223" s="2428"/>
      <c r="CC223" s="2428"/>
      <c r="CD223" s="2428"/>
      <c r="CE223" s="2428"/>
      <c r="CF223" s="2428"/>
      <c r="CG223" s="2428"/>
      <c r="CH223" s="2428"/>
      <c r="CI223" s="2428"/>
      <c r="CJ223" s="2428"/>
      <c r="CK223" s="2428"/>
      <c r="CL223" s="2428"/>
      <c r="CM223" s="2428"/>
      <c r="CN223" s="2428"/>
      <c r="CO223" s="2428"/>
      <c r="CP223" s="2428"/>
      <c r="CQ223" s="2428"/>
      <c r="CR223" s="2428"/>
      <c r="CS223" s="2428"/>
      <c r="CT223" s="2428"/>
      <c r="CU223" s="2428"/>
      <c r="CV223" s="2428"/>
      <c r="CW223" s="2428"/>
      <c r="CX223" s="2428"/>
      <c r="CY223" s="2428"/>
      <c r="CZ223" s="2429"/>
      <c r="DA223" s="240"/>
    </row>
    <row r="224" s="726" customFormat="true" ht="15" customHeight="true" x14ac:dyDescent="0.2">
      <c r="A224" s="3107"/>
      <c r="B224" s="2085" t="s">
        <v>20</v>
      </c>
      <c r="C224" s="1872" t="s">
        <v>35</v>
      </c>
      <c r="D224" s="1876" t="s">
        <v>35</v>
      </c>
      <c r="E224" s="1876" t="s">
        <v>35</v>
      </c>
      <c r="F224" s="1876" t="s">
        <v>35</v>
      </c>
      <c r="G224" s="1880" t="s">
        <v>35</v>
      </c>
      <c r="H224" s="1884" t="s">
        <v>35</v>
      </c>
      <c r="I224" s="1876" t="s">
        <v>35</v>
      </c>
      <c r="J224" s="1876" t="s">
        <v>35</v>
      </c>
      <c r="K224" s="1876" t="s">
        <v>35</v>
      </c>
      <c r="L224" s="1888" t="s">
        <v>35</v>
      </c>
      <c r="M224" s="1872" t="s">
        <v>35</v>
      </c>
      <c r="N224" s="1876" t="s">
        <v>35</v>
      </c>
      <c r="O224" s="1876" t="s">
        <v>35</v>
      </c>
      <c r="P224" s="1876" t="s">
        <v>35</v>
      </c>
      <c r="Q224" s="1880" t="s">
        <v>35</v>
      </c>
      <c r="R224" s="1884" t="s">
        <v>35</v>
      </c>
      <c r="S224" s="1876" t="s">
        <v>35</v>
      </c>
      <c r="T224" s="1888" t="s">
        <v>35</v>
      </c>
      <c r="U224" s="989"/>
      <c r="V224" s="989"/>
      <c r="W224" s="989"/>
      <c r="X224" s="989"/>
      <c r="Y224" s="989"/>
      <c r="Z224" s="989"/>
      <c r="AA224" s="989"/>
      <c r="AB224" s="989"/>
      <c r="AC224" s="989"/>
      <c r="AD224" s="989"/>
      <c r="AE224" s="989"/>
      <c r="AF224" s="989"/>
      <c r="AG224" s="989"/>
      <c r="AH224" s="989"/>
      <c r="AI224" s="989"/>
      <c r="AJ224" s="989"/>
      <c r="AK224" s="989"/>
      <c r="AL224" s="989"/>
      <c r="AM224" s="989"/>
      <c r="AN224" s="989"/>
      <c r="AO224" s="989"/>
      <c r="AP224" s="989"/>
      <c r="AQ224" s="989"/>
      <c r="AR224" s="989"/>
      <c r="AS224" s="989"/>
      <c r="AT224" s="989"/>
      <c r="AU224" s="989"/>
      <c r="AV224" s="989"/>
      <c r="AW224" s="989"/>
      <c r="AX224" s="989"/>
      <c r="AY224" s="989"/>
      <c r="BA224" s="2947"/>
      <c r="BB224" s="175" t="s">
        <v>20</v>
      </c>
      <c r="BC224" s="1497" t="s">
        <v>35</v>
      </c>
      <c r="BD224" s="1517" t="s">
        <v>35</v>
      </c>
      <c r="BE224" s="1517" t="s">
        <v>35</v>
      </c>
      <c r="BF224" s="1517" t="s">
        <v>35</v>
      </c>
      <c r="BG224" s="1538" t="s">
        <v>35</v>
      </c>
      <c r="BH224" s="1559" t="s">
        <v>35</v>
      </c>
      <c r="BI224" s="1517" t="s">
        <v>35</v>
      </c>
      <c r="BJ224" s="1517" t="s">
        <v>35</v>
      </c>
      <c r="BK224" s="1517" t="s">
        <v>35</v>
      </c>
      <c r="BL224" s="1538" t="s">
        <v>35</v>
      </c>
      <c r="BM224" s="1559" t="s">
        <v>35</v>
      </c>
      <c r="BN224" s="1517" t="s">
        <v>35</v>
      </c>
      <c r="BO224" s="1517" t="s">
        <v>35</v>
      </c>
      <c r="BP224" s="1517" t="s">
        <v>35</v>
      </c>
      <c r="BQ224" s="1538" t="s">
        <v>35</v>
      </c>
      <c r="BR224" s="1559" t="s">
        <v>35</v>
      </c>
      <c r="BS224" s="1517" t="s">
        <v>35</v>
      </c>
      <c r="BT224" s="2361" t="s">
        <v>35</v>
      </c>
      <c r="BU224" s="2427"/>
      <c r="BV224" s="2427"/>
      <c r="BW224" s="2427"/>
      <c r="BX224" s="2427"/>
      <c r="BY224" s="2428"/>
      <c r="BZ224" s="2428"/>
      <c r="CA224" s="2428"/>
      <c r="CB224" s="2428"/>
      <c r="CC224" s="2428"/>
      <c r="CD224" s="2428"/>
      <c r="CE224" s="2428"/>
      <c r="CF224" s="2428"/>
      <c r="CG224" s="2428"/>
      <c r="CH224" s="2428"/>
      <c r="CI224" s="2428"/>
      <c r="CJ224" s="2428"/>
      <c r="CK224" s="2428"/>
      <c r="CL224" s="2428"/>
      <c r="CM224" s="2428"/>
      <c r="CN224" s="2428"/>
      <c r="CO224" s="2428"/>
      <c r="CP224" s="2428"/>
      <c r="CQ224" s="2428"/>
      <c r="CR224" s="2428"/>
      <c r="CS224" s="2428"/>
      <c r="CT224" s="2428"/>
      <c r="CU224" s="2428"/>
      <c r="CV224" s="2428"/>
      <c r="CW224" s="2428"/>
      <c r="CX224" s="2428"/>
      <c r="CY224" s="2428"/>
      <c r="CZ224" s="2429"/>
      <c r="DA224" s="240"/>
    </row>
    <row r="225" s="726" customFormat="true" ht="15" customHeight="true" x14ac:dyDescent="0.2">
      <c r="A225" s="1667"/>
      <c r="B225" s="1670"/>
      <c r="C225" s="1809"/>
      <c r="D225" s="1810"/>
      <c r="E225" s="1810"/>
      <c r="F225" s="1810"/>
      <c r="G225" s="1811"/>
      <c r="H225" s="1812"/>
      <c r="I225" s="1810"/>
      <c r="J225" s="1810"/>
      <c r="K225" s="1810"/>
      <c r="L225" s="1813"/>
      <c r="M225" s="1814"/>
      <c r="N225" s="1810"/>
      <c r="O225" s="1810"/>
      <c r="P225" s="1810"/>
      <c r="Q225" s="1811"/>
      <c r="R225" s="1812"/>
      <c r="S225" s="1810"/>
      <c r="T225" s="2315"/>
      <c r="U225" s="989"/>
      <c r="V225" s="989"/>
      <c r="W225" s="989"/>
      <c r="X225" s="989"/>
      <c r="Y225" s="989"/>
      <c r="Z225" s="989"/>
      <c r="AA225" s="989"/>
      <c r="AB225" s="989"/>
      <c r="AC225" s="989"/>
      <c r="AD225" s="989"/>
      <c r="AE225" s="989"/>
      <c r="AF225" s="989"/>
      <c r="AG225" s="989"/>
      <c r="AH225" s="989"/>
      <c r="AI225" s="989"/>
      <c r="AJ225" s="989"/>
      <c r="AK225" s="989"/>
      <c r="AL225" s="989"/>
      <c r="AM225" s="989"/>
      <c r="AN225" s="989"/>
      <c r="AO225" s="989"/>
      <c r="AP225" s="989"/>
      <c r="AQ225" s="989"/>
      <c r="AR225" s="989"/>
      <c r="AS225" s="989"/>
      <c r="AT225" s="989"/>
      <c r="AU225" s="989"/>
      <c r="AV225" s="989"/>
      <c r="AW225" s="989"/>
      <c r="AX225" s="989"/>
      <c r="AY225" s="989"/>
      <c r="BA225" s="2947" t="s">
        <v>70</v>
      </c>
      <c r="BB225" s="175" t="s">
        <v>71</v>
      </c>
      <c r="BC225" s="1497" t="s">
        <v>35</v>
      </c>
      <c r="BD225" s="1517" t="s">
        <v>35</v>
      </c>
      <c r="BE225" s="1517" t="s">
        <v>35</v>
      </c>
      <c r="BF225" s="1517" t="s">
        <v>35</v>
      </c>
      <c r="BG225" s="1538" t="s">
        <v>35</v>
      </c>
      <c r="BH225" s="1559" t="s">
        <v>35</v>
      </c>
      <c r="BI225" s="1517" t="s">
        <v>35</v>
      </c>
      <c r="BJ225" s="1517" t="s">
        <v>35</v>
      </c>
      <c r="BK225" s="1517" t="s">
        <v>35</v>
      </c>
      <c r="BL225" s="1538" t="s">
        <v>35</v>
      </c>
      <c r="BM225" s="1559" t="s">
        <v>35</v>
      </c>
      <c r="BN225" s="1517" t="s">
        <v>35</v>
      </c>
      <c r="BO225" s="1517" t="s">
        <v>35</v>
      </c>
      <c r="BP225" s="1517" t="s">
        <v>35</v>
      </c>
      <c r="BQ225" s="1538" t="s">
        <v>35</v>
      </c>
      <c r="BR225" s="1559" t="s">
        <v>35</v>
      </c>
      <c r="BS225" s="1517" t="s">
        <v>35</v>
      </c>
      <c r="BT225" s="2361" t="s">
        <v>35</v>
      </c>
      <c r="BU225" s="2430"/>
      <c r="BV225" s="2430"/>
      <c r="BW225" s="2430"/>
      <c r="BX225" s="2430"/>
      <c r="BY225" s="2429"/>
      <c r="BZ225" s="2429"/>
      <c r="CA225" s="2429"/>
      <c r="CB225" s="2429"/>
      <c r="CC225" s="2429"/>
      <c r="CD225" s="2429"/>
      <c r="CE225" s="2429"/>
      <c r="CF225" s="2429"/>
      <c r="CG225" s="2429"/>
      <c r="CH225" s="2429"/>
      <c r="CI225" s="2429"/>
      <c r="CJ225" s="2429"/>
      <c r="CK225" s="2429"/>
      <c r="CL225" s="2429"/>
      <c r="CM225" s="2429"/>
      <c r="CN225" s="2429"/>
      <c r="CO225" s="2429"/>
      <c r="CP225" s="2429"/>
      <c r="CQ225" s="2429"/>
      <c r="CR225" s="2429"/>
      <c r="CS225" s="2429"/>
      <c r="CT225" s="2429"/>
      <c r="CU225" s="2429"/>
      <c r="CV225" s="2429"/>
      <c r="CW225" s="2429"/>
      <c r="CX225" s="2429"/>
      <c r="CY225" s="2429"/>
      <c r="CZ225" s="2429"/>
      <c r="DA225" s="240"/>
    </row>
    <row r="226" s="726" customFormat="true" ht="15" customHeight="true" x14ac:dyDescent="0.2">
      <c r="A226" s="1950"/>
      <c r="B226" s="2086"/>
      <c r="C226" s="1905"/>
      <c r="D226" s="1906"/>
      <c r="E226" s="1906"/>
      <c r="F226" s="1906"/>
      <c r="G226" s="1940"/>
      <c r="H226" s="1931"/>
      <c r="I226" s="1906"/>
      <c r="J226" s="1906"/>
      <c r="K226" s="1906"/>
      <c r="L226" s="1911"/>
      <c r="M226" s="1921"/>
      <c r="N226" s="1906"/>
      <c r="O226" s="1906"/>
      <c r="P226" s="1906"/>
      <c r="Q226" s="1940"/>
      <c r="R226" s="1931"/>
      <c r="S226" s="1906"/>
      <c r="T226" s="2529"/>
      <c r="U226" s="989"/>
      <c r="V226" s="989"/>
      <c r="W226" s="989"/>
      <c r="X226" s="989"/>
      <c r="Y226" s="989"/>
      <c r="Z226" s="989"/>
      <c r="AA226" s="989"/>
      <c r="AB226" s="989"/>
      <c r="AC226" s="989"/>
      <c r="AD226" s="989"/>
      <c r="AE226" s="989"/>
      <c r="AF226" s="989"/>
      <c r="AG226" s="989"/>
      <c r="AH226" s="989"/>
      <c r="AI226" s="989"/>
      <c r="AJ226" s="989"/>
      <c r="AK226" s="989"/>
      <c r="AL226" s="989"/>
      <c r="AM226" s="989"/>
      <c r="AN226" s="989"/>
      <c r="AO226" s="989"/>
      <c r="AP226" s="989"/>
      <c r="AQ226" s="989"/>
      <c r="AR226" s="989"/>
      <c r="AS226" s="989"/>
      <c r="AT226" s="989"/>
      <c r="AU226" s="989"/>
      <c r="AV226" s="989"/>
      <c r="AW226" s="989"/>
      <c r="AX226" s="989"/>
      <c r="AY226" s="989"/>
      <c r="BA226" s="2947"/>
      <c r="BB226" s="175" t="s">
        <v>72</v>
      </c>
      <c r="BC226" s="1497" t="s">
        <v>35</v>
      </c>
      <c r="BD226" s="1517" t="s">
        <v>35</v>
      </c>
      <c r="BE226" s="1517" t="s">
        <v>35</v>
      </c>
      <c r="BF226" s="1517" t="s">
        <v>35</v>
      </c>
      <c r="BG226" s="1538" t="s">
        <v>35</v>
      </c>
      <c r="BH226" s="1559" t="s">
        <v>35</v>
      </c>
      <c r="BI226" s="1517" t="s">
        <v>35</v>
      </c>
      <c r="BJ226" s="1517" t="s">
        <v>35</v>
      </c>
      <c r="BK226" s="1517" t="s">
        <v>35</v>
      </c>
      <c r="BL226" s="1538" t="s">
        <v>35</v>
      </c>
      <c r="BM226" s="1559" t="s">
        <v>35</v>
      </c>
      <c r="BN226" s="1517" t="s">
        <v>35</v>
      </c>
      <c r="BO226" s="1517" t="s">
        <v>35</v>
      </c>
      <c r="BP226" s="1517" t="s">
        <v>35</v>
      </c>
      <c r="BQ226" s="1538" t="s">
        <v>35</v>
      </c>
      <c r="BR226" s="1559" t="s">
        <v>35</v>
      </c>
      <c r="BS226" s="1517" t="s">
        <v>35</v>
      </c>
      <c r="BT226" s="2361" t="s">
        <v>35</v>
      </c>
      <c r="BU226" s="2430"/>
      <c r="BV226" s="2430"/>
      <c r="BW226" s="2430"/>
      <c r="BX226" s="2430"/>
      <c r="BY226" s="2429"/>
      <c r="BZ226" s="2429"/>
      <c r="CA226" s="2429"/>
      <c r="CB226" s="2429"/>
      <c r="CC226" s="2429"/>
      <c r="CD226" s="2429"/>
      <c r="CE226" s="2429"/>
      <c r="CF226" s="2429"/>
      <c r="CG226" s="2429"/>
      <c r="CH226" s="2429"/>
      <c r="CI226" s="2429"/>
      <c r="CJ226" s="2429"/>
      <c r="CK226" s="2429"/>
      <c r="CL226" s="2429"/>
      <c r="CM226" s="2429"/>
      <c r="CN226" s="2429"/>
      <c r="CO226" s="2429"/>
      <c r="CP226" s="2429"/>
      <c r="CQ226" s="2429"/>
      <c r="CR226" s="2429"/>
      <c r="CS226" s="2429"/>
      <c r="CT226" s="2429"/>
      <c r="CU226" s="2429"/>
      <c r="CV226" s="2429"/>
      <c r="CW226" s="2429"/>
      <c r="CX226" s="2429"/>
      <c r="CY226" s="2429"/>
      <c r="CZ226" s="2429"/>
      <c r="DA226" s="240"/>
    </row>
    <row r="227" s="726" customFormat="true" ht="15" customHeight="true" x14ac:dyDescent="0.2">
      <c r="A227" s="1951"/>
      <c r="B227" s="2087"/>
      <c r="C227" s="1907"/>
      <c r="D227" s="1908"/>
      <c r="E227" s="1908"/>
      <c r="F227" s="1908"/>
      <c r="G227" s="1941"/>
      <c r="H227" s="1932"/>
      <c r="I227" s="1908"/>
      <c r="J227" s="1908"/>
      <c r="K227" s="1908"/>
      <c r="L227" s="1912"/>
      <c r="M227" s="1922"/>
      <c r="N227" s="1908"/>
      <c r="O227" s="1908"/>
      <c r="P227" s="1908"/>
      <c r="Q227" s="1941"/>
      <c r="R227" s="1932"/>
      <c r="S227" s="1908"/>
      <c r="T227" s="2530"/>
      <c r="U227" s="989"/>
      <c r="V227" s="989"/>
      <c r="W227" s="989"/>
      <c r="X227" s="989"/>
      <c r="Y227" s="989"/>
      <c r="Z227" s="989"/>
      <c r="AA227" s="989"/>
      <c r="AB227" s="989"/>
      <c r="AC227" s="989"/>
      <c r="AD227" s="989"/>
      <c r="AE227" s="989"/>
      <c r="AF227" s="989"/>
      <c r="AG227" s="989"/>
      <c r="AH227" s="989"/>
      <c r="AI227" s="989"/>
      <c r="AJ227" s="989"/>
      <c r="AK227" s="989"/>
      <c r="AL227" s="989"/>
      <c r="AM227" s="989"/>
      <c r="AN227" s="989"/>
      <c r="AO227" s="989"/>
      <c r="AP227" s="989"/>
      <c r="AQ227" s="989"/>
      <c r="AR227" s="989"/>
      <c r="AS227" s="989"/>
      <c r="AT227" s="989"/>
      <c r="AU227" s="989"/>
      <c r="AV227" s="989"/>
      <c r="AW227" s="989"/>
      <c r="AX227" s="989"/>
      <c r="AY227" s="989"/>
      <c r="BA227" s="2947" t="s">
        <v>95</v>
      </c>
      <c r="BB227" s="175" t="s">
        <v>61</v>
      </c>
      <c r="BC227" s="1497" t="s">
        <v>35</v>
      </c>
      <c r="BD227" s="1517" t="s">
        <v>35</v>
      </c>
      <c r="BE227" s="1517" t="s">
        <v>35</v>
      </c>
      <c r="BF227" s="1517" t="s">
        <v>35</v>
      </c>
      <c r="BG227" s="1538" t="s">
        <v>35</v>
      </c>
      <c r="BH227" s="1559" t="s">
        <v>35</v>
      </c>
      <c r="BI227" s="1517" t="s">
        <v>35</v>
      </c>
      <c r="BJ227" s="1517" t="s">
        <v>35</v>
      </c>
      <c r="BK227" s="1517" t="s">
        <v>35</v>
      </c>
      <c r="BL227" s="1538" t="s">
        <v>35</v>
      </c>
      <c r="BM227" s="1559" t="s">
        <v>35</v>
      </c>
      <c r="BN227" s="1517" t="s">
        <v>35</v>
      </c>
      <c r="BO227" s="1517" t="s">
        <v>35</v>
      </c>
      <c r="BP227" s="1517" t="s">
        <v>35</v>
      </c>
      <c r="BQ227" s="1538" t="s">
        <v>35</v>
      </c>
      <c r="BR227" s="1559" t="s">
        <v>35</v>
      </c>
      <c r="BS227" s="1517" t="s">
        <v>35</v>
      </c>
      <c r="BT227" s="2361" t="s">
        <v>35</v>
      </c>
      <c r="BU227" s="2430"/>
      <c r="BV227" s="2430"/>
      <c r="BW227" s="2430"/>
      <c r="BX227" s="2430"/>
      <c r="BY227" s="2429"/>
      <c r="BZ227" s="2429"/>
      <c r="CA227" s="2429"/>
      <c r="CB227" s="2429"/>
      <c r="CC227" s="2429"/>
      <c r="CD227" s="2429"/>
      <c r="CE227" s="2429"/>
      <c r="CF227" s="2429"/>
      <c r="CG227" s="2429"/>
      <c r="CH227" s="2429"/>
      <c r="CI227" s="2429"/>
      <c r="CJ227" s="2429"/>
      <c r="CK227" s="2429"/>
      <c r="CL227" s="2429"/>
      <c r="CM227" s="2429"/>
      <c r="CN227" s="2429"/>
      <c r="CO227" s="2429"/>
      <c r="CP227" s="2429"/>
      <c r="CQ227" s="2429"/>
      <c r="CR227" s="2429"/>
      <c r="CS227" s="2429"/>
      <c r="CT227" s="2429"/>
      <c r="CU227" s="2429"/>
      <c r="CV227" s="2429"/>
      <c r="CW227" s="2429"/>
      <c r="CX227" s="2429"/>
      <c r="CY227" s="2429"/>
      <c r="CZ227" s="2429"/>
      <c r="DA227" s="240"/>
    </row>
    <row r="228" s="726" customFormat="true" ht="15" customHeight="true" x14ac:dyDescent="0.2">
      <c r="A228" s="1952"/>
      <c r="B228" s="2088"/>
      <c r="C228" s="1815"/>
      <c r="D228" s="1816"/>
      <c r="E228" s="1816"/>
      <c r="F228" s="1816"/>
      <c r="G228" s="1817"/>
      <c r="H228" s="1818"/>
      <c r="I228" s="1816"/>
      <c r="J228" s="1816"/>
      <c r="K228" s="1816"/>
      <c r="L228" s="1819"/>
      <c r="M228" s="1815"/>
      <c r="N228" s="1816"/>
      <c r="O228" s="1816"/>
      <c r="P228" s="1816"/>
      <c r="Q228" s="1817"/>
      <c r="R228" s="1818"/>
      <c r="S228" s="1816"/>
      <c r="T228" s="1819"/>
      <c r="U228" s="989"/>
      <c r="V228" s="989"/>
      <c r="W228" s="989"/>
      <c r="X228" s="989"/>
      <c r="Y228" s="989"/>
      <c r="Z228" s="989"/>
      <c r="AA228" s="989"/>
      <c r="AB228" s="989"/>
      <c r="AC228" s="989"/>
      <c r="AD228" s="989"/>
      <c r="AE228" s="989"/>
      <c r="AF228" s="989"/>
      <c r="AG228" s="989"/>
      <c r="AH228" s="989"/>
      <c r="AI228" s="989"/>
      <c r="AJ228" s="989"/>
      <c r="AK228" s="989"/>
      <c r="AL228" s="989"/>
      <c r="AM228" s="989"/>
      <c r="AN228" s="989"/>
      <c r="AO228" s="989"/>
      <c r="AP228" s="989"/>
      <c r="AQ228" s="989"/>
      <c r="AR228" s="989"/>
      <c r="AS228" s="989"/>
      <c r="AT228" s="989"/>
      <c r="AU228" s="989"/>
      <c r="AV228" s="989"/>
      <c r="AW228" s="989"/>
      <c r="AX228" s="989"/>
      <c r="AY228" s="989"/>
      <c r="BA228" s="2947"/>
      <c r="BB228" s="175" t="s">
        <v>92</v>
      </c>
      <c r="BC228" s="1497" t="s">
        <v>35</v>
      </c>
      <c r="BD228" s="1517" t="s">
        <v>35</v>
      </c>
      <c r="BE228" s="1517" t="s">
        <v>35</v>
      </c>
      <c r="BF228" s="1517" t="s">
        <v>35</v>
      </c>
      <c r="BG228" s="1538" t="s">
        <v>35</v>
      </c>
      <c r="BH228" s="1559" t="s">
        <v>35</v>
      </c>
      <c r="BI228" s="1517" t="s">
        <v>35</v>
      </c>
      <c r="BJ228" s="1517" t="s">
        <v>35</v>
      </c>
      <c r="BK228" s="1517" t="s">
        <v>35</v>
      </c>
      <c r="BL228" s="1538" t="s">
        <v>35</v>
      </c>
      <c r="BM228" s="1559" t="s">
        <v>35</v>
      </c>
      <c r="BN228" s="1517" t="s">
        <v>35</v>
      </c>
      <c r="BO228" s="1517" t="s">
        <v>35</v>
      </c>
      <c r="BP228" s="1517" t="s">
        <v>35</v>
      </c>
      <c r="BQ228" s="1538" t="s">
        <v>35</v>
      </c>
      <c r="BR228" s="1559" t="s">
        <v>35</v>
      </c>
      <c r="BS228" s="1517" t="s">
        <v>35</v>
      </c>
      <c r="BT228" s="2361" t="s">
        <v>35</v>
      </c>
      <c r="BU228" s="2430"/>
      <c r="BV228" s="2430"/>
      <c r="BW228" s="2430"/>
      <c r="BX228" s="2430"/>
      <c r="BY228" s="2429"/>
      <c r="BZ228" s="2429"/>
      <c r="CA228" s="2429"/>
      <c r="CB228" s="2429"/>
      <c r="CC228" s="2429"/>
      <c r="CD228" s="2429"/>
      <c r="CE228" s="2429"/>
      <c r="CF228" s="2429"/>
      <c r="CG228" s="2429"/>
      <c r="CH228" s="2429"/>
      <c r="CI228" s="2429"/>
      <c r="CJ228" s="2429"/>
      <c r="CK228" s="2429"/>
      <c r="CL228" s="2429"/>
      <c r="CM228" s="2429"/>
      <c r="CN228" s="2429"/>
      <c r="CO228" s="2429"/>
      <c r="CP228" s="2429"/>
      <c r="CQ228" s="2429"/>
      <c r="CR228" s="2429"/>
      <c r="CS228" s="2429"/>
      <c r="CT228" s="2429"/>
      <c r="CU228" s="2429"/>
      <c r="CV228" s="2429"/>
      <c r="CW228" s="2429"/>
      <c r="CX228" s="2429"/>
      <c r="CY228" s="2429"/>
      <c r="CZ228" s="2429"/>
      <c r="DA228" s="240"/>
    </row>
    <row r="229" s="726" customFormat="true" ht="15" customHeight="true" x14ac:dyDescent="0.2">
      <c r="A229" s="1953"/>
      <c r="B229" s="2089"/>
      <c r="C229" s="1799"/>
      <c r="D229" s="1800"/>
      <c r="E229" s="1800"/>
      <c r="F229" s="1800"/>
      <c r="G229" s="1801"/>
      <c r="H229" s="1802"/>
      <c r="I229" s="1800"/>
      <c r="J229" s="1800"/>
      <c r="K229" s="1800"/>
      <c r="L229" s="1803"/>
      <c r="M229" s="1799"/>
      <c r="N229" s="1800"/>
      <c r="O229" s="1800"/>
      <c r="P229" s="1800"/>
      <c r="Q229" s="1801"/>
      <c r="R229" s="1802"/>
      <c r="S229" s="1800"/>
      <c r="T229" s="1803"/>
      <c r="U229" s="989"/>
      <c r="V229" s="989"/>
      <c r="W229" s="989"/>
      <c r="X229" s="989"/>
      <c r="Y229" s="989"/>
      <c r="Z229" s="989"/>
      <c r="AA229" s="989"/>
      <c r="AB229" s="989"/>
      <c r="AC229" s="989"/>
      <c r="AD229" s="989"/>
      <c r="AE229" s="989"/>
      <c r="AF229" s="989"/>
      <c r="AG229" s="989"/>
      <c r="AH229" s="989"/>
      <c r="AI229" s="989"/>
      <c r="AJ229" s="989"/>
      <c r="AK229" s="989"/>
      <c r="AL229" s="989"/>
      <c r="AM229" s="989"/>
      <c r="AN229" s="989"/>
      <c r="AO229" s="989"/>
      <c r="AP229" s="989"/>
      <c r="AQ229" s="989"/>
      <c r="AR229" s="989"/>
      <c r="AS229" s="989"/>
      <c r="AT229" s="989"/>
      <c r="AU229" s="989"/>
      <c r="AV229" s="989"/>
      <c r="AW229" s="989"/>
      <c r="AX229" s="989"/>
      <c r="AY229" s="989"/>
      <c r="BA229" s="2947"/>
      <c r="BB229" s="175" t="s">
        <v>93</v>
      </c>
      <c r="BC229" s="1497" t="s">
        <v>35</v>
      </c>
      <c r="BD229" s="1517" t="s">
        <v>35</v>
      </c>
      <c r="BE229" s="1517" t="s">
        <v>35</v>
      </c>
      <c r="BF229" s="1517" t="s">
        <v>35</v>
      </c>
      <c r="BG229" s="1538" t="s">
        <v>35</v>
      </c>
      <c r="BH229" s="1559" t="s">
        <v>35</v>
      </c>
      <c r="BI229" s="1517" t="s">
        <v>35</v>
      </c>
      <c r="BJ229" s="1517" t="s">
        <v>35</v>
      </c>
      <c r="BK229" s="1517" t="s">
        <v>35</v>
      </c>
      <c r="BL229" s="1538" t="s">
        <v>35</v>
      </c>
      <c r="BM229" s="1559" t="s">
        <v>35</v>
      </c>
      <c r="BN229" s="1517" t="s">
        <v>35</v>
      </c>
      <c r="BO229" s="1517" t="s">
        <v>35</v>
      </c>
      <c r="BP229" s="1517" t="s">
        <v>35</v>
      </c>
      <c r="BQ229" s="1538" t="s">
        <v>35</v>
      </c>
      <c r="BR229" s="1559" t="s">
        <v>35</v>
      </c>
      <c r="BS229" s="1517" t="s">
        <v>35</v>
      </c>
      <c r="BT229" s="2361" t="s">
        <v>35</v>
      </c>
      <c r="BU229" s="2430"/>
      <c r="BV229" s="2430"/>
      <c r="BW229" s="2430"/>
      <c r="BX229" s="2430"/>
      <c r="BY229" s="2429"/>
      <c r="BZ229" s="2429"/>
      <c r="CA229" s="2429"/>
      <c r="CB229" s="2429"/>
      <c r="CC229" s="2429"/>
      <c r="CD229" s="2429"/>
      <c r="CE229" s="2429"/>
      <c r="CF229" s="2429"/>
      <c r="CG229" s="2429"/>
      <c r="CH229" s="2429"/>
      <c r="CI229" s="2429"/>
      <c r="CJ229" s="2429"/>
      <c r="CK229" s="2429"/>
      <c r="CL229" s="2429"/>
      <c r="CM229" s="2429"/>
      <c r="CN229" s="2429"/>
      <c r="CO229" s="2429"/>
      <c r="CP229" s="2429"/>
      <c r="CQ229" s="2429"/>
      <c r="CR229" s="2429"/>
      <c r="CS229" s="2429"/>
      <c r="CT229" s="2429"/>
      <c r="CU229" s="2429"/>
      <c r="CV229" s="2429"/>
      <c r="CW229" s="2429"/>
      <c r="CX229" s="2429"/>
      <c r="CY229" s="2429"/>
      <c r="CZ229" s="2429"/>
      <c r="DA229" s="240"/>
    </row>
    <row r="230" s="726" customFormat="true" ht="15" customHeight="true" x14ac:dyDescent="0.2">
      <c r="A230" s="1954"/>
      <c r="B230" s="2090"/>
      <c r="C230" s="1804"/>
      <c r="D230" s="1805"/>
      <c r="E230" s="1805"/>
      <c r="F230" s="1805"/>
      <c r="G230" s="1806"/>
      <c r="H230" s="1807"/>
      <c r="I230" s="1805"/>
      <c r="J230" s="1805"/>
      <c r="K230" s="1805"/>
      <c r="L230" s="1808"/>
      <c r="M230" s="1804"/>
      <c r="N230" s="1805"/>
      <c r="O230" s="1805"/>
      <c r="P230" s="1805"/>
      <c r="Q230" s="1806"/>
      <c r="R230" s="1807"/>
      <c r="S230" s="1805"/>
      <c r="T230" s="1808"/>
      <c r="U230" s="989"/>
      <c r="V230" s="989"/>
      <c r="W230" s="989"/>
      <c r="X230" s="989"/>
      <c r="Y230" s="989"/>
      <c r="Z230" s="989"/>
      <c r="AA230" s="989"/>
      <c r="AB230" s="989"/>
      <c r="AC230" s="989"/>
      <c r="AD230" s="989"/>
      <c r="AE230" s="989"/>
      <c r="AF230" s="989"/>
      <c r="AG230" s="989"/>
      <c r="AH230" s="989"/>
      <c r="AI230" s="989"/>
      <c r="AJ230" s="989"/>
      <c r="AK230" s="989"/>
      <c r="AL230" s="989"/>
      <c r="AM230" s="989"/>
      <c r="AN230" s="989"/>
      <c r="AO230" s="989"/>
      <c r="AP230" s="989"/>
      <c r="AQ230" s="989"/>
      <c r="AR230" s="989"/>
      <c r="AS230" s="989"/>
      <c r="AT230" s="989"/>
      <c r="AU230" s="989"/>
      <c r="AV230" s="989"/>
      <c r="AW230" s="989"/>
      <c r="AX230" s="989"/>
      <c r="AY230" s="989"/>
      <c r="BA230" s="2947"/>
      <c r="BB230" s="175" t="s">
        <v>94</v>
      </c>
      <c r="BC230" s="1497" t="s">
        <v>35</v>
      </c>
      <c r="BD230" s="1517" t="s">
        <v>35</v>
      </c>
      <c r="BE230" s="1517" t="s">
        <v>35</v>
      </c>
      <c r="BF230" s="1517" t="s">
        <v>35</v>
      </c>
      <c r="BG230" s="1538" t="s">
        <v>35</v>
      </c>
      <c r="BH230" s="1559" t="s">
        <v>35</v>
      </c>
      <c r="BI230" s="1517" t="s">
        <v>35</v>
      </c>
      <c r="BJ230" s="1517" t="s">
        <v>35</v>
      </c>
      <c r="BK230" s="1517" t="s">
        <v>35</v>
      </c>
      <c r="BL230" s="1538" t="s">
        <v>35</v>
      </c>
      <c r="BM230" s="1559" t="s">
        <v>35</v>
      </c>
      <c r="BN230" s="1517" t="s">
        <v>35</v>
      </c>
      <c r="BO230" s="1517" t="s">
        <v>35</v>
      </c>
      <c r="BP230" s="1517" t="s">
        <v>35</v>
      </c>
      <c r="BQ230" s="1538" t="s">
        <v>35</v>
      </c>
      <c r="BR230" s="1559" t="s">
        <v>35</v>
      </c>
      <c r="BS230" s="1517" t="s">
        <v>35</v>
      </c>
      <c r="BT230" s="2361" t="s">
        <v>35</v>
      </c>
      <c r="BU230" s="2430"/>
      <c r="BV230" s="2430"/>
      <c r="BW230" s="2430"/>
      <c r="BX230" s="2430"/>
      <c r="BY230" s="2429"/>
      <c r="BZ230" s="2429"/>
      <c r="CA230" s="2429"/>
      <c r="CB230" s="2429"/>
      <c r="CC230" s="2429"/>
      <c r="CD230" s="2429"/>
      <c r="CE230" s="2429"/>
      <c r="CF230" s="2429"/>
      <c r="CG230" s="2429"/>
      <c r="CH230" s="2429"/>
      <c r="CI230" s="2429"/>
      <c r="CJ230" s="2429"/>
      <c r="CK230" s="2429"/>
      <c r="CL230" s="2429"/>
      <c r="CM230" s="2429"/>
      <c r="CN230" s="2429"/>
      <c r="CO230" s="2429"/>
      <c r="CP230" s="2429"/>
      <c r="CQ230" s="2429"/>
      <c r="CR230" s="2429"/>
      <c r="CS230" s="2429"/>
      <c r="CT230" s="2429"/>
      <c r="CU230" s="2429"/>
      <c r="CV230" s="2429"/>
      <c r="CW230" s="2429"/>
      <c r="CX230" s="2429"/>
      <c r="CY230" s="2429"/>
      <c r="CZ230" s="2429"/>
      <c r="DA230" s="240"/>
    </row>
    <row r="231" s="726" customFormat="true" ht="15" customHeight="true" x14ac:dyDescent="0.2">
      <c r="A231" s="1661"/>
      <c r="B231" s="1671"/>
      <c r="C231" s="1602"/>
      <c r="D231" s="1603"/>
      <c r="E231" s="1603"/>
      <c r="F231" s="1603"/>
      <c r="G231" s="1645"/>
      <c r="H231" s="1634"/>
      <c r="I231" s="1603"/>
      <c r="J231" s="1603"/>
      <c r="K231" s="1603"/>
      <c r="L231" s="1610"/>
      <c r="M231" s="1622"/>
      <c r="N231" s="1603"/>
      <c r="O231" s="1603"/>
      <c r="P231" s="1603"/>
      <c r="Q231" s="1645"/>
      <c r="R231" s="1634"/>
      <c r="S231" s="1603"/>
      <c r="T231" s="2318"/>
      <c r="U231" s="989"/>
      <c r="V231" s="989"/>
      <c r="W231" s="989"/>
      <c r="X231" s="989"/>
      <c r="Y231" s="989"/>
      <c r="Z231" s="989"/>
      <c r="AA231" s="989"/>
      <c r="AB231" s="989"/>
      <c r="AC231" s="989"/>
      <c r="AD231" s="989"/>
      <c r="AE231" s="989"/>
      <c r="AF231" s="989"/>
      <c r="AG231" s="989"/>
      <c r="AH231" s="989"/>
      <c r="AI231" s="989"/>
      <c r="AJ231" s="989"/>
      <c r="AK231" s="989"/>
      <c r="AL231" s="989"/>
      <c r="AM231" s="989"/>
      <c r="AN231" s="989"/>
      <c r="AO231" s="989"/>
      <c r="AP231" s="989"/>
      <c r="AQ231" s="989"/>
      <c r="AR231" s="989"/>
      <c r="AS231" s="989"/>
      <c r="AT231" s="989"/>
      <c r="AU231" s="989"/>
      <c r="AV231" s="989"/>
      <c r="AW231" s="989"/>
      <c r="AX231" s="989"/>
      <c r="AY231" s="989"/>
      <c r="BA231" s="751"/>
      <c r="BB231" s="175"/>
      <c r="BC231" s="517"/>
      <c r="BD231" s="447"/>
      <c r="BE231" s="447"/>
      <c r="BF231" s="447"/>
      <c r="BG231" s="518"/>
      <c r="BH231" s="526"/>
      <c r="BI231" s="447"/>
      <c r="BJ231" s="447"/>
      <c r="BK231" s="447"/>
      <c r="BL231" s="518"/>
      <c r="BM231" s="526"/>
      <c r="BN231" s="447"/>
      <c r="BO231" s="447"/>
      <c r="BP231" s="447"/>
      <c r="BQ231" s="518"/>
      <c r="BR231" s="526"/>
      <c r="BS231" s="447"/>
      <c r="BT231" s="2362"/>
      <c r="BU231" s="2431"/>
      <c r="BV231" s="2431"/>
      <c r="BW231" s="2431"/>
      <c r="BX231" s="2431"/>
      <c r="BY231" s="2432"/>
      <c r="BZ231" s="2432"/>
      <c r="CA231" s="2432"/>
      <c r="CB231" s="2432"/>
      <c r="CC231" s="2432"/>
      <c r="CD231" s="2432"/>
      <c r="CE231" s="2432"/>
      <c r="CF231" s="2432"/>
      <c r="CG231" s="2432"/>
      <c r="CH231" s="2432"/>
      <c r="CI231" s="2432"/>
      <c r="CJ231" s="2432"/>
      <c r="CK231" s="2432"/>
      <c r="CL231" s="2432"/>
      <c r="CM231" s="2432"/>
      <c r="CN231" s="2432"/>
      <c r="CO231" s="2432"/>
      <c r="CP231" s="2432"/>
      <c r="CQ231" s="2432"/>
      <c r="CR231" s="2432"/>
      <c r="CS231" s="2432"/>
      <c r="CT231" s="2432"/>
      <c r="CU231" s="2432"/>
      <c r="CV231" s="2432"/>
      <c r="CW231" s="2432"/>
      <c r="CX231" s="2432"/>
      <c r="CY231" s="2432"/>
      <c r="CZ231" s="2432"/>
      <c r="DA231" s="240"/>
    </row>
    <row r="232" s="726" customFormat="true" ht="15" customHeight="true" x14ac:dyDescent="0.2">
      <c r="A232" s="1662"/>
      <c r="B232" s="1672"/>
      <c r="C232" s="1604"/>
      <c r="D232" s="1605"/>
      <c r="E232" s="1605"/>
      <c r="F232" s="1605"/>
      <c r="G232" s="1646"/>
      <c r="H232" s="1635"/>
      <c r="I232" s="1605"/>
      <c r="J232" s="1605"/>
      <c r="K232" s="1605"/>
      <c r="L232" s="1611"/>
      <c r="M232" s="1623"/>
      <c r="N232" s="1605"/>
      <c r="O232" s="1605"/>
      <c r="P232" s="1605"/>
      <c r="Q232" s="1646"/>
      <c r="R232" s="1635"/>
      <c r="S232" s="1605"/>
      <c r="T232" s="2319"/>
      <c r="U232" s="989"/>
      <c r="V232" s="989"/>
      <c r="W232" s="989"/>
      <c r="X232" s="989"/>
      <c r="Y232" s="989"/>
      <c r="Z232" s="989"/>
      <c r="AA232" s="989"/>
      <c r="AB232" s="989"/>
      <c r="AC232" s="989"/>
      <c r="AD232" s="989"/>
      <c r="AE232" s="989"/>
      <c r="AF232" s="989"/>
      <c r="AG232" s="989"/>
      <c r="AH232" s="989"/>
      <c r="AI232" s="989"/>
      <c r="AJ232" s="989"/>
      <c r="AK232" s="989"/>
      <c r="AL232" s="989"/>
      <c r="AM232" s="989"/>
      <c r="AN232" s="989"/>
      <c r="AO232" s="989"/>
      <c r="AP232" s="989"/>
      <c r="AQ232" s="989"/>
      <c r="AR232" s="989"/>
      <c r="AS232" s="989"/>
      <c r="AT232" s="989"/>
      <c r="AU232" s="989"/>
      <c r="AV232" s="989"/>
      <c r="AW232" s="989"/>
      <c r="AX232" s="989"/>
      <c r="AY232" s="989"/>
      <c r="BA232" s="804"/>
      <c r="BB232" s="175"/>
      <c r="BC232" s="517"/>
      <c r="BD232" s="447"/>
      <c r="BE232" s="447"/>
      <c r="BF232" s="447"/>
      <c r="BG232" s="518"/>
      <c r="BH232" s="526"/>
      <c r="BI232" s="447"/>
      <c r="BJ232" s="447"/>
      <c r="BK232" s="447"/>
      <c r="BL232" s="518"/>
      <c r="BM232" s="526"/>
      <c r="BN232" s="447"/>
      <c r="BO232" s="447"/>
      <c r="BP232" s="447"/>
      <c r="BQ232" s="518"/>
      <c r="BR232" s="526"/>
      <c r="BS232" s="447"/>
      <c r="BT232" s="2362"/>
      <c r="BU232" s="2431"/>
      <c r="BV232" s="2431"/>
      <c r="BW232" s="2431"/>
      <c r="BX232" s="2431"/>
      <c r="BY232" s="2432"/>
      <c r="BZ232" s="2432"/>
      <c r="CA232" s="2432"/>
      <c r="CB232" s="2432"/>
      <c r="CC232" s="2432"/>
      <c r="CD232" s="2432"/>
      <c r="CE232" s="2432"/>
      <c r="CF232" s="2432"/>
      <c r="CG232" s="2432"/>
      <c r="CH232" s="2432"/>
      <c r="CI232" s="2432"/>
      <c r="CJ232" s="2432"/>
      <c r="CK232" s="2432"/>
      <c r="CL232" s="2432"/>
      <c r="CM232" s="2432"/>
      <c r="CN232" s="2432"/>
      <c r="CO232" s="2432"/>
      <c r="CP232" s="2432"/>
      <c r="CQ232" s="2432"/>
      <c r="CR232" s="2432"/>
      <c r="CS232" s="2432"/>
      <c r="CT232" s="2432"/>
      <c r="CU232" s="2432"/>
      <c r="CV232" s="2432"/>
      <c r="CW232" s="2432"/>
      <c r="CX232" s="2432"/>
      <c r="CY232" s="2432"/>
      <c r="CZ232" s="2432"/>
      <c r="DA232" s="240"/>
    </row>
    <row r="233" s="726" customFormat="true" ht="15" customHeight="true" x14ac:dyDescent="0.2">
      <c r="A233" s="1663"/>
      <c r="B233" s="1673"/>
      <c r="C233" s="1820"/>
      <c r="D233" s="1821"/>
      <c r="E233" s="1821"/>
      <c r="F233" s="1821"/>
      <c r="G233" s="1822"/>
      <c r="H233" s="1823"/>
      <c r="I233" s="1821"/>
      <c r="J233" s="1821"/>
      <c r="K233" s="1821"/>
      <c r="L233" s="1824"/>
      <c r="M233" s="1825"/>
      <c r="N233" s="1821"/>
      <c r="O233" s="1821"/>
      <c r="P233" s="1821"/>
      <c r="Q233" s="1822"/>
      <c r="R233" s="1823"/>
      <c r="S233" s="1821"/>
      <c r="T233" s="2320"/>
      <c r="U233" s="989"/>
      <c r="V233" s="989"/>
      <c r="W233" s="989"/>
      <c r="X233" s="989"/>
      <c r="Y233" s="989"/>
      <c r="Z233" s="989"/>
      <c r="AA233" s="989"/>
      <c r="AB233" s="989"/>
      <c r="AC233" s="989"/>
      <c r="AD233" s="989"/>
      <c r="AE233" s="989"/>
      <c r="AF233" s="989"/>
      <c r="AG233" s="989"/>
      <c r="AH233" s="989"/>
      <c r="AI233" s="989"/>
      <c r="AJ233" s="989"/>
      <c r="AK233" s="989"/>
      <c r="AL233" s="989"/>
      <c r="AM233" s="989"/>
      <c r="AN233" s="989"/>
      <c r="AO233" s="989"/>
      <c r="AP233" s="989"/>
      <c r="AQ233" s="989"/>
      <c r="AR233" s="989"/>
      <c r="AS233" s="989"/>
      <c r="AT233" s="989"/>
      <c r="AU233" s="989"/>
      <c r="AV233" s="989"/>
      <c r="AW233" s="989"/>
      <c r="AX233" s="989"/>
      <c r="AY233" s="989"/>
      <c r="BA233" s="804"/>
      <c r="BB233" s="175"/>
      <c r="BC233" s="517"/>
      <c r="BD233" s="447"/>
      <c r="BE233" s="447"/>
      <c r="BF233" s="447"/>
      <c r="BG233" s="518"/>
      <c r="BH233" s="526"/>
      <c r="BI233" s="447"/>
      <c r="BJ233" s="447"/>
      <c r="BK233" s="447"/>
      <c r="BL233" s="518"/>
      <c r="BM233" s="526"/>
      <c r="BN233" s="447"/>
      <c r="BO233" s="447"/>
      <c r="BP233" s="447"/>
      <c r="BQ233" s="518"/>
      <c r="BR233" s="526"/>
      <c r="BS233" s="447"/>
      <c r="BT233" s="2362"/>
      <c r="BU233" s="2431"/>
      <c r="BV233" s="2431"/>
      <c r="BW233" s="2431"/>
      <c r="BX233" s="2431"/>
      <c r="BY233" s="2432"/>
      <c r="BZ233" s="2432"/>
      <c r="CA233" s="2432"/>
      <c r="CB233" s="2432"/>
      <c r="CC233" s="2432"/>
      <c r="CD233" s="2432"/>
      <c r="CE233" s="2432"/>
      <c r="CF233" s="2432"/>
      <c r="CG233" s="2432"/>
      <c r="CH233" s="2432"/>
      <c r="CI233" s="2432"/>
      <c r="CJ233" s="2432"/>
      <c r="CK233" s="2432"/>
      <c r="CL233" s="2432"/>
      <c r="CM233" s="2432"/>
      <c r="CN233" s="2432"/>
      <c r="CO233" s="2432"/>
      <c r="CP233" s="2432"/>
      <c r="CQ233" s="2432"/>
      <c r="CR233" s="2432"/>
      <c r="CS233" s="2432"/>
      <c r="CT233" s="2432"/>
      <c r="CU233" s="2432"/>
      <c r="CV233" s="2432"/>
      <c r="CW233" s="2432"/>
      <c r="CX233" s="2432"/>
      <c r="CY233" s="2432"/>
      <c r="CZ233" s="2432"/>
      <c r="DA233" s="240"/>
    </row>
    <row r="234" s="726" customFormat="true" ht="15" customHeight="true" x14ac:dyDescent="0.2">
      <c r="A234" s="1664"/>
      <c r="B234" s="1674"/>
      <c r="C234" s="1826"/>
      <c r="D234" s="1827"/>
      <c r="E234" s="1827"/>
      <c r="F234" s="1827"/>
      <c r="G234" s="1828"/>
      <c r="H234" s="1829"/>
      <c r="I234" s="1827"/>
      <c r="J234" s="1827"/>
      <c r="K234" s="1827"/>
      <c r="L234" s="1830"/>
      <c r="M234" s="1831"/>
      <c r="N234" s="1827"/>
      <c r="O234" s="1827"/>
      <c r="P234" s="1827"/>
      <c r="Q234" s="1828"/>
      <c r="R234" s="1829"/>
      <c r="S234" s="1827"/>
      <c r="T234" s="2321"/>
      <c r="U234" s="989"/>
      <c r="V234" s="989"/>
      <c r="W234" s="989"/>
      <c r="X234" s="989"/>
      <c r="Y234" s="989"/>
      <c r="Z234" s="989"/>
      <c r="AA234" s="989"/>
      <c r="AB234" s="989"/>
      <c r="AC234" s="989"/>
      <c r="AD234" s="989"/>
      <c r="AE234" s="989"/>
      <c r="AF234" s="989"/>
      <c r="AG234" s="989"/>
      <c r="AH234" s="989"/>
      <c r="AI234" s="989"/>
      <c r="AJ234" s="989"/>
      <c r="AK234" s="989"/>
      <c r="AL234" s="989"/>
      <c r="AM234" s="989"/>
      <c r="AN234" s="989"/>
      <c r="AO234" s="989"/>
      <c r="AP234" s="989"/>
      <c r="AQ234" s="989"/>
      <c r="AR234" s="989"/>
      <c r="AS234" s="989"/>
      <c r="AT234" s="989"/>
      <c r="AU234" s="989"/>
      <c r="AV234" s="989"/>
      <c r="AW234" s="989"/>
      <c r="AX234" s="989"/>
      <c r="AY234" s="989"/>
      <c r="BA234" s="804"/>
      <c r="BB234" s="175"/>
      <c r="BC234" s="517"/>
      <c r="BD234" s="447"/>
      <c r="BE234" s="447"/>
      <c r="BF234" s="447"/>
      <c r="BG234" s="518"/>
      <c r="BH234" s="526"/>
      <c r="BI234" s="447"/>
      <c r="BJ234" s="447"/>
      <c r="BK234" s="447"/>
      <c r="BL234" s="518"/>
      <c r="BM234" s="526"/>
      <c r="BN234" s="447"/>
      <c r="BO234" s="447"/>
      <c r="BP234" s="447"/>
      <c r="BQ234" s="518"/>
      <c r="BR234" s="526"/>
      <c r="BS234" s="447"/>
      <c r="BT234" s="2362"/>
      <c r="BU234" s="2431"/>
      <c r="BV234" s="2431"/>
      <c r="BW234" s="2431"/>
      <c r="BX234" s="2431"/>
      <c r="BY234" s="2432"/>
      <c r="BZ234" s="2432"/>
      <c r="CA234" s="2432"/>
      <c r="CB234" s="2432"/>
      <c r="CC234" s="2432"/>
      <c r="CD234" s="2432"/>
      <c r="CE234" s="2432"/>
      <c r="CF234" s="2432"/>
      <c r="CG234" s="2432"/>
      <c r="CH234" s="2432"/>
      <c r="CI234" s="2432"/>
      <c r="CJ234" s="2432"/>
      <c r="CK234" s="2432"/>
      <c r="CL234" s="2432"/>
      <c r="CM234" s="2432"/>
      <c r="CN234" s="2432"/>
      <c r="CO234" s="2432"/>
      <c r="CP234" s="2432"/>
      <c r="CQ234" s="2432"/>
      <c r="CR234" s="2432"/>
      <c r="CS234" s="2432"/>
      <c r="CT234" s="2432"/>
      <c r="CU234" s="2432"/>
      <c r="CV234" s="2432"/>
      <c r="CW234" s="2432"/>
      <c r="CX234" s="2432"/>
      <c r="CY234" s="2432"/>
      <c r="CZ234" s="2432"/>
      <c r="DA234" s="240"/>
    </row>
    <row r="235" s="726" customFormat="true" ht="15" customHeight="true" x14ac:dyDescent="0.2">
      <c r="A235" s="1664"/>
      <c r="B235" s="1674"/>
      <c r="C235" s="1826"/>
      <c r="D235" s="1827"/>
      <c r="E235" s="1827"/>
      <c r="F235" s="1827"/>
      <c r="G235" s="1828"/>
      <c r="H235" s="1829"/>
      <c r="I235" s="1827"/>
      <c r="J235" s="1827"/>
      <c r="K235" s="1827"/>
      <c r="L235" s="1830"/>
      <c r="M235" s="1831"/>
      <c r="N235" s="1827"/>
      <c r="O235" s="1827"/>
      <c r="P235" s="1827"/>
      <c r="Q235" s="1828"/>
      <c r="R235" s="1829"/>
      <c r="S235" s="1827"/>
      <c r="T235" s="2321"/>
      <c r="U235" s="989"/>
      <c r="V235" s="989"/>
      <c r="W235" s="989"/>
      <c r="X235" s="989"/>
      <c r="Y235" s="989"/>
      <c r="Z235" s="989"/>
      <c r="AA235" s="989"/>
      <c r="AB235" s="989"/>
      <c r="AC235" s="989"/>
      <c r="AD235" s="989"/>
      <c r="AE235" s="989"/>
      <c r="AF235" s="989"/>
      <c r="AG235" s="989"/>
      <c r="AH235" s="989"/>
      <c r="AI235" s="989"/>
      <c r="AJ235" s="989"/>
      <c r="AK235" s="989"/>
      <c r="AL235" s="989"/>
      <c r="AM235" s="989"/>
      <c r="AN235" s="989"/>
      <c r="AO235" s="989"/>
      <c r="AP235" s="989"/>
      <c r="AQ235" s="989"/>
      <c r="AR235" s="989"/>
      <c r="AS235" s="989"/>
      <c r="AT235" s="989"/>
      <c r="AU235" s="989"/>
      <c r="AV235" s="989"/>
      <c r="AW235" s="989"/>
      <c r="AX235" s="989"/>
      <c r="AY235" s="989"/>
      <c r="BA235" s="804"/>
      <c r="BB235" s="175"/>
      <c r="BC235" s="517"/>
      <c r="BD235" s="447"/>
      <c r="BE235" s="447"/>
      <c r="BF235" s="447"/>
      <c r="BG235" s="518"/>
      <c r="BH235" s="526"/>
      <c r="BI235" s="447"/>
      <c r="BJ235" s="447"/>
      <c r="BK235" s="447"/>
      <c r="BL235" s="518"/>
      <c r="BM235" s="526"/>
      <c r="BN235" s="447"/>
      <c r="BO235" s="447"/>
      <c r="BP235" s="447"/>
      <c r="BQ235" s="518"/>
      <c r="BR235" s="526"/>
      <c r="BS235" s="447"/>
      <c r="BT235" s="2362"/>
      <c r="BU235" s="2431"/>
      <c r="BV235" s="2431"/>
      <c r="BW235" s="2431"/>
      <c r="BX235" s="2431"/>
      <c r="BY235" s="2432"/>
      <c r="BZ235" s="2432"/>
      <c r="CA235" s="2432"/>
      <c r="CB235" s="2432"/>
      <c r="CC235" s="2432"/>
      <c r="CD235" s="2432"/>
      <c r="CE235" s="2432"/>
      <c r="CF235" s="2432"/>
      <c r="CG235" s="2432"/>
      <c r="CH235" s="2432"/>
      <c r="CI235" s="2432"/>
      <c r="CJ235" s="2432"/>
      <c r="CK235" s="2432"/>
      <c r="CL235" s="2432"/>
      <c r="CM235" s="2432"/>
      <c r="CN235" s="2432"/>
      <c r="CO235" s="2432"/>
      <c r="CP235" s="2432"/>
      <c r="CQ235" s="2432"/>
      <c r="CR235" s="2432"/>
      <c r="CS235" s="2432"/>
      <c r="CT235" s="2432"/>
      <c r="CU235" s="2432"/>
      <c r="CV235" s="2432"/>
      <c r="CW235" s="2432"/>
      <c r="CX235" s="2432"/>
      <c r="CY235" s="2432"/>
      <c r="CZ235" s="2432"/>
      <c r="DA235" s="240"/>
    </row>
    <row r="236" s="726" customFormat="true" ht="15" customHeight="true" x14ac:dyDescent="0.2">
      <c r="A236" s="1664"/>
      <c r="B236" s="1674"/>
      <c r="C236" s="1826"/>
      <c r="D236" s="1827"/>
      <c r="E236" s="1827"/>
      <c r="F236" s="1827"/>
      <c r="G236" s="1828"/>
      <c r="H236" s="1829"/>
      <c r="I236" s="1827"/>
      <c r="J236" s="1827"/>
      <c r="K236" s="1827"/>
      <c r="L236" s="1830"/>
      <c r="M236" s="1831"/>
      <c r="N236" s="1827"/>
      <c r="O236" s="1827"/>
      <c r="P236" s="1827"/>
      <c r="Q236" s="1828"/>
      <c r="R236" s="1829"/>
      <c r="S236" s="1827"/>
      <c r="T236" s="2321"/>
      <c r="U236" s="989"/>
      <c r="V236" s="989"/>
      <c r="W236" s="989"/>
      <c r="X236" s="989"/>
      <c r="Y236" s="989"/>
      <c r="Z236" s="989"/>
      <c r="AA236" s="989"/>
      <c r="AB236" s="989"/>
      <c r="AC236" s="989"/>
      <c r="AD236" s="989"/>
      <c r="AE236" s="989"/>
      <c r="AF236" s="989"/>
      <c r="AG236" s="989"/>
      <c r="AH236" s="989"/>
      <c r="AI236" s="989"/>
      <c r="AJ236" s="989"/>
      <c r="AK236" s="989"/>
      <c r="AL236" s="989"/>
      <c r="AM236" s="989"/>
      <c r="AN236" s="989"/>
      <c r="AO236" s="989"/>
      <c r="AP236" s="989"/>
      <c r="AQ236" s="989"/>
      <c r="AR236" s="989"/>
      <c r="AS236" s="989"/>
      <c r="AT236" s="989"/>
      <c r="AU236" s="989"/>
      <c r="AV236" s="989"/>
      <c r="AW236" s="989"/>
      <c r="AX236" s="989"/>
      <c r="AY236" s="989"/>
      <c r="BA236" s="804"/>
      <c r="BB236" s="175"/>
      <c r="BC236" s="517"/>
      <c r="BD236" s="447"/>
      <c r="BE236" s="447"/>
      <c r="BF236" s="447"/>
      <c r="BG236" s="518"/>
      <c r="BH236" s="526"/>
      <c r="BI236" s="447"/>
      <c r="BJ236" s="447"/>
      <c r="BK236" s="447"/>
      <c r="BL236" s="518"/>
      <c r="BM236" s="526"/>
      <c r="BN236" s="447"/>
      <c r="BO236" s="447"/>
      <c r="BP236" s="447"/>
      <c r="BQ236" s="518"/>
      <c r="BR236" s="526"/>
      <c r="BS236" s="447"/>
      <c r="BT236" s="2362"/>
      <c r="BU236" s="2431"/>
      <c r="BV236" s="2431"/>
      <c r="BW236" s="2431"/>
      <c r="BX236" s="2431"/>
      <c r="BY236" s="2432"/>
      <c r="BZ236" s="2432"/>
      <c r="CA236" s="2432"/>
      <c r="CB236" s="2432"/>
      <c r="CC236" s="2432"/>
      <c r="CD236" s="2432"/>
      <c r="CE236" s="2432"/>
      <c r="CF236" s="2432"/>
      <c r="CG236" s="2432"/>
      <c r="CH236" s="2432"/>
      <c r="CI236" s="2432"/>
      <c r="CJ236" s="2432"/>
      <c r="CK236" s="2432"/>
      <c r="CL236" s="2432"/>
      <c r="CM236" s="2432"/>
      <c r="CN236" s="2432"/>
      <c r="CO236" s="2432"/>
      <c r="CP236" s="2432"/>
      <c r="CQ236" s="2432"/>
      <c r="CR236" s="2432"/>
      <c r="CS236" s="2432"/>
      <c r="CT236" s="2432"/>
      <c r="CU236" s="2432"/>
      <c r="CV236" s="2432"/>
      <c r="CW236" s="2432"/>
      <c r="CX236" s="2432"/>
      <c r="CY236" s="2432"/>
      <c r="CZ236" s="2432"/>
      <c r="DA236" s="240"/>
    </row>
    <row r="237" s="726" customFormat="true" ht="15" customHeight="true" x14ac:dyDescent="0.2">
      <c r="A237" s="1664"/>
      <c r="B237" s="1674"/>
      <c r="C237" s="1826"/>
      <c r="D237" s="1827"/>
      <c r="E237" s="1827"/>
      <c r="F237" s="1827"/>
      <c r="G237" s="1828"/>
      <c r="H237" s="1829"/>
      <c r="I237" s="1827"/>
      <c r="J237" s="1827"/>
      <c r="K237" s="1827"/>
      <c r="L237" s="1830"/>
      <c r="M237" s="1831"/>
      <c r="N237" s="1827"/>
      <c r="O237" s="1827"/>
      <c r="P237" s="1827"/>
      <c r="Q237" s="1828"/>
      <c r="R237" s="1829"/>
      <c r="S237" s="1827"/>
      <c r="T237" s="2321"/>
      <c r="U237" s="989"/>
      <c r="V237" s="989"/>
      <c r="W237" s="989"/>
      <c r="X237" s="989"/>
      <c r="Y237" s="989"/>
      <c r="Z237" s="989"/>
      <c r="AA237" s="989"/>
      <c r="AB237" s="989"/>
      <c r="AC237" s="989"/>
      <c r="AD237" s="989"/>
      <c r="AE237" s="989"/>
      <c r="AF237" s="989"/>
      <c r="AG237" s="989"/>
      <c r="AH237" s="989"/>
      <c r="AI237" s="989"/>
      <c r="AJ237" s="989"/>
      <c r="AK237" s="989"/>
      <c r="AL237" s="989"/>
      <c r="AM237" s="989"/>
      <c r="AN237" s="989"/>
      <c r="AO237" s="989"/>
      <c r="AP237" s="989"/>
      <c r="AQ237" s="989"/>
      <c r="AR237" s="989"/>
      <c r="AS237" s="989"/>
      <c r="AT237" s="989"/>
      <c r="AU237" s="989"/>
      <c r="AV237" s="989"/>
      <c r="AW237" s="989"/>
      <c r="AX237" s="989"/>
      <c r="AY237" s="989"/>
      <c r="BA237" s="804"/>
      <c r="BB237" s="175"/>
      <c r="BC237" s="517"/>
      <c r="BD237" s="447"/>
      <c r="BE237" s="447"/>
      <c r="BF237" s="447"/>
      <c r="BG237" s="518"/>
      <c r="BH237" s="526"/>
      <c r="BI237" s="447"/>
      <c r="BJ237" s="447"/>
      <c r="BK237" s="447"/>
      <c r="BL237" s="518"/>
      <c r="BM237" s="526"/>
      <c r="BN237" s="447"/>
      <c r="BO237" s="447"/>
      <c r="BP237" s="447"/>
      <c r="BQ237" s="518"/>
      <c r="BR237" s="526"/>
      <c r="BS237" s="447"/>
      <c r="BT237" s="2362"/>
      <c r="BU237" s="2431"/>
      <c r="BV237" s="2431"/>
      <c r="BW237" s="2431"/>
      <c r="BX237" s="2431"/>
      <c r="BY237" s="2432"/>
      <c r="BZ237" s="2432"/>
      <c r="CA237" s="2432"/>
      <c r="CB237" s="2432"/>
      <c r="CC237" s="2432"/>
      <c r="CD237" s="2432"/>
      <c r="CE237" s="2432"/>
      <c r="CF237" s="2432"/>
      <c r="CG237" s="2432"/>
      <c r="CH237" s="2432"/>
      <c r="CI237" s="2432"/>
      <c r="CJ237" s="2432"/>
      <c r="CK237" s="2432"/>
      <c r="CL237" s="2432"/>
      <c r="CM237" s="2432"/>
      <c r="CN237" s="2432"/>
      <c r="CO237" s="2432"/>
      <c r="CP237" s="2432"/>
      <c r="CQ237" s="2432"/>
      <c r="CR237" s="2432"/>
      <c r="CS237" s="2432"/>
      <c r="CT237" s="2432"/>
      <c r="CU237" s="2432"/>
      <c r="CV237" s="2432"/>
      <c r="CW237" s="2432"/>
      <c r="CX237" s="2432"/>
      <c r="CY237" s="2432"/>
      <c r="CZ237" s="2432"/>
      <c r="DA237" s="240"/>
    </row>
    <row r="238" s="726" customFormat="true" ht="15" customHeight="true" x14ac:dyDescent="0.2">
      <c r="A238" s="1664"/>
      <c r="B238" s="1674"/>
      <c r="C238" s="1826"/>
      <c r="D238" s="1827"/>
      <c r="E238" s="1827"/>
      <c r="F238" s="1827"/>
      <c r="G238" s="1828"/>
      <c r="H238" s="1829"/>
      <c r="I238" s="1827"/>
      <c r="J238" s="1827"/>
      <c r="K238" s="1827"/>
      <c r="L238" s="1830"/>
      <c r="M238" s="1831"/>
      <c r="N238" s="1827"/>
      <c r="O238" s="1827"/>
      <c r="P238" s="1827"/>
      <c r="Q238" s="1828"/>
      <c r="R238" s="1829"/>
      <c r="S238" s="1827"/>
      <c r="T238" s="2321"/>
      <c r="U238" s="989"/>
      <c r="V238" s="989"/>
      <c r="W238" s="989"/>
      <c r="X238" s="989"/>
      <c r="Y238" s="989"/>
      <c r="Z238" s="989"/>
      <c r="AA238" s="989"/>
      <c r="AB238" s="989"/>
      <c r="AC238" s="989"/>
      <c r="AD238" s="989"/>
      <c r="AE238" s="989"/>
      <c r="AF238" s="989"/>
      <c r="AG238" s="989"/>
      <c r="AH238" s="989"/>
      <c r="AI238" s="989"/>
      <c r="AJ238" s="989"/>
      <c r="AK238" s="989"/>
      <c r="AL238" s="989"/>
      <c r="AM238" s="989"/>
      <c r="AN238" s="989"/>
      <c r="AO238" s="989"/>
      <c r="AP238" s="989"/>
      <c r="AQ238" s="989"/>
      <c r="AR238" s="989"/>
      <c r="AS238" s="989"/>
      <c r="AT238" s="989"/>
      <c r="AU238" s="989"/>
      <c r="AV238" s="989"/>
      <c r="AW238" s="989"/>
      <c r="AX238" s="989"/>
      <c r="AY238" s="989"/>
      <c r="BA238" s="804"/>
      <c r="BB238" s="175"/>
      <c r="BC238" s="517"/>
      <c r="BD238" s="447"/>
      <c r="BE238" s="447"/>
      <c r="BF238" s="447"/>
      <c r="BG238" s="518"/>
      <c r="BH238" s="526"/>
      <c r="BI238" s="447"/>
      <c r="BJ238" s="447"/>
      <c r="BK238" s="447"/>
      <c r="BL238" s="518"/>
      <c r="BM238" s="526"/>
      <c r="BN238" s="447"/>
      <c r="BO238" s="447"/>
      <c r="BP238" s="447"/>
      <c r="BQ238" s="518"/>
      <c r="BR238" s="526"/>
      <c r="BS238" s="447"/>
      <c r="BT238" s="2362"/>
      <c r="BU238" s="2431"/>
      <c r="BV238" s="2431"/>
      <c r="BW238" s="2431"/>
      <c r="BX238" s="2431"/>
      <c r="BY238" s="2432"/>
      <c r="BZ238" s="2432"/>
      <c r="CA238" s="2432"/>
      <c r="CB238" s="2432"/>
      <c r="CC238" s="2432"/>
      <c r="CD238" s="2432"/>
      <c r="CE238" s="2432"/>
      <c r="CF238" s="2432"/>
      <c r="CG238" s="2432"/>
      <c r="CH238" s="2432"/>
      <c r="CI238" s="2432"/>
      <c r="CJ238" s="2432"/>
      <c r="CK238" s="2432"/>
      <c r="CL238" s="2432"/>
      <c r="CM238" s="2432"/>
      <c r="CN238" s="2432"/>
      <c r="CO238" s="2432"/>
      <c r="CP238" s="2432"/>
      <c r="CQ238" s="2432"/>
      <c r="CR238" s="2432"/>
      <c r="CS238" s="2432"/>
      <c r="CT238" s="2432"/>
      <c r="CU238" s="2432"/>
      <c r="CV238" s="2432"/>
      <c r="CW238" s="2432"/>
      <c r="CX238" s="2432"/>
      <c r="CY238" s="2432"/>
      <c r="CZ238" s="2432"/>
      <c r="DA238" s="240"/>
    </row>
    <row r="239" s="726" customFormat="true" ht="15" customHeight="true" x14ac:dyDescent="0.2">
      <c r="A239" s="1664"/>
      <c r="B239" s="1674"/>
      <c r="C239" s="1826"/>
      <c r="D239" s="1827"/>
      <c r="E239" s="1827"/>
      <c r="F239" s="1827"/>
      <c r="G239" s="1828"/>
      <c r="H239" s="1829"/>
      <c r="I239" s="1827"/>
      <c r="J239" s="1827"/>
      <c r="K239" s="1827"/>
      <c r="L239" s="1830"/>
      <c r="M239" s="1831"/>
      <c r="N239" s="1827"/>
      <c r="O239" s="1827"/>
      <c r="P239" s="1827"/>
      <c r="Q239" s="1828"/>
      <c r="R239" s="1829"/>
      <c r="S239" s="1827"/>
      <c r="T239" s="2321"/>
      <c r="U239" s="989"/>
      <c r="V239" s="989"/>
      <c r="W239" s="989"/>
      <c r="X239" s="989"/>
      <c r="Y239" s="989"/>
      <c r="Z239" s="989"/>
      <c r="AA239" s="989"/>
      <c r="AB239" s="989"/>
      <c r="AC239" s="989"/>
      <c r="AD239" s="989"/>
      <c r="AE239" s="989"/>
      <c r="AF239" s="989"/>
      <c r="AG239" s="989"/>
      <c r="AH239" s="989"/>
      <c r="AI239" s="989"/>
      <c r="AJ239" s="989"/>
      <c r="AK239" s="989"/>
      <c r="AL239" s="989"/>
      <c r="AM239" s="989"/>
      <c r="AN239" s="989"/>
      <c r="AO239" s="989"/>
      <c r="AP239" s="989"/>
      <c r="AQ239" s="989"/>
      <c r="AR239" s="989"/>
      <c r="AS239" s="989"/>
      <c r="AT239" s="989"/>
      <c r="AU239" s="989"/>
      <c r="AV239" s="989"/>
      <c r="AW239" s="989"/>
      <c r="AX239" s="989"/>
      <c r="AY239" s="989"/>
      <c r="BA239" s="804"/>
      <c r="BB239" s="175"/>
      <c r="BC239" s="517"/>
      <c r="BD239" s="447"/>
      <c r="BE239" s="447"/>
      <c r="BF239" s="447"/>
      <c r="BG239" s="518"/>
      <c r="BH239" s="526"/>
      <c r="BI239" s="447"/>
      <c r="BJ239" s="447"/>
      <c r="BK239" s="447"/>
      <c r="BL239" s="518"/>
      <c r="BM239" s="526"/>
      <c r="BN239" s="447"/>
      <c r="BO239" s="447"/>
      <c r="BP239" s="447"/>
      <c r="BQ239" s="518"/>
      <c r="BR239" s="526"/>
      <c r="BS239" s="447"/>
      <c r="BT239" s="2362"/>
      <c r="BU239" s="2431"/>
      <c r="BV239" s="2431"/>
      <c r="BW239" s="2431"/>
      <c r="BX239" s="2431"/>
      <c r="BY239" s="2432"/>
      <c r="BZ239" s="2432"/>
      <c r="CA239" s="2432"/>
      <c r="CB239" s="2432"/>
      <c r="CC239" s="2432"/>
      <c r="CD239" s="2432"/>
      <c r="CE239" s="2432"/>
      <c r="CF239" s="2432"/>
      <c r="CG239" s="2432"/>
      <c r="CH239" s="2432"/>
      <c r="CI239" s="2432"/>
      <c r="CJ239" s="2432"/>
      <c r="CK239" s="2432"/>
      <c r="CL239" s="2432"/>
      <c r="CM239" s="2432"/>
      <c r="CN239" s="2432"/>
      <c r="CO239" s="2432"/>
      <c r="CP239" s="2432"/>
      <c r="CQ239" s="2432"/>
      <c r="CR239" s="2432"/>
      <c r="CS239" s="2432"/>
      <c r="CT239" s="2432"/>
      <c r="CU239" s="2432"/>
      <c r="CV239" s="2432"/>
      <c r="CW239" s="2432"/>
      <c r="CX239" s="2432"/>
      <c r="CY239" s="2432"/>
      <c r="CZ239" s="2432"/>
      <c r="DA239" s="240"/>
    </row>
    <row r="240" s="726" customFormat="true" ht="15" customHeight="true" x14ac:dyDescent="0.2">
      <c r="A240" s="1664"/>
      <c r="B240" s="1675"/>
      <c r="C240" s="1826"/>
      <c r="D240" s="1827"/>
      <c r="E240" s="1827"/>
      <c r="F240" s="1827"/>
      <c r="G240" s="1828"/>
      <c r="H240" s="1829"/>
      <c r="I240" s="1827"/>
      <c r="J240" s="1827"/>
      <c r="K240" s="1827"/>
      <c r="L240" s="1830"/>
      <c r="M240" s="1831"/>
      <c r="N240" s="1827"/>
      <c r="O240" s="1827"/>
      <c r="P240" s="1827"/>
      <c r="Q240" s="1828"/>
      <c r="R240" s="1829"/>
      <c r="S240" s="1827"/>
      <c r="T240" s="2321"/>
      <c r="U240" s="989"/>
      <c r="V240" s="989"/>
      <c r="W240" s="989"/>
      <c r="X240" s="989"/>
      <c r="Y240" s="989"/>
      <c r="Z240" s="989"/>
      <c r="AA240" s="989"/>
      <c r="AB240" s="989"/>
      <c r="AC240" s="989"/>
      <c r="AD240" s="989"/>
      <c r="AE240" s="989"/>
      <c r="AF240" s="989"/>
      <c r="AG240" s="989"/>
      <c r="AH240" s="989"/>
      <c r="AI240" s="989"/>
      <c r="AJ240" s="989"/>
      <c r="AK240" s="989"/>
      <c r="AL240" s="989"/>
      <c r="AM240" s="989"/>
      <c r="AN240" s="989"/>
      <c r="AO240" s="989"/>
      <c r="AP240" s="989"/>
      <c r="AQ240" s="989"/>
      <c r="AR240" s="989"/>
      <c r="AS240" s="989"/>
      <c r="AT240" s="989"/>
      <c r="AU240" s="989"/>
      <c r="AV240" s="989"/>
      <c r="AW240" s="989"/>
      <c r="AX240" s="989"/>
      <c r="AY240" s="989"/>
      <c r="BA240" s="804"/>
      <c r="BB240" s="175"/>
      <c r="BC240" s="517"/>
      <c r="BD240" s="447"/>
      <c r="BE240" s="447"/>
      <c r="BF240" s="447"/>
      <c r="BG240" s="518"/>
      <c r="BH240" s="526"/>
      <c r="BI240" s="447"/>
      <c r="BJ240" s="447"/>
      <c r="BK240" s="447"/>
      <c r="BL240" s="518"/>
      <c r="BM240" s="526"/>
      <c r="BN240" s="447"/>
      <c r="BO240" s="447"/>
      <c r="BP240" s="447"/>
      <c r="BQ240" s="518"/>
      <c r="BR240" s="526"/>
      <c r="BS240" s="447"/>
      <c r="BT240" s="2362"/>
      <c r="BU240" s="2431"/>
      <c r="BV240" s="2431"/>
      <c r="BW240" s="2431"/>
      <c r="BX240" s="2431"/>
      <c r="BY240" s="2432"/>
      <c r="BZ240" s="2432"/>
      <c r="CA240" s="2432"/>
      <c r="CB240" s="2432"/>
      <c r="CC240" s="2432"/>
      <c r="CD240" s="2432"/>
      <c r="CE240" s="2432"/>
      <c r="CF240" s="2432"/>
      <c r="CG240" s="2432"/>
      <c r="CH240" s="2432"/>
      <c r="CI240" s="2432"/>
      <c r="CJ240" s="2432"/>
      <c r="CK240" s="2432"/>
      <c r="CL240" s="2432"/>
      <c r="CM240" s="2432"/>
      <c r="CN240" s="2432"/>
      <c r="CO240" s="2432"/>
      <c r="CP240" s="2432"/>
      <c r="CQ240" s="2432"/>
      <c r="CR240" s="2432"/>
      <c r="CS240" s="2432"/>
      <c r="CT240" s="2432"/>
      <c r="CU240" s="2432"/>
      <c r="CV240" s="2432"/>
      <c r="CW240" s="2432"/>
      <c r="CX240" s="2432"/>
      <c r="CY240" s="2432"/>
      <c r="CZ240" s="2432"/>
      <c r="DA240" s="240"/>
    </row>
    <row r="241" s="726" customFormat="true" ht="15" customHeight="true" x14ac:dyDescent="0.2">
      <c r="A241" s="1665"/>
      <c r="B241" s="1676"/>
      <c r="C241" s="1832"/>
      <c r="D241" s="1833"/>
      <c r="E241" s="1833"/>
      <c r="F241" s="1833"/>
      <c r="G241" s="1834"/>
      <c r="H241" s="1835"/>
      <c r="I241" s="1833"/>
      <c r="J241" s="1833"/>
      <c r="K241" s="1833"/>
      <c r="L241" s="1836"/>
      <c r="M241" s="1837"/>
      <c r="N241" s="1833"/>
      <c r="O241" s="1833"/>
      <c r="P241" s="1833"/>
      <c r="Q241" s="1834"/>
      <c r="R241" s="1835"/>
      <c r="S241" s="1833"/>
      <c r="T241" s="2322"/>
      <c r="U241" s="989"/>
      <c r="V241" s="989"/>
      <c r="W241" s="989"/>
      <c r="X241" s="989"/>
      <c r="Y241" s="989"/>
      <c r="Z241" s="989"/>
      <c r="AA241" s="989"/>
      <c r="AB241" s="989"/>
      <c r="AC241" s="989"/>
      <c r="AD241" s="989"/>
      <c r="AE241" s="989"/>
      <c r="AF241" s="989"/>
      <c r="AG241" s="989"/>
      <c r="AH241" s="989"/>
      <c r="AI241" s="989"/>
      <c r="AJ241" s="989"/>
      <c r="AK241" s="989"/>
      <c r="AL241" s="989"/>
      <c r="AM241" s="989"/>
      <c r="AN241" s="989"/>
      <c r="AO241" s="989"/>
      <c r="AP241" s="989"/>
      <c r="AQ241" s="989"/>
      <c r="AR241" s="989"/>
      <c r="AS241" s="989"/>
      <c r="AT241" s="989"/>
      <c r="AU241" s="989"/>
      <c r="AV241" s="989"/>
      <c r="AW241" s="989"/>
      <c r="AX241" s="989"/>
      <c r="AY241" s="989"/>
      <c r="BA241" s="804"/>
      <c r="BB241" s="175"/>
      <c r="BC241" s="517"/>
      <c r="BD241" s="447"/>
      <c r="BE241" s="447"/>
      <c r="BF241" s="447"/>
      <c r="BG241" s="518"/>
      <c r="BH241" s="526"/>
      <c r="BI241" s="447"/>
      <c r="BJ241" s="447"/>
      <c r="BK241" s="447"/>
      <c r="BL241" s="518"/>
      <c r="BM241" s="526"/>
      <c r="BN241" s="447"/>
      <c r="BO241" s="447"/>
      <c r="BP241" s="447"/>
      <c r="BQ241" s="518"/>
      <c r="BR241" s="526"/>
      <c r="BS241" s="447"/>
      <c r="BT241" s="2362"/>
      <c r="BU241" s="2431"/>
      <c r="BV241" s="2431"/>
      <c r="BW241" s="2431"/>
      <c r="BX241" s="2431"/>
      <c r="BY241" s="2432"/>
      <c r="BZ241" s="2432"/>
      <c r="CA241" s="2432"/>
      <c r="CB241" s="2432"/>
      <c r="CC241" s="2432"/>
      <c r="CD241" s="2432"/>
      <c r="CE241" s="2432"/>
      <c r="CF241" s="2432"/>
      <c r="CG241" s="2432"/>
      <c r="CH241" s="2432"/>
      <c r="CI241" s="2432"/>
      <c r="CJ241" s="2432"/>
      <c r="CK241" s="2432"/>
      <c r="CL241" s="2432"/>
      <c r="CM241" s="2432"/>
      <c r="CN241" s="2432"/>
      <c r="CO241" s="2432"/>
      <c r="CP241" s="2432"/>
      <c r="CQ241" s="2432"/>
      <c r="CR241" s="2432"/>
      <c r="CS241" s="2432"/>
      <c r="CT241" s="2432"/>
      <c r="CU241" s="2432"/>
      <c r="CV241" s="2432"/>
      <c r="CW241" s="2432"/>
      <c r="CX241" s="2432"/>
      <c r="CY241" s="2432"/>
      <c r="CZ241" s="2432"/>
      <c r="DA241" s="240"/>
    </row>
    <row r="242" s="726" customFormat="true" ht="15" customHeight="true" x14ac:dyDescent="0.2">
      <c r="A242" s="1093"/>
      <c r="B242" s="1194"/>
      <c r="C242" s="1279"/>
      <c r="D242" s="1271"/>
      <c r="E242" s="1271"/>
      <c r="F242" s="1271"/>
      <c r="G242" s="1272"/>
      <c r="H242" s="1280"/>
      <c r="I242" s="1271"/>
      <c r="J242" s="1271"/>
      <c r="K242" s="1271"/>
      <c r="L242" s="1281"/>
      <c r="M242" s="1279"/>
      <c r="N242" s="1271"/>
      <c r="O242" s="1271"/>
      <c r="P242" s="1271"/>
      <c r="Q242" s="1272"/>
      <c r="R242" s="1280"/>
      <c r="S242" s="1271"/>
      <c r="T242" s="1281"/>
      <c r="U242" s="989"/>
      <c r="V242" s="989"/>
      <c r="W242" s="989"/>
      <c r="X242" s="989"/>
      <c r="Y242" s="989"/>
      <c r="Z242" s="989"/>
      <c r="AA242" s="989"/>
      <c r="AB242" s="989"/>
      <c r="AC242" s="989"/>
      <c r="AD242" s="989"/>
      <c r="AE242" s="989"/>
      <c r="AF242" s="989"/>
      <c r="AG242" s="989"/>
      <c r="AH242" s="989"/>
      <c r="AI242" s="989"/>
      <c r="AJ242" s="989"/>
      <c r="AK242" s="989"/>
      <c r="AL242" s="989"/>
      <c r="AM242" s="989"/>
      <c r="AN242" s="989"/>
      <c r="AO242" s="989"/>
      <c r="AP242" s="989"/>
      <c r="AQ242" s="989"/>
      <c r="AR242" s="989"/>
      <c r="AS242" s="989"/>
      <c r="AT242" s="989"/>
      <c r="AU242" s="989"/>
      <c r="AV242" s="989"/>
      <c r="AW242" s="989"/>
      <c r="AX242" s="989"/>
      <c r="AY242" s="989"/>
      <c r="BA242" s="804"/>
      <c r="BB242" s="175"/>
      <c r="BC242" s="517"/>
      <c r="BD242" s="447"/>
      <c r="BE242" s="447"/>
      <c r="BF242" s="447"/>
      <c r="BG242" s="518"/>
      <c r="BH242" s="526"/>
      <c r="BI242" s="447"/>
      <c r="BJ242" s="447"/>
      <c r="BK242" s="447"/>
      <c r="BL242" s="518"/>
      <c r="BM242" s="526"/>
      <c r="BN242" s="447"/>
      <c r="BO242" s="447"/>
      <c r="BP242" s="447"/>
      <c r="BQ242" s="518"/>
      <c r="BR242" s="526"/>
      <c r="BS242" s="447"/>
      <c r="BT242" s="2362"/>
      <c r="BU242" s="2431"/>
      <c r="BV242" s="2431"/>
      <c r="BW242" s="2431"/>
      <c r="BX242" s="2431"/>
      <c r="BY242" s="2432"/>
      <c r="BZ242" s="2432"/>
      <c r="CA242" s="2432"/>
      <c r="CB242" s="2432"/>
      <c r="CC242" s="2432"/>
      <c r="CD242" s="2432"/>
      <c r="CE242" s="2432"/>
      <c r="CF242" s="2432"/>
      <c r="CG242" s="2432"/>
      <c r="CH242" s="2432"/>
      <c r="CI242" s="2432"/>
      <c r="CJ242" s="2432"/>
      <c r="CK242" s="2432"/>
      <c r="CL242" s="2432"/>
      <c r="CM242" s="2432"/>
      <c r="CN242" s="2432"/>
      <c r="CO242" s="2432"/>
      <c r="CP242" s="2432"/>
      <c r="CQ242" s="2432"/>
      <c r="CR242" s="2432"/>
      <c r="CS242" s="2432"/>
      <c r="CT242" s="2432"/>
      <c r="CU242" s="2432"/>
      <c r="CV242" s="2432"/>
      <c r="CW242" s="2432"/>
      <c r="CX242" s="2432"/>
      <c r="CY242" s="2432"/>
      <c r="CZ242" s="2432"/>
      <c r="DA242" s="240"/>
    </row>
    <row r="243" s="726" customFormat="true" ht="15" customHeight="true" x14ac:dyDescent="0.2">
      <c r="A243" s="1093"/>
      <c r="B243" s="1194"/>
      <c r="C243" s="1279"/>
      <c r="D243" s="1271"/>
      <c r="E243" s="1271"/>
      <c r="F243" s="1271"/>
      <c r="G243" s="1272"/>
      <c r="H243" s="1280"/>
      <c r="I243" s="1271"/>
      <c r="J243" s="1271"/>
      <c r="K243" s="1271"/>
      <c r="L243" s="1281"/>
      <c r="M243" s="1279"/>
      <c r="N243" s="1271"/>
      <c r="O243" s="1271"/>
      <c r="P243" s="1271"/>
      <c r="Q243" s="1272"/>
      <c r="R243" s="1280"/>
      <c r="S243" s="1271"/>
      <c r="T243" s="1281"/>
      <c r="U243" s="989"/>
      <c r="V243" s="989"/>
      <c r="W243" s="989"/>
      <c r="X243" s="989"/>
      <c r="Y243" s="989"/>
      <c r="Z243" s="989"/>
      <c r="AA243" s="989"/>
      <c r="AB243" s="989"/>
      <c r="AC243" s="989"/>
      <c r="AD243" s="989"/>
      <c r="AE243" s="989"/>
      <c r="AF243" s="989"/>
      <c r="AG243" s="989"/>
      <c r="AH243" s="989"/>
      <c r="AI243" s="989"/>
      <c r="AJ243" s="989"/>
      <c r="AK243" s="989"/>
      <c r="AL243" s="989"/>
      <c r="AM243" s="989"/>
      <c r="AN243" s="989"/>
      <c r="AO243" s="989"/>
      <c r="AP243" s="989"/>
      <c r="AQ243" s="989"/>
      <c r="AR243" s="989"/>
      <c r="AS243" s="989"/>
      <c r="AT243" s="989"/>
      <c r="AU243" s="989"/>
      <c r="AV243" s="989"/>
      <c r="AW243" s="989"/>
      <c r="AX243" s="989"/>
      <c r="AY243" s="989"/>
      <c r="BA243" s="804"/>
      <c r="BB243" s="175"/>
      <c r="BC243" s="517"/>
      <c r="BD243" s="447"/>
      <c r="BE243" s="447"/>
      <c r="BF243" s="447"/>
      <c r="BG243" s="518"/>
      <c r="BH243" s="526"/>
      <c r="BI243" s="447"/>
      <c r="BJ243" s="447"/>
      <c r="BK243" s="447"/>
      <c r="BL243" s="518"/>
      <c r="BM243" s="526"/>
      <c r="BN243" s="447"/>
      <c r="BO243" s="447"/>
      <c r="BP243" s="447"/>
      <c r="BQ243" s="518"/>
      <c r="BR243" s="526"/>
      <c r="BS243" s="447"/>
      <c r="BT243" s="2362"/>
      <c r="BU243" s="2431"/>
      <c r="BV243" s="2431"/>
      <c r="BW243" s="2431"/>
      <c r="BX243" s="2431"/>
      <c r="BY243" s="2432"/>
      <c r="BZ243" s="2432"/>
      <c r="CA243" s="2432"/>
      <c r="CB243" s="2432"/>
      <c r="CC243" s="2432"/>
      <c r="CD243" s="2432"/>
      <c r="CE243" s="2432"/>
      <c r="CF243" s="2432"/>
      <c r="CG243" s="2432"/>
      <c r="CH243" s="2432"/>
      <c r="CI243" s="2432"/>
      <c r="CJ243" s="2432"/>
      <c r="CK243" s="2432"/>
      <c r="CL243" s="2432"/>
      <c r="CM243" s="2432"/>
      <c r="CN243" s="2432"/>
      <c r="CO243" s="2432"/>
      <c r="CP243" s="2432"/>
      <c r="CQ243" s="2432"/>
      <c r="CR243" s="2432"/>
      <c r="CS243" s="2432"/>
      <c r="CT243" s="2432"/>
      <c r="CU243" s="2432"/>
      <c r="CV243" s="2432"/>
      <c r="CW243" s="2432"/>
      <c r="CX243" s="2432"/>
      <c r="CY243" s="2432"/>
      <c r="CZ243" s="2432"/>
      <c r="DA243" s="240"/>
    </row>
    <row r="244" s="726" customFormat="true" ht="15" customHeight="true" x14ac:dyDescent="0.2">
      <c r="A244" s="1093"/>
      <c r="B244" s="1194"/>
      <c r="C244" s="1279"/>
      <c r="D244" s="1271"/>
      <c r="E244" s="1271"/>
      <c r="F244" s="1271"/>
      <c r="G244" s="1272"/>
      <c r="H244" s="1280"/>
      <c r="I244" s="1271"/>
      <c r="J244" s="1271"/>
      <c r="K244" s="1271"/>
      <c r="L244" s="1281"/>
      <c r="M244" s="1279"/>
      <c r="N244" s="1271"/>
      <c r="O244" s="1271"/>
      <c r="P244" s="1271"/>
      <c r="Q244" s="1272"/>
      <c r="R244" s="1280"/>
      <c r="S244" s="1271"/>
      <c r="T244" s="1281"/>
      <c r="U244" s="989"/>
      <c r="V244" s="989"/>
      <c r="W244" s="989"/>
      <c r="X244" s="989"/>
      <c r="Y244" s="989"/>
      <c r="Z244" s="989"/>
      <c r="AA244" s="989"/>
      <c r="AB244" s="989"/>
      <c r="AC244" s="989"/>
      <c r="AD244" s="989"/>
      <c r="AE244" s="989"/>
      <c r="AF244" s="989"/>
      <c r="AG244" s="989"/>
      <c r="AH244" s="989"/>
      <c r="AI244" s="989"/>
      <c r="AJ244" s="989"/>
      <c r="AK244" s="989"/>
      <c r="AL244" s="989"/>
      <c r="AM244" s="989"/>
      <c r="AN244" s="989"/>
      <c r="AO244" s="989"/>
      <c r="AP244" s="989"/>
      <c r="AQ244" s="989"/>
      <c r="AR244" s="989"/>
      <c r="AS244" s="989"/>
      <c r="AT244" s="989"/>
      <c r="AU244" s="989"/>
      <c r="AV244" s="989"/>
      <c r="AW244" s="989"/>
      <c r="AX244" s="989"/>
      <c r="AY244" s="989"/>
      <c r="BA244" s="804"/>
      <c r="BB244" s="175"/>
      <c r="BC244" s="517"/>
      <c r="BD244" s="447"/>
      <c r="BE244" s="447"/>
      <c r="BF244" s="447"/>
      <c r="BG244" s="518"/>
      <c r="BH244" s="526"/>
      <c r="BI244" s="447"/>
      <c r="BJ244" s="447"/>
      <c r="BK244" s="447"/>
      <c r="BL244" s="518"/>
      <c r="BM244" s="526"/>
      <c r="BN244" s="447"/>
      <c r="BO244" s="447"/>
      <c r="BP244" s="447"/>
      <c r="BQ244" s="518"/>
      <c r="BR244" s="526"/>
      <c r="BS244" s="447"/>
      <c r="BT244" s="2362"/>
      <c r="BU244" s="2431"/>
      <c r="BV244" s="2431"/>
      <c r="BW244" s="2431"/>
      <c r="BX244" s="2431"/>
      <c r="BY244" s="2432"/>
      <c r="BZ244" s="2432"/>
      <c r="CA244" s="2432"/>
      <c r="CB244" s="2432"/>
      <c r="CC244" s="2432"/>
      <c r="CD244" s="2432"/>
      <c r="CE244" s="2432"/>
      <c r="CF244" s="2432"/>
      <c r="CG244" s="2432"/>
      <c r="CH244" s="2432"/>
      <c r="CI244" s="2432"/>
      <c r="CJ244" s="2432"/>
      <c r="CK244" s="2432"/>
      <c r="CL244" s="2432"/>
      <c r="CM244" s="2432"/>
      <c r="CN244" s="2432"/>
      <c r="CO244" s="2432"/>
      <c r="CP244" s="2432"/>
      <c r="CQ244" s="2432"/>
      <c r="CR244" s="2432"/>
      <c r="CS244" s="2432"/>
      <c r="CT244" s="2432"/>
      <c r="CU244" s="2432"/>
      <c r="CV244" s="2432"/>
      <c r="CW244" s="2432"/>
      <c r="CX244" s="2432"/>
      <c r="CY244" s="2432"/>
      <c r="CZ244" s="2432"/>
      <c r="DA244" s="240"/>
    </row>
    <row r="245" s="726" customFormat="true" ht="15" customHeight="true" x14ac:dyDescent="0.2">
      <c r="A245" s="1093"/>
      <c r="B245" s="1194"/>
      <c r="C245" s="1279"/>
      <c r="D245" s="1271"/>
      <c r="E245" s="1271"/>
      <c r="F245" s="1271"/>
      <c r="G245" s="1272"/>
      <c r="H245" s="1280"/>
      <c r="I245" s="1271"/>
      <c r="J245" s="1271"/>
      <c r="K245" s="1271"/>
      <c r="L245" s="1281"/>
      <c r="M245" s="1279"/>
      <c r="N245" s="1271"/>
      <c r="O245" s="1271"/>
      <c r="P245" s="1271"/>
      <c r="Q245" s="1272"/>
      <c r="R245" s="1280"/>
      <c r="S245" s="1271"/>
      <c r="T245" s="1281"/>
      <c r="U245" s="989"/>
      <c r="V245" s="989"/>
      <c r="W245" s="989"/>
      <c r="X245" s="989"/>
      <c r="Y245" s="989"/>
      <c r="Z245" s="989"/>
      <c r="AA245" s="989"/>
      <c r="AB245" s="989"/>
      <c r="AC245" s="989"/>
      <c r="AD245" s="989"/>
      <c r="AE245" s="989"/>
      <c r="AF245" s="989"/>
      <c r="AG245" s="989"/>
      <c r="AH245" s="989"/>
      <c r="AI245" s="989"/>
      <c r="AJ245" s="989"/>
      <c r="AK245" s="989"/>
      <c r="AL245" s="989"/>
      <c r="AM245" s="989"/>
      <c r="AN245" s="989"/>
      <c r="AO245" s="989"/>
      <c r="AP245" s="989"/>
      <c r="AQ245" s="989"/>
      <c r="AR245" s="989"/>
      <c r="AS245" s="989"/>
      <c r="AT245" s="989"/>
      <c r="AU245" s="989"/>
      <c r="AV245" s="989"/>
      <c r="AW245" s="989"/>
      <c r="AX245" s="989"/>
      <c r="AY245" s="989"/>
      <c r="BA245" s="804"/>
      <c r="BB245" s="175"/>
      <c r="BC245" s="517"/>
      <c r="BD245" s="447"/>
      <c r="BE245" s="447"/>
      <c r="BF245" s="447"/>
      <c r="BG245" s="518"/>
      <c r="BH245" s="526"/>
      <c r="BI245" s="447"/>
      <c r="BJ245" s="447"/>
      <c r="BK245" s="447"/>
      <c r="BL245" s="518"/>
      <c r="BM245" s="526"/>
      <c r="BN245" s="447"/>
      <c r="BO245" s="447"/>
      <c r="BP245" s="447"/>
      <c r="BQ245" s="518"/>
      <c r="BR245" s="526"/>
      <c r="BS245" s="447"/>
      <c r="BT245" s="2362"/>
      <c r="BU245" s="2431"/>
      <c r="BV245" s="2431"/>
      <c r="BW245" s="2431"/>
      <c r="BX245" s="2431"/>
      <c r="BY245" s="2432"/>
      <c r="BZ245" s="2432"/>
      <c r="CA245" s="2432"/>
      <c r="CB245" s="2432"/>
      <c r="CC245" s="2432"/>
      <c r="CD245" s="2432"/>
      <c r="CE245" s="2432"/>
      <c r="CF245" s="2432"/>
      <c r="CG245" s="2432"/>
      <c r="CH245" s="2432"/>
      <c r="CI245" s="2432"/>
      <c r="CJ245" s="2432"/>
      <c r="CK245" s="2432"/>
      <c r="CL245" s="2432"/>
      <c r="CM245" s="2432"/>
      <c r="CN245" s="2432"/>
      <c r="CO245" s="2432"/>
      <c r="CP245" s="2432"/>
      <c r="CQ245" s="2432"/>
      <c r="CR245" s="2432"/>
      <c r="CS245" s="2432"/>
      <c r="CT245" s="2432"/>
      <c r="CU245" s="2432"/>
      <c r="CV245" s="2432"/>
      <c r="CW245" s="2432"/>
      <c r="CX245" s="2432"/>
      <c r="CY245" s="2432"/>
      <c r="CZ245" s="2432"/>
      <c r="DA245" s="240"/>
    </row>
    <row r="246" s="726" customFormat="true" ht="15" customHeight="true" x14ac:dyDescent="0.2">
      <c r="A246" s="1093"/>
      <c r="B246" s="1194"/>
      <c r="C246" s="1279"/>
      <c r="D246" s="1271"/>
      <c r="E246" s="1271"/>
      <c r="F246" s="1271"/>
      <c r="G246" s="1272"/>
      <c r="H246" s="1280"/>
      <c r="I246" s="1271"/>
      <c r="J246" s="1271"/>
      <c r="K246" s="1271"/>
      <c r="L246" s="1281"/>
      <c r="M246" s="1279"/>
      <c r="N246" s="1271"/>
      <c r="O246" s="1271"/>
      <c r="P246" s="1271"/>
      <c r="Q246" s="1272"/>
      <c r="R246" s="1280"/>
      <c r="S246" s="1271"/>
      <c r="T246" s="1281"/>
      <c r="U246" s="989"/>
      <c r="V246" s="989"/>
      <c r="W246" s="989"/>
      <c r="X246" s="989"/>
      <c r="Y246" s="989"/>
      <c r="Z246" s="989"/>
      <c r="AA246" s="989"/>
      <c r="AB246" s="989"/>
      <c r="AC246" s="989"/>
      <c r="AD246" s="989"/>
      <c r="AE246" s="989"/>
      <c r="AF246" s="989"/>
      <c r="AG246" s="989"/>
      <c r="AH246" s="989"/>
      <c r="AI246" s="989"/>
      <c r="AJ246" s="989"/>
      <c r="AK246" s="989"/>
      <c r="AL246" s="989"/>
      <c r="AM246" s="989"/>
      <c r="AN246" s="989"/>
      <c r="AO246" s="989"/>
      <c r="AP246" s="989"/>
      <c r="AQ246" s="989"/>
      <c r="AR246" s="989"/>
      <c r="AS246" s="989"/>
      <c r="AT246" s="989"/>
      <c r="AU246" s="989"/>
      <c r="AV246" s="989"/>
      <c r="AW246" s="989"/>
      <c r="AX246" s="989"/>
      <c r="AY246" s="989"/>
      <c r="BA246" s="804"/>
      <c r="BB246" s="175"/>
      <c r="BC246" s="517"/>
      <c r="BD246" s="447"/>
      <c r="BE246" s="447"/>
      <c r="BF246" s="447"/>
      <c r="BG246" s="518"/>
      <c r="BH246" s="526"/>
      <c r="BI246" s="447"/>
      <c r="BJ246" s="447"/>
      <c r="BK246" s="447"/>
      <c r="BL246" s="518"/>
      <c r="BM246" s="526"/>
      <c r="BN246" s="447"/>
      <c r="BO246" s="447"/>
      <c r="BP246" s="447"/>
      <c r="BQ246" s="518"/>
      <c r="BR246" s="526"/>
      <c r="BS246" s="447"/>
      <c r="BT246" s="2362"/>
      <c r="BU246" s="2431"/>
      <c r="BV246" s="2431"/>
      <c r="BW246" s="2431"/>
      <c r="BX246" s="2431"/>
      <c r="BY246" s="2432"/>
      <c r="BZ246" s="2432"/>
      <c r="CA246" s="2432"/>
      <c r="CB246" s="2432"/>
      <c r="CC246" s="2432"/>
      <c r="CD246" s="2432"/>
      <c r="CE246" s="2432"/>
      <c r="CF246" s="2432"/>
      <c r="CG246" s="2432"/>
      <c r="CH246" s="2432"/>
      <c r="CI246" s="2432"/>
      <c r="CJ246" s="2432"/>
      <c r="CK246" s="2432"/>
      <c r="CL246" s="2432"/>
      <c r="CM246" s="2432"/>
      <c r="CN246" s="2432"/>
      <c r="CO246" s="2432"/>
      <c r="CP246" s="2432"/>
      <c r="CQ246" s="2432"/>
      <c r="CR246" s="2432"/>
      <c r="CS246" s="2432"/>
      <c r="CT246" s="2432"/>
      <c r="CU246" s="2432"/>
      <c r="CV246" s="2432"/>
      <c r="CW246" s="2432"/>
      <c r="CX246" s="2432"/>
      <c r="CY246" s="2432"/>
      <c r="CZ246" s="2432"/>
      <c r="DA246" s="240"/>
    </row>
    <row r="247" s="726" customFormat="true" ht="15" customHeight="true" x14ac:dyDescent="0.2">
      <c r="A247" s="1093"/>
      <c r="B247" s="1194"/>
      <c r="C247" s="1279"/>
      <c r="D247" s="1271"/>
      <c r="E247" s="1271"/>
      <c r="F247" s="1271"/>
      <c r="G247" s="1272"/>
      <c r="H247" s="1280"/>
      <c r="I247" s="1271"/>
      <c r="J247" s="1271"/>
      <c r="K247" s="1271"/>
      <c r="L247" s="1281"/>
      <c r="M247" s="1279"/>
      <c r="N247" s="1271"/>
      <c r="O247" s="1271"/>
      <c r="P247" s="1271"/>
      <c r="Q247" s="1272"/>
      <c r="R247" s="1280"/>
      <c r="S247" s="1271"/>
      <c r="T247" s="1281"/>
      <c r="U247" s="989"/>
      <c r="V247" s="989"/>
      <c r="W247" s="989"/>
      <c r="X247" s="989"/>
      <c r="Y247" s="989"/>
      <c r="Z247" s="989"/>
      <c r="AA247" s="989"/>
      <c r="AB247" s="989"/>
      <c r="AC247" s="989"/>
      <c r="AD247" s="989"/>
      <c r="AE247" s="989"/>
      <c r="AF247" s="989"/>
      <c r="AG247" s="989"/>
      <c r="AH247" s="989"/>
      <c r="AI247" s="989"/>
      <c r="AJ247" s="989"/>
      <c r="AK247" s="989"/>
      <c r="AL247" s="989"/>
      <c r="AM247" s="989"/>
      <c r="AN247" s="989"/>
      <c r="AO247" s="989"/>
      <c r="AP247" s="989"/>
      <c r="AQ247" s="989"/>
      <c r="AR247" s="989"/>
      <c r="AS247" s="989"/>
      <c r="AT247" s="989"/>
      <c r="AU247" s="989"/>
      <c r="AV247" s="989"/>
      <c r="AW247" s="989"/>
      <c r="AX247" s="989"/>
      <c r="AY247" s="989"/>
      <c r="BA247" s="804"/>
      <c r="BB247" s="175"/>
      <c r="BC247" s="517"/>
      <c r="BD247" s="447"/>
      <c r="BE247" s="447"/>
      <c r="BF247" s="447"/>
      <c r="BG247" s="518"/>
      <c r="BH247" s="526"/>
      <c r="BI247" s="447"/>
      <c r="BJ247" s="447"/>
      <c r="BK247" s="447"/>
      <c r="BL247" s="518"/>
      <c r="BM247" s="526"/>
      <c r="BN247" s="447"/>
      <c r="BO247" s="447"/>
      <c r="BP247" s="447"/>
      <c r="BQ247" s="518"/>
      <c r="BR247" s="526"/>
      <c r="BS247" s="447"/>
      <c r="BT247" s="2362"/>
      <c r="BU247" s="2431"/>
      <c r="BV247" s="2431"/>
      <c r="BW247" s="2431"/>
      <c r="BX247" s="2431"/>
      <c r="BY247" s="2432"/>
      <c r="BZ247" s="2432"/>
      <c r="CA247" s="2432"/>
      <c r="CB247" s="2432"/>
      <c r="CC247" s="2432"/>
      <c r="CD247" s="2432"/>
      <c r="CE247" s="2432"/>
      <c r="CF247" s="2432"/>
      <c r="CG247" s="2432"/>
      <c r="CH247" s="2432"/>
      <c r="CI247" s="2432"/>
      <c r="CJ247" s="2432"/>
      <c r="CK247" s="2432"/>
      <c r="CL247" s="2432"/>
      <c r="CM247" s="2432"/>
      <c r="CN247" s="2432"/>
      <c r="CO247" s="2432"/>
      <c r="CP247" s="2432"/>
      <c r="CQ247" s="2432"/>
      <c r="CR247" s="2432"/>
      <c r="CS247" s="2432"/>
      <c r="CT247" s="2432"/>
      <c r="CU247" s="2432"/>
      <c r="CV247" s="2432"/>
      <c r="CW247" s="2432"/>
      <c r="CX247" s="2432"/>
      <c r="CY247" s="2432"/>
      <c r="CZ247" s="2432"/>
      <c r="DA247" s="240"/>
    </row>
    <row r="248" s="726" customFormat="true" ht="15" customHeight="true" x14ac:dyDescent="0.2">
      <c r="A248" s="1385"/>
      <c r="B248" s="1198"/>
      <c r="C248" s="1363"/>
      <c r="D248" s="1292"/>
      <c r="E248" s="1292"/>
      <c r="F248" s="1292"/>
      <c r="G248" s="1293"/>
      <c r="H248" s="1364"/>
      <c r="I248" s="1292"/>
      <c r="J248" s="1292"/>
      <c r="K248" s="1292"/>
      <c r="L248" s="1365"/>
      <c r="M248" s="1363"/>
      <c r="N248" s="1292"/>
      <c r="O248" s="1292"/>
      <c r="P248" s="1292"/>
      <c r="Q248" s="1293"/>
      <c r="R248" s="1364"/>
      <c r="S248" s="1292"/>
      <c r="T248" s="1365"/>
      <c r="U248" s="989"/>
      <c r="V248" s="989"/>
      <c r="W248" s="989"/>
      <c r="X248" s="989"/>
      <c r="Y248" s="989"/>
      <c r="Z248" s="989"/>
      <c r="AA248" s="989"/>
      <c r="AB248" s="989"/>
      <c r="AC248" s="989"/>
      <c r="AD248" s="989"/>
      <c r="AE248" s="989"/>
      <c r="AF248" s="989"/>
      <c r="AG248" s="989"/>
      <c r="AH248" s="989"/>
      <c r="AI248" s="989"/>
      <c r="AJ248" s="989"/>
      <c r="AK248" s="989"/>
      <c r="AL248" s="989"/>
      <c r="AM248" s="989"/>
      <c r="AN248" s="989"/>
      <c r="AO248" s="989"/>
      <c r="AP248" s="989"/>
      <c r="AQ248" s="989"/>
      <c r="AR248" s="989"/>
      <c r="AS248" s="989"/>
      <c r="AT248" s="989"/>
      <c r="AU248" s="989"/>
      <c r="AV248" s="989"/>
      <c r="AW248" s="989"/>
      <c r="AX248" s="989"/>
      <c r="AY248" s="989"/>
      <c r="BA248" s="804"/>
      <c r="BB248" s="175"/>
      <c r="BC248" s="519"/>
      <c r="BD248" s="520"/>
      <c r="BE248" s="520"/>
      <c r="BF248" s="520"/>
      <c r="BG248" s="521"/>
      <c r="BH248" s="527"/>
      <c r="BI248" s="520"/>
      <c r="BJ248" s="520"/>
      <c r="BK248" s="520"/>
      <c r="BL248" s="521"/>
      <c r="BM248" s="527"/>
      <c r="BN248" s="520"/>
      <c r="BO248" s="520"/>
      <c r="BP248" s="520"/>
      <c r="BQ248" s="521"/>
      <c r="BR248" s="527"/>
      <c r="BS248" s="520"/>
      <c r="BT248" s="2363"/>
      <c r="BU248" s="2431"/>
      <c r="BV248" s="2431"/>
      <c r="BW248" s="2431"/>
      <c r="BX248" s="2431"/>
      <c r="BY248" s="2432"/>
      <c r="BZ248" s="2432"/>
      <c r="CA248" s="2432"/>
      <c r="CB248" s="2432"/>
      <c r="CC248" s="2432"/>
      <c r="CD248" s="2432"/>
      <c r="CE248" s="2432"/>
      <c r="CF248" s="2432"/>
      <c r="CG248" s="2432"/>
      <c r="CH248" s="2432"/>
      <c r="CI248" s="2432"/>
      <c r="CJ248" s="2432"/>
      <c r="CK248" s="2432"/>
      <c r="CL248" s="2432"/>
      <c r="CM248" s="2432"/>
      <c r="CN248" s="2432"/>
      <c r="CO248" s="2432"/>
      <c r="CP248" s="2432"/>
      <c r="CQ248" s="2432"/>
      <c r="CR248" s="2432"/>
      <c r="CS248" s="2432"/>
      <c r="CT248" s="2432"/>
      <c r="CU248" s="2432"/>
      <c r="CV248" s="2432"/>
      <c r="CW248" s="2432"/>
      <c r="CX248" s="2432"/>
      <c r="CY248" s="2432"/>
      <c r="CZ248" s="2432"/>
      <c r="DA248" s="240"/>
    </row>
    <row r="249" s="726" customFormat="true" ht="250.15" customHeight="true" x14ac:dyDescent="0.2">
      <c r="B249" s="750"/>
      <c r="U249" s="240"/>
      <c r="V249" s="240"/>
      <c r="W249" s="240"/>
      <c r="X249" s="240"/>
      <c r="Y249" s="240"/>
      <c r="Z249" s="240"/>
      <c r="AA249" s="240"/>
      <c r="AB249" s="240"/>
      <c r="AC249" s="240"/>
      <c r="AD249" s="240"/>
      <c r="AE249" s="240"/>
      <c r="AF249" s="240"/>
      <c r="AG249" s="240"/>
      <c r="AH249" s="240"/>
      <c r="AI249" s="240"/>
      <c r="AJ249" s="240"/>
      <c r="AK249" s="240"/>
      <c r="AL249" s="240"/>
      <c r="AM249" s="240"/>
      <c r="AN249" s="240"/>
      <c r="AO249" s="240"/>
      <c r="AP249" s="240"/>
      <c r="AQ249" s="240"/>
      <c r="AR249" s="240"/>
      <c r="AS249" s="240"/>
      <c r="AT249" s="240"/>
      <c r="AU249" s="240"/>
      <c r="AV249" s="240"/>
      <c r="AW249" s="240"/>
      <c r="AX249" s="240"/>
      <c r="AY249" s="24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2"/>
      <c r="BU249" s="239"/>
      <c r="BV249" s="239"/>
      <c r="BW249" s="239"/>
      <c r="BX249" s="239"/>
      <c r="BY249" s="239"/>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c r="DA249" s="240"/>
    </row>
    <row r="250" s="242" customFormat="true" ht="19.15" customHeight="true" x14ac:dyDescent="0.2">
      <c r="B250" s="724"/>
      <c r="U250" s="235"/>
      <c r="V250" s="235"/>
      <c r="W250" s="235"/>
      <c r="X250" s="235"/>
      <c r="Y250" s="235"/>
      <c r="Z250" s="235"/>
      <c r="AA250" s="235"/>
      <c r="AB250" s="235"/>
      <c r="AC250" s="235"/>
      <c r="AD250" s="235"/>
      <c r="AE250" s="235"/>
      <c r="AF250" s="235"/>
      <c r="AG250" s="235"/>
      <c r="AH250" s="235"/>
      <c r="AI250" s="235"/>
      <c r="AJ250" s="235"/>
      <c r="AK250" s="235"/>
      <c r="AL250" s="235"/>
      <c r="AM250" s="235"/>
      <c r="AN250" s="235"/>
      <c r="AO250" s="235"/>
      <c r="AP250" s="235"/>
      <c r="AQ250" s="235"/>
      <c r="AR250" s="235"/>
      <c r="AS250" s="235"/>
      <c r="AT250" s="235"/>
      <c r="AU250" s="235"/>
      <c r="AV250" s="235"/>
      <c r="AW250" s="235"/>
      <c r="AX250" s="235"/>
      <c r="AY250" s="235"/>
      <c r="BA250" s="722"/>
      <c r="BB250" s="268"/>
      <c r="BC250" s="722"/>
      <c r="BD250" s="722"/>
      <c r="BE250" s="722"/>
      <c r="BF250" s="722"/>
      <c r="BG250" s="722"/>
      <c r="BH250" s="722"/>
      <c r="BI250" s="722"/>
      <c r="BJ250" s="722"/>
      <c r="BK250" s="722"/>
      <c r="BL250" s="722"/>
      <c r="BM250" s="722"/>
      <c r="BN250" s="722"/>
      <c r="BO250" s="722"/>
      <c r="BP250" s="722"/>
      <c r="BQ250" s="722"/>
      <c r="BR250" s="722"/>
      <c r="BS250" s="722"/>
      <c r="BT250" s="722"/>
      <c r="BU250" s="235"/>
      <c r="BV250" s="235"/>
      <c r="BW250" s="235"/>
      <c r="BX250" s="235"/>
      <c r="BY250" s="235"/>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c r="DA250" s="235"/>
    </row>
    <row r="251" s="242" customFormat="true" ht="15" customHeight="true" x14ac:dyDescent="0.2">
      <c r="B251" s="724"/>
      <c r="U251" s="235"/>
      <c r="V251" s="235"/>
      <c r="W251" s="235"/>
      <c r="X251" s="235"/>
      <c r="Y251" s="235"/>
      <c r="Z251" s="235"/>
      <c r="AA251" s="235"/>
      <c r="AB251" s="235"/>
      <c r="AC251" s="235"/>
      <c r="AD251" s="235"/>
      <c r="AE251" s="235"/>
      <c r="AF251" s="235"/>
      <c r="AG251" s="235"/>
      <c r="AH251" s="235"/>
      <c r="AI251" s="235"/>
      <c r="AJ251" s="235"/>
      <c r="AK251" s="235"/>
      <c r="AL251" s="235"/>
      <c r="AM251" s="235"/>
      <c r="AN251" s="235"/>
      <c r="AO251" s="235"/>
      <c r="AP251" s="235"/>
      <c r="AQ251" s="235"/>
      <c r="AR251" s="235"/>
      <c r="AS251" s="235"/>
      <c r="AT251" s="235"/>
      <c r="AU251" s="235"/>
      <c r="AV251" s="235"/>
      <c r="AW251" s="235"/>
      <c r="AX251" s="235"/>
      <c r="AY251" s="235"/>
      <c r="BA251" s="722"/>
      <c r="BB251" s="268"/>
      <c r="BC251" s="722"/>
      <c r="BD251" s="722"/>
      <c r="BE251" s="722"/>
      <c r="BF251" s="722"/>
      <c r="BG251" s="722"/>
      <c r="BH251" s="722"/>
      <c r="BI251" s="722"/>
      <c r="BJ251" s="722"/>
      <c r="BK251" s="722"/>
      <c r="BL251" s="722"/>
      <c r="BM251" s="722"/>
      <c r="BN251" s="722"/>
      <c r="BO251" s="722"/>
      <c r="BP251" s="722"/>
      <c r="BQ251" s="722"/>
      <c r="BR251" s="722"/>
      <c r="BS251" s="722"/>
      <c r="BT251" s="722"/>
      <c r="BU251" s="235"/>
      <c r="BV251" s="235"/>
      <c r="BW251" s="235"/>
      <c r="BX251" s="235"/>
      <c r="BY251" s="235"/>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c r="DA251" s="235"/>
    </row>
    <row r="252" s="242" customFormat="true" ht="15" customHeight="true" x14ac:dyDescent="0.2">
      <c r="B252" s="724"/>
      <c r="U252" s="235"/>
      <c r="V252" s="235"/>
      <c r="W252" s="235"/>
      <c r="X252" s="235"/>
      <c r="Y252" s="235"/>
      <c r="Z252" s="235"/>
      <c r="AA252" s="235"/>
      <c r="AB252" s="235"/>
      <c r="AC252" s="235"/>
      <c r="AD252" s="235"/>
      <c r="AE252" s="235"/>
      <c r="AF252" s="235"/>
      <c r="AG252" s="235"/>
      <c r="AH252" s="235"/>
      <c r="AI252" s="235"/>
      <c r="AJ252" s="235"/>
      <c r="AK252" s="235"/>
      <c r="AL252" s="235"/>
      <c r="AM252" s="235"/>
      <c r="AN252" s="235"/>
      <c r="AO252" s="235"/>
      <c r="AP252" s="235"/>
      <c r="AQ252" s="235"/>
      <c r="AR252" s="235"/>
      <c r="AS252" s="235"/>
      <c r="AT252" s="235"/>
      <c r="AU252" s="235"/>
      <c r="AV252" s="235"/>
      <c r="AW252" s="235"/>
      <c r="AX252" s="235"/>
      <c r="AY252" s="235"/>
      <c r="BA252" s="722"/>
      <c r="BB252" s="268"/>
      <c r="BC252" s="722"/>
      <c r="BD252" s="722"/>
      <c r="BE252" s="722"/>
      <c r="BF252" s="722"/>
      <c r="BG252" s="722"/>
      <c r="BH252" s="722"/>
      <c r="BI252" s="722"/>
      <c r="BJ252" s="722"/>
      <c r="BK252" s="722"/>
      <c r="BL252" s="722"/>
      <c r="BM252" s="722"/>
      <c r="BN252" s="722"/>
      <c r="BO252" s="722"/>
      <c r="BP252" s="722"/>
      <c r="BQ252" s="722"/>
      <c r="BR252" s="722"/>
      <c r="BS252" s="722"/>
      <c r="BT252" s="722"/>
      <c r="BU252" s="235"/>
      <c r="BV252" s="235"/>
      <c r="BW252" s="235"/>
      <c r="BX252" s="235"/>
      <c r="BY252" s="235"/>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c r="DA252" s="235"/>
    </row>
    <row r="253" s="242" customFormat="true" ht="15" customHeight="true" x14ac:dyDescent="0.2">
      <c r="B253" s="724"/>
      <c r="U253" s="235"/>
      <c r="V253" s="235"/>
      <c r="W253" s="235"/>
      <c r="X253" s="235"/>
      <c r="Y253" s="235"/>
      <c r="Z253" s="235"/>
      <c r="AA253" s="235"/>
      <c r="AB253" s="235"/>
      <c r="AC253" s="235"/>
      <c r="AD253" s="235"/>
      <c r="AE253" s="235"/>
      <c r="AF253" s="235"/>
      <c r="AG253" s="235"/>
      <c r="AH253" s="235"/>
      <c r="AI253" s="235"/>
      <c r="AJ253" s="235"/>
      <c r="AK253" s="235"/>
      <c r="AL253" s="235"/>
      <c r="AM253" s="235"/>
      <c r="AN253" s="235"/>
      <c r="AO253" s="235"/>
      <c r="AP253" s="235"/>
      <c r="AQ253" s="235"/>
      <c r="AR253" s="235"/>
      <c r="AS253" s="235"/>
      <c r="AT253" s="235"/>
      <c r="AU253" s="235"/>
      <c r="AV253" s="235"/>
      <c r="AW253" s="235"/>
      <c r="AX253" s="235"/>
      <c r="AY253" s="235"/>
      <c r="BA253" s="722"/>
      <c r="BB253" s="268"/>
      <c r="BC253" s="722"/>
      <c r="BD253" s="722"/>
      <c r="BE253" s="722"/>
      <c r="BF253" s="722"/>
      <c r="BG253" s="722"/>
      <c r="BH253" s="722"/>
      <c r="BI253" s="722"/>
      <c r="BJ253" s="722"/>
      <c r="BK253" s="722"/>
      <c r="BL253" s="722"/>
      <c r="BM253" s="722"/>
      <c r="BN253" s="722"/>
      <c r="BO253" s="722"/>
      <c r="BP253" s="722"/>
      <c r="BQ253" s="722"/>
      <c r="BR253" s="722"/>
      <c r="BS253" s="722"/>
      <c r="BT253" s="722"/>
      <c r="BU253" s="235"/>
      <c r="BV253" s="235"/>
      <c r="BW253" s="235"/>
      <c r="BX253" s="235"/>
      <c r="BY253" s="235"/>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c r="DA253" s="235"/>
    </row>
    <row r="254" s="242" customFormat="true" ht="15" customHeight="true" x14ac:dyDescent="0.2">
      <c r="B254" s="724"/>
      <c r="U254" s="235"/>
      <c r="V254" s="235"/>
      <c r="W254" s="235"/>
      <c r="X254" s="235"/>
      <c r="Y254" s="235"/>
      <c r="Z254" s="235"/>
      <c r="AA254" s="235"/>
      <c r="AB254" s="235"/>
      <c r="AC254" s="235"/>
      <c r="AD254" s="235"/>
      <c r="AE254" s="235"/>
      <c r="AF254" s="235"/>
      <c r="AG254" s="235"/>
      <c r="AH254" s="235"/>
      <c r="AI254" s="235"/>
      <c r="AJ254" s="235"/>
      <c r="AK254" s="235"/>
      <c r="AL254" s="235"/>
      <c r="AM254" s="235"/>
      <c r="AN254" s="235"/>
      <c r="AO254" s="235"/>
      <c r="AP254" s="235"/>
      <c r="AQ254" s="235"/>
      <c r="AR254" s="235"/>
      <c r="AS254" s="235"/>
      <c r="AT254" s="235"/>
      <c r="AU254" s="235"/>
      <c r="AV254" s="235"/>
      <c r="AW254" s="235"/>
      <c r="AX254" s="235"/>
      <c r="AY254" s="235"/>
      <c r="BA254" s="722"/>
      <c r="BB254" s="268"/>
      <c r="BC254" s="722"/>
      <c r="BD254" s="722"/>
      <c r="BE254" s="722"/>
      <c r="BF254" s="722"/>
      <c r="BG254" s="722"/>
      <c r="BH254" s="722"/>
      <c r="BI254" s="722"/>
      <c r="BJ254" s="722"/>
      <c r="BK254" s="722"/>
      <c r="BL254" s="722"/>
      <c r="BM254" s="722"/>
      <c r="BN254" s="722"/>
      <c r="BO254" s="722"/>
      <c r="BP254" s="722"/>
      <c r="BQ254" s="722"/>
      <c r="BR254" s="722"/>
      <c r="BS254" s="722"/>
      <c r="BT254" s="722"/>
      <c r="BU254" s="235"/>
      <c r="BV254" s="235"/>
      <c r="BW254" s="235"/>
      <c r="BX254" s="235"/>
      <c r="BY254" s="235"/>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c r="DA254" s="235"/>
    </row>
    <row r="255" s="242" customFormat="true" ht="15" customHeight="true" x14ac:dyDescent="0.2">
      <c r="B255" s="724"/>
      <c r="U255" s="235"/>
      <c r="V255" s="235"/>
      <c r="W255" s="235"/>
      <c r="X255" s="235"/>
      <c r="Y255" s="235"/>
      <c r="Z255" s="235"/>
      <c r="AA255" s="235"/>
      <c r="AB255" s="235"/>
      <c r="AC255" s="235"/>
      <c r="AD255" s="235"/>
      <c r="AE255" s="235"/>
      <c r="AF255" s="235"/>
      <c r="AG255" s="235"/>
      <c r="AH255" s="235"/>
      <c r="AI255" s="235"/>
      <c r="AJ255" s="235"/>
      <c r="AK255" s="235"/>
      <c r="AL255" s="235"/>
      <c r="AM255" s="235"/>
      <c r="AN255" s="235"/>
      <c r="AO255" s="235"/>
      <c r="AP255" s="235"/>
      <c r="AQ255" s="235"/>
      <c r="AR255" s="235"/>
      <c r="AS255" s="235"/>
      <c r="AT255" s="235"/>
      <c r="AU255" s="235"/>
      <c r="AV255" s="235"/>
      <c r="AW255" s="235"/>
      <c r="AX255" s="235"/>
      <c r="AY255" s="235"/>
      <c r="BA255" s="722"/>
      <c r="BB255" s="268"/>
      <c r="BC255" s="722"/>
      <c r="BD255" s="722"/>
      <c r="BE255" s="722"/>
      <c r="BF255" s="722"/>
      <c r="BG255" s="722"/>
      <c r="BH255" s="722"/>
      <c r="BI255" s="722"/>
      <c r="BJ255" s="722"/>
      <c r="BK255" s="722"/>
      <c r="BL255" s="722"/>
      <c r="BM255" s="722"/>
      <c r="BN255" s="722"/>
      <c r="BO255" s="722"/>
      <c r="BP255" s="722"/>
      <c r="BQ255" s="722"/>
      <c r="BR255" s="722"/>
      <c r="BS255" s="722"/>
      <c r="BT255" s="722"/>
      <c r="BU255" s="235"/>
      <c r="BV255" s="235"/>
      <c r="BW255" s="235"/>
      <c r="BX255" s="235"/>
      <c r="BY255" s="235"/>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c r="DA255" s="235"/>
    </row>
    <row r="256" s="242" customFormat="true" ht="15" customHeight="true" x14ac:dyDescent="0.2">
      <c r="B256" s="724"/>
      <c r="U256" s="235"/>
      <c r="V256" s="235"/>
      <c r="W256" s="235"/>
      <c r="X256" s="235"/>
      <c r="Y256" s="235"/>
      <c r="Z256" s="235"/>
      <c r="AA256" s="235"/>
      <c r="AB256" s="235"/>
      <c r="AC256" s="235"/>
      <c r="AD256" s="235"/>
      <c r="AE256" s="235"/>
      <c r="AF256" s="235"/>
      <c r="AG256" s="235"/>
      <c r="AH256" s="235"/>
      <c r="AI256" s="235"/>
      <c r="AJ256" s="235"/>
      <c r="AK256" s="235"/>
      <c r="AL256" s="235"/>
      <c r="AM256" s="235"/>
      <c r="AN256" s="235"/>
      <c r="AO256" s="235"/>
      <c r="AP256" s="235"/>
      <c r="AQ256" s="235"/>
      <c r="AR256" s="235"/>
      <c r="AS256" s="235"/>
      <c r="AT256" s="235"/>
      <c r="AU256" s="235"/>
      <c r="AV256" s="235"/>
      <c r="AW256" s="235"/>
      <c r="AX256" s="235"/>
      <c r="AY256" s="235"/>
      <c r="BA256" s="722"/>
      <c r="BB256" s="268"/>
      <c r="BC256" s="722"/>
      <c r="BD256" s="722"/>
      <c r="BE256" s="722"/>
      <c r="BF256" s="722"/>
      <c r="BG256" s="722"/>
      <c r="BH256" s="722"/>
      <c r="BI256" s="722"/>
      <c r="BJ256" s="722"/>
      <c r="BK256" s="722"/>
      <c r="BL256" s="722"/>
      <c r="BM256" s="722"/>
      <c r="BN256" s="722"/>
      <c r="BO256" s="722"/>
      <c r="BP256" s="722"/>
      <c r="BQ256" s="722"/>
      <c r="BR256" s="722"/>
      <c r="BS256" s="722"/>
      <c r="BT256" s="722"/>
      <c r="BU256" s="235"/>
      <c r="BV256" s="235"/>
      <c r="BW256" s="235"/>
      <c r="BX256" s="235"/>
      <c r="BY256" s="235"/>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c r="DA256" s="235"/>
    </row>
    <row r="257" s="242" customFormat="true" ht="18" customHeight="true" x14ac:dyDescent="0.2">
      <c r="B257" s="724"/>
      <c r="U257" s="235"/>
      <c r="V257" s="235"/>
      <c r="W257" s="235"/>
      <c r="X257" s="235"/>
      <c r="Y257" s="235"/>
      <c r="Z257" s="235"/>
      <c r="AA257" s="235"/>
      <c r="AB257" s="235"/>
      <c r="AC257" s="235"/>
      <c r="AD257" s="235"/>
      <c r="AE257" s="235"/>
      <c r="AF257" s="235"/>
      <c r="AG257" s="235"/>
      <c r="AH257" s="235"/>
      <c r="AI257" s="235"/>
      <c r="AJ257" s="235"/>
      <c r="AK257" s="235"/>
      <c r="AL257" s="235"/>
      <c r="AM257" s="235"/>
      <c r="AN257" s="235"/>
      <c r="AO257" s="235"/>
      <c r="AP257" s="235"/>
      <c r="AQ257" s="235"/>
      <c r="AR257" s="235"/>
      <c r="AS257" s="235"/>
      <c r="AT257" s="235"/>
      <c r="AU257" s="235"/>
      <c r="AV257" s="235"/>
      <c r="AW257" s="235"/>
      <c r="AX257" s="235"/>
      <c r="AY257" s="235"/>
      <c r="BA257" s="722"/>
      <c r="BB257" s="268"/>
      <c r="BC257" s="722"/>
      <c r="BD257" s="722"/>
      <c r="BE257" s="722"/>
      <c r="BF257" s="722"/>
      <c r="BG257" s="722"/>
      <c r="BH257" s="722"/>
      <c r="BI257" s="722"/>
      <c r="BJ257" s="722"/>
      <c r="BK257" s="722"/>
      <c r="BL257" s="722"/>
      <c r="BM257" s="722"/>
      <c r="BN257" s="722"/>
      <c r="BO257" s="722"/>
      <c r="BP257" s="722"/>
      <c r="BQ257" s="722"/>
      <c r="BR257" s="722"/>
      <c r="BS257" s="722"/>
      <c r="BT257" s="722"/>
      <c r="BU257" s="235"/>
      <c r="BV257" s="235"/>
      <c r="BW257" s="235"/>
      <c r="BX257" s="235"/>
      <c r="BY257" s="235"/>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c r="DA257" s="235"/>
    </row>
    <row r="258" s="242" customFormat="true" ht="18" customHeight="true" x14ac:dyDescent="0.2">
      <c r="B258" s="724"/>
      <c r="U258" s="235"/>
      <c r="V258" s="235"/>
      <c r="W258" s="235"/>
      <c r="X258" s="235"/>
      <c r="Y258" s="235"/>
      <c r="Z258" s="235"/>
      <c r="AA258" s="235"/>
      <c r="AB258" s="235"/>
      <c r="AC258" s="235"/>
      <c r="AD258" s="235"/>
      <c r="AE258" s="235"/>
      <c r="AF258" s="235"/>
      <c r="AG258" s="235"/>
      <c r="AH258" s="235"/>
      <c r="AI258" s="235"/>
      <c r="AJ258" s="235"/>
      <c r="AK258" s="235"/>
      <c r="AL258" s="235"/>
      <c r="AM258" s="235"/>
      <c r="AN258" s="235"/>
      <c r="AO258" s="235"/>
      <c r="AP258" s="235"/>
      <c r="AQ258" s="235"/>
      <c r="AR258" s="235"/>
      <c r="AS258" s="235"/>
      <c r="AT258" s="235"/>
      <c r="AU258" s="235"/>
      <c r="AV258" s="235"/>
      <c r="AW258" s="235"/>
      <c r="AX258" s="235"/>
      <c r="AY258" s="235"/>
      <c r="BA258" s="722"/>
      <c r="BB258" s="268"/>
      <c r="BC258" s="722"/>
      <c r="BD258" s="722"/>
      <c r="BE258" s="722"/>
      <c r="BF258" s="722"/>
      <c r="BG258" s="722"/>
      <c r="BH258" s="722"/>
      <c r="BI258" s="722"/>
      <c r="BJ258" s="722"/>
      <c r="BK258" s="722"/>
      <c r="BL258" s="722"/>
      <c r="BM258" s="722"/>
      <c r="BN258" s="722"/>
      <c r="BO258" s="722"/>
      <c r="BP258" s="722"/>
      <c r="BQ258" s="722"/>
      <c r="BR258" s="722"/>
      <c r="BS258" s="722"/>
      <c r="BT258" s="722"/>
      <c r="BU258" s="235"/>
      <c r="BV258" s="235"/>
      <c r="BW258" s="235"/>
      <c r="BX258" s="235"/>
      <c r="BY258" s="235"/>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c r="DA258" s="235"/>
    </row>
    <row r="259" s="726" customFormat="true" ht="15" customHeight="true" x14ac:dyDescent="0.2">
      <c r="B259" s="750"/>
      <c r="U259" s="240"/>
      <c r="V259" s="240"/>
      <c r="W259" s="240"/>
      <c r="X259" s="240"/>
      <c r="Y259" s="240"/>
      <c r="Z259" s="240"/>
      <c r="AA259" s="240"/>
      <c r="AB259" s="240"/>
      <c r="AC259" s="240"/>
      <c r="AD259" s="240"/>
      <c r="AE259" s="240"/>
      <c r="AF259" s="240"/>
      <c r="AG259" s="240"/>
      <c r="AH259" s="240"/>
      <c r="AI259" s="240"/>
      <c r="AJ259" s="240"/>
      <c r="AK259" s="240"/>
      <c r="AL259" s="240"/>
      <c r="AM259" s="240"/>
      <c r="AN259" s="240"/>
      <c r="AO259" s="240"/>
      <c r="AP259" s="240"/>
      <c r="AQ259" s="240"/>
      <c r="AR259" s="240"/>
      <c r="AS259" s="240"/>
      <c r="AT259" s="240"/>
      <c r="AU259" s="240"/>
      <c r="AV259" s="240"/>
      <c r="AW259" s="240"/>
      <c r="AX259" s="240"/>
      <c r="AY259" s="240"/>
      <c r="BA259" s="241" t="s">
        <v>131</v>
      </c>
      <c r="BB259" s="137" t="s">
        <v>85</v>
      </c>
      <c r="BC259" s="2948" t="s">
        <v>115</v>
      </c>
      <c r="BD259" s="2949"/>
      <c r="BE259" s="2949"/>
      <c r="BF259" s="2949"/>
      <c r="BG259" s="2950"/>
      <c r="BH259" s="2951" t="s">
        <v>38</v>
      </c>
      <c r="BI259" s="2949"/>
      <c r="BJ259" s="2949"/>
      <c r="BK259" s="2949"/>
      <c r="BL259" s="2950"/>
      <c r="BM259" s="2951" t="s">
        <v>37</v>
      </c>
      <c r="BN259" s="2949"/>
      <c r="BO259" s="2949"/>
      <c r="BP259" s="2949"/>
      <c r="BQ259" s="2950"/>
      <c r="BR259" s="2337" t="s">
        <v>142</v>
      </c>
      <c r="BS259" s="2338"/>
      <c r="BT259" s="2341"/>
      <c r="BU259" s="2434"/>
      <c r="BV259" s="2434"/>
      <c r="BW259" s="2434"/>
      <c r="BX259" s="2434"/>
      <c r="BY259" s="2435"/>
      <c r="BZ259" s="239"/>
      <c r="CA259" s="239"/>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c r="DA259" s="240"/>
    </row>
    <row r="260" s="726" customFormat="true" ht="12.75" x14ac:dyDescent="0.2">
      <c r="B260" s="750"/>
      <c r="U260" s="240"/>
      <c r="V260" s="240"/>
      <c r="W260" s="240"/>
      <c r="X260" s="240"/>
      <c r="Y260" s="240"/>
      <c r="Z260" s="240"/>
      <c r="AA260" s="240"/>
      <c r="AB260" s="240"/>
      <c r="AC260" s="240"/>
      <c r="AD260" s="240"/>
      <c r="AE260" s="240"/>
      <c r="AF260" s="240"/>
      <c r="AG260" s="240"/>
      <c r="AH260" s="240"/>
      <c r="AI260" s="240"/>
      <c r="AJ260" s="240"/>
      <c r="AK260" s="240"/>
      <c r="AL260" s="240"/>
      <c r="AM260" s="240"/>
      <c r="AN260" s="240"/>
      <c r="AO260" s="240"/>
      <c r="AP260" s="240"/>
      <c r="AQ260" s="240"/>
      <c r="AR260" s="240"/>
      <c r="AS260" s="240"/>
      <c r="AT260" s="240"/>
      <c r="AU260" s="240"/>
      <c r="AV260" s="240"/>
      <c r="AW260" s="240"/>
      <c r="AX260" s="240"/>
      <c r="AY260" s="240"/>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2339" t="s">
        <v>160</v>
      </c>
      <c r="BS260" s="2340" t="s">
        <v>161</v>
      </c>
      <c r="BT260" s="2342" t="s">
        <v>162</v>
      </c>
      <c r="BU260" s="2436"/>
      <c r="BV260" s="2436"/>
      <c r="BW260" s="2436"/>
      <c r="BX260" s="2436"/>
      <c r="BY260" s="2437"/>
      <c r="BZ260" s="2437"/>
      <c r="CA260" s="2437"/>
      <c r="CB260" s="2437"/>
      <c r="CC260" s="2437"/>
      <c r="CD260" s="2437"/>
      <c r="CE260" s="2437"/>
      <c r="CF260" s="2437"/>
      <c r="CG260" s="2437"/>
      <c r="CH260" s="2437"/>
      <c r="CI260" s="2437"/>
      <c r="CJ260" s="2437"/>
      <c r="CK260" s="2437"/>
      <c r="CL260" s="2437"/>
      <c r="CM260" s="2437"/>
      <c r="CN260" s="2437"/>
      <c r="CO260" s="2437"/>
      <c r="CP260" s="2437"/>
      <c r="CQ260" s="2437"/>
      <c r="CR260" s="2437"/>
      <c r="CS260" s="2437"/>
      <c r="CT260" s="2437"/>
      <c r="CU260" s="2437"/>
      <c r="CV260" s="2437"/>
      <c r="CW260" s="2437"/>
      <c r="CX260" s="2437"/>
      <c r="CY260" s="2437"/>
      <c r="CZ260" s="2437"/>
      <c r="DA260" s="240"/>
    </row>
    <row r="261" s="726" customFormat="true" ht="15" customHeight="true" x14ac:dyDescent="0.2">
      <c r="B261" s="750"/>
      <c r="U261" s="240"/>
      <c r="V261" s="240"/>
      <c r="W261" s="240"/>
      <c r="X261" s="240"/>
      <c r="Y261" s="240"/>
      <c r="Z261" s="240"/>
      <c r="AA261" s="240"/>
      <c r="AB261" s="240"/>
      <c r="AC261" s="240"/>
      <c r="AD261" s="240"/>
      <c r="AE261" s="240"/>
      <c r="AF261" s="240"/>
      <c r="AG261" s="240"/>
      <c r="AH261" s="240"/>
      <c r="AI261" s="240"/>
      <c r="AJ261" s="240"/>
      <c r="AK261" s="240"/>
      <c r="AL261" s="240"/>
      <c r="AM261" s="240"/>
      <c r="AN261" s="240"/>
      <c r="AO261" s="240"/>
      <c r="AP261" s="240"/>
      <c r="AQ261" s="240"/>
      <c r="AR261" s="240"/>
      <c r="AS261" s="240"/>
      <c r="AT261" s="240"/>
      <c r="AU261" s="240"/>
      <c r="AV261" s="240"/>
      <c r="AW261" s="240"/>
      <c r="AX261" s="240"/>
      <c r="AY261" s="240"/>
      <c r="BA261" s="2952" t="s">
        <v>73</v>
      </c>
      <c r="BB261" s="430" t="s">
        <v>49</v>
      </c>
      <c r="BC261" s="1498" t="s">
        <v>35</v>
      </c>
      <c r="BD261" s="1518" t="s">
        <v>35</v>
      </c>
      <c r="BE261" s="1518" t="s">
        <v>35</v>
      </c>
      <c r="BF261" s="1518" t="s">
        <v>35</v>
      </c>
      <c r="BG261" s="1539" t="s">
        <v>35</v>
      </c>
      <c r="BH261" s="1560" t="s">
        <v>35</v>
      </c>
      <c r="BI261" s="1518" t="s">
        <v>35</v>
      </c>
      <c r="BJ261" s="1518" t="s">
        <v>35</v>
      </c>
      <c r="BK261" s="1518" t="s">
        <v>35</v>
      </c>
      <c r="BL261" s="1539" t="s">
        <v>35</v>
      </c>
      <c r="BM261" s="1560" t="s">
        <v>35</v>
      </c>
      <c r="BN261" s="1518" t="s">
        <v>35</v>
      </c>
      <c r="BO261" s="1518" t="s">
        <v>35</v>
      </c>
      <c r="BP261" s="1518" t="s">
        <v>35</v>
      </c>
      <c r="BQ261" s="1539" t="s">
        <v>35</v>
      </c>
      <c r="BR261" s="1560" t="s">
        <v>35</v>
      </c>
      <c r="BS261" s="1518" t="s">
        <v>35</v>
      </c>
      <c r="BT261" s="2364" t="s">
        <v>35</v>
      </c>
      <c r="BU261" s="2438"/>
      <c r="BV261" s="2438"/>
      <c r="BW261" s="2438"/>
      <c r="BX261" s="2438"/>
      <c r="BY261" s="2439"/>
      <c r="BZ261" s="2439"/>
      <c r="CA261" s="2439"/>
      <c r="CB261" s="2439"/>
      <c r="CC261" s="2439"/>
      <c r="CD261" s="2439"/>
      <c r="CE261" s="2439"/>
      <c r="CF261" s="2439"/>
      <c r="CG261" s="2439"/>
      <c r="CH261" s="2439"/>
      <c r="CI261" s="2439"/>
      <c r="CJ261" s="2439"/>
      <c r="CK261" s="2439"/>
      <c r="CL261" s="2439"/>
      <c r="CM261" s="2439"/>
      <c r="CN261" s="2439"/>
      <c r="CO261" s="2439"/>
      <c r="CP261" s="2439"/>
      <c r="CQ261" s="2439"/>
      <c r="CR261" s="2439"/>
      <c r="CS261" s="2439"/>
      <c r="CT261" s="2439"/>
      <c r="CU261" s="2439"/>
      <c r="CV261" s="2439"/>
      <c r="CW261" s="2439"/>
      <c r="CX261" s="2439"/>
      <c r="CY261" s="2439"/>
      <c r="CZ261" s="2439"/>
      <c r="DA261" s="240"/>
    </row>
    <row r="262" s="726" customFormat="true" ht="15" customHeight="true" x14ac:dyDescent="0.2">
      <c r="B262" s="750"/>
      <c r="U262" s="240"/>
      <c r="V262" s="240"/>
      <c r="W262" s="240"/>
      <c r="X262" s="240"/>
      <c r="Y262" s="240"/>
      <c r="Z262" s="240"/>
      <c r="AA262" s="240"/>
      <c r="AB262" s="240"/>
      <c r="AC262" s="240"/>
      <c r="AD262" s="240"/>
      <c r="AE262" s="240"/>
      <c r="AF262" s="240"/>
      <c r="AG262" s="240"/>
      <c r="AH262" s="240"/>
      <c r="AI262" s="240"/>
      <c r="AJ262" s="240"/>
      <c r="AK262" s="240"/>
      <c r="AL262" s="240"/>
      <c r="AM262" s="240"/>
      <c r="AN262" s="240"/>
      <c r="AO262" s="240"/>
      <c r="AP262" s="240"/>
      <c r="AQ262" s="240"/>
      <c r="AR262" s="240"/>
      <c r="AS262" s="240"/>
      <c r="AT262" s="240"/>
      <c r="AU262" s="240"/>
      <c r="AV262" s="240"/>
      <c r="AW262" s="240"/>
      <c r="AX262" s="240"/>
      <c r="AY262" s="240"/>
      <c r="BA262" s="2953"/>
      <c r="BB262" s="431" t="s">
        <v>48</v>
      </c>
      <c r="BC262" s="1499" t="s">
        <v>35</v>
      </c>
      <c r="BD262" s="1519" t="s">
        <v>35</v>
      </c>
      <c r="BE262" s="1519" t="s">
        <v>35</v>
      </c>
      <c r="BF262" s="1519" t="s">
        <v>35</v>
      </c>
      <c r="BG262" s="1540" t="s">
        <v>35</v>
      </c>
      <c r="BH262" s="1561" t="s">
        <v>35</v>
      </c>
      <c r="BI262" s="1519" t="s">
        <v>35</v>
      </c>
      <c r="BJ262" s="1519" t="s">
        <v>35</v>
      </c>
      <c r="BK262" s="1519" t="s">
        <v>35</v>
      </c>
      <c r="BL262" s="1540" t="s">
        <v>35</v>
      </c>
      <c r="BM262" s="1561" t="s">
        <v>35</v>
      </c>
      <c r="BN262" s="1519" t="s">
        <v>35</v>
      </c>
      <c r="BO262" s="1519" t="s">
        <v>35</v>
      </c>
      <c r="BP262" s="1519" t="s">
        <v>35</v>
      </c>
      <c r="BQ262" s="1540" t="s">
        <v>35</v>
      </c>
      <c r="BR262" s="1561" t="s">
        <v>35</v>
      </c>
      <c r="BS262" s="1519" t="s">
        <v>35</v>
      </c>
      <c r="BT262" s="2365" t="s">
        <v>35</v>
      </c>
      <c r="BU262" s="2440"/>
      <c r="BV262" s="2440"/>
      <c r="BW262" s="2440"/>
      <c r="BX262" s="2440"/>
      <c r="BY262" s="2441"/>
      <c r="BZ262" s="2441"/>
      <c r="CA262" s="2441"/>
      <c r="CB262" s="2441"/>
      <c r="CC262" s="2441"/>
      <c r="CD262" s="2441"/>
      <c r="CE262" s="2441"/>
      <c r="CF262" s="2441"/>
      <c r="CG262" s="2441"/>
      <c r="CH262" s="2441"/>
      <c r="CI262" s="2441"/>
      <c r="CJ262" s="2441"/>
      <c r="CK262" s="2441"/>
      <c r="CL262" s="2441"/>
      <c r="CM262" s="2441"/>
      <c r="CN262" s="2441"/>
      <c r="CO262" s="2441"/>
      <c r="CP262" s="2441"/>
      <c r="CQ262" s="2441"/>
      <c r="CR262" s="2441"/>
      <c r="CS262" s="2441"/>
      <c r="CT262" s="2441"/>
      <c r="CU262" s="2441"/>
      <c r="CV262" s="2441"/>
      <c r="CW262" s="2441"/>
      <c r="CX262" s="2441"/>
      <c r="CY262" s="2441"/>
      <c r="CZ262" s="2441"/>
      <c r="DA262" s="240"/>
    </row>
    <row r="263" s="726" customFormat="true" ht="15" customHeight="true" x14ac:dyDescent="0.2">
      <c r="B263" s="750"/>
      <c r="U263" s="240"/>
      <c r="V263" s="240"/>
      <c r="W263" s="240"/>
      <c r="X263" s="240"/>
      <c r="Y263" s="240"/>
      <c r="Z263" s="240"/>
      <c r="AA263" s="240"/>
      <c r="AB263" s="240"/>
      <c r="AC263" s="240"/>
      <c r="AD263" s="240"/>
      <c r="AE263" s="240"/>
      <c r="AF263" s="240"/>
      <c r="AG263" s="240"/>
      <c r="AH263" s="240"/>
      <c r="AI263" s="240"/>
      <c r="AJ263" s="240"/>
      <c r="AK263" s="240"/>
      <c r="AL263" s="240"/>
      <c r="AM263" s="240"/>
      <c r="AN263" s="240"/>
      <c r="AO263" s="240"/>
      <c r="AP263" s="240"/>
      <c r="AQ263" s="240"/>
      <c r="AR263" s="240"/>
      <c r="AS263" s="240"/>
      <c r="AT263" s="240"/>
      <c r="AU263" s="240"/>
      <c r="AV263" s="240"/>
      <c r="AW263" s="240"/>
      <c r="AX263" s="240"/>
      <c r="AY263" s="240"/>
      <c r="BA263" s="2953"/>
      <c r="BB263" s="431" t="s">
        <v>113</v>
      </c>
      <c r="BC263" s="1499" t="s">
        <v>35</v>
      </c>
      <c r="BD263" s="1519" t="s">
        <v>35</v>
      </c>
      <c r="BE263" s="1519" t="s">
        <v>35</v>
      </c>
      <c r="BF263" s="1519" t="s">
        <v>35</v>
      </c>
      <c r="BG263" s="1540" t="s">
        <v>35</v>
      </c>
      <c r="BH263" s="1561" t="s">
        <v>35</v>
      </c>
      <c r="BI263" s="1519" t="s">
        <v>35</v>
      </c>
      <c r="BJ263" s="1519" t="s">
        <v>35</v>
      </c>
      <c r="BK263" s="1519" t="s">
        <v>35</v>
      </c>
      <c r="BL263" s="1540" t="s">
        <v>35</v>
      </c>
      <c r="BM263" s="1561" t="s">
        <v>35</v>
      </c>
      <c r="BN263" s="1519" t="s">
        <v>35</v>
      </c>
      <c r="BO263" s="1519" t="s">
        <v>35</v>
      </c>
      <c r="BP263" s="1519" t="s">
        <v>35</v>
      </c>
      <c r="BQ263" s="1540" t="s">
        <v>35</v>
      </c>
      <c r="BR263" s="1561" t="s">
        <v>35</v>
      </c>
      <c r="BS263" s="1519" t="s">
        <v>35</v>
      </c>
      <c r="BT263" s="2365" t="s">
        <v>35</v>
      </c>
      <c r="BU263" s="2440"/>
      <c r="BV263" s="2440"/>
      <c r="BW263" s="2440"/>
      <c r="BX263" s="2440"/>
      <c r="BY263" s="2441"/>
      <c r="BZ263" s="2441"/>
      <c r="CA263" s="2441"/>
      <c r="CB263" s="2441"/>
      <c r="CC263" s="2441"/>
      <c r="CD263" s="2441"/>
      <c r="CE263" s="2441"/>
      <c r="CF263" s="2441"/>
      <c r="CG263" s="2441"/>
      <c r="CH263" s="2441"/>
      <c r="CI263" s="2441"/>
      <c r="CJ263" s="2441"/>
      <c r="CK263" s="2441"/>
      <c r="CL263" s="2441"/>
      <c r="CM263" s="2441"/>
      <c r="CN263" s="2441"/>
      <c r="CO263" s="2441"/>
      <c r="CP263" s="2441"/>
      <c r="CQ263" s="2441"/>
      <c r="CR263" s="2441"/>
      <c r="CS263" s="2441"/>
      <c r="CT263" s="2441"/>
      <c r="CU263" s="2441"/>
      <c r="CV263" s="2441"/>
      <c r="CW263" s="2441"/>
      <c r="CX263" s="2441"/>
      <c r="CY263" s="2441"/>
      <c r="CZ263" s="2441"/>
      <c r="DA263" s="240"/>
    </row>
    <row r="264" s="726" customFormat="true" ht="15" customHeight="true" x14ac:dyDescent="0.2">
      <c r="B264" s="750"/>
      <c r="U264" s="240"/>
      <c r="V264" s="240"/>
      <c r="W264" s="240"/>
      <c r="X264" s="240"/>
      <c r="Y264" s="240"/>
      <c r="Z264" s="240"/>
      <c r="AA264" s="240"/>
      <c r="AB264" s="240"/>
      <c r="AC264" s="240"/>
      <c r="AD264" s="240"/>
      <c r="AE264" s="240"/>
      <c r="AF264" s="240"/>
      <c r="AG264" s="240"/>
      <c r="AH264" s="240"/>
      <c r="AI264" s="240"/>
      <c r="AJ264" s="240"/>
      <c r="AK264" s="240"/>
      <c r="AL264" s="240"/>
      <c r="AM264" s="240"/>
      <c r="AN264" s="240"/>
      <c r="AO264" s="240"/>
      <c r="AP264" s="240"/>
      <c r="AQ264" s="240"/>
      <c r="AR264" s="240"/>
      <c r="AS264" s="240"/>
      <c r="AT264" s="240"/>
      <c r="AU264" s="240"/>
      <c r="AV264" s="240"/>
      <c r="AW264" s="240"/>
      <c r="AX264" s="240"/>
      <c r="AY264" s="240"/>
      <c r="BA264" s="2953" t="s">
        <v>74</v>
      </c>
      <c r="BB264" s="431" t="s">
        <v>89</v>
      </c>
      <c r="BC264" s="1499" t="s">
        <v>35</v>
      </c>
      <c r="BD264" s="1519" t="s">
        <v>35</v>
      </c>
      <c r="BE264" s="1519" t="s">
        <v>35</v>
      </c>
      <c r="BF264" s="1519" t="s">
        <v>35</v>
      </c>
      <c r="BG264" s="1540" t="s">
        <v>35</v>
      </c>
      <c r="BH264" s="1561" t="s">
        <v>35</v>
      </c>
      <c r="BI264" s="1519" t="s">
        <v>35</v>
      </c>
      <c r="BJ264" s="1519" t="s">
        <v>35</v>
      </c>
      <c r="BK264" s="1519" t="s">
        <v>35</v>
      </c>
      <c r="BL264" s="1540" t="s">
        <v>35</v>
      </c>
      <c r="BM264" s="1561" t="s">
        <v>35</v>
      </c>
      <c r="BN264" s="1519" t="s">
        <v>35</v>
      </c>
      <c r="BO264" s="1519" t="s">
        <v>35</v>
      </c>
      <c r="BP264" s="1519" t="s">
        <v>35</v>
      </c>
      <c r="BQ264" s="1540" t="s">
        <v>35</v>
      </c>
      <c r="BR264" s="1561" t="s">
        <v>35</v>
      </c>
      <c r="BS264" s="1519" t="s">
        <v>35</v>
      </c>
      <c r="BT264" s="2365" t="s">
        <v>35</v>
      </c>
      <c r="BU264" s="2440"/>
      <c r="BV264" s="2440"/>
      <c r="BW264" s="2440"/>
      <c r="BX264" s="2440"/>
      <c r="BY264" s="2441"/>
      <c r="BZ264" s="2441"/>
      <c r="CA264" s="2441"/>
      <c r="CB264" s="2441"/>
      <c r="CC264" s="2441"/>
      <c r="CD264" s="2441"/>
      <c r="CE264" s="2441"/>
      <c r="CF264" s="2441"/>
      <c r="CG264" s="2441"/>
      <c r="CH264" s="2441"/>
      <c r="CI264" s="2441"/>
      <c r="CJ264" s="2441"/>
      <c r="CK264" s="2441"/>
      <c r="CL264" s="2441"/>
      <c r="CM264" s="2441"/>
      <c r="CN264" s="2441"/>
      <c r="CO264" s="2441"/>
      <c r="CP264" s="2441"/>
      <c r="CQ264" s="2441"/>
      <c r="CR264" s="2441"/>
      <c r="CS264" s="2441"/>
      <c r="CT264" s="2441"/>
      <c r="CU264" s="2441"/>
      <c r="CV264" s="2441"/>
      <c r="CW264" s="2441"/>
      <c r="CX264" s="2441"/>
      <c r="CY264" s="2441"/>
      <c r="CZ264" s="2441"/>
      <c r="DA264" s="240"/>
    </row>
    <row r="265" s="726" customFormat="true" ht="15" customHeight="true" x14ac:dyDescent="0.2">
      <c r="B265" s="750"/>
      <c r="U265" s="240"/>
      <c r="V265" s="240"/>
      <c r="W265" s="240"/>
      <c r="X265" s="240"/>
      <c r="Y265" s="240"/>
      <c r="Z265" s="240"/>
      <c r="AA265" s="240"/>
      <c r="AB265" s="240"/>
      <c r="AC265" s="240"/>
      <c r="AD265" s="240"/>
      <c r="AE265" s="240"/>
      <c r="AF265" s="240"/>
      <c r="AG265" s="240"/>
      <c r="AH265" s="240"/>
      <c r="AI265" s="240"/>
      <c r="AJ265" s="240"/>
      <c r="AK265" s="240"/>
      <c r="AL265" s="240"/>
      <c r="AM265" s="240"/>
      <c r="AN265" s="240"/>
      <c r="AO265" s="240"/>
      <c r="AP265" s="240"/>
      <c r="AQ265" s="240"/>
      <c r="AR265" s="240"/>
      <c r="AS265" s="240"/>
      <c r="AT265" s="240"/>
      <c r="AU265" s="240"/>
      <c r="AV265" s="240"/>
      <c r="AW265" s="240"/>
      <c r="AX265" s="240"/>
      <c r="AY265" s="240"/>
      <c r="BA265" s="2953"/>
      <c r="BB265" s="431" t="s">
        <v>90</v>
      </c>
      <c r="BC265" s="1499" t="s">
        <v>35</v>
      </c>
      <c r="BD265" s="1519" t="s">
        <v>35</v>
      </c>
      <c r="BE265" s="1519" t="s">
        <v>35</v>
      </c>
      <c r="BF265" s="1519" t="s">
        <v>35</v>
      </c>
      <c r="BG265" s="1540" t="s">
        <v>35</v>
      </c>
      <c r="BH265" s="1561" t="s">
        <v>35</v>
      </c>
      <c r="BI265" s="1519" t="s">
        <v>35</v>
      </c>
      <c r="BJ265" s="1519" t="s">
        <v>35</v>
      </c>
      <c r="BK265" s="1519" t="s">
        <v>35</v>
      </c>
      <c r="BL265" s="1540" t="s">
        <v>35</v>
      </c>
      <c r="BM265" s="1561" t="s">
        <v>35</v>
      </c>
      <c r="BN265" s="1519" t="s">
        <v>35</v>
      </c>
      <c r="BO265" s="1519" t="s">
        <v>35</v>
      </c>
      <c r="BP265" s="1519" t="s">
        <v>35</v>
      </c>
      <c r="BQ265" s="1540" t="s">
        <v>35</v>
      </c>
      <c r="BR265" s="1561" t="s">
        <v>35</v>
      </c>
      <c r="BS265" s="1519" t="s">
        <v>35</v>
      </c>
      <c r="BT265" s="2365" t="s">
        <v>35</v>
      </c>
      <c r="BU265" s="2440"/>
      <c r="BV265" s="2440"/>
      <c r="BW265" s="2440"/>
      <c r="BX265" s="2440"/>
      <c r="BY265" s="2441"/>
      <c r="BZ265" s="2441"/>
      <c r="CA265" s="2441"/>
      <c r="CB265" s="2441"/>
      <c r="CC265" s="2441"/>
      <c r="CD265" s="2441"/>
      <c r="CE265" s="2441"/>
      <c r="CF265" s="2441"/>
      <c r="CG265" s="2441"/>
      <c r="CH265" s="2441"/>
      <c r="CI265" s="2441"/>
      <c r="CJ265" s="2441"/>
      <c r="CK265" s="2441"/>
      <c r="CL265" s="2441"/>
      <c r="CM265" s="2441"/>
      <c r="CN265" s="2441"/>
      <c r="CO265" s="2441"/>
      <c r="CP265" s="2441"/>
      <c r="CQ265" s="2441"/>
      <c r="CR265" s="2441"/>
      <c r="CS265" s="2441"/>
      <c r="CT265" s="2441"/>
      <c r="CU265" s="2441"/>
      <c r="CV265" s="2441"/>
      <c r="CW265" s="2441"/>
      <c r="CX265" s="2441"/>
      <c r="CY265" s="2441"/>
      <c r="CZ265" s="2441"/>
      <c r="DA265" s="240"/>
    </row>
    <row r="266" s="726" customFormat="true" ht="15" customHeight="true" x14ac:dyDescent="0.2">
      <c r="B266" s="750"/>
      <c r="U266" s="240"/>
      <c r="V266" s="240"/>
      <c r="W266" s="240"/>
      <c r="X266" s="240"/>
      <c r="Y266" s="240"/>
      <c r="Z266" s="240"/>
      <c r="AA266" s="240"/>
      <c r="AB266" s="240"/>
      <c r="AC266" s="240"/>
      <c r="AD266" s="240"/>
      <c r="AE266" s="240"/>
      <c r="AF266" s="240"/>
      <c r="AG266" s="240"/>
      <c r="AH266" s="240"/>
      <c r="AI266" s="240"/>
      <c r="AJ266" s="240"/>
      <c r="AK266" s="240"/>
      <c r="AL266" s="240"/>
      <c r="AM266" s="240"/>
      <c r="AN266" s="240"/>
      <c r="AO266" s="240"/>
      <c r="AP266" s="240"/>
      <c r="AQ266" s="240"/>
      <c r="AR266" s="240"/>
      <c r="AS266" s="240"/>
      <c r="AT266" s="240"/>
      <c r="AU266" s="240"/>
      <c r="AV266" s="240"/>
      <c r="AW266" s="240"/>
      <c r="AX266" s="240"/>
      <c r="AY266" s="240"/>
      <c r="BA266" s="2953"/>
      <c r="BB266" s="431" t="s">
        <v>91</v>
      </c>
      <c r="BC266" s="1499" t="s">
        <v>35</v>
      </c>
      <c r="BD266" s="1519" t="s">
        <v>35</v>
      </c>
      <c r="BE266" s="1519" t="s">
        <v>35</v>
      </c>
      <c r="BF266" s="1519" t="s">
        <v>35</v>
      </c>
      <c r="BG266" s="1540" t="s">
        <v>35</v>
      </c>
      <c r="BH266" s="1561" t="s">
        <v>35</v>
      </c>
      <c r="BI266" s="1519" t="s">
        <v>35</v>
      </c>
      <c r="BJ266" s="1519" t="s">
        <v>35</v>
      </c>
      <c r="BK266" s="1519" t="s">
        <v>35</v>
      </c>
      <c r="BL266" s="1540" t="s">
        <v>35</v>
      </c>
      <c r="BM266" s="1561" t="s">
        <v>35</v>
      </c>
      <c r="BN266" s="1519" t="s">
        <v>35</v>
      </c>
      <c r="BO266" s="1519" t="s">
        <v>35</v>
      </c>
      <c r="BP266" s="1519" t="s">
        <v>35</v>
      </c>
      <c r="BQ266" s="1540" t="s">
        <v>35</v>
      </c>
      <c r="BR266" s="1561" t="s">
        <v>35</v>
      </c>
      <c r="BS266" s="1519" t="s">
        <v>35</v>
      </c>
      <c r="BT266" s="2365" t="s">
        <v>35</v>
      </c>
      <c r="BU266" s="2440"/>
      <c r="BV266" s="2440"/>
      <c r="BW266" s="2440"/>
      <c r="BX266" s="2440"/>
      <c r="BY266" s="2441"/>
      <c r="BZ266" s="2441"/>
      <c r="CA266" s="2441"/>
      <c r="CB266" s="2441"/>
      <c r="CC266" s="2441"/>
      <c r="CD266" s="2441"/>
      <c r="CE266" s="2441"/>
      <c r="CF266" s="2441"/>
      <c r="CG266" s="2441"/>
      <c r="CH266" s="2441"/>
      <c r="CI266" s="2441"/>
      <c r="CJ266" s="2441"/>
      <c r="CK266" s="2441"/>
      <c r="CL266" s="2441"/>
      <c r="CM266" s="2441"/>
      <c r="CN266" s="2441"/>
      <c r="CO266" s="2441"/>
      <c r="CP266" s="2441"/>
      <c r="CQ266" s="2441"/>
      <c r="CR266" s="2441"/>
      <c r="CS266" s="2441"/>
      <c r="CT266" s="2441"/>
      <c r="CU266" s="2441"/>
      <c r="CV266" s="2441"/>
      <c r="CW266" s="2441"/>
      <c r="CX266" s="2441"/>
      <c r="CY266" s="2441"/>
      <c r="CZ266" s="2441"/>
      <c r="DA266" s="240"/>
    </row>
    <row r="267" s="726" customFormat="true" ht="15" customHeight="true" x14ac:dyDescent="0.2">
      <c r="B267" s="750"/>
      <c r="U267" s="240"/>
      <c r="V267" s="240"/>
      <c r="W267" s="240"/>
      <c r="X267" s="240"/>
      <c r="Y267" s="240"/>
      <c r="Z267" s="240"/>
      <c r="AA267" s="240"/>
      <c r="AB267" s="240"/>
      <c r="AC267" s="240"/>
      <c r="AD267" s="240"/>
      <c r="AE267" s="240"/>
      <c r="AF267" s="240"/>
      <c r="AG267" s="240"/>
      <c r="AH267" s="240"/>
      <c r="AI267" s="240"/>
      <c r="AJ267" s="240"/>
      <c r="AK267" s="240"/>
      <c r="AL267" s="240"/>
      <c r="AM267" s="240"/>
      <c r="AN267" s="240"/>
      <c r="AO267" s="240"/>
      <c r="AP267" s="240"/>
      <c r="AQ267" s="240"/>
      <c r="AR267" s="240"/>
      <c r="AS267" s="240"/>
      <c r="AT267" s="240"/>
      <c r="AU267" s="240"/>
      <c r="AV267" s="240"/>
      <c r="AW267" s="240"/>
      <c r="AX267" s="240"/>
      <c r="AY267" s="240"/>
      <c r="BA267" s="2953"/>
      <c r="BB267" s="431" t="s">
        <v>113</v>
      </c>
      <c r="BC267" s="1499" t="s">
        <v>35</v>
      </c>
      <c r="BD267" s="1519" t="s">
        <v>35</v>
      </c>
      <c r="BE267" s="1519" t="s">
        <v>35</v>
      </c>
      <c r="BF267" s="1519" t="s">
        <v>35</v>
      </c>
      <c r="BG267" s="1540" t="s">
        <v>35</v>
      </c>
      <c r="BH267" s="1561" t="s">
        <v>35</v>
      </c>
      <c r="BI267" s="1519" t="s">
        <v>35</v>
      </c>
      <c r="BJ267" s="1519" t="s">
        <v>35</v>
      </c>
      <c r="BK267" s="1519" t="s">
        <v>35</v>
      </c>
      <c r="BL267" s="1540" t="s">
        <v>35</v>
      </c>
      <c r="BM267" s="1561" t="s">
        <v>35</v>
      </c>
      <c r="BN267" s="1519" t="s">
        <v>35</v>
      </c>
      <c r="BO267" s="1519" t="s">
        <v>35</v>
      </c>
      <c r="BP267" s="1519" t="s">
        <v>35</v>
      </c>
      <c r="BQ267" s="1540" t="s">
        <v>35</v>
      </c>
      <c r="BR267" s="1561" t="s">
        <v>35</v>
      </c>
      <c r="BS267" s="1519" t="s">
        <v>35</v>
      </c>
      <c r="BT267" s="2365" t="s">
        <v>35</v>
      </c>
      <c r="BU267" s="2440"/>
      <c r="BV267" s="2440"/>
      <c r="BW267" s="2440"/>
      <c r="BX267" s="2440"/>
      <c r="BY267" s="2441"/>
      <c r="BZ267" s="2441"/>
      <c r="CA267" s="2441"/>
      <c r="CB267" s="2441"/>
      <c r="CC267" s="2441"/>
      <c r="CD267" s="2441"/>
      <c r="CE267" s="2441"/>
      <c r="CF267" s="2441"/>
      <c r="CG267" s="2441"/>
      <c r="CH267" s="2441"/>
      <c r="CI267" s="2441"/>
      <c r="CJ267" s="2441"/>
      <c r="CK267" s="2441"/>
      <c r="CL267" s="2441"/>
      <c r="CM267" s="2441"/>
      <c r="CN267" s="2441"/>
      <c r="CO267" s="2441"/>
      <c r="CP267" s="2441"/>
      <c r="CQ267" s="2441"/>
      <c r="CR267" s="2441"/>
      <c r="CS267" s="2441"/>
      <c r="CT267" s="2441"/>
      <c r="CU267" s="2441"/>
      <c r="CV267" s="2441"/>
      <c r="CW267" s="2441"/>
      <c r="CX267" s="2441"/>
      <c r="CY267" s="2441"/>
      <c r="CZ267" s="2441"/>
      <c r="DA267" s="240"/>
    </row>
    <row r="268" s="726" customFormat="true" ht="15" customHeight="true" x14ac:dyDescent="0.2">
      <c r="B268" s="750"/>
      <c r="U268" s="240"/>
      <c r="V268" s="240"/>
      <c r="W268" s="240"/>
      <c r="X268" s="240"/>
      <c r="Y268" s="240"/>
      <c r="Z268" s="240"/>
      <c r="AA268" s="240"/>
      <c r="AB268" s="240"/>
      <c r="AC268" s="240"/>
      <c r="AD268" s="240"/>
      <c r="AE268" s="240"/>
      <c r="AF268" s="240"/>
      <c r="AG268" s="240"/>
      <c r="AH268" s="240"/>
      <c r="AI268" s="240"/>
      <c r="AJ268" s="240"/>
      <c r="AK268" s="240"/>
      <c r="AL268" s="240"/>
      <c r="AM268" s="240"/>
      <c r="AN268" s="240"/>
      <c r="AO268" s="240"/>
      <c r="AP268" s="240"/>
      <c r="AQ268" s="240"/>
      <c r="AR268" s="240"/>
      <c r="AS268" s="240"/>
      <c r="AT268" s="240"/>
      <c r="AU268" s="240"/>
      <c r="AV268" s="240"/>
      <c r="AW268" s="240"/>
      <c r="AX268" s="240"/>
      <c r="AY268" s="240"/>
      <c r="BA268" s="2953" t="s">
        <v>116</v>
      </c>
      <c r="BB268" s="431" t="s">
        <v>89</v>
      </c>
      <c r="BC268" s="1499" t="s">
        <v>35</v>
      </c>
      <c r="BD268" s="1519" t="s">
        <v>35</v>
      </c>
      <c r="BE268" s="1519" t="s">
        <v>35</v>
      </c>
      <c r="BF268" s="1519" t="s">
        <v>35</v>
      </c>
      <c r="BG268" s="1540" t="s">
        <v>35</v>
      </c>
      <c r="BH268" s="1561" t="s">
        <v>35</v>
      </c>
      <c r="BI268" s="1519" t="s">
        <v>35</v>
      </c>
      <c r="BJ268" s="1519" t="s">
        <v>35</v>
      </c>
      <c r="BK268" s="1519" t="s">
        <v>35</v>
      </c>
      <c r="BL268" s="1540" t="s">
        <v>35</v>
      </c>
      <c r="BM268" s="1561" t="s">
        <v>35</v>
      </c>
      <c r="BN268" s="1519" t="s">
        <v>35</v>
      </c>
      <c r="BO268" s="1519" t="s">
        <v>35</v>
      </c>
      <c r="BP268" s="1519" t="s">
        <v>35</v>
      </c>
      <c r="BQ268" s="1540" t="s">
        <v>35</v>
      </c>
      <c r="BR268" s="1561" t="s">
        <v>35</v>
      </c>
      <c r="BS268" s="1519" t="s">
        <v>35</v>
      </c>
      <c r="BT268" s="2365" t="s">
        <v>35</v>
      </c>
      <c r="BU268" s="2440"/>
      <c r="BV268" s="2440"/>
      <c r="BW268" s="2440"/>
      <c r="BX268" s="2440"/>
      <c r="BY268" s="2441"/>
      <c r="BZ268" s="2441"/>
      <c r="CA268" s="2441"/>
      <c r="CB268" s="2441"/>
      <c r="CC268" s="2441"/>
      <c r="CD268" s="2441"/>
      <c r="CE268" s="2441"/>
      <c r="CF268" s="2441"/>
      <c r="CG268" s="2441"/>
      <c r="CH268" s="2441"/>
      <c r="CI268" s="2441"/>
      <c r="CJ268" s="2441"/>
      <c r="CK268" s="2441"/>
      <c r="CL268" s="2441"/>
      <c r="CM268" s="2441"/>
      <c r="CN268" s="2441"/>
      <c r="CO268" s="2441"/>
      <c r="CP268" s="2441"/>
      <c r="CQ268" s="2441"/>
      <c r="CR268" s="2441"/>
      <c r="CS268" s="2441"/>
      <c r="CT268" s="2441"/>
      <c r="CU268" s="2441"/>
      <c r="CV268" s="2441"/>
      <c r="CW268" s="2441"/>
      <c r="CX268" s="2441"/>
      <c r="CY268" s="2441"/>
      <c r="CZ268" s="2441"/>
      <c r="DA268" s="240"/>
    </row>
    <row r="269" s="726" customFormat="true" ht="15" customHeight="true" x14ac:dyDescent="0.2">
      <c r="B269" s="750"/>
      <c r="U269" s="240"/>
      <c r="V269" s="240"/>
      <c r="W269" s="240"/>
      <c r="X269" s="240"/>
      <c r="Y269" s="240"/>
      <c r="Z269" s="240"/>
      <c r="AA269" s="240"/>
      <c r="AB269" s="240"/>
      <c r="AC269" s="240"/>
      <c r="AD269" s="240"/>
      <c r="AE269" s="240"/>
      <c r="AF269" s="240"/>
      <c r="AG269" s="240"/>
      <c r="AH269" s="240"/>
      <c r="AI269" s="240"/>
      <c r="AJ269" s="240"/>
      <c r="AK269" s="240"/>
      <c r="AL269" s="240"/>
      <c r="AM269" s="240"/>
      <c r="AN269" s="240"/>
      <c r="AO269" s="240"/>
      <c r="AP269" s="240"/>
      <c r="AQ269" s="240"/>
      <c r="AR269" s="240"/>
      <c r="AS269" s="240"/>
      <c r="AT269" s="240"/>
      <c r="AU269" s="240"/>
      <c r="AV269" s="240"/>
      <c r="AW269" s="240"/>
      <c r="AX269" s="240"/>
      <c r="AY269" s="240"/>
      <c r="BA269" s="2953"/>
      <c r="BB269" s="431" t="s">
        <v>90</v>
      </c>
      <c r="BC269" s="1499" t="s">
        <v>35</v>
      </c>
      <c r="BD269" s="1519" t="s">
        <v>35</v>
      </c>
      <c r="BE269" s="1519" t="s">
        <v>35</v>
      </c>
      <c r="BF269" s="1519" t="s">
        <v>35</v>
      </c>
      <c r="BG269" s="1540" t="s">
        <v>35</v>
      </c>
      <c r="BH269" s="1561" t="s">
        <v>35</v>
      </c>
      <c r="BI269" s="1519" t="s">
        <v>35</v>
      </c>
      <c r="BJ269" s="1519" t="s">
        <v>35</v>
      </c>
      <c r="BK269" s="1519" t="s">
        <v>35</v>
      </c>
      <c r="BL269" s="1540" t="s">
        <v>35</v>
      </c>
      <c r="BM269" s="1561" t="s">
        <v>35</v>
      </c>
      <c r="BN269" s="1519" t="s">
        <v>35</v>
      </c>
      <c r="BO269" s="1519" t="s">
        <v>35</v>
      </c>
      <c r="BP269" s="1519" t="s">
        <v>35</v>
      </c>
      <c r="BQ269" s="1540" t="s">
        <v>35</v>
      </c>
      <c r="BR269" s="1561" t="s">
        <v>35</v>
      </c>
      <c r="BS269" s="1519" t="s">
        <v>35</v>
      </c>
      <c r="BT269" s="2365" t="s">
        <v>35</v>
      </c>
      <c r="BU269" s="2440"/>
      <c r="BV269" s="2440"/>
      <c r="BW269" s="2440"/>
      <c r="BX269" s="2440"/>
      <c r="BY269" s="2441"/>
      <c r="BZ269" s="2441"/>
      <c r="CA269" s="2441"/>
      <c r="CB269" s="2441"/>
      <c r="CC269" s="2441"/>
      <c r="CD269" s="2441"/>
      <c r="CE269" s="2441"/>
      <c r="CF269" s="2441"/>
      <c r="CG269" s="2441"/>
      <c r="CH269" s="2441"/>
      <c r="CI269" s="2441"/>
      <c r="CJ269" s="2441"/>
      <c r="CK269" s="2441"/>
      <c r="CL269" s="2441"/>
      <c r="CM269" s="2441"/>
      <c r="CN269" s="2441"/>
      <c r="CO269" s="2441"/>
      <c r="CP269" s="2441"/>
      <c r="CQ269" s="2441"/>
      <c r="CR269" s="2441"/>
      <c r="CS269" s="2441"/>
      <c r="CT269" s="2441"/>
      <c r="CU269" s="2441"/>
      <c r="CV269" s="2441"/>
      <c r="CW269" s="2441"/>
      <c r="CX269" s="2441"/>
      <c r="CY269" s="2441"/>
      <c r="CZ269" s="2441"/>
      <c r="DA269" s="240"/>
    </row>
    <row r="270" s="726" customFormat="true" ht="15" customHeight="true" x14ac:dyDescent="0.2">
      <c r="B270" s="750"/>
      <c r="U270" s="240"/>
      <c r="V270" s="240"/>
      <c r="W270" s="240"/>
      <c r="X270" s="240"/>
      <c r="Y270" s="240"/>
      <c r="Z270" s="240"/>
      <c r="AA270" s="240"/>
      <c r="AB270" s="240"/>
      <c r="AC270" s="240"/>
      <c r="AD270" s="240"/>
      <c r="AE270" s="240"/>
      <c r="AF270" s="240"/>
      <c r="AG270" s="240"/>
      <c r="AH270" s="240"/>
      <c r="AI270" s="240"/>
      <c r="AJ270" s="240"/>
      <c r="AK270" s="240"/>
      <c r="AL270" s="240"/>
      <c r="AM270" s="240"/>
      <c r="AN270" s="240"/>
      <c r="AO270" s="240"/>
      <c r="AP270" s="240"/>
      <c r="AQ270" s="240"/>
      <c r="AR270" s="240"/>
      <c r="AS270" s="240"/>
      <c r="AT270" s="240"/>
      <c r="AU270" s="240"/>
      <c r="AV270" s="240"/>
      <c r="AW270" s="240"/>
      <c r="AX270" s="240"/>
      <c r="AY270" s="240"/>
      <c r="BA270" s="2953"/>
      <c r="BB270" s="431" t="s">
        <v>91</v>
      </c>
      <c r="BC270" s="1499" t="s">
        <v>35</v>
      </c>
      <c r="BD270" s="1519" t="s">
        <v>35</v>
      </c>
      <c r="BE270" s="1519" t="s">
        <v>35</v>
      </c>
      <c r="BF270" s="1519" t="s">
        <v>35</v>
      </c>
      <c r="BG270" s="1540" t="s">
        <v>35</v>
      </c>
      <c r="BH270" s="1561" t="s">
        <v>35</v>
      </c>
      <c r="BI270" s="1519" t="s">
        <v>35</v>
      </c>
      <c r="BJ270" s="1519" t="s">
        <v>35</v>
      </c>
      <c r="BK270" s="1519" t="s">
        <v>35</v>
      </c>
      <c r="BL270" s="1540" t="s">
        <v>35</v>
      </c>
      <c r="BM270" s="1561" t="s">
        <v>35</v>
      </c>
      <c r="BN270" s="1519" t="s">
        <v>35</v>
      </c>
      <c r="BO270" s="1519" t="s">
        <v>35</v>
      </c>
      <c r="BP270" s="1519" t="s">
        <v>35</v>
      </c>
      <c r="BQ270" s="1540" t="s">
        <v>35</v>
      </c>
      <c r="BR270" s="1561" t="s">
        <v>35</v>
      </c>
      <c r="BS270" s="1519" t="s">
        <v>35</v>
      </c>
      <c r="BT270" s="2365" t="s">
        <v>35</v>
      </c>
      <c r="BU270" s="2440"/>
      <c r="BV270" s="2440"/>
      <c r="BW270" s="2440"/>
      <c r="BX270" s="2440"/>
      <c r="BY270" s="2441"/>
      <c r="BZ270" s="2441"/>
      <c r="CA270" s="2441"/>
      <c r="CB270" s="2441"/>
      <c r="CC270" s="2441"/>
      <c r="CD270" s="2441"/>
      <c r="CE270" s="2441"/>
      <c r="CF270" s="2441"/>
      <c r="CG270" s="2441"/>
      <c r="CH270" s="2441"/>
      <c r="CI270" s="2441"/>
      <c r="CJ270" s="2441"/>
      <c r="CK270" s="2441"/>
      <c r="CL270" s="2441"/>
      <c r="CM270" s="2441"/>
      <c r="CN270" s="2441"/>
      <c r="CO270" s="2441"/>
      <c r="CP270" s="2441"/>
      <c r="CQ270" s="2441"/>
      <c r="CR270" s="2441"/>
      <c r="CS270" s="2441"/>
      <c r="CT270" s="2441"/>
      <c r="CU270" s="2441"/>
      <c r="CV270" s="2441"/>
      <c r="CW270" s="2441"/>
      <c r="CX270" s="2441"/>
      <c r="CY270" s="2441"/>
      <c r="CZ270" s="2441"/>
      <c r="DA270" s="240"/>
    </row>
    <row r="271" s="726" customFormat="true" ht="15" customHeight="true" x14ac:dyDescent="0.2">
      <c r="B271" s="750"/>
      <c r="U271" s="240"/>
      <c r="V271" s="240"/>
      <c r="W271" s="240"/>
      <c r="X271" s="240"/>
      <c r="Y271" s="240"/>
      <c r="Z271" s="240"/>
      <c r="AA271" s="240"/>
      <c r="AB271" s="240"/>
      <c r="AC271" s="240"/>
      <c r="AD271" s="240"/>
      <c r="AE271" s="240"/>
      <c r="AF271" s="240"/>
      <c r="AG271" s="240"/>
      <c r="AH271" s="240"/>
      <c r="AI271" s="240"/>
      <c r="AJ271" s="240"/>
      <c r="AK271" s="240"/>
      <c r="AL271" s="240"/>
      <c r="AM271" s="240"/>
      <c r="AN271" s="240"/>
      <c r="AO271" s="240"/>
      <c r="AP271" s="240"/>
      <c r="AQ271" s="240"/>
      <c r="AR271" s="240"/>
      <c r="AS271" s="240"/>
      <c r="AT271" s="240"/>
      <c r="AU271" s="240"/>
      <c r="AV271" s="240"/>
      <c r="AW271" s="240"/>
      <c r="AX271" s="240"/>
      <c r="AY271" s="240"/>
      <c r="BA271" s="2953" t="s">
        <v>75</v>
      </c>
      <c r="BB271" s="431" t="s">
        <v>49</v>
      </c>
      <c r="BC271" s="1499" t="s">
        <v>35</v>
      </c>
      <c r="BD271" s="1520" t="s">
        <v>35</v>
      </c>
      <c r="BE271" s="1520" t="s">
        <v>35</v>
      </c>
      <c r="BF271" s="1520" t="s">
        <v>35</v>
      </c>
      <c r="BG271" s="1541" t="s">
        <v>35</v>
      </c>
      <c r="BH271" s="1499" t="s">
        <v>35</v>
      </c>
      <c r="BI271" s="1520" t="s">
        <v>35</v>
      </c>
      <c r="BJ271" s="1520" t="s">
        <v>35</v>
      </c>
      <c r="BK271" s="1520" t="s">
        <v>35</v>
      </c>
      <c r="BL271" s="1541" t="s">
        <v>35</v>
      </c>
      <c r="BM271" s="1499" t="s">
        <v>35</v>
      </c>
      <c r="BN271" s="1520" t="s">
        <v>35</v>
      </c>
      <c r="BO271" s="1520" t="s">
        <v>35</v>
      </c>
      <c r="BP271" s="1520" t="s">
        <v>35</v>
      </c>
      <c r="BQ271" s="1541" t="s">
        <v>35</v>
      </c>
      <c r="BR271" s="1499" t="s">
        <v>35</v>
      </c>
      <c r="BS271" s="1520" t="s">
        <v>35</v>
      </c>
      <c r="BT271" s="1574" t="s">
        <v>35</v>
      </c>
      <c r="BU271" s="2442"/>
      <c r="BV271" s="2442"/>
      <c r="BW271" s="2442"/>
      <c r="BX271" s="2442"/>
      <c r="BY271" s="2442"/>
      <c r="BZ271" s="2442"/>
      <c r="CA271" s="2442"/>
      <c r="CB271" s="2442"/>
      <c r="CC271" s="2442"/>
      <c r="CD271" s="2442"/>
      <c r="CE271" s="2442"/>
      <c r="CF271" s="2442"/>
      <c r="CG271" s="2442"/>
      <c r="CH271" s="2442"/>
      <c r="CI271" s="2442"/>
      <c r="CJ271" s="2442"/>
      <c r="CK271" s="2442"/>
      <c r="CL271" s="2442"/>
      <c r="CM271" s="2442"/>
      <c r="CN271" s="2442"/>
      <c r="CO271" s="2442"/>
      <c r="CP271" s="2442"/>
      <c r="CQ271" s="2442"/>
      <c r="CR271" s="2442"/>
      <c r="CS271" s="2442"/>
      <c r="CT271" s="2442"/>
      <c r="CU271" s="2442"/>
      <c r="CV271" s="2442"/>
      <c r="CW271" s="2442"/>
      <c r="CX271" s="2442"/>
      <c r="CY271" s="2442"/>
      <c r="CZ271" s="2442"/>
      <c r="DA271" s="240"/>
    </row>
    <row r="272" s="726" customFormat="true" ht="15" customHeight="true" x14ac:dyDescent="0.2">
      <c r="B272" s="750"/>
      <c r="U272" s="240"/>
      <c r="V272" s="240"/>
      <c r="W272" s="240"/>
      <c r="X272" s="240"/>
      <c r="Y272" s="240"/>
      <c r="Z272" s="240"/>
      <c r="AA272" s="240"/>
      <c r="AB272" s="240"/>
      <c r="AC272" s="240"/>
      <c r="AD272" s="240"/>
      <c r="AE272" s="240"/>
      <c r="AF272" s="240"/>
      <c r="AG272" s="240"/>
      <c r="AH272" s="240"/>
      <c r="AI272" s="240"/>
      <c r="AJ272" s="240"/>
      <c r="AK272" s="240"/>
      <c r="AL272" s="240"/>
      <c r="AM272" s="240"/>
      <c r="AN272" s="240"/>
      <c r="AO272" s="240"/>
      <c r="AP272" s="240"/>
      <c r="AQ272" s="240"/>
      <c r="AR272" s="240"/>
      <c r="AS272" s="240"/>
      <c r="AT272" s="240"/>
      <c r="AU272" s="240"/>
      <c r="AV272" s="240"/>
      <c r="AW272" s="240"/>
      <c r="AX272" s="240"/>
      <c r="AY272" s="240"/>
      <c r="BA272" s="2953"/>
      <c r="BB272" s="431" t="s">
        <v>48</v>
      </c>
      <c r="BC272" s="1499" t="s">
        <v>35</v>
      </c>
      <c r="BD272" s="1520" t="s">
        <v>35</v>
      </c>
      <c r="BE272" s="1520" t="s">
        <v>35</v>
      </c>
      <c r="BF272" s="1520" t="s">
        <v>35</v>
      </c>
      <c r="BG272" s="1541" t="s">
        <v>35</v>
      </c>
      <c r="BH272" s="1499" t="s">
        <v>35</v>
      </c>
      <c r="BI272" s="1520" t="s">
        <v>35</v>
      </c>
      <c r="BJ272" s="1520" t="s">
        <v>35</v>
      </c>
      <c r="BK272" s="1520" t="s">
        <v>35</v>
      </c>
      <c r="BL272" s="1541" t="s">
        <v>35</v>
      </c>
      <c r="BM272" s="1499" t="s">
        <v>35</v>
      </c>
      <c r="BN272" s="1520" t="s">
        <v>35</v>
      </c>
      <c r="BO272" s="1520" t="s">
        <v>35</v>
      </c>
      <c r="BP272" s="1520" t="s">
        <v>35</v>
      </c>
      <c r="BQ272" s="1541" t="s">
        <v>35</v>
      </c>
      <c r="BR272" s="1499" t="s">
        <v>35</v>
      </c>
      <c r="BS272" s="1520" t="s">
        <v>35</v>
      </c>
      <c r="BT272" s="1574" t="s">
        <v>35</v>
      </c>
      <c r="BU272" s="2442"/>
      <c r="BV272" s="2442"/>
      <c r="BW272" s="2442"/>
      <c r="BX272" s="2442"/>
      <c r="BY272" s="2442"/>
      <c r="BZ272" s="2442"/>
      <c r="CA272" s="2442"/>
      <c r="CB272" s="2442"/>
      <c r="CC272" s="2442"/>
      <c r="CD272" s="2442"/>
      <c r="CE272" s="2442"/>
      <c r="CF272" s="2442"/>
      <c r="CG272" s="2442"/>
      <c r="CH272" s="2442"/>
      <c r="CI272" s="2442"/>
      <c r="CJ272" s="2442"/>
      <c r="CK272" s="2442"/>
      <c r="CL272" s="2442"/>
      <c r="CM272" s="2442"/>
      <c r="CN272" s="2442"/>
      <c r="CO272" s="2442"/>
      <c r="CP272" s="2442"/>
      <c r="CQ272" s="2442"/>
      <c r="CR272" s="2442"/>
      <c r="CS272" s="2442"/>
      <c r="CT272" s="2442"/>
      <c r="CU272" s="2442"/>
      <c r="CV272" s="2442"/>
      <c r="CW272" s="2442"/>
      <c r="CX272" s="2442"/>
      <c r="CY272" s="2442"/>
      <c r="CZ272" s="2442"/>
      <c r="DA272" s="240"/>
    </row>
    <row r="273" s="726" customFormat="true" ht="15" customHeight="true" x14ac:dyDescent="0.2">
      <c r="B273" s="750"/>
      <c r="U273" s="240"/>
      <c r="V273" s="240"/>
      <c r="W273" s="240"/>
      <c r="X273" s="240"/>
      <c r="Y273" s="240"/>
      <c r="Z273" s="240"/>
      <c r="AA273" s="240"/>
      <c r="AB273" s="240"/>
      <c r="AC273" s="240"/>
      <c r="AD273" s="240"/>
      <c r="AE273" s="240"/>
      <c r="AF273" s="240"/>
      <c r="AG273" s="240"/>
      <c r="AH273" s="240"/>
      <c r="AI273" s="240"/>
      <c r="AJ273" s="240"/>
      <c r="AK273" s="240"/>
      <c r="AL273" s="240"/>
      <c r="AM273" s="240"/>
      <c r="AN273" s="240"/>
      <c r="AO273" s="240"/>
      <c r="AP273" s="240"/>
      <c r="AQ273" s="240"/>
      <c r="AR273" s="240"/>
      <c r="AS273" s="240"/>
      <c r="AT273" s="240"/>
      <c r="AU273" s="240"/>
      <c r="AV273" s="240"/>
      <c r="AW273" s="240"/>
      <c r="AX273" s="240"/>
      <c r="AY273" s="240"/>
      <c r="BA273" s="2953"/>
      <c r="BB273" s="431" t="s">
        <v>113</v>
      </c>
      <c r="BC273" s="1499" t="s">
        <v>35</v>
      </c>
      <c r="BD273" s="1520" t="s">
        <v>35</v>
      </c>
      <c r="BE273" s="1520" t="s">
        <v>35</v>
      </c>
      <c r="BF273" s="1520" t="s">
        <v>35</v>
      </c>
      <c r="BG273" s="1541" t="s">
        <v>35</v>
      </c>
      <c r="BH273" s="1499" t="s">
        <v>35</v>
      </c>
      <c r="BI273" s="1520" t="s">
        <v>35</v>
      </c>
      <c r="BJ273" s="1520" t="s">
        <v>35</v>
      </c>
      <c r="BK273" s="1520" t="s">
        <v>35</v>
      </c>
      <c r="BL273" s="1541" t="s">
        <v>35</v>
      </c>
      <c r="BM273" s="1499" t="s">
        <v>35</v>
      </c>
      <c r="BN273" s="1520" t="s">
        <v>35</v>
      </c>
      <c r="BO273" s="1520" t="s">
        <v>35</v>
      </c>
      <c r="BP273" s="1520" t="s">
        <v>35</v>
      </c>
      <c r="BQ273" s="1541" t="s">
        <v>35</v>
      </c>
      <c r="BR273" s="1499" t="s">
        <v>35</v>
      </c>
      <c r="BS273" s="1520" t="s">
        <v>35</v>
      </c>
      <c r="BT273" s="1574" t="s">
        <v>35</v>
      </c>
      <c r="BU273" s="2442"/>
      <c r="BV273" s="2442"/>
      <c r="BW273" s="2442"/>
      <c r="BX273" s="2442"/>
      <c r="BY273" s="2442"/>
      <c r="BZ273" s="2442"/>
      <c r="CA273" s="2442"/>
      <c r="CB273" s="2442"/>
      <c r="CC273" s="2442"/>
      <c r="CD273" s="2442"/>
      <c r="CE273" s="2442"/>
      <c r="CF273" s="2442"/>
      <c r="CG273" s="2442"/>
      <c r="CH273" s="2442"/>
      <c r="CI273" s="2442"/>
      <c r="CJ273" s="2442"/>
      <c r="CK273" s="2442"/>
      <c r="CL273" s="2442"/>
      <c r="CM273" s="2442"/>
      <c r="CN273" s="2442"/>
      <c r="CO273" s="2442"/>
      <c r="CP273" s="2442"/>
      <c r="CQ273" s="2442"/>
      <c r="CR273" s="2442"/>
      <c r="CS273" s="2442"/>
      <c r="CT273" s="2442"/>
      <c r="CU273" s="2442"/>
      <c r="CV273" s="2442"/>
      <c r="CW273" s="2442"/>
      <c r="CX273" s="2442"/>
      <c r="CY273" s="2442"/>
      <c r="CZ273" s="2442"/>
      <c r="DA273" s="240"/>
    </row>
    <row r="274" s="726" customFormat="true" ht="15" customHeight="true" x14ac:dyDescent="0.2">
      <c r="B274" s="750"/>
      <c r="U274" s="240"/>
      <c r="V274" s="240"/>
      <c r="W274" s="240"/>
      <c r="X274" s="240"/>
      <c r="Y274" s="240"/>
      <c r="Z274" s="240"/>
      <c r="AA274" s="240"/>
      <c r="AB274" s="240"/>
      <c r="AC274" s="240"/>
      <c r="AD274" s="240"/>
      <c r="AE274" s="240"/>
      <c r="AF274" s="240"/>
      <c r="AG274" s="240"/>
      <c r="AH274" s="240"/>
      <c r="AI274" s="240"/>
      <c r="AJ274" s="240"/>
      <c r="AK274" s="240"/>
      <c r="AL274" s="240"/>
      <c r="AM274" s="240"/>
      <c r="AN274" s="240"/>
      <c r="AO274" s="240"/>
      <c r="AP274" s="240"/>
      <c r="AQ274" s="240"/>
      <c r="AR274" s="240"/>
      <c r="AS274" s="240"/>
      <c r="AT274" s="240"/>
      <c r="AU274" s="240"/>
      <c r="AV274" s="240"/>
      <c r="AW274" s="240"/>
      <c r="AX274" s="240"/>
      <c r="AY274" s="240"/>
      <c r="BA274" s="2953" t="s">
        <v>76</v>
      </c>
      <c r="BB274" s="431" t="s">
        <v>49</v>
      </c>
      <c r="BC274" s="1499" t="s">
        <v>35</v>
      </c>
      <c r="BD274" s="1519" t="s">
        <v>35</v>
      </c>
      <c r="BE274" s="1519" t="s">
        <v>35</v>
      </c>
      <c r="BF274" s="1519" t="s">
        <v>35</v>
      </c>
      <c r="BG274" s="1540" t="s">
        <v>35</v>
      </c>
      <c r="BH274" s="1561" t="s">
        <v>35</v>
      </c>
      <c r="BI274" s="1519" t="s">
        <v>35</v>
      </c>
      <c r="BJ274" s="1519" t="s">
        <v>35</v>
      </c>
      <c r="BK274" s="1519" t="s">
        <v>35</v>
      </c>
      <c r="BL274" s="1540" t="s">
        <v>35</v>
      </c>
      <c r="BM274" s="1561" t="s">
        <v>35</v>
      </c>
      <c r="BN274" s="1519" t="s">
        <v>35</v>
      </c>
      <c r="BO274" s="1519" t="s">
        <v>35</v>
      </c>
      <c r="BP274" s="1519" t="s">
        <v>35</v>
      </c>
      <c r="BQ274" s="1540" t="s">
        <v>35</v>
      </c>
      <c r="BR274" s="1561" t="s">
        <v>35</v>
      </c>
      <c r="BS274" s="1519" t="s">
        <v>35</v>
      </c>
      <c r="BT274" s="2365" t="s">
        <v>35</v>
      </c>
      <c r="BU274" s="2440"/>
      <c r="BV274" s="2440"/>
      <c r="BW274" s="2440"/>
      <c r="BX274" s="2440"/>
      <c r="BY274" s="2441"/>
      <c r="BZ274" s="2441"/>
      <c r="CA274" s="2441"/>
      <c r="CB274" s="2441"/>
      <c r="CC274" s="2441"/>
      <c r="CD274" s="2441"/>
      <c r="CE274" s="2441"/>
      <c r="CF274" s="2441"/>
      <c r="CG274" s="2441"/>
      <c r="CH274" s="2441"/>
      <c r="CI274" s="2441"/>
      <c r="CJ274" s="2441"/>
      <c r="CK274" s="2441"/>
      <c r="CL274" s="2441"/>
      <c r="CM274" s="2441"/>
      <c r="CN274" s="2441"/>
      <c r="CO274" s="2441"/>
      <c r="CP274" s="2441"/>
      <c r="CQ274" s="2441"/>
      <c r="CR274" s="2441"/>
      <c r="CS274" s="2441"/>
      <c r="CT274" s="2441"/>
      <c r="CU274" s="2441"/>
      <c r="CV274" s="2441"/>
      <c r="CW274" s="2441"/>
      <c r="CX274" s="2441"/>
      <c r="CY274" s="2441"/>
      <c r="CZ274" s="2441"/>
      <c r="DA274" s="240"/>
    </row>
    <row r="275" s="726" customFormat="true" ht="15" customHeight="true" x14ac:dyDescent="0.2">
      <c r="B275" s="750"/>
      <c r="U275" s="240"/>
      <c r="V275" s="240"/>
      <c r="W275" s="240"/>
      <c r="X275" s="240"/>
      <c r="Y275" s="240"/>
      <c r="Z275" s="240"/>
      <c r="AA275" s="240"/>
      <c r="AB275" s="240"/>
      <c r="AC275" s="240"/>
      <c r="AD275" s="240"/>
      <c r="AE275" s="240"/>
      <c r="AF275" s="240"/>
      <c r="AG275" s="240"/>
      <c r="AH275" s="240"/>
      <c r="AI275" s="240"/>
      <c r="AJ275" s="240"/>
      <c r="AK275" s="240"/>
      <c r="AL275" s="240"/>
      <c r="AM275" s="240"/>
      <c r="AN275" s="240"/>
      <c r="AO275" s="240"/>
      <c r="AP275" s="240"/>
      <c r="AQ275" s="240"/>
      <c r="AR275" s="240"/>
      <c r="AS275" s="240"/>
      <c r="AT275" s="240"/>
      <c r="AU275" s="240"/>
      <c r="AV275" s="240"/>
      <c r="AW275" s="240"/>
      <c r="AX275" s="240"/>
      <c r="AY275" s="240"/>
      <c r="BA275" s="2953"/>
      <c r="BB275" s="431" t="s">
        <v>48</v>
      </c>
      <c r="BC275" s="1499" t="s">
        <v>35</v>
      </c>
      <c r="BD275" s="1519" t="s">
        <v>35</v>
      </c>
      <c r="BE275" s="1519" t="s">
        <v>35</v>
      </c>
      <c r="BF275" s="1519" t="s">
        <v>35</v>
      </c>
      <c r="BG275" s="1540" t="s">
        <v>35</v>
      </c>
      <c r="BH275" s="1561" t="s">
        <v>35</v>
      </c>
      <c r="BI275" s="1519" t="s">
        <v>35</v>
      </c>
      <c r="BJ275" s="1519" t="s">
        <v>35</v>
      </c>
      <c r="BK275" s="1519" t="s">
        <v>35</v>
      </c>
      <c r="BL275" s="1540" t="s">
        <v>35</v>
      </c>
      <c r="BM275" s="1561" t="s">
        <v>35</v>
      </c>
      <c r="BN275" s="1519" t="s">
        <v>35</v>
      </c>
      <c r="BO275" s="1519" t="s">
        <v>35</v>
      </c>
      <c r="BP275" s="1519" t="s">
        <v>35</v>
      </c>
      <c r="BQ275" s="1540" t="s">
        <v>35</v>
      </c>
      <c r="BR275" s="1561" t="s">
        <v>35</v>
      </c>
      <c r="BS275" s="1519" t="s">
        <v>35</v>
      </c>
      <c r="BT275" s="2365" t="s">
        <v>35</v>
      </c>
      <c r="BU275" s="2440"/>
      <c r="BV275" s="2440"/>
      <c r="BW275" s="2440"/>
      <c r="BX275" s="2440"/>
      <c r="BY275" s="2441"/>
      <c r="BZ275" s="2441"/>
      <c r="CA275" s="2441"/>
      <c r="CB275" s="2441"/>
      <c r="CC275" s="2441"/>
      <c r="CD275" s="2441"/>
      <c r="CE275" s="2441"/>
      <c r="CF275" s="2441"/>
      <c r="CG275" s="2441"/>
      <c r="CH275" s="2441"/>
      <c r="CI275" s="2441"/>
      <c r="CJ275" s="2441"/>
      <c r="CK275" s="2441"/>
      <c r="CL275" s="2441"/>
      <c r="CM275" s="2441"/>
      <c r="CN275" s="2441"/>
      <c r="CO275" s="2441"/>
      <c r="CP275" s="2441"/>
      <c r="CQ275" s="2441"/>
      <c r="CR275" s="2441"/>
      <c r="CS275" s="2441"/>
      <c r="CT275" s="2441"/>
      <c r="CU275" s="2441"/>
      <c r="CV275" s="2441"/>
      <c r="CW275" s="2441"/>
      <c r="CX275" s="2441"/>
      <c r="CY275" s="2441"/>
      <c r="CZ275" s="2441"/>
      <c r="DA275" s="240"/>
    </row>
    <row r="276" s="726" customFormat="true" ht="15" customHeight="true" x14ac:dyDescent="0.2">
      <c r="B276" s="750"/>
      <c r="U276" s="240"/>
      <c r="V276" s="240"/>
      <c r="W276" s="240"/>
      <c r="X276" s="240"/>
      <c r="Y276" s="240"/>
      <c r="Z276" s="240"/>
      <c r="AA276" s="240"/>
      <c r="AB276" s="240"/>
      <c r="AC276" s="240"/>
      <c r="AD276" s="240"/>
      <c r="AE276" s="240"/>
      <c r="AF276" s="240"/>
      <c r="AG276" s="240"/>
      <c r="AH276" s="240"/>
      <c r="AI276" s="240"/>
      <c r="AJ276" s="240"/>
      <c r="AK276" s="240"/>
      <c r="AL276" s="240"/>
      <c r="AM276" s="240"/>
      <c r="AN276" s="240"/>
      <c r="AO276" s="240"/>
      <c r="AP276" s="240"/>
      <c r="AQ276" s="240"/>
      <c r="AR276" s="240"/>
      <c r="AS276" s="240"/>
      <c r="AT276" s="240"/>
      <c r="AU276" s="240"/>
      <c r="AV276" s="240"/>
      <c r="AW276" s="240"/>
      <c r="AX276" s="240"/>
      <c r="AY276" s="240"/>
      <c r="BA276" s="2953"/>
      <c r="BB276" s="431" t="s">
        <v>114</v>
      </c>
      <c r="BC276" s="1499" t="s">
        <v>35</v>
      </c>
      <c r="BD276" s="1519" t="s">
        <v>35</v>
      </c>
      <c r="BE276" s="1519" t="s">
        <v>35</v>
      </c>
      <c r="BF276" s="1519" t="s">
        <v>35</v>
      </c>
      <c r="BG276" s="1540" t="s">
        <v>35</v>
      </c>
      <c r="BH276" s="1561" t="s">
        <v>35</v>
      </c>
      <c r="BI276" s="1519" t="s">
        <v>35</v>
      </c>
      <c r="BJ276" s="1519" t="s">
        <v>35</v>
      </c>
      <c r="BK276" s="1519" t="s">
        <v>35</v>
      </c>
      <c r="BL276" s="1540" t="s">
        <v>35</v>
      </c>
      <c r="BM276" s="1561" t="s">
        <v>35</v>
      </c>
      <c r="BN276" s="1519" t="s">
        <v>35</v>
      </c>
      <c r="BO276" s="1519" t="s">
        <v>35</v>
      </c>
      <c r="BP276" s="1519" t="s">
        <v>35</v>
      </c>
      <c r="BQ276" s="1540" t="s">
        <v>35</v>
      </c>
      <c r="BR276" s="1561" t="s">
        <v>35</v>
      </c>
      <c r="BS276" s="1519" t="s">
        <v>35</v>
      </c>
      <c r="BT276" s="2365" t="s">
        <v>35</v>
      </c>
      <c r="BU276" s="2440"/>
      <c r="BV276" s="2440"/>
      <c r="BW276" s="2440"/>
      <c r="BX276" s="2440"/>
      <c r="BY276" s="2441"/>
      <c r="BZ276" s="2441"/>
      <c r="CA276" s="2441"/>
      <c r="CB276" s="2441"/>
      <c r="CC276" s="2441"/>
      <c r="CD276" s="2441"/>
      <c r="CE276" s="2441"/>
      <c r="CF276" s="2441"/>
      <c r="CG276" s="2441"/>
      <c r="CH276" s="2441"/>
      <c r="CI276" s="2441"/>
      <c r="CJ276" s="2441"/>
      <c r="CK276" s="2441"/>
      <c r="CL276" s="2441"/>
      <c r="CM276" s="2441"/>
      <c r="CN276" s="2441"/>
      <c r="CO276" s="2441"/>
      <c r="CP276" s="2441"/>
      <c r="CQ276" s="2441"/>
      <c r="CR276" s="2441"/>
      <c r="CS276" s="2441"/>
      <c r="CT276" s="2441"/>
      <c r="CU276" s="2441"/>
      <c r="CV276" s="2441"/>
      <c r="CW276" s="2441"/>
      <c r="CX276" s="2441"/>
      <c r="CY276" s="2441"/>
      <c r="CZ276" s="2441"/>
      <c r="DA276" s="240"/>
    </row>
    <row r="277" s="726" customFormat="true" ht="15" customHeight="true" x14ac:dyDescent="0.2">
      <c r="B277" s="750"/>
      <c r="U277" s="240"/>
      <c r="V277" s="240"/>
      <c r="W277" s="240"/>
      <c r="X277" s="240"/>
      <c r="Y277" s="240"/>
      <c r="Z277" s="240"/>
      <c r="AA277" s="240"/>
      <c r="AB277" s="240"/>
      <c r="AC277" s="240"/>
      <c r="AD277" s="240"/>
      <c r="AE277" s="240"/>
      <c r="AF277" s="240"/>
      <c r="AG277" s="240"/>
      <c r="AH277" s="240"/>
      <c r="AI277" s="240"/>
      <c r="AJ277" s="240"/>
      <c r="AK277" s="240"/>
      <c r="AL277" s="240"/>
      <c r="AM277" s="240"/>
      <c r="AN277" s="240"/>
      <c r="AO277" s="240"/>
      <c r="AP277" s="240"/>
      <c r="AQ277" s="240"/>
      <c r="AR277" s="240"/>
      <c r="AS277" s="240"/>
      <c r="AT277" s="240"/>
      <c r="AU277" s="240"/>
      <c r="AV277" s="240"/>
      <c r="AW277" s="240"/>
      <c r="AX277" s="240"/>
      <c r="AY277" s="240"/>
      <c r="BA277" s="2953" t="s">
        <v>77</v>
      </c>
      <c r="BB277" s="431" t="s">
        <v>78</v>
      </c>
      <c r="BC277" s="1499" t="s">
        <v>35</v>
      </c>
      <c r="BD277" s="1519" t="s">
        <v>35</v>
      </c>
      <c r="BE277" s="1519" t="s">
        <v>35</v>
      </c>
      <c r="BF277" s="1519" t="s">
        <v>35</v>
      </c>
      <c r="BG277" s="1540" t="s">
        <v>35</v>
      </c>
      <c r="BH277" s="1561" t="s">
        <v>35</v>
      </c>
      <c r="BI277" s="1519" t="s">
        <v>35</v>
      </c>
      <c r="BJ277" s="1519" t="s">
        <v>35</v>
      </c>
      <c r="BK277" s="1519" t="s">
        <v>35</v>
      </c>
      <c r="BL277" s="1540" t="s">
        <v>35</v>
      </c>
      <c r="BM277" s="1561" t="s">
        <v>35</v>
      </c>
      <c r="BN277" s="1519" t="s">
        <v>35</v>
      </c>
      <c r="BO277" s="1519" t="s">
        <v>35</v>
      </c>
      <c r="BP277" s="1519" t="s">
        <v>35</v>
      </c>
      <c r="BQ277" s="1540" t="s">
        <v>35</v>
      </c>
      <c r="BR277" s="1561" t="s">
        <v>35</v>
      </c>
      <c r="BS277" s="1519" t="s">
        <v>35</v>
      </c>
      <c r="BT277" s="2365" t="s">
        <v>35</v>
      </c>
      <c r="BU277" s="2440"/>
      <c r="BV277" s="2440"/>
      <c r="BW277" s="2440"/>
      <c r="BX277" s="2440"/>
      <c r="BY277" s="2441"/>
      <c r="BZ277" s="2441"/>
      <c r="CA277" s="2441"/>
      <c r="CB277" s="2441"/>
      <c r="CC277" s="2441"/>
      <c r="CD277" s="2441"/>
      <c r="CE277" s="2441"/>
      <c r="CF277" s="2441"/>
      <c r="CG277" s="2441"/>
      <c r="CH277" s="2441"/>
      <c r="CI277" s="2441"/>
      <c r="CJ277" s="2441"/>
      <c r="CK277" s="2441"/>
      <c r="CL277" s="2441"/>
      <c r="CM277" s="2441"/>
      <c r="CN277" s="2441"/>
      <c r="CO277" s="2441"/>
      <c r="CP277" s="2441"/>
      <c r="CQ277" s="2441"/>
      <c r="CR277" s="2441"/>
      <c r="CS277" s="2441"/>
      <c r="CT277" s="2441"/>
      <c r="CU277" s="2441"/>
      <c r="CV277" s="2441"/>
      <c r="CW277" s="2441"/>
      <c r="CX277" s="2441"/>
      <c r="CY277" s="2441"/>
      <c r="CZ277" s="2441"/>
      <c r="DA277" s="240"/>
    </row>
    <row r="278" s="726" customFormat="true" ht="15" customHeight="true" x14ac:dyDescent="0.2">
      <c r="B278" s="750"/>
      <c r="U278" s="240"/>
      <c r="V278" s="240"/>
      <c r="W278" s="240"/>
      <c r="X278" s="240"/>
      <c r="Y278" s="240"/>
      <c r="Z278" s="240"/>
      <c r="AA278" s="240"/>
      <c r="AB278" s="240"/>
      <c r="AC278" s="240"/>
      <c r="AD278" s="240"/>
      <c r="AE278" s="240"/>
      <c r="AF278" s="240"/>
      <c r="AG278" s="240"/>
      <c r="AH278" s="240"/>
      <c r="AI278" s="240"/>
      <c r="AJ278" s="240"/>
      <c r="AK278" s="240"/>
      <c r="AL278" s="240"/>
      <c r="AM278" s="240"/>
      <c r="AN278" s="240"/>
      <c r="AO278" s="240"/>
      <c r="AP278" s="240"/>
      <c r="AQ278" s="240"/>
      <c r="AR278" s="240"/>
      <c r="AS278" s="240"/>
      <c r="AT278" s="240"/>
      <c r="AU278" s="240"/>
      <c r="AV278" s="240"/>
      <c r="AW278" s="240"/>
      <c r="AX278" s="240"/>
      <c r="AY278" s="240"/>
      <c r="BA278" s="2953"/>
      <c r="BB278" s="431" t="s">
        <v>79</v>
      </c>
      <c r="BC278" s="1499" t="s">
        <v>35</v>
      </c>
      <c r="BD278" s="1519" t="s">
        <v>35</v>
      </c>
      <c r="BE278" s="1519" t="s">
        <v>35</v>
      </c>
      <c r="BF278" s="1519" t="s">
        <v>35</v>
      </c>
      <c r="BG278" s="1540" t="s">
        <v>35</v>
      </c>
      <c r="BH278" s="1561" t="s">
        <v>35</v>
      </c>
      <c r="BI278" s="1519" t="s">
        <v>35</v>
      </c>
      <c r="BJ278" s="1519" t="s">
        <v>35</v>
      </c>
      <c r="BK278" s="1519" t="s">
        <v>35</v>
      </c>
      <c r="BL278" s="1540" t="s">
        <v>35</v>
      </c>
      <c r="BM278" s="1561" t="s">
        <v>35</v>
      </c>
      <c r="BN278" s="1519" t="s">
        <v>35</v>
      </c>
      <c r="BO278" s="1519" t="s">
        <v>35</v>
      </c>
      <c r="BP278" s="1519" t="s">
        <v>35</v>
      </c>
      <c r="BQ278" s="1540" t="s">
        <v>35</v>
      </c>
      <c r="BR278" s="1561" t="s">
        <v>35</v>
      </c>
      <c r="BS278" s="1519" t="s">
        <v>35</v>
      </c>
      <c r="BT278" s="2365" t="s">
        <v>35</v>
      </c>
      <c r="BU278" s="2440"/>
      <c r="BV278" s="2440"/>
      <c r="BW278" s="2440"/>
      <c r="BX278" s="2440"/>
      <c r="BY278" s="2441"/>
      <c r="BZ278" s="2441"/>
      <c r="CA278" s="2441"/>
      <c r="CB278" s="2441"/>
      <c r="CC278" s="2441"/>
      <c r="CD278" s="2441"/>
      <c r="CE278" s="2441"/>
      <c r="CF278" s="2441"/>
      <c r="CG278" s="2441"/>
      <c r="CH278" s="2441"/>
      <c r="CI278" s="2441"/>
      <c r="CJ278" s="2441"/>
      <c r="CK278" s="2441"/>
      <c r="CL278" s="2441"/>
      <c r="CM278" s="2441"/>
      <c r="CN278" s="2441"/>
      <c r="CO278" s="2441"/>
      <c r="CP278" s="2441"/>
      <c r="CQ278" s="2441"/>
      <c r="CR278" s="2441"/>
      <c r="CS278" s="2441"/>
      <c r="CT278" s="2441"/>
      <c r="CU278" s="2441"/>
      <c r="CV278" s="2441"/>
      <c r="CW278" s="2441"/>
      <c r="CX278" s="2441"/>
      <c r="CY278" s="2441"/>
      <c r="CZ278" s="2441"/>
      <c r="DA278" s="240"/>
    </row>
    <row r="279" s="726" customFormat="true" ht="15" customHeight="true" x14ac:dyDescent="0.2">
      <c r="B279" s="750"/>
      <c r="U279" s="240"/>
      <c r="V279" s="240"/>
      <c r="W279" s="240"/>
      <c r="X279" s="240"/>
      <c r="Y279" s="240"/>
      <c r="Z279" s="240"/>
      <c r="AA279" s="240"/>
      <c r="AB279" s="240"/>
      <c r="AC279" s="240"/>
      <c r="AD279" s="240"/>
      <c r="AE279" s="240"/>
      <c r="AF279" s="240"/>
      <c r="AG279" s="240"/>
      <c r="AH279" s="240"/>
      <c r="AI279" s="240"/>
      <c r="AJ279" s="240"/>
      <c r="AK279" s="240"/>
      <c r="AL279" s="240"/>
      <c r="AM279" s="240"/>
      <c r="AN279" s="240"/>
      <c r="AO279" s="240"/>
      <c r="AP279" s="240"/>
      <c r="AQ279" s="240"/>
      <c r="AR279" s="240"/>
      <c r="AS279" s="240"/>
      <c r="AT279" s="240"/>
      <c r="AU279" s="240"/>
      <c r="AV279" s="240"/>
      <c r="AW279" s="240"/>
      <c r="AX279" s="240"/>
      <c r="AY279" s="240"/>
      <c r="BA279" s="2953"/>
      <c r="BB279" s="431" t="s">
        <v>80</v>
      </c>
      <c r="BC279" s="1499" t="s">
        <v>35</v>
      </c>
      <c r="BD279" s="1520" t="s">
        <v>35</v>
      </c>
      <c r="BE279" s="1520" t="s">
        <v>35</v>
      </c>
      <c r="BF279" s="1520" t="s">
        <v>35</v>
      </c>
      <c r="BG279" s="1541" t="s">
        <v>35</v>
      </c>
      <c r="BH279" s="1499" t="s">
        <v>35</v>
      </c>
      <c r="BI279" s="1520" t="s">
        <v>35</v>
      </c>
      <c r="BJ279" s="1520" t="s">
        <v>35</v>
      </c>
      <c r="BK279" s="1520" t="s">
        <v>35</v>
      </c>
      <c r="BL279" s="1541" t="s">
        <v>35</v>
      </c>
      <c r="BM279" s="1499" t="s">
        <v>35</v>
      </c>
      <c r="BN279" s="1520" t="s">
        <v>35</v>
      </c>
      <c r="BO279" s="1520" t="s">
        <v>35</v>
      </c>
      <c r="BP279" s="1520" t="s">
        <v>35</v>
      </c>
      <c r="BQ279" s="1541" t="s">
        <v>35</v>
      </c>
      <c r="BR279" s="1499" t="s">
        <v>35</v>
      </c>
      <c r="BS279" s="1520" t="s">
        <v>35</v>
      </c>
      <c r="BT279" s="1574" t="s">
        <v>35</v>
      </c>
      <c r="BU279" s="2442"/>
      <c r="BV279" s="2442"/>
      <c r="BW279" s="2442"/>
      <c r="BX279" s="2442"/>
      <c r="BY279" s="2442"/>
      <c r="BZ279" s="2442"/>
      <c r="CA279" s="2442"/>
      <c r="CB279" s="2442"/>
      <c r="CC279" s="2442"/>
      <c r="CD279" s="2442"/>
      <c r="CE279" s="2442"/>
      <c r="CF279" s="2442"/>
      <c r="CG279" s="2442"/>
      <c r="CH279" s="2442"/>
      <c r="CI279" s="2442"/>
      <c r="CJ279" s="2442"/>
      <c r="CK279" s="2442"/>
      <c r="CL279" s="2442"/>
      <c r="CM279" s="2442"/>
      <c r="CN279" s="2442"/>
      <c r="CO279" s="2442"/>
      <c r="CP279" s="2442"/>
      <c r="CQ279" s="2442"/>
      <c r="CR279" s="2442"/>
      <c r="CS279" s="2442"/>
      <c r="CT279" s="2442"/>
      <c r="CU279" s="2442"/>
      <c r="CV279" s="2442"/>
      <c r="CW279" s="2442"/>
      <c r="CX279" s="2442"/>
      <c r="CY279" s="2442"/>
      <c r="CZ279" s="2442"/>
      <c r="DA279" s="240"/>
    </row>
    <row r="280" s="726" customFormat="true" ht="15" customHeight="true" x14ac:dyDescent="0.2">
      <c r="B280" s="750"/>
      <c r="U280" s="240"/>
      <c r="V280" s="240"/>
      <c r="W280" s="240"/>
      <c r="X280" s="240"/>
      <c r="Y280" s="240"/>
      <c r="Z280" s="240"/>
      <c r="AA280" s="240"/>
      <c r="AB280" s="240"/>
      <c r="AC280" s="240"/>
      <c r="AD280" s="240"/>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BA280" s="2953"/>
      <c r="BB280" s="431" t="s">
        <v>81</v>
      </c>
      <c r="BC280" s="1499" t="s">
        <v>35</v>
      </c>
      <c r="BD280" s="1520" t="s">
        <v>35</v>
      </c>
      <c r="BE280" s="1520" t="s">
        <v>35</v>
      </c>
      <c r="BF280" s="1520" t="s">
        <v>35</v>
      </c>
      <c r="BG280" s="1541" t="s">
        <v>35</v>
      </c>
      <c r="BH280" s="1499" t="s">
        <v>35</v>
      </c>
      <c r="BI280" s="1520" t="s">
        <v>35</v>
      </c>
      <c r="BJ280" s="1520" t="s">
        <v>35</v>
      </c>
      <c r="BK280" s="1520" t="s">
        <v>35</v>
      </c>
      <c r="BL280" s="1541" t="s">
        <v>35</v>
      </c>
      <c r="BM280" s="1499" t="s">
        <v>35</v>
      </c>
      <c r="BN280" s="1520" t="s">
        <v>35</v>
      </c>
      <c r="BO280" s="1520" t="s">
        <v>35</v>
      </c>
      <c r="BP280" s="1520" t="s">
        <v>35</v>
      </c>
      <c r="BQ280" s="1541" t="s">
        <v>35</v>
      </c>
      <c r="BR280" s="1499" t="s">
        <v>35</v>
      </c>
      <c r="BS280" s="1520" t="s">
        <v>35</v>
      </c>
      <c r="BT280" s="1574" t="s">
        <v>35</v>
      </c>
      <c r="BU280" s="2442"/>
      <c r="BV280" s="2442"/>
      <c r="BW280" s="2442"/>
      <c r="BX280" s="2442"/>
      <c r="BY280" s="2442"/>
      <c r="BZ280" s="2442"/>
      <c r="CA280" s="2442"/>
      <c r="CB280" s="2442"/>
      <c r="CC280" s="2442"/>
      <c r="CD280" s="2442"/>
      <c r="CE280" s="2442"/>
      <c r="CF280" s="2442"/>
      <c r="CG280" s="2442"/>
      <c r="CH280" s="2442"/>
      <c r="CI280" s="2442"/>
      <c r="CJ280" s="2442"/>
      <c r="CK280" s="2442"/>
      <c r="CL280" s="2442"/>
      <c r="CM280" s="2442"/>
      <c r="CN280" s="2442"/>
      <c r="CO280" s="2442"/>
      <c r="CP280" s="2442"/>
      <c r="CQ280" s="2442"/>
      <c r="CR280" s="2442"/>
      <c r="CS280" s="2442"/>
      <c r="CT280" s="2442"/>
      <c r="CU280" s="2442"/>
      <c r="CV280" s="2442"/>
      <c r="CW280" s="2442"/>
      <c r="CX280" s="2442"/>
      <c r="CY280" s="2442"/>
      <c r="CZ280" s="2442"/>
      <c r="DA280" s="240"/>
    </row>
    <row r="281" s="726" customFormat="true" ht="15" customHeight="true" x14ac:dyDescent="0.2">
      <c r="B281" s="750"/>
      <c r="U281" s="240"/>
      <c r="V281" s="240"/>
      <c r="W281" s="240"/>
      <c r="X281" s="240"/>
      <c r="Y281" s="240"/>
      <c r="Z281" s="240"/>
      <c r="AA281" s="240"/>
      <c r="AB281" s="240"/>
      <c r="AC281" s="240"/>
      <c r="AD281" s="240"/>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BA281" s="2953"/>
      <c r="BB281" s="431" t="s">
        <v>82</v>
      </c>
      <c r="BC281" s="1499" t="s">
        <v>35</v>
      </c>
      <c r="BD281" s="1520" t="s">
        <v>35</v>
      </c>
      <c r="BE281" s="1520" t="s">
        <v>35</v>
      </c>
      <c r="BF281" s="1520" t="s">
        <v>35</v>
      </c>
      <c r="BG281" s="1541" t="s">
        <v>35</v>
      </c>
      <c r="BH281" s="1499" t="s">
        <v>35</v>
      </c>
      <c r="BI281" s="1520" t="s">
        <v>35</v>
      </c>
      <c r="BJ281" s="1520" t="s">
        <v>35</v>
      </c>
      <c r="BK281" s="1520" t="s">
        <v>35</v>
      </c>
      <c r="BL281" s="1541" t="s">
        <v>35</v>
      </c>
      <c r="BM281" s="1499" t="s">
        <v>35</v>
      </c>
      <c r="BN281" s="1520" t="s">
        <v>35</v>
      </c>
      <c r="BO281" s="1520" t="s">
        <v>35</v>
      </c>
      <c r="BP281" s="1520" t="s">
        <v>35</v>
      </c>
      <c r="BQ281" s="1541" t="s">
        <v>35</v>
      </c>
      <c r="BR281" s="1499" t="s">
        <v>35</v>
      </c>
      <c r="BS281" s="1520" t="s">
        <v>35</v>
      </c>
      <c r="BT281" s="1574" t="s">
        <v>35</v>
      </c>
      <c r="BU281" s="2442"/>
      <c r="BV281" s="2442"/>
      <c r="BW281" s="2442"/>
      <c r="BX281" s="2442"/>
      <c r="BY281" s="2442"/>
      <c r="BZ281" s="2442"/>
      <c r="CA281" s="2442"/>
      <c r="CB281" s="2442"/>
      <c r="CC281" s="2442"/>
      <c r="CD281" s="2442"/>
      <c r="CE281" s="2442"/>
      <c r="CF281" s="2442"/>
      <c r="CG281" s="2442"/>
      <c r="CH281" s="2442"/>
      <c r="CI281" s="2442"/>
      <c r="CJ281" s="2442"/>
      <c r="CK281" s="2442"/>
      <c r="CL281" s="2442"/>
      <c r="CM281" s="2442"/>
      <c r="CN281" s="2442"/>
      <c r="CO281" s="2442"/>
      <c r="CP281" s="2442"/>
      <c r="CQ281" s="2442"/>
      <c r="CR281" s="2442"/>
      <c r="CS281" s="2442"/>
      <c r="CT281" s="2442"/>
      <c r="CU281" s="2442"/>
      <c r="CV281" s="2442"/>
      <c r="CW281" s="2442"/>
      <c r="CX281" s="2442"/>
      <c r="CY281" s="2442"/>
      <c r="CZ281" s="2442"/>
      <c r="DA281" s="240"/>
    </row>
    <row r="282" s="726" customFormat="true" ht="15" customHeight="true" x14ac:dyDescent="0.2">
      <c r="B282" s="750"/>
      <c r="U282" s="240"/>
      <c r="V282" s="240"/>
      <c r="W282" s="240"/>
      <c r="X282" s="240"/>
      <c r="Y282" s="240"/>
      <c r="Z282" s="240"/>
      <c r="AA282" s="240"/>
      <c r="AB282" s="240"/>
      <c r="AC282" s="240"/>
      <c r="AD282" s="240"/>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BA282" s="2953"/>
      <c r="BB282" s="431" t="s">
        <v>83</v>
      </c>
      <c r="BC282" s="1499" t="s">
        <v>35</v>
      </c>
      <c r="BD282" s="1520" t="s">
        <v>35</v>
      </c>
      <c r="BE282" s="1520" t="s">
        <v>35</v>
      </c>
      <c r="BF282" s="1520" t="s">
        <v>35</v>
      </c>
      <c r="BG282" s="1541" t="s">
        <v>35</v>
      </c>
      <c r="BH282" s="1499" t="s">
        <v>35</v>
      </c>
      <c r="BI282" s="1520" t="s">
        <v>35</v>
      </c>
      <c r="BJ282" s="1520" t="s">
        <v>35</v>
      </c>
      <c r="BK282" s="1520" t="s">
        <v>35</v>
      </c>
      <c r="BL282" s="1541" t="s">
        <v>35</v>
      </c>
      <c r="BM282" s="1499" t="s">
        <v>35</v>
      </c>
      <c r="BN282" s="1520" t="s">
        <v>35</v>
      </c>
      <c r="BO282" s="1520" t="s">
        <v>35</v>
      </c>
      <c r="BP282" s="1520" t="s">
        <v>35</v>
      </c>
      <c r="BQ282" s="1541" t="s">
        <v>35</v>
      </c>
      <c r="BR282" s="1499" t="s">
        <v>35</v>
      </c>
      <c r="BS282" s="1520" t="s">
        <v>35</v>
      </c>
      <c r="BT282" s="1574" t="s">
        <v>35</v>
      </c>
      <c r="BU282" s="2442"/>
      <c r="BV282" s="2442"/>
      <c r="BW282" s="2442"/>
      <c r="BX282" s="2442"/>
      <c r="BY282" s="2442"/>
      <c r="BZ282" s="2442"/>
      <c r="CA282" s="2442"/>
      <c r="CB282" s="2442"/>
      <c r="CC282" s="2442"/>
      <c r="CD282" s="2442"/>
      <c r="CE282" s="2442"/>
      <c r="CF282" s="2442"/>
      <c r="CG282" s="2442"/>
      <c r="CH282" s="2442"/>
      <c r="CI282" s="2442"/>
      <c r="CJ282" s="2442"/>
      <c r="CK282" s="2442"/>
      <c r="CL282" s="2442"/>
      <c r="CM282" s="2442"/>
      <c r="CN282" s="2442"/>
      <c r="CO282" s="2442"/>
      <c r="CP282" s="2442"/>
      <c r="CQ282" s="2442"/>
      <c r="CR282" s="2442"/>
      <c r="CS282" s="2442"/>
      <c r="CT282" s="2442"/>
      <c r="CU282" s="2442"/>
      <c r="CV282" s="2442"/>
      <c r="CW282" s="2442"/>
      <c r="CX282" s="2442"/>
      <c r="CY282" s="2442"/>
      <c r="CZ282" s="2442"/>
      <c r="DA282" s="240"/>
    </row>
    <row r="283" s="726" customFormat="true" ht="15" customHeight="true" x14ac:dyDescent="0.2">
      <c r="B283" s="750"/>
      <c r="U283" s="240"/>
      <c r="V283" s="240"/>
      <c r="W283" s="240"/>
      <c r="X283" s="240"/>
      <c r="Y283" s="240"/>
      <c r="Z283" s="240"/>
      <c r="AA283" s="240"/>
      <c r="AB283" s="240"/>
      <c r="AC283" s="240"/>
      <c r="AD283" s="240"/>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BA283" s="2953"/>
      <c r="BB283" s="431" t="s">
        <v>84</v>
      </c>
      <c r="BC283" s="1499" t="s">
        <v>35</v>
      </c>
      <c r="BD283" s="1520" t="s">
        <v>35</v>
      </c>
      <c r="BE283" s="1520" t="s">
        <v>35</v>
      </c>
      <c r="BF283" s="1520" t="s">
        <v>35</v>
      </c>
      <c r="BG283" s="1541" t="s">
        <v>35</v>
      </c>
      <c r="BH283" s="1499" t="s">
        <v>35</v>
      </c>
      <c r="BI283" s="1520" t="s">
        <v>35</v>
      </c>
      <c r="BJ283" s="1520" t="s">
        <v>35</v>
      </c>
      <c r="BK283" s="1520" t="s">
        <v>35</v>
      </c>
      <c r="BL283" s="1541" t="s">
        <v>35</v>
      </c>
      <c r="BM283" s="1499" t="s">
        <v>35</v>
      </c>
      <c r="BN283" s="1520" t="s">
        <v>35</v>
      </c>
      <c r="BO283" s="1520" t="s">
        <v>35</v>
      </c>
      <c r="BP283" s="1520" t="s">
        <v>35</v>
      </c>
      <c r="BQ283" s="1541" t="s">
        <v>35</v>
      </c>
      <c r="BR283" s="1499" t="s">
        <v>35</v>
      </c>
      <c r="BS283" s="1520" t="s">
        <v>35</v>
      </c>
      <c r="BT283" s="1574" t="s">
        <v>35</v>
      </c>
      <c r="BU283" s="2442"/>
      <c r="BV283" s="2442"/>
      <c r="BW283" s="2442"/>
      <c r="BX283" s="2442"/>
      <c r="BY283" s="2442"/>
      <c r="BZ283" s="2442"/>
      <c r="CA283" s="2442"/>
      <c r="CB283" s="2442"/>
      <c r="CC283" s="2442"/>
      <c r="CD283" s="2442"/>
      <c r="CE283" s="2442"/>
      <c r="CF283" s="2442"/>
      <c r="CG283" s="2442"/>
      <c r="CH283" s="2442"/>
      <c r="CI283" s="2442"/>
      <c r="CJ283" s="2442"/>
      <c r="CK283" s="2442"/>
      <c r="CL283" s="2442"/>
      <c r="CM283" s="2442"/>
      <c r="CN283" s="2442"/>
      <c r="CO283" s="2442"/>
      <c r="CP283" s="2442"/>
      <c r="CQ283" s="2442"/>
      <c r="CR283" s="2442"/>
      <c r="CS283" s="2442"/>
      <c r="CT283" s="2442"/>
      <c r="CU283" s="2442"/>
      <c r="CV283" s="2442"/>
      <c r="CW283" s="2442"/>
      <c r="CX283" s="2442"/>
      <c r="CY283" s="2442"/>
      <c r="CZ283" s="2442"/>
      <c r="DA283" s="240"/>
    </row>
    <row r="284" s="726" customFormat="true" ht="15" customHeight="true" x14ac:dyDescent="0.2">
      <c r="B284" s="750"/>
      <c r="U284" s="240"/>
      <c r="V284" s="240"/>
      <c r="W284" s="240"/>
      <c r="X284" s="240"/>
      <c r="Y284" s="240"/>
      <c r="Z284" s="240"/>
      <c r="AA284" s="240"/>
      <c r="AB284" s="240"/>
      <c r="AC284" s="240"/>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BA284" s="2954"/>
      <c r="BB284" s="432" t="s">
        <v>114</v>
      </c>
      <c r="BC284" s="1500" t="s">
        <v>35</v>
      </c>
      <c r="BD284" s="1521" t="s">
        <v>35</v>
      </c>
      <c r="BE284" s="1521" t="s">
        <v>35</v>
      </c>
      <c r="BF284" s="1521" t="s">
        <v>35</v>
      </c>
      <c r="BG284" s="1542" t="s">
        <v>35</v>
      </c>
      <c r="BH284" s="1562" t="s">
        <v>35</v>
      </c>
      <c r="BI284" s="1521" t="s">
        <v>35</v>
      </c>
      <c r="BJ284" s="1521" t="s">
        <v>35</v>
      </c>
      <c r="BK284" s="1521" t="s">
        <v>35</v>
      </c>
      <c r="BL284" s="1542" t="s">
        <v>35</v>
      </c>
      <c r="BM284" s="1562" t="s">
        <v>35</v>
      </c>
      <c r="BN284" s="1521" t="s">
        <v>35</v>
      </c>
      <c r="BO284" s="1521" t="s">
        <v>35</v>
      </c>
      <c r="BP284" s="1521" t="s">
        <v>35</v>
      </c>
      <c r="BQ284" s="1542" t="s">
        <v>35</v>
      </c>
      <c r="BR284" s="1562" t="s">
        <v>35</v>
      </c>
      <c r="BS284" s="1521" t="s">
        <v>35</v>
      </c>
      <c r="BT284" s="2366" t="s">
        <v>35</v>
      </c>
      <c r="BU284" s="2443"/>
      <c r="BV284" s="2443"/>
      <c r="BW284" s="2443"/>
      <c r="BX284" s="2443"/>
      <c r="BY284" s="2444"/>
      <c r="BZ284" s="2444"/>
      <c r="CA284" s="2444"/>
      <c r="CB284" s="2444"/>
      <c r="CC284" s="2444"/>
      <c r="CD284" s="2444"/>
      <c r="CE284" s="2444"/>
      <c r="CF284" s="2444"/>
      <c r="CG284" s="2444"/>
      <c r="CH284" s="2444"/>
      <c r="CI284" s="2444"/>
      <c r="CJ284" s="2444"/>
      <c r="CK284" s="2444"/>
      <c r="CL284" s="2444"/>
      <c r="CM284" s="2444"/>
      <c r="CN284" s="2444"/>
      <c r="CO284" s="2444"/>
      <c r="CP284" s="2444"/>
      <c r="CQ284" s="2444"/>
      <c r="CR284" s="2444"/>
      <c r="CS284" s="2444"/>
      <c r="CT284" s="2444"/>
      <c r="CU284" s="2444"/>
      <c r="CV284" s="2444"/>
      <c r="CW284" s="2444"/>
      <c r="CX284" s="2444"/>
      <c r="CY284" s="2444"/>
      <c r="CZ284" s="2444"/>
      <c r="DA284" s="240"/>
    </row>
    <row r="285" s="726" customFormat="true" ht="15" customHeight="true" x14ac:dyDescent="0.2">
      <c r="B285" s="750"/>
      <c r="U285" s="240"/>
      <c r="V285" s="240"/>
      <c r="W285" s="240"/>
      <c r="X285" s="240"/>
      <c r="Y285" s="240"/>
      <c r="Z285" s="240"/>
      <c r="AA285" s="240"/>
      <c r="AB285" s="240"/>
      <c r="AC285" s="240"/>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2"/>
      <c r="BU285" s="239"/>
      <c r="BV285" s="239"/>
      <c r="BW285" s="239"/>
      <c r="BX285" s="239"/>
      <c r="BY285" s="239"/>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c r="DA285" s="240"/>
    </row>
    <row r="286" s="726" customFormat="true" ht="15" customHeight="true" x14ac:dyDescent="0.2">
      <c r="B286" s="750"/>
      <c r="U286" s="240"/>
      <c r="V286" s="240"/>
      <c r="W286" s="240"/>
      <c r="X286" s="240"/>
      <c r="Y286" s="240"/>
      <c r="Z286" s="240"/>
      <c r="AA286" s="240"/>
      <c r="AB286" s="240"/>
      <c r="AC286" s="240"/>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2"/>
      <c r="BU286" s="239"/>
      <c r="BV286" s="239"/>
      <c r="BW286" s="239"/>
      <c r="BX286" s="239"/>
      <c r="BY286" s="239"/>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c r="DA286" s="240"/>
    </row>
    <row r="287" s="726" customFormat="true" ht="15" customHeight="true" x14ac:dyDescent="0.2">
      <c r="B287" s="750"/>
      <c r="U287" s="240"/>
      <c r="V287" s="240"/>
      <c r="W287" s="240"/>
      <c r="X287" s="240"/>
      <c r="Y287" s="240"/>
      <c r="Z287" s="240"/>
      <c r="AA287" s="240"/>
      <c r="AB287" s="240"/>
      <c r="AC287" s="240"/>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2"/>
      <c r="BU287" s="239"/>
      <c r="BV287" s="239"/>
      <c r="BW287" s="239"/>
      <c r="BX287" s="239"/>
      <c r="BY287" s="239"/>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c r="DA287" s="240"/>
    </row>
    <row r="288" s="726" customFormat="true" ht="15" customHeight="true" x14ac:dyDescent="0.2">
      <c r="B288" s="750"/>
      <c r="U288" s="240"/>
      <c r="V288" s="240"/>
      <c r="W288" s="240"/>
      <c r="X288" s="240"/>
      <c r="Y288" s="240"/>
      <c r="Z288" s="240"/>
      <c r="AA288" s="240"/>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2"/>
      <c r="BU288" s="239"/>
      <c r="BV288" s="239"/>
      <c r="BW288" s="239"/>
      <c r="BX288" s="239"/>
      <c r="BY288" s="239"/>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c r="DA288" s="240"/>
    </row>
    <row r="289" s="726" customFormat="true" ht="15" customHeight="true" x14ac:dyDescent="0.2">
      <c r="A289" s="736"/>
      <c r="B289" s="737"/>
      <c r="C289" s="738"/>
      <c r="U289" s="240"/>
      <c r="V289" s="240"/>
      <c r="W289" s="240"/>
      <c r="X289" s="240"/>
      <c r="Y289" s="240"/>
      <c r="Z289" s="240"/>
      <c r="AA289" s="240"/>
      <c r="AB289" s="240"/>
      <c r="AC289" s="240"/>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2"/>
      <c r="BU289" s="239"/>
      <c r="BV289" s="239"/>
      <c r="BW289" s="239"/>
      <c r="BX289" s="239"/>
      <c r="BY289" s="239"/>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c r="DA289" s="240"/>
    </row>
    <row r="290" s="726" customFormat="true" ht="15" customHeight="true" x14ac:dyDescent="0.2">
      <c r="A290" s="1037"/>
      <c r="B290" s="1038"/>
      <c r="C290" s="1039"/>
      <c r="U290" s="240"/>
      <c r="V290" s="240"/>
      <c r="W290" s="240"/>
      <c r="X290" s="240"/>
      <c r="Y290" s="240"/>
      <c r="Z290" s="240"/>
      <c r="AA290" s="240"/>
      <c r="AB290" s="240"/>
      <c r="AC290" s="240"/>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2"/>
      <c r="BU290" s="239"/>
      <c r="BV290" s="239"/>
      <c r="BW290" s="239"/>
      <c r="BX290" s="239"/>
      <c r="BY290" s="239"/>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c r="DA290" s="240"/>
    </row>
    <row r="291" s="726" customFormat="true" ht="15" customHeight="true" x14ac:dyDescent="0.2">
      <c r="A291" s="1040"/>
      <c r="B291" s="1041"/>
      <c r="C291" s="1042"/>
      <c r="U291" s="240"/>
      <c r="V291" s="240"/>
      <c r="W291" s="240"/>
      <c r="X291" s="240"/>
      <c r="Y291" s="240"/>
      <c r="Z291" s="240"/>
      <c r="AA291" s="240"/>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2"/>
      <c r="BU291" s="239"/>
      <c r="BV291" s="239"/>
      <c r="BW291" s="239"/>
      <c r="BX291" s="239"/>
      <c r="BY291" s="239"/>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c r="DA291" s="240"/>
    </row>
    <row r="292" s="726" customFormat="true" ht="15" customHeight="true" x14ac:dyDescent="0.2">
      <c r="A292" s="1043"/>
      <c r="B292" s="1044"/>
      <c r="C292" s="1045"/>
      <c r="U292" s="240"/>
      <c r="V292" s="240"/>
      <c r="W292" s="240"/>
      <c r="X292" s="240"/>
      <c r="Y292" s="240"/>
      <c r="Z292" s="240"/>
      <c r="AA292" s="240"/>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2"/>
      <c r="BU292" s="239"/>
      <c r="BV292" s="239"/>
      <c r="BW292" s="239"/>
      <c r="BX292" s="239"/>
      <c r="BY292" s="239"/>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c r="DA292" s="240"/>
    </row>
    <row r="293" s="726" customFormat="true" ht="15" customHeight="true" x14ac:dyDescent="0.2">
      <c r="A293" s="1046"/>
      <c r="B293" s="1047"/>
      <c r="C293" s="1048"/>
      <c r="U293" s="240"/>
      <c r="V293" s="240"/>
      <c r="W293" s="240"/>
      <c r="X293" s="240"/>
      <c r="Y293" s="240"/>
      <c r="Z293" s="240"/>
      <c r="AA293" s="240"/>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2"/>
      <c r="BU293" s="239"/>
      <c r="BV293" s="239"/>
      <c r="BW293" s="239"/>
      <c r="BX293" s="239"/>
      <c r="BY293" s="239"/>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c r="DA293" s="240"/>
    </row>
    <row r="294" s="726" customFormat="true" ht="15" customHeight="true" x14ac:dyDescent="0.2">
      <c r="A294" s="1049"/>
      <c r="B294" s="1050"/>
      <c r="C294" s="1051"/>
      <c r="U294" s="240"/>
      <c r="V294" s="240"/>
      <c r="W294" s="240"/>
      <c r="X294" s="240"/>
      <c r="Y294" s="240"/>
      <c r="Z294" s="240"/>
      <c r="AA294" s="240"/>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2"/>
      <c r="BU294" s="239"/>
      <c r="BV294" s="239"/>
      <c r="BW294" s="239"/>
      <c r="BX294" s="239"/>
      <c r="BY294" s="239"/>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c r="DA294" s="240"/>
    </row>
    <row r="295" s="726" customFormat="true" ht="15" customHeight="true" x14ac:dyDescent="0.2">
      <c r="A295" s="1049"/>
      <c r="B295" s="1050"/>
      <c r="C295" s="1051"/>
      <c r="U295" s="240"/>
      <c r="V295" s="240"/>
      <c r="W295" s="240"/>
      <c r="X295" s="240"/>
      <c r="Y295" s="240"/>
      <c r="Z295" s="240"/>
      <c r="AA295" s="240"/>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2"/>
      <c r="BU295" s="239"/>
      <c r="BV295" s="239"/>
      <c r="BW295" s="239"/>
      <c r="BX295" s="239"/>
      <c r="BY295" s="239"/>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c r="DA295" s="240"/>
    </row>
    <row r="296" s="726" customFormat="true" ht="15" customHeight="true" x14ac:dyDescent="0.2">
      <c r="A296" s="1049"/>
      <c r="B296" s="1052"/>
      <c r="C296" s="1051"/>
      <c r="U296" s="240"/>
      <c r="V296" s="240"/>
      <c r="W296" s="240"/>
      <c r="X296" s="240"/>
      <c r="Y296" s="240"/>
      <c r="Z296" s="240"/>
      <c r="AA296" s="240"/>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2"/>
      <c r="BU296" s="239"/>
      <c r="BV296" s="239"/>
      <c r="BW296" s="239"/>
      <c r="BX296" s="239"/>
      <c r="BY296" s="239"/>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c r="DA296" s="240"/>
    </row>
    <row r="297" s="726" customFormat="true" ht="15" customHeight="true" x14ac:dyDescent="0.2">
      <c r="A297" s="1053"/>
      <c r="B297" s="1054"/>
      <c r="C297" s="1055"/>
      <c r="U297" s="240"/>
      <c r="V297" s="240"/>
      <c r="W297" s="240"/>
      <c r="X297" s="240"/>
      <c r="Y297" s="240"/>
      <c r="Z297" s="240"/>
      <c r="AA297" s="240"/>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2"/>
      <c r="BU297" s="239"/>
      <c r="BV297" s="239"/>
      <c r="BW297" s="239"/>
      <c r="BX297" s="239"/>
      <c r="BY297" s="239"/>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c r="DA297" s="240"/>
    </row>
    <row r="298" s="726" customFormat="true" ht="15" customHeight="true" x14ac:dyDescent="0.2">
      <c r="B298" s="750"/>
      <c r="U298" s="240"/>
      <c r="V298" s="240"/>
      <c r="W298" s="240"/>
      <c r="X298" s="240"/>
      <c r="Y298" s="240"/>
      <c r="Z298" s="240"/>
      <c r="AA298" s="240"/>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2"/>
      <c r="BU298" s="239"/>
      <c r="BV298" s="239"/>
      <c r="BW298" s="239"/>
      <c r="BX298" s="239"/>
      <c r="BY298" s="239"/>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c r="DA298" s="240"/>
    </row>
    <row r="299" s="726" customFormat="true" ht="15" customHeight="true" x14ac:dyDescent="0.2">
      <c r="A299" s="739"/>
      <c r="B299" s="740"/>
      <c r="C299" s="741"/>
      <c r="D299" s="742"/>
      <c r="U299" s="240"/>
      <c r="V299" s="240"/>
      <c r="W299" s="240"/>
      <c r="X299" s="240"/>
      <c r="Y299" s="240"/>
      <c r="Z299" s="240"/>
      <c r="AA299" s="240"/>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2"/>
      <c r="BU299" s="239"/>
      <c r="BV299" s="239"/>
      <c r="BW299" s="239"/>
      <c r="BX299" s="239"/>
      <c r="BY299" s="239"/>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c r="DA299" s="240"/>
    </row>
    <row r="300" s="726" customFormat="true" ht="15" customHeight="true" x14ac:dyDescent="0.2">
      <c r="A300" s="1056"/>
      <c r="B300" s="1057"/>
      <c r="C300" s="1058"/>
      <c r="D300" s="1059"/>
      <c r="U300" s="240"/>
      <c r="V300" s="240"/>
      <c r="W300" s="240"/>
      <c r="X300" s="240"/>
      <c r="Y300" s="240"/>
      <c r="Z300" s="240"/>
      <c r="AA300" s="240"/>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2"/>
      <c r="BU300" s="239"/>
      <c r="BV300" s="239"/>
      <c r="BW300" s="239"/>
      <c r="BX300" s="239"/>
      <c r="BY300" s="239"/>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c r="DA300" s="240"/>
    </row>
    <row r="301" s="726" customFormat="true" ht="15" customHeight="true" x14ac:dyDescent="0.2">
      <c r="A301" s="1060"/>
      <c r="B301" s="1061"/>
      <c r="C301" s="1062"/>
      <c r="D301" s="1063"/>
      <c r="U301" s="240"/>
      <c r="V301" s="240"/>
      <c r="W301" s="240"/>
      <c r="X301" s="240"/>
      <c r="Y301" s="240"/>
      <c r="Z301" s="240"/>
      <c r="AA301" s="240"/>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2"/>
      <c r="BU301" s="239"/>
      <c r="BV301" s="239"/>
      <c r="BW301" s="239"/>
      <c r="BX301" s="239"/>
      <c r="BY301" s="239"/>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c r="DA301" s="240"/>
    </row>
    <row r="302" s="726" customFormat="true" ht="15" customHeight="true" x14ac:dyDescent="0.2">
      <c r="A302" s="1064"/>
      <c r="B302" s="1065"/>
      <c r="C302" s="1066"/>
      <c r="D302" s="1067"/>
      <c r="U302" s="240"/>
      <c r="V302" s="240"/>
      <c r="W302" s="240"/>
      <c r="X302" s="240"/>
      <c r="Y302" s="240"/>
      <c r="Z302" s="240"/>
      <c r="AA302" s="240"/>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2"/>
      <c r="BU302" s="239"/>
      <c r="BV302" s="239"/>
      <c r="BW302" s="239"/>
      <c r="BX302" s="239"/>
      <c r="BY302" s="239"/>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c r="DA302" s="240"/>
    </row>
    <row r="303" s="726" customFormat="true" ht="15" customHeight="true" x14ac:dyDescent="0.2">
      <c r="A303" s="1068"/>
      <c r="B303" s="1069"/>
      <c r="C303" s="1070"/>
      <c r="D303" s="1071"/>
      <c r="U303" s="240"/>
      <c r="V303" s="240"/>
      <c r="W303" s="240"/>
      <c r="X303" s="240"/>
      <c r="Y303" s="240"/>
      <c r="Z303" s="240"/>
      <c r="AA303" s="240"/>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2"/>
      <c r="BU303" s="239"/>
      <c r="BV303" s="239"/>
      <c r="BW303" s="239"/>
      <c r="BX303" s="239"/>
      <c r="BY303" s="239"/>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c r="DA303" s="240"/>
    </row>
    <row r="304" s="726" customFormat="true" ht="15" customHeight="true" x14ac:dyDescent="0.2">
      <c r="A304" s="1072"/>
      <c r="B304" s="1073"/>
      <c r="C304" s="1074"/>
      <c r="D304" s="1075"/>
      <c r="U304" s="240"/>
      <c r="V304" s="240"/>
      <c r="W304" s="240"/>
      <c r="X304" s="240"/>
      <c r="Y304" s="240"/>
      <c r="Z304" s="240"/>
      <c r="AA304" s="240"/>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2"/>
      <c r="BU304" s="239"/>
      <c r="BV304" s="239"/>
      <c r="BW304" s="239"/>
      <c r="BX304" s="239"/>
      <c r="BY304" s="239"/>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c r="DA304" s="240"/>
    </row>
    <row r="305" s="726" customFormat="true" ht="15" customHeight="true" x14ac:dyDescent="0.2">
      <c r="A305" s="1076"/>
      <c r="B305" s="1077"/>
      <c r="C305" s="1078"/>
      <c r="D305" s="1079"/>
      <c r="U305" s="240"/>
      <c r="V305" s="240"/>
      <c r="W305" s="240"/>
      <c r="X305" s="240"/>
      <c r="Y305" s="240"/>
      <c r="Z305" s="240"/>
      <c r="AA305" s="240"/>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2"/>
      <c r="BU305" s="239"/>
      <c r="BV305" s="239"/>
      <c r="BW305" s="239"/>
      <c r="BX305" s="239"/>
      <c r="BY305" s="239"/>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c r="DA305" s="240"/>
    </row>
    <row r="306" s="726" customFormat="true" ht="15" customHeight="true" x14ac:dyDescent="0.2">
      <c r="B306" s="750"/>
      <c r="U306" s="240"/>
      <c r="V306" s="240"/>
      <c r="W306" s="240"/>
      <c r="X306" s="240"/>
      <c r="Y306" s="240"/>
      <c r="Z306" s="240"/>
      <c r="AA306" s="240"/>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2"/>
      <c r="BU306" s="239"/>
      <c r="BV306" s="239"/>
      <c r="BW306" s="239"/>
      <c r="BX306" s="239"/>
      <c r="BY306" s="239"/>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c r="DA306" s="240"/>
    </row>
    <row r="307" s="726" customFormat="true" ht="15" customHeight="true" x14ac:dyDescent="0.2">
      <c r="B307" s="750"/>
      <c r="U307" s="240"/>
      <c r="V307" s="240"/>
      <c r="W307" s="240"/>
      <c r="X307" s="240"/>
      <c r="Y307" s="240"/>
      <c r="Z307" s="240"/>
      <c r="AA307" s="240"/>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2"/>
      <c r="BU307" s="239"/>
      <c r="BV307" s="239"/>
      <c r="BW307" s="239"/>
      <c r="BX307" s="239"/>
      <c r="BY307" s="239"/>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c r="DA307" s="240"/>
    </row>
    <row r="308" s="726" customFormat="true" ht="15" customHeight="true" x14ac:dyDescent="0.2">
      <c r="B308" s="750"/>
      <c r="U308" s="240"/>
      <c r="V308" s="240"/>
      <c r="W308" s="240"/>
      <c r="X308" s="240"/>
      <c r="Y308" s="240"/>
      <c r="Z308" s="240"/>
      <c r="AA308" s="240"/>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2"/>
      <c r="BU308" s="239"/>
      <c r="BV308" s="239"/>
      <c r="BW308" s="239"/>
      <c r="BX308" s="239"/>
      <c r="BY308" s="239"/>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c r="DA308" s="240"/>
    </row>
    <row r="309" s="726" customFormat="true" ht="15" customHeight="true" x14ac:dyDescent="0.2">
      <c r="B309" s="750"/>
      <c r="U309" s="240"/>
      <c r="V309" s="240"/>
      <c r="W309" s="240"/>
      <c r="X309" s="240"/>
      <c r="Y309" s="240"/>
      <c r="Z309" s="240"/>
      <c r="AA309" s="240"/>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2"/>
      <c r="BU309" s="239"/>
      <c r="BV309" s="239"/>
      <c r="BW309" s="239"/>
      <c r="BX309" s="239"/>
      <c r="BY309" s="239"/>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c r="DA309" s="240"/>
    </row>
    <row r="310" s="726" customFormat="true" ht="15" customHeight="true" x14ac:dyDescent="0.2">
      <c r="B310" s="750"/>
      <c r="U310" s="240"/>
      <c r="V310" s="240"/>
      <c r="W310" s="240"/>
      <c r="X310" s="240"/>
      <c r="Y310" s="240"/>
      <c r="Z310" s="240"/>
      <c r="AA310" s="240"/>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2"/>
      <c r="BU310" s="239"/>
      <c r="BV310" s="239"/>
      <c r="BW310" s="239"/>
      <c r="BX310" s="239"/>
      <c r="BY310" s="239"/>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c r="DA310" s="240"/>
    </row>
    <row r="311" s="726" customFormat="true" ht="15" customHeight="true" x14ac:dyDescent="0.2">
      <c r="B311" s="750"/>
      <c r="U311" s="240"/>
      <c r="V311" s="240"/>
      <c r="W311" s="240"/>
      <c r="X311" s="240"/>
      <c r="Y311" s="240"/>
      <c r="Z311" s="240"/>
      <c r="AA311" s="240"/>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2"/>
      <c r="BU311" s="239"/>
      <c r="BV311" s="239"/>
      <c r="BW311" s="239"/>
      <c r="BX311" s="239"/>
      <c r="BY311" s="239"/>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c r="DA311" s="240"/>
    </row>
    <row r="312" s="726" customFormat="true" ht="15" customHeight="true" x14ac:dyDescent="0.2">
      <c r="B312" s="750"/>
      <c r="U312" s="240"/>
      <c r="V312" s="240"/>
      <c r="W312" s="240"/>
      <c r="X312" s="240"/>
      <c r="Y312" s="240"/>
      <c r="Z312" s="240"/>
      <c r="AA312" s="240"/>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2"/>
      <c r="BU312" s="239"/>
      <c r="BV312" s="239"/>
      <c r="BW312" s="239"/>
      <c r="BX312" s="239"/>
      <c r="BY312" s="239"/>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c r="DA312" s="240"/>
    </row>
    <row r="313" s="726" customFormat="true" ht="15" customHeight="true" x14ac:dyDescent="0.2">
      <c r="B313" s="750"/>
      <c r="U313" s="240"/>
      <c r="V313" s="240"/>
      <c r="W313" s="240"/>
      <c r="X313" s="240"/>
      <c r="Y313" s="240"/>
      <c r="Z313" s="240"/>
      <c r="AA313" s="240"/>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2"/>
      <c r="BU313" s="239"/>
      <c r="BV313" s="239"/>
      <c r="BW313" s="239"/>
      <c r="BX313" s="239"/>
      <c r="BY313" s="239"/>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c r="DA313" s="240"/>
    </row>
    <row r="314" s="726" customFormat="true" ht="15" customHeight="true" x14ac:dyDescent="0.2">
      <c r="B314" s="750"/>
      <c r="U314" s="240"/>
      <c r="V314" s="240"/>
      <c r="W314" s="240"/>
      <c r="X314" s="240"/>
      <c r="Y314" s="240"/>
      <c r="Z314" s="240"/>
      <c r="AA314" s="240"/>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2"/>
      <c r="BU314" s="239"/>
      <c r="BV314" s="239"/>
      <c r="BW314" s="239"/>
      <c r="BX314" s="239"/>
      <c r="BY314" s="239"/>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c r="DA314" s="240"/>
    </row>
    <row r="315" s="726" customFormat="true" ht="15" customHeight="true" x14ac:dyDescent="0.2">
      <c r="B315" s="750"/>
      <c r="U315" s="240"/>
      <c r="V315" s="240"/>
      <c r="W315" s="240"/>
      <c r="X315" s="240"/>
      <c r="Y315" s="240"/>
      <c r="Z315" s="240"/>
      <c r="AA315" s="240"/>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2"/>
      <c r="BU315" s="239"/>
      <c r="BV315" s="239"/>
      <c r="BW315" s="239"/>
      <c r="BX315" s="239"/>
      <c r="BY315" s="239"/>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c r="DA315" s="240"/>
    </row>
    <row r="316" s="726" customFormat="true" ht="15" customHeight="true" x14ac:dyDescent="0.2">
      <c r="B316" s="750"/>
      <c r="U316" s="240"/>
      <c r="V316" s="240"/>
      <c r="W316" s="240"/>
      <c r="X316" s="240"/>
      <c r="Y316" s="240"/>
      <c r="Z316" s="240"/>
      <c r="AA316" s="240"/>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2"/>
      <c r="BU316" s="239"/>
      <c r="BV316" s="239"/>
      <c r="BW316" s="239"/>
      <c r="BX316" s="239"/>
      <c r="BY316" s="239"/>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c r="DA316" s="240"/>
    </row>
    <row r="317" s="726" customFormat="true" ht="15" customHeight="true" x14ac:dyDescent="0.2">
      <c r="B317" s="750"/>
      <c r="U317" s="240"/>
      <c r="V317" s="240"/>
      <c r="W317" s="240"/>
      <c r="X317" s="240"/>
      <c r="Y317" s="240"/>
      <c r="Z317" s="240"/>
      <c r="AA317" s="240"/>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2"/>
      <c r="BU317" s="239"/>
      <c r="BV317" s="239"/>
      <c r="BW317" s="239"/>
      <c r="BX317" s="239"/>
      <c r="BY317" s="239"/>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c r="DA317" s="240"/>
    </row>
    <row r="318" s="726" customFormat="true" ht="15" customHeight="true" x14ac:dyDescent="0.2">
      <c r="B318" s="750"/>
      <c r="U318" s="240"/>
      <c r="V318" s="240"/>
      <c r="W318" s="240"/>
      <c r="X318" s="240"/>
      <c r="Y318" s="240"/>
      <c r="Z318" s="240"/>
      <c r="AA318" s="240"/>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2"/>
      <c r="BU318" s="239"/>
      <c r="BV318" s="239"/>
      <c r="BW318" s="239"/>
      <c r="BX318" s="239"/>
      <c r="BY318" s="239"/>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c r="DA318" s="240"/>
    </row>
    <row r="319" s="726" customFormat="true" ht="15" customHeight="true" x14ac:dyDescent="0.2">
      <c r="B319" s="750"/>
      <c r="U319" s="240"/>
      <c r="V319" s="240"/>
      <c r="W319" s="240"/>
      <c r="X319" s="240"/>
      <c r="Y319" s="240"/>
      <c r="Z319" s="240"/>
      <c r="AA319" s="240"/>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2"/>
      <c r="BU319" s="239"/>
      <c r="BV319" s="239"/>
      <c r="BW319" s="239"/>
      <c r="BX319" s="239"/>
      <c r="BY319" s="239"/>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c r="DA319" s="240"/>
    </row>
    <row r="320" s="726" customFormat="true" ht="15" customHeight="true" x14ac:dyDescent="0.2">
      <c r="B320" s="750"/>
      <c r="U320" s="240"/>
      <c r="V320" s="240"/>
      <c r="W320" s="240"/>
      <c r="X320" s="240"/>
      <c r="Y320" s="240"/>
      <c r="Z320" s="240"/>
      <c r="AA320" s="240"/>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2"/>
      <c r="BU320" s="239"/>
      <c r="BV320" s="239"/>
      <c r="BW320" s="239"/>
      <c r="BX320" s="239"/>
      <c r="BY320" s="239"/>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c r="DA320" s="240"/>
    </row>
    <row r="321" s="726" customFormat="true" ht="15" customHeight="true" x14ac:dyDescent="0.2">
      <c r="B321" s="750"/>
      <c r="U321" s="240"/>
      <c r="V321" s="240"/>
      <c r="W321" s="240"/>
      <c r="X321" s="240"/>
      <c r="Y321" s="240"/>
      <c r="Z321" s="240"/>
      <c r="AA321" s="240"/>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2"/>
      <c r="BU321" s="239"/>
      <c r="BV321" s="239"/>
      <c r="BW321" s="239"/>
      <c r="BX321" s="239"/>
      <c r="BY321" s="239"/>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c r="DA321" s="240"/>
    </row>
    <row r="322" s="726" customFormat="true" ht="15" customHeight="true" x14ac:dyDescent="0.2">
      <c r="B322" s="750"/>
      <c r="U322" s="240"/>
      <c r="V322" s="240"/>
      <c r="W322" s="240"/>
      <c r="X322" s="240"/>
      <c r="Y322" s="240"/>
      <c r="Z322" s="240"/>
      <c r="AA322" s="240"/>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2"/>
      <c r="BU322" s="239"/>
      <c r="BV322" s="239"/>
      <c r="BW322" s="239"/>
      <c r="BX322" s="239"/>
      <c r="BY322" s="239"/>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c r="DA322" s="240"/>
    </row>
    <row r="323" s="726" customFormat="true" ht="15" customHeight="true" x14ac:dyDescent="0.2">
      <c r="B323" s="750"/>
      <c r="U323" s="240"/>
      <c r="V323" s="240"/>
      <c r="W323" s="240"/>
      <c r="X323" s="240"/>
      <c r="Y323" s="240"/>
      <c r="Z323" s="240"/>
      <c r="AA323" s="240"/>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2"/>
      <c r="BU323" s="239"/>
      <c r="BV323" s="239"/>
      <c r="BW323" s="239"/>
      <c r="BX323" s="239"/>
      <c r="BY323" s="239"/>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c r="DA323" s="240"/>
    </row>
    <row r="324" s="726" customFormat="true" ht="15" customHeight="true" x14ac:dyDescent="0.2">
      <c r="B324" s="750"/>
      <c r="U324" s="240"/>
      <c r="V324" s="240"/>
      <c r="W324" s="240"/>
      <c r="X324" s="240"/>
      <c r="Y324" s="240"/>
      <c r="Z324" s="240"/>
      <c r="AA324" s="240"/>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2"/>
      <c r="BU324" s="239"/>
      <c r="BV324" s="239"/>
      <c r="BW324" s="239"/>
      <c r="BX324" s="239"/>
      <c r="BY324" s="239"/>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c r="DA324" s="240"/>
    </row>
    <row r="325" s="726" customFormat="true" ht="15" customHeight="true" x14ac:dyDescent="0.2">
      <c r="B325" s="750"/>
      <c r="U325" s="240"/>
      <c r="V325" s="240"/>
      <c r="W325" s="240"/>
      <c r="X325" s="240"/>
      <c r="Y325" s="240"/>
      <c r="Z325" s="240"/>
      <c r="AA325" s="240"/>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2"/>
      <c r="BU325" s="239"/>
      <c r="BV325" s="239"/>
      <c r="BW325" s="239"/>
      <c r="BX325" s="239"/>
      <c r="BY325" s="239"/>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c r="DA325" s="240"/>
    </row>
    <row r="326" s="726" customFormat="true" ht="15" customHeight="true" x14ac:dyDescent="0.2">
      <c r="B326" s="750"/>
      <c r="U326" s="240"/>
      <c r="V326" s="240"/>
      <c r="W326" s="240"/>
      <c r="X326" s="240"/>
      <c r="Y326" s="240"/>
      <c r="Z326" s="240"/>
      <c r="AA326" s="240"/>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2"/>
      <c r="BU326" s="239"/>
      <c r="BV326" s="239"/>
      <c r="BW326" s="239"/>
      <c r="BX326" s="239"/>
      <c r="BY326" s="239"/>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c r="DA326" s="240"/>
    </row>
    <row r="327" s="726" customFormat="true" ht="15" customHeight="true" x14ac:dyDescent="0.2">
      <c r="B327" s="750"/>
      <c r="U327" s="240"/>
      <c r="V327" s="240"/>
      <c r="W327" s="240"/>
      <c r="X327" s="240"/>
      <c r="Y327" s="240"/>
      <c r="Z327" s="240"/>
      <c r="AA327" s="240"/>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2"/>
      <c r="BU327" s="239"/>
      <c r="BV327" s="239"/>
      <c r="BW327" s="239"/>
      <c r="BX327" s="239"/>
      <c r="BY327" s="239"/>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c r="DA327" s="240"/>
    </row>
    <row r="328" s="726" customFormat="true" ht="15" customHeight="true" x14ac:dyDescent="0.2">
      <c r="B328" s="750"/>
      <c r="U328" s="240"/>
      <c r="V328" s="240"/>
      <c r="W328" s="240"/>
      <c r="X328" s="240"/>
      <c r="Y328" s="240"/>
      <c r="Z328" s="240"/>
      <c r="AA328" s="240"/>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2"/>
      <c r="BU328" s="239"/>
      <c r="BV328" s="239"/>
      <c r="BW328" s="239"/>
      <c r="BX328" s="239"/>
      <c r="BY328" s="239"/>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c r="DA328" s="240"/>
    </row>
    <row r="329" s="726" customFormat="true" ht="250.15" customHeight="true" x14ac:dyDescent="0.2">
      <c r="B329" s="750"/>
      <c r="U329" s="240"/>
      <c r="V329" s="240"/>
      <c r="W329" s="240"/>
      <c r="X329" s="240"/>
      <c r="Y329" s="240"/>
      <c r="Z329" s="240"/>
      <c r="AA329" s="240"/>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2"/>
      <c r="BU329" s="239"/>
      <c r="BV329" s="239"/>
      <c r="BW329" s="239"/>
      <c r="BX329" s="239"/>
      <c r="BY329" s="239"/>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c r="DA329" s="240"/>
    </row>
    <row r="330" s="242" customFormat="true" ht="19.15" customHeight="true" x14ac:dyDescent="0.2">
      <c r="B330" s="724"/>
      <c r="U330" s="235"/>
      <c r="V330" s="235"/>
      <c r="W330" s="235"/>
      <c r="X330" s="235"/>
      <c r="Y330" s="235"/>
      <c r="Z330" s="235"/>
      <c r="AA330" s="235"/>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BA330" s="135"/>
      <c r="BB330" s="135"/>
      <c r="BC330" s="722"/>
      <c r="BD330" s="722"/>
      <c r="BE330" s="722"/>
      <c r="BF330" s="722"/>
      <c r="BG330" s="722"/>
      <c r="BH330" s="722"/>
      <c r="BI330" s="722"/>
      <c r="BJ330" s="722"/>
      <c r="BK330" s="722"/>
      <c r="BL330" s="722"/>
      <c r="BM330" s="722"/>
      <c r="BN330" s="722"/>
      <c r="BO330" s="722"/>
      <c r="BP330" s="722"/>
      <c r="BQ330" s="722"/>
      <c r="BR330" s="722"/>
      <c r="BS330" s="722"/>
      <c r="BT330" s="722"/>
      <c r="BU330" s="235"/>
      <c r="BV330" s="235"/>
      <c r="BW330" s="235"/>
      <c r="BX330" s="235"/>
      <c r="BY330" s="235"/>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c r="DA330" s="235"/>
    </row>
    <row r="331" s="242" customFormat="true" ht="15" customHeight="true" x14ac:dyDescent="0.2">
      <c r="B331" s="724"/>
      <c r="U331" s="235"/>
      <c r="V331" s="235"/>
      <c r="W331" s="235"/>
      <c r="X331" s="235"/>
      <c r="Y331" s="235"/>
      <c r="Z331" s="235"/>
      <c r="AA331" s="235"/>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BA331" s="135"/>
      <c r="BB331" s="135"/>
      <c r="BC331" s="722"/>
      <c r="BD331" s="722"/>
      <c r="BE331" s="722"/>
      <c r="BF331" s="722"/>
      <c r="BG331" s="722"/>
      <c r="BH331" s="722"/>
      <c r="BI331" s="722"/>
      <c r="BJ331" s="722"/>
      <c r="BK331" s="722"/>
      <c r="BL331" s="722"/>
      <c r="BM331" s="722"/>
      <c r="BN331" s="722"/>
      <c r="BO331" s="722"/>
      <c r="BP331" s="722"/>
      <c r="BQ331" s="722"/>
      <c r="BR331" s="722"/>
      <c r="BS331" s="722"/>
      <c r="BT331" s="722"/>
      <c r="BU331" s="235"/>
      <c r="BV331" s="235"/>
      <c r="BW331" s="235"/>
      <c r="BX331" s="235"/>
      <c r="BY331" s="235"/>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c r="DA331" s="235"/>
    </row>
    <row r="332" s="242" customFormat="true" ht="15" customHeight="true" x14ac:dyDescent="0.2">
      <c r="B332" s="724"/>
      <c r="U332" s="235"/>
      <c r="V332" s="235"/>
      <c r="W332" s="235"/>
      <c r="X332" s="235"/>
      <c r="Y332" s="235"/>
      <c r="Z332" s="235"/>
      <c r="AA332" s="235"/>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BA332" s="135"/>
      <c r="BB332" s="135"/>
      <c r="BC332" s="722"/>
      <c r="BD332" s="722"/>
      <c r="BE332" s="722"/>
      <c r="BF332" s="722"/>
      <c r="BG332" s="722"/>
      <c r="BH332" s="722"/>
      <c r="BI332" s="722"/>
      <c r="BJ332" s="722"/>
      <c r="BK332" s="722"/>
      <c r="BL332" s="722"/>
      <c r="BM332" s="722"/>
      <c r="BN332" s="722"/>
      <c r="BO332" s="722"/>
      <c r="BP332" s="722"/>
      <c r="BQ332" s="722"/>
      <c r="BR332" s="722"/>
      <c r="BS332" s="722"/>
      <c r="BT332" s="722"/>
      <c r="BU332" s="235"/>
      <c r="BV332" s="235"/>
      <c r="BW332" s="235"/>
      <c r="BX332" s="235"/>
      <c r="BY332" s="235"/>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c r="DA332" s="235"/>
    </row>
    <row r="333" s="242" customFormat="true" ht="15" customHeight="true" x14ac:dyDescent="0.2">
      <c r="B333" s="724"/>
      <c r="U333" s="235"/>
      <c r="V333" s="235"/>
      <c r="W333" s="235"/>
      <c r="X333" s="235"/>
      <c r="Y333" s="235"/>
      <c r="Z333" s="235"/>
      <c r="AA333" s="235"/>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BA333" s="135"/>
      <c r="BB333" s="135"/>
      <c r="BC333" s="722"/>
      <c r="BD333" s="722"/>
      <c r="BE333" s="722"/>
      <c r="BF333" s="722"/>
      <c r="BG333" s="722"/>
      <c r="BH333" s="722"/>
      <c r="BI333" s="722"/>
      <c r="BJ333" s="722"/>
      <c r="BK333" s="722"/>
      <c r="BL333" s="722"/>
      <c r="BM333" s="722"/>
      <c r="BN333" s="722"/>
      <c r="BO333" s="722"/>
      <c r="BP333" s="722"/>
      <c r="BQ333" s="722"/>
      <c r="BR333" s="722"/>
      <c r="BS333" s="722"/>
      <c r="BT333" s="722"/>
      <c r="BU333" s="235"/>
      <c r="BV333" s="235"/>
      <c r="BW333" s="235"/>
      <c r="BX333" s="235"/>
      <c r="BY333" s="235"/>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c r="DA333" s="235"/>
    </row>
    <row r="334" s="242" customFormat="true" ht="15" customHeight="true" x14ac:dyDescent="0.2">
      <c r="B334" s="724"/>
      <c r="U334" s="235"/>
      <c r="V334" s="235"/>
      <c r="W334" s="235"/>
      <c r="X334" s="235"/>
      <c r="Y334" s="235"/>
      <c r="Z334" s="235"/>
      <c r="AA334" s="235"/>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BA334" s="135"/>
      <c r="BB334" s="135"/>
      <c r="BC334" s="722"/>
      <c r="BD334" s="722"/>
      <c r="BE334" s="722"/>
      <c r="BF334" s="722"/>
      <c r="BG334" s="722"/>
      <c r="BH334" s="722"/>
      <c r="BI334" s="722"/>
      <c r="BJ334" s="722"/>
      <c r="BK334" s="722"/>
      <c r="BL334" s="722"/>
      <c r="BM334" s="722"/>
      <c r="BN334" s="722"/>
      <c r="BO334" s="722"/>
      <c r="BP334" s="722"/>
      <c r="BQ334" s="722"/>
      <c r="BR334" s="722"/>
      <c r="BS334" s="722"/>
      <c r="BT334" s="722"/>
      <c r="BU334" s="235"/>
      <c r="BV334" s="235"/>
      <c r="BW334" s="235"/>
      <c r="BX334" s="235"/>
      <c r="BY334" s="235"/>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c r="DA334" s="235"/>
    </row>
    <row r="335" s="242" customFormat="true" ht="15" customHeight="true" x14ac:dyDescent="0.2">
      <c r="B335" s="724"/>
      <c r="U335" s="235"/>
      <c r="V335" s="235"/>
      <c r="W335" s="235"/>
      <c r="X335" s="235"/>
      <c r="Y335" s="235"/>
      <c r="Z335" s="235"/>
      <c r="AA335" s="235"/>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BA335" s="135"/>
      <c r="BB335" s="135"/>
      <c r="BC335" s="722"/>
      <c r="BD335" s="722"/>
      <c r="BE335" s="722"/>
      <c r="BF335" s="722"/>
      <c r="BG335" s="722"/>
      <c r="BH335" s="722"/>
      <c r="BI335" s="722"/>
      <c r="BJ335" s="722"/>
      <c r="BK335" s="722"/>
      <c r="BL335" s="722"/>
      <c r="BM335" s="722"/>
      <c r="BN335" s="722"/>
      <c r="BO335" s="722"/>
      <c r="BP335" s="722"/>
      <c r="BQ335" s="722"/>
      <c r="BR335" s="722"/>
      <c r="BS335" s="722"/>
      <c r="BT335" s="722"/>
      <c r="BU335" s="235"/>
      <c r="BV335" s="235"/>
      <c r="BW335" s="235"/>
      <c r="BX335" s="235"/>
      <c r="BY335" s="235"/>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c r="DA335" s="235"/>
    </row>
    <row r="336" s="242" customFormat="true" ht="15" customHeight="true" x14ac:dyDescent="0.2">
      <c r="B336" s="724"/>
      <c r="U336" s="235"/>
      <c r="V336" s="235"/>
      <c r="W336" s="235"/>
      <c r="X336" s="235"/>
      <c r="Y336" s="235"/>
      <c r="Z336" s="235"/>
      <c r="AA336" s="235"/>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BA336" s="135"/>
      <c r="BB336" s="135"/>
      <c r="BC336" s="722"/>
      <c r="BD336" s="722"/>
      <c r="BE336" s="722"/>
      <c r="BF336" s="722"/>
      <c r="BG336" s="722"/>
      <c r="BH336" s="722"/>
      <c r="BI336" s="722"/>
      <c r="BJ336" s="722"/>
      <c r="BK336" s="722"/>
      <c r="BL336" s="722"/>
      <c r="BM336" s="722"/>
      <c r="BN336" s="722"/>
      <c r="BO336" s="722"/>
      <c r="BP336" s="722"/>
      <c r="BQ336" s="722"/>
      <c r="BR336" s="722"/>
      <c r="BS336" s="722"/>
      <c r="BT336" s="722"/>
      <c r="BU336" s="235"/>
      <c r="BV336" s="235"/>
      <c r="BW336" s="235"/>
      <c r="BX336" s="235"/>
      <c r="BY336" s="235"/>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c r="DA336" s="235"/>
    </row>
    <row r="337" s="242" customFormat="true" ht="18" customHeight="true" x14ac:dyDescent="0.2">
      <c r="B337" s="724"/>
      <c r="U337" s="235"/>
      <c r="V337" s="235"/>
      <c r="W337" s="235"/>
      <c r="X337" s="235"/>
      <c r="Y337" s="235"/>
      <c r="Z337" s="235"/>
      <c r="AA337" s="235"/>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BA337" s="135"/>
      <c r="BB337" s="135"/>
      <c r="BC337" s="722"/>
      <c r="BD337" s="722"/>
      <c r="BE337" s="722"/>
      <c r="BF337" s="722"/>
      <c r="BG337" s="722"/>
      <c r="BH337" s="722"/>
      <c r="BI337" s="722"/>
      <c r="BJ337" s="722"/>
      <c r="BK337" s="722"/>
      <c r="BL337" s="722"/>
      <c r="BM337" s="722"/>
      <c r="BN337" s="722"/>
      <c r="BO337" s="722"/>
      <c r="BP337" s="722"/>
      <c r="BQ337" s="722"/>
      <c r="BR337" s="722"/>
      <c r="BS337" s="722"/>
      <c r="BT337" s="722"/>
      <c r="BU337" s="235"/>
      <c r="BV337" s="235"/>
      <c r="BW337" s="235"/>
      <c r="BX337" s="235"/>
      <c r="BY337" s="235"/>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c r="DA337" s="235"/>
    </row>
    <row r="338" s="242" customFormat="true" ht="18" customHeight="true" x14ac:dyDescent="0.2">
      <c r="B338" s="724"/>
      <c r="U338" s="235"/>
      <c r="V338" s="235"/>
      <c r="W338" s="235"/>
      <c r="X338" s="235"/>
      <c r="Y338" s="235"/>
      <c r="Z338" s="235"/>
      <c r="AA338" s="235"/>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BA338" s="135"/>
      <c r="BB338" s="135"/>
      <c r="BC338" s="722"/>
      <c r="BD338" s="722"/>
      <c r="BE338" s="722"/>
      <c r="BF338" s="722"/>
      <c r="BG338" s="722"/>
      <c r="BH338" s="722"/>
      <c r="BI338" s="722"/>
      <c r="BJ338" s="722"/>
      <c r="BK338" s="722"/>
      <c r="BL338" s="722"/>
      <c r="BM338" s="722"/>
      <c r="BN338" s="722"/>
      <c r="BO338" s="722"/>
      <c r="BP338" s="722"/>
      <c r="BQ338" s="722"/>
      <c r="BR338" s="722"/>
      <c r="BS338" s="722"/>
      <c r="BT338" s="722"/>
      <c r="BU338" s="235"/>
      <c r="BV338" s="235"/>
      <c r="BW338" s="235"/>
      <c r="BX338" s="235"/>
      <c r="BY338" s="235"/>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c r="DA338" s="235"/>
    </row>
    <row r="339" s="726" customFormat="true" ht="15" customHeight="true" x14ac:dyDescent="0.2">
      <c r="B339" s="750"/>
      <c r="U339" s="240"/>
      <c r="V339" s="240"/>
      <c r="W339" s="240"/>
      <c r="X339" s="240"/>
      <c r="Y339" s="240"/>
      <c r="Z339" s="240"/>
      <c r="AA339" s="240"/>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BA339" s="241" t="s">
        <v>131</v>
      </c>
      <c r="BB339" s="117" t="s">
        <v>130</v>
      </c>
      <c r="BC339" s="2955" t="s">
        <v>115</v>
      </c>
      <c r="BD339" s="2956"/>
      <c r="BE339" s="2956"/>
      <c r="BF339" s="2956"/>
      <c r="BG339" s="2957"/>
      <c r="BH339" s="2958" t="s">
        <v>38</v>
      </c>
      <c r="BI339" s="2956"/>
      <c r="BJ339" s="2956"/>
      <c r="BK339" s="2956"/>
      <c r="BL339" s="2957"/>
      <c r="BM339" s="2958" t="s">
        <v>37</v>
      </c>
      <c r="BN339" s="2956"/>
      <c r="BO339" s="2956"/>
      <c r="BP339" s="2956"/>
      <c r="BQ339" s="2957"/>
      <c r="BR339" s="2337" t="s">
        <v>142</v>
      </c>
      <c r="BS339" s="2338"/>
      <c r="BT339" s="2341"/>
      <c r="BU339" s="2445"/>
      <c r="BV339" s="2445"/>
      <c r="BW339" s="2445"/>
      <c r="BX339" s="2445"/>
      <c r="BY339" s="2446"/>
      <c r="BZ339" s="239"/>
      <c r="CA339" s="239"/>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c r="DA339" s="240"/>
    </row>
    <row r="340" s="726" customFormat="true" ht="12.75" x14ac:dyDescent="0.2">
      <c r="B340" s="750"/>
      <c r="U340" s="240"/>
      <c r="V340" s="240"/>
      <c r="W340" s="240"/>
      <c r="X340" s="240"/>
      <c r="Y340" s="240"/>
      <c r="Z340" s="240"/>
      <c r="AA340" s="240"/>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2339" t="s">
        <v>160</v>
      </c>
      <c r="BS340" s="2340" t="s">
        <v>161</v>
      </c>
      <c r="BT340" s="2342" t="s">
        <v>162</v>
      </c>
      <c r="BU340" s="2447"/>
      <c r="BV340" s="2447"/>
      <c r="BW340" s="2447"/>
      <c r="BX340" s="2447"/>
      <c r="BY340" s="2448"/>
      <c r="BZ340" s="2448"/>
      <c r="CA340" s="2448"/>
      <c r="CB340" s="2448"/>
      <c r="CC340" s="2448"/>
      <c r="CD340" s="2448"/>
      <c r="CE340" s="2448"/>
      <c r="CF340" s="2448"/>
      <c r="CG340" s="2448"/>
      <c r="CH340" s="2448"/>
      <c r="CI340" s="2448"/>
      <c r="CJ340" s="2448"/>
      <c r="CK340" s="2448"/>
      <c r="CL340" s="2448"/>
      <c r="CM340" s="2448"/>
      <c r="CN340" s="2448"/>
      <c r="CO340" s="2448"/>
      <c r="CP340" s="2448"/>
      <c r="CQ340" s="2448"/>
      <c r="CR340" s="2448"/>
      <c r="CS340" s="2448"/>
      <c r="CT340" s="2448"/>
      <c r="CU340" s="2448"/>
      <c r="CV340" s="2448"/>
      <c r="CW340" s="2448"/>
      <c r="CX340" s="2448"/>
      <c r="CY340" s="2448"/>
      <c r="CZ340" s="2448"/>
      <c r="DA340" s="240"/>
    </row>
    <row r="341" s="726" customFormat="true" ht="15" customHeight="true" x14ac:dyDescent="0.2">
      <c r="B341" s="750"/>
      <c r="U341" s="240"/>
      <c r="V341" s="240"/>
      <c r="W341" s="240"/>
      <c r="X341" s="240"/>
      <c r="Y341" s="240"/>
      <c r="Z341" s="240"/>
      <c r="AA341" s="240"/>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BA341" s="2935" t="s">
        <v>155</v>
      </c>
      <c r="BB341" s="176" t="s">
        <v>49</v>
      </c>
      <c r="BC341" s="1501" t="s">
        <v>35</v>
      </c>
      <c r="BD341" s="1522" t="s">
        <v>35</v>
      </c>
      <c r="BE341" s="1522" t="s">
        <v>35</v>
      </c>
      <c r="BF341" s="1522" t="s">
        <v>35</v>
      </c>
      <c r="BG341" s="1543" t="s">
        <v>35</v>
      </c>
      <c r="BH341" s="1563" t="s">
        <v>35</v>
      </c>
      <c r="BI341" s="1522" t="s">
        <v>35</v>
      </c>
      <c r="BJ341" s="1522" t="s">
        <v>35</v>
      </c>
      <c r="BK341" s="1522" t="s">
        <v>35</v>
      </c>
      <c r="BL341" s="1543" t="s">
        <v>35</v>
      </c>
      <c r="BM341" s="1563" t="s">
        <v>35</v>
      </c>
      <c r="BN341" s="1522" t="s">
        <v>35</v>
      </c>
      <c r="BO341" s="1522" t="s">
        <v>35</v>
      </c>
      <c r="BP341" s="1522" t="s">
        <v>35</v>
      </c>
      <c r="BQ341" s="1543" t="s">
        <v>35</v>
      </c>
      <c r="BR341" s="1563" t="s">
        <v>35</v>
      </c>
      <c r="BS341" s="1522" t="s">
        <v>35</v>
      </c>
      <c r="BT341" s="2367" t="s">
        <v>35</v>
      </c>
      <c r="BU341" s="2449"/>
      <c r="BV341" s="2449"/>
      <c r="BW341" s="2449"/>
      <c r="BX341" s="2449"/>
      <c r="BY341" s="2450"/>
      <c r="BZ341" s="2450"/>
      <c r="CA341" s="2450"/>
      <c r="CB341" s="2450"/>
      <c r="CC341" s="2450"/>
      <c r="CD341" s="2450"/>
      <c r="CE341" s="2450"/>
      <c r="CF341" s="2450"/>
      <c r="CG341" s="2450"/>
      <c r="CH341" s="2450"/>
      <c r="CI341" s="2450"/>
      <c r="CJ341" s="2450"/>
      <c r="CK341" s="2450"/>
      <c r="CL341" s="2450"/>
      <c r="CM341" s="2450"/>
      <c r="CN341" s="2450"/>
      <c r="CO341" s="2450"/>
      <c r="CP341" s="2450"/>
      <c r="CQ341" s="2450"/>
      <c r="CR341" s="2450"/>
      <c r="CS341" s="2450"/>
      <c r="CT341" s="2450"/>
      <c r="CU341" s="2450"/>
      <c r="CV341" s="2450"/>
      <c r="CW341" s="2450"/>
      <c r="CX341" s="2450"/>
      <c r="CY341" s="2450"/>
      <c r="CZ341" s="2450"/>
      <c r="DA341" s="240"/>
    </row>
    <row r="342" s="726" customFormat="true" ht="15" customHeight="true" x14ac:dyDescent="0.2">
      <c r="B342" s="750"/>
      <c r="U342" s="240"/>
      <c r="V342" s="240"/>
      <c r="W342" s="240"/>
      <c r="X342" s="240"/>
      <c r="Y342" s="240"/>
      <c r="Z342" s="240"/>
      <c r="AA342" s="240"/>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BA342" s="2936"/>
      <c r="BB342" s="177" t="s">
        <v>48</v>
      </c>
      <c r="BC342" s="1502" t="s">
        <v>35</v>
      </c>
      <c r="BD342" s="1523" t="s">
        <v>35</v>
      </c>
      <c r="BE342" s="1523" t="s">
        <v>35</v>
      </c>
      <c r="BF342" s="1523" t="s">
        <v>35</v>
      </c>
      <c r="BG342" s="1544" t="s">
        <v>35</v>
      </c>
      <c r="BH342" s="1564" t="s">
        <v>35</v>
      </c>
      <c r="BI342" s="1523" t="s">
        <v>35</v>
      </c>
      <c r="BJ342" s="1523" t="s">
        <v>35</v>
      </c>
      <c r="BK342" s="1523" t="s">
        <v>35</v>
      </c>
      <c r="BL342" s="1544" t="s">
        <v>35</v>
      </c>
      <c r="BM342" s="1564" t="s">
        <v>35</v>
      </c>
      <c r="BN342" s="1523" t="s">
        <v>35</v>
      </c>
      <c r="BO342" s="1523" t="s">
        <v>35</v>
      </c>
      <c r="BP342" s="1523" t="s">
        <v>35</v>
      </c>
      <c r="BQ342" s="1544" t="s">
        <v>35</v>
      </c>
      <c r="BR342" s="1564" t="s">
        <v>35</v>
      </c>
      <c r="BS342" s="1523" t="s">
        <v>35</v>
      </c>
      <c r="BT342" s="2368" t="s">
        <v>35</v>
      </c>
      <c r="BU342" s="2451"/>
      <c r="BV342" s="2451"/>
      <c r="BW342" s="2451"/>
      <c r="BX342" s="2451"/>
      <c r="BY342" s="2452"/>
      <c r="BZ342" s="2452"/>
      <c r="CA342" s="2452"/>
      <c r="CB342" s="2452"/>
      <c r="CC342" s="2452"/>
      <c r="CD342" s="2452"/>
      <c r="CE342" s="2452"/>
      <c r="CF342" s="2452"/>
      <c r="CG342" s="2452"/>
      <c r="CH342" s="2452"/>
      <c r="CI342" s="2452"/>
      <c r="CJ342" s="2452"/>
      <c r="CK342" s="2452"/>
      <c r="CL342" s="2452"/>
      <c r="CM342" s="2452"/>
      <c r="CN342" s="2452"/>
      <c r="CO342" s="2452"/>
      <c r="CP342" s="2452"/>
      <c r="CQ342" s="2452"/>
      <c r="CR342" s="2452"/>
      <c r="CS342" s="2452"/>
      <c r="CT342" s="2452"/>
      <c r="CU342" s="2452"/>
      <c r="CV342" s="2452"/>
      <c r="CW342" s="2452"/>
      <c r="CX342" s="2452"/>
      <c r="CY342" s="2452"/>
      <c r="CZ342" s="2452"/>
      <c r="DA342" s="240"/>
    </row>
    <row r="343" s="726" customFormat="true" ht="15" customHeight="true" x14ac:dyDescent="0.2">
      <c r="B343" s="750"/>
      <c r="U343" s="240"/>
      <c r="V343" s="240"/>
      <c r="W343" s="240"/>
      <c r="X343" s="240"/>
      <c r="Y343" s="240"/>
      <c r="Z343" s="240"/>
      <c r="AA343" s="240"/>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BA343" s="2937" t="s">
        <v>150</v>
      </c>
      <c r="BB343" s="177" t="s">
        <v>49</v>
      </c>
      <c r="BC343" s="1502" t="s">
        <v>35</v>
      </c>
      <c r="BD343" s="1523" t="s">
        <v>35</v>
      </c>
      <c r="BE343" s="1523" t="s">
        <v>35</v>
      </c>
      <c r="BF343" s="1523" t="s">
        <v>35</v>
      </c>
      <c r="BG343" s="1544" t="s">
        <v>35</v>
      </c>
      <c r="BH343" s="1564" t="s">
        <v>35</v>
      </c>
      <c r="BI343" s="1523" t="s">
        <v>35</v>
      </c>
      <c r="BJ343" s="1523" t="s">
        <v>35</v>
      </c>
      <c r="BK343" s="1523" t="s">
        <v>35</v>
      </c>
      <c r="BL343" s="1544" t="s">
        <v>35</v>
      </c>
      <c r="BM343" s="1564" t="s">
        <v>35</v>
      </c>
      <c r="BN343" s="1523" t="s">
        <v>35</v>
      </c>
      <c r="BO343" s="1523" t="s">
        <v>35</v>
      </c>
      <c r="BP343" s="1523" t="s">
        <v>35</v>
      </c>
      <c r="BQ343" s="1544" t="s">
        <v>35</v>
      </c>
      <c r="BR343" s="1564" t="s">
        <v>35</v>
      </c>
      <c r="BS343" s="1523" t="s">
        <v>35</v>
      </c>
      <c r="BT343" s="2368" t="s">
        <v>35</v>
      </c>
      <c r="BU343" s="2451"/>
      <c r="BV343" s="2451"/>
      <c r="BW343" s="2451"/>
      <c r="BX343" s="2451"/>
      <c r="BY343" s="2452"/>
      <c r="BZ343" s="2452"/>
      <c r="CA343" s="2452"/>
      <c r="CB343" s="2452"/>
      <c r="CC343" s="2452"/>
      <c r="CD343" s="2452"/>
      <c r="CE343" s="2452"/>
      <c r="CF343" s="2452"/>
      <c r="CG343" s="2452"/>
      <c r="CH343" s="2452"/>
      <c r="CI343" s="2452"/>
      <c r="CJ343" s="2452"/>
      <c r="CK343" s="2452"/>
      <c r="CL343" s="2452"/>
      <c r="CM343" s="2452"/>
      <c r="CN343" s="2452"/>
      <c r="CO343" s="2452"/>
      <c r="CP343" s="2452"/>
      <c r="CQ343" s="2452"/>
      <c r="CR343" s="2452"/>
      <c r="CS343" s="2452"/>
      <c r="CT343" s="2452"/>
      <c r="CU343" s="2452"/>
      <c r="CV343" s="2452"/>
      <c r="CW343" s="2452"/>
      <c r="CX343" s="2452"/>
      <c r="CY343" s="2452"/>
      <c r="CZ343" s="2452"/>
      <c r="DA343" s="240"/>
    </row>
    <row r="344" s="726" customFormat="true" ht="15" customHeight="true" x14ac:dyDescent="0.2">
      <c r="B344" s="750"/>
      <c r="U344" s="240"/>
      <c r="V344" s="240"/>
      <c r="W344" s="240"/>
      <c r="X344" s="240"/>
      <c r="Y344" s="240"/>
      <c r="Z344" s="240"/>
      <c r="AA344" s="240"/>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BA344" s="2936"/>
      <c r="BB344" s="177" t="s">
        <v>48</v>
      </c>
      <c r="BC344" s="1502" t="s">
        <v>35</v>
      </c>
      <c r="BD344" s="1523" t="s">
        <v>35</v>
      </c>
      <c r="BE344" s="1523" t="s">
        <v>35</v>
      </c>
      <c r="BF344" s="1523" t="s">
        <v>35</v>
      </c>
      <c r="BG344" s="1544" t="s">
        <v>35</v>
      </c>
      <c r="BH344" s="1564" t="s">
        <v>35</v>
      </c>
      <c r="BI344" s="1523" t="s">
        <v>35</v>
      </c>
      <c r="BJ344" s="1523" t="s">
        <v>35</v>
      </c>
      <c r="BK344" s="1523" t="s">
        <v>35</v>
      </c>
      <c r="BL344" s="1544" t="s">
        <v>35</v>
      </c>
      <c r="BM344" s="1564" t="s">
        <v>35</v>
      </c>
      <c r="BN344" s="1523" t="s">
        <v>35</v>
      </c>
      <c r="BO344" s="1523" t="s">
        <v>35</v>
      </c>
      <c r="BP344" s="1523" t="s">
        <v>35</v>
      </c>
      <c r="BQ344" s="1544" t="s">
        <v>35</v>
      </c>
      <c r="BR344" s="1564" t="s">
        <v>35</v>
      </c>
      <c r="BS344" s="1523" t="s">
        <v>35</v>
      </c>
      <c r="BT344" s="2368" t="s">
        <v>35</v>
      </c>
      <c r="BU344" s="2451"/>
      <c r="BV344" s="2451"/>
      <c r="BW344" s="2451"/>
      <c r="BX344" s="2451"/>
      <c r="BY344" s="2452"/>
      <c r="BZ344" s="2452"/>
      <c r="CA344" s="2452"/>
      <c r="CB344" s="2452"/>
      <c r="CC344" s="2452"/>
      <c r="CD344" s="2452"/>
      <c r="CE344" s="2452"/>
      <c r="CF344" s="2452"/>
      <c r="CG344" s="2452"/>
      <c r="CH344" s="2452"/>
      <c r="CI344" s="2452"/>
      <c r="CJ344" s="2452"/>
      <c r="CK344" s="2452"/>
      <c r="CL344" s="2452"/>
      <c r="CM344" s="2452"/>
      <c r="CN344" s="2452"/>
      <c r="CO344" s="2452"/>
      <c r="CP344" s="2452"/>
      <c r="CQ344" s="2452"/>
      <c r="CR344" s="2452"/>
      <c r="CS344" s="2452"/>
      <c r="CT344" s="2452"/>
      <c r="CU344" s="2452"/>
      <c r="CV344" s="2452"/>
      <c r="CW344" s="2452"/>
      <c r="CX344" s="2452"/>
      <c r="CY344" s="2452"/>
      <c r="CZ344" s="2452"/>
      <c r="DA344" s="240"/>
    </row>
    <row r="345" s="726" customFormat="true" ht="15" customHeight="true" x14ac:dyDescent="0.2">
      <c r="B345" s="750"/>
      <c r="U345" s="240"/>
      <c r="V345" s="240"/>
      <c r="W345" s="240"/>
      <c r="X345" s="240"/>
      <c r="Y345" s="240"/>
      <c r="Z345" s="240"/>
      <c r="AA345" s="240"/>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BA345" s="2937" t="s">
        <v>151</v>
      </c>
      <c r="BB345" s="177" t="s">
        <v>49</v>
      </c>
      <c r="BC345" s="1502" t="s">
        <v>35</v>
      </c>
      <c r="BD345" s="1523" t="s">
        <v>35</v>
      </c>
      <c r="BE345" s="1523" t="s">
        <v>35</v>
      </c>
      <c r="BF345" s="1523" t="s">
        <v>35</v>
      </c>
      <c r="BG345" s="1544" t="s">
        <v>35</v>
      </c>
      <c r="BH345" s="1564" t="s">
        <v>35</v>
      </c>
      <c r="BI345" s="1523" t="s">
        <v>35</v>
      </c>
      <c r="BJ345" s="1523" t="s">
        <v>35</v>
      </c>
      <c r="BK345" s="1523" t="s">
        <v>35</v>
      </c>
      <c r="BL345" s="1544" t="s">
        <v>35</v>
      </c>
      <c r="BM345" s="1564" t="s">
        <v>35</v>
      </c>
      <c r="BN345" s="1523" t="s">
        <v>35</v>
      </c>
      <c r="BO345" s="1523" t="s">
        <v>35</v>
      </c>
      <c r="BP345" s="1523" t="s">
        <v>35</v>
      </c>
      <c r="BQ345" s="1544" t="s">
        <v>35</v>
      </c>
      <c r="BR345" s="1564" t="s">
        <v>35</v>
      </c>
      <c r="BS345" s="1523" t="s">
        <v>35</v>
      </c>
      <c r="BT345" s="2368" t="s">
        <v>35</v>
      </c>
      <c r="BU345" s="2451"/>
      <c r="BV345" s="2451"/>
      <c r="BW345" s="2451"/>
      <c r="BX345" s="2451"/>
      <c r="BY345" s="2452"/>
      <c r="BZ345" s="2452"/>
      <c r="CA345" s="2452"/>
      <c r="CB345" s="2452"/>
      <c r="CC345" s="2452"/>
      <c r="CD345" s="2452"/>
      <c r="CE345" s="2452"/>
      <c r="CF345" s="2452"/>
      <c r="CG345" s="2452"/>
      <c r="CH345" s="2452"/>
      <c r="CI345" s="2452"/>
      <c r="CJ345" s="2452"/>
      <c r="CK345" s="2452"/>
      <c r="CL345" s="2452"/>
      <c r="CM345" s="2452"/>
      <c r="CN345" s="2452"/>
      <c r="CO345" s="2452"/>
      <c r="CP345" s="2452"/>
      <c r="CQ345" s="2452"/>
      <c r="CR345" s="2452"/>
      <c r="CS345" s="2452"/>
      <c r="CT345" s="2452"/>
      <c r="CU345" s="2452"/>
      <c r="CV345" s="2452"/>
      <c r="CW345" s="2452"/>
      <c r="CX345" s="2452"/>
      <c r="CY345" s="2452"/>
      <c r="CZ345" s="2452"/>
      <c r="DA345" s="240"/>
    </row>
    <row r="346" s="726" customFormat="true" ht="15" customHeight="true" x14ac:dyDescent="0.2">
      <c r="B346" s="750"/>
      <c r="U346" s="240"/>
      <c r="V346" s="240"/>
      <c r="W346" s="240"/>
      <c r="X346" s="240"/>
      <c r="Y346" s="240"/>
      <c r="Z346" s="240"/>
      <c r="AA346" s="240"/>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BA346" s="2936"/>
      <c r="BB346" s="177" t="s">
        <v>48</v>
      </c>
      <c r="BC346" s="1502" t="s">
        <v>35</v>
      </c>
      <c r="BD346" s="1523" t="s">
        <v>35</v>
      </c>
      <c r="BE346" s="1523" t="s">
        <v>35</v>
      </c>
      <c r="BF346" s="1523" t="s">
        <v>35</v>
      </c>
      <c r="BG346" s="1544" t="s">
        <v>35</v>
      </c>
      <c r="BH346" s="1564" t="s">
        <v>35</v>
      </c>
      <c r="BI346" s="1523" t="s">
        <v>35</v>
      </c>
      <c r="BJ346" s="1523" t="s">
        <v>35</v>
      </c>
      <c r="BK346" s="1523" t="s">
        <v>35</v>
      </c>
      <c r="BL346" s="1544" t="s">
        <v>35</v>
      </c>
      <c r="BM346" s="1564" t="s">
        <v>35</v>
      </c>
      <c r="BN346" s="1523" t="s">
        <v>35</v>
      </c>
      <c r="BO346" s="1523" t="s">
        <v>35</v>
      </c>
      <c r="BP346" s="1523" t="s">
        <v>35</v>
      </c>
      <c r="BQ346" s="1544" t="s">
        <v>35</v>
      </c>
      <c r="BR346" s="1564" t="s">
        <v>35</v>
      </c>
      <c r="BS346" s="1523" t="s">
        <v>35</v>
      </c>
      <c r="BT346" s="2368" t="s">
        <v>35</v>
      </c>
      <c r="BU346" s="2451"/>
      <c r="BV346" s="2451"/>
      <c r="BW346" s="2451"/>
      <c r="BX346" s="2451"/>
      <c r="BY346" s="2452"/>
      <c r="BZ346" s="2452"/>
      <c r="CA346" s="2452"/>
      <c r="CB346" s="2452"/>
      <c r="CC346" s="2452"/>
      <c r="CD346" s="2452"/>
      <c r="CE346" s="2452"/>
      <c r="CF346" s="2452"/>
      <c r="CG346" s="2452"/>
      <c r="CH346" s="2452"/>
      <c r="CI346" s="2452"/>
      <c r="CJ346" s="2452"/>
      <c r="CK346" s="2452"/>
      <c r="CL346" s="2452"/>
      <c r="CM346" s="2452"/>
      <c r="CN346" s="2452"/>
      <c r="CO346" s="2452"/>
      <c r="CP346" s="2452"/>
      <c r="CQ346" s="2452"/>
      <c r="CR346" s="2452"/>
      <c r="CS346" s="2452"/>
      <c r="CT346" s="2452"/>
      <c r="CU346" s="2452"/>
      <c r="CV346" s="2452"/>
      <c r="CW346" s="2452"/>
      <c r="CX346" s="2452"/>
      <c r="CY346" s="2452"/>
      <c r="CZ346" s="2452"/>
      <c r="DA346" s="240"/>
    </row>
    <row r="347" s="726" customFormat="true" ht="15" customHeight="true" x14ac:dyDescent="0.2">
      <c r="B347" s="750"/>
      <c r="U347" s="240"/>
      <c r="V347" s="240"/>
      <c r="W347" s="240"/>
      <c r="X347" s="240"/>
      <c r="Y347" s="240"/>
      <c r="Z347" s="240"/>
      <c r="AA347" s="240"/>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BA347" s="2937" t="s">
        <v>152</v>
      </c>
      <c r="BB347" s="177" t="s">
        <v>49</v>
      </c>
      <c r="BC347" s="1502" t="s">
        <v>35</v>
      </c>
      <c r="BD347" s="1523" t="s">
        <v>35</v>
      </c>
      <c r="BE347" s="1523" t="s">
        <v>35</v>
      </c>
      <c r="BF347" s="1523" t="s">
        <v>35</v>
      </c>
      <c r="BG347" s="1544" t="s">
        <v>35</v>
      </c>
      <c r="BH347" s="1564" t="s">
        <v>35</v>
      </c>
      <c r="BI347" s="1523" t="s">
        <v>35</v>
      </c>
      <c r="BJ347" s="1523" t="s">
        <v>35</v>
      </c>
      <c r="BK347" s="1523" t="s">
        <v>35</v>
      </c>
      <c r="BL347" s="1544" t="s">
        <v>35</v>
      </c>
      <c r="BM347" s="1564" t="s">
        <v>35</v>
      </c>
      <c r="BN347" s="1523" t="s">
        <v>35</v>
      </c>
      <c r="BO347" s="1523" t="s">
        <v>35</v>
      </c>
      <c r="BP347" s="1523" t="s">
        <v>35</v>
      </c>
      <c r="BQ347" s="1544" t="s">
        <v>35</v>
      </c>
      <c r="BR347" s="1564" t="s">
        <v>35</v>
      </c>
      <c r="BS347" s="1523" t="s">
        <v>35</v>
      </c>
      <c r="BT347" s="2368" t="s">
        <v>35</v>
      </c>
      <c r="BU347" s="2451"/>
      <c r="BV347" s="2451"/>
      <c r="BW347" s="2451"/>
      <c r="BX347" s="2451"/>
      <c r="BY347" s="2452"/>
      <c r="BZ347" s="2452"/>
      <c r="CA347" s="2452"/>
      <c r="CB347" s="2452"/>
      <c r="CC347" s="2452"/>
      <c r="CD347" s="2452"/>
      <c r="CE347" s="2452"/>
      <c r="CF347" s="2452"/>
      <c r="CG347" s="2452"/>
      <c r="CH347" s="2452"/>
      <c r="CI347" s="2452"/>
      <c r="CJ347" s="2452"/>
      <c r="CK347" s="2452"/>
      <c r="CL347" s="2452"/>
      <c r="CM347" s="2452"/>
      <c r="CN347" s="2452"/>
      <c r="CO347" s="2452"/>
      <c r="CP347" s="2452"/>
      <c r="CQ347" s="2452"/>
      <c r="CR347" s="2452"/>
      <c r="CS347" s="2452"/>
      <c r="CT347" s="2452"/>
      <c r="CU347" s="2452"/>
      <c r="CV347" s="2452"/>
      <c r="CW347" s="2452"/>
      <c r="CX347" s="2452"/>
      <c r="CY347" s="2452"/>
      <c r="CZ347" s="2452"/>
      <c r="DA347" s="240"/>
    </row>
    <row r="348" s="726" customFormat="true" ht="15" customHeight="true" x14ac:dyDescent="0.2">
      <c r="B348" s="750"/>
      <c r="U348" s="240"/>
      <c r="V348" s="240"/>
      <c r="W348" s="240"/>
      <c r="X348" s="240"/>
      <c r="Y348" s="240"/>
      <c r="Z348" s="240"/>
      <c r="AA348" s="240"/>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BA348" s="2936"/>
      <c r="BB348" s="177" t="s">
        <v>48</v>
      </c>
      <c r="BC348" s="1502" t="s">
        <v>35</v>
      </c>
      <c r="BD348" s="1523" t="s">
        <v>35</v>
      </c>
      <c r="BE348" s="1523" t="s">
        <v>35</v>
      </c>
      <c r="BF348" s="1523" t="s">
        <v>35</v>
      </c>
      <c r="BG348" s="1544" t="s">
        <v>35</v>
      </c>
      <c r="BH348" s="1564" t="s">
        <v>35</v>
      </c>
      <c r="BI348" s="1523" t="s">
        <v>35</v>
      </c>
      <c r="BJ348" s="1523" t="s">
        <v>35</v>
      </c>
      <c r="BK348" s="1523" t="s">
        <v>35</v>
      </c>
      <c r="BL348" s="1544" t="s">
        <v>35</v>
      </c>
      <c r="BM348" s="1564" t="s">
        <v>35</v>
      </c>
      <c r="BN348" s="1523" t="s">
        <v>35</v>
      </c>
      <c r="BO348" s="1523" t="s">
        <v>35</v>
      </c>
      <c r="BP348" s="1523" t="s">
        <v>35</v>
      </c>
      <c r="BQ348" s="1544" t="s">
        <v>35</v>
      </c>
      <c r="BR348" s="1564" t="s">
        <v>35</v>
      </c>
      <c r="BS348" s="1523" t="s">
        <v>35</v>
      </c>
      <c r="BT348" s="2368" t="s">
        <v>35</v>
      </c>
      <c r="BU348" s="2451"/>
      <c r="BV348" s="2451"/>
      <c r="BW348" s="2451"/>
      <c r="BX348" s="2451"/>
      <c r="BY348" s="2452"/>
      <c r="BZ348" s="2452"/>
      <c r="CA348" s="2452"/>
      <c r="CB348" s="2452"/>
      <c r="CC348" s="2452"/>
      <c r="CD348" s="2452"/>
      <c r="CE348" s="2452"/>
      <c r="CF348" s="2452"/>
      <c r="CG348" s="2452"/>
      <c r="CH348" s="2452"/>
      <c r="CI348" s="2452"/>
      <c r="CJ348" s="2452"/>
      <c r="CK348" s="2452"/>
      <c r="CL348" s="2452"/>
      <c r="CM348" s="2452"/>
      <c r="CN348" s="2452"/>
      <c r="CO348" s="2452"/>
      <c r="CP348" s="2452"/>
      <c r="CQ348" s="2452"/>
      <c r="CR348" s="2452"/>
      <c r="CS348" s="2452"/>
      <c r="CT348" s="2452"/>
      <c r="CU348" s="2452"/>
      <c r="CV348" s="2452"/>
      <c r="CW348" s="2452"/>
      <c r="CX348" s="2452"/>
      <c r="CY348" s="2452"/>
      <c r="CZ348" s="2452"/>
      <c r="DA348" s="240"/>
    </row>
    <row r="349" s="726" customFormat="true" ht="15" customHeight="true" x14ac:dyDescent="0.2">
      <c r="B349" s="750"/>
      <c r="U349" s="240"/>
      <c r="V349" s="240"/>
      <c r="W349" s="240"/>
      <c r="X349" s="240"/>
      <c r="Y349" s="240"/>
      <c r="Z349" s="240"/>
      <c r="AA349" s="240"/>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BA349" s="2937" t="s">
        <v>153</v>
      </c>
      <c r="BB349" s="177" t="s">
        <v>49</v>
      </c>
      <c r="BC349" s="1502" t="s">
        <v>35</v>
      </c>
      <c r="BD349" s="1523" t="s">
        <v>35</v>
      </c>
      <c r="BE349" s="1523" t="s">
        <v>35</v>
      </c>
      <c r="BF349" s="1523" t="s">
        <v>35</v>
      </c>
      <c r="BG349" s="1544" t="s">
        <v>35</v>
      </c>
      <c r="BH349" s="1564" t="s">
        <v>35</v>
      </c>
      <c r="BI349" s="1523" t="s">
        <v>35</v>
      </c>
      <c r="BJ349" s="1523" t="s">
        <v>35</v>
      </c>
      <c r="BK349" s="1523" t="s">
        <v>35</v>
      </c>
      <c r="BL349" s="1544" t="s">
        <v>35</v>
      </c>
      <c r="BM349" s="1564" t="s">
        <v>35</v>
      </c>
      <c r="BN349" s="1523" t="s">
        <v>35</v>
      </c>
      <c r="BO349" s="1523" t="s">
        <v>35</v>
      </c>
      <c r="BP349" s="1523" t="s">
        <v>35</v>
      </c>
      <c r="BQ349" s="1544" t="s">
        <v>35</v>
      </c>
      <c r="BR349" s="1564" t="s">
        <v>35</v>
      </c>
      <c r="BS349" s="1523" t="s">
        <v>35</v>
      </c>
      <c r="BT349" s="2368" t="s">
        <v>35</v>
      </c>
      <c r="BU349" s="2451"/>
      <c r="BV349" s="2451"/>
      <c r="BW349" s="2451"/>
      <c r="BX349" s="2451"/>
      <c r="BY349" s="2452"/>
      <c r="BZ349" s="2452"/>
      <c r="CA349" s="2452"/>
      <c r="CB349" s="2452"/>
      <c r="CC349" s="2452"/>
      <c r="CD349" s="2452"/>
      <c r="CE349" s="2452"/>
      <c r="CF349" s="2452"/>
      <c r="CG349" s="2452"/>
      <c r="CH349" s="2452"/>
      <c r="CI349" s="2452"/>
      <c r="CJ349" s="2452"/>
      <c r="CK349" s="2452"/>
      <c r="CL349" s="2452"/>
      <c r="CM349" s="2452"/>
      <c r="CN349" s="2452"/>
      <c r="CO349" s="2452"/>
      <c r="CP349" s="2452"/>
      <c r="CQ349" s="2452"/>
      <c r="CR349" s="2452"/>
      <c r="CS349" s="2452"/>
      <c r="CT349" s="2452"/>
      <c r="CU349" s="2452"/>
      <c r="CV349" s="2452"/>
      <c r="CW349" s="2452"/>
      <c r="CX349" s="2452"/>
      <c r="CY349" s="2452"/>
      <c r="CZ349" s="2452"/>
      <c r="DA349" s="240"/>
    </row>
    <row r="350" s="726" customFormat="true" ht="15" customHeight="true" x14ac:dyDescent="0.2">
      <c r="B350" s="750"/>
      <c r="U350" s="240"/>
      <c r="V350" s="240"/>
      <c r="W350" s="240"/>
      <c r="X350" s="240"/>
      <c r="Y350" s="240"/>
      <c r="Z350" s="240"/>
      <c r="AA350" s="240"/>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BA350" s="2936"/>
      <c r="BB350" s="177" t="s">
        <v>48</v>
      </c>
      <c r="BC350" s="1502" t="s">
        <v>35</v>
      </c>
      <c r="BD350" s="1523" t="s">
        <v>35</v>
      </c>
      <c r="BE350" s="1523" t="s">
        <v>35</v>
      </c>
      <c r="BF350" s="1523" t="s">
        <v>35</v>
      </c>
      <c r="BG350" s="1544" t="s">
        <v>35</v>
      </c>
      <c r="BH350" s="1564" t="s">
        <v>35</v>
      </c>
      <c r="BI350" s="1523" t="s">
        <v>35</v>
      </c>
      <c r="BJ350" s="1523" t="s">
        <v>35</v>
      </c>
      <c r="BK350" s="1523" t="s">
        <v>35</v>
      </c>
      <c r="BL350" s="1544" t="s">
        <v>35</v>
      </c>
      <c r="BM350" s="1564" t="s">
        <v>35</v>
      </c>
      <c r="BN350" s="1523" t="s">
        <v>35</v>
      </c>
      <c r="BO350" s="1523" t="s">
        <v>35</v>
      </c>
      <c r="BP350" s="1523" t="s">
        <v>35</v>
      </c>
      <c r="BQ350" s="1544" t="s">
        <v>35</v>
      </c>
      <c r="BR350" s="1564" t="s">
        <v>35</v>
      </c>
      <c r="BS350" s="1523" t="s">
        <v>35</v>
      </c>
      <c r="BT350" s="2368" t="s">
        <v>35</v>
      </c>
      <c r="BU350" s="2451"/>
      <c r="BV350" s="2451"/>
      <c r="BW350" s="2451"/>
      <c r="BX350" s="2451"/>
      <c r="BY350" s="2452"/>
      <c r="BZ350" s="2452"/>
      <c r="CA350" s="2452"/>
      <c r="CB350" s="2452"/>
      <c r="CC350" s="2452"/>
      <c r="CD350" s="2452"/>
      <c r="CE350" s="2452"/>
      <c r="CF350" s="2452"/>
      <c r="CG350" s="2452"/>
      <c r="CH350" s="2452"/>
      <c r="CI350" s="2452"/>
      <c r="CJ350" s="2452"/>
      <c r="CK350" s="2452"/>
      <c r="CL350" s="2452"/>
      <c r="CM350" s="2452"/>
      <c r="CN350" s="2452"/>
      <c r="CO350" s="2452"/>
      <c r="CP350" s="2452"/>
      <c r="CQ350" s="2452"/>
      <c r="CR350" s="2452"/>
      <c r="CS350" s="2452"/>
      <c r="CT350" s="2452"/>
      <c r="CU350" s="2452"/>
      <c r="CV350" s="2452"/>
      <c r="CW350" s="2452"/>
      <c r="CX350" s="2452"/>
      <c r="CY350" s="2452"/>
      <c r="CZ350" s="2452"/>
      <c r="DA350" s="240"/>
    </row>
    <row r="351" s="726" customFormat="true" ht="15" customHeight="true" x14ac:dyDescent="0.2">
      <c r="B351" s="750"/>
      <c r="U351" s="240"/>
      <c r="V351" s="240"/>
      <c r="W351" s="240"/>
      <c r="X351" s="240"/>
      <c r="Y351" s="240"/>
      <c r="Z351" s="240"/>
      <c r="AA351" s="240"/>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BA351" s="2937" t="s">
        <v>154</v>
      </c>
      <c r="BB351" s="177" t="s">
        <v>49</v>
      </c>
      <c r="BC351" s="1502" t="s">
        <v>35</v>
      </c>
      <c r="BD351" s="1523" t="s">
        <v>35</v>
      </c>
      <c r="BE351" s="1523" t="s">
        <v>35</v>
      </c>
      <c r="BF351" s="1523" t="s">
        <v>35</v>
      </c>
      <c r="BG351" s="1544" t="s">
        <v>35</v>
      </c>
      <c r="BH351" s="1564" t="s">
        <v>35</v>
      </c>
      <c r="BI351" s="1523" t="s">
        <v>35</v>
      </c>
      <c r="BJ351" s="1523" t="s">
        <v>35</v>
      </c>
      <c r="BK351" s="1523" t="s">
        <v>35</v>
      </c>
      <c r="BL351" s="1544" t="s">
        <v>35</v>
      </c>
      <c r="BM351" s="1564" t="s">
        <v>35</v>
      </c>
      <c r="BN351" s="1523" t="s">
        <v>35</v>
      </c>
      <c r="BO351" s="1523" t="s">
        <v>35</v>
      </c>
      <c r="BP351" s="1523" t="s">
        <v>35</v>
      </c>
      <c r="BQ351" s="1544" t="s">
        <v>35</v>
      </c>
      <c r="BR351" s="1564" t="s">
        <v>35</v>
      </c>
      <c r="BS351" s="1523" t="s">
        <v>35</v>
      </c>
      <c r="BT351" s="2368" t="s">
        <v>35</v>
      </c>
      <c r="BU351" s="2451"/>
      <c r="BV351" s="2451"/>
      <c r="BW351" s="2451"/>
      <c r="BX351" s="2451"/>
      <c r="BY351" s="2452"/>
      <c r="BZ351" s="2452"/>
      <c r="CA351" s="2452"/>
      <c r="CB351" s="2452"/>
      <c r="CC351" s="2452"/>
      <c r="CD351" s="2452"/>
      <c r="CE351" s="2452"/>
      <c r="CF351" s="2452"/>
      <c r="CG351" s="2452"/>
      <c r="CH351" s="2452"/>
      <c r="CI351" s="2452"/>
      <c r="CJ351" s="2452"/>
      <c r="CK351" s="2452"/>
      <c r="CL351" s="2452"/>
      <c r="CM351" s="2452"/>
      <c r="CN351" s="2452"/>
      <c r="CO351" s="2452"/>
      <c r="CP351" s="2452"/>
      <c r="CQ351" s="2452"/>
      <c r="CR351" s="2452"/>
      <c r="CS351" s="2452"/>
      <c r="CT351" s="2452"/>
      <c r="CU351" s="2452"/>
      <c r="CV351" s="2452"/>
      <c r="CW351" s="2452"/>
      <c r="CX351" s="2452"/>
      <c r="CY351" s="2452"/>
      <c r="CZ351" s="2452"/>
      <c r="DA351" s="240"/>
    </row>
    <row r="352" s="726" customFormat="true" ht="15" customHeight="true" x14ac:dyDescent="0.2">
      <c r="B352" s="750"/>
      <c r="U352" s="240"/>
      <c r="V352" s="240"/>
      <c r="W352" s="240"/>
      <c r="X352" s="240"/>
      <c r="Y352" s="240"/>
      <c r="Z352" s="240"/>
      <c r="AA352" s="240"/>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BA352" s="2936"/>
      <c r="BB352" s="177" t="s">
        <v>48</v>
      </c>
      <c r="BC352" s="1502" t="s">
        <v>35</v>
      </c>
      <c r="BD352" s="1523" t="s">
        <v>35</v>
      </c>
      <c r="BE352" s="1523" t="s">
        <v>35</v>
      </c>
      <c r="BF352" s="1523" t="s">
        <v>35</v>
      </c>
      <c r="BG352" s="1544" t="s">
        <v>35</v>
      </c>
      <c r="BH352" s="1564" t="s">
        <v>35</v>
      </c>
      <c r="BI352" s="1523" t="s">
        <v>35</v>
      </c>
      <c r="BJ352" s="1523" t="s">
        <v>35</v>
      </c>
      <c r="BK352" s="1523" t="s">
        <v>35</v>
      </c>
      <c r="BL352" s="1544" t="s">
        <v>35</v>
      </c>
      <c r="BM352" s="1564" t="s">
        <v>35</v>
      </c>
      <c r="BN352" s="1523" t="s">
        <v>35</v>
      </c>
      <c r="BO352" s="1523" t="s">
        <v>35</v>
      </c>
      <c r="BP352" s="1523" t="s">
        <v>35</v>
      </c>
      <c r="BQ352" s="1544" t="s">
        <v>35</v>
      </c>
      <c r="BR352" s="1564" t="s">
        <v>35</v>
      </c>
      <c r="BS352" s="1523" t="s">
        <v>35</v>
      </c>
      <c r="BT352" s="2368" t="s">
        <v>35</v>
      </c>
      <c r="BU352" s="2451"/>
      <c r="BV352" s="2451"/>
      <c r="BW352" s="2451"/>
      <c r="BX352" s="2451"/>
      <c r="BY352" s="2452"/>
      <c r="BZ352" s="2452"/>
      <c r="CA352" s="2452"/>
      <c r="CB352" s="2452"/>
      <c r="CC352" s="2452"/>
      <c r="CD352" s="2452"/>
      <c r="CE352" s="2452"/>
      <c r="CF352" s="2452"/>
      <c r="CG352" s="2452"/>
      <c r="CH352" s="2452"/>
      <c r="CI352" s="2452"/>
      <c r="CJ352" s="2452"/>
      <c r="CK352" s="2452"/>
      <c r="CL352" s="2452"/>
      <c r="CM352" s="2452"/>
      <c r="CN352" s="2452"/>
      <c r="CO352" s="2452"/>
      <c r="CP352" s="2452"/>
      <c r="CQ352" s="2452"/>
      <c r="CR352" s="2452"/>
      <c r="CS352" s="2452"/>
      <c r="CT352" s="2452"/>
      <c r="CU352" s="2452"/>
      <c r="CV352" s="2452"/>
      <c r="CW352" s="2452"/>
      <c r="CX352" s="2452"/>
      <c r="CY352" s="2452"/>
      <c r="CZ352" s="2452"/>
      <c r="DA352" s="240"/>
    </row>
    <row r="353" s="726" customFormat="true" ht="15" customHeight="true" x14ac:dyDescent="0.2">
      <c r="B353" s="750"/>
      <c r="U353" s="240"/>
      <c r="V353" s="240"/>
      <c r="W353" s="240"/>
      <c r="X353" s="240"/>
      <c r="Y353" s="240"/>
      <c r="Z353" s="240"/>
      <c r="AA353" s="240"/>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BA353" s="2937" t="s">
        <v>143</v>
      </c>
      <c r="BB353" s="177" t="s">
        <v>49</v>
      </c>
      <c r="BC353" s="1502" t="s">
        <v>35</v>
      </c>
      <c r="BD353" s="1523" t="s">
        <v>35</v>
      </c>
      <c r="BE353" s="1523" t="s">
        <v>35</v>
      </c>
      <c r="BF353" s="1523" t="s">
        <v>35</v>
      </c>
      <c r="BG353" s="1544" t="s">
        <v>35</v>
      </c>
      <c r="BH353" s="1564" t="s">
        <v>35</v>
      </c>
      <c r="BI353" s="1523" t="s">
        <v>35</v>
      </c>
      <c r="BJ353" s="1523" t="s">
        <v>35</v>
      </c>
      <c r="BK353" s="1523" t="s">
        <v>35</v>
      </c>
      <c r="BL353" s="1544" t="s">
        <v>35</v>
      </c>
      <c r="BM353" s="1564" t="s">
        <v>35</v>
      </c>
      <c r="BN353" s="1523" t="s">
        <v>35</v>
      </c>
      <c r="BO353" s="1523" t="s">
        <v>35</v>
      </c>
      <c r="BP353" s="1523" t="s">
        <v>35</v>
      </c>
      <c r="BQ353" s="1544" t="s">
        <v>35</v>
      </c>
      <c r="BR353" s="1564" t="s">
        <v>35</v>
      </c>
      <c r="BS353" s="1523" t="s">
        <v>35</v>
      </c>
      <c r="BT353" s="2368" t="s">
        <v>35</v>
      </c>
      <c r="BU353" s="2451"/>
      <c r="BV353" s="2451"/>
      <c r="BW353" s="2451"/>
      <c r="BX353" s="2451"/>
      <c r="BY353" s="2452"/>
      <c r="BZ353" s="2452"/>
      <c r="CA353" s="2452"/>
      <c r="CB353" s="2452"/>
      <c r="CC353" s="2452"/>
      <c r="CD353" s="2452"/>
      <c r="CE353" s="2452"/>
      <c r="CF353" s="2452"/>
      <c r="CG353" s="2452"/>
      <c r="CH353" s="2452"/>
      <c r="CI353" s="2452"/>
      <c r="CJ353" s="2452"/>
      <c r="CK353" s="2452"/>
      <c r="CL353" s="2452"/>
      <c r="CM353" s="2452"/>
      <c r="CN353" s="2452"/>
      <c r="CO353" s="2452"/>
      <c r="CP353" s="2452"/>
      <c r="CQ353" s="2452"/>
      <c r="CR353" s="2452"/>
      <c r="CS353" s="2452"/>
      <c r="CT353" s="2452"/>
      <c r="CU353" s="2452"/>
      <c r="CV353" s="2452"/>
      <c r="CW353" s="2452"/>
      <c r="CX353" s="2452"/>
      <c r="CY353" s="2452"/>
      <c r="CZ353" s="2452"/>
      <c r="DA353" s="240"/>
    </row>
    <row r="354" s="726" customFormat="true" ht="15" customHeight="true" x14ac:dyDescent="0.2">
      <c r="B354" s="750"/>
      <c r="U354" s="240"/>
      <c r="V354" s="240"/>
      <c r="W354" s="240"/>
      <c r="X354" s="240"/>
      <c r="Y354" s="240"/>
      <c r="Z354" s="240"/>
      <c r="AA354" s="240"/>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BA354" s="2938"/>
      <c r="BB354" s="178" t="s">
        <v>48</v>
      </c>
      <c r="BC354" s="1503" t="s">
        <v>35</v>
      </c>
      <c r="BD354" s="1524" t="s">
        <v>35</v>
      </c>
      <c r="BE354" s="1524" t="s">
        <v>35</v>
      </c>
      <c r="BF354" s="1524" t="s">
        <v>35</v>
      </c>
      <c r="BG354" s="1545" t="s">
        <v>35</v>
      </c>
      <c r="BH354" s="1565" t="s">
        <v>35</v>
      </c>
      <c r="BI354" s="1524" t="s">
        <v>35</v>
      </c>
      <c r="BJ354" s="1524" t="s">
        <v>35</v>
      </c>
      <c r="BK354" s="1524" t="s">
        <v>35</v>
      </c>
      <c r="BL354" s="1545" t="s">
        <v>35</v>
      </c>
      <c r="BM354" s="1565" t="s">
        <v>35</v>
      </c>
      <c r="BN354" s="1524" t="s">
        <v>35</v>
      </c>
      <c r="BO354" s="1524" t="s">
        <v>35</v>
      </c>
      <c r="BP354" s="1524" t="s">
        <v>35</v>
      </c>
      <c r="BQ354" s="1545" t="s">
        <v>35</v>
      </c>
      <c r="BR354" s="1565" t="s">
        <v>35</v>
      </c>
      <c r="BS354" s="1524" t="s">
        <v>35</v>
      </c>
      <c r="BT354" s="2369" t="s">
        <v>35</v>
      </c>
      <c r="BU354" s="2453"/>
      <c r="BV354" s="2453"/>
      <c r="BW354" s="2453"/>
      <c r="BX354" s="2453"/>
      <c r="BY354" s="2454"/>
      <c r="BZ354" s="2454"/>
      <c r="CA354" s="2454"/>
      <c r="CB354" s="2454"/>
      <c r="CC354" s="2454"/>
      <c r="CD354" s="2454"/>
      <c r="CE354" s="2454"/>
      <c r="CF354" s="2454"/>
      <c r="CG354" s="2454"/>
      <c r="CH354" s="2454"/>
      <c r="CI354" s="2454"/>
      <c r="CJ354" s="2454"/>
      <c r="CK354" s="2454"/>
      <c r="CL354" s="2454"/>
      <c r="CM354" s="2454"/>
      <c r="CN354" s="2454"/>
      <c r="CO354" s="2454"/>
      <c r="CP354" s="2454"/>
      <c r="CQ354" s="2454"/>
      <c r="CR354" s="2454"/>
      <c r="CS354" s="2454"/>
      <c r="CT354" s="2454"/>
      <c r="CU354" s="2454"/>
      <c r="CV354" s="2454"/>
      <c r="CW354" s="2454"/>
      <c r="CX354" s="2454"/>
      <c r="CY354" s="2454"/>
      <c r="CZ354" s="2454"/>
      <c r="DA354" s="240"/>
    </row>
    <row r="355" s="726" customFormat="true" ht="15" customHeight="true" x14ac:dyDescent="0.2">
      <c r="B355" s="750"/>
      <c r="U355" s="240"/>
      <c r="V355" s="240"/>
      <c r="W355" s="240"/>
      <c r="X355" s="240"/>
      <c r="Y355" s="240"/>
      <c r="Z355" s="240"/>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50"/>
      <c r="BV355" s="450"/>
      <c r="BW355" s="450"/>
      <c r="BX355" s="450"/>
      <c r="BY355" s="450"/>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c r="DA355" s="240"/>
    </row>
    <row r="356" s="726" customFormat="true" ht="15" customHeight="true" x14ac:dyDescent="0.2">
      <c r="B356" s="750"/>
      <c r="U356" s="240"/>
      <c r="V356" s="240"/>
      <c r="W356" s="240"/>
      <c r="X356" s="240"/>
      <c r="Y356" s="240"/>
      <c r="Z356" s="240"/>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40"/>
      <c r="BV356" s="240"/>
      <c r="BW356" s="240"/>
      <c r="BX356" s="240"/>
      <c r="BY356" s="240"/>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c r="DA356" s="240"/>
    </row>
    <row r="357" s="131" customFormat="true" ht="15" customHeight="true" x14ac:dyDescent="0.2">
      <c r="B357" s="133"/>
      <c r="U357" s="240"/>
      <c r="V357" s="240"/>
      <c r="W357" s="240"/>
      <c r="X357" s="240"/>
      <c r="Y357" s="240"/>
      <c r="Z357" s="240"/>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40"/>
      <c r="BV357" s="240"/>
      <c r="BW357" s="240"/>
      <c r="BX357" s="240"/>
      <c r="BY357" s="240"/>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c r="DA357" s="240"/>
    </row>
    <row r="358" s="131" customFormat="true" ht="15" customHeight="true" x14ac:dyDescent="0.2">
      <c r="B358" s="133"/>
      <c r="U358" s="240"/>
      <c r="V358" s="240"/>
      <c r="W358" s="240"/>
      <c r="X358" s="240"/>
      <c r="Y358" s="240"/>
      <c r="Z358" s="240"/>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40"/>
      <c r="BV358" s="240"/>
      <c r="BW358" s="240"/>
      <c r="BX358" s="240"/>
      <c r="BY358" s="240"/>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c r="DA358" s="240"/>
    </row>
    <row r="359" s="131" customFormat="true" ht="15" customHeight="true" x14ac:dyDescent="0.2">
      <c r="B359" s="133"/>
      <c r="U359" s="240"/>
      <c r="V359" s="240"/>
      <c r="W359" s="240"/>
      <c r="X359" s="240"/>
      <c r="Y359" s="240"/>
      <c r="Z359" s="240"/>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40"/>
      <c r="BV359" s="240"/>
      <c r="BW359" s="240"/>
      <c r="BX359" s="240"/>
      <c r="BY359" s="240"/>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c r="DA359" s="240"/>
    </row>
    <row r="360" s="131" customFormat="true" ht="15" customHeight="true" x14ac:dyDescent="0.2">
      <c r="B360" s="133"/>
      <c r="U360" s="240"/>
      <c r="V360" s="240"/>
      <c r="W360" s="240"/>
      <c r="X360" s="240"/>
      <c r="Y360" s="240"/>
      <c r="Z360" s="240"/>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40"/>
      <c r="BV360" s="240"/>
      <c r="BW360" s="240"/>
      <c r="BX360" s="240"/>
      <c r="BY360" s="240"/>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c r="DA360" s="240"/>
    </row>
    <row r="361" s="131" customFormat="true" ht="15" customHeight="true" x14ac:dyDescent="0.2">
      <c r="B361" s="133"/>
      <c r="U361" s="240"/>
      <c r="V361" s="240"/>
      <c r="W361" s="240"/>
      <c r="X361" s="240"/>
      <c r="Y361" s="240"/>
      <c r="Z361" s="240"/>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40"/>
      <c r="BV361" s="240"/>
      <c r="BW361" s="240"/>
      <c r="BX361" s="240"/>
      <c r="BY361" s="240"/>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c r="DA361" s="240"/>
    </row>
    <row r="362" s="131" customFormat="true" ht="15" customHeight="true" x14ac:dyDescent="0.2">
      <c r="B362" s="133"/>
      <c r="U362" s="240"/>
      <c r="V362" s="240"/>
      <c r="W362" s="240"/>
      <c r="X362" s="240"/>
      <c r="Y362" s="240"/>
      <c r="Z362" s="240"/>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40"/>
      <c r="BV362" s="240"/>
      <c r="BW362" s="240"/>
      <c r="BX362" s="240"/>
      <c r="BY362" s="240"/>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c r="DA362" s="240"/>
    </row>
    <row r="363" s="131" customFormat="true" ht="15" customHeight="true" x14ac:dyDescent="0.2">
      <c r="B363" s="133"/>
      <c r="U363" s="240"/>
      <c r="V363" s="240"/>
      <c r="W363" s="240"/>
      <c r="X363" s="240"/>
      <c r="Y363" s="240"/>
      <c r="Z363" s="240"/>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40"/>
      <c r="BV363" s="240"/>
      <c r="BW363" s="240"/>
      <c r="BX363" s="240"/>
      <c r="BY363" s="240"/>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c r="DA363" s="240"/>
    </row>
    <row r="364" s="131" customFormat="true" ht="15" customHeight="true" x14ac:dyDescent="0.2">
      <c r="B364" s="133"/>
      <c r="U364" s="240"/>
      <c r="V364" s="240"/>
      <c r="W364" s="240"/>
      <c r="X364" s="240"/>
      <c r="Y364" s="240"/>
      <c r="Z364" s="240"/>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40"/>
      <c r="BV364" s="240"/>
      <c r="BW364" s="240"/>
      <c r="BX364" s="240"/>
      <c r="BY364" s="240"/>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c r="DA364" s="240"/>
    </row>
    <row r="365" s="131" customFormat="true" ht="15" customHeight="true" x14ac:dyDescent="0.2">
      <c r="B365" s="133"/>
      <c r="U365" s="240"/>
      <c r="V365" s="240"/>
      <c r="W365" s="240"/>
      <c r="X365" s="240"/>
      <c r="Y365" s="240"/>
      <c r="Z365" s="240"/>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40"/>
      <c r="BV365" s="240"/>
      <c r="BW365" s="240"/>
      <c r="BX365" s="240"/>
      <c r="BY365" s="240"/>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c r="DA365" s="240"/>
    </row>
    <row r="366" s="131" customFormat="true" ht="15" customHeight="true" x14ac:dyDescent="0.2">
      <c r="B366" s="133"/>
      <c r="U366" s="240"/>
      <c r="V366" s="240"/>
      <c r="W366" s="240"/>
      <c r="X366" s="240"/>
      <c r="Y366" s="240"/>
      <c r="Z366" s="240"/>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40"/>
      <c r="BV366" s="240"/>
      <c r="BW366" s="240"/>
      <c r="BX366" s="240"/>
      <c r="BY366" s="240"/>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c r="DA366" s="240"/>
    </row>
    <row r="367" s="131" customFormat="true" ht="15" customHeight="true" x14ac:dyDescent="0.2">
      <c r="B367" s="133"/>
      <c r="U367" s="240"/>
      <c r="V367" s="240"/>
      <c r="W367" s="240"/>
      <c r="X367" s="240"/>
      <c r="Y367" s="240"/>
      <c r="Z367" s="240"/>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40"/>
      <c r="BV367" s="240"/>
      <c r="BW367" s="240"/>
      <c r="BX367" s="240"/>
      <c r="BY367" s="240"/>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c r="DA367" s="240"/>
    </row>
    <row r="368" s="131" customFormat="true" ht="15" customHeight="true" x14ac:dyDescent="0.2">
      <c r="B368" s="133"/>
      <c r="U368" s="240"/>
      <c r="V368" s="240"/>
      <c r="W368" s="240"/>
      <c r="X368" s="240"/>
      <c r="Y368" s="240"/>
      <c r="Z368" s="240"/>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40"/>
      <c r="BV368" s="240"/>
      <c r="BW368" s="240"/>
      <c r="BX368" s="240"/>
      <c r="BY368" s="240"/>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c r="DA368" s="240"/>
    </row>
    <row r="369" s="131" customFormat="true" ht="15" customHeight="true" x14ac:dyDescent="0.2">
      <c r="B369" s="133"/>
      <c r="U369" s="240"/>
      <c r="V369" s="240"/>
      <c r="W369" s="240"/>
      <c r="X369" s="240"/>
      <c r="Y369" s="240"/>
      <c r="Z369" s="240"/>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40"/>
      <c r="BV369" s="240"/>
      <c r="BW369" s="240"/>
      <c r="BX369" s="240"/>
      <c r="BY369" s="240"/>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c r="DA369" s="240"/>
    </row>
    <row r="370" s="131" customFormat="true" ht="15" customHeight="true" x14ac:dyDescent="0.2">
      <c r="B370" s="133"/>
      <c r="U370" s="240"/>
      <c r="V370" s="240"/>
      <c r="W370" s="240"/>
      <c r="X370" s="240"/>
      <c r="Y370" s="240"/>
      <c r="Z370" s="240"/>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40"/>
      <c r="BV370" s="240"/>
      <c r="BW370" s="240"/>
      <c r="BX370" s="240"/>
      <c r="BY370" s="240"/>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c r="DA370" s="240"/>
    </row>
    <row r="371" s="131" customFormat="true" ht="15" customHeight="true" x14ac:dyDescent="0.2">
      <c r="B371" s="133"/>
      <c r="U371" s="240"/>
      <c r="V371" s="240"/>
      <c r="W371" s="240"/>
      <c r="X371" s="240"/>
      <c r="Y371" s="240"/>
      <c r="Z371" s="240"/>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40"/>
      <c r="BV371" s="240"/>
      <c r="BW371" s="240"/>
      <c r="BX371" s="240"/>
      <c r="BY371" s="240"/>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c r="DA371" s="240"/>
    </row>
    <row r="372" s="131" customFormat="true" ht="15" customHeight="true" x14ac:dyDescent="0.2">
      <c r="B372" s="133"/>
      <c r="U372" s="240"/>
      <c r="V372" s="240"/>
      <c r="W372" s="240"/>
      <c r="X372" s="240"/>
      <c r="Y372" s="240"/>
      <c r="Z372" s="240"/>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40"/>
      <c r="BV372" s="240"/>
      <c r="BW372" s="240"/>
      <c r="BX372" s="240"/>
      <c r="BY372" s="240"/>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c r="DA372" s="240"/>
    </row>
    <row r="373" s="131" customFormat="true" ht="15" customHeight="true" x14ac:dyDescent="0.2">
      <c r="B373" s="133"/>
      <c r="U373" s="240"/>
      <c r="V373" s="240"/>
      <c r="W373" s="240"/>
      <c r="X373" s="240"/>
      <c r="Y373" s="240"/>
      <c r="Z373" s="240"/>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40"/>
      <c r="BV373" s="240"/>
      <c r="BW373" s="240"/>
      <c r="BX373" s="240"/>
      <c r="BY373" s="240"/>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c r="DA373" s="240"/>
    </row>
    <row r="374" s="131" customFormat="true" ht="15" customHeight="true" x14ac:dyDescent="0.2">
      <c r="B374" s="133"/>
      <c r="U374" s="240"/>
      <c r="V374" s="240"/>
      <c r="W374" s="240"/>
      <c r="X374" s="240"/>
      <c r="Y374" s="240"/>
      <c r="Z374" s="240"/>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40"/>
      <c r="BV374" s="240"/>
      <c r="BW374" s="240"/>
      <c r="BX374" s="240"/>
      <c r="BY374" s="240"/>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c r="DA374" s="240"/>
    </row>
    <row r="375" s="131" customFormat="true" ht="15" customHeight="true" x14ac:dyDescent="0.2">
      <c r="B375" s="133"/>
      <c r="U375" s="240"/>
      <c r="V375" s="240"/>
      <c r="W375" s="240"/>
      <c r="X375" s="240"/>
      <c r="Y375" s="240"/>
      <c r="Z375" s="240"/>
      <c r="AA375" s="240"/>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2"/>
      <c r="BU375" s="239"/>
      <c r="BV375" s="239"/>
      <c r="BW375" s="239"/>
      <c r="BX375" s="239"/>
      <c r="BY375" s="239"/>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c r="DA375" s="240"/>
    </row>
    <row r="376" s="131" customFormat="true" ht="15" customHeight="true" x14ac:dyDescent="0.2">
      <c r="B376" s="133"/>
      <c r="U376" s="240"/>
      <c r="V376" s="240"/>
      <c r="W376" s="240"/>
      <c r="X376" s="240"/>
      <c r="Y376" s="240"/>
      <c r="Z376" s="240"/>
      <c r="AA376" s="240"/>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2"/>
      <c r="BU376" s="239"/>
      <c r="BV376" s="239"/>
      <c r="BW376" s="239"/>
      <c r="BX376" s="239"/>
      <c r="BY376" s="239"/>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c r="DA376" s="240"/>
    </row>
    <row r="377" s="131" customFormat="true" ht="15" customHeight="true" x14ac:dyDescent="0.2">
      <c r="B377" s="133"/>
      <c r="U377" s="240"/>
      <c r="V377" s="240"/>
      <c r="W377" s="240"/>
      <c r="X377" s="240"/>
      <c r="Y377" s="240"/>
      <c r="Z377" s="240"/>
      <c r="AA377" s="240"/>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2"/>
      <c r="BU377" s="239"/>
      <c r="BV377" s="239"/>
      <c r="BW377" s="239"/>
      <c r="BX377" s="239"/>
      <c r="BY377" s="239"/>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c r="DA377" s="240"/>
    </row>
    <row r="378" s="131" customFormat="true" ht="15" customHeight="true" x14ac:dyDescent="0.2">
      <c r="B378" s="133"/>
      <c r="U378" s="240"/>
      <c r="V378" s="240"/>
      <c r="W378" s="240"/>
      <c r="X378" s="240"/>
      <c r="Y378" s="240"/>
      <c r="Z378" s="240"/>
      <c r="AA378" s="240"/>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2"/>
      <c r="BU378" s="239"/>
      <c r="BV378" s="239"/>
      <c r="BW378" s="239"/>
      <c r="BX378" s="239"/>
      <c r="BY378" s="239"/>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c r="DA378" s="240"/>
    </row>
    <row r="379" s="131" customFormat="true" ht="15" customHeight="true" x14ac:dyDescent="0.2">
      <c r="B379" s="133"/>
      <c r="U379" s="240"/>
      <c r="V379" s="240"/>
      <c r="W379" s="240"/>
      <c r="X379" s="240"/>
      <c r="Y379" s="240"/>
      <c r="Z379" s="240"/>
      <c r="AA379" s="240"/>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2"/>
      <c r="BU379" s="239"/>
      <c r="BV379" s="239"/>
      <c r="BW379" s="239"/>
      <c r="BX379" s="239"/>
      <c r="BY379" s="239"/>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c r="DA379" s="240"/>
    </row>
    <row r="380" s="131" customFormat="true" ht="15" customHeight="true" x14ac:dyDescent="0.2">
      <c r="B380" s="133"/>
      <c r="U380" s="240"/>
      <c r="V380" s="240"/>
      <c r="W380" s="240"/>
      <c r="X380" s="240"/>
      <c r="Y380" s="240"/>
      <c r="Z380" s="240"/>
      <c r="AA380" s="240"/>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2"/>
      <c r="BU380" s="239"/>
      <c r="BV380" s="239"/>
      <c r="BW380" s="239"/>
      <c r="BX380" s="239"/>
      <c r="BY380" s="239"/>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c r="DA380" s="240"/>
    </row>
    <row r="381" s="131" customFormat="true" ht="15" customHeight="true" x14ac:dyDescent="0.2">
      <c r="B381" s="133"/>
      <c r="U381" s="240"/>
      <c r="V381" s="240"/>
      <c r="W381" s="240"/>
      <c r="X381" s="240"/>
      <c r="Y381" s="240"/>
      <c r="Z381" s="240"/>
      <c r="AA381" s="240"/>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2"/>
      <c r="BU381" s="239"/>
      <c r="BV381" s="239"/>
      <c r="BW381" s="239"/>
      <c r="BX381" s="239"/>
      <c r="BY381" s="239"/>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c r="DA381" s="240"/>
    </row>
    <row r="382" s="131" customFormat="true" ht="15" customHeight="true" x14ac:dyDescent="0.2">
      <c r="B382" s="133"/>
      <c r="U382" s="240"/>
      <c r="V382" s="240"/>
      <c r="W382" s="240"/>
      <c r="X382" s="240"/>
      <c r="Y382" s="240"/>
      <c r="Z382" s="240"/>
      <c r="AA382" s="240"/>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2"/>
      <c r="BU382" s="239"/>
      <c r="BV382" s="239"/>
      <c r="BW382" s="239"/>
      <c r="BX382" s="239"/>
      <c r="BY382" s="239"/>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c r="DA382" s="240"/>
    </row>
    <row r="383" s="131" customFormat="true" ht="15" customHeight="true" x14ac:dyDescent="0.2">
      <c r="B383" s="133"/>
      <c r="U383" s="240"/>
      <c r="V383" s="240"/>
      <c r="W383" s="240"/>
      <c r="X383" s="240"/>
      <c r="Y383" s="240"/>
      <c r="Z383" s="240"/>
      <c r="AA383" s="240"/>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2"/>
      <c r="BU383" s="239"/>
      <c r="BV383" s="239"/>
      <c r="BW383" s="239"/>
      <c r="BX383" s="239"/>
      <c r="BY383" s="239"/>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c r="DA383" s="240"/>
    </row>
    <row r="384" s="131" customFormat="true" ht="15" customHeight="true" x14ac:dyDescent="0.2">
      <c r="B384" s="133"/>
      <c r="U384" s="240"/>
      <c r="V384" s="240"/>
      <c r="W384" s="240"/>
      <c r="X384" s="240"/>
      <c r="Y384" s="240"/>
      <c r="Z384" s="240"/>
      <c r="AA384" s="240"/>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2"/>
      <c r="BU384" s="239"/>
      <c r="BV384" s="239"/>
      <c r="BW384" s="239"/>
      <c r="BX384" s="239"/>
      <c r="BY384" s="239"/>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c r="DA384" s="240"/>
    </row>
    <row r="385" s="131" customFormat="true" ht="15" customHeight="true" x14ac:dyDescent="0.2">
      <c r="B385" s="133"/>
      <c r="U385" s="240"/>
      <c r="V385" s="240"/>
      <c r="W385" s="240"/>
      <c r="X385" s="240"/>
      <c r="Y385" s="240"/>
      <c r="Z385" s="240"/>
      <c r="AA385" s="240"/>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2"/>
      <c r="BU385" s="239"/>
      <c r="BV385" s="239"/>
      <c r="BW385" s="239"/>
      <c r="BX385" s="239"/>
      <c r="BY385" s="239"/>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c r="DA385" s="240"/>
    </row>
    <row r="386" s="131" customFormat="true" ht="15" customHeight="true" x14ac:dyDescent="0.2">
      <c r="B386" s="133"/>
      <c r="U386" s="240"/>
      <c r="V386" s="240"/>
      <c r="W386" s="240"/>
      <c r="X386" s="240"/>
      <c r="Y386" s="240"/>
      <c r="Z386" s="240"/>
      <c r="AA386" s="240"/>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2"/>
      <c r="BU386" s="239"/>
      <c r="BV386" s="239"/>
      <c r="BW386" s="239"/>
      <c r="BX386" s="239"/>
      <c r="BY386" s="239"/>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c r="DA386" s="240"/>
    </row>
    <row r="387" s="131" customFormat="true" ht="15" customHeight="true" x14ac:dyDescent="0.2">
      <c r="B387" s="133"/>
      <c r="U387" s="240"/>
      <c r="V387" s="240"/>
      <c r="W387" s="240"/>
      <c r="X387" s="240"/>
      <c r="Y387" s="240"/>
      <c r="Z387" s="240"/>
      <c r="AA387" s="240"/>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2"/>
      <c r="BU387" s="239"/>
      <c r="BV387" s="239"/>
      <c r="BW387" s="239"/>
      <c r="BX387" s="239"/>
      <c r="BY387" s="239"/>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c r="DA387" s="240"/>
    </row>
    <row r="388" s="131" customFormat="true" ht="15" customHeight="true" x14ac:dyDescent="0.2">
      <c r="B388" s="133"/>
      <c r="U388" s="240"/>
      <c r="V388" s="240"/>
      <c r="W388" s="240"/>
      <c r="X388" s="240"/>
      <c r="Y388" s="240"/>
      <c r="Z388" s="240"/>
      <c r="AA388" s="240"/>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2"/>
      <c r="BU388" s="239"/>
      <c r="BV388" s="239"/>
      <c r="BW388" s="239"/>
      <c r="BX388" s="239"/>
      <c r="BY388" s="239"/>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c r="DA388" s="240"/>
    </row>
    <row r="389" s="131" customFormat="true" ht="15" customHeight="true" x14ac:dyDescent="0.2">
      <c r="B389" s="133"/>
      <c r="U389" s="240"/>
      <c r="V389" s="240"/>
      <c r="W389" s="240"/>
      <c r="X389" s="240"/>
      <c r="Y389" s="240"/>
      <c r="Z389" s="240"/>
      <c r="AA389" s="240"/>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2"/>
      <c r="BU389" s="239"/>
      <c r="BV389" s="239"/>
      <c r="BW389" s="239"/>
      <c r="BX389" s="239"/>
      <c r="BY389" s="239"/>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c r="DA389" s="240"/>
    </row>
    <row r="390" s="726" customFormat="true" ht="15" customHeight="true" x14ac:dyDescent="0.2">
      <c r="B390" s="750"/>
      <c r="U390" s="240"/>
      <c r="V390" s="240"/>
      <c r="W390" s="240"/>
      <c r="X390" s="240"/>
      <c r="Y390" s="240"/>
      <c r="Z390" s="240"/>
      <c r="AA390" s="240"/>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2"/>
      <c r="BU390" s="239"/>
      <c r="BV390" s="239"/>
      <c r="BW390" s="239"/>
      <c r="BX390" s="239"/>
      <c r="BY390" s="239"/>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c r="DA390" s="240"/>
    </row>
    <row r="391" s="726" customFormat="true" ht="15" customHeight="true" x14ac:dyDescent="0.2">
      <c r="B391" s="750"/>
      <c r="U391" s="240"/>
      <c r="V391" s="240"/>
      <c r="W391" s="240"/>
      <c r="X391" s="240"/>
      <c r="Y391" s="240"/>
      <c r="Z391" s="240"/>
      <c r="AA391" s="240"/>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2"/>
      <c r="BU391" s="239"/>
      <c r="BV391" s="239"/>
      <c r="BW391" s="239"/>
      <c r="BX391" s="239"/>
      <c r="BY391" s="239"/>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c r="DA391" s="240"/>
    </row>
    <row r="392" s="726" customFormat="true" ht="15" customHeight="true" x14ac:dyDescent="0.2">
      <c r="U392" s="240"/>
      <c r="V392" s="240"/>
      <c r="W392" s="240"/>
      <c r="X392" s="240"/>
      <c r="Y392" s="240"/>
      <c r="Z392" s="240"/>
      <c r="AA392" s="240"/>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2"/>
      <c r="BU392" s="239"/>
      <c r="BV392" s="239"/>
      <c r="BW392" s="239"/>
      <c r="BX392" s="239"/>
      <c r="BY392" s="239"/>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c r="DA392" s="240"/>
    </row>
    <row r="393" s="726" customFormat="true" ht="15" customHeight="true" x14ac:dyDescent="0.2">
      <c r="U393" s="240"/>
      <c r="V393" s="240"/>
      <c r="W393" s="240"/>
      <c r="X393" s="240"/>
      <c r="Y393" s="240"/>
      <c r="Z393" s="240"/>
      <c r="AA393" s="240"/>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2"/>
      <c r="BU393" s="239"/>
      <c r="BV393" s="239"/>
      <c r="BW393" s="239"/>
      <c r="BX393" s="239"/>
      <c r="BY393" s="239"/>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c r="DA393" s="240"/>
    </row>
    <row r="394" s="726" customFormat="true" ht="15" customHeight="true" x14ac:dyDescent="0.2">
      <c r="U394" s="240"/>
      <c r="V394" s="240"/>
      <c r="W394" s="240"/>
      <c r="X394" s="240"/>
      <c r="Y394" s="240"/>
      <c r="Z394" s="240"/>
      <c r="AA394" s="240"/>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2"/>
      <c r="BU394" s="239"/>
      <c r="BV394" s="239"/>
      <c r="BW394" s="239"/>
      <c r="BX394" s="239"/>
      <c r="BY394" s="239"/>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c r="DA394" s="240"/>
    </row>
    <row r="395" s="726" customFormat="true" ht="15" customHeight="true" x14ac:dyDescent="0.2">
      <c r="U395" s="240"/>
      <c r="V395" s="240"/>
      <c r="W395" s="240"/>
      <c r="X395" s="240"/>
      <c r="Y395" s="240"/>
      <c r="Z395" s="240"/>
      <c r="AA395" s="240"/>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2"/>
      <c r="BU395" s="239"/>
      <c r="BV395" s="239"/>
      <c r="BW395" s="239"/>
      <c r="BX395" s="239"/>
      <c r="BY395" s="239"/>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c r="DA395" s="240"/>
    </row>
    <row r="396" s="726" customFormat="true" ht="15" customHeight="true" x14ac:dyDescent="0.2">
      <c r="U396" s="240"/>
      <c r="V396" s="240"/>
      <c r="W396" s="240"/>
      <c r="X396" s="240"/>
      <c r="Y396" s="240"/>
      <c r="Z396" s="240"/>
      <c r="AA396" s="240"/>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2"/>
      <c r="BU396" s="239"/>
      <c r="BV396" s="239"/>
      <c r="BW396" s="239"/>
      <c r="BX396" s="239"/>
      <c r="BY396" s="239"/>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c r="DA396" s="240"/>
    </row>
    <row r="397" s="726" customFormat="true" ht="15" customHeight="true" x14ac:dyDescent="0.2">
      <c r="U397" s="240"/>
      <c r="V397" s="240"/>
      <c r="W397" s="240"/>
      <c r="X397" s="240"/>
      <c r="Y397" s="240"/>
      <c r="Z397" s="240"/>
      <c r="AA397" s="240"/>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2"/>
      <c r="BU397" s="239"/>
      <c r="BV397" s="239"/>
      <c r="BW397" s="239"/>
      <c r="BX397" s="239"/>
      <c r="BY397" s="239"/>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c r="DA397" s="240"/>
    </row>
    <row r="398" s="726" customFormat="true" ht="15" customHeight="true" x14ac:dyDescent="0.2">
      <c r="U398" s="240"/>
      <c r="V398" s="240"/>
      <c r="W398" s="240"/>
      <c r="X398" s="240"/>
      <c r="Y398" s="240"/>
      <c r="Z398" s="240"/>
      <c r="AA398" s="240"/>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2"/>
      <c r="BU398" s="239"/>
      <c r="BV398" s="239"/>
      <c r="BW398" s="239"/>
      <c r="BX398" s="239"/>
      <c r="BY398" s="239"/>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c r="DA398" s="240"/>
    </row>
    <row r="399" s="743" customFormat="true" ht="15" customHeight="true" x14ac:dyDescent="0.25">
      <c r="A399" s="136"/>
      <c r="B399" s="136"/>
      <c r="C399" s="2820" t="s">
        <v>132</v>
      </c>
      <c r="D399" s="2821"/>
      <c r="E399" s="2821"/>
      <c r="F399" s="2821"/>
      <c r="G399" s="136"/>
      <c r="H399" s="2838" t="s">
        <v>133</v>
      </c>
      <c r="I399" s="2839"/>
      <c r="J399" s="2839"/>
      <c r="K399" s="2839"/>
      <c r="M399" s="2838" t="s">
        <v>134</v>
      </c>
      <c r="N399" s="2839"/>
      <c r="O399" s="2839"/>
      <c r="P399" s="2839"/>
      <c r="U399" s="235"/>
      <c r="V399" s="235"/>
      <c r="W399" s="235"/>
      <c r="X399" s="235"/>
      <c r="Y399" s="235"/>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U399" s="235"/>
      <c r="BV399" s="235"/>
      <c r="BW399" s="235"/>
      <c r="BX399" s="235"/>
      <c r="BY399" s="235"/>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c r="DA399" s="235"/>
    </row>
    <row r="400" s="242" customFormat="true" ht="24" customHeight="true" x14ac:dyDescent="0.2">
      <c r="C400" s="3089" t="s">
        <v>195</v>
      </c>
      <c r="D400" s="2837"/>
      <c r="E400" s="2837"/>
      <c r="H400" s="3090" t="s">
        <v>195</v>
      </c>
      <c r="I400" s="2837"/>
      <c r="J400" s="2837"/>
      <c r="M400" s="3091" t="s">
        <v>195</v>
      </c>
      <c r="N400" s="2837"/>
      <c r="O400" s="2837"/>
      <c r="U400" s="235"/>
      <c r="V400" s="235"/>
      <c r="W400" s="235"/>
      <c r="X400" s="235"/>
      <c r="Y400" s="235"/>
      <c r="Z400" s="235"/>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BA400" s="743"/>
      <c r="BB400" s="136"/>
      <c r="BC400" s="743"/>
      <c r="BD400" s="743"/>
      <c r="BE400" s="743"/>
      <c r="BF400" s="743"/>
      <c r="BG400" s="743"/>
      <c r="BH400" s="743"/>
      <c r="BI400" s="743"/>
      <c r="BJ400" s="743"/>
      <c r="BK400" s="743"/>
      <c r="BL400" s="743"/>
      <c r="BM400" s="743"/>
      <c r="BN400" s="743"/>
      <c r="BO400" s="743"/>
      <c r="BP400" s="743"/>
      <c r="BQ400" s="743"/>
      <c r="BR400" s="743"/>
      <c r="BS400" s="743"/>
      <c r="BT400" s="743"/>
      <c r="BU400" s="235"/>
      <c r="BV400" s="235"/>
      <c r="BW400" s="235"/>
      <c r="BX400" s="235"/>
      <c r="BY400" s="235"/>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c r="DA400" s="235"/>
    </row>
    <row r="401" s="242" customFormat="true" ht="25.15" customHeight="true" x14ac:dyDescent="0.2">
      <c r="C401" s="2840"/>
      <c r="D401" s="2837"/>
      <c r="E401" s="776" t="s">
        <v>196</v>
      </c>
      <c r="H401" s="2840"/>
      <c r="I401" s="2837"/>
      <c r="J401" s="777" t="s">
        <v>196</v>
      </c>
      <c r="M401" s="2840"/>
      <c r="N401" s="2837"/>
      <c r="O401" s="778" t="s">
        <v>196</v>
      </c>
      <c r="U401" s="235"/>
      <c r="V401" s="235"/>
      <c r="W401" s="235"/>
      <c r="X401" s="235"/>
      <c r="Y401" s="235"/>
      <c r="Z401" s="235"/>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BA401" s="743"/>
      <c r="BB401" s="136"/>
      <c r="BC401" s="743"/>
      <c r="BD401" s="743"/>
      <c r="BE401" s="743"/>
      <c r="BF401" s="743"/>
      <c r="BG401" s="743"/>
      <c r="BH401" s="743"/>
      <c r="BI401" s="743"/>
      <c r="BJ401" s="743"/>
      <c r="BK401" s="743"/>
      <c r="BL401" s="743"/>
      <c r="BM401" s="743"/>
      <c r="BN401" s="743"/>
      <c r="BO401" s="743"/>
      <c r="BP401" s="743"/>
      <c r="BQ401" s="743"/>
      <c r="BR401" s="743"/>
      <c r="BS401" s="743"/>
      <c r="BT401" s="743"/>
      <c r="BU401" s="235"/>
      <c r="BV401" s="235"/>
      <c r="BW401" s="235"/>
      <c r="BX401" s="235"/>
      <c r="BY401" s="235"/>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c r="DA401" s="235"/>
    </row>
    <row r="402" s="242" customFormat="true" ht="25.15" customHeight="true" x14ac:dyDescent="0.2">
      <c r="B402" s="2836" t="s">
        <v>139</v>
      </c>
      <c r="C402" s="2837"/>
      <c r="D402" s="2837"/>
      <c r="E402" s="779" t="s">
        <v>197</v>
      </c>
      <c r="H402" s="2837"/>
      <c r="I402" s="2837"/>
      <c r="J402" s="780" t="s">
        <v>197</v>
      </c>
      <c r="M402" s="2837"/>
      <c r="N402" s="2837"/>
      <c r="O402" s="781" t="s">
        <v>197</v>
      </c>
      <c r="U402" s="235"/>
      <c r="V402" s="235"/>
      <c r="W402" s="235"/>
      <c r="X402" s="235"/>
      <c r="Y402" s="235"/>
      <c r="Z402" s="235"/>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BA402" s="743"/>
      <c r="BB402" s="136"/>
      <c r="BC402" s="743"/>
      <c r="BD402" s="743"/>
      <c r="BE402" s="743"/>
      <c r="BF402" s="743"/>
      <c r="BG402" s="743"/>
      <c r="BH402" s="743"/>
      <c r="BI402" s="743"/>
      <c r="BJ402" s="743"/>
      <c r="BK402" s="743"/>
      <c r="BL402" s="743"/>
      <c r="BM402" s="743"/>
      <c r="BN402" s="743"/>
      <c r="BO402" s="743"/>
      <c r="BP402" s="743"/>
      <c r="BQ402" s="743"/>
      <c r="BR402" s="743"/>
      <c r="BS402" s="743"/>
      <c r="BT402" s="743"/>
      <c r="BU402" s="235"/>
      <c r="BV402" s="235"/>
      <c r="BW402" s="235"/>
      <c r="BX402" s="235"/>
      <c r="BY402" s="235"/>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c r="DA402" s="235"/>
    </row>
    <row r="403" s="242" customFormat="true" ht="25.15" customHeight="true" x14ac:dyDescent="0.2">
      <c r="B403" s="2837"/>
      <c r="C403" s="3069" t="s">
        <v>247</v>
      </c>
      <c r="D403" s="2799"/>
      <c r="E403" s="908">
        <v>0.62790949540486229</v>
      </c>
      <c r="F403" s="822"/>
      <c r="G403" s="822"/>
      <c r="H403" s="3070" t="s">
        <v>247</v>
      </c>
      <c r="I403" s="2799"/>
      <c r="J403" s="909">
        <v>0.63989857729326016</v>
      </c>
      <c r="K403" s="822"/>
      <c r="L403" s="822"/>
      <c r="M403" s="3071" t="s">
        <v>269</v>
      </c>
      <c r="N403" s="2799"/>
      <c r="O403" s="910">
        <v>0.62357648351904027</v>
      </c>
      <c r="P403" s="822"/>
      <c r="Q403" s="822"/>
      <c r="U403" s="235"/>
      <c r="V403" s="235"/>
      <c r="W403" s="235"/>
      <c r="X403" s="235"/>
      <c r="Y403" s="235"/>
      <c r="Z403" s="235"/>
      <c r="AA403" s="235"/>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8"/>
      <c r="BV403" s="238"/>
      <c r="BW403" s="238"/>
      <c r="BX403" s="238"/>
      <c r="BY403" s="238"/>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c r="DA403" s="235"/>
    </row>
    <row r="404" s="242" customFormat="true" ht="25.15" customHeight="true" x14ac:dyDescent="0.2">
      <c r="B404" s="2837"/>
      <c r="C404" s="3066" t="s">
        <v>270</v>
      </c>
      <c r="D404" s="2799"/>
      <c r="E404" s="911">
        <v>0.58803393251080349</v>
      </c>
      <c r="F404" s="822"/>
      <c r="G404" s="822"/>
      <c r="H404" s="3067" t="s">
        <v>270</v>
      </c>
      <c r="I404" s="2799"/>
      <c r="J404" s="912">
        <v>0.60421837680563573</v>
      </c>
      <c r="K404" s="822"/>
      <c r="L404" s="822"/>
      <c r="M404" s="3068" t="s">
        <v>271</v>
      </c>
      <c r="N404" s="2799"/>
      <c r="O404" s="913">
        <v>0.60882338620145127</v>
      </c>
      <c r="P404" s="822"/>
      <c r="Q404" s="822"/>
      <c r="U404" s="235"/>
      <c r="V404" s="235"/>
      <c r="W404" s="235"/>
      <c r="X404" s="235"/>
      <c r="Y404" s="235"/>
      <c r="Z404" s="235"/>
      <c r="AA404" s="235"/>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8"/>
      <c r="BV404" s="238"/>
      <c r="BW404" s="238"/>
      <c r="BX404" s="238"/>
      <c r="BY404" s="238"/>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c r="DA404" s="235"/>
    </row>
    <row r="405" s="242" customFormat="true" ht="25.15" customHeight="true" x14ac:dyDescent="0.2">
      <c r="B405" s="2837"/>
      <c r="C405" s="3066" t="s">
        <v>272</v>
      </c>
      <c r="D405" s="2799"/>
      <c r="E405" s="911">
        <v>0.53997811454221079</v>
      </c>
      <c r="F405" s="822"/>
      <c r="G405" s="822"/>
      <c r="H405" s="3067" t="s">
        <v>272</v>
      </c>
      <c r="I405" s="2799"/>
      <c r="J405" s="912">
        <v>0.57190575767305019</v>
      </c>
      <c r="K405" s="822"/>
      <c r="L405" s="822"/>
      <c r="M405" s="3068" t="s">
        <v>273</v>
      </c>
      <c r="N405" s="2799"/>
      <c r="O405" s="913">
        <v>0.59091729613747812</v>
      </c>
      <c r="P405" s="822"/>
      <c r="Q405" s="822"/>
      <c r="U405" s="235"/>
      <c r="V405" s="235"/>
      <c r="W405" s="235"/>
      <c r="X405" s="235"/>
      <c r="Y405" s="235"/>
      <c r="Z405" s="235"/>
      <c r="AA405" s="235"/>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8"/>
      <c r="BV405" s="238"/>
      <c r="BW405" s="238"/>
      <c r="BX405" s="238"/>
      <c r="BY405" s="238"/>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c r="DA405" s="235"/>
    </row>
    <row r="406" s="242" customFormat="true" ht="25.15" customHeight="true" x14ac:dyDescent="0.2">
      <c r="B406" s="2837"/>
      <c r="C406" s="3066" t="s">
        <v>274</v>
      </c>
      <c r="D406" s="2799"/>
      <c r="E406" s="911">
        <v>0.52294518298735548</v>
      </c>
      <c r="F406" s="822"/>
      <c r="G406" s="822"/>
      <c r="H406" s="3067" t="s">
        <v>274</v>
      </c>
      <c r="I406" s="2799"/>
      <c r="J406" s="912">
        <v>0.54867749879476391</v>
      </c>
      <c r="K406" s="822"/>
      <c r="L406" s="822"/>
      <c r="M406" s="3068" t="s">
        <v>275</v>
      </c>
      <c r="N406" s="2799"/>
      <c r="O406" s="913">
        <v>0.57284292598344588</v>
      </c>
      <c r="P406" s="822"/>
      <c r="Q406" s="822"/>
      <c r="U406" s="235"/>
      <c r="V406" s="235"/>
      <c r="W406" s="235"/>
      <c r="X406" s="235"/>
      <c r="Y406" s="235"/>
      <c r="Z406" s="235"/>
      <c r="AA406" s="235"/>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8"/>
      <c r="BV406" s="238"/>
      <c r="BW406" s="238"/>
      <c r="BX406" s="238"/>
      <c r="BY406" s="238"/>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c r="DA406" s="235"/>
    </row>
    <row r="407" s="242" customFormat="true" ht="25.15" customHeight="true" x14ac:dyDescent="0.2">
      <c r="B407" s="2837"/>
      <c r="C407" s="3066" t="s">
        <v>276</v>
      </c>
      <c r="D407" s="2799"/>
      <c r="E407" s="911">
        <v>-0.50128302245206169</v>
      </c>
      <c r="F407" s="822"/>
      <c r="G407" s="822"/>
      <c r="H407" s="3067" t="s">
        <v>276</v>
      </c>
      <c r="I407" s="2799"/>
      <c r="J407" s="912">
        <v>-0.53846078845295731</v>
      </c>
      <c r="K407" s="822"/>
      <c r="L407" s="822"/>
      <c r="M407" s="3068" t="s">
        <v>247</v>
      </c>
      <c r="N407" s="2799"/>
      <c r="O407" s="913">
        <v>0.5250703418854954</v>
      </c>
      <c r="P407" s="822"/>
      <c r="Q407" s="822"/>
      <c r="U407" s="235"/>
      <c r="V407" s="235"/>
      <c r="W407" s="235"/>
      <c r="X407" s="235"/>
      <c r="Y407" s="235"/>
      <c r="Z407" s="235"/>
      <c r="AA407" s="235"/>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8"/>
      <c r="BV407" s="238"/>
      <c r="BW407" s="238"/>
      <c r="BX407" s="238"/>
      <c r="BY407" s="238"/>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c r="DA407" s="235"/>
    </row>
    <row r="408" s="242" customFormat="true" ht="25.15" customHeight="true" x14ac:dyDescent="0.2">
      <c r="B408" s="2837"/>
      <c r="C408" s="3066" t="s">
        <v>246</v>
      </c>
      <c r="D408" s="2799"/>
      <c r="E408" s="911">
        <v>0.48781477698719811</v>
      </c>
      <c r="F408" s="822"/>
      <c r="G408" s="822"/>
      <c r="H408" s="3067" t="s">
        <v>277</v>
      </c>
      <c r="I408" s="2799"/>
      <c r="J408" s="912">
        <v>0.52133191699061121</v>
      </c>
      <c r="K408" s="822"/>
      <c r="L408" s="822"/>
      <c r="M408" s="3068" t="s">
        <v>246</v>
      </c>
      <c r="N408" s="2799"/>
      <c r="O408" s="913">
        <v>0.50068701075243616</v>
      </c>
      <c r="P408" s="822"/>
      <c r="Q408" s="822"/>
      <c r="U408" s="235"/>
      <c r="V408" s="235"/>
      <c r="W408" s="235"/>
      <c r="X408" s="235"/>
      <c r="Y408" s="235"/>
      <c r="Z408" s="235"/>
      <c r="AA408" s="235"/>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8"/>
      <c r="BV408" s="238"/>
      <c r="BW408" s="238"/>
      <c r="BX408" s="238"/>
      <c r="BY408" s="238"/>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c r="DA408" s="235"/>
    </row>
    <row r="409" s="242" customFormat="true" ht="25.15" customHeight="true" x14ac:dyDescent="0.2">
      <c r="B409" s="2837"/>
      <c r="C409" s="3066" t="s">
        <v>277</v>
      </c>
      <c r="D409" s="2799"/>
      <c r="E409" s="911">
        <v>0.4819801167787674</v>
      </c>
      <c r="F409" s="822"/>
      <c r="G409" s="822"/>
      <c r="H409" s="3067" t="s">
        <v>278</v>
      </c>
      <c r="I409" s="2799"/>
      <c r="J409" s="912">
        <v>0.49365016004620066</v>
      </c>
      <c r="K409" s="822"/>
      <c r="L409" s="822"/>
      <c r="M409" s="3068" t="s">
        <v>279</v>
      </c>
      <c r="N409" s="2799"/>
      <c r="O409" s="913">
        <v>-0.48315525638190182</v>
      </c>
      <c r="P409" s="822"/>
      <c r="Q409" s="822"/>
      <c r="U409" s="235"/>
      <c r="V409" s="235"/>
      <c r="W409" s="235"/>
      <c r="X409" s="235"/>
      <c r="Y409" s="235"/>
      <c r="Z409" s="235"/>
      <c r="AA409" s="235"/>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8"/>
      <c r="BV409" s="238"/>
      <c r="BW409" s="238"/>
      <c r="BX409" s="238"/>
      <c r="BY409" s="238"/>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c r="DA409" s="235"/>
    </row>
    <row r="410" s="242" customFormat="true" ht="25.15" customHeight="true" x14ac:dyDescent="0.2">
      <c r="B410" s="2837"/>
      <c r="C410" s="3066" t="s">
        <v>278</v>
      </c>
      <c r="D410" s="2799"/>
      <c r="E410" s="911">
        <v>0.46125124782306159</v>
      </c>
      <c r="F410" s="822"/>
      <c r="G410" s="822"/>
      <c r="H410" s="3067" t="s">
        <v>246</v>
      </c>
      <c r="I410" s="2799"/>
      <c r="J410" s="912">
        <v>0.47785151990278735</v>
      </c>
      <c r="K410" s="822"/>
      <c r="L410" s="822"/>
      <c r="M410" s="3068" t="s">
        <v>280</v>
      </c>
      <c r="N410" s="2799"/>
      <c r="O410" s="913">
        <v>0.48019134271221969</v>
      </c>
      <c r="P410" s="822"/>
      <c r="Q410" s="822"/>
      <c r="U410" s="235"/>
      <c r="V410" s="235"/>
      <c r="W410" s="235"/>
      <c r="X410" s="235"/>
      <c r="Y410" s="235"/>
      <c r="Z410" s="235"/>
      <c r="AA410" s="235"/>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8"/>
      <c r="BV410" s="238"/>
      <c r="BW410" s="238"/>
      <c r="BX410" s="238"/>
      <c r="BY410" s="238"/>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c r="DA410" s="235"/>
    </row>
    <row r="411" s="242" customFormat="true" ht="25.15" customHeight="true" x14ac:dyDescent="0.2">
      <c r="B411" s="2837"/>
      <c r="C411" s="3066" t="s">
        <v>269</v>
      </c>
      <c r="D411" s="2799"/>
      <c r="E411" s="911">
        <v>0.43085080665766545</v>
      </c>
      <c r="F411" s="822"/>
      <c r="G411" s="822"/>
      <c r="H411" s="3067" t="s">
        <v>281</v>
      </c>
      <c r="I411" s="2799"/>
      <c r="J411" s="912">
        <v>0.43226158639126538</v>
      </c>
      <c r="K411" s="822"/>
      <c r="L411" s="822"/>
      <c r="M411" s="3068" t="s">
        <v>270</v>
      </c>
      <c r="N411" s="2799"/>
      <c r="O411" s="913">
        <v>0.42653386768769214</v>
      </c>
      <c r="P411" s="822"/>
      <c r="Q411" s="822"/>
      <c r="U411" s="235"/>
      <c r="V411" s="235"/>
      <c r="W411" s="235"/>
      <c r="X411" s="235"/>
      <c r="Y411" s="235"/>
      <c r="Z411" s="235"/>
      <c r="AA411" s="235"/>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8"/>
      <c r="BV411" s="238"/>
      <c r="BW411" s="238"/>
      <c r="BX411" s="238"/>
      <c r="BY411" s="238"/>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c r="DA411" s="235"/>
    </row>
    <row r="412" s="242" customFormat="true" ht="25.15" customHeight="true" x14ac:dyDescent="0.2">
      <c r="B412" s="2837"/>
      <c r="C412" s="3066" t="s">
        <v>271</v>
      </c>
      <c r="D412" s="2799"/>
      <c r="E412" s="911">
        <v>0.40556881543768353</v>
      </c>
      <c r="F412" s="822"/>
      <c r="G412" s="822"/>
      <c r="H412" s="3067" t="s">
        <v>282</v>
      </c>
      <c r="I412" s="2799"/>
      <c r="J412" s="912">
        <v>0.40367963739468804</v>
      </c>
      <c r="K412" s="822"/>
      <c r="L412" s="822"/>
      <c r="M412" s="3068" t="s">
        <v>283</v>
      </c>
      <c r="N412" s="2799"/>
      <c r="O412" s="913">
        <v>0.39444149846761745</v>
      </c>
      <c r="P412" s="822"/>
      <c r="Q412" s="822"/>
      <c r="U412" s="235"/>
      <c r="V412" s="235"/>
      <c r="W412" s="235"/>
      <c r="X412" s="235"/>
      <c r="Y412" s="235"/>
      <c r="Z412" s="235"/>
      <c r="AA412" s="235"/>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8"/>
      <c r="BV412" s="238"/>
      <c r="BW412" s="238"/>
      <c r="BX412" s="238"/>
      <c r="BY412" s="238"/>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c r="DA412" s="235"/>
    </row>
    <row r="413" s="242" customFormat="true" ht="25.15" customHeight="true" x14ac:dyDescent="0.2">
      <c r="B413" s="2837"/>
      <c r="C413" s="3066" t="s">
        <v>281</v>
      </c>
      <c r="D413" s="2799"/>
      <c r="E413" s="911">
        <v>0.40083440407481374</v>
      </c>
      <c r="F413" s="822"/>
      <c r="G413" s="822"/>
      <c r="H413" s="3067" t="s">
        <v>284</v>
      </c>
      <c r="I413" s="2799"/>
      <c r="J413" s="912">
        <v>0.39446954796374412</v>
      </c>
      <c r="K413" s="822"/>
      <c r="L413" s="822"/>
      <c r="M413" s="3068" t="s">
        <v>274</v>
      </c>
      <c r="N413" s="2799"/>
      <c r="O413" s="913">
        <v>0.3772767688917576</v>
      </c>
      <c r="P413" s="822"/>
      <c r="Q413" s="822"/>
      <c r="U413" s="235"/>
      <c r="V413" s="235"/>
      <c r="W413" s="235"/>
      <c r="X413" s="235"/>
      <c r="Y413" s="235"/>
      <c r="Z413" s="235"/>
      <c r="AA413" s="235"/>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8"/>
      <c r="BV413" s="238"/>
      <c r="BW413" s="238"/>
      <c r="BX413" s="238"/>
      <c r="BY413" s="238"/>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c r="DA413" s="235"/>
    </row>
    <row r="414" s="242" customFormat="true" ht="25.15" customHeight="true" x14ac:dyDescent="0.2">
      <c r="B414" s="2837"/>
      <c r="C414" s="3066" t="s">
        <v>273</v>
      </c>
      <c r="D414" s="2799"/>
      <c r="E414" s="911">
        <v>0.39810411010623792</v>
      </c>
      <c r="F414" s="822"/>
      <c r="G414" s="822"/>
      <c r="H414" s="3067" t="s">
        <v>285</v>
      </c>
      <c r="I414" s="2799"/>
      <c r="J414" s="912">
        <v>0.38018546692526417</v>
      </c>
      <c r="K414" s="822"/>
      <c r="L414" s="822"/>
      <c r="M414" s="3068" t="s">
        <v>272</v>
      </c>
      <c r="N414" s="2799"/>
      <c r="O414" s="913">
        <v>0.35498438391205489</v>
      </c>
      <c r="P414" s="822"/>
      <c r="Q414" s="822"/>
      <c r="U414" s="235"/>
      <c r="V414" s="235"/>
      <c r="W414" s="235"/>
      <c r="X414" s="235"/>
      <c r="Y414" s="235"/>
      <c r="Z414" s="235"/>
      <c r="AA414" s="235"/>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8"/>
      <c r="BV414" s="238"/>
      <c r="BW414" s="238"/>
      <c r="BX414" s="238"/>
      <c r="BY414" s="238"/>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c r="DA414" s="235"/>
    </row>
    <row r="415" s="242" customFormat="true" ht="25.15" customHeight="true" x14ac:dyDescent="0.2">
      <c r="B415" s="2837"/>
      <c r="C415" s="3066" t="s">
        <v>284</v>
      </c>
      <c r="D415" s="2799"/>
      <c r="E415" s="911">
        <v>0.3955153743029769</v>
      </c>
      <c r="F415" s="822"/>
      <c r="G415" s="822"/>
      <c r="H415" s="3067" t="s">
        <v>269</v>
      </c>
      <c r="I415" s="2799"/>
      <c r="J415" s="912">
        <v>0.37131483253537467</v>
      </c>
      <c r="K415" s="822"/>
      <c r="L415" s="822"/>
      <c r="M415" s="3068" t="s">
        <v>285</v>
      </c>
      <c r="N415" s="2799"/>
      <c r="O415" s="913">
        <v>0.29777089189185152</v>
      </c>
      <c r="P415" s="822"/>
      <c r="Q415" s="822"/>
      <c r="U415" s="235"/>
      <c r="V415" s="235"/>
      <c r="W415" s="235"/>
      <c r="X415" s="235"/>
      <c r="Y415" s="235"/>
      <c r="Z415" s="235"/>
      <c r="AA415" s="235"/>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8"/>
      <c r="BV415" s="238"/>
      <c r="BW415" s="238"/>
      <c r="BX415" s="238"/>
      <c r="BY415" s="238"/>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c r="DA415" s="235"/>
    </row>
    <row r="416" s="242" customFormat="true" ht="25.15" customHeight="true" x14ac:dyDescent="0.2">
      <c r="B416" s="2837"/>
      <c r="C416" s="3066" t="s">
        <v>282</v>
      </c>
      <c r="D416" s="2799"/>
      <c r="E416" s="911">
        <v>0.39376569078841772</v>
      </c>
      <c r="F416" s="822"/>
      <c r="G416" s="822"/>
      <c r="H416" s="3067" t="s">
        <v>271</v>
      </c>
      <c r="I416" s="2799"/>
      <c r="J416" s="912">
        <v>0.3448666743745068</v>
      </c>
      <c r="K416" s="822"/>
      <c r="L416" s="822"/>
      <c r="M416" s="3068" t="s">
        <v>282</v>
      </c>
      <c r="N416" s="2799"/>
      <c r="O416" s="913">
        <v>0.28543544349558597</v>
      </c>
      <c r="P416" s="822"/>
      <c r="Q416" s="822"/>
      <c r="U416" s="235"/>
      <c r="V416" s="235"/>
      <c r="W416" s="235"/>
      <c r="X416" s="235"/>
      <c r="Y416" s="235"/>
      <c r="Z416" s="235"/>
      <c r="AA416" s="235"/>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8"/>
      <c r="BV416" s="238"/>
      <c r="BW416" s="238"/>
      <c r="BX416" s="238"/>
      <c r="BY416" s="238"/>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c r="DA416" s="235"/>
    </row>
    <row r="417" s="242" customFormat="true" ht="25.15" customHeight="true" x14ac:dyDescent="0.2">
      <c r="B417" s="2837"/>
      <c r="C417" s="3066" t="s">
        <v>279</v>
      </c>
      <c r="D417" s="2799"/>
      <c r="E417" s="911">
        <v>-0.3779841503379146</v>
      </c>
      <c r="F417" s="822"/>
      <c r="G417" s="822"/>
      <c r="H417" s="3067" t="s">
        <v>273</v>
      </c>
      <c r="I417" s="2799"/>
      <c r="J417" s="912">
        <v>0.3317845827106663</v>
      </c>
      <c r="K417" s="822"/>
      <c r="L417" s="822"/>
      <c r="M417" s="3068" t="s">
        <v>277</v>
      </c>
      <c r="N417" s="2799"/>
      <c r="O417" s="913">
        <v>0.28117757135944116</v>
      </c>
      <c r="P417" s="822"/>
      <c r="Q417" s="822"/>
      <c r="U417" s="235"/>
      <c r="V417" s="235"/>
      <c r="W417" s="235"/>
      <c r="X417" s="235"/>
      <c r="Y417" s="235"/>
      <c r="Z417" s="235"/>
      <c r="AA417" s="235"/>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8"/>
      <c r="BV417" s="238"/>
      <c r="BW417" s="238"/>
      <c r="BX417" s="238"/>
      <c r="BY417" s="238"/>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c r="DA417" s="235"/>
    </row>
    <row r="418" s="242" customFormat="true" ht="25.15" customHeight="true" x14ac:dyDescent="0.2">
      <c r="B418" s="2837"/>
      <c r="C418" s="3066" t="s">
        <v>285</v>
      </c>
      <c r="D418" s="2799"/>
      <c r="E418" s="911">
        <v>0.37268681697404116</v>
      </c>
      <c r="F418" s="822"/>
      <c r="G418" s="822"/>
      <c r="H418" s="3067" t="s">
        <v>279</v>
      </c>
      <c r="I418" s="2799"/>
      <c r="J418" s="912">
        <v>-0.32969409476604877</v>
      </c>
      <c r="K418" s="822"/>
      <c r="L418" s="822"/>
      <c r="M418" s="3068" t="s">
        <v>278</v>
      </c>
      <c r="N418" s="2799"/>
      <c r="O418" s="913">
        <v>0.28048867142415357</v>
      </c>
      <c r="P418" s="822"/>
      <c r="Q418" s="822"/>
      <c r="U418" s="235"/>
      <c r="V418" s="235"/>
      <c r="W418" s="235"/>
      <c r="X418" s="235"/>
      <c r="Y418" s="235"/>
      <c r="Z418" s="235"/>
      <c r="AA418" s="235"/>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8"/>
      <c r="BV418" s="238"/>
      <c r="BW418" s="238"/>
      <c r="BX418" s="238"/>
      <c r="BY418" s="238"/>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c r="DA418" s="235"/>
    </row>
    <row r="419" s="242" customFormat="true" ht="25.15" customHeight="true" x14ac:dyDescent="0.2">
      <c r="B419" s="2837"/>
      <c r="C419" s="3066" t="s">
        <v>275</v>
      </c>
      <c r="D419" s="2799"/>
      <c r="E419" s="911">
        <v>0.35030345130111629</v>
      </c>
      <c r="F419" s="822"/>
      <c r="G419" s="822"/>
      <c r="H419" s="3067" t="s">
        <v>278</v>
      </c>
      <c r="I419" s="2799"/>
      <c r="J419" s="912">
        <v>0.29729584572116219</v>
      </c>
      <c r="K419" s="822"/>
      <c r="L419" s="822"/>
      <c r="M419" s="3068" t="s">
        <v>276</v>
      </c>
      <c r="N419" s="2799"/>
      <c r="O419" s="913">
        <v>-0.27946513136800233</v>
      </c>
      <c r="P419" s="822"/>
      <c r="Q419" s="822"/>
      <c r="U419" s="235"/>
      <c r="V419" s="235"/>
      <c r="W419" s="235"/>
      <c r="X419" s="235"/>
      <c r="Y419" s="235"/>
      <c r="Z419" s="235"/>
      <c r="AA419" s="235"/>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8"/>
      <c r="BV419" s="238"/>
      <c r="BW419" s="238"/>
      <c r="BX419" s="238"/>
      <c r="BY419" s="238"/>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c r="DA419" s="235"/>
    </row>
    <row r="420" s="242" customFormat="true" ht="25.15" customHeight="true" x14ac:dyDescent="0.2">
      <c r="B420" s="2837"/>
      <c r="C420" s="3066" t="s">
        <v>278</v>
      </c>
      <c r="D420" s="2799"/>
      <c r="E420" s="911">
        <v>0.30958087118500655</v>
      </c>
      <c r="F420" s="822"/>
      <c r="G420" s="822"/>
      <c r="H420" s="3067" t="s">
        <v>275</v>
      </c>
      <c r="I420" s="2799"/>
      <c r="J420" s="912">
        <v>0.27392590595741195</v>
      </c>
      <c r="K420" s="822"/>
      <c r="L420" s="822"/>
      <c r="M420" s="3068" t="s">
        <v>284</v>
      </c>
      <c r="N420" s="2799"/>
      <c r="O420" s="913">
        <v>0.2624026020595176</v>
      </c>
      <c r="P420" s="822"/>
      <c r="Q420" s="822"/>
      <c r="U420" s="235"/>
      <c r="V420" s="235"/>
      <c r="W420" s="235"/>
      <c r="X420" s="235"/>
      <c r="Y420" s="235"/>
      <c r="Z420" s="235"/>
      <c r="AA420" s="235"/>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8"/>
      <c r="BV420" s="238"/>
      <c r="BW420" s="238"/>
      <c r="BX420" s="238"/>
      <c r="BY420" s="238"/>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c r="DA420" s="235"/>
    </row>
    <row r="421" s="242" customFormat="true" ht="25.15" customHeight="true" x14ac:dyDescent="0.2">
      <c r="B421" s="2837"/>
      <c r="C421" s="3066" t="s">
        <v>280</v>
      </c>
      <c r="D421" s="2799"/>
      <c r="E421" s="911">
        <v>0.28539373745448787</v>
      </c>
      <c r="F421" s="822"/>
      <c r="G421" s="822"/>
      <c r="H421" s="3067" t="s">
        <v>283</v>
      </c>
      <c r="I421" s="2799"/>
      <c r="J421" s="912">
        <v>0.24926078278102906</v>
      </c>
      <c r="K421" s="822"/>
      <c r="L421" s="822"/>
      <c r="M421" s="3068" t="s">
        <v>278</v>
      </c>
      <c r="N421" s="2799"/>
      <c r="O421" s="913">
        <v>0.26081995703682348</v>
      </c>
      <c r="P421" s="822"/>
      <c r="Q421" s="822"/>
      <c r="U421" s="235"/>
      <c r="V421" s="235"/>
      <c r="W421" s="235"/>
      <c r="X421" s="235"/>
      <c r="Y421" s="235"/>
      <c r="Z421" s="235"/>
      <c r="AA421" s="235"/>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8"/>
      <c r="BV421" s="238"/>
      <c r="BW421" s="238"/>
      <c r="BX421" s="238"/>
      <c r="BY421" s="238"/>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c r="DA421" s="235"/>
    </row>
    <row r="422" s="242" customFormat="true" ht="25.15" customHeight="true" x14ac:dyDescent="0.2">
      <c r="B422" s="2837"/>
      <c r="C422" s="3066" t="s">
        <v>283</v>
      </c>
      <c r="D422" s="2799"/>
      <c r="E422" s="911">
        <v>0.27950509422703085</v>
      </c>
      <c r="F422" s="822"/>
      <c r="G422" s="822"/>
      <c r="H422" s="3067" t="s">
        <v>286</v>
      </c>
      <c r="I422" s="2799"/>
      <c r="J422" s="912">
        <v>-0.23845635961980086</v>
      </c>
      <c r="K422" s="822"/>
      <c r="L422" s="822"/>
      <c r="M422" s="3068" t="s">
        <v>281</v>
      </c>
      <c r="N422" s="2799"/>
      <c r="O422" s="913">
        <v>0.2181239429448448</v>
      </c>
      <c r="P422" s="822"/>
      <c r="Q422" s="822"/>
      <c r="U422" s="235"/>
      <c r="V422" s="235"/>
      <c r="W422" s="235"/>
      <c r="X422" s="235"/>
      <c r="Y422" s="235"/>
      <c r="Z422" s="235"/>
      <c r="AA422" s="235"/>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8"/>
      <c r="BV422" s="238"/>
      <c r="BW422" s="238"/>
      <c r="BX422" s="238"/>
      <c r="BY422" s="238"/>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c r="DA422" s="235"/>
    </row>
    <row r="423" s="242" customFormat="true" ht="25.15" customHeight="true" x14ac:dyDescent="0.2">
      <c r="B423" s="2837"/>
      <c r="C423" s="3066" t="s">
        <v>262</v>
      </c>
      <c r="D423" s="2799"/>
      <c r="E423" s="911">
        <v>-0.17842453861968827</v>
      </c>
      <c r="F423" s="822"/>
      <c r="G423" s="822"/>
      <c r="H423" s="3067" t="s">
        <v>280</v>
      </c>
      <c r="I423" s="2799"/>
      <c r="J423" s="912">
        <v>0.2202270430161786</v>
      </c>
      <c r="K423" s="822"/>
      <c r="L423" s="822"/>
      <c r="M423" s="3068" t="s">
        <v>262</v>
      </c>
      <c r="N423" s="2799"/>
      <c r="O423" s="913">
        <v>-2.6790617843396831E-2</v>
      </c>
      <c r="P423" s="822"/>
      <c r="Q423" s="822"/>
      <c r="U423" s="235"/>
      <c r="V423" s="235"/>
      <c r="W423" s="235"/>
      <c r="X423" s="235"/>
      <c r="Y423" s="235"/>
      <c r="Z423" s="235"/>
      <c r="AA423" s="235"/>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8"/>
      <c r="BV423" s="238"/>
      <c r="BW423" s="238"/>
      <c r="BX423" s="238"/>
      <c r="BY423" s="238"/>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c r="DA423" s="235"/>
    </row>
    <row r="424" s="242" customFormat="true" ht="25.15" customHeight="true" x14ac:dyDescent="0.2">
      <c r="B424" s="2837"/>
      <c r="C424" s="3063" t="s">
        <v>286</v>
      </c>
      <c r="D424" s="2799"/>
      <c r="E424" s="914">
        <v>-0.17573982034682459</v>
      </c>
      <c r="F424" s="822"/>
      <c r="G424" s="822"/>
      <c r="H424" s="3064" t="s">
        <v>262</v>
      </c>
      <c r="I424" s="2799"/>
      <c r="J424" s="915">
        <v>-0.21461387060319098</v>
      </c>
      <c r="K424" s="822"/>
      <c r="L424" s="822"/>
      <c r="M424" s="3065" t="s">
        <v>286</v>
      </c>
      <c r="N424" s="2799"/>
      <c r="O424" s="916">
        <v>-4.8185825775659387E-3</v>
      </c>
      <c r="P424" s="822"/>
      <c r="Q424" s="822"/>
      <c r="U424" s="235"/>
      <c r="V424" s="235"/>
      <c r="W424" s="235"/>
      <c r="X424" s="235"/>
      <c r="Y424" s="235"/>
      <c r="Z424" s="235"/>
      <c r="AA424" s="235"/>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8"/>
      <c r="BV424" s="238"/>
      <c r="BW424" s="238"/>
      <c r="BX424" s="238"/>
      <c r="BY424" s="238"/>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c r="DA424" s="235"/>
    </row>
    <row r="425" s="242" customFormat="true" ht="25.15" customHeight="true" x14ac:dyDescent="0.2">
      <c r="B425" s="2837"/>
      <c r="C425" s="2800"/>
      <c r="D425" s="2799"/>
      <c r="E425" s="823"/>
      <c r="F425" s="822"/>
      <c r="G425" s="822"/>
      <c r="H425" s="2800"/>
      <c r="I425" s="2799"/>
      <c r="J425" s="823"/>
      <c r="K425" s="822"/>
      <c r="L425" s="822"/>
      <c r="M425" s="2800"/>
      <c r="N425" s="2799"/>
      <c r="O425" s="823"/>
      <c r="P425" s="822"/>
      <c r="Q425" s="822"/>
      <c r="U425" s="235"/>
      <c r="V425" s="235"/>
      <c r="W425" s="235"/>
      <c r="X425" s="235"/>
      <c r="Y425" s="235"/>
      <c r="Z425" s="235"/>
      <c r="AA425" s="235"/>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8"/>
      <c r="BV425" s="238"/>
      <c r="BW425" s="238"/>
      <c r="BX425" s="238"/>
      <c r="BY425" s="238"/>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c r="DA425" s="235"/>
    </row>
    <row r="426" s="242" customFormat="true" ht="25.15" customHeight="true" x14ac:dyDescent="0.2">
      <c r="B426" s="2837"/>
      <c r="C426" s="2800"/>
      <c r="D426" s="2799"/>
      <c r="E426" s="823"/>
      <c r="F426" s="822"/>
      <c r="G426" s="822"/>
      <c r="H426" s="2800"/>
      <c r="I426" s="2799"/>
      <c r="J426" s="823"/>
      <c r="K426" s="822"/>
      <c r="L426" s="822"/>
      <c r="M426" s="2800"/>
      <c r="N426" s="2799"/>
      <c r="O426" s="823"/>
      <c r="P426" s="822"/>
      <c r="Q426" s="822"/>
      <c r="U426" s="235"/>
      <c r="V426" s="235"/>
      <c r="W426" s="235"/>
      <c r="X426" s="235"/>
      <c r="Y426" s="235"/>
      <c r="Z426" s="235"/>
      <c r="AA426" s="235"/>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8"/>
      <c r="BV426" s="238"/>
      <c r="BW426" s="238"/>
      <c r="BX426" s="238"/>
      <c r="BY426" s="238"/>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c r="DA426" s="235"/>
    </row>
    <row r="427" s="242" customFormat="true" ht="25.15" customHeight="true" x14ac:dyDescent="0.2">
      <c r="B427" s="2837"/>
      <c r="C427" s="2800"/>
      <c r="D427" s="2799"/>
      <c r="E427" s="822"/>
      <c r="F427" s="822"/>
      <c r="G427" s="822"/>
      <c r="H427" s="2800"/>
      <c r="I427" s="2799"/>
      <c r="J427" s="822"/>
      <c r="K427" s="822"/>
      <c r="L427" s="822"/>
      <c r="M427" s="2800"/>
      <c r="N427" s="2799"/>
      <c r="O427" s="822"/>
      <c r="P427" s="822"/>
      <c r="Q427" s="822"/>
      <c r="U427" s="235"/>
      <c r="V427" s="235"/>
      <c r="W427" s="235"/>
      <c r="X427" s="235"/>
      <c r="Y427" s="235"/>
      <c r="Z427" s="235"/>
      <c r="AA427" s="235"/>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8"/>
      <c r="BV427" s="238"/>
      <c r="BW427" s="238"/>
      <c r="BX427" s="238"/>
      <c r="BY427" s="238"/>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c r="DA427" s="235"/>
    </row>
    <row r="428" s="242" customFormat="true" ht="25.15" customHeight="true" x14ac:dyDescent="0.2">
      <c r="B428" s="2837"/>
      <c r="C428" s="3060" t="s">
        <v>224</v>
      </c>
      <c r="D428" s="2799"/>
      <c r="E428" s="2799"/>
      <c r="F428" s="822"/>
      <c r="G428" s="822"/>
      <c r="H428" s="3061" t="s">
        <v>224</v>
      </c>
      <c r="I428" s="2799"/>
      <c r="J428" s="2799"/>
      <c r="K428" s="822"/>
      <c r="L428" s="822"/>
      <c r="M428" s="3062" t="s">
        <v>224</v>
      </c>
      <c r="N428" s="2799"/>
      <c r="O428" s="2799"/>
      <c r="P428" s="822"/>
      <c r="Q428" s="822"/>
      <c r="U428" s="235"/>
      <c r="V428" s="235"/>
      <c r="W428" s="235"/>
      <c r="X428" s="235"/>
      <c r="Y428" s="235"/>
      <c r="Z428" s="235"/>
      <c r="AA428" s="235"/>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8"/>
      <c r="BV428" s="238"/>
      <c r="BW428" s="238"/>
      <c r="BX428" s="238"/>
      <c r="BY428" s="238"/>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c r="DA428" s="235"/>
    </row>
    <row r="429" s="242" customFormat="true" ht="25.15" customHeight="true" x14ac:dyDescent="0.2">
      <c r="B429" s="2837"/>
      <c r="C429" s="2800"/>
      <c r="D429" s="2799"/>
      <c r="E429" s="893" t="s">
        <v>225</v>
      </c>
      <c r="F429" s="822"/>
      <c r="G429" s="822"/>
      <c r="H429" s="2800"/>
      <c r="I429" s="2799"/>
      <c r="J429" s="894" t="s">
        <v>225</v>
      </c>
      <c r="K429" s="822"/>
      <c r="L429" s="822"/>
      <c r="M429" s="2800"/>
      <c r="N429" s="2799"/>
      <c r="O429" s="895" t="s">
        <v>225</v>
      </c>
      <c r="P429" s="822"/>
      <c r="Q429" s="822"/>
      <c r="U429" s="235"/>
      <c r="V429" s="235"/>
      <c r="W429" s="235"/>
      <c r="X429" s="235"/>
      <c r="Y429" s="235"/>
      <c r="Z429" s="235"/>
      <c r="AA429" s="235"/>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8"/>
      <c r="BV429" s="238"/>
      <c r="BW429" s="238"/>
      <c r="BX429" s="238"/>
      <c r="BY429" s="238"/>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c r="DA429" s="235"/>
    </row>
    <row r="430" s="242" customFormat="true" ht="25.15" customHeight="true" x14ac:dyDescent="0.2">
      <c r="B430" s="2837"/>
      <c r="C430" s="3069" t="s">
        <v>262</v>
      </c>
      <c r="D430" s="2799"/>
      <c r="E430" s="908">
        <v>3.1835315981648626E-2</v>
      </c>
      <c r="F430" s="822"/>
      <c r="G430" s="822"/>
      <c r="H430" s="3070" t="s">
        <v>262</v>
      </c>
      <c r="I430" s="2799"/>
      <c r="J430" s="909">
        <v>4.6059113455283199E-2</v>
      </c>
      <c r="K430" s="822"/>
      <c r="L430" s="822"/>
      <c r="M430" s="3071" t="s">
        <v>262</v>
      </c>
      <c r="N430" s="2799"/>
      <c r="O430" s="910">
        <v>7.1773720443093266E-4</v>
      </c>
      <c r="P430" s="822"/>
      <c r="Q430" s="822"/>
      <c r="U430" s="235"/>
      <c r="V430" s="235"/>
      <c r="W430" s="235"/>
      <c r="X430" s="235"/>
      <c r="Y430" s="235"/>
      <c r="Z430" s="235"/>
      <c r="AA430" s="235"/>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8"/>
      <c r="BV430" s="238"/>
      <c r="BW430" s="238"/>
      <c r="BX430" s="238"/>
      <c r="BY430" s="238"/>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c r="DA430" s="235"/>
    </row>
    <row r="431" s="242" customFormat="true" ht="25.15" customHeight="true" x14ac:dyDescent="0.2">
      <c r="B431" s="2837"/>
      <c r="C431" s="3066" t="s">
        <v>272</v>
      </c>
      <c r="D431" s="2799"/>
      <c r="E431" s="911">
        <v>0.2915763641845609</v>
      </c>
      <c r="F431" s="822"/>
      <c r="G431" s="822"/>
      <c r="H431" s="3067" t="s">
        <v>272</v>
      </c>
      <c r="I431" s="2799"/>
      <c r="J431" s="912">
        <v>0.32707619565958562</v>
      </c>
      <c r="K431" s="822"/>
      <c r="L431" s="822"/>
      <c r="M431" s="3068" t="s">
        <v>272</v>
      </c>
      <c r="N431" s="2799"/>
      <c r="O431" s="913">
        <v>0.12601391282142119</v>
      </c>
      <c r="P431" s="822"/>
      <c r="Q431" s="822"/>
      <c r="U431" s="235"/>
      <c r="V431" s="235"/>
      <c r="W431" s="235"/>
      <c r="X431" s="235"/>
      <c r="Y431" s="235"/>
      <c r="Z431" s="235"/>
      <c r="AA431" s="235"/>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8"/>
      <c r="BV431" s="238"/>
      <c r="BW431" s="238"/>
      <c r="BX431" s="238"/>
      <c r="BY431" s="238"/>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c r="DA431" s="235"/>
    </row>
    <row r="432" s="242" customFormat="true" ht="25.15" customHeight="true" x14ac:dyDescent="0.2">
      <c r="B432" s="2837"/>
      <c r="C432" s="3066" t="s">
        <v>283</v>
      </c>
      <c r="D432" s="2799"/>
      <c r="E432" s="911">
        <v>7.8123097698861388E-2</v>
      </c>
      <c r="F432" s="822"/>
      <c r="G432" s="822"/>
      <c r="H432" s="3067" t="s">
        <v>283</v>
      </c>
      <c r="I432" s="2799"/>
      <c r="J432" s="912">
        <v>6.2130937832611352E-2</v>
      </c>
      <c r="K432" s="822"/>
      <c r="L432" s="822"/>
      <c r="M432" s="3068" t="s">
        <v>283</v>
      </c>
      <c r="N432" s="2799"/>
      <c r="O432" s="913">
        <v>0.15558409571337944</v>
      </c>
      <c r="P432" s="822"/>
      <c r="Q432" s="822"/>
      <c r="U432" s="235"/>
      <c r="V432" s="235"/>
      <c r="W432" s="235"/>
      <c r="X432" s="235"/>
      <c r="Y432" s="235"/>
      <c r="Z432" s="235"/>
      <c r="AA432" s="235"/>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8"/>
      <c r="BV432" s="238"/>
      <c r="BW432" s="238"/>
      <c r="BX432" s="238"/>
      <c r="BY432" s="238"/>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c r="DA432" s="235"/>
    </row>
    <row r="433" s="242" customFormat="true" ht="25.15" customHeight="true" x14ac:dyDescent="0.2">
      <c r="B433" s="2837"/>
      <c r="C433" s="3066" t="s">
        <v>274</v>
      </c>
      <c r="D433" s="2799"/>
      <c r="E433" s="911">
        <v>0.27347166440967874</v>
      </c>
      <c r="F433" s="822"/>
      <c r="G433" s="822"/>
      <c r="H433" s="3067" t="s">
        <v>274</v>
      </c>
      <c r="I433" s="2799"/>
      <c r="J433" s="912">
        <v>0.30104699768367815</v>
      </c>
      <c r="K433" s="822"/>
      <c r="L433" s="822"/>
      <c r="M433" s="3068" t="s">
        <v>274</v>
      </c>
      <c r="N433" s="2799"/>
      <c r="O433" s="913">
        <v>0.14233776034540468</v>
      </c>
      <c r="P433" s="822"/>
      <c r="Q433" s="822"/>
      <c r="U433" s="235"/>
      <c r="V433" s="235"/>
      <c r="W433" s="235"/>
      <c r="X433" s="235"/>
      <c r="Y433" s="235"/>
      <c r="Z433" s="235"/>
      <c r="AA433" s="235"/>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8"/>
      <c r="BV433" s="238"/>
      <c r="BW433" s="238"/>
      <c r="BX433" s="238"/>
      <c r="BY433" s="238"/>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c r="DA433" s="235"/>
    </row>
    <row r="434" s="242" customFormat="true" ht="25.15" customHeight="true" x14ac:dyDescent="0.2">
      <c r="B434" s="2837"/>
      <c r="C434" s="3066" t="s">
        <v>275</v>
      </c>
      <c r="D434" s="2799"/>
      <c r="E434" s="911">
        <v>0.12271250799347355</v>
      </c>
      <c r="F434" s="822"/>
      <c r="G434" s="822"/>
      <c r="H434" s="3067" t="s">
        <v>275</v>
      </c>
      <c r="I434" s="2799"/>
      <c r="J434" s="912">
        <v>7.5035401954588896E-2</v>
      </c>
      <c r="K434" s="822"/>
      <c r="L434" s="822"/>
      <c r="M434" s="3068" t="s">
        <v>275</v>
      </c>
      <c r="N434" s="2799"/>
      <c r="O434" s="913">
        <v>0.32814901784927564</v>
      </c>
      <c r="P434" s="822"/>
      <c r="Q434" s="822"/>
      <c r="U434" s="235"/>
      <c r="V434" s="235"/>
      <c r="W434" s="235"/>
      <c r="X434" s="235"/>
      <c r="Y434" s="235"/>
      <c r="Z434" s="235"/>
      <c r="AA434" s="235"/>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8"/>
      <c r="BV434" s="238"/>
      <c r="BW434" s="238"/>
      <c r="BX434" s="238"/>
      <c r="BY434" s="238"/>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c r="DA434" s="235"/>
    </row>
    <row r="435" s="242" customFormat="true" ht="25.15" customHeight="true" x14ac:dyDescent="0.2">
      <c r="B435" s="2837"/>
      <c r="C435" s="3066" t="s">
        <v>280</v>
      </c>
      <c r="D435" s="2799"/>
      <c r="E435" s="911">
        <v>8.1449585378241152E-2</v>
      </c>
      <c r="F435" s="822"/>
      <c r="G435" s="822"/>
      <c r="H435" s="3067" t="s">
        <v>280</v>
      </c>
      <c r="I435" s="2799"/>
      <c r="J435" s="912">
        <v>4.8499950475649777E-2</v>
      </c>
      <c r="K435" s="822"/>
      <c r="L435" s="822"/>
      <c r="M435" s="3068" t="s">
        <v>280</v>
      </c>
      <c r="N435" s="2799"/>
      <c r="O435" s="913">
        <v>0.23058372561576443</v>
      </c>
      <c r="P435" s="822"/>
      <c r="Q435" s="822"/>
      <c r="U435" s="235"/>
      <c r="V435" s="235"/>
      <c r="W435" s="235"/>
      <c r="X435" s="235"/>
      <c r="Y435" s="235"/>
      <c r="Z435" s="235"/>
      <c r="AA435" s="235"/>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8"/>
      <c r="BV435" s="238"/>
      <c r="BW435" s="238"/>
      <c r="BX435" s="238"/>
      <c r="BY435" s="238"/>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c r="DA435" s="235"/>
    </row>
    <row r="436" s="242" customFormat="true" ht="25.15" customHeight="true" x14ac:dyDescent="0.2">
      <c r="B436" s="2837"/>
      <c r="C436" s="3066" t="s">
        <v>285</v>
      </c>
      <c r="D436" s="2799"/>
      <c r="E436" s="911">
        <v>0.13889546354624246</v>
      </c>
      <c r="F436" s="822"/>
      <c r="G436" s="822"/>
      <c r="H436" s="3067" t="s">
        <v>285</v>
      </c>
      <c r="I436" s="2799"/>
      <c r="J436" s="912">
        <v>0.14454098926118114</v>
      </c>
      <c r="K436" s="822"/>
      <c r="L436" s="822"/>
      <c r="M436" s="3068" t="s">
        <v>285</v>
      </c>
      <c r="N436" s="2799"/>
      <c r="O436" s="913">
        <v>8.8667504058068725E-2</v>
      </c>
      <c r="P436" s="822"/>
      <c r="Q436" s="822"/>
      <c r="U436" s="235"/>
      <c r="V436" s="235"/>
      <c r="W436" s="235"/>
      <c r="X436" s="235"/>
      <c r="Y436" s="235"/>
      <c r="Z436" s="235"/>
      <c r="AA436" s="235"/>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8"/>
      <c r="BV436" s="238"/>
      <c r="BW436" s="238"/>
      <c r="BX436" s="238"/>
      <c r="BY436" s="238"/>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c r="DA436" s="235"/>
    </row>
    <row r="437" s="242" customFormat="true" ht="25.15" customHeight="true" x14ac:dyDescent="0.2">
      <c r="B437" s="2837"/>
      <c r="C437" s="3066" t="s">
        <v>284</v>
      </c>
      <c r="D437" s="2799"/>
      <c r="E437" s="911">
        <v>0.15643241131002392</v>
      </c>
      <c r="F437" s="822"/>
      <c r="G437" s="822"/>
      <c r="H437" s="3067" t="s">
        <v>284</v>
      </c>
      <c r="I437" s="2799"/>
      <c r="J437" s="912">
        <v>0.15560622427072063</v>
      </c>
      <c r="K437" s="822"/>
      <c r="L437" s="822"/>
      <c r="M437" s="3068" t="s">
        <v>284</v>
      </c>
      <c r="N437" s="2799"/>
      <c r="O437" s="913">
        <v>6.8855125567605549E-2</v>
      </c>
      <c r="P437" s="822"/>
      <c r="Q437" s="822"/>
      <c r="U437" s="235"/>
      <c r="V437" s="235"/>
      <c r="W437" s="235"/>
      <c r="X437" s="235"/>
      <c r="Y437" s="235"/>
      <c r="Z437" s="235"/>
      <c r="AA437" s="235"/>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8"/>
      <c r="BV437" s="238"/>
      <c r="BW437" s="238"/>
      <c r="BX437" s="238"/>
      <c r="BY437" s="238"/>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c r="DA437" s="235"/>
    </row>
    <row r="438" s="242" customFormat="true" ht="25.15" customHeight="true" x14ac:dyDescent="0.2">
      <c r="B438" s="2837"/>
      <c r="C438" s="3066" t="s">
        <v>277</v>
      </c>
      <c r="D438" s="2799"/>
      <c r="E438" s="911">
        <v>0.23230483297007426</v>
      </c>
      <c r="F438" s="822"/>
      <c r="G438" s="822"/>
      <c r="H438" s="3067" t="s">
        <v>277</v>
      </c>
      <c r="I438" s="2799"/>
      <c r="J438" s="912">
        <v>0.27178696767310556</v>
      </c>
      <c r="K438" s="822"/>
      <c r="L438" s="822"/>
      <c r="M438" s="3068" t="s">
        <v>277</v>
      </c>
      <c r="N438" s="2799"/>
      <c r="O438" s="913">
        <v>7.906082663559362E-2</v>
      </c>
      <c r="P438" s="822"/>
      <c r="Q438" s="822"/>
      <c r="U438" s="235"/>
      <c r="V438" s="235"/>
      <c r="W438" s="235"/>
      <c r="X438" s="235"/>
      <c r="Y438" s="235"/>
      <c r="Z438" s="235"/>
      <c r="AA438" s="235"/>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8"/>
      <c r="BV438" s="238"/>
      <c r="BW438" s="238"/>
      <c r="BX438" s="238"/>
      <c r="BY438" s="238"/>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c r="DA438" s="235"/>
    </row>
    <row r="439" s="242" customFormat="true" ht="25.15" customHeight="true" x14ac:dyDescent="0.2">
      <c r="B439" s="2837"/>
      <c r="C439" s="3066" t="s">
        <v>270</v>
      </c>
      <c r="D439" s="2799"/>
      <c r="E439" s="911">
        <v>0.34578390578412022</v>
      </c>
      <c r="F439" s="822"/>
      <c r="G439" s="822"/>
      <c r="H439" s="3067" t="s">
        <v>270</v>
      </c>
      <c r="I439" s="2799"/>
      <c r="J439" s="912">
        <v>0.36507984686963718</v>
      </c>
      <c r="K439" s="822"/>
      <c r="L439" s="822"/>
      <c r="M439" s="3068" t="s">
        <v>270</v>
      </c>
      <c r="N439" s="2799"/>
      <c r="O439" s="913">
        <v>0.18193114028462165</v>
      </c>
      <c r="P439" s="822"/>
      <c r="Q439" s="822"/>
      <c r="U439" s="235"/>
      <c r="V439" s="235"/>
      <c r="W439" s="235"/>
      <c r="X439" s="235"/>
      <c r="Y439" s="235"/>
      <c r="Z439" s="235"/>
      <c r="AA439" s="235"/>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8"/>
      <c r="BV439" s="238"/>
      <c r="BW439" s="238"/>
      <c r="BX439" s="238"/>
      <c r="BY439" s="238"/>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c r="DA439" s="235"/>
    </row>
    <row r="440" s="242" customFormat="true" ht="25.15" customHeight="true" x14ac:dyDescent="0.2">
      <c r="B440" s="2837"/>
      <c r="C440" s="3066" t="s">
        <v>282</v>
      </c>
      <c r="D440" s="2799"/>
      <c r="E440" s="911">
        <v>0.1550514192420798</v>
      </c>
      <c r="F440" s="822"/>
      <c r="G440" s="822"/>
      <c r="H440" s="3067" t="s">
        <v>282</v>
      </c>
      <c r="I440" s="2799"/>
      <c r="J440" s="912">
        <v>0.16295724964710681</v>
      </c>
      <c r="K440" s="822"/>
      <c r="L440" s="822"/>
      <c r="M440" s="3068" t="s">
        <v>282</v>
      </c>
      <c r="N440" s="2799"/>
      <c r="O440" s="913">
        <v>8.1473392403521847E-2</v>
      </c>
      <c r="P440" s="822"/>
      <c r="Q440" s="822"/>
      <c r="U440" s="235"/>
      <c r="V440" s="235"/>
      <c r="W440" s="235"/>
      <c r="X440" s="235"/>
      <c r="Y440" s="235"/>
      <c r="Z440" s="235"/>
      <c r="AA440" s="235"/>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8"/>
      <c r="BV440" s="238"/>
      <c r="BW440" s="238"/>
      <c r="BX440" s="238"/>
      <c r="BY440" s="238"/>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c r="DA440" s="235"/>
    </row>
    <row r="441" s="242" customFormat="true" ht="25.15" customHeight="true" x14ac:dyDescent="0.2">
      <c r="B441" s="2837"/>
      <c r="C441" s="3066" t="s">
        <v>286</v>
      </c>
      <c r="D441" s="2799"/>
      <c r="E441" s="911">
        <v>3.088448445553418E-2</v>
      </c>
      <c r="F441" s="822"/>
      <c r="G441" s="822"/>
      <c r="H441" s="3067" t="s">
        <v>286</v>
      </c>
      <c r="I441" s="2799"/>
      <c r="J441" s="912">
        <v>5.6861435443127793E-2</v>
      </c>
      <c r="K441" s="822"/>
      <c r="L441" s="822"/>
      <c r="M441" s="3068" t="s">
        <v>286</v>
      </c>
      <c r="N441" s="2799"/>
      <c r="O441" s="917">
        <v>2.3218738056822005E-5</v>
      </c>
      <c r="P441" s="822"/>
      <c r="Q441" s="822"/>
      <c r="U441" s="235"/>
      <c r="V441" s="235"/>
      <c r="W441" s="235"/>
      <c r="X441" s="235"/>
      <c r="Y441" s="235"/>
      <c r="Z441" s="235"/>
      <c r="AA441" s="235"/>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8"/>
      <c r="BV441" s="238"/>
      <c r="BW441" s="238"/>
      <c r="BX441" s="238"/>
      <c r="BY441" s="238"/>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c r="DA441" s="235"/>
    </row>
    <row r="442" s="242" customFormat="true" ht="25.15" customHeight="true" x14ac:dyDescent="0.2">
      <c r="B442" s="2837"/>
      <c r="C442" s="3066" t="s">
        <v>281</v>
      </c>
      <c r="D442" s="2799"/>
      <c r="E442" s="911">
        <v>0.16066821949001106</v>
      </c>
      <c r="F442" s="822"/>
      <c r="G442" s="822"/>
      <c r="H442" s="3067" t="s">
        <v>281</v>
      </c>
      <c r="I442" s="2799"/>
      <c r="J442" s="912">
        <v>0.18685007906949339</v>
      </c>
      <c r="K442" s="822"/>
      <c r="L442" s="822"/>
      <c r="M442" s="3068" t="s">
        <v>281</v>
      </c>
      <c r="N442" s="2799"/>
      <c r="O442" s="913">
        <v>4.7578054485805911E-2</v>
      </c>
      <c r="P442" s="822"/>
      <c r="Q442" s="822"/>
      <c r="U442" s="235"/>
      <c r="V442" s="235"/>
      <c r="W442" s="235"/>
      <c r="X442" s="235"/>
      <c r="Y442" s="235"/>
      <c r="Z442" s="235"/>
      <c r="AA442" s="235"/>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8"/>
      <c r="BV442" s="238"/>
      <c r="BW442" s="238"/>
      <c r="BX442" s="238"/>
      <c r="BY442" s="238"/>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c r="DA442" s="235"/>
    </row>
    <row r="443" s="242" customFormat="true" ht="25.15" customHeight="true" x14ac:dyDescent="0.2">
      <c r="B443" s="2837"/>
      <c r="C443" s="3066" t="s">
        <v>247</v>
      </c>
      <c r="D443" s="2799"/>
      <c r="E443" s="911">
        <v>0.39427033441958881</v>
      </c>
      <c r="F443" s="822"/>
      <c r="G443" s="822"/>
      <c r="H443" s="3067" t="s">
        <v>247</v>
      </c>
      <c r="I443" s="2799"/>
      <c r="J443" s="912">
        <v>0.40947018922193845</v>
      </c>
      <c r="K443" s="822"/>
      <c r="L443" s="822"/>
      <c r="M443" s="3068" t="s">
        <v>247</v>
      </c>
      <c r="N443" s="2799"/>
      <c r="O443" s="913">
        <v>0.275698863927751</v>
      </c>
      <c r="P443" s="822"/>
      <c r="Q443" s="822"/>
      <c r="U443" s="235"/>
      <c r="V443" s="235"/>
      <c r="W443" s="235"/>
      <c r="X443" s="235"/>
      <c r="Y443" s="235"/>
      <c r="Z443" s="235"/>
      <c r="AA443" s="235"/>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8"/>
      <c r="BV443" s="238"/>
      <c r="BW443" s="238"/>
      <c r="BX443" s="238"/>
      <c r="BY443" s="238"/>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c r="DA443" s="235"/>
    </row>
    <row r="444" s="242" customFormat="true" ht="25.15" customHeight="true" x14ac:dyDescent="0.2">
      <c r="B444" s="2837"/>
      <c r="C444" s="3066" t="s">
        <v>246</v>
      </c>
      <c r="D444" s="2799"/>
      <c r="E444" s="911">
        <v>0.23796325664706983</v>
      </c>
      <c r="F444" s="822"/>
      <c r="G444" s="822"/>
      <c r="H444" s="3067" t="s">
        <v>246</v>
      </c>
      <c r="I444" s="2799"/>
      <c r="J444" s="912">
        <v>0.22834207507340398</v>
      </c>
      <c r="K444" s="822"/>
      <c r="L444" s="822"/>
      <c r="M444" s="3068" t="s">
        <v>246</v>
      </c>
      <c r="N444" s="2799"/>
      <c r="O444" s="913">
        <v>0.25068748273621011</v>
      </c>
      <c r="P444" s="822"/>
      <c r="Q444" s="822"/>
      <c r="U444" s="235"/>
      <c r="V444" s="235"/>
      <c r="W444" s="235"/>
      <c r="X444" s="235"/>
      <c r="Y444" s="235"/>
      <c r="Z444" s="235"/>
      <c r="AA444" s="235"/>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8"/>
      <c r="BV444" s="238"/>
      <c r="BW444" s="238"/>
      <c r="BX444" s="238"/>
      <c r="BY444" s="238"/>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c r="DA444" s="235"/>
    </row>
    <row r="445" s="242" customFormat="true" ht="25.15" customHeight="true" x14ac:dyDescent="0.2">
      <c r="B445" s="2837"/>
      <c r="C445" s="3066" t="s">
        <v>271</v>
      </c>
      <c r="D445" s="2799"/>
      <c r="E445" s="911">
        <v>0.16448606405552579</v>
      </c>
      <c r="F445" s="822"/>
      <c r="G445" s="822"/>
      <c r="H445" s="3067" t="s">
        <v>271</v>
      </c>
      <c r="I445" s="2799"/>
      <c r="J445" s="912">
        <v>0.1189330230941321</v>
      </c>
      <c r="K445" s="822"/>
      <c r="L445" s="822"/>
      <c r="M445" s="3068" t="s">
        <v>271</v>
      </c>
      <c r="N445" s="2799"/>
      <c r="O445" s="913">
        <v>0.37066591558580148</v>
      </c>
      <c r="P445" s="822"/>
      <c r="Q445" s="822"/>
      <c r="U445" s="235"/>
      <c r="V445" s="235"/>
      <c r="W445" s="235"/>
      <c r="X445" s="235"/>
      <c r="Y445" s="235"/>
      <c r="Z445" s="235"/>
      <c r="AA445" s="235"/>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8"/>
      <c r="BV445" s="238"/>
      <c r="BW445" s="238"/>
      <c r="BX445" s="238"/>
      <c r="BY445" s="238"/>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c r="DA445" s="235"/>
    </row>
    <row r="446" s="242" customFormat="true" ht="25.15" customHeight="true" x14ac:dyDescent="0.2">
      <c r="C446" s="3066" t="s">
        <v>273</v>
      </c>
      <c r="D446" s="2799"/>
      <c r="E446" s="911">
        <v>0.15848688248347961</v>
      </c>
      <c r="F446" s="822"/>
      <c r="G446" s="822"/>
      <c r="H446" s="3067" t="s">
        <v>273</v>
      </c>
      <c r="I446" s="2799"/>
      <c r="J446" s="912">
        <v>0.11008100932449097</v>
      </c>
      <c r="K446" s="822"/>
      <c r="L446" s="822"/>
      <c r="M446" s="3068" t="s">
        <v>273</v>
      </c>
      <c r="N446" s="2799"/>
      <c r="O446" s="913">
        <v>0.34918325087442803</v>
      </c>
      <c r="P446" s="822"/>
      <c r="Q446" s="822"/>
      <c r="U446" s="235"/>
      <c r="V446" s="235"/>
      <c r="W446" s="235"/>
      <c r="X446" s="235"/>
      <c r="Y446" s="235"/>
      <c r="Z446" s="235"/>
      <c r="AA446" s="235"/>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8"/>
      <c r="BV446" s="238"/>
      <c r="BW446" s="238"/>
      <c r="BX446" s="238"/>
      <c r="BY446" s="238"/>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c r="DA446" s="235"/>
    </row>
    <row r="447" s="242" customFormat="true" ht="25.15" customHeight="true" x14ac:dyDescent="0.2">
      <c r="C447" s="3066" t="s">
        <v>269</v>
      </c>
      <c r="D447" s="2799"/>
      <c r="E447" s="911">
        <v>0.18563241759756102</v>
      </c>
      <c r="F447" s="822"/>
      <c r="G447" s="822"/>
      <c r="H447" s="3067" t="s">
        <v>269</v>
      </c>
      <c r="I447" s="2799"/>
      <c r="J447" s="912">
        <v>0.13787470486077333</v>
      </c>
      <c r="K447" s="822"/>
      <c r="L447" s="822"/>
      <c r="M447" s="3068" t="s">
        <v>269</v>
      </c>
      <c r="N447" s="2799"/>
      <c r="O447" s="913">
        <v>0.38884763079797191</v>
      </c>
      <c r="P447" s="822"/>
      <c r="Q447" s="822"/>
      <c r="U447" s="235"/>
      <c r="V447" s="235"/>
      <c r="W447" s="235"/>
      <c r="X447" s="235"/>
      <c r="Y447" s="235"/>
      <c r="Z447" s="235"/>
      <c r="AA447" s="235"/>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8"/>
      <c r="BV447" s="238"/>
      <c r="BW447" s="238"/>
      <c r="BX447" s="238"/>
      <c r="BY447" s="238"/>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c r="DA447" s="235"/>
    </row>
    <row r="448" s="242" customFormat="true" ht="25.15" customHeight="true" x14ac:dyDescent="0.2">
      <c r="C448" s="3066" t="s">
        <v>279</v>
      </c>
      <c r="D448" s="2799"/>
      <c r="E448" s="911">
        <v>0.14287201790667522</v>
      </c>
      <c r="F448" s="822"/>
      <c r="G448" s="822"/>
      <c r="H448" s="3067" t="s">
        <v>279</v>
      </c>
      <c r="I448" s="2799"/>
      <c r="J448" s="912">
        <v>0.10869819612360435</v>
      </c>
      <c r="K448" s="822"/>
      <c r="L448" s="822"/>
      <c r="M448" s="3068" t="s">
        <v>279</v>
      </c>
      <c r="N448" s="2799"/>
      <c r="O448" s="913">
        <v>0.23343900176946128</v>
      </c>
      <c r="P448" s="822"/>
      <c r="Q448" s="822"/>
      <c r="U448" s="235"/>
      <c r="V448" s="235"/>
      <c r="W448" s="235"/>
      <c r="X448" s="235"/>
      <c r="Y448" s="235"/>
      <c r="Z448" s="235"/>
      <c r="AA448" s="235"/>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8"/>
      <c r="BV448" s="238"/>
      <c r="BW448" s="238"/>
      <c r="BX448" s="238"/>
      <c r="BY448" s="238"/>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c r="DA448" s="235"/>
    </row>
    <row r="449" s="242" customFormat="true" ht="25.15" customHeight="true" x14ac:dyDescent="0.2">
      <c r="C449" s="3066" t="s">
        <v>276</v>
      </c>
      <c r="D449" s="2799"/>
      <c r="E449" s="911">
        <v>0.25128466859867421</v>
      </c>
      <c r="F449" s="822"/>
      <c r="G449" s="822"/>
      <c r="H449" s="3067" t="s">
        <v>276</v>
      </c>
      <c r="I449" s="2799"/>
      <c r="J449" s="912">
        <v>0.28994002070138042</v>
      </c>
      <c r="K449" s="822"/>
      <c r="L449" s="822"/>
      <c r="M449" s="3068" t="s">
        <v>276</v>
      </c>
      <c r="N449" s="2799"/>
      <c r="O449" s="913">
        <v>7.8100759650534798E-2</v>
      </c>
      <c r="P449" s="822"/>
      <c r="Q449" s="822"/>
      <c r="U449" s="235"/>
      <c r="V449" s="235"/>
      <c r="W449" s="235"/>
      <c r="X449" s="235"/>
      <c r="Y449" s="235"/>
      <c r="Z449" s="235"/>
      <c r="AA449" s="235"/>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8"/>
      <c r="BV449" s="238"/>
      <c r="BW449" s="238"/>
      <c r="BX449" s="238"/>
      <c r="BY449" s="238"/>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c r="DA449" s="235"/>
    </row>
    <row r="450" s="242" customFormat="true" ht="25.15" customHeight="true" x14ac:dyDescent="0.2">
      <c r="C450" s="3066" t="s">
        <v>278</v>
      </c>
      <c r="D450" s="2799"/>
      <c r="E450" s="911">
        <v>0.2127527136183314</v>
      </c>
      <c r="F450" s="822"/>
      <c r="G450" s="822"/>
      <c r="H450" s="3067" t="s">
        <v>278</v>
      </c>
      <c r="I450" s="2799"/>
      <c r="J450" s="912">
        <v>0.24369048051363953</v>
      </c>
      <c r="K450" s="822"/>
      <c r="L450" s="822"/>
      <c r="M450" s="3068" t="s">
        <v>278</v>
      </c>
      <c r="N450" s="2799"/>
      <c r="O450" s="913">
        <v>6.8027049988690441E-2</v>
      </c>
      <c r="P450" s="822"/>
      <c r="Q450" s="822"/>
      <c r="U450" s="235"/>
      <c r="V450" s="235"/>
      <c r="W450" s="235"/>
      <c r="X450" s="235"/>
      <c r="Y450" s="235"/>
      <c r="Z450" s="235"/>
      <c r="AA450" s="235"/>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8"/>
      <c r="BV450" s="238"/>
      <c r="BW450" s="238"/>
      <c r="BX450" s="238"/>
      <c r="BY450" s="238"/>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c r="DA450" s="235"/>
    </row>
    <row r="451" s="242" customFormat="true" ht="25.15" customHeight="true" x14ac:dyDescent="0.2">
      <c r="C451" s="3063" t="s">
        <v>278</v>
      </c>
      <c r="D451" s="2799"/>
      <c r="E451" s="914">
        <v>9.5840315803667614E-2</v>
      </c>
      <c r="F451" s="822"/>
      <c r="G451" s="822"/>
      <c r="H451" s="3064" t="s">
        <v>278</v>
      </c>
      <c r="I451" s="2799"/>
      <c r="J451" s="915">
        <v>8.8384819883061072E-2</v>
      </c>
      <c r="K451" s="822"/>
      <c r="L451" s="822"/>
      <c r="M451" s="3065" t="s">
        <v>278</v>
      </c>
      <c r="N451" s="2799"/>
      <c r="O451" s="916">
        <v>7.8673894797286786E-2</v>
      </c>
      <c r="P451" s="822"/>
      <c r="Q451" s="822"/>
      <c r="U451" s="235"/>
      <c r="V451" s="235"/>
      <c r="W451" s="235"/>
      <c r="X451" s="235"/>
      <c r="Y451" s="235"/>
      <c r="Z451" s="235"/>
      <c r="AA451" s="235"/>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8"/>
      <c r="BV451" s="238"/>
      <c r="BW451" s="238"/>
      <c r="BX451" s="238"/>
      <c r="BY451" s="238"/>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c r="DA451" s="235"/>
    </row>
    <row r="452" s="242" customFormat="true" ht="25.15" customHeight="true" x14ac:dyDescent="0.2">
      <c r="C452" s="2800"/>
      <c r="D452" s="2799"/>
      <c r="E452" s="823"/>
      <c r="F452" s="822"/>
      <c r="G452" s="822"/>
      <c r="H452" s="2800"/>
      <c r="I452" s="2799"/>
      <c r="J452" s="823"/>
      <c r="K452" s="822"/>
      <c r="L452" s="822"/>
      <c r="M452" s="2800"/>
      <c r="N452" s="2799"/>
      <c r="O452" s="823"/>
      <c r="P452" s="822"/>
      <c r="Q452" s="822"/>
      <c r="U452" s="235"/>
      <c r="V452" s="235"/>
      <c r="W452" s="235"/>
      <c r="X452" s="235"/>
      <c r="Y452" s="235"/>
      <c r="Z452" s="235"/>
      <c r="AA452" s="235"/>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8"/>
      <c r="BV452" s="238"/>
      <c r="BW452" s="238"/>
      <c r="BX452" s="238"/>
      <c r="BY452" s="238"/>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c r="DA452" s="235"/>
    </row>
    <row r="453" s="242" customFormat="true" ht="25.15" customHeight="true" x14ac:dyDescent="0.2">
      <c r="C453" s="2800"/>
      <c r="D453" s="2799"/>
      <c r="E453" s="822"/>
      <c r="F453" s="822"/>
      <c r="G453" s="822"/>
      <c r="H453" s="2800"/>
      <c r="I453" s="2799"/>
      <c r="J453" s="822"/>
      <c r="K453" s="822"/>
      <c r="L453" s="822"/>
      <c r="M453" s="2800"/>
      <c r="N453" s="2799"/>
      <c r="O453" s="822"/>
      <c r="P453" s="822"/>
      <c r="Q453" s="822"/>
      <c r="U453" s="235"/>
      <c r="V453" s="235"/>
      <c r="W453" s="235"/>
      <c r="X453" s="235"/>
      <c r="Y453" s="235"/>
      <c r="Z453" s="235"/>
      <c r="AA453" s="235"/>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8"/>
      <c r="BV453" s="238"/>
      <c r="BW453" s="238"/>
      <c r="BX453" s="238"/>
      <c r="BY453" s="238"/>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c r="DA453" s="235"/>
    </row>
    <row r="454" s="242" customFormat="true" ht="25.15" customHeight="true" x14ac:dyDescent="0.2">
      <c r="C454" s="3060" t="s">
        <v>226</v>
      </c>
      <c r="D454" s="2799"/>
      <c r="E454" s="2799"/>
      <c r="F454" s="2799"/>
      <c r="G454" s="2799"/>
      <c r="H454" s="3061" t="s">
        <v>226</v>
      </c>
      <c r="I454" s="2799"/>
      <c r="J454" s="2799"/>
      <c r="K454" s="2799"/>
      <c r="L454" s="2799"/>
      <c r="M454" s="3062" t="s">
        <v>226</v>
      </c>
      <c r="N454" s="2799"/>
      <c r="O454" s="2799"/>
      <c r="P454" s="2799"/>
      <c r="Q454" s="2799"/>
      <c r="U454" s="235"/>
      <c r="V454" s="235"/>
      <c r="W454" s="235"/>
      <c r="X454" s="235"/>
      <c r="Y454" s="235"/>
      <c r="Z454" s="235"/>
      <c r="AA454" s="235"/>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8"/>
      <c r="BV454" s="238"/>
      <c r="BW454" s="238"/>
      <c r="BX454" s="238"/>
      <c r="BY454" s="238"/>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c r="DA454" s="235"/>
    </row>
    <row r="455" s="242" customFormat="true" ht="25.15" customHeight="true" x14ac:dyDescent="0.2">
      <c r="C455" s="3072" t="s">
        <v>196</v>
      </c>
      <c r="D455" s="2799"/>
      <c r="E455" s="3073" t="s">
        <v>227</v>
      </c>
      <c r="F455" s="3074"/>
      <c r="G455" s="3075"/>
      <c r="H455" s="3076" t="s">
        <v>196</v>
      </c>
      <c r="I455" s="2799"/>
      <c r="J455" s="3077" t="s">
        <v>227</v>
      </c>
      <c r="K455" s="3078"/>
      <c r="L455" s="3079"/>
      <c r="M455" s="3080" t="s">
        <v>196</v>
      </c>
      <c r="N455" s="2799"/>
      <c r="O455" s="3081" t="s">
        <v>227</v>
      </c>
      <c r="P455" s="3082"/>
      <c r="Q455" s="3083"/>
      <c r="U455" s="235"/>
      <c r="V455" s="235"/>
      <c r="W455" s="235"/>
      <c r="X455" s="235"/>
      <c r="Y455" s="235"/>
      <c r="Z455" s="235"/>
      <c r="AA455" s="235"/>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8"/>
      <c r="BV455" s="238"/>
      <c r="BW455" s="238"/>
      <c r="BX455" s="238"/>
      <c r="BY455" s="238"/>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c r="DA455" s="235"/>
    </row>
    <row r="456" s="242" customFormat="true" ht="25.15" customHeight="true" x14ac:dyDescent="0.2">
      <c r="C456" s="2799"/>
      <c r="D456" s="2799"/>
      <c r="E456" s="896" t="s">
        <v>178</v>
      </c>
      <c r="F456" s="897" t="s">
        <v>228</v>
      </c>
      <c r="G456" s="898" t="s">
        <v>229</v>
      </c>
      <c r="H456" s="2799"/>
      <c r="I456" s="2799"/>
      <c r="J456" s="899" t="s">
        <v>178</v>
      </c>
      <c r="K456" s="900" t="s">
        <v>228</v>
      </c>
      <c r="L456" s="901" t="s">
        <v>229</v>
      </c>
      <c r="M456" s="2799"/>
      <c r="N456" s="2799"/>
      <c r="O456" s="902" t="s">
        <v>178</v>
      </c>
      <c r="P456" s="903" t="s">
        <v>228</v>
      </c>
      <c r="Q456" s="904" t="s">
        <v>229</v>
      </c>
      <c r="U456" s="235"/>
      <c r="V456" s="235"/>
      <c r="W456" s="235"/>
      <c r="X456" s="235"/>
      <c r="Y456" s="235"/>
      <c r="Z456" s="235"/>
      <c r="AA456" s="235"/>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8"/>
      <c r="BV456" s="238"/>
      <c r="BW456" s="238"/>
      <c r="BX456" s="238"/>
      <c r="BY456" s="238"/>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c r="DA456" s="235"/>
    </row>
    <row r="457" s="242" customFormat="true" ht="25.15" customHeight="true" x14ac:dyDescent="0.2">
      <c r="C457" s="3057" t="s">
        <v>197</v>
      </c>
      <c r="D457" s="2799"/>
      <c r="E457" s="918">
        <v>3.9427779435751242</v>
      </c>
      <c r="F457" s="919">
        <v>17.921717925341476</v>
      </c>
      <c r="G457" s="920">
        <v>17.921717925341476</v>
      </c>
      <c r="H457" s="3058" t="s">
        <v>197</v>
      </c>
      <c r="I457" s="2799"/>
      <c r="J457" s="921">
        <v>3.9389459080921938</v>
      </c>
      <c r="K457" s="922">
        <v>17.904299582237247</v>
      </c>
      <c r="L457" s="923">
        <v>17.904299582237247</v>
      </c>
      <c r="M457" s="3059" t="s">
        <v>197</v>
      </c>
      <c r="N457" s="2799"/>
      <c r="O457" s="924">
        <v>3.6242993618510857</v>
      </c>
      <c r="P457" s="925">
        <v>16.474088008414025</v>
      </c>
      <c r="Q457" s="926">
        <v>16.474088008414025</v>
      </c>
      <c r="U457" s="235"/>
      <c r="V457" s="235"/>
      <c r="W457" s="235"/>
      <c r="X457" s="235"/>
      <c r="Y457" s="235"/>
      <c r="Z457" s="235"/>
      <c r="AA457" s="235"/>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8"/>
      <c r="BV457" s="238"/>
      <c r="BW457" s="238"/>
      <c r="BX457" s="238"/>
      <c r="BY457" s="238"/>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c r="DA457" s="235"/>
    </row>
    <row r="458" s="242" customFormat="true" ht="25.15" customHeight="true" x14ac:dyDescent="0.2">
      <c r="C458" s="2800"/>
      <c r="D458" s="2799"/>
      <c r="E458" s="823"/>
      <c r="F458" s="823"/>
      <c r="G458" s="823"/>
      <c r="H458" s="2800"/>
      <c r="I458" s="2799"/>
      <c r="J458" s="823"/>
      <c r="K458" s="823"/>
      <c r="L458" s="823"/>
      <c r="M458" s="2800"/>
      <c r="N458" s="2799"/>
      <c r="O458" s="823"/>
      <c r="P458" s="823"/>
      <c r="Q458" s="823"/>
      <c r="U458" s="235"/>
      <c r="V458" s="235"/>
      <c r="W458" s="235"/>
      <c r="X458" s="235"/>
      <c r="Y458" s="235"/>
      <c r="Z458" s="235"/>
      <c r="AA458" s="235"/>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8"/>
      <c r="BV458" s="238"/>
      <c r="BW458" s="238"/>
      <c r="BX458" s="238"/>
      <c r="BY458" s="238"/>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c r="DA458" s="235"/>
    </row>
    <row r="459" s="242" customFormat="true" ht="25.15" customHeight="true" x14ac:dyDescent="0.2">
      <c r="C459" s="2800"/>
      <c r="D459" s="2799"/>
      <c r="E459" s="822"/>
      <c r="F459" s="822"/>
      <c r="G459" s="822"/>
      <c r="H459" s="2800"/>
      <c r="I459" s="2799"/>
      <c r="J459" s="822"/>
      <c r="K459" s="822"/>
      <c r="L459" s="822"/>
      <c r="M459" s="2800"/>
      <c r="N459" s="2799"/>
      <c r="O459" s="822"/>
      <c r="P459" s="822"/>
      <c r="Q459" s="822"/>
      <c r="U459" s="235"/>
      <c r="V459" s="235"/>
      <c r="W459" s="235"/>
      <c r="X459" s="235"/>
      <c r="Y459" s="235"/>
      <c r="Z459" s="235"/>
      <c r="AA459" s="235"/>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8"/>
      <c r="BV459" s="238"/>
      <c r="BW459" s="238"/>
      <c r="BX459" s="238"/>
      <c r="BY459" s="238"/>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c r="DA459" s="235"/>
    </row>
    <row r="460" s="242" customFormat="true" ht="25.15" customHeight="true" x14ac:dyDescent="0.2">
      <c r="C460" s="3060" t="s">
        <v>230</v>
      </c>
      <c r="D460" s="2799"/>
      <c r="E460" s="2799"/>
      <c r="F460" s="822"/>
      <c r="G460" s="822"/>
      <c r="H460" s="3061" t="s">
        <v>230</v>
      </c>
      <c r="I460" s="2799"/>
      <c r="J460" s="2799"/>
      <c r="K460" s="822"/>
      <c r="L460" s="822"/>
      <c r="M460" s="3062" t="s">
        <v>230</v>
      </c>
      <c r="N460" s="2799"/>
      <c r="O460" s="2799"/>
      <c r="P460" s="822"/>
      <c r="Q460" s="822"/>
      <c r="U460" s="235"/>
      <c r="V460" s="235"/>
      <c r="W460" s="235"/>
      <c r="X460" s="235"/>
      <c r="Y460" s="235"/>
      <c r="Z460" s="235"/>
      <c r="AA460" s="235"/>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8"/>
      <c r="BV460" s="238"/>
      <c r="BW460" s="238"/>
      <c r="BX460" s="238"/>
      <c r="BY460" s="238"/>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c r="DA460" s="235"/>
    </row>
    <row r="461" s="242" customFormat="true" ht="25.15" customHeight="true" x14ac:dyDescent="0.2">
      <c r="C461" s="2800"/>
      <c r="D461" s="2799"/>
      <c r="E461" s="905" t="s">
        <v>196</v>
      </c>
      <c r="F461" s="822"/>
      <c r="G461" s="822"/>
      <c r="H461" s="2800"/>
      <c r="I461" s="2799"/>
      <c r="J461" s="906" t="s">
        <v>196</v>
      </c>
      <c r="K461" s="822"/>
      <c r="L461" s="822"/>
      <c r="M461" s="2800"/>
      <c r="N461" s="2799"/>
      <c r="O461" s="907" t="s">
        <v>196</v>
      </c>
      <c r="P461" s="822"/>
      <c r="Q461" s="822"/>
      <c r="U461" s="235"/>
      <c r="V461" s="235"/>
      <c r="W461" s="235"/>
      <c r="X461" s="235"/>
      <c r="Y461" s="235"/>
      <c r="Z461" s="235"/>
      <c r="AA461" s="235"/>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8"/>
      <c r="BV461" s="238"/>
      <c r="BW461" s="238"/>
      <c r="BX461" s="238"/>
      <c r="BY461" s="238"/>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c r="DA461" s="235"/>
    </row>
    <row r="462" s="242" customFormat="true" ht="25.15" customHeight="true" x14ac:dyDescent="0.2">
      <c r="C462" s="2799"/>
      <c r="D462" s="2799"/>
      <c r="E462" s="927" t="s">
        <v>197</v>
      </c>
      <c r="F462" s="822"/>
      <c r="G462" s="822"/>
      <c r="H462" s="2799"/>
      <c r="I462" s="2799"/>
      <c r="J462" s="928" t="s">
        <v>197</v>
      </c>
      <c r="K462" s="822"/>
      <c r="L462" s="822"/>
      <c r="M462" s="2799"/>
      <c r="N462" s="2799"/>
      <c r="O462" s="929" t="s">
        <v>197</v>
      </c>
      <c r="P462" s="822"/>
      <c r="Q462" s="822"/>
      <c r="U462" s="235"/>
      <c r="V462" s="235"/>
      <c r="W462" s="235"/>
      <c r="X462" s="235"/>
      <c r="Y462" s="235"/>
      <c r="Z462" s="235"/>
      <c r="AA462" s="235"/>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8"/>
      <c r="BV462" s="238"/>
      <c r="BW462" s="238"/>
      <c r="BX462" s="238"/>
      <c r="BY462" s="238"/>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c r="DA462" s="235"/>
    </row>
    <row r="463" s="242" customFormat="true" ht="25.15" customHeight="true" x14ac:dyDescent="0.2">
      <c r="C463" s="3069" t="s">
        <v>262</v>
      </c>
      <c r="D463" s="2799"/>
      <c r="E463" s="908">
        <v>-4.5253509371593316E-2</v>
      </c>
      <c r="F463" s="822"/>
      <c r="G463" s="822"/>
      <c r="H463" s="3070" t="s">
        <v>262</v>
      </c>
      <c r="I463" s="2799"/>
      <c r="J463" s="909">
        <v>-5.4485102261061014E-2</v>
      </c>
      <c r="K463" s="822"/>
      <c r="L463" s="822"/>
      <c r="M463" s="3071" t="s">
        <v>262</v>
      </c>
      <c r="N463" s="2799"/>
      <c r="O463" s="910">
        <v>-7.3919439783014266E-3</v>
      </c>
      <c r="P463" s="822"/>
      <c r="Q463" s="822"/>
      <c r="U463" s="235"/>
      <c r="V463" s="235"/>
      <c r="W463" s="235"/>
      <c r="X463" s="235"/>
      <c r="Y463" s="235"/>
      <c r="Z463" s="235"/>
      <c r="AA463" s="235"/>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8"/>
      <c r="BV463" s="238"/>
      <c r="BW463" s="238"/>
      <c r="BX463" s="238"/>
      <c r="BY463" s="238"/>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c r="DA463" s="235"/>
    </row>
    <row r="464" s="242" customFormat="true" ht="25.15" customHeight="true" x14ac:dyDescent="0.2">
      <c r="C464" s="3066" t="s">
        <v>272</v>
      </c>
      <c r="D464" s="2799"/>
      <c r="E464" s="911">
        <v>0.13695372203806749</v>
      </c>
      <c r="F464" s="822"/>
      <c r="G464" s="822"/>
      <c r="H464" s="3067" t="s">
        <v>272</v>
      </c>
      <c r="I464" s="2799"/>
      <c r="J464" s="912">
        <v>0.14519258984951372</v>
      </c>
      <c r="K464" s="822"/>
      <c r="L464" s="822"/>
      <c r="M464" s="3068" t="s">
        <v>272</v>
      </c>
      <c r="N464" s="2799"/>
      <c r="O464" s="913">
        <v>9.7945657483091891E-2</v>
      </c>
      <c r="P464" s="822"/>
      <c r="Q464" s="822"/>
      <c r="U464" s="235"/>
      <c r="V464" s="235"/>
      <c r="W464" s="235"/>
      <c r="X464" s="235"/>
      <c r="Y464" s="235"/>
      <c r="Z464" s="235"/>
      <c r="AA464" s="235"/>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8"/>
      <c r="BV464" s="238"/>
      <c r="BW464" s="238"/>
      <c r="BX464" s="238"/>
      <c r="BY464" s="238"/>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c r="DA464" s="235"/>
    </row>
    <row r="465" s="242" customFormat="true" ht="25.15" customHeight="true" x14ac:dyDescent="0.2">
      <c r="C465" s="3066" t="s">
        <v>283</v>
      </c>
      <c r="D465" s="2799"/>
      <c r="E465" s="911">
        <v>7.0890397132938446E-2</v>
      </c>
      <c r="F465" s="822"/>
      <c r="G465" s="822"/>
      <c r="H465" s="3067" t="s">
        <v>283</v>
      </c>
      <c r="I465" s="2799"/>
      <c r="J465" s="912">
        <v>6.3281088036509017E-2</v>
      </c>
      <c r="K465" s="822"/>
      <c r="L465" s="822"/>
      <c r="M465" s="3068" t="s">
        <v>283</v>
      </c>
      <c r="N465" s="2799"/>
      <c r="O465" s="913">
        <v>0.10883248293986379</v>
      </c>
      <c r="P465" s="822"/>
      <c r="Q465" s="822"/>
      <c r="U465" s="235"/>
      <c r="V465" s="235"/>
      <c r="W465" s="235"/>
      <c r="X465" s="235"/>
      <c r="Y465" s="235"/>
      <c r="Z465" s="235"/>
      <c r="AA465" s="235"/>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8"/>
      <c r="BV465" s="238"/>
      <c r="BW465" s="238"/>
      <c r="BX465" s="238"/>
      <c r="BY465" s="238"/>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c r="DA465" s="235"/>
    </row>
    <row r="466" s="242" customFormat="true" ht="25.15" customHeight="true" x14ac:dyDescent="0.2">
      <c r="C466" s="3066" t="s">
        <v>274</v>
      </c>
      <c r="D466" s="2799"/>
      <c r="E466" s="911">
        <v>0.13263368885369531</v>
      </c>
      <c r="F466" s="822"/>
      <c r="G466" s="822"/>
      <c r="H466" s="3067" t="s">
        <v>274</v>
      </c>
      <c r="I466" s="2799"/>
      <c r="J466" s="912">
        <v>0.13929551499236323</v>
      </c>
      <c r="K466" s="822"/>
      <c r="L466" s="822"/>
      <c r="M466" s="3068" t="s">
        <v>274</v>
      </c>
      <c r="N466" s="2799"/>
      <c r="O466" s="913">
        <v>0.10409646975162289</v>
      </c>
      <c r="P466" s="822"/>
      <c r="Q466" s="822"/>
      <c r="U466" s="235"/>
      <c r="V466" s="235"/>
      <c r="W466" s="235"/>
      <c r="X466" s="235"/>
      <c r="Y466" s="235"/>
      <c r="Z466" s="235"/>
      <c r="AA466" s="235"/>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8"/>
      <c r="BV466" s="238"/>
      <c r="BW466" s="238"/>
      <c r="BX466" s="238"/>
      <c r="BY466" s="238"/>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c r="DA466" s="235"/>
    </row>
    <row r="467" s="242" customFormat="true" ht="25.15" customHeight="true" x14ac:dyDescent="0.2">
      <c r="C467" s="3066" t="s">
        <v>275</v>
      </c>
      <c r="D467" s="2799"/>
      <c r="E467" s="911">
        <v>8.8846862875436958E-2</v>
      </c>
      <c r="F467" s="822"/>
      <c r="G467" s="822"/>
      <c r="H467" s="3067" t="s">
        <v>275</v>
      </c>
      <c r="I467" s="2799"/>
      <c r="J467" s="912">
        <v>6.9542946856583382E-2</v>
      </c>
      <c r="K467" s="822"/>
      <c r="L467" s="822"/>
      <c r="M467" s="3068" t="s">
        <v>275</v>
      </c>
      <c r="N467" s="2799"/>
      <c r="O467" s="913">
        <v>0.15805618377254313</v>
      </c>
      <c r="P467" s="822"/>
      <c r="Q467" s="822"/>
      <c r="U467" s="235"/>
      <c r="V467" s="235"/>
      <c r="W467" s="235"/>
      <c r="X467" s="235"/>
      <c r="Y467" s="235"/>
      <c r="Z467" s="235"/>
      <c r="AA467" s="235"/>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8"/>
      <c r="BV467" s="238"/>
      <c r="BW467" s="238"/>
      <c r="BX467" s="238"/>
      <c r="BY467" s="238"/>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c r="DA467" s="235"/>
    </row>
    <row r="468" s="242" customFormat="true" ht="25.15" customHeight="true" x14ac:dyDescent="0.2">
      <c r="C468" s="3066" t="s">
        <v>280</v>
      </c>
      <c r="D468" s="2799"/>
      <c r="E468" s="911">
        <v>7.2383923603799624E-2</v>
      </c>
      <c r="F468" s="822"/>
      <c r="G468" s="822"/>
      <c r="H468" s="3067" t="s">
        <v>280</v>
      </c>
      <c r="I468" s="2799"/>
      <c r="J468" s="912">
        <v>5.5910146560718917E-2</v>
      </c>
      <c r="K468" s="822"/>
      <c r="L468" s="822"/>
      <c r="M468" s="3068" t="s">
        <v>280</v>
      </c>
      <c r="N468" s="2799"/>
      <c r="O468" s="913">
        <v>0.13249218532184531</v>
      </c>
      <c r="P468" s="822"/>
      <c r="Q468" s="822"/>
      <c r="U468" s="235"/>
      <c r="V468" s="235"/>
      <c r="W468" s="235"/>
      <c r="X468" s="235"/>
      <c r="Y468" s="235"/>
      <c r="Z468" s="235"/>
      <c r="AA468" s="235"/>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8"/>
      <c r="BV468" s="238"/>
      <c r="BW468" s="238"/>
      <c r="BX468" s="238"/>
      <c r="BY468" s="238"/>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c r="DA468" s="235"/>
    </row>
    <row r="469" s="242" customFormat="true" ht="25.15" customHeight="true" x14ac:dyDescent="0.2">
      <c r="C469" s="3066" t="s">
        <v>285</v>
      </c>
      <c r="D469" s="2799"/>
      <c r="E469" s="911">
        <v>9.4523917478372244E-2</v>
      </c>
      <c r="F469" s="822"/>
      <c r="G469" s="822"/>
      <c r="H469" s="3067" t="s">
        <v>285</v>
      </c>
      <c r="I469" s="2799"/>
      <c r="J469" s="912">
        <v>9.6519595799528235E-2</v>
      </c>
      <c r="K469" s="822"/>
      <c r="L469" s="822"/>
      <c r="M469" s="3068" t="s">
        <v>285</v>
      </c>
      <c r="N469" s="2799"/>
      <c r="O469" s="913">
        <v>8.2159574075516537E-2</v>
      </c>
      <c r="P469" s="822"/>
      <c r="Q469" s="822"/>
      <c r="U469" s="235"/>
      <c r="V469" s="235"/>
      <c r="W469" s="235"/>
      <c r="X469" s="235"/>
      <c r="Y469" s="235"/>
      <c r="Z469" s="235"/>
      <c r="AA469" s="235"/>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8"/>
      <c r="BV469" s="238"/>
      <c r="BW469" s="238"/>
      <c r="BX469" s="238"/>
      <c r="BY469" s="238"/>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c r="DA469" s="235"/>
    </row>
    <row r="470" s="242" customFormat="true" ht="25.15" customHeight="true" x14ac:dyDescent="0.2">
      <c r="C470" s="3066" t="s">
        <v>284</v>
      </c>
      <c r="D470" s="2799"/>
      <c r="E470" s="911">
        <v>0.10031388527661855</v>
      </c>
      <c r="F470" s="822"/>
      <c r="G470" s="822"/>
      <c r="H470" s="3067" t="s">
        <v>284</v>
      </c>
      <c r="I470" s="2799"/>
      <c r="J470" s="912">
        <v>0.10014596726330859</v>
      </c>
      <c r="K470" s="822"/>
      <c r="L470" s="822"/>
      <c r="M470" s="3068" t="s">
        <v>284</v>
      </c>
      <c r="N470" s="2799"/>
      <c r="O470" s="913">
        <v>7.2400918318595339E-2</v>
      </c>
      <c r="P470" s="822"/>
      <c r="Q470" s="822"/>
      <c r="U470" s="235"/>
      <c r="V470" s="235"/>
      <c r="W470" s="235"/>
      <c r="X470" s="235"/>
      <c r="Y470" s="235"/>
      <c r="Z470" s="235"/>
      <c r="AA470" s="235"/>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8"/>
      <c r="BV470" s="238"/>
      <c r="BW470" s="238"/>
      <c r="BX470" s="238"/>
      <c r="BY470" s="238"/>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c r="DA470" s="235"/>
    </row>
    <row r="471" s="242" customFormat="true" ht="25.15" customHeight="true" x14ac:dyDescent="0.2">
      <c r="C471" s="3066" t="s">
        <v>277</v>
      </c>
      <c r="D471" s="2799"/>
      <c r="E471" s="911">
        <v>0.12224378944905297</v>
      </c>
      <c r="F471" s="822"/>
      <c r="G471" s="822"/>
      <c r="H471" s="3067" t="s">
        <v>277</v>
      </c>
      <c r="I471" s="2799"/>
      <c r="J471" s="912">
        <v>0.13235315466495337</v>
      </c>
      <c r="K471" s="822"/>
      <c r="L471" s="822"/>
      <c r="M471" s="3068" t="s">
        <v>277</v>
      </c>
      <c r="N471" s="2799"/>
      <c r="O471" s="913">
        <v>7.7581221440778475E-2</v>
      </c>
      <c r="P471" s="822"/>
      <c r="Q471" s="822"/>
      <c r="U471" s="235"/>
      <c r="V471" s="235"/>
      <c r="W471" s="235"/>
      <c r="X471" s="235"/>
      <c r="Y471" s="235"/>
      <c r="Z471" s="235"/>
      <c r="AA471" s="235"/>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8"/>
      <c r="BV471" s="238"/>
      <c r="BW471" s="238"/>
      <c r="BX471" s="238"/>
      <c r="BY471" s="238"/>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c r="DA471" s="235"/>
    </row>
    <row r="472" s="242" customFormat="true" ht="25.15" customHeight="true" x14ac:dyDescent="0.2">
      <c r="C472" s="3066" t="s">
        <v>270</v>
      </c>
      <c r="D472" s="2799"/>
      <c r="E472" s="911">
        <v>0.14914203663663655</v>
      </c>
      <c r="F472" s="822"/>
      <c r="G472" s="822"/>
      <c r="H472" s="3067" t="s">
        <v>270</v>
      </c>
      <c r="I472" s="2799"/>
      <c r="J472" s="912">
        <v>0.15339595691434249</v>
      </c>
      <c r="K472" s="822"/>
      <c r="L472" s="822"/>
      <c r="M472" s="3068" t="s">
        <v>270</v>
      </c>
      <c r="N472" s="2799"/>
      <c r="O472" s="913">
        <v>0.11768726175804722</v>
      </c>
      <c r="P472" s="822"/>
      <c r="Q472" s="822"/>
      <c r="U472" s="235"/>
      <c r="V472" s="235"/>
      <c r="W472" s="235"/>
      <c r="X472" s="235"/>
      <c r="Y472" s="235"/>
      <c r="Z472" s="235"/>
      <c r="AA472" s="235"/>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8"/>
      <c r="BV472" s="238"/>
      <c r="BW472" s="238"/>
      <c r="BX472" s="238"/>
      <c r="BY472" s="238"/>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c r="DA472" s="235"/>
    </row>
    <row r="473" s="242" customFormat="true" ht="25.15" customHeight="true" x14ac:dyDescent="0.2">
      <c r="C473" s="3066" t="s">
        <v>282</v>
      </c>
      <c r="D473" s="2799"/>
      <c r="E473" s="911">
        <v>9.9870116051062663E-2</v>
      </c>
      <c r="F473" s="822"/>
      <c r="G473" s="822"/>
      <c r="H473" s="3067" t="s">
        <v>282</v>
      </c>
      <c r="I473" s="2799"/>
      <c r="J473" s="912">
        <v>0.10248417896914153</v>
      </c>
      <c r="K473" s="822"/>
      <c r="L473" s="822"/>
      <c r="M473" s="3068" t="s">
        <v>282</v>
      </c>
      <c r="N473" s="2799"/>
      <c r="O473" s="913">
        <v>7.8756033924803015E-2</v>
      </c>
      <c r="P473" s="822"/>
      <c r="Q473" s="822"/>
      <c r="U473" s="235"/>
      <c r="V473" s="235"/>
      <c r="W473" s="235"/>
      <c r="X473" s="235"/>
      <c r="Y473" s="235"/>
      <c r="Z473" s="235"/>
      <c r="AA473" s="235"/>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8"/>
      <c r="BV473" s="238"/>
      <c r="BW473" s="238"/>
      <c r="BX473" s="238"/>
      <c r="BY473" s="238"/>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c r="DA473" s="235"/>
    </row>
    <row r="474" s="242" customFormat="true" ht="25.15" customHeight="true" x14ac:dyDescent="0.2">
      <c r="C474" s="3066" t="s">
        <v>286</v>
      </c>
      <c r="D474" s="2799"/>
      <c r="E474" s="911">
        <v>-4.4572588885762127E-2</v>
      </c>
      <c r="F474" s="822"/>
      <c r="G474" s="822"/>
      <c r="H474" s="3067" t="s">
        <v>286</v>
      </c>
      <c r="I474" s="2799"/>
      <c r="J474" s="912">
        <v>-6.0538114811354668E-2</v>
      </c>
      <c r="K474" s="822"/>
      <c r="L474" s="822"/>
      <c r="M474" s="3068" t="s">
        <v>286</v>
      </c>
      <c r="N474" s="2799"/>
      <c r="O474" s="913">
        <v>-1.3295211284933379E-3</v>
      </c>
      <c r="P474" s="822"/>
      <c r="Q474" s="822"/>
      <c r="U474" s="235"/>
      <c r="V474" s="235"/>
      <c r="W474" s="235"/>
      <c r="X474" s="235"/>
      <c r="Y474" s="235"/>
      <c r="Z474" s="235"/>
      <c r="AA474" s="235"/>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8"/>
      <c r="BV474" s="238"/>
      <c r="BW474" s="238"/>
      <c r="BX474" s="238"/>
      <c r="BY474" s="238"/>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c r="DA474" s="235"/>
    </row>
    <row r="475" s="242" customFormat="true" ht="25.15" customHeight="true" x14ac:dyDescent="0.2">
      <c r="C475" s="3066" t="s">
        <v>281</v>
      </c>
      <c r="D475" s="2799"/>
      <c r="E475" s="911">
        <v>0.10166294166476852</v>
      </c>
      <c r="F475" s="822"/>
      <c r="G475" s="822"/>
      <c r="H475" s="3067" t="s">
        <v>281</v>
      </c>
      <c r="I475" s="2799"/>
      <c r="J475" s="912">
        <v>0.10974042205129669</v>
      </c>
      <c r="K475" s="822"/>
      <c r="L475" s="822"/>
      <c r="M475" s="3068" t="s">
        <v>281</v>
      </c>
      <c r="N475" s="2799"/>
      <c r="O475" s="913">
        <v>6.0183754477014156E-2</v>
      </c>
      <c r="P475" s="822"/>
      <c r="Q475" s="822"/>
      <c r="U475" s="235"/>
      <c r="V475" s="235"/>
      <c r="W475" s="235"/>
      <c r="X475" s="235"/>
      <c r="Y475" s="235"/>
      <c r="Z475" s="235"/>
      <c r="AA475" s="235"/>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8"/>
      <c r="BV475" s="238"/>
      <c r="BW475" s="238"/>
      <c r="BX475" s="238"/>
      <c r="BY475" s="238"/>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c r="DA475" s="235"/>
    </row>
    <row r="476" s="242" customFormat="true" ht="25.15" customHeight="true" x14ac:dyDescent="0.2">
      <c r="C476" s="3066" t="s">
        <v>247</v>
      </c>
      <c r="D476" s="2799"/>
      <c r="E476" s="911">
        <v>0.1592556071863139</v>
      </c>
      <c r="F476" s="822"/>
      <c r="G476" s="822"/>
      <c r="H476" s="3067" t="s">
        <v>247</v>
      </c>
      <c r="I476" s="2799"/>
      <c r="J476" s="912">
        <v>0.16245426878765937</v>
      </c>
      <c r="K476" s="822"/>
      <c r="L476" s="822"/>
      <c r="M476" s="3068" t="s">
        <v>247</v>
      </c>
      <c r="N476" s="2799"/>
      <c r="O476" s="913">
        <v>0.1448749922294828</v>
      </c>
      <c r="P476" s="822"/>
      <c r="Q476" s="822"/>
      <c r="U476" s="235"/>
      <c r="V476" s="235"/>
      <c r="W476" s="235"/>
      <c r="X476" s="235"/>
      <c r="Y476" s="235"/>
      <c r="Z476" s="235"/>
      <c r="AA476" s="235"/>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8"/>
      <c r="BV476" s="238"/>
      <c r="BW476" s="238"/>
      <c r="BX476" s="238"/>
      <c r="BY476" s="238"/>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c r="DA476" s="235"/>
    </row>
    <row r="477" s="242" customFormat="true" ht="25.15" customHeight="true" x14ac:dyDescent="0.2">
      <c r="C477" s="3066" t="s">
        <v>246</v>
      </c>
      <c r="D477" s="2799"/>
      <c r="E477" s="911">
        <v>0.12372362429948842</v>
      </c>
      <c r="F477" s="822"/>
      <c r="G477" s="822"/>
      <c r="H477" s="3067" t="s">
        <v>246</v>
      </c>
      <c r="I477" s="2799"/>
      <c r="J477" s="912">
        <v>0.12131456766671672</v>
      </c>
      <c r="K477" s="822"/>
      <c r="L477" s="822"/>
      <c r="M477" s="3068" t="s">
        <v>246</v>
      </c>
      <c r="N477" s="2799"/>
      <c r="O477" s="913">
        <v>0.13814725572136896</v>
      </c>
      <c r="P477" s="822"/>
      <c r="Q477" s="822"/>
      <c r="U477" s="235"/>
      <c r="V477" s="235"/>
      <c r="W477" s="235"/>
      <c r="X477" s="235"/>
      <c r="Y477" s="235"/>
      <c r="Z477" s="235"/>
      <c r="AA477" s="235"/>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8"/>
      <c r="BV477" s="238"/>
      <c r="BW477" s="238"/>
      <c r="BX477" s="238"/>
      <c r="BY477" s="238"/>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c r="DA477" s="235"/>
    </row>
    <row r="478" s="242" customFormat="true" ht="25.15" customHeight="true" x14ac:dyDescent="0.2">
      <c r="C478" s="3066" t="s">
        <v>271</v>
      </c>
      <c r="D478" s="2799"/>
      <c r="E478" s="911">
        <v>0.10286372228965374</v>
      </c>
      <c r="F478" s="822"/>
      <c r="G478" s="822"/>
      <c r="H478" s="3067" t="s">
        <v>271</v>
      </c>
      <c r="I478" s="2799"/>
      <c r="J478" s="912">
        <v>8.7553036376054494E-2</v>
      </c>
      <c r="K478" s="822"/>
      <c r="L478" s="822"/>
      <c r="M478" s="3068" t="s">
        <v>271</v>
      </c>
      <c r="N478" s="2799"/>
      <c r="O478" s="913">
        <v>0.16798374676491928</v>
      </c>
      <c r="P478" s="822"/>
      <c r="Q478" s="822"/>
      <c r="U478" s="235"/>
      <c r="V478" s="235"/>
      <c r="W478" s="235"/>
      <c r="X478" s="235"/>
      <c r="Y478" s="235"/>
      <c r="Z478" s="235"/>
      <c r="AA478" s="235"/>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8"/>
      <c r="BV478" s="238"/>
      <c r="BW478" s="238"/>
      <c r="BX478" s="238"/>
      <c r="BY478" s="238"/>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c r="DA478" s="235"/>
    </row>
    <row r="479" s="242" customFormat="true" ht="25.15" customHeight="true" x14ac:dyDescent="0.2">
      <c r="C479" s="3066" t="s">
        <v>273</v>
      </c>
      <c r="D479" s="2799"/>
      <c r="E479" s="911">
        <v>0.10097046189348825</v>
      </c>
      <c r="F479" s="822"/>
      <c r="G479" s="822"/>
      <c r="H479" s="3067" t="s">
        <v>273</v>
      </c>
      <c r="I479" s="2799"/>
      <c r="J479" s="912">
        <v>8.4231819997590246E-2</v>
      </c>
      <c r="K479" s="822"/>
      <c r="L479" s="822"/>
      <c r="M479" s="3068" t="s">
        <v>273</v>
      </c>
      <c r="N479" s="2799"/>
      <c r="O479" s="913">
        <v>0.16304318080272245</v>
      </c>
      <c r="P479" s="822"/>
      <c r="Q479" s="822"/>
      <c r="U479" s="235"/>
      <c r="V479" s="235"/>
      <c r="W479" s="235"/>
      <c r="X479" s="235"/>
      <c r="Y479" s="235"/>
      <c r="Z479" s="235"/>
      <c r="AA479" s="235"/>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8"/>
      <c r="BV479" s="238"/>
      <c r="BW479" s="238"/>
      <c r="BX479" s="238"/>
      <c r="BY479" s="238"/>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c r="DA479" s="235"/>
    </row>
    <row r="480" s="242" customFormat="true" ht="25.15" customHeight="true" x14ac:dyDescent="0.2">
      <c r="C480" s="3066" t="s">
        <v>269</v>
      </c>
      <c r="D480" s="2799"/>
      <c r="E480" s="911">
        <v>0.1092759503130908</v>
      </c>
      <c r="F480" s="822"/>
      <c r="G480" s="822"/>
      <c r="H480" s="3067" t="s">
        <v>269</v>
      </c>
      <c r="I480" s="2799"/>
      <c r="J480" s="912">
        <v>9.4267563251514405E-2</v>
      </c>
      <c r="K480" s="822"/>
      <c r="L480" s="822"/>
      <c r="M480" s="3068" t="s">
        <v>269</v>
      </c>
      <c r="N480" s="2799"/>
      <c r="O480" s="913">
        <v>0.17205435347938616</v>
      </c>
      <c r="P480" s="822"/>
      <c r="Q480" s="822"/>
      <c r="U480" s="235"/>
      <c r="V480" s="235"/>
      <c r="W480" s="235"/>
      <c r="X480" s="235"/>
      <c r="Y480" s="235"/>
      <c r="Z480" s="235"/>
      <c r="AA480" s="235"/>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8"/>
      <c r="BV480" s="238"/>
      <c r="BW480" s="238"/>
      <c r="BX480" s="238"/>
      <c r="BY480" s="238"/>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c r="DA480" s="235"/>
    </row>
    <row r="481" s="242" customFormat="true" ht="25.15" customHeight="true" x14ac:dyDescent="0.2">
      <c r="C481" s="3066" t="s">
        <v>279</v>
      </c>
      <c r="D481" s="2799"/>
      <c r="E481" s="911">
        <v>-9.5867471043823635E-2</v>
      </c>
      <c r="F481" s="822"/>
      <c r="G481" s="822"/>
      <c r="H481" s="3067" t="s">
        <v>279</v>
      </c>
      <c r="I481" s="2799"/>
      <c r="J481" s="912">
        <v>-8.3701097313553685E-2</v>
      </c>
      <c r="K481" s="822"/>
      <c r="L481" s="822"/>
      <c r="M481" s="3068" t="s">
        <v>279</v>
      </c>
      <c r="N481" s="2799"/>
      <c r="O481" s="913">
        <v>-0.13330997474092032</v>
      </c>
      <c r="P481" s="822"/>
      <c r="Q481" s="822"/>
      <c r="U481" s="235"/>
      <c r="V481" s="235"/>
      <c r="W481" s="235"/>
      <c r="X481" s="235"/>
      <c r="Y481" s="235"/>
      <c r="Z481" s="235"/>
      <c r="AA481" s="235"/>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8"/>
      <c r="BV481" s="238"/>
      <c r="BW481" s="238"/>
      <c r="BX481" s="238"/>
      <c r="BY481" s="238"/>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c r="DA481" s="235"/>
    </row>
    <row r="482" s="242" customFormat="true" ht="25.15" customHeight="true" x14ac:dyDescent="0.2">
      <c r="C482" s="3066" t="s">
        <v>276</v>
      </c>
      <c r="D482" s="2799"/>
      <c r="E482" s="911">
        <v>-0.12713955227149368</v>
      </c>
      <c r="F482" s="822"/>
      <c r="G482" s="822"/>
      <c r="H482" s="3067" t="s">
        <v>276</v>
      </c>
      <c r="I482" s="2799"/>
      <c r="J482" s="912">
        <v>-0.13670174737529153</v>
      </c>
      <c r="K482" s="822"/>
      <c r="L482" s="822"/>
      <c r="M482" s="3068" t="s">
        <v>276</v>
      </c>
      <c r="N482" s="2799"/>
      <c r="O482" s="913">
        <v>-7.7108732879413E-2</v>
      </c>
      <c r="P482" s="822"/>
      <c r="Q482" s="822"/>
      <c r="U482" s="235"/>
      <c r="V482" s="235"/>
      <c r="W482" s="235"/>
      <c r="X482" s="235"/>
      <c r="Y482" s="235"/>
      <c r="Z482" s="235"/>
      <c r="AA482" s="235"/>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8"/>
      <c r="BV482" s="238"/>
      <c r="BW482" s="238"/>
      <c r="BX482" s="238"/>
      <c r="BY482" s="238"/>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c r="DA482" s="235"/>
    </row>
    <row r="483" s="242" customFormat="true" ht="25.15" customHeight="true" x14ac:dyDescent="0.2">
      <c r="C483" s="3066" t="s">
        <v>278</v>
      </c>
      <c r="D483" s="2799"/>
      <c r="E483" s="911">
        <v>0.11698636200770185</v>
      </c>
      <c r="F483" s="822"/>
      <c r="G483" s="822"/>
      <c r="H483" s="3067" t="s">
        <v>278</v>
      </c>
      <c r="I483" s="2799"/>
      <c r="J483" s="912">
        <v>0.12532544786462868</v>
      </c>
      <c r="K483" s="822"/>
      <c r="L483" s="822"/>
      <c r="M483" s="3068" t="s">
        <v>278</v>
      </c>
      <c r="N483" s="2799"/>
      <c r="O483" s="913">
        <v>7.196424218765736E-2</v>
      </c>
      <c r="P483" s="822"/>
      <c r="Q483" s="822"/>
      <c r="U483" s="235"/>
      <c r="V483" s="235"/>
      <c r="W483" s="235"/>
      <c r="X483" s="235"/>
      <c r="Y483" s="235"/>
      <c r="Z483" s="235"/>
      <c r="AA483" s="235"/>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8"/>
      <c r="BV483" s="238"/>
      <c r="BW483" s="238"/>
      <c r="BX483" s="238"/>
      <c r="BY483" s="238"/>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c r="DA483" s="235"/>
    </row>
    <row r="484" s="242" customFormat="true" ht="25.15" customHeight="true" x14ac:dyDescent="0.2">
      <c r="C484" s="3063" t="s">
        <v>278</v>
      </c>
      <c r="D484" s="2799"/>
      <c r="E484" s="914">
        <v>7.8518464802076415E-2</v>
      </c>
      <c r="F484" s="822"/>
      <c r="G484" s="822"/>
      <c r="H484" s="3064" t="s">
        <v>278</v>
      </c>
      <c r="I484" s="2799"/>
      <c r="J484" s="915">
        <v>7.5475990952400707E-2</v>
      </c>
      <c r="K484" s="822"/>
      <c r="L484" s="822"/>
      <c r="M484" s="3065" t="s">
        <v>278</v>
      </c>
      <c r="N484" s="2799"/>
      <c r="O484" s="916">
        <v>7.7391143341121793E-2</v>
      </c>
      <c r="P484" s="822"/>
      <c r="Q484" s="822"/>
      <c r="U484" s="235"/>
      <c r="V484" s="235"/>
      <c r="W484" s="235"/>
      <c r="X484" s="235"/>
      <c r="Y484" s="235"/>
      <c r="Z484" s="235"/>
      <c r="AA484" s="235"/>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8"/>
      <c r="BV484" s="238"/>
      <c r="BW484" s="238"/>
      <c r="BX484" s="238"/>
      <c r="BY484" s="238"/>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c r="DA484" s="235"/>
    </row>
    <row r="485" s="242" customFormat="true" ht="25.15" customHeight="true" x14ac:dyDescent="0.2">
      <c r="C485" s="2800"/>
      <c r="D485" s="2799"/>
      <c r="E485" s="823"/>
      <c r="F485" s="822"/>
      <c r="G485" s="822"/>
      <c r="H485" s="2800"/>
      <c r="I485" s="2799"/>
      <c r="J485" s="823"/>
      <c r="K485" s="822"/>
      <c r="L485" s="822"/>
      <c r="M485" s="2800"/>
      <c r="N485" s="2799"/>
      <c r="O485" s="823"/>
      <c r="P485" s="822"/>
      <c r="Q485" s="822"/>
      <c r="U485" s="235"/>
      <c r="V485" s="235"/>
      <c r="W485" s="235"/>
      <c r="X485" s="235"/>
      <c r="Y485" s="235"/>
      <c r="Z485" s="235"/>
      <c r="AA485" s="235"/>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8"/>
      <c r="BV485" s="238"/>
      <c r="BW485" s="238"/>
      <c r="BX485" s="238"/>
      <c r="BY485" s="238"/>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c r="DA485" s="235"/>
    </row>
    <row r="486" s="242" customFormat="true" ht="25.15" customHeight="true" x14ac:dyDescent="0.2">
      <c r="C486" s="2800"/>
      <c r="D486" s="2799"/>
      <c r="E486" s="822"/>
      <c r="F486" s="822"/>
      <c r="G486" s="822"/>
      <c r="H486" s="2800"/>
      <c r="I486" s="2799"/>
      <c r="J486" s="822"/>
      <c r="K486" s="822"/>
      <c r="L486" s="822"/>
      <c r="M486" s="2800"/>
      <c r="N486" s="2799"/>
      <c r="O486" s="822"/>
      <c r="P486" s="822"/>
      <c r="Q486" s="822"/>
      <c r="U486" s="235"/>
      <c r="V486" s="235"/>
      <c r="W486" s="235"/>
      <c r="X486" s="235"/>
      <c r="Y486" s="235"/>
      <c r="Z486" s="235"/>
      <c r="AA486" s="235"/>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8"/>
      <c r="BV486" s="238"/>
      <c r="BW486" s="238"/>
      <c r="BX486" s="238"/>
      <c r="BY486" s="238"/>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c r="DA486" s="235"/>
    </row>
    <row r="487" s="242" customFormat="true" ht="25.15" customHeight="true" x14ac:dyDescent="0.2">
      <c r="C487" s="3060" t="s">
        <v>231</v>
      </c>
      <c r="D487" s="2799"/>
      <c r="E487" s="2799"/>
      <c r="F487" s="822"/>
      <c r="G487" s="822"/>
      <c r="H487" s="3061" t="s">
        <v>231</v>
      </c>
      <c r="I487" s="2799"/>
      <c r="J487" s="2799"/>
      <c r="K487" s="822"/>
      <c r="L487" s="822"/>
      <c r="M487" s="3062" t="s">
        <v>231</v>
      </c>
      <c r="N487" s="2799"/>
      <c r="O487" s="2799"/>
      <c r="P487" s="822"/>
      <c r="Q487" s="822"/>
      <c r="U487" s="235"/>
      <c r="V487" s="235"/>
      <c r="W487" s="235"/>
      <c r="X487" s="235"/>
      <c r="Y487" s="235"/>
      <c r="Z487" s="235"/>
      <c r="AA487" s="235"/>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8"/>
      <c r="BV487" s="238"/>
      <c r="BW487" s="238"/>
      <c r="BX487" s="238"/>
      <c r="BY487" s="238"/>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c r="DA487" s="235"/>
    </row>
    <row r="488" s="242" customFormat="true" ht="25.15" customHeight="true" x14ac:dyDescent="0.2">
      <c r="C488" s="3054" t="s">
        <v>196</v>
      </c>
      <c r="D488" s="2799"/>
      <c r="E488" s="930" t="s">
        <v>197</v>
      </c>
      <c r="F488" s="822"/>
      <c r="G488" s="822"/>
      <c r="H488" s="3055" t="s">
        <v>196</v>
      </c>
      <c r="I488" s="2799"/>
      <c r="J488" s="931" t="s">
        <v>197</v>
      </c>
      <c r="K488" s="822"/>
      <c r="L488" s="822"/>
      <c r="M488" s="3056" t="s">
        <v>196</v>
      </c>
      <c r="N488" s="2799"/>
      <c r="O488" s="932" t="s">
        <v>197</v>
      </c>
      <c r="P488" s="822"/>
      <c r="Q488" s="822"/>
      <c r="U488" s="235"/>
      <c r="V488" s="235"/>
      <c r="W488" s="235"/>
      <c r="X488" s="235"/>
      <c r="Y488" s="235"/>
      <c r="Z488" s="235"/>
      <c r="AA488" s="235"/>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8"/>
      <c r="BV488" s="238"/>
      <c r="BW488" s="238"/>
      <c r="BX488" s="238"/>
      <c r="BY488" s="238"/>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c r="DA488" s="235"/>
    </row>
    <row r="489" s="242" customFormat="true" ht="25.15" customHeight="true" x14ac:dyDescent="0.2">
      <c r="C489" s="3057" t="s">
        <v>197</v>
      </c>
      <c r="D489" s="2799"/>
      <c r="E489" s="933">
        <v>1.0000000000000002</v>
      </c>
      <c r="F489" s="822"/>
      <c r="G489" s="822"/>
      <c r="H489" s="3058" t="s">
        <v>197</v>
      </c>
      <c r="I489" s="2799"/>
      <c r="J489" s="934">
        <v>1</v>
      </c>
      <c r="K489" s="822"/>
      <c r="L489" s="822"/>
      <c r="M489" s="3059" t="s">
        <v>197</v>
      </c>
      <c r="N489" s="2799"/>
      <c r="O489" s="935">
        <v>1.0000000000000002</v>
      </c>
      <c r="P489" s="822"/>
      <c r="Q489" s="822"/>
      <c r="U489" s="235"/>
      <c r="V489" s="235"/>
      <c r="W489" s="235"/>
      <c r="X489" s="235"/>
      <c r="Y489" s="235"/>
      <c r="Z489" s="235"/>
      <c r="AA489" s="235"/>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8"/>
      <c r="BV489" s="238"/>
      <c r="BW489" s="238"/>
      <c r="BX489" s="238"/>
      <c r="BY489" s="238"/>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c r="DA489" s="235"/>
    </row>
    <row r="490" s="242" customFormat="true" ht="25.15" customHeight="true" x14ac:dyDescent="0.2">
      <c r="C490" s="2800"/>
      <c r="D490" s="2799"/>
      <c r="E490" s="823"/>
      <c r="F490" s="822"/>
      <c r="G490" s="822"/>
      <c r="H490" s="2800"/>
      <c r="I490" s="2799"/>
      <c r="J490" s="823"/>
      <c r="K490" s="822"/>
      <c r="L490" s="822"/>
      <c r="M490" s="2800"/>
      <c r="N490" s="2799"/>
      <c r="O490" s="823"/>
      <c r="P490" s="822"/>
      <c r="Q490" s="822"/>
      <c r="U490" s="235"/>
      <c r="V490" s="235"/>
      <c r="W490" s="235"/>
      <c r="X490" s="235"/>
      <c r="Y490" s="235"/>
      <c r="Z490" s="235"/>
      <c r="AA490" s="235"/>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8"/>
      <c r="BV490" s="238"/>
      <c r="BW490" s="238"/>
      <c r="BX490" s="238"/>
      <c r="BY490" s="238"/>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c r="DA490" s="235"/>
    </row>
    <row r="491" s="242" customFormat="true" ht="25.15" customHeight="true" x14ac:dyDescent="0.2">
      <c r="C491" s="2800"/>
      <c r="D491" s="2799"/>
      <c r="E491" s="822"/>
      <c r="F491" s="822"/>
      <c r="G491" s="822"/>
      <c r="H491" s="2800"/>
      <c r="I491" s="2799"/>
      <c r="J491" s="822"/>
      <c r="K491" s="822"/>
      <c r="L491" s="822"/>
      <c r="M491" s="2800"/>
      <c r="N491" s="2799"/>
      <c r="O491" s="822"/>
      <c r="P491" s="822"/>
      <c r="Q491" s="822"/>
      <c r="U491" s="235"/>
      <c r="V491" s="235"/>
      <c r="W491" s="235"/>
      <c r="X491" s="235"/>
      <c r="Y491" s="235"/>
      <c r="Z491" s="235"/>
      <c r="AA491" s="235"/>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8"/>
      <c r="BV491" s="238"/>
      <c r="BW491" s="238"/>
      <c r="BX491" s="238"/>
      <c r="BY491" s="238"/>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c r="DA491" s="235"/>
    </row>
    <row r="492" s="242" customFormat="true" ht="25.15" customHeight="true" x14ac:dyDescent="0.2">
      <c r="C492" s="2800"/>
      <c r="D492" s="2799"/>
      <c r="E492" s="822"/>
      <c r="F492" s="822"/>
      <c r="G492" s="822"/>
      <c r="H492" s="2800"/>
      <c r="I492" s="2799"/>
      <c r="J492" s="822"/>
      <c r="K492" s="822"/>
      <c r="L492" s="822"/>
      <c r="M492" s="2800"/>
      <c r="N492" s="2799"/>
      <c r="O492" s="822"/>
      <c r="P492" s="822"/>
      <c r="Q492" s="822"/>
      <c r="U492" s="235"/>
      <c r="V492" s="235"/>
      <c r="W492" s="235"/>
      <c r="X492" s="235"/>
      <c r="Y492" s="235"/>
      <c r="Z492" s="235"/>
      <c r="AA492" s="235"/>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8"/>
      <c r="BV492" s="238"/>
      <c r="BW492" s="238"/>
      <c r="BX492" s="238"/>
      <c r="BY492" s="238"/>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c r="DA492" s="235"/>
    </row>
    <row r="493" s="242" customFormat="true" ht="25.15" customHeight="true" x14ac:dyDescent="0.2">
      <c r="C493" s="2800"/>
      <c r="D493" s="2799"/>
      <c r="E493" s="822"/>
      <c r="F493" s="822"/>
      <c r="G493" s="822"/>
      <c r="H493" s="2800"/>
      <c r="I493" s="2799"/>
      <c r="J493" s="822"/>
      <c r="K493" s="822"/>
      <c r="L493" s="822"/>
      <c r="M493" s="2800"/>
      <c r="N493" s="2799"/>
      <c r="O493" s="822"/>
      <c r="P493" s="822"/>
      <c r="Q493" s="822"/>
      <c r="U493" s="235"/>
      <c r="V493" s="235"/>
      <c r="W493" s="235"/>
      <c r="X493" s="235"/>
      <c r="Y493" s="235"/>
      <c r="Z493" s="235"/>
      <c r="AA493" s="235"/>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8"/>
      <c r="BV493" s="238"/>
      <c r="BW493" s="238"/>
      <c r="BX493" s="238"/>
      <c r="BY493" s="238"/>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c r="DA493" s="235"/>
    </row>
    <row r="494" s="242" customFormat="true" ht="25.15" customHeight="true" x14ac:dyDescent="0.2">
      <c r="C494" s="2800"/>
      <c r="D494" s="2799"/>
      <c r="E494" s="822"/>
      <c r="F494" s="822"/>
      <c r="G494" s="822"/>
      <c r="H494" s="2800"/>
      <c r="I494" s="2799"/>
      <c r="J494" s="822"/>
      <c r="K494" s="822"/>
      <c r="L494" s="822"/>
      <c r="M494" s="2800"/>
      <c r="N494" s="2799"/>
      <c r="O494" s="822"/>
      <c r="P494" s="822"/>
      <c r="Q494" s="822"/>
      <c r="U494" s="235"/>
      <c r="V494" s="235"/>
      <c r="W494" s="235"/>
      <c r="X494" s="235"/>
      <c r="Y494" s="235"/>
      <c r="Z494" s="235"/>
      <c r="AA494" s="235"/>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8"/>
      <c r="BV494" s="238"/>
      <c r="BW494" s="238"/>
      <c r="BX494" s="238"/>
      <c r="BY494" s="238"/>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c r="DA494" s="235"/>
    </row>
    <row r="495" s="242" customFormat="true" ht="25.15" customHeight="true" x14ac:dyDescent="0.2">
      <c r="C495" s="2800"/>
      <c r="D495" s="2799"/>
      <c r="E495" s="822"/>
      <c r="F495" s="822"/>
      <c r="G495" s="822"/>
      <c r="H495" s="2800"/>
      <c r="I495" s="2799"/>
      <c r="J495" s="822"/>
      <c r="K495" s="822"/>
      <c r="L495" s="822"/>
      <c r="M495" s="2800"/>
      <c r="N495" s="2799"/>
      <c r="O495" s="822"/>
      <c r="P495" s="822"/>
      <c r="Q495" s="822"/>
      <c r="U495" s="235"/>
      <c r="V495" s="235"/>
      <c r="W495" s="235"/>
      <c r="X495" s="235"/>
      <c r="Y495" s="235"/>
      <c r="Z495" s="235"/>
      <c r="AA495" s="235"/>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8"/>
      <c r="BV495" s="238"/>
      <c r="BW495" s="238"/>
      <c r="BX495" s="238"/>
      <c r="BY495" s="238"/>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c r="DA495" s="235"/>
    </row>
    <row r="496" s="242" customFormat="true" ht="25.15" customHeight="true" x14ac:dyDescent="0.2">
      <c r="C496" s="2800"/>
      <c r="D496" s="2799"/>
      <c r="E496" s="822"/>
      <c r="F496" s="822"/>
      <c r="G496" s="822"/>
      <c r="H496" s="2800"/>
      <c r="I496" s="2799"/>
      <c r="J496" s="822"/>
      <c r="K496" s="822"/>
      <c r="L496" s="822"/>
      <c r="M496" s="2800"/>
      <c r="N496" s="2799"/>
      <c r="O496" s="822"/>
      <c r="P496" s="822"/>
      <c r="Q496" s="822"/>
      <c r="U496" s="235"/>
      <c r="V496" s="235"/>
      <c r="W496" s="235"/>
      <c r="X496" s="235"/>
      <c r="Y496" s="235"/>
      <c r="Z496" s="235"/>
      <c r="AA496" s="235"/>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8"/>
      <c r="BV496" s="238"/>
      <c r="BW496" s="238"/>
      <c r="BX496" s="238"/>
      <c r="BY496" s="238"/>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c r="DA496" s="235"/>
    </row>
    <row r="497" s="242" customFormat="true" ht="25.15" customHeight="true" x14ac:dyDescent="0.2">
      <c r="C497" s="2800"/>
      <c r="D497" s="2799"/>
      <c r="E497" s="822"/>
      <c r="F497" s="822"/>
      <c r="G497" s="822"/>
      <c r="H497" s="2800"/>
      <c r="I497" s="2799"/>
      <c r="J497" s="822"/>
      <c r="K497" s="822"/>
      <c r="L497" s="822"/>
      <c r="M497" s="2800"/>
      <c r="N497" s="2799"/>
      <c r="O497" s="822"/>
      <c r="P497" s="822"/>
      <c r="Q497" s="822"/>
      <c r="U497" s="235"/>
      <c r="V497" s="235"/>
      <c r="W497" s="235"/>
      <c r="X497" s="235"/>
      <c r="Y497" s="235"/>
      <c r="Z497" s="235"/>
      <c r="AA497" s="235"/>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8"/>
      <c r="BV497" s="238"/>
      <c r="BW497" s="238"/>
      <c r="BX497" s="238"/>
      <c r="BY497" s="238"/>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c r="DA497" s="235"/>
    </row>
    <row r="498" s="242" customFormat="true" ht="25.15" customHeight="true" x14ac:dyDescent="0.2">
      <c r="C498" s="2800"/>
      <c r="D498" s="2799"/>
      <c r="E498" s="822"/>
      <c r="F498" s="822"/>
      <c r="G498" s="822"/>
      <c r="H498" s="2800"/>
      <c r="I498" s="2799"/>
      <c r="J498" s="822"/>
      <c r="K498" s="822"/>
      <c r="L498" s="822"/>
      <c r="M498" s="2800"/>
      <c r="N498" s="2799"/>
      <c r="O498" s="822"/>
      <c r="P498" s="822"/>
      <c r="Q498" s="822"/>
      <c r="U498" s="235"/>
      <c r="V498" s="235"/>
      <c r="W498" s="235"/>
      <c r="X498" s="235"/>
      <c r="Y498" s="235"/>
      <c r="Z498" s="235"/>
      <c r="AA498" s="235"/>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8"/>
      <c r="BV498" s="238"/>
      <c r="BW498" s="238"/>
      <c r="BX498" s="238"/>
      <c r="BY498" s="238"/>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c r="DA498" s="235"/>
    </row>
    <row r="499" s="242" customFormat="true" ht="25.15" customHeight="true" x14ac:dyDescent="0.2">
      <c r="C499" s="2800"/>
      <c r="D499" s="2799"/>
      <c r="E499" s="822"/>
      <c r="F499" s="822"/>
      <c r="G499" s="822"/>
      <c r="H499" s="2800"/>
      <c r="I499" s="2799"/>
      <c r="J499" s="822"/>
      <c r="K499" s="822"/>
      <c r="L499" s="822"/>
      <c r="M499" s="2800"/>
      <c r="N499" s="2799"/>
      <c r="O499" s="822"/>
      <c r="P499" s="822"/>
      <c r="Q499" s="822"/>
      <c r="U499" s="235"/>
      <c r="V499" s="235"/>
      <c r="W499" s="235"/>
      <c r="X499" s="235"/>
      <c r="Y499" s="235"/>
      <c r="Z499" s="235"/>
      <c r="AA499" s="235"/>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8"/>
      <c r="BV499" s="238"/>
      <c r="BW499" s="238"/>
      <c r="BX499" s="238"/>
      <c r="BY499" s="238"/>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c r="DA499" s="235"/>
    </row>
    <row r="500" s="242" customFormat="true" ht="25.15" customHeight="true" x14ac:dyDescent="0.2">
      <c r="C500" s="2800"/>
      <c r="D500" s="2799"/>
      <c r="E500" s="822"/>
      <c r="F500" s="822"/>
      <c r="G500" s="822"/>
      <c r="H500" s="2800"/>
      <c r="I500" s="2799"/>
      <c r="J500" s="822"/>
      <c r="K500" s="822"/>
      <c r="L500" s="822"/>
      <c r="M500" s="2800"/>
      <c r="N500" s="2799"/>
      <c r="O500" s="822"/>
      <c r="P500" s="822"/>
      <c r="Q500" s="822"/>
      <c r="U500" s="235"/>
      <c r="V500" s="235"/>
      <c r="W500" s="235"/>
      <c r="X500" s="235"/>
      <c r="Y500" s="235"/>
      <c r="Z500" s="235"/>
      <c r="AA500" s="235"/>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8"/>
      <c r="BV500" s="238"/>
      <c r="BW500" s="238"/>
      <c r="BX500" s="238"/>
      <c r="BY500" s="238"/>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c r="DA500" s="235"/>
    </row>
    <row r="501" s="242" customFormat="true" ht="25.15" customHeight="true" x14ac:dyDescent="0.2">
      <c r="C501" s="2800"/>
      <c r="D501" s="2799"/>
      <c r="E501" s="822"/>
      <c r="F501" s="822"/>
      <c r="G501" s="822"/>
      <c r="H501" s="2800"/>
      <c r="I501" s="2799"/>
      <c r="J501" s="822"/>
      <c r="K501" s="822"/>
      <c r="L501" s="822"/>
      <c r="M501" s="2800"/>
      <c r="N501" s="2799"/>
      <c r="O501" s="822"/>
      <c r="P501" s="822"/>
      <c r="Q501" s="822"/>
      <c r="U501" s="235"/>
      <c r="V501" s="235"/>
      <c r="W501" s="235"/>
      <c r="X501" s="235"/>
      <c r="Y501" s="235"/>
      <c r="Z501" s="235"/>
      <c r="AA501" s="235"/>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8"/>
      <c r="BV501" s="238"/>
      <c r="BW501" s="238"/>
      <c r="BX501" s="238"/>
      <c r="BY501" s="238"/>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c r="DA501" s="235"/>
    </row>
    <row r="502" s="242" customFormat="true" ht="25.15" customHeight="true" x14ac:dyDescent="0.2">
      <c r="C502" s="2800"/>
      <c r="D502" s="2799"/>
      <c r="E502" s="822"/>
      <c r="F502" s="822"/>
      <c r="G502" s="822"/>
      <c r="H502" s="2800"/>
      <c r="I502" s="2799"/>
      <c r="J502" s="822"/>
      <c r="K502" s="822"/>
      <c r="L502" s="822"/>
      <c r="M502" s="2800"/>
      <c r="N502" s="2799"/>
      <c r="O502" s="822"/>
      <c r="P502" s="822"/>
      <c r="Q502" s="822"/>
      <c r="U502" s="235"/>
      <c r="V502" s="235"/>
      <c r="W502" s="235"/>
      <c r="X502" s="235"/>
      <c r="Y502" s="235"/>
      <c r="Z502" s="235"/>
      <c r="AA502" s="235"/>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8"/>
      <c r="BV502" s="238"/>
      <c r="BW502" s="238"/>
      <c r="BX502" s="238"/>
      <c r="BY502" s="238"/>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c r="DA502" s="235"/>
    </row>
    <row r="503" s="242" customFormat="true" ht="25.15" customHeight="true" x14ac:dyDescent="0.2">
      <c r="C503" s="2800"/>
      <c r="D503" s="2799"/>
      <c r="E503" s="822"/>
      <c r="F503" s="822"/>
      <c r="G503" s="822"/>
      <c r="H503" s="2800"/>
      <c r="I503" s="2799"/>
      <c r="J503" s="822"/>
      <c r="K503" s="822"/>
      <c r="L503" s="822"/>
      <c r="M503" s="2800"/>
      <c r="N503" s="2799"/>
      <c r="O503" s="822"/>
      <c r="P503" s="822"/>
      <c r="Q503" s="822"/>
      <c r="U503" s="235"/>
      <c r="V503" s="235"/>
      <c r="W503" s="235"/>
      <c r="X503" s="235"/>
      <c r="Y503" s="235"/>
      <c r="Z503" s="235"/>
      <c r="AA503" s="235"/>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8"/>
      <c r="BV503" s="238"/>
      <c r="BW503" s="238"/>
      <c r="BX503" s="238"/>
      <c r="BY503" s="238"/>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c r="DA503" s="235"/>
    </row>
    <row r="504" s="242" customFormat="true" ht="25.15" customHeight="true" x14ac:dyDescent="0.2">
      <c r="C504" s="2800"/>
      <c r="D504" s="2799"/>
      <c r="E504" s="822"/>
      <c r="F504" s="822"/>
      <c r="G504" s="822"/>
      <c r="H504" s="2800"/>
      <c r="I504" s="2799"/>
      <c r="J504" s="822"/>
      <c r="K504" s="822"/>
      <c r="L504" s="822"/>
      <c r="M504" s="2800"/>
      <c r="N504" s="2799"/>
      <c r="O504" s="822"/>
      <c r="P504" s="822"/>
      <c r="Q504" s="822"/>
      <c r="U504" s="235"/>
      <c r="V504" s="235"/>
      <c r="W504" s="235"/>
      <c r="X504" s="235"/>
      <c r="Y504" s="235"/>
      <c r="Z504" s="235"/>
      <c r="AA504" s="235"/>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8"/>
      <c r="BV504" s="238"/>
      <c r="BW504" s="238"/>
      <c r="BX504" s="238"/>
      <c r="BY504" s="238"/>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c r="DA504" s="235"/>
    </row>
    <row r="505" s="242" customFormat="true" ht="25.15" customHeight="true" x14ac:dyDescent="0.2">
      <c r="C505" s="2800"/>
      <c r="D505" s="2799"/>
      <c r="E505" s="822"/>
      <c r="F505" s="822"/>
      <c r="G505" s="822"/>
      <c r="H505" s="2800"/>
      <c r="I505" s="2799"/>
      <c r="J505" s="822"/>
      <c r="K505" s="822"/>
      <c r="L505" s="822"/>
      <c r="M505" s="2800"/>
      <c r="N505" s="2799"/>
      <c r="O505" s="822"/>
      <c r="P505" s="822"/>
      <c r="Q505" s="822"/>
      <c r="U505" s="235"/>
      <c r="V505" s="235"/>
      <c r="W505" s="235"/>
      <c r="X505" s="235"/>
      <c r="Y505" s="235"/>
      <c r="Z505" s="235"/>
      <c r="AA505" s="235"/>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8"/>
      <c r="BV505" s="238"/>
      <c r="BW505" s="238"/>
      <c r="BX505" s="238"/>
      <c r="BY505" s="238"/>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c r="DA505" s="235"/>
    </row>
    <row r="506" s="242" customFormat="true" ht="25.15" customHeight="true" x14ac:dyDescent="0.2">
      <c r="C506" s="2800"/>
      <c r="D506" s="2799"/>
      <c r="E506" s="822"/>
      <c r="F506" s="822"/>
      <c r="G506" s="822"/>
      <c r="H506" s="2800"/>
      <c r="I506" s="2799"/>
      <c r="J506" s="822"/>
      <c r="K506" s="822"/>
      <c r="L506" s="822"/>
      <c r="M506" s="2800"/>
      <c r="N506" s="2799"/>
      <c r="O506" s="822"/>
      <c r="P506" s="822"/>
      <c r="Q506" s="822"/>
      <c r="U506" s="235"/>
      <c r="V506" s="235"/>
      <c r="W506" s="235"/>
      <c r="X506" s="235"/>
      <c r="Y506" s="235"/>
      <c r="Z506" s="235"/>
      <c r="AA506" s="235"/>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8"/>
      <c r="BV506" s="238"/>
      <c r="BW506" s="238"/>
      <c r="BX506" s="238"/>
      <c r="BY506" s="238"/>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c r="DA506" s="235"/>
    </row>
    <row r="507" s="242" customFormat="true" ht="25.15" customHeight="true" x14ac:dyDescent="0.2">
      <c r="C507" s="2800"/>
      <c r="D507" s="2799"/>
      <c r="E507" s="822"/>
      <c r="F507" s="822"/>
      <c r="G507" s="822"/>
      <c r="H507" s="2800"/>
      <c r="I507" s="2799"/>
      <c r="J507" s="822"/>
      <c r="K507" s="822"/>
      <c r="L507" s="822"/>
      <c r="M507" s="2800"/>
      <c r="N507" s="2799"/>
      <c r="O507" s="822"/>
      <c r="P507" s="822"/>
      <c r="Q507" s="822"/>
      <c r="U507" s="235"/>
      <c r="V507" s="235"/>
      <c r="W507" s="235"/>
      <c r="X507" s="235"/>
      <c r="Y507" s="235"/>
      <c r="Z507" s="235"/>
      <c r="AA507" s="235"/>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8"/>
      <c r="BV507" s="238"/>
      <c r="BW507" s="238"/>
      <c r="BX507" s="238"/>
      <c r="BY507" s="238"/>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c r="DA507" s="235"/>
    </row>
    <row r="508" s="242" customFormat="true" ht="25.15" customHeight="true" x14ac:dyDescent="0.2">
      <c r="C508" s="2800"/>
      <c r="D508" s="2799"/>
      <c r="E508" s="822"/>
      <c r="F508" s="822"/>
      <c r="G508" s="822"/>
      <c r="H508" s="2800"/>
      <c r="I508" s="2799"/>
      <c r="J508" s="822"/>
      <c r="K508" s="822"/>
      <c r="L508" s="822"/>
      <c r="M508" s="2800"/>
      <c r="N508" s="2799"/>
      <c r="O508" s="822"/>
      <c r="P508" s="822"/>
      <c r="Q508" s="822"/>
      <c r="U508" s="235"/>
      <c r="V508" s="235"/>
      <c r="W508" s="235"/>
      <c r="X508" s="235"/>
      <c r="Y508" s="235"/>
      <c r="Z508" s="235"/>
      <c r="AA508" s="235"/>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8"/>
      <c r="BV508" s="238"/>
      <c r="BW508" s="238"/>
      <c r="BX508" s="238"/>
      <c r="BY508" s="238"/>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c r="DA508" s="235"/>
    </row>
    <row r="509" s="242" customFormat="true" ht="25.15" customHeight="true" x14ac:dyDescent="0.2">
      <c r="C509" s="2800"/>
      <c r="D509" s="2799"/>
      <c r="E509" s="822"/>
      <c r="F509" s="822"/>
      <c r="G509" s="822"/>
      <c r="H509" s="2800"/>
      <c r="I509" s="2799"/>
      <c r="J509" s="822"/>
      <c r="K509" s="822"/>
      <c r="L509" s="822"/>
      <c r="M509" s="2800"/>
      <c r="N509" s="2799"/>
      <c r="O509" s="822"/>
      <c r="P509" s="822"/>
      <c r="Q509" s="822"/>
      <c r="U509" s="235"/>
      <c r="V509" s="235"/>
      <c r="W509" s="235"/>
      <c r="X509" s="235"/>
      <c r="Y509" s="235"/>
      <c r="Z509" s="235"/>
      <c r="AA509" s="235"/>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8"/>
      <c r="BV509" s="238"/>
      <c r="BW509" s="238"/>
      <c r="BX509" s="238"/>
      <c r="BY509" s="238"/>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c r="DA509" s="235"/>
    </row>
    <row r="510" s="242" customFormat="true" ht="25.15" customHeight="true" x14ac:dyDescent="0.2">
      <c r="C510" s="2800"/>
      <c r="D510" s="2799"/>
      <c r="E510" s="822"/>
      <c r="F510" s="822"/>
      <c r="G510" s="822"/>
      <c r="H510" s="2800"/>
      <c r="I510" s="2799"/>
      <c r="J510" s="822"/>
      <c r="K510" s="822"/>
      <c r="L510" s="822"/>
      <c r="M510" s="2800"/>
      <c r="N510" s="2799"/>
      <c r="O510" s="822"/>
      <c r="P510" s="822"/>
      <c r="Q510" s="822"/>
      <c r="U510" s="235"/>
      <c r="V510" s="235"/>
      <c r="W510" s="235"/>
      <c r="X510" s="235"/>
      <c r="Y510" s="235"/>
      <c r="Z510" s="235"/>
      <c r="AA510" s="235"/>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8"/>
      <c r="BV510" s="238"/>
      <c r="BW510" s="238"/>
      <c r="BX510" s="238"/>
      <c r="BY510" s="238"/>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c r="DA510" s="235"/>
    </row>
    <row r="511" s="242" customFormat="true" ht="25.15" customHeight="true" x14ac:dyDescent="0.2">
      <c r="C511" s="2800"/>
      <c r="D511" s="2799"/>
      <c r="E511" s="822"/>
      <c r="F511" s="822"/>
      <c r="G511" s="822"/>
      <c r="H511" s="2800"/>
      <c r="I511" s="2799"/>
      <c r="J511" s="822"/>
      <c r="K511" s="822"/>
      <c r="L511" s="822"/>
      <c r="M511" s="2800"/>
      <c r="N511" s="2799"/>
      <c r="O511" s="822"/>
      <c r="P511" s="822"/>
      <c r="Q511" s="822"/>
      <c r="U511" s="235"/>
      <c r="V511" s="235"/>
      <c r="W511" s="235"/>
      <c r="X511" s="235"/>
      <c r="Y511" s="235"/>
      <c r="Z511" s="235"/>
      <c r="AA511" s="235"/>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8"/>
      <c r="BV511" s="238"/>
      <c r="BW511" s="238"/>
      <c r="BX511" s="238"/>
      <c r="BY511" s="238"/>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c r="DA511" s="235"/>
    </row>
    <row r="512" s="242" customFormat="true" ht="25.15" customHeight="true" x14ac:dyDescent="0.2">
      <c r="C512" s="2800"/>
      <c r="D512" s="2799"/>
      <c r="E512" s="822"/>
      <c r="F512" s="822"/>
      <c r="G512" s="822"/>
      <c r="H512" s="2800"/>
      <c r="I512" s="2799"/>
      <c r="J512" s="822"/>
      <c r="K512" s="822"/>
      <c r="L512" s="822"/>
      <c r="M512" s="2800"/>
      <c r="N512" s="2799"/>
      <c r="O512" s="822"/>
      <c r="P512" s="822"/>
      <c r="Q512" s="822"/>
      <c r="U512" s="235"/>
      <c r="V512" s="235"/>
      <c r="W512" s="235"/>
      <c r="X512" s="235"/>
      <c r="Y512" s="235"/>
      <c r="Z512" s="235"/>
      <c r="AA512" s="235"/>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8"/>
      <c r="BV512" s="238"/>
      <c r="BW512" s="238"/>
      <c r="BX512" s="238"/>
      <c r="BY512" s="238"/>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c r="DA512" s="235"/>
    </row>
    <row r="513" s="242" customFormat="true" ht="25.15" customHeight="true" x14ac:dyDescent="0.2">
      <c r="C513" s="2800"/>
      <c r="D513" s="2799"/>
      <c r="E513" s="822"/>
      <c r="F513" s="822"/>
      <c r="G513" s="822"/>
      <c r="H513" s="2800"/>
      <c r="I513" s="2799"/>
      <c r="J513" s="822"/>
      <c r="K513" s="822"/>
      <c r="L513" s="822"/>
      <c r="M513" s="2800"/>
      <c r="N513" s="2799"/>
      <c r="O513" s="822"/>
      <c r="P513" s="822"/>
      <c r="Q513" s="822"/>
      <c r="U513" s="235"/>
      <c r="V513" s="235"/>
      <c r="W513" s="235"/>
      <c r="X513" s="235"/>
      <c r="Y513" s="235"/>
      <c r="Z513" s="235"/>
      <c r="AA513" s="235"/>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8"/>
      <c r="BV513" s="238"/>
      <c r="BW513" s="238"/>
      <c r="BX513" s="238"/>
      <c r="BY513" s="238"/>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c r="DA513" s="235"/>
    </row>
    <row r="514" s="242" customFormat="true" ht="25.15" customHeight="true" x14ac:dyDescent="0.2">
      <c r="C514" s="2800"/>
      <c r="D514" s="2799"/>
      <c r="E514" s="822"/>
      <c r="F514" s="822"/>
      <c r="G514" s="822"/>
      <c r="H514" s="2800"/>
      <c r="I514" s="2799"/>
      <c r="J514" s="822"/>
      <c r="K514" s="822"/>
      <c r="L514" s="822"/>
      <c r="M514" s="2800"/>
      <c r="N514" s="2799"/>
      <c r="O514" s="822"/>
      <c r="P514" s="822"/>
      <c r="Q514" s="822"/>
      <c r="U514" s="235"/>
      <c r="V514" s="235"/>
      <c r="W514" s="235"/>
      <c r="X514" s="235"/>
      <c r="Y514" s="235"/>
      <c r="Z514" s="235"/>
      <c r="AA514" s="235"/>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8"/>
      <c r="BV514" s="238"/>
      <c r="BW514" s="238"/>
      <c r="BX514" s="238"/>
      <c r="BY514" s="238"/>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c r="DA514" s="235"/>
    </row>
    <row r="515" s="242" customFormat="true" ht="25.15" customHeight="true" x14ac:dyDescent="0.2">
      <c r="C515" s="2800"/>
      <c r="D515" s="2799"/>
      <c r="E515" s="822"/>
      <c r="F515" s="822"/>
      <c r="G515" s="822"/>
      <c r="H515" s="2800"/>
      <c r="I515" s="2799"/>
      <c r="J515" s="822"/>
      <c r="K515" s="822"/>
      <c r="L515" s="822"/>
      <c r="M515" s="2800"/>
      <c r="N515" s="2799"/>
      <c r="O515" s="822"/>
      <c r="P515" s="822"/>
      <c r="Q515" s="822"/>
      <c r="U515" s="235"/>
      <c r="V515" s="235"/>
      <c r="W515" s="235"/>
      <c r="X515" s="235"/>
      <c r="Y515" s="235"/>
      <c r="Z515" s="235"/>
      <c r="AA515" s="235"/>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8"/>
      <c r="BV515" s="238"/>
      <c r="BW515" s="238"/>
      <c r="BX515" s="238"/>
      <c r="BY515" s="238"/>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c r="DA515" s="235"/>
    </row>
    <row r="516" s="242" customFormat="true" ht="25.15" customHeight="true" x14ac:dyDescent="0.2">
      <c r="C516" s="2800"/>
      <c r="D516" s="2799"/>
      <c r="E516" s="822"/>
      <c r="F516" s="822"/>
      <c r="G516" s="822"/>
      <c r="H516" s="2800"/>
      <c r="I516" s="2799"/>
      <c r="J516" s="822"/>
      <c r="K516" s="822"/>
      <c r="L516" s="822"/>
      <c r="M516" s="2800"/>
      <c r="N516" s="2799"/>
      <c r="O516" s="822"/>
      <c r="P516" s="822"/>
      <c r="Q516" s="822"/>
      <c r="U516" s="235"/>
      <c r="V516" s="235"/>
      <c r="W516" s="235"/>
      <c r="X516" s="235"/>
      <c r="Y516" s="235"/>
      <c r="Z516" s="235"/>
      <c r="AA516" s="235"/>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8"/>
      <c r="BV516" s="238"/>
      <c r="BW516" s="238"/>
      <c r="BX516" s="238"/>
      <c r="BY516" s="238"/>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c r="DA516" s="235"/>
    </row>
    <row r="517" s="242" customFormat="true" ht="25.15" customHeight="true" x14ac:dyDescent="0.2">
      <c r="C517" s="2800"/>
      <c r="D517" s="2799"/>
      <c r="E517" s="822"/>
      <c r="F517" s="822"/>
      <c r="G517" s="822"/>
      <c r="H517" s="2800"/>
      <c r="I517" s="2799"/>
      <c r="J517" s="822"/>
      <c r="K517" s="822"/>
      <c r="L517" s="822"/>
      <c r="M517" s="2800"/>
      <c r="N517" s="2799"/>
      <c r="O517" s="822"/>
      <c r="P517" s="822"/>
      <c r="Q517" s="822"/>
      <c r="U517" s="235"/>
      <c r="V517" s="235"/>
      <c r="W517" s="235"/>
      <c r="X517" s="235"/>
      <c r="Y517" s="235"/>
      <c r="Z517" s="235"/>
      <c r="AA517" s="235"/>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8"/>
      <c r="BV517" s="238"/>
      <c r="BW517" s="238"/>
      <c r="BX517" s="238"/>
      <c r="BY517" s="238"/>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c r="DA517" s="235"/>
    </row>
    <row r="518" s="242" customFormat="true" ht="25.15" customHeight="true" x14ac:dyDescent="0.2">
      <c r="C518" s="2800"/>
      <c r="D518" s="2799"/>
      <c r="E518" s="822"/>
      <c r="F518" s="822"/>
      <c r="G518" s="822"/>
      <c r="H518" s="2800"/>
      <c r="I518" s="2799"/>
      <c r="J518" s="822"/>
      <c r="K518" s="822"/>
      <c r="L518" s="822"/>
      <c r="M518" s="2800"/>
      <c r="N518" s="2799"/>
      <c r="O518" s="822"/>
      <c r="P518" s="822"/>
      <c r="Q518" s="822"/>
      <c r="U518" s="235"/>
      <c r="V518" s="235"/>
      <c r="W518" s="235"/>
      <c r="X518" s="235"/>
      <c r="Y518" s="235"/>
      <c r="Z518" s="235"/>
      <c r="AA518" s="235"/>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8"/>
      <c r="BV518" s="238"/>
      <c r="BW518" s="238"/>
      <c r="BX518" s="238"/>
      <c r="BY518" s="238"/>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c r="DA518" s="235"/>
    </row>
    <row r="519" s="242" customFormat="true" ht="25.15" customHeight="true" x14ac:dyDescent="0.2">
      <c r="C519" s="2800"/>
      <c r="D519" s="2799"/>
      <c r="E519" s="822"/>
      <c r="F519" s="822"/>
      <c r="G519" s="822"/>
      <c r="H519" s="2800"/>
      <c r="I519" s="2799"/>
      <c r="J519" s="822"/>
      <c r="K519" s="822"/>
      <c r="L519" s="822"/>
      <c r="M519" s="2800"/>
      <c r="N519" s="2799"/>
      <c r="O519" s="822"/>
      <c r="P519" s="822"/>
      <c r="Q519" s="822"/>
      <c r="U519" s="235"/>
      <c r="V519" s="235"/>
      <c r="W519" s="235"/>
      <c r="X519" s="235"/>
      <c r="Y519" s="235"/>
      <c r="Z519" s="235"/>
      <c r="AA519" s="235"/>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8"/>
      <c r="BV519" s="238"/>
      <c r="BW519" s="238"/>
      <c r="BX519" s="238"/>
      <c r="BY519" s="238"/>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c r="DA519" s="235"/>
    </row>
    <row r="520" s="242" customFormat="true" ht="25.15" customHeight="true" x14ac:dyDescent="0.2">
      <c r="C520" s="2800"/>
      <c r="D520" s="2799"/>
      <c r="E520" s="822"/>
      <c r="F520" s="822"/>
      <c r="G520" s="822"/>
      <c r="H520" s="2800"/>
      <c r="I520" s="2799"/>
      <c r="J520" s="822"/>
      <c r="K520" s="822"/>
      <c r="L520" s="822"/>
      <c r="M520" s="2800"/>
      <c r="N520" s="2799"/>
      <c r="O520" s="822"/>
      <c r="P520" s="822"/>
      <c r="Q520" s="822"/>
      <c r="U520" s="235"/>
      <c r="V520" s="235"/>
      <c r="W520" s="235"/>
      <c r="X520" s="235"/>
      <c r="Y520" s="235"/>
      <c r="Z520" s="235"/>
      <c r="AA520" s="235"/>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8"/>
      <c r="BV520" s="238"/>
      <c r="BW520" s="238"/>
      <c r="BX520" s="238"/>
      <c r="BY520" s="238"/>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c r="DA520" s="235"/>
    </row>
    <row r="521" s="242" customFormat="true" ht="25.15" customHeight="true" x14ac:dyDescent="0.2">
      <c r="C521" s="2800"/>
      <c r="D521" s="2799"/>
      <c r="E521" s="822"/>
      <c r="F521" s="822"/>
      <c r="G521" s="822"/>
      <c r="H521" s="2800"/>
      <c r="I521" s="2799"/>
      <c r="J521" s="822"/>
      <c r="K521" s="822"/>
      <c r="L521" s="822"/>
      <c r="M521" s="2800"/>
      <c r="N521" s="2799"/>
      <c r="O521" s="822"/>
      <c r="P521" s="822"/>
      <c r="Q521" s="822"/>
      <c r="U521" s="235"/>
      <c r="V521" s="235"/>
      <c r="W521" s="235"/>
      <c r="X521" s="235"/>
      <c r="Y521" s="235"/>
      <c r="Z521" s="235"/>
      <c r="AA521" s="235"/>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8"/>
      <c r="BV521" s="238"/>
      <c r="BW521" s="238"/>
      <c r="BX521" s="238"/>
      <c r="BY521" s="238"/>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c r="DA521" s="235"/>
    </row>
    <row r="522" s="242" customFormat="true" ht="25.15" customHeight="true" x14ac:dyDescent="0.2">
      <c r="C522" s="2800"/>
      <c r="D522" s="2799"/>
      <c r="E522" s="822"/>
      <c r="F522" s="822"/>
      <c r="G522" s="822"/>
      <c r="H522" s="2800"/>
      <c r="I522" s="2799"/>
      <c r="J522" s="822"/>
      <c r="K522" s="822"/>
      <c r="L522" s="822"/>
      <c r="M522" s="2800"/>
      <c r="N522" s="2799"/>
      <c r="O522" s="822"/>
      <c r="P522" s="822"/>
      <c r="Q522" s="822"/>
      <c r="U522" s="235"/>
      <c r="V522" s="235"/>
      <c r="W522" s="235"/>
      <c r="X522" s="235"/>
      <c r="Y522" s="235"/>
      <c r="Z522" s="235"/>
      <c r="AA522" s="235"/>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8"/>
      <c r="BV522" s="238"/>
      <c r="BW522" s="238"/>
      <c r="BX522" s="238"/>
      <c r="BY522" s="238"/>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c r="DA522" s="235"/>
    </row>
    <row r="523" s="242" customFormat="true" ht="25.15" customHeight="true" x14ac:dyDescent="0.2">
      <c r="C523" s="2800"/>
      <c r="D523" s="2799"/>
      <c r="E523" s="822"/>
      <c r="F523" s="822"/>
      <c r="G523" s="822"/>
      <c r="H523" s="2800"/>
      <c r="I523" s="2799"/>
      <c r="J523" s="822"/>
      <c r="K523" s="822"/>
      <c r="L523" s="822"/>
      <c r="M523" s="2800"/>
      <c r="N523" s="2799"/>
      <c r="O523" s="822"/>
      <c r="P523" s="822"/>
      <c r="Q523" s="822"/>
      <c r="U523" s="235"/>
      <c r="V523" s="235"/>
      <c r="W523" s="235"/>
      <c r="X523" s="235"/>
      <c r="Y523" s="235"/>
      <c r="Z523" s="235"/>
      <c r="AA523" s="235"/>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8"/>
      <c r="BV523" s="238"/>
      <c r="BW523" s="238"/>
      <c r="BX523" s="238"/>
      <c r="BY523" s="238"/>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c r="DA523" s="235"/>
    </row>
    <row r="524" s="242" customFormat="true" ht="25.15" customHeight="true" x14ac:dyDescent="0.2">
      <c r="C524" s="2800"/>
      <c r="D524" s="2799"/>
      <c r="E524" s="822"/>
      <c r="F524" s="822"/>
      <c r="G524" s="822"/>
      <c r="H524" s="2800"/>
      <c r="I524" s="2799"/>
      <c r="J524" s="822"/>
      <c r="K524" s="822"/>
      <c r="L524" s="822"/>
      <c r="M524" s="2800"/>
      <c r="N524" s="2799"/>
      <c r="O524" s="822"/>
      <c r="P524" s="822"/>
      <c r="Q524" s="822"/>
      <c r="U524" s="235"/>
      <c r="V524" s="235"/>
      <c r="W524" s="235"/>
      <c r="X524" s="235"/>
      <c r="Y524" s="235"/>
      <c r="Z524" s="235"/>
      <c r="AA524" s="235"/>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8"/>
      <c r="BV524" s="238"/>
      <c r="BW524" s="238"/>
      <c r="BX524" s="238"/>
      <c r="BY524" s="238"/>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c r="DA524" s="235"/>
    </row>
    <row r="525" s="242" customFormat="true" ht="25.15" customHeight="true" x14ac:dyDescent="0.2">
      <c r="C525" s="2800"/>
      <c r="D525" s="2799"/>
      <c r="E525" s="822"/>
      <c r="F525" s="822"/>
      <c r="G525" s="822"/>
      <c r="H525" s="2800"/>
      <c r="I525" s="2799"/>
      <c r="J525" s="822"/>
      <c r="K525" s="822"/>
      <c r="L525" s="822"/>
      <c r="M525" s="2800"/>
      <c r="N525" s="2799"/>
      <c r="O525" s="822"/>
      <c r="P525" s="822"/>
      <c r="Q525" s="822"/>
      <c r="U525" s="235"/>
      <c r="V525" s="235"/>
      <c r="W525" s="235"/>
      <c r="X525" s="235"/>
      <c r="Y525" s="235"/>
      <c r="Z525" s="235"/>
      <c r="AA525" s="235"/>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8"/>
      <c r="BV525" s="238"/>
      <c r="BW525" s="238"/>
      <c r="BX525" s="238"/>
      <c r="BY525" s="238"/>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c r="DA525" s="235"/>
    </row>
    <row r="526" s="242" customFormat="true" ht="25.15" customHeight="true" x14ac:dyDescent="0.2">
      <c r="C526" s="2800"/>
      <c r="D526" s="2799"/>
      <c r="E526" s="822"/>
      <c r="F526" s="822"/>
      <c r="G526" s="822"/>
      <c r="H526" s="2800"/>
      <c r="I526" s="2799"/>
      <c r="J526" s="822"/>
      <c r="K526" s="822"/>
      <c r="L526" s="822"/>
      <c r="M526" s="2800"/>
      <c r="N526" s="2799"/>
      <c r="O526" s="822"/>
      <c r="P526" s="822"/>
      <c r="Q526" s="822"/>
      <c r="U526" s="235"/>
      <c r="V526" s="235"/>
      <c r="W526" s="235"/>
      <c r="X526" s="235"/>
      <c r="Y526" s="235"/>
      <c r="Z526" s="235"/>
      <c r="AA526" s="235"/>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8"/>
      <c r="BV526" s="238"/>
      <c r="BW526" s="238"/>
      <c r="BX526" s="238"/>
      <c r="BY526" s="238"/>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c r="DA526" s="235"/>
    </row>
    <row r="527" s="242" customFormat="true" ht="25.15" customHeight="true" x14ac:dyDescent="0.2">
      <c r="C527" s="2800"/>
      <c r="D527" s="2799"/>
      <c r="E527" s="822"/>
      <c r="F527" s="822"/>
      <c r="G527" s="822"/>
      <c r="H527" s="2800"/>
      <c r="I527" s="2799"/>
      <c r="J527" s="822"/>
      <c r="K527" s="822"/>
      <c r="L527" s="822"/>
      <c r="M527" s="2800"/>
      <c r="N527" s="2799"/>
      <c r="O527" s="822"/>
      <c r="P527" s="822"/>
      <c r="Q527" s="822"/>
      <c r="U527" s="235"/>
      <c r="V527" s="235"/>
      <c r="W527" s="235"/>
      <c r="X527" s="235"/>
      <c r="Y527" s="235"/>
      <c r="Z527" s="235"/>
      <c r="AA527" s="235"/>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8"/>
      <c r="BV527" s="238"/>
      <c r="BW527" s="238"/>
      <c r="BX527" s="238"/>
      <c r="BY527" s="238"/>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c r="DA527" s="235"/>
    </row>
    <row r="528" s="242" customFormat="true" ht="25.15" customHeight="true" x14ac:dyDescent="0.2">
      <c r="C528" s="2800"/>
      <c r="D528" s="2799"/>
      <c r="E528" s="822"/>
      <c r="F528" s="822"/>
      <c r="G528" s="822"/>
      <c r="H528" s="2800"/>
      <c r="I528" s="2799"/>
      <c r="J528" s="822"/>
      <c r="K528" s="822"/>
      <c r="L528" s="822"/>
      <c r="M528" s="2800"/>
      <c r="N528" s="2799"/>
      <c r="O528" s="822"/>
      <c r="P528" s="822"/>
      <c r="Q528" s="822"/>
      <c r="U528" s="235"/>
      <c r="V528" s="235"/>
      <c r="W528" s="235"/>
      <c r="X528" s="235"/>
      <c r="Y528" s="235"/>
      <c r="Z528" s="235"/>
      <c r="AA528" s="235"/>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8"/>
      <c r="BV528" s="238"/>
      <c r="BW528" s="238"/>
      <c r="BX528" s="238"/>
      <c r="BY528" s="238"/>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c r="DA528" s="235"/>
    </row>
    <row r="529" s="242" customFormat="true" ht="25.15" customHeight="true" x14ac:dyDescent="0.2">
      <c r="C529" s="2800"/>
      <c r="D529" s="2799"/>
      <c r="E529" s="822"/>
      <c r="F529" s="822"/>
      <c r="G529" s="822"/>
      <c r="H529" s="2800"/>
      <c r="I529" s="2799"/>
      <c r="J529" s="822"/>
      <c r="K529" s="822"/>
      <c r="L529" s="822"/>
      <c r="M529" s="2800"/>
      <c r="N529" s="2799"/>
      <c r="O529" s="822"/>
      <c r="P529" s="822"/>
      <c r="Q529" s="822"/>
      <c r="U529" s="235"/>
      <c r="V529" s="235"/>
      <c r="W529" s="235"/>
      <c r="X529" s="235"/>
      <c r="Y529" s="235"/>
      <c r="Z529" s="235"/>
      <c r="AA529" s="235"/>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8"/>
      <c r="BV529" s="238"/>
      <c r="BW529" s="238"/>
      <c r="BX529" s="238"/>
      <c r="BY529" s="238"/>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c r="DA529" s="235"/>
    </row>
    <row r="530" s="242" customFormat="true" ht="25.15" customHeight="true" x14ac:dyDescent="0.2">
      <c r="C530" s="2800"/>
      <c r="D530" s="2799"/>
      <c r="E530" s="822"/>
      <c r="F530" s="822"/>
      <c r="G530" s="822"/>
      <c r="H530" s="2800"/>
      <c r="I530" s="2799"/>
      <c r="J530" s="822"/>
      <c r="K530" s="822"/>
      <c r="L530" s="822"/>
      <c r="M530" s="2800"/>
      <c r="N530" s="2799"/>
      <c r="O530" s="822"/>
      <c r="P530" s="822"/>
      <c r="Q530" s="822"/>
      <c r="U530" s="235"/>
      <c r="V530" s="235"/>
      <c r="W530" s="235"/>
      <c r="X530" s="235"/>
      <c r="Y530" s="235"/>
      <c r="Z530" s="235"/>
      <c r="AA530" s="235"/>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8"/>
      <c r="BV530" s="238"/>
      <c r="BW530" s="238"/>
      <c r="BX530" s="238"/>
      <c r="BY530" s="238"/>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c r="DA530" s="235"/>
    </row>
    <row r="531" s="242" customFormat="true" ht="25.15" customHeight="true" x14ac:dyDescent="0.2">
      <c r="C531" s="2800"/>
      <c r="D531" s="2799"/>
      <c r="E531" s="822"/>
      <c r="F531" s="822"/>
      <c r="G531" s="822"/>
      <c r="H531" s="2800"/>
      <c r="I531" s="2799"/>
      <c r="J531" s="822"/>
      <c r="K531" s="822"/>
      <c r="L531" s="822"/>
      <c r="M531" s="2800"/>
      <c r="N531" s="2799"/>
      <c r="O531" s="822"/>
      <c r="P531" s="822"/>
      <c r="Q531" s="822"/>
      <c r="U531" s="235"/>
      <c r="V531" s="235"/>
      <c r="W531" s="235"/>
      <c r="X531" s="235"/>
      <c r="Y531" s="235"/>
      <c r="Z531" s="235"/>
      <c r="AA531" s="235"/>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8"/>
      <c r="BV531" s="238"/>
      <c r="BW531" s="238"/>
      <c r="BX531" s="238"/>
      <c r="BY531" s="238"/>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c r="DA531" s="235"/>
    </row>
    <row r="532" s="242" customFormat="true" ht="25.15" customHeight="true" x14ac:dyDescent="0.2">
      <c r="C532" s="2800"/>
      <c r="D532" s="2799"/>
      <c r="E532" s="822"/>
      <c r="F532" s="822"/>
      <c r="G532" s="822"/>
      <c r="H532" s="2800"/>
      <c r="I532" s="2799"/>
      <c r="J532" s="822"/>
      <c r="K532" s="822"/>
      <c r="L532" s="822"/>
      <c r="M532" s="2800"/>
      <c r="N532" s="2799"/>
      <c r="O532" s="822"/>
      <c r="P532" s="822"/>
      <c r="Q532" s="822"/>
      <c r="U532" s="235"/>
      <c r="V532" s="235"/>
      <c r="W532" s="235"/>
      <c r="X532" s="235"/>
      <c r="Y532" s="235"/>
      <c r="Z532" s="235"/>
      <c r="AA532" s="235"/>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8"/>
      <c r="BV532" s="238"/>
      <c r="BW532" s="238"/>
      <c r="BX532" s="238"/>
      <c r="BY532" s="238"/>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c r="DA532" s="235"/>
    </row>
    <row r="533" s="242" customFormat="true" ht="25.15" customHeight="true" x14ac:dyDescent="0.2">
      <c r="C533" s="2800"/>
      <c r="D533" s="2799"/>
      <c r="E533" s="822"/>
      <c r="F533" s="822"/>
      <c r="G533" s="822"/>
      <c r="H533" s="2800"/>
      <c r="I533" s="2799"/>
      <c r="J533" s="822"/>
      <c r="K533" s="822"/>
      <c r="L533" s="822"/>
      <c r="M533" s="2800"/>
      <c r="N533" s="2799"/>
      <c r="O533" s="822"/>
      <c r="P533" s="822"/>
      <c r="Q533" s="822"/>
      <c r="U533" s="235"/>
      <c r="V533" s="235"/>
      <c r="W533" s="235"/>
      <c r="X533" s="235"/>
      <c r="Y533" s="235"/>
      <c r="Z533" s="235"/>
      <c r="AA533" s="235"/>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8"/>
      <c r="BV533" s="238"/>
      <c r="BW533" s="238"/>
      <c r="BX533" s="238"/>
      <c r="BY533" s="238"/>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c r="DA533" s="235"/>
    </row>
    <row r="534" s="242" customFormat="true" ht="25.15" customHeight="true" x14ac:dyDescent="0.2">
      <c r="C534" s="2800"/>
      <c r="D534" s="2799"/>
      <c r="E534" s="822"/>
      <c r="F534" s="822"/>
      <c r="G534" s="822"/>
      <c r="H534" s="2800"/>
      <c r="I534" s="2799"/>
      <c r="J534" s="822"/>
      <c r="K534" s="822"/>
      <c r="L534" s="822"/>
      <c r="M534" s="2800"/>
      <c r="N534" s="2799"/>
      <c r="O534" s="822"/>
      <c r="P534" s="822"/>
      <c r="Q534" s="822"/>
      <c r="U534" s="235"/>
      <c r="V534" s="235"/>
      <c r="W534" s="235"/>
      <c r="X534" s="235"/>
      <c r="Y534" s="235"/>
      <c r="Z534" s="235"/>
      <c r="AA534" s="235"/>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8"/>
      <c r="BV534" s="238"/>
      <c r="BW534" s="238"/>
      <c r="BX534" s="238"/>
      <c r="BY534" s="238"/>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c r="DA534" s="235"/>
    </row>
    <row r="535" s="242" customFormat="true" ht="25.15" customHeight="true" x14ac:dyDescent="0.2">
      <c r="C535" s="2800"/>
      <c r="D535" s="2799"/>
      <c r="E535" s="822"/>
      <c r="F535" s="822"/>
      <c r="G535" s="822"/>
      <c r="H535" s="2800"/>
      <c r="I535" s="2799"/>
      <c r="J535" s="822"/>
      <c r="K535" s="822"/>
      <c r="L535" s="822"/>
      <c r="M535" s="2800"/>
      <c r="N535" s="2799"/>
      <c r="O535" s="822"/>
      <c r="P535" s="822"/>
      <c r="Q535" s="822"/>
      <c r="U535" s="235"/>
      <c r="V535" s="235"/>
      <c r="W535" s="235"/>
      <c r="X535" s="235"/>
      <c r="Y535" s="235"/>
      <c r="Z535" s="235"/>
      <c r="AA535" s="235"/>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8"/>
      <c r="BV535" s="238"/>
      <c r="BW535" s="238"/>
      <c r="BX535" s="238"/>
      <c r="BY535" s="238"/>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c r="DA535" s="235"/>
    </row>
    <row r="536" s="242" customFormat="true" ht="25.15" customHeight="true" x14ac:dyDescent="0.2">
      <c r="C536" s="2800"/>
      <c r="D536" s="2799"/>
      <c r="E536" s="822"/>
      <c r="F536" s="822"/>
      <c r="G536" s="822"/>
      <c r="H536" s="2800"/>
      <c r="I536" s="2799"/>
      <c r="J536" s="822"/>
      <c r="K536" s="822"/>
      <c r="L536" s="822"/>
      <c r="M536" s="2800"/>
      <c r="N536" s="2799"/>
      <c r="O536" s="822"/>
      <c r="P536" s="822"/>
      <c r="Q536" s="822"/>
      <c r="U536" s="235"/>
      <c r="V536" s="235"/>
      <c r="W536" s="235"/>
      <c r="X536" s="235"/>
      <c r="Y536" s="235"/>
      <c r="Z536" s="235"/>
      <c r="AA536" s="235"/>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8"/>
      <c r="BV536" s="238"/>
      <c r="BW536" s="238"/>
      <c r="BX536" s="238"/>
      <c r="BY536" s="238"/>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c r="DA536" s="235"/>
    </row>
    <row r="537" s="242" customFormat="true" ht="25.15" customHeight="true" x14ac:dyDescent="0.2">
      <c r="C537" s="2800"/>
      <c r="D537" s="2799"/>
      <c r="E537" s="822"/>
      <c r="F537" s="822"/>
      <c r="G537" s="822"/>
      <c r="H537" s="2800"/>
      <c r="I537" s="2799"/>
      <c r="J537" s="822"/>
      <c r="K537" s="822"/>
      <c r="L537" s="822"/>
      <c r="M537" s="2800"/>
      <c r="N537" s="2799"/>
      <c r="O537" s="822"/>
      <c r="P537" s="822"/>
      <c r="Q537" s="822"/>
      <c r="U537" s="235"/>
      <c r="V537" s="235"/>
      <c r="W537" s="235"/>
      <c r="X537" s="235"/>
      <c r="Y537" s="235"/>
      <c r="Z537" s="235"/>
      <c r="AA537" s="235"/>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8"/>
      <c r="BV537" s="238"/>
      <c r="BW537" s="238"/>
      <c r="BX537" s="238"/>
      <c r="BY537" s="238"/>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c r="DA537" s="235"/>
    </row>
    <row r="538" s="242" customFormat="true" ht="25.15" customHeight="true" x14ac:dyDescent="0.2">
      <c r="C538" s="2800"/>
      <c r="D538" s="2799"/>
      <c r="E538" s="822"/>
      <c r="F538" s="822"/>
      <c r="G538" s="822"/>
      <c r="H538" s="2800"/>
      <c r="I538" s="2799"/>
      <c r="J538" s="822"/>
      <c r="K538" s="822"/>
      <c r="L538" s="822"/>
      <c r="M538" s="2800"/>
      <c r="N538" s="2799"/>
      <c r="O538" s="822"/>
      <c r="P538" s="822"/>
      <c r="Q538" s="822"/>
      <c r="U538" s="235"/>
      <c r="V538" s="235"/>
      <c r="W538" s="235"/>
      <c r="X538" s="235"/>
      <c r="Y538" s="235"/>
      <c r="Z538" s="235"/>
      <c r="AA538" s="235"/>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8"/>
      <c r="BV538" s="238"/>
      <c r="BW538" s="238"/>
      <c r="BX538" s="238"/>
      <c r="BY538" s="238"/>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c r="DA538" s="235"/>
    </row>
    <row r="539" s="242" customFormat="true" ht="25.15" customHeight="true" x14ac:dyDescent="0.2">
      <c r="C539" s="2800"/>
      <c r="D539" s="2799"/>
      <c r="E539" s="822"/>
      <c r="F539" s="822"/>
      <c r="G539" s="822"/>
      <c r="H539" s="2800"/>
      <c r="I539" s="2799"/>
      <c r="J539" s="822"/>
      <c r="K539" s="822"/>
      <c r="L539" s="822"/>
      <c r="M539" s="2800"/>
      <c r="N539" s="2799"/>
      <c r="O539" s="822"/>
      <c r="P539" s="822"/>
      <c r="Q539" s="822"/>
      <c r="U539" s="235"/>
      <c r="V539" s="235"/>
      <c r="W539" s="235"/>
      <c r="X539" s="235"/>
      <c r="Y539" s="235"/>
      <c r="Z539" s="235"/>
      <c r="AA539" s="235"/>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8"/>
      <c r="BV539" s="238"/>
      <c r="BW539" s="238"/>
      <c r="BX539" s="238"/>
      <c r="BY539" s="238"/>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c r="DA539" s="235"/>
    </row>
    <row r="540" s="242" customFormat="true" ht="25.15" customHeight="true" x14ac:dyDescent="0.2">
      <c r="C540" s="2800"/>
      <c r="D540" s="2799"/>
      <c r="E540" s="822"/>
      <c r="F540" s="822"/>
      <c r="G540" s="822"/>
      <c r="H540" s="2800"/>
      <c r="I540" s="2799"/>
      <c r="J540" s="822"/>
      <c r="K540" s="822"/>
      <c r="L540" s="822"/>
      <c r="M540" s="2800"/>
      <c r="N540" s="2799"/>
      <c r="O540" s="822"/>
      <c r="P540" s="822"/>
      <c r="Q540" s="822"/>
      <c r="U540" s="235"/>
      <c r="V540" s="235"/>
      <c r="W540" s="235"/>
      <c r="X540" s="235"/>
      <c r="Y540" s="235"/>
      <c r="Z540" s="235"/>
      <c r="AA540" s="235"/>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8"/>
      <c r="BV540" s="238"/>
      <c r="BW540" s="238"/>
      <c r="BX540" s="238"/>
      <c r="BY540" s="238"/>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c r="DA540" s="235"/>
    </row>
    <row r="541" s="242" customFormat="true" ht="25.15" customHeight="true" x14ac:dyDescent="0.2">
      <c r="C541" s="2800"/>
      <c r="D541" s="2799"/>
      <c r="E541" s="822"/>
      <c r="F541" s="822"/>
      <c r="G541" s="822"/>
      <c r="H541" s="2800"/>
      <c r="I541" s="2799"/>
      <c r="J541" s="822"/>
      <c r="K541" s="822"/>
      <c r="L541" s="822"/>
      <c r="M541" s="2800"/>
      <c r="N541" s="2799"/>
      <c r="O541" s="822"/>
      <c r="P541" s="822"/>
      <c r="Q541" s="822"/>
      <c r="U541" s="235"/>
      <c r="V541" s="235"/>
      <c r="W541" s="235"/>
      <c r="X541" s="235"/>
      <c r="Y541" s="235"/>
      <c r="Z541" s="235"/>
      <c r="AA541" s="235"/>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8"/>
      <c r="BV541" s="238"/>
      <c r="BW541" s="238"/>
      <c r="BX541" s="238"/>
      <c r="BY541" s="238"/>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c r="DA541" s="235"/>
    </row>
    <row r="542" s="242" customFormat="true" ht="25.15" customHeight="true" x14ac:dyDescent="0.2">
      <c r="C542" s="2800"/>
      <c r="D542" s="2799"/>
      <c r="E542" s="822"/>
      <c r="F542" s="822"/>
      <c r="G542" s="822"/>
      <c r="H542" s="2800"/>
      <c r="I542" s="2799"/>
      <c r="J542" s="822"/>
      <c r="K542" s="822"/>
      <c r="L542" s="822"/>
      <c r="M542" s="2800"/>
      <c r="N542" s="2799"/>
      <c r="O542" s="822"/>
      <c r="P542" s="822"/>
      <c r="Q542" s="822"/>
      <c r="U542" s="235"/>
      <c r="V542" s="235"/>
      <c r="W542" s="235"/>
      <c r="X542" s="235"/>
      <c r="Y542" s="235"/>
      <c r="Z542" s="235"/>
      <c r="AA542" s="235"/>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8"/>
      <c r="BV542" s="238"/>
      <c r="BW542" s="238"/>
      <c r="BX542" s="238"/>
      <c r="BY542" s="238"/>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c r="DA542" s="235"/>
    </row>
    <row r="543" s="242" customFormat="true" ht="25.15" customHeight="true" x14ac:dyDescent="0.2">
      <c r="C543" s="2800"/>
      <c r="D543" s="2799"/>
      <c r="E543" s="822"/>
      <c r="F543" s="822"/>
      <c r="G543" s="822"/>
      <c r="H543" s="2800"/>
      <c r="I543" s="2799"/>
      <c r="J543" s="822"/>
      <c r="K543" s="822"/>
      <c r="L543" s="822"/>
      <c r="M543" s="2800"/>
      <c r="N543" s="2799"/>
      <c r="O543" s="822"/>
      <c r="P543" s="822"/>
      <c r="Q543" s="822"/>
      <c r="U543" s="235"/>
      <c r="V543" s="235"/>
      <c r="W543" s="235"/>
      <c r="X543" s="235"/>
      <c r="Y543" s="235"/>
      <c r="Z543" s="235"/>
      <c r="AA543" s="235"/>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8"/>
      <c r="BV543" s="238"/>
      <c r="BW543" s="238"/>
      <c r="BX543" s="238"/>
      <c r="BY543" s="238"/>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c r="DA543" s="235"/>
    </row>
    <row r="544" s="242" customFormat="true" ht="25.15" customHeight="true" x14ac:dyDescent="0.2">
      <c r="C544" s="2800"/>
      <c r="D544" s="2799"/>
      <c r="E544" s="822"/>
      <c r="F544" s="822"/>
      <c r="G544" s="822"/>
      <c r="H544" s="2800"/>
      <c r="I544" s="2799"/>
      <c r="J544" s="822"/>
      <c r="K544" s="822"/>
      <c r="L544" s="822"/>
      <c r="M544" s="2800"/>
      <c r="N544" s="2799"/>
      <c r="O544" s="822"/>
      <c r="P544" s="822"/>
      <c r="Q544" s="822"/>
      <c r="U544" s="235"/>
      <c r="V544" s="235"/>
      <c r="W544" s="235"/>
      <c r="X544" s="235"/>
      <c r="Y544" s="235"/>
      <c r="Z544" s="235"/>
      <c r="AA544" s="235"/>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8"/>
      <c r="BV544" s="238"/>
      <c r="BW544" s="238"/>
      <c r="BX544" s="238"/>
      <c r="BY544" s="238"/>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c r="DA544" s="235"/>
    </row>
    <row r="545" s="242" customFormat="true" ht="25.15" customHeight="true" x14ac:dyDescent="0.2">
      <c r="C545" s="2800"/>
      <c r="D545" s="2799"/>
      <c r="E545" s="822"/>
      <c r="F545" s="822"/>
      <c r="G545" s="822"/>
      <c r="H545" s="2800"/>
      <c r="I545" s="2799"/>
      <c r="J545" s="822"/>
      <c r="K545" s="822"/>
      <c r="L545" s="822"/>
      <c r="M545" s="2800"/>
      <c r="N545" s="2799"/>
      <c r="O545" s="822"/>
      <c r="P545" s="822"/>
      <c r="Q545" s="822"/>
      <c r="U545" s="235"/>
      <c r="V545" s="235"/>
      <c r="W545" s="235"/>
      <c r="X545" s="235"/>
      <c r="Y545" s="235"/>
      <c r="Z545" s="235"/>
      <c r="AA545" s="235"/>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8"/>
      <c r="BV545" s="238"/>
      <c r="BW545" s="238"/>
      <c r="BX545" s="238"/>
      <c r="BY545" s="238"/>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c r="DA545" s="235"/>
    </row>
    <row r="546" s="242" customFormat="true" ht="25.15" customHeight="true" x14ac:dyDescent="0.2">
      <c r="C546" s="2800"/>
      <c r="D546" s="2799"/>
      <c r="E546" s="822"/>
      <c r="F546" s="822"/>
      <c r="G546" s="822"/>
      <c r="H546" s="2800"/>
      <c r="I546" s="2799"/>
      <c r="J546" s="822"/>
      <c r="K546" s="822"/>
      <c r="L546" s="822"/>
      <c r="M546" s="2800"/>
      <c r="N546" s="2799"/>
      <c r="O546" s="822"/>
      <c r="P546" s="822"/>
      <c r="Q546" s="822"/>
      <c r="U546" s="235"/>
      <c r="V546" s="235"/>
      <c r="W546" s="235"/>
      <c r="X546" s="235"/>
      <c r="Y546" s="235"/>
      <c r="Z546" s="235"/>
      <c r="AA546" s="235"/>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8"/>
      <c r="BV546" s="238"/>
      <c r="BW546" s="238"/>
      <c r="BX546" s="238"/>
      <c r="BY546" s="238"/>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c r="DA546" s="235"/>
    </row>
    <row r="547" s="242" customFormat="true" ht="25.15" customHeight="true" x14ac:dyDescent="0.2">
      <c r="C547" s="2800"/>
      <c r="D547" s="2799"/>
      <c r="E547" s="822"/>
      <c r="F547" s="822"/>
      <c r="G547" s="822"/>
      <c r="H547" s="2800"/>
      <c r="I547" s="2799"/>
      <c r="J547" s="822"/>
      <c r="K547" s="822"/>
      <c r="L547" s="822"/>
      <c r="M547" s="2800"/>
      <c r="N547" s="2799"/>
      <c r="O547" s="822"/>
      <c r="P547" s="822"/>
      <c r="Q547" s="822"/>
      <c r="U547" s="235"/>
      <c r="V547" s="235"/>
      <c r="W547" s="235"/>
      <c r="X547" s="235"/>
      <c r="Y547" s="235"/>
      <c r="Z547" s="235"/>
      <c r="AA547" s="235"/>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8"/>
      <c r="BV547" s="238"/>
      <c r="BW547" s="238"/>
      <c r="BX547" s="238"/>
      <c r="BY547" s="238"/>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c r="DA547" s="235"/>
    </row>
    <row r="548" s="242" customFormat="true" ht="25.15" customHeight="true" x14ac:dyDescent="0.2">
      <c r="C548" s="2800"/>
      <c r="D548" s="2799"/>
      <c r="E548" s="822"/>
      <c r="F548" s="822"/>
      <c r="G548" s="822"/>
      <c r="H548" s="2800"/>
      <c r="I548" s="2799"/>
      <c r="J548" s="822"/>
      <c r="K548" s="822"/>
      <c r="L548" s="822"/>
      <c r="M548" s="2800"/>
      <c r="N548" s="2799"/>
      <c r="O548" s="822"/>
      <c r="P548" s="822"/>
      <c r="Q548" s="822"/>
      <c r="U548" s="235"/>
      <c r="V548" s="235"/>
      <c r="W548" s="235"/>
      <c r="X548" s="235"/>
      <c r="Y548" s="235"/>
      <c r="Z548" s="235"/>
      <c r="AA548" s="235"/>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8"/>
      <c r="BV548" s="238"/>
      <c r="BW548" s="238"/>
      <c r="BX548" s="238"/>
      <c r="BY548" s="238"/>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c r="DA548" s="235"/>
    </row>
    <row r="549" s="242" customFormat="true" ht="25.15" customHeight="true" x14ac:dyDescent="0.2">
      <c r="C549" s="2800"/>
      <c r="D549" s="2799"/>
      <c r="E549" s="822"/>
      <c r="F549" s="822"/>
      <c r="G549" s="822"/>
      <c r="H549" s="2800"/>
      <c r="I549" s="2799"/>
      <c r="J549" s="822"/>
      <c r="K549" s="822"/>
      <c r="L549" s="822"/>
      <c r="M549" s="2800"/>
      <c r="N549" s="2799"/>
      <c r="O549" s="822"/>
      <c r="P549" s="822"/>
      <c r="Q549" s="822"/>
      <c r="U549" s="235"/>
      <c r="V549" s="235"/>
      <c r="W549" s="235"/>
      <c r="X549" s="235"/>
      <c r="Y549" s="235"/>
      <c r="Z549" s="235"/>
      <c r="AA549" s="235"/>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8"/>
      <c r="BV549" s="238"/>
      <c r="BW549" s="238"/>
      <c r="BX549" s="238"/>
      <c r="BY549" s="238"/>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c r="DA549" s="235"/>
    </row>
    <row r="550" s="242" customFormat="true" ht="25.15" customHeight="true" x14ac:dyDescent="0.2">
      <c r="C550" s="2800"/>
      <c r="D550" s="2799"/>
      <c r="E550" s="822"/>
      <c r="F550" s="822"/>
      <c r="G550" s="822"/>
      <c r="H550" s="2800"/>
      <c r="I550" s="2799"/>
      <c r="J550" s="822"/>
      <c r="K550" s="822"/>
      <c r="L550" s="822"/>
      <c r="M550" s="2800"/>
      <c r="N550" s="2799"/>
      <c r="O550" s="822"/>
      <c r="P550" s="822"/>
      <c r="Q550" s="822"/>
      <c r="U550" s="235"/>
      <c r="V550" s="235"/>
      <c r="W550" s="235"/>
      <c r="X550" s="235"/>
      <c r="Y550" s="235"/>
      <c r="Z550" s="235"/>
      <c r="AA550" s="235"/>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8"/>
      <c r="BV550" s="238"/>
      <c r="BW550" s="238"/>
      <c r="BX550" s="238"/>
      <c r="BY550" s="238"/>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c r="DA550" s="235"/>
    </row>
    <row r="551" s="242" customFormat="true" ht="25.15" customHeight="true" x14ac:dyDescent="0.2">
      <c r="C551" s="2800"/>
      <c r="D551" s="2799"/>
      <c r="E551" s="822"/>
      <c r="F551" s="822"/>
      <c r="G551" s="822"/>
      <c r="H551" s="2800"/>
      <c r="I551" s="2799"/>
      <c r="J551" s="822"/>
      <c r="K551" s="822"/>
      <c r="L551" s="822"/>
      <c r="M551" s="2800"/>
      <c r="N551" s="2799"/>
      <c r="O551" s="822"/>
      <c r="P551" s="822"/>
      <c r="Q551" s="822"/>
      <c r="U551" s="235"/>
      <c r="V551" s="235"/>
      <c r="W551" s="235"/>
      <c r="X551" s="235"/>
      <c r="Y551" s="235"/>
      <c r="Z551" s="235"/>
      <c r="AA551" s="235"/>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8"/>
      <c r="BV551" s="238"/>
      <c r="BW551" s="238"/>
      <c r="BX551" s="238"/>
      <c r="BY551" s="238"/>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c r="DA551" s="235"/>
    </row>
    <row r="552" s="242" customFormat="true" ht="25.15" customHeight="true" x14ac:dyDescent="0.2">
      <c r="C552" s="2800"/>
      <c r="D552" s="2799"/>
      <c r="E552" s="822"/>
      <c r="F552" s="822"/>
      <c r="G552" s="822"/>
      <c r="H552" s="2800"/>
      <c r="I552" s="2799"/>
      <c r="J552" s="822"/>
      <c r="K552" s="822"/>
      <c r="L552" s="822"/>
      <c r="M552" s="2800"/>
      <c r="N552" s="2799"/>
      <c r="O552" s="822"/>
      <c r="P552" s="822"/>
      <c r="Q552" s="822"/>
      <c r="U552" s="235"/>
      <c r="V552" s="235"/>
      <c r="W552" s="235"/>
      <c r="X552" s="235"/>
      <c r="Y552" s="235"/>
      <c r="Z552" s="235"/>
      <c r="AA552" s="235"/>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8"/>
      <c r="BV552" s="238"/>
      <c r="BW552" s="238"/>
      <c r="BX552" s="238"/>
      <c r="BY552" s="238"/>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c r="DA552" s="235"/>
    </row>
    <row r="553" s="242" customFormat="true" ht="25.15" customHeight="true" x14ac:dyDescent="0.2">
      <c r="C553" s="2800"/>
      <c r="D553" s="2799"/>
      <c r="E553" s="822"/>
      <c r="F553" s="822"/>
      <c r="G553" s="822"/>
      <c r="H553" s="2800"/>
      <c r="I553" s="2799"/>
      <c r="J553" s="822"/>
      <c r="K553" s="822"/>
      <c r="L553" s="822"/>
      <c r="M553" s="2800"/>
      <c r="N553" s="2799"/>
      <c r="O553" s="822"/>
      <c r="P553" s="822"/>
      <c r="Q553" s="822"/>
      <c r="U553" s="235"/>
      <c r="V553" s="235"/>
      <c r="W553" s="235"/>
      <c r="X553" s="235"/>
      <c r="Y553" s="235"/>
      <c r="Z553" s="235"/>
      <c r="AA553" s="235"/>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8"/>
      <c r="BV553" s="238"/>
      <c r="BW553" s="238"/>
      <c r="BX553" s="238"/>
      <c r="BY553" s="238"/>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c r="DA553" s="235"/>
    </row>
    <row r="554" s="242" customFormat="true" ht="25.15" customHeight="true" x14ac:dyDescent="0.2">
      <c r="C554" s="2800"/>
      <c r="D554" s="2799"/>
      <c r="E554" s="822"/>
      <c r="F554" s="822"/>
      <c r="G554" s="822"/>
      <c r="H554" s="2800"/>
      <c r="I554" s="2799"/>
      <c r="J554" s="822"/>
      <c r="K554" s="822"/>
      <c r="L554" s="822"/>
      <c r="M554" s="2800"/>
      <c r="N554" s="2799"/>
      <c r="O554" s="822"/>
      <c r="P554" s="822"/>
      <c r="Q554" s="822"/>
      <c r="U554" s="235"/>
      <c r="V554" s="235"/>
      <c r="W554" s="235"/>
      <c r="X554" s="235"/>
      <c r="Y554" s="235"/>
      <c r="Z554" s="235"/>
      <c r="AA554" s="235"/>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8"/>
      <c r="BV554" s="238"/>
      <c r="BW554" s="238"/>
      <c r="BX554" s="238"/>
      <c r="BY554" s="238"/>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c r="DA554" s="235"/>
    </row>
    <row r="555" s="242" customFormat="true" ht="25.15" customHeight="true" x14ac:dyDescent="0.2">
      <c r="C555" s="2800"/>
      <c r="D555" s="2799"/>
      <c r="E555" s="822"/>
      <c r="F555" s="822"/>
      <c r="G555" s="822"/>
      <c r="H555" s="2800"/>
      <c r="I555" s="2799"/>
      <c r="J555" s="822"/>
      <c r="K555" s="822"/>
      <c r="L555" s="822"/>
      <c r="M555" s="2800"/>
      <c r="N555" s="2799"/>
      <c r="O555" s="822"/>
      <c r="P555" s="822"/>
      <c r="Q555" s="822"/>
      <c r="U555" s="235"/>
      <c r="V555" s="235"/>
      <c r="W555" s="235"/>
      <c r="X555" s="235"/>
      <c r="Y555" s="235"/>
      <c r="Z555" s="235"/>
      <c r="AA555" s="235"/>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8"/>
      <c r="BV555" s="238"/>
      <c r="BW555" s="238"/>
      <c r="BX555" s="238"/>
      <c r="BY555" s="238"/>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c r="DA555" s="235"/>
    </row>
    <row r="556" s="242" customFormat="true" ht="25.15" customHeight="true" x14ac:dyDescent="0.2">
      <c r="C556" s="2800"/>
      <c r="D556" s="2799"/>
      <c r="E556" s="822"/>
      <c r="F556" s="822"/>
      <c r="G556" s="822"/>
      <c r="H556" s="2800"/>
      <c r="I556" s="2799"/>
      <c r="J556" s="822"/>
      <c r="K556" s="822"/>
      <c r="L556" s="822"/>
      <c r="M556" s="2800"/>
      <c r="N556" s="2799"/>
      <c r="O556" s="822"/>
      <c r="P556" s="822"/>
      <c r="Q556" s="822"/>
      <c r="U556" s="235"/>
      <c r="V556" s="235"/>
      <c r="W556" s="235"/>
      <c r="X556" s="235"/>
      <c r="Y556" s="235"/>
      <c r="Z556" s="235"/>
      <c r="AA556" s="235"/>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8"/>
      <c r="BV556" s="238"/>
      <c r="BW556" s="238"/>
      <c r="BX556" s="238"/>
      <c r="BY556" s="238"/>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c r="DA556" s="235"/>
    </row>
    <row r="557" s="242" customFormat="true" ht="25.15" customHeight="true" x14ac:dyDescent="0.2">
      <c r="C557" s="2800"/>
      <c r="D557" s="2799"/>
      <c r="E557" s="822"/>
      <c r="F557" s="822"/>
      <c r="G557" s="822"/>
      <c r="H557" s="2800"/>
      <c r="I557" s="2799"/>
      <c r="J557" s="822"/>
      <c r="K557" s="822"/>
      <c r="L557" s="822"/>
      <c r="M557" s="2800"/>
      <c r="N557" s="2799"/>
      <c r="O557" s="822"/>
      <c r="P557" s="822"/>
      <c r="Q557" s="822"/>
      <c r="U557" s="235"/>
      <c r="V557" s="235"/>
      <c r="W557" s="235"/>
      <c r="X557" s="235"/>
      <c r="Y557" s="235"/>
      <c r="Z557" s="235"/>
      <c r="AA557" s="235"/>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8"/>
      <c r="BV557" s="238"/>
      <c r="BW557" s="238"/>
      <c r="BX557" s="238"/>
      <c r="BY557" s="238"/>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c r="DA557" s="235"/>
    </row>
    <row r="558" s="242" customFormat="true" ht="25.15" customHeight="true" x14ac:dyDescent="0.2">
      <c r="C558" s="2800"/>
      <c r="D558" s="2799"/>
      <c r="E558" s="822"/>
      <c r="F558" s="822"/>
      <c r="G558" s="822"/>
      <c r="H558" s="2800"/>
      <c r="I558" s="2799"/>
      <c r="J558" s="822"/>
      <c r="K558" s="822"/>
      <c r="L558" s="822"/>
      <c r="M558" s="2800"/>
      <c r="N558" s="2799"/>
      <c r="O558" s="822"/>
      <c r="P558" s="822"/>
      <c r="Q558" s="822"/>
      <c r="U558" s="235"/>
      <c r="V558" s="235"/>
      <c r="W558" s="235"/>
      <c r="X558" s="235"/>
      <c r="Y558" s="235"/>
      <c r="Z558" s="235"/>
      <c r="AA558" s="235"/>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8"/>
      <c r="BV558" s="238"/>
      <c r="BW558" s="238"/>
      <c r="BX558" s="238"/>
      <c r="BY558" s="238"/>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c r="DA558" s="235"/>
    </row>
    <row r="559" s="242" customFormat="true" ht="25.15" customHeight="true" x14ac:dyDescent="0.2">
      <c r="C559" s="2800"/>
      <c r="D559" s="2799"/>
      <c r="E559" s="822"/>
      <c r="F559" s="822"/>
      <c r="G559" s="822"/>
      <c r="H559" s="2800"/>
      <c r="I559" s="2799"/>
      <c r="J559" s="822"/>
      <c r="K559" s="822"/>
      <c r="L559" s="822"/>
      <c r="M559" s="2800"/>
      <c r="N559" s="2799"/>
      <c r="O559" s="822"/>
      <c r="P559" s="822"/>
      <c r="Q559" s="822"/>
      <c r="U559" s="235"/>
      <c r="V559" s="235"/>
      <c r="W559" s="235"/>
      <c r="X559" s="235"/>
      <c r="Y559" s="235"/>
      <c r="Z559" s="235"/>
      <c r="AA559" s="235"/>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8"/>
      <c r="BV559" s="238"/>
      <c r="BW559" s="238"/>
      <c r="BX559" s="238"/>
      <c r="BY559" s="238"/>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c r="DA559" s="235"/>
    </row>
    <row r="560" s="242" customFormat="true" ht="25.15" customHeight="true" x14ac:dyDescent="0.2">
      <c r="C560" s="2800"/>
      <c r="D560" s="2799"/>
      <c r="E560" s="822"/>
      <c r="F560" s="822"/>
      <c r="G560" s="822"/>
      <c r="H560" s="2800"/>
      <c r="I560" s="2799"/>
      <c r="J560" s="822"/>
      <c r="K560" s="822"/>
      <c r="L560" s="822"/>
      <c r="M560" s="2800"/>
      <c r="N560" s="2799"/>
      <c r="O560" s="822"/>
      <c r="P560" s="822"/>
      <c r="Q560" s="822"/>
      <c r="U560" s="235"/>
      <c r="V560" s="235"/>
      <c r="W560" s="235"/>
      <c r="X560" s="235"/>
      <c r="Y560" s="235"/>
      <c r="Z560" s="235"/>
      <c r="AA560" s="235"/>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8"/>
      <c r="BV560" s="238"/>
      <c r="BW560" s="238"/>
      <c r="BX560" s="238"/>
      <c r="BY560" s="238"/>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c r="DA560" s="235"/>
    </row>
    <row r="561" s="242" customFormat="true" ht="25.15" customHeight="true" x14ac:dyDescent="0.2">
      <c r="C561" s="2800"/>
      <c r="D561" s="2799"/>
      <c r="E561" s="822"/>
      <c r="F561" s="822"/>
      <c r="G561" s="822"/>
      <c r="H561" s="2800"/>
      <c r="I561" s="2799"/>
      <c r="J561" s="822"/>
      <c r="K561" s="822"/>
      <c r="L561" s="822"/>
      <c r="M561" s="2800"/>
      <c r="N561" s="2799"/>
      <c r="O561" s="822"/>
      <c r="P561" s="822"/>
      <c r="Q561" s="822"/>
      <c r="U561" s="235"/>
      <c r="V561" s="235"/>
      <c r="W561" s="235"/>
      <c r="X561" s="235"/>
      <c r="Y561" s="235"/>
      <c r="Z561" s="235"/>
      <c r="AA561" s="235"/>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8"/>
      <c r="BV561" s="238"/>
      <c r="BW561" s="238"/>
      <c r="BX561" s="238"/>
      <c r="BY561" s="238"/>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c r="DA561" s="235"/>
    </row>
    <row r="562" s="242" customFormat="true" ht="25.15" customHeight="true" x14ac:dyDescent="0.2">
      <c r="C562" s="2800"/>
      <c r="D562" s="2799"/>
      <c r="E562" s="822"/>
      <c r="F562" s="822"/>
      <c r="G562" s="822"/>
      <c r="H562" s="2800"/>
      <c r="I562" s="2799"/>
      <c r="J562" s="822"/>
      <c r="K562" s="822"/>
      <c r="L562" s="822"/>
      <c r="M562" s="2800"/>
      <c r="N562" s="2799"/>
      <c r="O562" s="822"/>
      <c r="P562" s="822"/>
      <c r="Q562" s="822"/>
      <c r="U562" s="235"/>
      <c r="V562" s="235"/>
      <c r="W562" s="235"/>
      <c r="X562" s="235"/>
      <c r="Y562" s="235"/>
      <c r="Z562" s="235"/>
      <c r="AA562" s="235"/>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8"/>
      <c r="BV562" s="238"/>
      <c r="BW562" s="238"/>
      <c r="BX562" s="238"/>
      <c r="BY562" s="238"/>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c r="DA562" s="235"/>
    </row>
    <row r="563" s="242" customFormat="true" ht="25.15" customHeight="true" x14ac:dyDescent="0.2">
      <c r="C563" s="2800"/>
      <c r="D563" s="2799"/>
      <c r="E563" s="822"/>
      <c r="F563" s="822"/>
      <c r="G563" s="822"/>
      <c r="H563" s="2800"/>
      <c r="I563" s="2799"/>
      <c r="J563" s="822"/>
      <c r="K563" s="822"/>
      <c r="L563" s="822"/>
      <c r="M563" s="2800"/>
      <c r="N563" s="2799"/>
      <c r="O563" s="822"/>
      <c r="P563" s="822"/>
      <c r="Q563" s="822"/>
      <c r="U563" s="235"/>
      <c r="V563" s="235"/>
      <c r="W563" s="235"/>
      <c r="X563" s="235"/>
      <c r="Y563" s="235"/>
      <c r="Z563" s="235"/>
      <c r="AA563" s="235"/>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8"/>
      <c r="BV563" s="238"/>
      <c r="BW563" s="238"/>
      <c r="BX563" s="238"/>
      <c r="BY563" s="238"/>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c r="DA563" s="235"/>
    </row>
    <row r="564" s="242" customFormat="true" ht="25.15" customHeight="true" x14ac:dyDescent="0.2">
      <c r="C564" s="2800"/>
      <c r="D564" s="2799"/>
      <c r="E564" s="822"/>
      <c r="F564" s="822"/>
      <c r="G564" s="822"/>
      <c r="H564" s="2800"/>
      <c r="I564" s="2799"/>
      <c r="J564" s="822"/>
      <c r="K564" s="822"/>
      <c r="L564" s="822"/>
      <c r="M564" s="2800"/>
      <c r="N564" s="2799"/>
      <c r="O564" s="822"/>
      <c r="P564" s="822"/>
      <c r="Q564" s="822"/>
      <c r="U564" s="235"/>
      <c r="V564" s="235"/>
      <c r="W564" s="235"/>
      <c r="X564" s="235"/>
      <c r="Y564" s="235"/>
      <c r="Z564" s="235"/>
      <c r="AA564" s="235"/>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8"/>
      <c r="BV564" s="238"/>
      <c r="BW564" s="238"/>
      <c r="BX564" s="238"/>
      <c r="BY564" s="238"/>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c r="DA564" s="235"/>
    </row>
    <row r="565" s="242" customFormat="true" ht="25.15" customHeight="true" x14ac:dyDescent="0.2">
      <c r="C565" s="2800"/>
      <c r="D565" s="2799"/>
      <c r="E565" s="822"/>
      <c r="F565" s="822"/>
      <c r="G565" s="822"/>
      <c r="H565" s="2800"/>
      <c r="I565" s="2799"/>
      <c r="J565" s="822"/>
      <c r="K565" s="822"/>
      <c r="L565" s="822"/>
      <c r="M565" s="2800"/>
      <c r="N565" s="2799"/>
      <c r="O565" s="822"/>
      <c r="P565" s="822"/>
      <c r="Q565" s="822"/>
      <c r="U565" s="235"/>
      <c r="V565" s="235"/>
      <c r="W565" s="235"/>
      <c r="X565" s="235"/>
      <c r="Y565" s="235"/>
      <c r="Z565" s="235"/>
      <c r="AA565" s="235"/>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8"/>
      <c r="BV565" s="238"/>
      <c r="BW565" s="238"/>
      <c r="BX565" s="238"/>
      <c r="BY565" s="238"/>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c r="DA565" s="235"/>
    </row>
    <row r="566" s="242" customFormat="true" ht="25.15" customHeight="true" x14ac:dyDescent="0.2">
      <c r="C566" s="2800"/>
      <c r="D566" s="2799"/>
      <c r="E566" s="822"/>
      <c r="F566" s="822"/>
      <c r="G566" s="822"/>
      <c r="H566" s="2800"/>
      <c r="I566" s="2799"/>
      <c r="J566" s="822"/>
      <c r="K566" s="822"/>
      <c r="L566" s="822"/>
      <c r="M566" s="2800"/>
      <c r="N566" s="2799"/>
      <c r="O566" s="822"/>
      <c r="P566" s="822"/>
      <c r="Q566" s="822"/>
      <c r="U566" s="235"/>
      <c r="V566" s="235"/>
      <c r="W566" s="235"/>
      <c r="X566" s="235"/>
      <c r="Y566" s="235"/>
      <c r="Z566" s="235"/>
      <c r="AA566" s="235"/>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8"/>
      <c r="BV566" s="238"/>
      <c r="BW566" s="238"/>
      <c r="BX566" s="238"/>
      <c r="BY566" s="238"/>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c r="DA566" s="235"/>
    </row>
    <row r="567" s="242" customFormat="true" ht="25.15" customHeight="true" x14ac:dyDescent="0.2">
      <c r="C567" s="2800"/>
      <c r="D567" s="2799"/>
      <c r="E567" s="822"/>
      <c r="F567" s="822"/>
      <c r="G567" s="822"/>
      <c r="H567" s="2800"/>
      <c r="I567" s="2799"/>
      <c r="J567" s="822"/>
      <c r="K567" s="822"/>
      <c r="L567" s="822"/>
      <c r="M567" s="2800"/>
      <c r="N567" s="2799"/>
      <c r="O567" s="822"/>
      <c r="P567" s="822"/>
      <c r="Q567" s="822"/>
      <c r="U567" s="235"/>
      <c r="V567" s="235"/>
      <c r="W567" s="235"/>
      <c r="X567" s="235"/>
      <c r="Y567" s="235"/>
      <c r="Z567" s="235"/>
      <c r="AA567" s="235"/>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8"/>
      <c r="BV567" s="238"/>
      <c r="BW567" s="238"/>
      <c r="BX567" s="238"/>
      <c r="BY567" s="238"/>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c r="DA567" s="235"/>
    </row>
    <row r="568" s="242" customFormat="true" ht="25.15" customHeight="true" x14ac:dyDescent="0.2">
      <c r="C568" s="2800"/>
      <c r="D568" s="2799"/>
      <c r="E568" s="822"/>
      <c r="F568" s="822"/>
      <c r="G568" s="822"/>
      <c r="H568" s="2800"/>
      <c r="I568" s="2799"/>
      <c r="J568" s="822"/>
      <c r="K568" s="822"/>
      <c r="L568" s="822"/>
      <c r="M568" s="2800"/>
      <c r="N568" s="2799"/>
      <c r="O568" s="822"/>
      <c r="P568" s="822"/>
      <c r="Q568" s="822"/>
      <c r="U568" s="235"/>
      <c r="V568" s="235"/>
      <c r="W568" s="235"/>
      <c r="X568" s="235"/>
      <c r="Y568" s="235"/>
      <c r="Z568" s="235"/>
      <c r="AA568" s="235"/>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8"/>
      <c r="BV568" s="238"/>
      <c r="BW568" s="238"/>
      <c r="BX568" s="238"/>
      <c r="BY568" s="238"/>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c r="DA568" s="235"/>
    </row>
    <row r="569" s="242" customFormat="true" ht="25.15" customHeight="true" x14ac:dyDescent="0.2">
      <c r="C569" s="2800"/>
      <c r="D569" s="2799"/>
      <c r="E569" s="822"/>
      <c r="F569" s="822"/>
      <c r="G569" s="822"/>
      <c r="H569" s="2800"/>
      <c r="I569" s="2799"/>
      <c r="J569" s="822"/>
      <c r="K569" s="822"/>
      <c r="L569" s="822"/>
      <c r="M569" s="2800"/>
      <c r="N569" s="2799"/>
      <c r="O569" s="822"/>
      <c r="P569" s="822"/>
      <c r="Q569" s="822"/>
      <c r="U569" s="235"/>
      <c r="V569" s="235"/>
      <c r="W569" s="235"/>
      <c r="X569" s="235"/>
      <c r="Y569" s="235"/>
      <c r="Z569" s="235"/>
      <c r="AA569" s="235"/>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8"/>
      <c r="BV569" s="238"/>
      <c r="BW569" s="238"/>
      <c r="BX569" s="238"/>
      <c r="BY569" s="238"/>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c r="DA569" s="235"/>
    </row>
    <row r="570" s="242" customFormat="true" ht="25.15" customHeight="true" x14ac:dyDescent="0.2">
      <c r="C570" s="2800"/>
      <c r="D570" s="2799"/>
      <c r="E570" s="822"/>
      <c r="F570" s="822"/>
      <c r="G570" s="822"/>
      <c r="H570" s="2800"/>
      <c r="I570" s="2799"/>
      <c r="J570" s="822"/>
      <c r="K570" s="822"/>
      <c r="L570" s="822"/>
      <c r="M570" s="2800"/>
      <c r="N570" s="2799"/>
      <c r="O570" s="822"/>
      <c r="P570" s="822"/>
      <c r="Q570" s="822"/>
      <c r="U570" s="235"/>
      <c r="V570" s="235"/>
      <c r="W570" s="235"/>
      <c r="X570" s="235"/>
      <c r="Y570" s="235"/>
      <c r="Z570" s="235"/>
      <c r="AA570" s="235"/>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8"/>
      <c r="BV570" s="238"/>
      <c r="BW570" s="238"/>
      <c r="BX570" s="238"/>
      <c r="BY570" s="238"/>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c r="DA570" s="235"/>
    </row>
    <row r="571" s="242" customFormat="true" ht="25.15" customHeight="true" x14ac:dyDescent="0.2">
      <c r="C571" s="2800"/>
      <c r="D571" s="2799"/>
      <c r="E571" s="822"/>
      <c r="F571" s="822"/>
      <c r="G571" s="822"/>
      <c r="H571" s="2800"/>
      <c r="I571" s="2799"/>
      <c r="J571" s="822"/>
      <c r="K571" s="822"/>
      <c r="L571" s="822"/>
      <c r="M571" s="2800"/>
      <c r="N571" s="2799"/>
      <c r="O571" s="822"/>
      <c r="P571" s="822"/>
      <c r="Q571" s="822"/>
      <c r="U571" s="235"/>
      <c r="V571" s="235"/>
      <c r="W571" s="235"/>
      <c r="X571" s="235"/>
      <c r="Y571" s="235"/>
      <c r="Z571" s="235"/>
      <c r="AA571" s="235"/>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8"/>
      <c r="BV571" s="238"/>
      <c r="BW571" s="238"/>
      <c r="BX571" s="238"/>
      <c r="BY571" s="238"/>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c r="DA571" s="235"/>
    </row>
    <row r="572" s="242" customFormat="true" ht="25.15" customHeight="true" x14ac:dyDescent="0.2">
      <c r="C572" s="2800"/>
      <c r="D572" s="2799"/>
      <c r="E572" s="822"/>
      <c r="F572" s="822"/>
      <c r="G572" s="822"/>
      <c r="H572" s="2800"/>
      <c r="I572" s="2799"/>
      <c r="J572" s="822"/>
      <c r="K572" s="822"/>
      <c r="L572" s="822"/>
      <c r="M572" s="2800"/>
      <c r="N572" s="2799"/>
      <c r="O572" s="822"/>
      <c r="P572" s="822"/>
      <c r="Q572" s="822"/>
      <c r="U572" s="235"/>
      <c r="V572" s="235"/>
      <c r="W572" s="235"/>
      <c r="X572" s="235"/>
      <c r="Y572" s="235"/>
      <c r="Z572" s="235"/>
      <c r="AA572" s="235"/>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8"/>
      <c r="BV572" s="238"/>
      <c r="BW572" s="238"/>
      <c r="BX572" s="238"/>
      <c r="BY572" s="238"/>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c r="DA572" s="235"/>
    </row>
    <row r="573" s="242" customFormat="true" ht="25.15" customHeight="true" x14ac:dyDescent="0.2">
      <c r="C573" s="2800"/>
      <c r="D573" s="2799"/>
      <c r="E573" s="822"/>
      <c r="F573" s="822"/>
      <c r="G573" s="822"/>
      <c r="H573" s="2800"/>
      <c r="I573" s="2799"/>
      <c r="J573" s="822"/>
      <c r="K573" s="822"/>
      <c r="L573" s="822"/>
      <c r="M573" s="2800"/>
      <c r="N573" s="2799"/>
      <c r="O573" s="822"/>
      <c r="P573" s="822"/>
      <c r="Q573" s="822"/>
      <c r="U573" s="235"/>
      <c r="V573" s="235"/>
      <c r="W573" s="235"/>
      <c r="X573" s="235"/>
      <c r="Y573" s="235"/>
      <c r="Z573" s="235"/>
      <c r="AA573" s="235"/>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8"/>
      <c r="BV573" s="238"/>
      <c r="BW573" s="238"/>
      <c r="BX573" s="238"/>
      <c r="BY573" s="238"/>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c r="DA573" s="235"/>
    </row>
    <row r="574" s="242" customFormat="true" ht="25.15" customHeight="true" x14ac:dyDescent="0.2">
      <c r="C574" s="2800"/>
      <c r="D574" s="2799"/>
      <c r="E574" s="822"/>
      <c r="F574" s="822"/>
      <c r="G574" s="822"/>
      <c r="H574" s="2800"/>
      <c r="I574" s="2799"/>
      <c r="J574" s="822"/>
      <c r="K574" s="822"/>
      <c r="L574" s="822"/>
      <c r="M574" s="2800"/>
      <c r="N574" s="2799"/>
      <c r="O574" s="822"/>
      <c r="P574" s="822"/>
      <c r="Q574" s="822"/>
      <c r="U574" s="235"/>
      <c r="V574" s="235"/>
      <c r="W574" s="235"/>
      <c r="X574" s="235"/>
      <c r="Y574" s="235"/>
      <c r="Z574" s="235"/>
      <c r="AA574" s="235"/>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8"/>
      <c r="BV574" s="238"/>
      <c r="BW574" s="238"/>
      <c r="BX574" s="238"/>
      <c r="BY574" s="238"/>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c r="DA574" s="235"/>
    </row>
    <row r="575" s="242" customFormat="true" ht="25.15" customHeight="true" x14ac:dyDescent="0.2">
      <c r="C575" s="2800"/>
      <c r="D575" s="2799"/>
      <c r="E575" s="822"/>
      <c r="F575" s="822"/>
      <c r="G575" s="822"/>
      <c r="H575" s="2800"/>
      <c r="I575" s="2799"/>
      <c r="J575" s="822"/>
      <c r="K575" s="822"/>
      <c r="L575" s="822"/>
      <c r="M575" s="2800"/>
      <c r="N575" s="2799"/>
      <c r="O575" s="822"/>
      <c r="P575" s="822"/>
      <c r="Q575" s="822"/>
      <c r="U575" s="235"/>
      <c r="V575" s="235"/>
      <c r="W575" s="235"/>
      <c r="X575" s="235"/>
      <c r="Y575" s="235"/>
      <c r="Z575" s="235"/>
      <c r="AA575" s="235"/>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8"/>
      <c r="BV575" s="238"/>
      <c r="BW575" s="238"/>
      <c r="BX575" s="238"/>
      <c r="BY575" s="238"/>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c r="DA575" s="235"/>
    </row>
    <row r="576" s="242" customFormat="true" ht="25.15" customHeight="true" x14ac:dyDescent="0.2">
      <c r="C576" s="2800"/>
      <c r="D576" s="2799"/>
      <c r="E576" s="822"/>
      <c r="F576" s="822"/>
      <c r="G576" s="822"/>
      <c r="H576" s="2800"/>
      <c r="I576" s="2799"/>
      <c r="J576" s="822"/>
      <c r="K576" s="822"/>
      <c r="L576" s="822"/>
      <c r="M576" s="2800"/>
      <c r="N576" s="2799"/>
      <c r="O576" s="822"/>
      <c r="P576" s="822"/>
      <c r="Q576" s="822"/>
      <c r="U576" s="235"/>
      <c r="V576" s="235"/>
      <c r="W576" s="235"/>
      <c r="X576" s="235"/>
      <c r="Y576" s="235"/>
      <c r="Z576" s="235"/>
      <c r="AA576" s="235"/>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8"/>
      <c r="BV576" s="238"/>
      <c r="BW576" s="238"/>
      <c r="BX576" s="238"/>
      <c r="BY576" s="238"/>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c r="DA576" s="235"/>
    </row>
    <row r="577" s="242" customFormat="true" ht="25.15" customHeight="true" x14ac:dyDescent="0.2">
      <c r="C577" s="2800"/>
      <c r="D577" s="2799"/>
      <c r="E577" s="822"/>
      <c r="F577" s="822"/>
      <c r="G577" s="822"/>
      <c r="H577" s="2800"/>
      <c r="I577" s="2799"/>
      <c r="J577" s="822"/>
      <c r="K577" s="822"/>
      <c r="L577" s="822"/>
      <c r="M577" s="2800"/>
      <c r="N577" s="2799"/>
      <c r="O577" s="822"/>
      <c r="P577" s="822"/>
      <c r="Q577" s="822"/>
      <c r="U577" s="235"/>
      <c r="V577" s="235"/>
      <c r="W577" s="235"/>
      <c r="X577" s="235"/>
      <c r="Y577" s="235"/>
      <c r="Z577" s="235"/>
      <c r="AA577" s="235"/>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8"/>
      <c r="BV577" s="238"/>
      <c r="BW577" s="238"/>
      <c r="BX577" s="238"/>
      <c r="BY577" s="238"/>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c r="DA577" s="235"/>
    </row>
    <row r="578" s="242" customFormat="true" ht="25.15" customHeight="true" x14ac:dyDescent="0.2">
      <c r="C578" s="2800"/>
      <c r="D578" s="2799"/>
      <c r="E578" s="822"/>
      <c r="F578" s="822"/>
      <c r="G578" s="822"/>
      <c r="H578" s="2800"/>
      <c r="I578" s="2799"/>
      <c r="J578" s="822"/>
      <c r="K578" s="822"/>
      <c r="L578" s="822"/>
      <c r="M578" s="2800"/>
      <c r="N578" s="2799"/>
      <c r="O578" s="822"/>
      <c r="P578" s="822"/>
      <c r="Q578" s="822"/>
      <c r="U578" s="235"/>
      <c r="V578" s="235"/>
      <c r="W578" s="235"/>
      <c r="X578" s="235"/>
      <c r="Y578" s="235"/>
      <c r="Z578" s="235"/>
      <c r="AA578" s="235"/>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8"/>
      <c r="BV578" s="238"/>
      <c r="BW578" s="238"/>
      <c r="BX578" s="238"/>
      <c r="BY578" s="238"/>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c r="DA578" s="235"/>
    </row>
    <row r="579" s="242" customFormat="true" ht="25.15" customHeight="true" x14ac:dyDescent="0.2">
      <c r="C579" s="2800"/>
      <c r="D579" s="2799"/>
      <c r="E579" s="822"/>
      <c r="F579" s="822"/>
      <c r="G579" s="822"/>
      <c r="H579" s="2800"/>
      <c r="I579" s="2799"/>
      <c r="J579" s="822"/>
      <c r="K579" s="822"/>
      <c r="L579" s="822"/>
      <c r="M579" s="2800"/>
      <c r="N579" s="2799"/>
      <c r="O579" s="822"/>
      <c r="P579" s="822"/>
      <c r="Q579" s="822"/>
      <c r="U579" s="235"/>
      <c r="V579" s="235"/>
      <c r="W579" s="235"/>
      <c r="X579" s="235"/>
      <c r="Y579" s="235"/>
      <c r="Z579" s="235"/>
      <c r="AA579" s="235"/>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8"/>
      <c r="BV579" s="238"/>
      <c r="BW579" s="238"/>
      <c r="BX579" s="238"/>
      <c r="BY579" s="238"/>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c r="DA579" s="235"/>
    </row>
    <row r="580" s="242" customFormat="true" ht="25.15" customHeight="true" x14ac:dyDescent="0.2">
      <c r="C580" s="2800"/>
      <c r="D580" s="2799"/>
      <c r="E580" s="822"/>
      <c r="F580" s="822"/>
      <c r="G580" s="822"/>
      <c r="H580" s="2800"/>
      <c r="I580" s="2799"/>
      <c r="J580" s="822"/>
      <c r="K580" s="822"/>
      <c r="L580" s="822"/>
      <c r="M580" s="2800"/>
      <c r="N580" s="2799"/>
      <c r="O580" s="822"/>
      <c r="P580" s="822"/>
      <c r="Q580" s="822"/>
      <c r="U580" s="235"/>
      <c r="V580" s="235"/>
      <c r="W580" s="235"/>
      <c r="X580" s="235"/>
      <c r="Y580" s="235"/>
      <c r="Z580" s="235"/>
      <c r="AA580" s="235"/>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8"/>
      <c r="BV580" s="238"/>
      <c r="BW580" s="238"/>
      <c r="BX580" s="238"/>
      <c r="BY580" s="238"/>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c r="DA580" s="235"/>
    </row>
    <row r="581" s="242" customFormat="true" ht="25.15" customHeight="true" x14ac:dyDescent="0.2">
      <c r="C581" s="2800"/>
      <c r="D581" s="2799"/>
      <c r="E581" s="822"/>
      <c r="F581" s="822"/>
      <c r="G581" s="822"/>
      <c r="H581" s="2800"/>
      <c r="I581" s="2799"/>
      <c r="J581" s="822"/>
      <c r="K581" s="822"/>
      <c r="L581" s="822"/>
      <c r="M581" s="2800"/>
      <c r="N581" s="2799"/>
      <c r="O581" s="822"/>
      <c r="P581" s="822"/>
      <c r="Q581" s="822"/>
      <c r="U581" s="235"/>
      <c r="V581" s="235"/>
      <c r="W581" s="235"/>
      <c r="X581" s="235"/>
      <c r="Y581" s="235"/>
      <c r="Z581" s="235"/>
      <c r="AA581" s="235"/>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8"/>
      <c r="BV581" s="238"/>
      <c r="BW581" s="238"/>
      <c r="BX581" s="238"/>
      <c r="BY581" s="238"/>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c r="DA581" s="235"/>
    </row>
    <row r="582" s="242" customFormat="true" ht="25.15" customHeight="true" x14ac:dyDescent="0.2">
      <c r="C582" s="2800"/>
      <c r="D582" s="2799"/>
      <c r="E582" s="822"/>
      <c r="F582" s="822"/>
      <c r="G582" s="822"/>
      <c r="H582" s="2800"/>
      <c r="I582" s="2799"/>
      <c r="J582" s="822"/>
      <c r="K582" s="822"/>
      <c r="L582" s="822"/>
      <c r="M582" s="2800"/>
      <c r="N582" s="2799"/>
      <c r="O582" s="822"/>
      <c r="P582" s="822"/>
      <c r="Q582" s="822"/>
      <c r="U582" s="235"/>
      <c r="V582" s="235"/>
      <c r="W582" s="235"/>
      <c r="X582" s="235"/>
      <c r="Y582" s="235"/>
      <c r="Z582" s="235"/>
      <c r="AA582" s="235"/>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8"/>
      <c r="BV582" s="238"/>
      <c r="BW582" s="238"/>
      <c r="BX582" s="238"/>
      <c r="BY582" s="238"/>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c r="DA582" s="235"/>
    </row>
    <row r="583" s="242" customFormat="true" ht="25.15" customHeight="true" x14ac:dyDescent="0.2">
      <c r="C583" s="2800"/>
      <c r="D583" s="2799"/>
      <c r="E583" s="822"/>
      <c r="F583" s="822"/>
      <c r="G583" s="822"/>
      <c r="H583" s="2800"/>
      <c r="I583" s="2799"/>
      <c r="J583" s="822"/>
      <c r="K583" s="822"/>
      <c r="L583" s="822"/>
      <c r="M583" s="2800"/>
      <c r="N583" s="2799"/>
      <c r="O583" s="822"/>
      <c r="P583" s="822"/>
      <c r="Q583" s="822"/>
      <c r="U583" s="235"/>
      <c r="V583" s="235"/>
      <c r="W583" s="235"/>
      <c r="X583" s="235"/>
      <c r="Y583" s="235"/>
      <c r="Z583" s="235"/>
      <c r="AA583" s="235"/>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8"/>
      <c r="BV583" s="238"/>
      <c r="BW583" s="238"/>
      <c r="BX583" s="238"/>
      <c r="BY583" s="238"/>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c r="DA583" s="235"/>
    </row>
    <row r="584" s="242" customFormat="true" ht="25.15" customHeight="true" x14ac:dyDescent="0.2">
      <c r="C584" s="2800"/>
      <c r="D584" s="2799"/>
      <c r="E584" s="822"/>
      <c r="F584" s="822"/>
      <c r="G584" s="822"/>
      <c r="H584" s="2800"/>
      <c r="I584" s="2799"/>
      <c r="J584" s="822"/>
      <c r="K584" s="822"/>
      <c r="L584" s="822"/>
      <c r="M584" s="2800"/>
      <c r="N584" s="2799"/>
      <c r="O584" s="822"/>
      <c r="P584" s="822"/>
      <c r="Q584" s="822"/>
      <c r="U584" s="235"/>
      <c r="V584" s="235"/>
      <c r="W584" s="235"/>
      <c r="X584" s="235"/>
      <c r="Y584" s="235"/>
      <c r="Z584" s="235"/>
      <c r="AA584" s="235"/>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8"/>
      <c r="BV584" s="238"/>
      <c r="BW584" s="238"/>
      <c r="BX584" s="238"/>
      <c r="BY584" s="238"/>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c r="DA584" s="235"/>
    </row>
    <row r="585" s="242" customFormat="true" ht="25.15" customHeight="true" x14ac:dyDescent="0.2">
      <c r="C585" s="2800"/>
      <c r="D585" s="2799"/>
      <c r="E585" s="822"/>
      <c r="F585" s="822"/>
      <c r="G585" s="822"/>
      <c r="H585" s="2800"/>
      <c r="I585" s="2799"/>
      <c r="J585" s="822"/>
      <c r="K585" s="822"/>
      <c r="L585" s="822"/>
      <c r="M585" s="2800"/>
      <c r="N585" s="2799"/>
      <c r="O585" s="822"/>
      <c r="P585" s="822"/>
      <c r="Q585" s="822"/>
      <c r="U585" s="235"/>
      <c r="V585" s="235"/>
      <c r="W585" s="235"/>
      <c r="X585" s="235"/>
      <c r="Y585" s="235"/>
      <c r="Z585" s="235"/>
      <c r="AA585" s="235"/>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8"/>
      <c r="BV585" s="238"/>
      <c r="BW585" s="238"/>
      <c r="BX585" s="238"/>
      <c r="BY585" s="238"/>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c r="DA585" s="235"/>
    </row>
    <row r="586" s="242" customFormat="true" ht="25.15" customHeight="true" x14ac:dyDescent="0.2">
      <c r="C586" s="2800"/>
      <c r="D586" s="2799"/>
      <c r="E586" s="822"/>
      <c r="F586" s="822"/>
      <c r="G586" s="822"/>
      <c r="H586" s="2800"/>
      <c r="I586" s="2799"/>
      <c r="J586" s="822"/>
      <c r="K586" s="822"/>
      <c r="L586" s="822"/>
      <c r="M586" s="2800"/>
      <c r="N586" s="2799"/>
      <c r="O586" s="822"/>
      <c r="P586" s="822"/>
      <c r="Q586" s="822"/>
      <c r="U586" s="235"/>
      <c r="V586" s="235"/>
      <c r="W586" s="235"/>
      <c r="X586" s="235"/>
      <c r="Y586" s="235"/>
      <c r="Z586" s="235"/>
      <c r="AA586" s="235"/>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8"/>
      <c r="BV586" s="238"/>
      <c r="BW586" s="238"/>
      <c r="BX586" s="238"/>
      <c r="BY586" s="238"/>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c r="DA586" s="235"/>
    </row>
    <row r="587" s="242" customFormat="true" ht="25.15" customHeight="true" x14ac:dyDescent="0.2">
      <c r="C587" s="2800"/>
      <c r="D587" s="2799"/>
      <c r="E587" s="822"/>
      <c r="F587" s="822"/>
      <c r="G587" s="822"/>
      <c r="H587" s="2800"/>
      <c r="I587" s="2799"/>
      <c r="J587" s="822"/>
      <c r="K587" s="822"/>
      <c r="L587" s="822"/>
      <c r="M587" s="2800"/>
      <c r="N587" s="2799"/>
      <c r="O587" s="822"/>
      <c r="P587" s="822"/>
      <c r="Q587" s="822"/>
      <c r="U587" s="235"/>
      <c r="V587" s="235"/>
      <c r="W587" s="235"/>
      <c r="X587" s="235"/>
      <c r="Y587" s="235"/>
      <c r="Z587" s="235"/>
      <c r="AA587" s="235"/>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8"/>
      <c r="BV587" s="238"/>
      <c r="BW587" s="238"/>
      <c r="BX587" s="238"/>
      <c r="BY587" s="238"/>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c r="DA587" s="235"/>
    </row>
    <row r="588" s="242" customFormat="true" ht="25.15" customHeight="true" x14ac:dyDescent="0.2">
      <c r="C588" s="2800"/>
      <c r="D588" s="2799"/>
      <c r="E588" s="822"/>
      <c r="F588" s="822"/>
      <c r="G588" s="822"/>
      <c r="H588" s="2800"/>
      <c r="I588" s="2799"/>
      <c r="J588" s="822"/>
      <c r="K588" s="822"/>
      <c r="L588" s="822"/>
      <c r="M588" s="2800"/>
      <c r="N588" s="2799"/>
      <c r="O588" s="822"/>
      <c r="P588" s="822"/>
      <c r="Q588" s="822"/>
      <c r="U588" s="235"/>
      <c r="V588" s="235"/>
      <c r="W588" s="235"/>
      <c r="X588" s="235"/>
      <c r="Y588" s="235"/>
      <c r="Z588" s="235"/>
      <c r="AA588" s="235"/>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8"/>
      <c r="BV588" s="238"/>
      <c r="BW588" s="238"/>
      <c r="BX588" s="238"/>
      <c r="BY588" s="238"/>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c r="DA588" s="235"/>
    </row>
    <row r="589" s="242" customFormat="true" ht="25.15" customHeight="true" x14ac:dyDescent="0.2">
      <c r="C589" s="2800"/>
      <c r="D589" s="2799"/>
      <c r="E589" s="822"/>
      <c r="F589" s="822"/>
      <c r="G589" s="822"/>
      <c r="H589" s="2800"/>
      <c r="I589" s="2799"/>
      <c r="J589" s="822"/>
      <c r="K589" s="822"/>
      <c r="L589" s="822"/>
      <c r="M589" s="2800"/>
      <c r="N589" s="2799"/>
      <c r="O589" s="822"/>
      <c r="P589" s="822"/>
      <c r="Q589" s="822"/>
      <c r="U589" s="235"/>
      <c r="V589" s="235"/>
      <c r="W589" s="235"/>
      <c r="X589" s="235"/>
      <c r="Y589" s="235"/>
      <c r="Z589" s="235"/>
      <c r="AA589" s="235"/>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8"/>
      <c r="BV589" s="238"/>
      <c r="BW589" s="238"/>
      <c r="BX589" s="238"/>
      <c r="BY589" s="238"/>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c r="DA589" s="235"/>
    </row>
    <row r="590" s="242" customFormat="true" ht="25.15" customHeight="true" x14ac:dyDescent="0.2">
      <c r="C590" s="2800"/>
      <c r="D590" s="2799"/>
      <c r="E590" s="822"/>
      <c r="F590" s="822"/>
      <c r="G590" s="822"/>
      <c r="H590" s="2800"/>
      <c r="I590" s="2799"/>
      <c r="J590" s="822"/>
      <c r="K590" s="822"/>
      <c r="L590" s="822"/>
      <c r="M590" s="2800"/>
      <c r="N590" s="2799"/>
      <c r="O590" s="822"/>
      <c r="P590" s="822"/>
      <c r="Q590" s="822"/>
      <c r="U590" s="235"/>
      <c r="V590" s="235"/>
      <c r="W590" s="235"/>
      <c r="X590" s="235"/>
      <c r="Y590" s="235"/>
      <c r="Z590" s="235"/>
      <c r="AA590" s="235"/>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8"/>
      <c r="BV590" s="238"/>
      <c r="BW590" s="238"/>
      <c r="BX590" s="238"/>
      <c r="BY590" s="238"/>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c r="DA590" s="235"/>
    </row>
    <row r="591" s="242" customFormat="true" ht="25.15" customHeight="true" x14ac:dyDescent="0.2">
      <c r="C591" s="2800"/>
      <c r="D591" s="2799"/>
      <c r="E591" s="822"/>
      <c r="F591" s="822"/>
      <c r="G591" s="822"/>
      <c r="H591" s="2800"/>
      <c r="I591" s="2799"/>
      <c r="J591" s="822"/>
      <c r="K591" s="822"/>
      <c r="L591" s="822"/>
      <c r="M591" s="2800"/>
      <c r="N591" s="2799"/>
      <c r="O591" s="822"/>
      <c r="P591" s="822"/>
      <c r="Q591" s="822"/>
      <c r="U591" s="235"/>
      <c r="V591" s="235"/>
      <c r="W591" s="235"/>
      <c r="X591" s="235"/>
      <c r="Y591" s="235"/>
      <c r="Z591" s="235"/>
      <c r="AA591" s="235"/>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8"/>
      <c r="BV591" s="238"/>
      <c r="BW591" s="238"/>
      <c r="BX591" s="238"/>
      <c r="BY591" s="238"/>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c r="DA591" s="235"/>
    </row>
    <row r="592" s="242" customFormat="true" ht="25.15" customHeight="true" x14ac:dyDescent="0.2">
      <c r="C592" s="2800"/>
      <c r="D592" s="2799"/>
      <c r="E592" s="822"/>
      <c r="F592" s="822"/>
      <c r="G592" s="822"/>
      <c r="H592" s="2800"/>
      <c r="I592" s="2799"/>
      <c r="J592" s="822"/>
      <c r="K592" s="822"/>
      <c r="L592" s="822"/>
      <c r="M592" s="2800"/>
      <c r="N592" s="2799"/>
      <c r="O592" s="822"/>
      <c r="P592" s="822"/>
      <c r="Q592" s="822"/>
      <c r="U592" s="235"/>
      <c r="V592" s="235"/>
      <c r="W592" s="235"/>
      <c r="X592" s="235"/>
      <c r="Y592" s="235"/>
      <c r="Z592" s="235"/>
      <c r="AA592" s="235"/>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8"/>
      <c r="BV592" s="238"/>
      <c r="BW592" s="238"/>
      <c r="BX592" s="238"/>
      <c r="BY592" s="238"/>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c r="DA592" s="235"/>
    </row>
    <row r="593" s="242" customFormat="true" ht="25.15" customHeight="true" x14ac:dyDescent="0.2">
      <c r="C593" s="2800"/>
      <c r="D593" s="2799"/>
      <c r="E593" s="822"/>
      <c r="F593" s="822"/>
      <c r="G593" s="822"/>
      <c r="H593" s="2800"/>
      <c r="I593" s="2799"/>
      <c r="J593" s="822"/>
      <c r="K593" s="822"/>
      <c r="L593" s="822"/>
      <c r="M593" s="2800"/>
      <c r="N593" s="2799"/>
      <c r="O593" s="822"/>
      <c r="P593" s="822"/>
      <c r="Q593" s="822"/>
      <c r="U593" s="235"/>
      <c r="V593" s="235"/>
      <c r="W593" s="235"/>
      <c r="X593" s="235"/>
      <c r="Y593" s="235"/>
      <c r="Z593" s="235"/>
      <c r="AA593" s="235"/>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8"/>
      <c r="BV593" s="238"/>
      <c r="BW593" s="238"/>
      <c r="BX593" s="238"/>
      <c r="BY593" s="238"/>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c r="DA593" s="235"/>
    </row>
    <row r="594" s="242" customFormat="true" ht="25.15" customHeight="true" x14ac:dyDescent="0.2">
      <c r="C594" s="2800"/>
      <c r="D594" s="2799"/>
      <c r="E594" s="822"/>
      <c r="F594" s="822"/>
      <c r="G594" s="822"/>
      <c r="H594" s="2800"/>
      <c r="I594" s="2799"/>
      <c r="J594" s="822"/>
      <c r="K594" s="822"/>
      <c r="L594" s="822"/>
      <c r="M594" s="2800"/>
      <c r="N594" s="2799"/>
      <c r="O594" s="822"/>
      <c r="P594" s="822"/>
      <c r="Q594" s="822"/>
      <c r="U594" s="235"/>
      <c r="V594" s="235"/>
      <c r="W594" s="235"/>
      <c r="X594" s="235"/>
      <c r="Y594" s="235"/>
      <c r="Z594" s="235"/>
      <c r="AA594" s="235"/>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8"/>
      <c r="BV594" s="238"/>
      <c r="BW594" s="238"/>
      <c r="BX594" s="238"/>
      <c r="BY594" s="238"/>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c r="DA594" s="235"/>
    </row>
    <row r="595" s="242" customFormat="true" ht="25.15" customHeight="true" x14ac:dyDescent="0.2">
      <c r="C595" s="2800"/>
      <c r="D595" s="2799"/>
      <c r="E595" s="822"/>
      <c r="F595" s="822"/>
      <c r="G595" s="822"/>
      <c r="H595" s="2800"/>
      <c r="I595" s="2799"/>
      <c r="J595" s="822"/>
      <c r="K595" s="822"/>
      <c r="L595" s="822"/>
      <c r="M595" s="2800"/>
      <c r="N595" s="2799"/>
      <c r="O595" s="822"/>
      <c r="P595" s="822"/>
      <c r="Q595" s="822"/>
      <c r="U595" s="235"/>
      <c r="V595" s="235"/>
      <c r="W595" s="235"/>
      <c r="X595" s="235"/>
      <c r="Y595" s="235"/>
      <c r="Z595" s="235"/>
      <c r="AA595" s="235"/>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8"/>
      <c r="BV595" s="238"/>
      <c r="BW595" s="238"/>
      <c r="BX595" s="238"/>
      <c r="BY595" s="238"/>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c r="DA595" s="235"/>
    </row>
    <row r="596" s="242" customFormat="true" ht="25.15" customHeight="true" x14ac:dyDescent="0.2">
      <c r="C596" s="2800"/>
      <c r="D596" s="2799"/>
      <c r="E596" s="822"/>
      <c r="F596" s="822"/>
      <c r="G596" s="822"/>
      <c r="H596" s="2800"/>
      <c r="I596" s="2799"/>
      <c r="J596" s="822"/>
      <c r="K596" s="822"/>
      <c r="L596" s="822"/>
      <c r="M596" s="2800"/>
      <c r="N596" s="2799"/>
      <c r="O596" s="822"/>
      <c r="P596" s="822"/>
      <c r="Q596" s="822"/>
      <c r="U596" s="235"/>
      <c r="V596" s="235"/>
      <c r="W596" s="235"/>
      <c r="X596" s="235"/>
      <c r="Y596" s="235"/>
      <c r="Z596" s="235"/>
      <c r="AA596" s="235"/>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8"/>
      <c r="BV596" s="238"/>
      <c r="BW596" s="238"/>
      <c r="BX596" s="238"/>
      <c r="BY596" s="238"/>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c r="DA596" s="235"/>
    </row>
    <row r="597" s="242" customFormat="true" ht="25.15" customHeight="true" x14ac:dyDescent="0.2">
      <c r="C597" s="2800"/>
      <c r="D597" s="2799"/>
      <c r="E597" s="822"/>
      <c r="F597" s="822"/>
      <c r="G597" s="822"/>
      <c r="H597" s="2800"/>
      <c r="I597" s="2799"/>
      <c r="J597" s="822"/>
      <c r="K597" s="822"/>
      <c r="L597" s="822"/>
      <c r="M597" s="2800"/>
      <c r="N597" s="2799"/>
      <c r="O597" s="822"/>
      <c r="P597" s="822"/>
      <c r="Q597" s="822"/>
      <c r="U597" s="235"/>
      <c r="V597" s="235"/>
      <c r="W597" s="235"/>
      <c r="X597" s="235"/>
      <c r="Y597" s="235"/>
      <c r="Z597" s="235"/>
      <c r="AA597" s="235"/>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8"/>
      <c r="BV597" s="238"/>
      <c r="BW597" s="238"/>
      <c r="BX597" s="238"/>
      <c r="BY597" s="238"/>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c r="DA597" s="235"/>
    </row>
    <row r="598" s="242" customFormat="true" ht="25.15" customHeight="true" x14ac:dyDescent="0.2">
      <c r="C598" s="2800"/>
      <c r="D598" s="2799"/>
      <c r="E598" s="822"/>
      <c r="F598" s="822"/>
      <c r="G598" s="822"/>
      <c r="H598" s="2800"/>
      <c r="I598" s="2799"/>
      <c r="J598" s="822"/>
      <c r="K598" s="822"/>
      <c r="L598" s="822"/>
      <c r="M598" s="2800"/>
      <c r="N598" s="2799"/>
      <c r="O598" s="822"/>
      <c r="P598" s="822"/>
      <c r="Q598" s="822"/>
      <c r="U598" s="235"/>
      <c r="V598" s="235"/>
      <c r="W598" s="235"/>
      <c r="X598" s="235"/>
      <c r="Y598" s="235"/>
      <c r="Z598" s="235"/>
      <c r="AA598" s="235"/>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8"/>
      <c r="BV598" s="238"/>
      <c r="BW598" s="238"/>
      <c r="BX598" s="238"/>
      <c r="BY598" s="238"/>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c r="DA598" s="235"/>
    </row>
    <row r="599" s="242" customFormat="true" ht="25.15" customHeight="true" x14ac:dyDescent="0.2">
      <c r="C599" s="2800"/>
      <c r="D599" s="2799"/>
      <c r="E599" s="822"/>
      <c r="F599" s="822"/>
      <c r="G599" s="822"/>
      <c r="H599" s="2800"/>
      <c r="I599" s="2799"/>
      <c r="J599" s="822"/>
      <c r="K599" s="822"/>
      <c r="L599" s="822"/>
      <c r="M599" s="2800"/>
      <c r="N599" s="2799"/>
      <c r="O599" s="822"/>
      <c r="P599" s="822"/>
      <c r="Q599" s="822"/>
      <c r="U599" s="235"/>
      <c r="V599" s="235"/>
      <c r="W599" s="235"/>
      <c r="X599" s="235"/>
      <c r="Y599" s="235"/>
      <c r="Z599" s="235"/>
      <c r="AA599" s="235"/>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8"/>
      <c r="BV599" s="238"/>
      <c r="BW599" s="238"/>
      <c r="BX599" s="238"/>
      <c r="BY599" s="238"/>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c r="DA599" s="235"/>
    </row>
    <row r="600" s="242" customFormat="true" ht="25.15" customHeight="true" x14ac:dyDescent="0.2">
      <c r="C600" s="2800"/>
      <c r="D600" s="2799"/>
      <c r="E600" s="822"/>
      <c r="F600" s="822"/>
      <c r="G600" s="822"/>
      <c r="H600" s="2800"/>
      <c r="I600" s="2799"/>
      <c r="J600" s="822"/>
      <c r="K600" s="822"/>
      <c r="L600" s="822"/>
      <c r="M600" s="2800"/>
      <c r="N600" s="2799"/>
      <c r="O600" s="822"/>
      <c r="P600" s="822"/>
      <c r="Q600" s="822"/>
      <c r="U600" s="235"/>
      <c r="V600" s="235"/>
      <c r="W600" s="235"/>
      <c r="X600" s="235"/>
      <c r="Y600" s="235"/>
      <c r="Z600" s="235"/>
      <c r="AA600" s="235"/>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8"/>
      <c r="BV600" s="238"/>
      <c r="BW600" s="238"/>
      <c r="BX600" s="238"/>
      <c r="BY600" s="238"/>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c r="DA600" s="235"/>
    </row>
    <row r="601" s="242" customFormat="true" ht="25.15" customHeight="true" x14ac:dyDescent="0.2">
      <c r="C601" s="2800"/>
      <c r="D601" s="2799"/>
      <c r="E601" s="822"/>
      <c r="F601" s="822"/>
      <c r="G601" s="822"/>
      <c r="H601" s="2800"/>
      <c r="I601" s="2799"/>
      <c r="J601" s="822"/>
      <c r="K601" s="822"/>
      <c r="L601" s="822"/>
      <c r="M601" s="2800"/>
      <c r="N601" s="2799"/>
      <c r="O601" s="822"/>
      <c r="P601" s="822"/>
      <c r="Q601" s="822"/>
      <c r="U601" s="235"/>
      <c r="V601" s="235"/>
      <c r="W601" s="235"/>
      <c r="X601" s="235"/>
      <c r="Y601" s="235"/>
      <c r="Z601" s="235"/>
      <c r="AA601" s="235"/>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8"/>
      <c r="BV601" s="238"/>
      <c r="BW601" s="238"/>
      <c r="BX601" s="238"/>
      <c r="BY601" s="238"/>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c r="DA601" s="235"/>
    </row>
    <row r="602" s="242" customFormat="true" ht="25.15" customHeight="true" x14ac:dyDescent="0.2">
      <c r="C602" s="2800"/>
      <c r="D602" s="2799"/>
      <c r="E602" s="822"/>
      <c r="F602" s="822"/>
      <c r="G602" s="822"/>
      <c r="H602" s="2800"/>
      <c r="I602" s="2799"/>
      <c r="J602" s="822"/>
      <c r="K602" s="822"/>
      <c r="L602" s="822"/>
      <c r="M602" s="2800"/>
      <c r="N602" s="2799"/>
      <c r="O602" s="822"/>
      <c r="P602" s="822"/>
      <c r="Q602" s="822"/>
      <c r="U602" s="235"/>
      <c r="V602" s="235"/>
      <c r="W602" s="235"/>
      <c r="X602" s="235"/>
      <c r="Y602" s="235"/>
      <c r="Z602" s="235"/>
      <c r="AA602" s="235"/>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8"/>
      <c r="BV602" s="238"/>
      <c r="BW602" s="238"/>
      <c r="BX602" s="238"/>
      <c r="BY602" s="238"/>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c r="DA602" s="235"/>
    </row>
    <row r="603" s="242" customFormat="true" ht="25.15" customHeight="true" x14ac:dyDescent="0.2">
      <c r="C603" s="2800"/>
      <c r="D603" s="2799"/>
      <c r="E603" s="822"/>
      <c r="F603" s="822"/>
      <c r="G603" s="822"/>
      <c r="H603" s="2800"/>
      <c r="I603" s="2799"/>
      <c r="J603" s="822"/>
      <c r="K603" s="822"/>
      <c r="L603" s="822"/>
      <c r="M603" s="2800"/>
      <c r="N603" s="2799"/>
      <c r="O603" s="822"/>
      <c r="P603" s="822"/>
      <c r="Q603" s="822"/>
      <c r="U603" s="235"/>
      <c r="V603" s="235"/>
      <c r="W603" s="235"/>
      <c r="X603" s="235"/>
      <c r="Y603" s="235"/>
      <c r="Z603" s="235"/>
      <c r="AA603" s="235"/>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8"/>
      <c r="BV603" s="238"/>
      <c r="BW603" s="238"/>
      <c r="BX603" s="238"/>
      <c r="BY603" s="238"/>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c r="DA603" s="235"/>
    </row>
    <row r="604" s="242" customFormat="true" ht="25.15" customHeight="true" x14ac:dyDescent="0.2">
      <c r="C604" s="2800"/>
      <c r="D604" s="2799"/>
      <c r="E604" s="822"/>
      <c r="F604" s="822"/>
      <c r="G604" s="822"/>
      <c r="H604" s="2800"/>
      <c r="I604" s="2799"/>
      <c r="J604" s="822"/>
      <c r="K604" s="822"/>
      <c r="L604" s="822"/>
      <c r="M604" s="2800"/>
      <c r="N604" s="2799"/>
      <c r="O604" s="822"/>
      <c r="P604" s="822"/>
      <c r="Q604" s="822"/>
      <c r="U604" s="235"/>
      <c r="V604" s="235"/>
      <c r="W604" s="235"/>
      <c r="X604" s="235"/>
      <c r="Y604" s="235"/>
      <c r="Z604" s="235"/>
      <c r="AA604" s="235"/>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c r="DA604" s="235"/>
    </row>
    <row r="605" s="242" customFormat="true" ht="25.15" customHeight="true" x14ac:dyDescent="0.2">
      <c r="C605" s="2800"/>
      <c r="D605" s="2799"/>
      <c r="E605" s="822"/>
      <c r="F605" s="822"/>
      <c r="G605" s="822"/>
      <c r="H605" s="2800"/>
      <c r="I605" s="2799"/>
      <c r="J605" s="822"/>
      <c r="K605" s="822"/>
      <c r="L605" s="822"/>
      <c r="M605" s="2800"/>
      <c r="N605" s="2799"/>
      <c r="O605" s="822"/>
      <c r="P605" s="822"/>
      <c r="Q605" s="822"/>
      <c r="U605" s="235"/>
      <c r="V605" s="235"/>
      <c r="W605" s="235"/>
      <c r="X605" s="235"/>
      <c r="Y605" s="235"/>
      <c r="Z605" s="235"/>
      <c r="AA605" s="235"/>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c r="DA605" s="235"/>
    </row>
    <row r="606" s="242" customFormat="true" ht="25.15" customHeight="true" x14ac:dyDescent="0.2">
      <c r="C606" s="2800"/>
      <c r="D606" s="2799"/>
      <c r="E606" s="822"/>
      <c r="F606" s="822"/>
      <c r="G606" s="822"/>
      <c r="H606" s="2800"/>
      <c r="I606" s="2799"/>
      <c r="J606" s="822"/>
      <c r="K606" s="822"/>
      <c r="L606" s="822"/>
      <c r="M606" s="2800"/>
      <c r="N606" s="2799"/>
      <c r="O606" s="822"/>
      <c r="P606" s="822"/>
      <c r="Q606" s="822"/>
      <c r="U606" s="235"/>
      <c r="V606" s="235"/>
      <c r="W606" s="235"/>
      <c r="X606" s="235"/>
      <c r="Y606" s="235"/>
      <c r="Z606" s="235"/>
      <c r="AA606" s="235"/>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c r="DA606" s="235"/>
    </row>
    <row r="607" s="242" customFormat="true" ht="25.15" customHeight="true" x14ac:dyDescent="0.2">
      <c r="C607" s="2800"/>
      <c r="D607" s="2799"/>
      <c r="E607" s="822"/>
      <c r="F607" s="822"/>
      <c r="G607" s="822"/>
      <c r="H607" s="2800"/>
      <c r="I607" s="2799"/>
      <c r="J607" s="822"/>
      <c r="K607" s="822"/>
      <c r="L607" s="822"/>
      <c r="M607" s="2800"/>
      <c r="N607" s="2799"/>
      <c r="O607" s="822"/>
      <c r="P607" s="822"/>
      <c r="Q607" s="822"/>
      <c r="U607" s="235"/>
      <c r="V607" s="235"/>
      <c r="W607" s="235"/>
      <c r="X607" s="235"/>
      <c r="Y607" s="235"/>
      <c r="Z607" s="235"/>
      <c r="AA607" s="235"/>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c r="DA607" s="235"/>
    </row>
    <row r="608" s="242" customFormat="true" ht="25.15" customHeight="true" x14ac:dyDescent="0.2">
      <c r="C608" s="2800"/>
      <c r="D608" s="2799"/>
      <c r="E608" s="822"/>
      <c r="F608" s="822"/>
      <c r="G608" s="822"/>
      <c r="H608" s="2800"/>
      <c r="I608" s="2799"/>
      <c r="J608" s="822"/>
      <c r="K608" s="822"/>
      <c r="L608" s="822"/>
      <c r="M608" s="2800"/>
      <c r="N608" s="2799"/>
      <c r="O608" s="822"/>
      <c r="P608" s="822"/>
      <c r="Q608" s="822"/>
      <c r="U608" s="235"/>
      <c r="V608" s="235"/>
      <c r="W608" s="235"/>
      <c r="X608" s="235"/>
      <c r="Y608" s="235"/>
      <c r="Z608" s="235"/>
      <c r="AA608" s="235"/>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c r="DA608" s="235"/>
    </row>
    <row r="609" s="242" customFormat="true" ht="25.15" customHeight="true" x14ac:dyDescent="0.2">
      <c r="C609" s="2800"/>
      <c r="D609" s="2799"/>
      <c r="E609" s="822"/>
      <c r="F609" s="822"/>
      <c r="G609" s="822"/>
      <c r="H609" s="2800"/>
      <c r="I609" s="2799"/>
      <c r="J609" s="822"/>
      <c r="K609" s="822"/>
      <c r="L609" s="822"/>
      <c r="M609" s="2800"/>
      <c r="N609" s="2799"/>
      <c r="O609" s="822"/>
      <c r="P609" s="822"/>
      <c r="Q609" s="822"/>
      <c r="U609" s="235"/>
      <c r="V609" s="235"/>
      <c r="W609" s="235"/>
      <c r="X609" s="235"/>
      <c r="Y609" s="235"/>
      <c r="Z609" s="235"/>
      <c r="AA609" s="235"/>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c r="DA609" s="235"/>
    </row>
    <row r="610" s="242" customFormat="true" ht="25.15" customHeight="true" x14ac:dyDescent="0.2">
      <c r="C610" s="2800"/>
      <c r="D610" s="2799"/>
      <c r="E610" s="822"/>
      <c r="F610" s="822"/>
      <c r="G610" s="822"/>
      <c r="H610" s="2800"/>
      <c r="I610" s="2799"/>
      <c r="J610" s="822"/>
      <c r="K610" s="822"/>
      <c r="L610" s="822"/>
      <c r="M610" s="2800"/>
      <c r="N610" s="2799"/>
      <c r="O610" s="822"/>
      <c r="P610" s="822"/>
      <c r="Q610" s="822"/>
      <c r="U610" s="235"/>
      <c r="V610" s="235"/>
      <c r="W610" s="235"/>
      <c r="X610" s="235"/>
      <c r="Y610" s="235"/>
      <c r="Z610" s="235"/>
      <c r="AA610" s="235"/>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c r="DA610" s="235"/>
    </row>
    <row r="611" s="242" customFormat="true" ht="25.15" customHeight="true" x14ac:dyDescent="0.2">
      <c r="C611" s="2800"/>
      <c r="D611" s="2799"/>
      <c r="E611" s="822"/>
      <c r="F611" s="822"/>
      <c r="G611" s="822"/>
      <c r="H611" s="2800"/>
      <c r="I611" s="2799"/>
      <c r="J611" s="822"/>
      <c r="K611" s="822"/>
      <c r="L611" s="822"/>
      <c r="M611" s="2800"/>
      <c r="N611" s="2799"/>
      <c r="O611" s="822"/>
      <c r="P611" s="822"/>
      <c r="Q611" s="822"/>
      <c r="U611" s="235"/>
      <c r="V611" s="235"/>
      <c r="W611" s="235"/>
      <c r="X611" s="235"/>
      <c r="Y611" s="235"/>
      <c r="Z611" s="235"/>
      <c r="AA611" s="235"/>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c r="DA611" s="235"/>
    </row>
    <row r="612" s="242" customFormat="true" ht="25.15" customHeight="true" x14ac:dyDescent="0.2">
      <c r="C612" s="2800"/>
      <c r="D612" s="2799"/>
      <c r="E612" s="822"/>
      <c r="F612" s="822"/>
      <c r="G612" s="822"/>
      <c r="H612" s="2800"/>
      <c r="I612" s="2799"/>
      <c r="J612" s="822"/>
      <c r="K612" s="822"/>
      <c r="L612" s="822"/>
      <c r="M612" s="2800"/>
      <c r="N612" s="2799"/>
      <c r="O612" s="822"/>
      <c r="P612" s="822"/>
      <c r="Q612" s="822"/>
      <c r="U612" s="235"/>
      <c r="V612" s="235"/>
      <c r="W612" s="235"/>
      <c r="X612" s="235"/>
      <c r="Y612" s="235"/>
      <c r="Z612" s="235"/>
      <c r="AA612" s="235"/>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c r="DA612" s="235"/>
    </row>
    <row r="613" s="242" customFormat="true" ht="25.15" customHeight="true" x14ac:dyDescent="0.2">
      <c r="C613" s="2800"/>
      <c r="D613" s="2799"/>
      <c r="E613" s="822"/>
      <c r="F613" s="822"/>
      <c r="G613" s="822"/>
      <c r="H613" s="2800"/>
      <c r="I613" s="2799"/>
      <c r="J613" s="822"/>
      <c r="K613" s="822"/>
      <c r="L613" s="822"/>
      <c r="M613" s="2800"/>
      <c r="N613" s="2799"/>
      <c r="O613" s="822"/>
      <c r="P613" s="822"/>
      <c r="Q613" s="822"/>
      <c r="U613" s="235"/>
      <c r="V613" s="235"/>
      <c r="W613" s="235"/>
      <c r="X613" s="235"/>
      <c r="Y613" s="235"/>
      <c r="Z613" s="235"/>
      <c r="AA613" s="235"/>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c r="DA613" s="235"/>
    </row>
    <row r="614" s="242" customFormat="true" ht="25.15" customHeight="true" x14ac:dyDescent="0.2">
      <c r="C614" s="2800"/>
      <c r="D614" s="2799"/>
      <c r="E614" s="822"/>
      <c r="F614" s="822"/>
      <c r="G614" s="822"/>
      <c r="H614" s="2800"/>
      <c r="I614" s="2799"/>
      <c r="J614" s="822"/>
      <c r="K614" s="822"/>
      <c r="L614" s="822"/>
      <c r="M614" s="2800"/>
      <c r="N614" s="2799"/>
      <c r="O614" s="822"/>
      <c r="P614" s="822"/>
      <c r="Q614" s="822"/>
      <c r="U614" s="235"/>
      <c r="V614" s="235"/>
      <c r="W614" s="235"/>
      <c r="X614" s="235"/>
      <c r="Y614" s="235"/>
      <c r="Z614" s="235"/>
      <c r="AA614" s="235"/>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c r="DA614" s="235"/>
    </row>
    <row r="615" s="242" customFormat="true" ht="25.15" customHeight="true" x14ac:dyDescent="0.2">
      <c r="C615" s="2800"/>
      <c r="D615" s="2799"/>
      <c r="E615" s="822"/>
      <c r="F615" s="822"/>
      <c r="G615" s="822"/>
      <c r="H615" s="2800"/>
      <c r="I615" s="2799"/>
      <c r="J615" s="822"/>
      <c r="K615" s="822"/>
      <c r="L615" s="822"/>
      <c r="M615" s="2800"/>
      <c r="N615" s="2799"/>
      <c r="O615" s="822"/>
      <c r="P615" s="822"/>
      <c r="Q615" s="822"/>
      <c r="U615" s="235"/>
      <c r="V615" s="235"/>
      <c r="W615" s="235"/>
      <c r="X615" s="235"/>
      <c r="Y615" s="235"/>
      <c r="Z615" s="235"/>
      <c r="AA615" s="235"/>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c r="DA615" s="235"/>
    </row>
    <row r="616" s="242" customFormat="true" ht="25.15" customHeight="true" x14ac:dyDescent="0.2">
      <c r="C616" s="2800"/>
      <c r="D616" s="2799"/>
      <c r="E616" s="822"/>
      <c r="F616" s="822"/>
      <c r="G616" s="822"/>
      <c r="H616" s="2800"/>
      <c r="I616" s="2799"/>
      <c r="J616" s="822"/>
      <c r="K616" s="822"/>
      <c r="L616" s="822"/>
      <c r="M616" s="2800"/>
      <c r="N616" s="2799"/>
      <c r="O616" s="822"/>
      <c r="P616" s="822"/>
      <c r="Q616" s="822"/>
      <c r="U616" s="235"/>
      <c r="V616" s="235"/>
      <c r="W616" s="235"/>
      <c r="X616" s="235"/>
      <c r="Y616" s="235"/>
      <c r="Z616" s="235"/>
      <c r="AA616" s="235"/>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c r="DA616" s="235"/>
    </row>
    <row r="617" s="242" customFormat="true" ht="25.15" customHeight="true" x14ac:dyDescent="0.2">
      <c r="C617" s="2800"/>
      <c r="D617" s="2799"/>
      <c r="E617" s="822"/>
      <c r="F617" s="822"/>
      <c r="G617" s="822"/>
      <c r="H617" s="2800"/>
      <c r="I617" s="2799"/>
      <c r="J617" s="822"/>
      <c r="K617" s="822"/>
      <c r="L617" s="822"/>
      <c r="M617" s="2800"/>
      <c r="N617" s="2799"/>
      <c r="O617" s="822"/>
      <c r="P617" s="822"/>
      <c r="Q617" s="822"/>
      <c r="U617" s="235"/>
      <c r="V617" s="235"/>
      <c r="W617" s="235"/>
      <c r="X617" s="235"/>
      <c r="Y617" s="235"/>
      <c r="Z617" s="235"/>
      <c r="AA617" s="235"/>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c r="DA617" s="235"/>
    </row>
    <row r="618" s="242" customFormat="true" ht="25.15" customHeight="true" x14ac:dyDescent="0.2">
      <c r="C618" s="2800"/>
      <c r="D618" s="2799"/>
      <c r="E618" s="822"/>
      <c r="F618" s="822"/>
      <c r="G618" s="822"/>
      <c r="H618" s="2800"/>
      <c r="I618" s="2799"/>
      <c r="J618" s="822"/>
      <c r="K618" s="822"/>
      <c r="L618" s="822"/>
      <c r="M618" s="2800"/>
      <c r="N618" s="2799"/>
      <c r="O618" s="822"/>
      <c r="P618" s="822"/>
      <c r="Q618" s="822"/>
      <c r="U618" s="235"/>
      <c r="V618" s="235"/>
      <c r="W618" s="235"/>
      <c r="X618" s="235"/>
      <c r="Y618" s="235"/>
      <c r="Z618" s="235"/>
      <c r="AA618" s="235"/>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c r="DA618" s="235"/>
    </row>
    <row r="619" s="242" customFormat="true" ht="25.15" customHeight="true" x14ac:dyDescent="0.2">
      <c r="C619" s="2800"/>
      <c r="D619" s="2799"/>
      <c r="E619" s="822"/>
      <c r="F619" s="822"/>
      <c r="G619" s="822"/>
      <c r="H619" s="2800"/>
      <c r="I619" s="2799"/>
      <c r="J619" s="822"/>
      <c r="K619" s="822"/>
      <c r="L619" s="822"/>
      <c r="M619" s="2800"/>
      <c r="N619" s="2799"/>
      <c r="O619" s="822"/>
      <c r="P619" s="822"/>
      <c r="Q619" s="822"/>
      <c r="U619" s="235"/>
      <c r="V619" s="235"/>
      <c r="W619" s="235"/>
      <c r="X619" s="235"/>
      <c r="Y619" s="235"/>
      <c r="Z619" s="235"/>
      <c r="AA619" s="235"/>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c r="DA619" s="235"/>
    </row>
    <row r="620" s="242" customFormat="true" ht="25.15" customHeight="true" x14ac:dyDescent="0.2">
      <c r="C620" s="2800"/>
      <c r="D620" s="2799"/>
      <c r="E620" s="822"/>
      <c r="F620" s="822"/>
      <c r="G620" s="822"/>
      <c r="H620" s="2800"/>
      <c r="I620" s="2799"/>
      <c r="J620" s="822"/>
      <c r="K620" s="822"/>
      <c r="L620" s="822"/>
      <c r="M620" s="2800"/>
      <c r="N620" s="2799"/>
      <c r="O620" s="822"/>
      <c r="P620" s="822"/>
      <c r="Q620" s="822"/>
      <c r="U620" s="235"/>
      <c r="V620" s="235"/>
      <c r="W620" s="235"/>
      <c r="X620" s="235"/>
      <c r="Y620" s="235"/>
      <c r="Z620" s="235"/>
      <c r="AA620" s="235"/>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c r="DA620" s="235"/>
    </row>
    <row r="621" s="242" customFormat="true" ht="25.15" customHeight="true" x14ac:dyDescent="0.2">
      <c r="C621" s="2800"/>
      <c r="D621" s="2799"/>
      <c r="E621" s="822"/>
      <c r="F621" s="822"/>
      <c r="G621" s="822"/>
      <c r="H621" s="2800"/>
      <c r="I621" s="2799"/>
      <c r="J621" s="822"/>
      <c r="K621" s="822"/>
      <c r="L621" s="822"/>
      <c r="M621" s="2800"/>
      <c r="N621" s="2799"/>
      <c r="O621" s="822"/>
      <c r="P621" s="822"/>
      <c r="Q621" s="822"/>
      <c r="U621" s="235"/>
      <c r="V621" s="235"/>
      <c r="W621" s="235"/>
      <c r="X621" s="235"/>
      <c r="Y621" s="235"/>
      <c r="Z621" s="235"/>
      <c r="AA621" s="235"/>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c r="DA621" s="235"/>
    </row>
    <row r="622" s="242" customFormat="true" ht="25.15" customHeight="true" x14ac:dyDescent="0.2">
      <c r="C622" s="2800"/>
      <c r="D622" s="2799"/>
      <c r="E622" s="822"/>
      <c r="F622" s="822"/>
      <c r="G622" s="822"/>
      <c r="H622" s="2800"/>
      <c r="I622" s="2799"/>
      <c r="J622" s="822"/>
      <c r="K622" s="822"/>
      <c r="L622" s="822"/>
      <c r="M622" s="2800"/>
      <c r="N622" s="2799"/>
      <c r="O622" s="822"/>
      <c r="P622" s="822"/>
      <c r="Q622" s="822"/>
      <c r="U622" s="235"/>
      <c r="V622" s="235"/>
      <c r="W622" s="235"/>
      <c r="X622" s="235"/>
      <c r="Y622" s="235"/>
      <c r="Z622" s="235"/>
      <c r="AA622" s="235"/>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c r="DA622" s="235"/>
    </row>
    <row r="623" s="242" customFormat="true" ht="25.15" customHeight="true" x14ac:dyDescent="0.2">
      <c r="C623" s="2800"/>
      <c r="D623" s="2799"/>
      <c r="E623" s="822"/>
      <c r="F623" s="822"/>
      <c r="G623" s="822"/>
      <c r="H623" s="2800"/>
      <c r="I623" s="2799"/>
      <c r="J623" s="822"/>
      <c r="K623" s="822"/>
      <c r="L623" s="822"/>
      <c r="M623" s="2800"/>
      <c r="N623" s="2799"/>
      <c r="O623" s="822"/>
      <c r="P623" s="822"/>
      <c r="Q623" s="822"/>
      <c r="U623" s="235"/>
      <c r="V623" s="235"/>
      <c r="W623" s="235"/>
      <c r="X623" s="235"/>
      <c r="Y623" s="235"/>
      <c r="Z623" s="235"/>
      <c r="AA623" s="235"/>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c r="DA623" s="235"/>
    </row>
    <row r="624" s="242" customFormat="true" ht="25.15" customHeight="true" x14ac:dyDescent="0.2">
      <c r="C624" s="2800"/>
      <c r="D624" s="2799"/>
      <c r="E624" s="822"/>
      <c r="F624" s="822"/>
      <c r="G624" s="822"/>
      <c r="H624" s="2800"/>
      <c r="I624" s="2799"/>
      <c r="J624" s="822"/>
      <c r="K624" s="822"/>
      <c r="L624" s="822"/>
      <c r="M624" s="2800"/>
      <c r="N624" s="2799"/>
      <c r="O624" s="822"/>
      <c r="P624" s="822"/>
      <c r="Q624" s="822"/>
      <c r="U624" s="235"/>
      <c r="V624" s="235"/>
      <c r="W624" s="235"/>
      <c r="X624" s="235"/>
      <c r="Y624" s="235"/>
      <c r="Z624" s="235"/>
      <c r="AA624" s="235"/>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c r="DA624" s="235"/>
    </row>
    <row r="625" s="242" customFormat="true" ht="25.15" customHeight="true" x14ac:dyDescent="0.2">
      <c r="C625" s="2800"/>
      <c r="D625" s="2799"/>
      <c r="E625" s="822"/>
      <c r="F625" s="822"/>
      <c r="G625" s="822"/>
      <c r="H625" s="2800"/>
      <c r="I625" s="2799"/>
      <c r="J625" s="822"/>
      <c r="K625" s="822"/>
      <c r="L625" s="822"/>
      <c r="M625" s="2800"/>
      <c r="N625" s="2799"/>
      <c r="O625" s="822"/>
      <c r="P625" s="822"/>
      <c r="Q625" s="822"/>
      <c r="U625" s="235"/>
      <c r="V625" s="235"/>
      <c r="W625" s="235"/>
      <c r="X625" s="235"/>
      <c r="Y625" s="235"/>
      <c r="Z625" s="235"/>
      <c r="AA625" s="235"/>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c r="DA625" s="235"/>
    </row>
    <row r="626" s="242" customFormat="true" ht="25.15" customHeight="true" x14ac:dyDescent="0.2">
      <c r="C626" s="2800"/>
      <c r="D626" s="2799"/>
      <c r="E626" s="822"/>
      <c r="F626" s="822"/>
      <c r="G626" s="822"/>
      <c r="H626" s="2800"/>
      <c r="I626" s="2799"/>
      <c r="J626" s="822"/>
      <c r="K626" s="822"/>
      <c r="L626" s="822"/>
      <c r="M626" s="2800"/>
      <c r="N626" s="2799"/>
      <c r="O626" s="822"/>
      <c r="P626" s="822"/>
      <c r="Q626" s="822"/>
      <c r="U626" s="235"/>
      <c r="V626" s="235"/>
      <c r="W626" s="235"/>
      <c r="X626" s="235"/>
      <c r="Y626" s="235"/>
      <c r="Z626" s="235"/>
      <c r="AA626" s="235"/>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c r="DA626" s="235"/>
    </row>
    <row r="627" s="242" customFormat="true" ht="25.15" customHeight="true" x14ac:dyDescent="0.2">
      <c r="C627" s="2800"/>
      <c r="D627" s="2799"/>
      <c r="E627" s="822"/>
      <c r="F627" s="822"/>
      <c r="G627" s="822"/>
      <c r="H627" s="2800"/>
      <c r="I627" s="2799"/>
      <c r="J627" s="822"/>
      <c r="K627" s="822"/>
      <c r="L627" s="822"/>
      <c r="M627" s="2800"/>
      <c r="N627" s="2799"/>
      <c r="O627" s="822"/>
      <c r="P627" s="822"/>
      <c r="Q627" s="822"/>
      <c r="U627" s="235"/>
      <c r="V627" s="235"/>
      <c r="W627" s="235"/>
      <c r="X627" s="235"/>
      <c r="Y627" s="235"/>
      <c r="Z627" s="235"/>
      <c r="AA627" s="235"/>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c r="DA627" s="235"/>
    </row>
    <row r="628" s="242" customFormat="true" ht="25.15" customHeight="true" x14ac:dyDescent="0.2">
      <c r="C628" s="2800"/>
      <c r="D628" s="2799"/>
      <c r="E628" s="822"/>
      <c r="F628" s="822"/>
      <c r="G628" s="822"/>
      <c r="H628" s="2800"/>
      <c r="I628" s="2799"/>
      <c r="J628" s="822"/>
      <c r="K628" s="822"/>
      <c r="L628" s="822"/>
      <c r="M628" s="2800"/>
      <c r="N628" s="2799"/>
      <c r="O628" s="822"/>
      <c r="P628" s="822"/>
      <c r="Q628" s="822"/>
      <c r="U628" s="235"/>
      <c r="V628" s="235"/>
      <c r="W628" s="235"/>
      <c r="X628" s="235"/>
      <c r="Y628" s="235"/>
      <c r="Z628" s="235"/>
      <c r="AA628" s="235"/>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c r="DA628" s="235"/>
    </row>
    <row r="629" s="242" customFormat="true" ht="25.15" customHeight="true" x14ac:dyDescent="0.2">
      <c r="C629" s="2800"/>
      <c r="D629" s="2799"/>
      <c r="E629" s="822"/>
      <c r="F629" s="822"/>
      <c r="G629" s="822"/>
      <c r="H629" s="2800"/>
      <c r="I629" s="2799"/>
      <c r="J629" s="822"/>
      <c r="K629" s="822"/>
      <c r="L629" s="822"/>
      <c r="M629" s="2800"/>
      <c r="N629" s="2799"/>
      <c r="O629" s="822"/>
      <c r="P629" s="822"/>
      <c r="Q629" s="822"/>
      <c r="U629" s="235"/>
      <c r="V629" s="235"/>
      <c r="W629" s="235"/>
      <c r="X629" s="235"/>
      <c r="Y629" s="235"/>
      <c r="Z629" s="235"/>
      <c r="AA629" s="235"/>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c r="DA629" s="235"/>
    </row>
    <row r="630" s="242" customFormat="true" ht="25.15" customHeight="true" x14ac:dyDescent="0.2">
      <c r="C630" s="2800"/>
      <c r="D630" s="2799"/>
      <c r="E630" s="822"/>
      <c r="F630" s="822"/>
      <c r="G630" s="822"/>
      <c r="H630" s="2800"/>
      <c r="I630" s="2799"/>
      <c r="J630" s="822"/>
      <c r="K630" s="822"/>
      <c r="L630" s="822"/>
      <c r="M630" s="2800"/>
      <c r="N630" s="2799"/>
      <c r="O630" s="822"/>
      <c r="P630" s="822"/>
      <c r="Q630" s="822"/>
      <c r="U630" s="235"/>
      <c r="V630" s="235"/>
      <c r="W630" s="235"/>
      <c r="X630" s="235"/>
      <c r="Y630" s="235"/>
      <c r="Z630" s="235"/>
      <c r="AA630" s="235"/>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c r="DA630" s="235"/>
    </row>
    <row r="631" s="242" customFormat="true" ht="25.15" customHeight="true" x14ac:dyDescent="0.2">
      <c r="C631" s="2800"/>
      <c r="D631" s="2799"/>
      <c r="E631" s="822"/>
      <c r="F631" s="822"/>
      <c r="G631" s="822"/>
      <c r="H631" s="2800"/>
      <c r="I631" s="2799"/>
      <c r="J631" s="822"/>
      <c r="K631" s="822"/>
      <c r="L631" s="822"/>
      <c r="M631" s="2800"/>
      <c r="N631" s="2799"/>
      <c r="O631" s="822"/>
      <c r="P631" s="822"/>
      <c r="Q631" s="822"/>
      <c r="U631" s="235"/>
      <c r="V631" s="235"/>
      <c r="W631" s="235"/>
      <c r="X631" s="235"/>
      <c r="Y631" s="235"/>
      <c r="Z631" s="235"/>
      <c r="AA631" s="235"/>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c r="DA631" s="235"/>
    </row>
    <row r="632" s="242" customFormat="true" ht="25.15" customHeight="true" x14ac:dyDescent="0.2">
      <c r="C632" s="2800"/>
      <c r="D632" s="2799"/>
      <c r="E632" s="822"/>
      <c r="F632" s="822"/>
      <c r="G632" s="822"/>
      <c r="H632" s="2800"/>
      <c r="I632" s="2799"/>
      <c r="J632" s="822"/>
      <c r="K632" s="822"/>
      <c r="L632" s="822"/>
      <c r="M632" s="2800"/>
      <c r="N632" s="2799"/>
      <c r="O632" s="822"/>
      <c r="P632" s="822"/>
      <c r="Q632" s="822"/>
      <c r="U632" s="235"/>
      <c r="V632" s="235"/>
      <c r="W632" s="235"/>
      <c r="X632" s="235"/>
      <c r="Y632" s="235"/>
      <c r="Z632" s="235"/>
      <c r="AA632" s="235"/>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c r="DA632" s="235"/>
    </row>
    <row r="633" s="242" customFormat="true" ht="25.15" customHeight="true" x14ac:dyDescent="0.2">
      <c r="C633" s="2800"/>
      <c r="D633" s="2799"/>
      <c r="E633" s="822"/>
      <c r="F633" s="822"/>
      <c r="G633" s="822"/>
      <c r="H633" s="2800"/>
      <c r="I633" s="2799"/>
      <c r="J633" s="822"/>
      <c r="K633" s="822"/>
      <c r="L633" s="822"/>
      <c r="M633" s="2800"/>
      <c r="N633" s="2799"/>
      <c r="O633" s="822"/>
      <c r="P633" s="822"/>
      <c r="Q633" s="822"/>
      <c r="U633" s="235"/>
      <c r="V633" s="235"/>
      <c r="W633" s="235"/>
      <c r="X633" s="235"/>
      <c r="Y633" s="235"/>
      <c r="Z633" s="235"/>
      <c r="AA633" s="235"/>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c r="DA633" s="235"/>
    </row>
    <row r="634" s="242" customFormat="true" ht="25.15" customHeight="true" x14ac:dyDescent="0.2">
      <c r="C634" s="2800"/>
      <c r="D634" s="2799"/>
      <c r="E634" s="822"/>
      <c r="F634" s="822"/>
      <c r="G634" s="822"/>
      <c r="H634" s="2800"/>
      <c r="I634" s="2799"/>
      <c r="J634" s="822"/>
      <c r="K634" s="822"/>
      <c r="L634" s="822"/>
      <c r="M634" s="2800"/>
      <c r="N634" s="2799"/>
      <c r="O634" s="822"/>
      <c r="P634" s="822"/>
      <c r="Q634" s="822"/>
      <c r="U634" s="235"/>
      <c r="V634" s="235"/>
      <c r="W634" s="235"/>
      <c r="X634" s="235"/>
      <c r="Y634" s="235"/>
      <c r="Z634" s="235"/>
      <c r="AA634" s="235"/>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c r="DA634" s="235"/>
    </row>
    <row r="635" s="242" customFormat="true" ht="25.15" customHeight="true" x14ac:dyDescent="0.2">
      <c r="C635" s="2800"/>
      <c r="D635" s="2799"/>
      <c r="E635" s="822"/>
      <c r="F635" s="822"/>
      <c r="G635" s="822"/>
      <c r="H635" s="2800"/>
      <c r="I635" s="2799"/>
      <c r="J635" s="822"/>
      <c r="K635" s="822"/>
      <c r="L635" s="822"/>
      <c r="M635" s="2800"/>
      <c r="N635" s="2799"/>
      <c r="O635" s="822"/>
      <c r="P635" s="822"/>
      <c r="Q635" s="822"/>
      <c r="U635" s="235"/>
      <c r="V635" s="235"/>
      <c r="W635" s="235"/>
      <c r="X635" s="235"/>
      <c r="Y635" s="235"/>
      <c r="Z635" s="235"/>
      <c r="AA635" s="235"/>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c r="DA635" s="235"/>
    </row>
    <row r="636" s="242" customFormat="true" ht="25.15" customHeight="true" x14ac:dyDescent="0.2">
      <c r="C636" s="2800"/>
      <c r="D636" s="2799"/>
      <c r="E636" s="822"/>
      <c r="F636" s="822"/>
      <c r="G636" s="822"/>
      <c r="H636" s="2800"/>
      <c r="I636" s="2799"/>
      <c r="J636" s="822"/>
      <c r="K636" s="822"/>
      <c r="L636" s="822"/>
      <c r="M636" s="2800"/>
      <c r="N636" s="2799"/>
      <c r="O636" s="822"/>
      <c r="P636" s="822"/>
      <c r="Q636" s="822"/>
      <c r="U636" s="235"/>
      <c r="V636" s="235"/>
      <c r="W636" s="235"/>
      <c r="X636" s="235"/>
      <c r="Y636" s="235"/>
      <c r="Z636" s="235"/>
      <c r="AA636" s="235"/>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c r="DA636" s="235"/>
    </row>
    <row r="637" s="242" customFormat="true" ht="25.15" customHeight="true" x14ac:dyDescent="0.2">
      <c r="C637" s="2800"/>
      <c r="D637" s="2799"/>
      <c r="E637" s="822"/>
      <c r="F637" s="822"/>
      <c r="G637" s="822"/>
      <c r="H637" s="2800"/>
      <c r="I637" s="2799"/>
      <c r="J637" s="822"/>
      <c r="K637" s="822"/>
      <c r="L637" s="822"/>
      <c r="M637" s="2800"/>
      <c r="N637" s="2799"/>
      <c r="O637" s="822"/>
      <c r="P637" s="822"/>
      <c r="Q637" s="822"/>
      <c r="U637" s="235"/>
      <c r="V637" s="235"/>
      <c r="W637" s="235"/>
      <c r="X637" s="235"/>
      <c r="Y637" s="235"/>
      <c r="Z637" s="235"/>
      <c r="AA637" s="235"/>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c r="DA637" s="235"/>
    </row>
    <row r="638" s="242" customFormat="true" ht="25.15" customHeight="true" x14ac:dyDescent="0.2">
      <c r="C638" s="2800"/>
      <c r="D638" s="2799"/>
      <c r="E638" s="822"/>
      <c r="F638" s="822"/>
      <c r="G638" s="822"/>
      <c r="H638" s="2800"/>
      <c r="I638" s="2799"/>
      <c r="J638" s="822"/>
      <c r="K638" s="822"/>
      <c r="L638" s="822"/>
      <c r="M638" s="2800"/>
      <c r="N638" s="2799"/>
      <c r="O638" s="822"/>
      <c r="P638" s="822"/>
      <c r="Q638" s="822"/>
      <c r="U638" s="235"/>
      <c r="V638" s="235"/>
      <c r="W638" s="235"/>
      <c r="X638" s="235"/>
      <c r="Y638" s="235"/>
      <c r="Z638" s="235"/>
      <c r="AA638" s="235"/>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c r="DA638" s="235"/>
    </row>
    <row r="639" s="242" customFormat="true" ht="25.15" customHeight="true" x14ac:dyDescent="0.2">
      <c r="C639" s="2800"/>
      <c r="D639" s="2799"/>
      <c r="E639" s="822"/>
      <c r="F639" s="822"/>
      <c r="G639" s="822"/>
      <c r="H639" s="2800"/>
      <c r="I639" s="2799"/>
      <c r="J639" s="822"/>
      <c r="K639" s="822"/>
      <c r="L639" s="822"/>
      <c r="M639" s="2800"/>
      <c r="N639" s="2799"/>
      <c r="O639" s="822"/>
      <c r="P639" s="822"/>
      <c r="Q639" s="822"/>
      <c r="U639" s="235"/>
      <c r="V639" s="235"/>
      <c r="W639" s="235"/>
      <c r="X639" s="235"/>
      <c r="Y639" s="235"/>
      <c r="Z639" s="235"/>
      <c r="AA639" s="235"/>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c r="DA639" s="235"/>
    </row>
    <row r="640" s="242" customFormat="true" ht="25.15" customHeight="true" x14ac:dyDescent="0.2">
      <c r="C640" s="2800"/>
      <c r="D640" s="2799"/>
      <c r="E640" s="822"/>
      <c r="F640" s="822"/>
      <c r="G640" s="822"/>
      <c r="H640" s="2800"/>
      <c r="I640" s="2799"/>
      <c r="J640" s="822"/>
      <c r="K640" s="822"/>
      <c r="L640" s="822"/>
      <c r="M640" s="2800"/>
      <c r="N640" s="2799"/>
      <c r="O640" s="822"/>
      <c r="P640" s="822"/>
      <c r="Q640" s="822"/>
      <c r="U640" s="235"/>
      <c r="V640" s="235"/>
      <c r="W640" s="235"/>
      <c r="X640" s="235"/>
      <c r="Y640" s="235"/>
      <c r="Z640" s="235"/>
      <c r="AA640" s="235"/>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c r="DA640" s="235"/>
    </row>
    <row r="641" s="242" customFormat="true" ht="25.15" customHeight="true" x14ac:dyDescent="0.2">
      <c r="C641" s="822"/>
      <c r="D641" s="822"/>
      <c r="E641" s="822"/>
      <c r="F641" s="822"/>
      <c r="G641" s="822"/>
      <c r="H641" s="822"/>
      <c r="I641" s="822"/>
      <c r="J641" s="822"/>
      <c r="K641" s="822"/>
      <c r="L641" s="822"/>
      <c r="M641" s="822"/>
      <c r="N641" s="822"/>
      <c r="O641" s="822"/>
      <c r="P641" s="822"/>
      <c r="Q641" s="822"/>
      <c r="U641" s="235"/>
      <c r="V641" s="235"/>
      <c r="W641" s="235"/>
      <c r="X641" s="235"/>
      <c r="Y641" s="235"/>
      <c r="Z641" s="235"/>
      <c r="AA641" s="235"/>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c r="DA641" s="235"/>
    </row>
    <row r="642" s="242" customFormat="true" ht="25.15" customHeight="true" x14ac:dyDescent="0.2">
      <c r="C642" s="822"/>
      <c r="D642" s="822"/>
      <c r="E642" s="822"/>
      <c r="F642" s="822"/>
      <c r="G642" s="822"/>
      <c r="H642" s="822"/>
      <c r="I642" s="822"/>
      <c r="J642" s="822"/>
      <c r="K642" s="822"/>
      <c r="L642" s="822"/>
      <c r="M642" s="822"/>
      <c r="N642" s="822"/>
      <c r="O642" s="822"/>
      <c r="P642" s="822"/>
      <c r="Q642" s="822"/>
      <c r="U642" s="235"/>
      <c r="V642" s="235"/>
      <c r="W642" s="235"/>
      <c r="X642" s="235"/>
      <c r="Y642" s="235"/>
      <c r="Z642" s="235"/>
      <c r="AA642" s="235"/>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c r="DA642" s="235"/>
    </row>
    <row r="643" s="242" customFormat="true" ht="25.15" customHeight="true" x14ac:dyDescent="0.2">
      <c r="C643" s="822"/>
      <c r="D643" s="822"/>
      <c r="E643" s="822"/>
      <c r="F643" s="822"/>
      <c r="G643" s="822"/>
      <c r="H643" s="822"/>
      <c r="I643" s="822"/>
      <c r="J643" s="822"/>
      <c r="K643" s="822"/>
      <c r="L643" s="822"/>
      <c r="M643" s="822"/>
      <c r="N643" s="822"/>
      <c r="O643" s="822"/>
      <c r="P643" s="822"/>
      <c r="Q643" s="822"/>
      <c r="U643" s="235"/>
      <c r="V643" s="235"/>
      <c r="W643" s="235"/>
      <c r="X643" s="235"/>
      <c r="Y643" s="235"/>
      <c r="Z643" s="235"/>
      <c r="AA643" s="235"/>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c r="DA643" s="235"/>
    </row>
    <row r="644" s="242" customFormat="true" ht="25.15" customHeight="true" x14ac:dyDescent="0.2">
      <c r="C644" s="822"/>
      <c r="D644" s="822"/>
      <c r="E644" s="822"/>
      <c r="F644" s="822"/>
      <c r="G644" s="822"/>
      <c r="H644" s="822"/>
      <c r="I644" s="822"/>
      <c r="J644" s="822"/>
      <c r="K644" s="822"/>
      <c r="L644" s="822"/>
      <c r="M644" s="822"/>
      <c r="N644" s="822"/>
      <c r="O644" s="822"/>
      <c r="P644" s="822"/>
      <c r="Q644" s="822"/>
      <c r="U644" s="235"/>
      <c r="V644" s="235"/>
      <c r="W644" s="235"/>
      <c r="X644" s="235"/>
      <c r="Y644" s="235"/>
      <c r="Z644" s="235"/>
      <c r="AA644" s="235"/>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c r="DA644" s="235"/>
    </row>
    <row r="645" s="242" customFormat="true" ht="25.15" customHeight="true" x14ac:dyDescent="0.2">
      <c r="C645" s="822"/>
      <c r="D645" s="822"/>
      <c r="E645" s="822"/>
      <c r="F645" s="822"/>
      <c r="G645" s="822"/>
      <c r="H645" s="822"/>
      <c r="I645" s="822"/>
      <c r="J645" s="822"/>
      <c r="K645" s="822"/>
      <c r="L645" s="822"/>
      <c r="M645" s="822"/>
      <c r="N645" s="822"/>
      <c r="O645" s="822"/>
      <c r="P645" s="822"/>
      <c r="Q645" s="822"/>
      <c r="U645" s="235"/>
      <c r="V645" s="235"/>
      <c r="W645" s="235"/>
      <c r="X645" s="235"/>
      <c r="Y645" s="235"/>
      <c r="Z645" s="235"/>
      <c r="AA645" s="235"/>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c r="DA645" s="235"/>
    </row>
    <row r="646" s="242" customFormat="true" ht="25.15" customHeight="true" x14ac:dyDescent="0.2">
      <c r="C646" s="822"/>
      <c r="D646" s="822"/>
      <c r="E646" s="822"/>
      <c r="F646" s="822"/>
      <c r="G646" s="822"/>
      <c r="H646" s="822"/>
      <c r="I646" s="822"/>
      <c r="J646" s="822"/>
      <c r="K646" s="822"/>
      <c r="L646" s="822"/>
      <c r="M646" s="822"/>
      <c r="N646" s="822"/>
      <c r="O646" s="822"/>
      <c r="P646" s="822"/>
      <c r="Q646" s="822"/>
      <c r="U646" s="235"/>
      <c r="V646" s="235"/>
      <c r="W646" s="235"/>
      <c r="X646" s="235"/>
      <c r="Y646" s="235"/>
      <c r="Z646" s="235"/>
      <c r="AA646" s="235"/>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c r="DA646" s="235"/>
    </row>
    <row r="647" s="242" customFormat="true" ht="25.15" customHeight="true" x14ac:dyDescent="0.2">
      <c r="C647" s="822"/>
      <c r="D647" s="822"/>
      <c r="E647" s="822"/>
      <c r="F647" s="822"/>
      <c r="G647" s="822"/>
      <c r="H647" s="822"/>
      <c r="I647" s="822"/>
      <c r="J647" s="822"/>
      <c r="K647" s="822"/>
      <c r="L647" s="822"/>
      <c r="M647" s="822"/>
      <c r="N647" s="822"/>
      <c r="O647" s="822"/>
      <c r="P647" s="822"/>
      <c r="Q647" s="822"/>
      <c r="U647" s="235"/>
      <c r="V647" s="235"/>
      <c r="W647" s="235"/>
      <c r="X647" s="235"/>
      <c r="Y647" s="235"/>
      <c r="Z647" s="235"/>
      <c r="AA647" s="235"/>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c r="DA647" s="235"/>
    </row>
    <row r="648" s="242" customFormat="true" ht="25.15" customHeight="true" x14ac:dyDescent="0.2">
      <c r="C648" s="822"/>
      <c r="D648" s="822"/>
      <c r="E648" s="822"/>
      <c r="F648" s="822"/>
      <c r="G648" s="822"/>
      <c r="H648" s="822"/>
      <c r="I648" s="822"/>
      <c r="J648" s="822"/>
      <c r="K648" s="822"/>
      <c r="L648" s="822"/>
      <c r="M648" s="822"/>
      <c r="N648" s="822"/>
      <c r="O648" s="822"/>
      <c r="P648" s="822"/>
      <c r="Q648" s="822"/>
      <c r="U648" s="235"/>
      <c r="V648" s="235"/>
      <c r="W648" s="235"/>
      <c r="X648" s="235"/>
      <c r="Y648" s="235"/>
      <c r="Z648" s="235"/>
      <c r="AA648" s="235"/>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c r="DA648" s="235"/>
    </row>
    <row r="649" s="242" customFormat="true" ht="25.15" customHeight="true" x14ac:dyDescent="0.2">
      <c r="C649" s="822"/>
      <c r="D649" s="822"/>
      <c r="E649" s="822"/>
      <c r="F649" s="822"/>
      <c r="G649" s="822"/>
      <c r="H649" s="822"/>
      <c r="I649" s="822"/>
      <c r="J649" s="822"/>
      <c r="K649" s="822"/>
      <c r="L649" s="822"/>
      <c r="M649" s="822"/>
      <c r="N649" s="822"/>
      <c r="O649" s="822"/>
      <c r="P649" s="822"/>
      <c r="Q649" s="822"/>
      <c r="U649" s="235"/>
      <c r="V649" s="235"/>
      <c r="W649" s="235"/>
      <c r="X649" s="235"/>
      <c r="Y649" s="235"/>
      <c r="Z649" s="235"/>
      <c r="AA649" s="235"/>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c r="DA649" s="235"/>
    </row>
    <row r="650" s="242" customFormat="true" ht="25.15" customHeight="true" x14ac:dyDescent="0.2">
      <c r="C650" s="822"/>
      <c r="D650" s="822"/>
      <c r="E650" s="822"/>
      <c r="F650" s="822"/>
      <c r="G650" s="822"/>
      <c r="H650" s="822"/>
      <c r="I650" s="822"/>
      <c r="J650" s="822"/>
      <c r="K650" s="822"/>
      <c r="L650" s="822"/>
      <c r="M650" s="822"/>
      <c r="N650" s="822"/>
      <c r="O650" s="822"/>
      <c r="P650" s="822"/>
      <c r="Q650" s="822"/>
      <c r="U650" s="235"/>
      <c r="V650" s="235"/>
      <c r="W650" s="235"/>
      <c r="X650" s="235"/>
      <c r="Y650" s="235"/>
      <c r="Z650" s="235"/>
      <c r="AA650" s="235"/>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c r="DA650" s="235"/>
    </row>
    <row r="651" s="242" customFormat="true" ht="25.15" customHeight="true" x14ac:dyDescent="0.2">
      <c r="C651" s="822"/>
      <c r="D651" s="822"/>
      <c r="E651" s="822"/>
      <c r="F651" s="822"/>
      <c r="G651" s="822"/>
      <c r="H651" s="822"/>
      <c r="I651" s="822"/>
      <c r="J651" s="822"/>
      <c r="K651" s="822"/>
      <c r="L651" s="822"/>
      <c r="M651" s="822"/>
      <c r="N651" s="822"/>
      <c r="O651" s="822"/>
      <c r="P651" s="822"/>
      <c r="Q651" s="822"/>
      <c r="U651" s="235"/>
      <c r="V651" s="235"/>
      <c r="W651" s="235"/>
      <c r="X651" s="235"/>
      <c r="Y651" s="235"/>
      <c r="Z651" s="235"/>
      <c r="AA651" s="235"/>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c r="DA651" s="235"/>
    </row>
    <row r="652" s="242" customFormat="true" ht="25.15" customHeight="true" x14ac:dyDescent="0.2">
      <c r="C652" s="822"/>
      <c r="D652" s="822"/>
      <c r="E652" s="822"/>
      <c r="F652" s="822"/>
      <c r="G652" s="822"/>
      <c r="H652" s="822"/>
      <c r="I652" s="822"/>
      <c r="J652" s="822"/>
      <c r="K652" s="822"/>
      <c r="L652" s="822"/>
      <c r="M652" s="822"/>
      <c r="N652" s="822"/>
      <c r="O652" s="822"/>
      <c r="P652" s="822"/>
      <c r="Q652" s="822"/>
      <c r="U652" s="235"/>
      <c r="V652" s="235"/>
      <c r="W652" s="235"/>
      <c r="X652" s="235"/>
      <c r="Y652" s="235"/>
      <c r="Z652" s="235"/>
      <c r="AA652" s="235"/>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c r="DA652" s="235"/>
    </row>
    <row r="653" s="242" customFormat="true" ht="25.15" customHeight="true" x14ac:dyDescent="0.2">
      <c r="C653" s="822"/>
      <c r="D653" s="822"/>
      <c r="E653" s="822"/>
      <c r="F653" s="822"/>
      <c r="G653" s="822"/>
      <c r="H653" s="822"/>
      <c r="I653" s="822"/>
      <c r="J653" s="822"/>
      <c r="K653" s="822"/>
      <c r="L653" s="822"/>
      <c r="M653" s="822"/>
      <c r="N653" s="822"/>
      <c r="O653" s="822"/>
      <c r="P653" s="822"/>
      <c r="Q653" s="822"/>
      <c r="U653" s="235"/>
      <c r="V653" s="235"/>
      <c r="W653" s="235"/>
      <c r="X653" s="235"/>
      <c r="Y653" s="235"/>
      <c r="Z653" s="235"/>
      <c r="AA653" s="235"/>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c r="DA653" s="235"/>
    </row>
    <row r="654" s="242" customFormat="true" ht="25.15" customHeight="true" x14ac:dyDescent="0.2">
      <c r="C654" s="822"/>
      <c r="D654" s="822"/>
      <c r="E654" s="822"/>
      <c r="F654" s="822"/>
      <c r="G654" s="822"/>
      <c r="H654" s="822"/>
      <c r="I654" s="822"/>
      <c r="J654" s="822"/>
      <c r="K654" s="822"/>
      <c r="L654" s="822"/>
      <c r="M654" s="822"/>
      <c r="N654" s="822"/>
      <c r="O654" s="822"/>
      <c r="P654" s="822"/>
      <c r="Q654" s="822"/>
      <c r="U654" s="235"/>
      <c r="V654" s="235"/>
      <c r="W654" s="235"/>
      <c r="X654" s="235"/>
      <c r="Y654" s="235"/>
      <c r="Z654" s="235"/>
      <c r="AA654" s="235"/>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c r="DA654" s="235"/>
    </row>
    <row r="655" s="242" customFormat="true" ht="25.15" customHeight="true" x14ac:dyDescent="0.2">
      <c r="C655" s="822"/>
      <c r="D655" s="822"/>
      <c r="E655" s="822"/>
      <c r="F655" s="822"/>
      <c r="G655" s="822"/>
      <c r="H655" s="822"/>
      <c r="I655" s="822"/>
      <c r="J655" s="822"/>
      <c r="K655" s="822"/>
      <c r="L655" s="822"/>
      <c r="M655" s="822"/>
      <c r="N655" s="822"/>
      <c r="O655" s="822"/>
      <c r="P655" s="822"/>
      <c r="Q655" s="822"/>
      <c r="U655" s="235"/>
      <c r="V655" s="235"/>
      <c r="W655" s="235"/>
      <c r="X655" s="235"/>
      <c r="Y655" s="235"/>
      <c r="Z655" s="235"/>
      <c r="AA655" s="235"/>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c r="DA655" s="235"/>
    </row>
    <row r="656" s="242" customFormat="true" ht="25.15" customHeight="true" x14ac:dyDescent="0.2">
      <c r="C656" s="822"/>
      <c r="D656" s="822"/>
      <c r="E656" s="822"/>
      <c r="F656" s="822"/>
      <c r="G656" s="822"/>
      <c r="H656" s="822"/>
      <c r="I656" s="822"/>
      <c r="J656" s="822"/>
      <c r="K656" s="822"/>
      <c r="L656" s="822"/>
      <c r="M656" s="822"/>
      <c r="N656" s="822"/>
      <c r="O656" s="822"/>
      <c r="P656" s="822"/>
      <c r="Q656" s="822"/>
      <c r="U656" s="235"/>
      <c r="V656" s="235"/>
      <c r="W656" s="235"/>
      <c r="X656" s="235"/>
      <c r="Y656" s="235"/>
      <c r="Z656" s="235"/>
      <c r="AA656" s="235"/>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c r="DA656" s="235"/>
    </row>
    <row r="657" s="242" customFormat="true" ht="25.15" customHeight="true" x14ac:dyDescent="0.2">
      <c r="C657" s="822"/>
      <c r="D657" s="822"/>
      <c r="E657" s="822"/>
      <c r="F657" s="822"/>
      <c r="G657" s="822"/>
      <c r="H657" s="822"/>
      <c r="I657" s="822"/>
      <c r="J657" s="822"/>
      <c r="K657" s="822"/>
      <c r="L657" s="822"/>
      <c r="M657" s="822"/>
      <c r="N657" s="822"/>
      <c r="O657" s="822"/>
      <c r="P657" s="822"/>
      <c r="Q657" s="822"/>
      <c r="U657" s="235"/>
      <c r="V657" s="235"/>
      <c r="W657" s="235"/>
      <c r="X657" s="235"/>
      <c r="Y657" s="235"/>
      <c r="Z657" s="235"/>
      <c r="AA657" s="235"/>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c r="DA657" s="235"/>
    </row>
    <row r="658" s="242" customFormat="true" ht="25.15" customHeight="true" x14ac:dyDescent="0.2">
      <c r="C658" s="822"/>
      <c r="D658" s="822"/>
      <c r="E658" s="822"/>
      <c r="F658" s="822"/>
      <c r="G658" s="822"/>
      <c r="H658" s="822"/>
      <c r="I658" s="822"/>
      <c r="J658" s="822"/>
      <c r="K658" s="822"/>
      <c r="L658" s="822"/>
      <c r="M658" s="822"/>
      <c r="N658" s="822"/>
      <c r="O658" s="822"/>
      <c r="P658" s="822"/>
      <c r="Q658" s="822"/>
      <c r="U658" s="235"/>
      <c r="V658" s="235"/>
      <c r="W658" s="235"/>
      <c r="X658" s="235"/>
      <c r="Y658" s="235"/>
      <c r="Z658" s="235"/>
      <c r="AA658" s="235"/>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c r="DA658" s="235"/>
    </row>
    <row r="659" s="242" customFormat="true" ht="25.15" customHeight="true" x14ac:dyDescent="0.2">
      <c r="C659" s="822"/>
      <c r="D659" s="822"/>
      <c r="E659" s="822"/>
      <c r="F659" s="822"/>
      <c r="G659" s="822"/>
      <c r="H659" s="822"/>
      <c r="I659" s="822"/>
      <c r="J659" s="822"/>
      <c r="K659" s="822"/>
      <c r="L659" s="822"/>
      <c r="M659" s="822"/>
      <c r="N659" s="822"/>
      <c r="O659" s="822"/>
      <c r="P659" s="822"/>
      <c r="Q659" s="822"/>
      <c r="U659" s="235"/>
      <c r="V659" s="235"/>
      <c r="W659" s="235"/>
      <c r="X659" s="235"/>
      <c r="Y659" s="235"/>
      <c r="Z659" s="235"/>
      <c r="AA659" s="235"/>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c r="DA659" s="235"/>
    </row>
    <row r="660" s="242" customFormat="true" ht="25.15" customHeight="true" x14ac:dyDescent="0.2">
      <c r="C660" s="822"/>
      <c r="D660" s="822"/>
      <c r="E660" s="822"/>
      <c r="F660" s="822"/>
      <c r="G660" s="822"/>
      <c r="H660" s="822"/>
      <c r="I660" s="822"/>
      <c r="J660" s="822"/>
      <c r="K660" s="822"/>
      <c r="L660" s="822"/>
      <c r="M660" s="822"/>
      <c r="N660" s="822"/>
      <c r="O660" s="822"/>
      <c r="P660" s="822"/>
      <c r="Q660" s="822"/>
      <c r="U660" s="235"/>
      <c r="V660" s="235"/>
      <c r="W660" s="235"/>
      <c r="X660" s="235"/>
      <c r="Y660" s="235"/>
      <c r="Z660" s="235"/>
      <c r="AA660" s="235"/>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c r="DA660" s="235"/>
    </row>
    <row r="661" s="242" customFormat="true" ht="25.15" customHeight="true" x14ac:dyDescent="0.2">
      <c r="C661" s="822"/>
      <c r="D661" s="822"/>
      <c r="E661" s="822"/>
      <c r="F661" s="822"/>
      <c r="G661" s="822"/>
      <c r="H661" s="822"/>
      <c r="I661" s="822"/>
      <c r="J661" s="822"/>
      <c r="K661" s="822"/>
      <c r="L661" s="822"/>
      <c r="M661" s="822"/>
      <c r="N661" s="822"/>
      <c r="O661" s="822"/>
      <c r="P661" s="822"/>
      <c r="Q661" s="822"/>
      <c r="U661" s="235"/>
      <c r="V661" s="235"/>
      <c r="W661" s="235"/>
      <c r="X661" s="235"/>
      <c r="Y661" s="235"/>
      <c r="Z661" s="235"/>
      <c r="AA661" s="235"/>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c r="DA661" s="235"/>
    </row>
    <row r="662" s="242" customFormat="true" ht="25.15" customHeight="true" x14ac:dyDescent="0.2">
      <c r="C662" s="822"/>
      <c r="D662" s="822"/>
      <c r="E662" s="822"/>
      <c r="F662" s="822"/>
      <c r="G662" s="822"/>
      <c r="H662" s="822"/>
      <c r="I662" s="822"/>
      <c r="J662" s="822"/>
      <c r="K662" s="822"/>
      <c r="L662" s="822"/>
      <c r="M662" s="822"/>
      <c r="N662" s="822"/>
      <c r="O662" s="822"/>
      <c r="P662" s="822"/>
      <c r="Q662" s="822"/>
      <c r="U662" s="235"/>
      <c r="V662" s="235"/>
      <c r="W662" s="235"/>
      <c r="X662" s="235"/>
      <c r="Y662" s="235"/>
      <c r="Z662" s="235"/>
      <c r="AA662" s="235"/>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c r="DA662" s="235"/>
    </row>
    <row r="663" s="242" customFormat="true" ht="25.15" customHeight="true" x14ac:dyDescent="0.2">
      <c r="C663" s="822"/>
      <c r="D663" s="822"/>
      <c r="E663" s="822"/>
      <c r="F663" s="822"/>
      <c r="G663" s="822"/>
      <c r="H663" s="822"/>
      <c r="I663" s="822"/>
      <c r="J663" s="822"/>
      <c r="K663" s="822"/>
      <c r="L663" s="822"/>
      <c r="M663" s="822"/>
      <c r="N663" s="822"/>
      <c r="O663" s="822"/>
      <c r="P663" s="822"/>
      <c r="Q663" s="822"/>
      <c r="U663" s="235"/>
      <c r="V663" s="235"/>
      <c r="W663" s="235"/>
      <c r="X663" s="235"/>
      <c r="Y663" s="235"/>
      <c r="Z663" s="235"/>
      <c r="AA663" s="235"/>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c r="DA663" s="235"/>
    </row>
    <row r="664" s="242" customFormat="true" ht="25.15" customHeight="true" x14ac:dyDescent="0.2">
      <c r="C664" s="822"/>
      <c r="D664" s="822"/>
      <c r="E664" s="822"/>
      <c r="F664" s="822"/>
      <c r="G664" s="822"/>
      <c r="H664" s="822"/>
      <c r="I664" s="822"/>
      <c r="J664" s="822"/>
      <c r="K664" s="822"/>
      <c r="L664" s="822"/>
      <c r="M664" s="822"/>
      <c r="N664" s="822"/>
      <c r="O664" s="822"/>
      <c r="P664" s="822"/>
      <c r="Q664" s="822"/>
      <c r="U664" s="235"/>
      <c r="V664" s="235"/>
      <c r="W664" s="235"/>
      <c r="X664" s="235"/>
      <c r="Y664" s="235"/>
      <c r="Z664" s="235"/>
      <c r="AA664" s="235"/>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c r="DA664" s="235"/>
    </row>
    <row r="665" s="242" customFormat="true" ht="25.15" customHeight="true" x14ac:dyDescent="0.2">
      <c r="C665" s="822"/>
      <c r="D665" s="822"/>
      <c r="E665" s="822"/>
      <c r="F665" s="822"/>
      <c r="G665" s="822"/>
      <c r="H665" s="822"/>
      <c r="I665" s="822"/>
      <c r="J665" s="822"/>
      <c r="K665" s="822"/>
      <c r="L665" s="822"/>
      <c r="M665" s="822"/>
      <c r="N665" s="822"/>
      <c r="O665" s="822"/>
      <c r="P665" s="822"/>
      <c r="Q665" s="822"/>
      <c r="U665" s="235"/>
      <c r="V665" s="235"/>
      <c r="W665" s="235"/>
      <c r="X665" s="235"/>
      <c r="Y665" s="235"/>
      <c r="Z665" s="235"/>
      <c r="AA665" s="235"/>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c r="DA665" s="235"/>
    </row>
    <row r="666" s="242" customFormat="true" ht="25.15" customHeight="true" x14ac:dyDescent="0.2">
      <c r="C666" s="822"/>
      <c r="D666" s="822"/>
      <c r="E666" s="822"/>
      <c r="F666" s="822"/>
      <c r="G666" s="822"/>
      <c r="H666" s="822"/>
      <c r="I666" s="822"/>
      <c r="J666" s="822"/>
      <c r="K666" s="822"/>
      <c r="L666" s="822"/>
      <c r="M666" s="822"/>
      <c r="N666" s="822"/>
      <c r="O666" s="822"/>
      <c r="P666" s="822"/>
      <c r="Q666" s="822"/>
      <c r="U666" s="235"/>
      <c r="V666" s="235"/>
      <c r="W666" s="235"/>
      <c r="X666" s="235"/>
      <c r="Y666" s="235"/>
      <c r="Z666" s="235"/>
      <c r="AA666" s="235"/>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c r="DA666" s="235"/>
    </row>
    <row r="667" s="242" customFormat="true" ht="25.15" customHeight="true" x14ac:dyDescent="0.2">
      <c r="C667" s="822"/>
      <c r="D667" s="822"/>
      <c r="E667" s="822"/>
      <c r="F667" s="822"/>
      <c r="G667" s="822"/>
      <c r="H667" s="822"/>
      <c r="I667" s="822"/>
      <c r="J667" s="822"/>
      <c r="K667" s="822"/>
      <c r="L667" s="822"/>
      <c r="M667" s="822"/>
      <c r="N667" s="822"/>
      <c r="O667" s="822"/>
      <c r="P667" s="822"/>
      <c r="Q667" s="822"/>
      <c r="U667" s="235"/>
      <c r="V667" s="235"/>
      <c r="W667" s="235"/>
      <c r="X667" s="235"/>
      <c r="Y667" s="235"/>
      <c r="Z667" s="235"/>
      <c r="AA667" s="235"/>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c r="DA667" s="235"/>
    </row>
    <row r="668" s="242" customFormat="true" ht="25.15" customHeight="true" x14ac:dyDescent="0.2">
      <c r="C668" s="822"/>
      <c r="D668" s="822"/>
      <c r="E668" s="822"/>
      <c r="F668" s="822"/>
      <c r="G668" s="822"/>
      <c r="H668" s="822"/>
      <c r="I668" s="822"/>
      <c r="J668" s="822"/>
      <c r="K668" s="822"/>
      <c r="L668" s="822"/>
      <c r="M668" s="822"/>
      <c r="N668" s="822"/>
      <c r="O668" s="822"/>
      <c r="P668" s="822"/>
      <c r="Q668" s="822"/>
      <c r="U668" s="235"/>
      <c r="V668" s="235"/>
      <c r="W668" s="235"/>
      <c r="X668" s="235"/>
      <c r="Y668" s="235"/>
      <c r="Z668" s="235"/>
      <c r="AA668" s="235"/>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c r="DA668" s="235"/>
    </row>
    <row r="669" s="242" customFormat="true" ht="25.15" customHeight="true" x14ac:dyDescent="0.2">
      <c r="C669" s="822"/>
      <c r="D669" s="822"/>
      <c r="E669" s="822"/>
      <c r="F669" s="822"/>
      <c r="G669" s="822"/>
      <c r="H669" s="822"/>
      <c r="I669" s="822"/>
      <c r="J669" s="822"/>
      <c r="K669" s="822"/>
      <c r="L669" s="822"/>
      <c r="M669" s="822"/>
      <c r="N669" s="822"/>
      <c r="O669" s="822"/>
      <c r="P669" s="822"/>
      <c r="Q669" s="822"/>
      <c r="U669" s="235"/>
      <c r="V669" s="235"/>
      <c r="W669" s="235"/>
      <c r="X669" s="235"/>
      <c r="Y669" s="235"/>
      <c r="Z669" s="235"/>
      <c r="AA669" s="235"/>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c r="DA669" s="235"/>
    </row>
    <row r="670" s="242" customFormat="true" ht="25.15" customHeight="true" x14ac:dyDescent="0.2">
      <c r="C670" s="822"/>
      <c r="D670" s="822"/>
      <c r="E670" s="822"/>
      <c r="F670" s="822"/>
      <c r="G670" s="822"/>
      <c r="H670" s="822"/>
      <c r="I670" s="822"/>
      <c r="J670" s="822"/>
      <c r="K670" s="822"/>
      <c r="L670" s="822"/>
      <c r="M670" s="822"/>
      <c r="N670" s="822"/>
      <c r="O670" s="822"/>
      <c r="P670" s="822"/>
      <c r="Q670" s="822"/>
      <c r="U670" s="235"/>
      <c r="V670" s="235"/>
      <c r="W670" s="235"/>
      <c r="X670" s="235"/>
      <c r="Y670" s="235"/>
      <c r="Z670" s="235"/>
      <c r="AA670" s="235"/>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c r="DA670" s="235"/>
    </row>
    <row r="671" s="242" customFormat="true" ht="25.15" customHeight="true" x14ac:dyDescent="0.2">
      <c r="C671" s="822"/>
      <c r="D671" s="822"/>
      <c r="E671" s="822"/>
      <c r="F671" s="822"/>
      <c r="G671" s="822"/>
      <c r="H671" s="822"/>
      <c r="I671" s="822"/>
      <c r="J671" s="822"/>
      <c r="K671" s="822"/>
      <c r="L671" s="822"/>
      <c r="M671" s="822"/>
      <c r="N671" s="822"/>
      <c r="O671" s="822"/>
      <c r="P671" s="822"/>
      <c r="Q671" s="822"/>
      <c r="U671" s="235"/>
      <c r="V671" s="235"/>
      <c r="W671" s="235"/>
      <c r="X671" s="235"/>
      <c r="Y671" s="235"/>
      <c r="Z671" s="235"/>
      <c r="AA671" s="235"/>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c r="DA671" s="235"/>
    </row>
    <row r="672" s="242" customFormat="true" ht="25.15" customHeight="true" x14ac:dyDescent="0.2">
      <c r="C672" s="822"/>
      <c r="D672" s="822"/>
      <c r="E672" s="822"/>
      <c r="F672" s="822"/>
      <c r="G672" s="822"/>
      <c r="H672" s="822"/>
      <c r="I672" s="822"/>
      <c r="J672" s="822"/>
      <c r="K672" s="822"/>
      <c r="L672" s="822"/>
      <c r="M672" s="822"/>
      <c r="N672" s="822"/>
      <c r="O672" s="822"/>
      <c r="P672" s="822"/>
      <c r="Q672" s="822"/>
      <c r="U672" s="235"/>
      <c r="V672" s="235"/>
      <c r="W672" s="235"/>
      <c r="X672" s="235"/>
      <c r="Y672" s="235"/>
      <c r="Z672" s="235"/>
      <c r="AA672" s="235"/>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c r="DA672" s="235"/>
    </row>
    <row r="673" s="242" customFormat="true" ht="25.15" customHeight="true" x14ac:dyDescent="0.2">
      <c r="C673" s="822"/>
      <c r="D673" s="822"/>
      <c r="E673" s="822"/>
      <c r="F673" s="822"/>
      <c r="G673" s="822"/>
      <c r="H673" s="822"/>
      <c r="I673" s="822"/>
      <c r="J673" s="822"/>
      <c r="K673" s="822"/>
      <c r="L673" s="822"/>
      <c r="M673" s="822"/>
      <c r="N673" s="822"/>
      <c r="O673" s="822"/>
      <c r="P673" s="822"/>
      <c r="Q673" s="822"/>
      <c r="U673" s="235"/>
      <c r="V673" s="235"/>
      <c r="W673" s="235"/>
      <c r="X673" s="235"/>
      <c r="Y673" s="235"/>
      <c r="Z673" s="235"/>
      <c r="AA673" s="235"/>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c r="DA673" s="235"/>
    </row>
    <row r="674" s="242" customFormat="true" ht="25.15" customHeight="true" x14ac:dyDescent="0.2">
      <c r="C674" s="822"/>
      <c r="D674" s="822"/>
      <c r="E674" s="822"/>
      <c r="F674" s="822"/>
      <c r="G674" s="822"/>
      <c r="H674" s="822"/>
      <c r="I674" s="822"/>
      <c r="J674" s="822"/>
      <c r="K674" s="822"/>
      <c r="L674" s="822"/>
      <c r="M674" s="822"/>
      <c r="N674" s="822"/>
      <c r="O674" s="822"/>
      <c r="P674" s="822"/>
      <c r="Q674" s="822"/>
      <c r="U674" s="235"/>
      <c r="V674" s="235"/>
      <c r="W674" s="235"/>
      <c r="X674" s="235"/>
      <c r="Y674" s="235"/>
      <c r="Z674" s="235"/>
      <c r="AA674" s="235"/>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c r="DA674" s="235"/>
    </row>
    <row r="675" s="242" customFormat="true" ht="25.15" customHeight="true" x14ac:dyDescent="0.2">
      <c r="C675" s="822"/>
      <c r="D675" s="822"/>
      <c r="E675" s="822"/>
      <c r="F675" s="822"/>
      <c r="G675" s="822"/>
      <c r="H675" s="822"/>
      <c r="I675" s="822"/>
      <c r="J675" s="822"/>
      <c r="K675" s="822"/>
      <c r="L675" s="822"/>
      <c r="M675" s="822"/>
      <c r="N675" s="822"/>
      <c r="O675" s="822"/>
      <c r="P675" s="822"/>
      <c r="Q675" s="822"/>
      <c r="U675" s="235"/>
      <c r="V675" s="235"/>
      <c r="W675" s="235"/>
      <c r="X675" s="235"/>
      <c r="Y675" s="235"/>
      <c r="Z675" s="235"/>
      <c r="AA675" s="235"/>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c r="DA675" s="235"/>
    </row>
    <row r="676" s="242" customFormat="true" ht="25.15" customHeight="true" x14ac:dyDescent="0.2">
      <c r="C676" s="822"/>
      <c r="D676" s="822"/>
      <c r="E676" s="822"/>
      <c r="F676" s="822"/>
      <c r="G676" s="822"/>
      <c r="H676" s="822"/>
      <c r="I676" s="822"/>
      <c r="J676" s="822"/>
      <c r="K676" s="822"/>
      <c r="L676" s="822"/>
      <c r="M676" s="822"/>
      <c r="N676" s="822"/>
      <c r="O676" s="822"/>
      <c r="P676" s="822"/>
      <c r="Q676" s="822"/>
      <c r="U676" s="235"/>
      <c r="V676" s="235"/>
      <c r="W676" s="235"/>
      <c r="X676" s="235"/>
      <c r="Y676" s="235"/>
      <c r="Z676" s="235"/>
      <c r="AA676" s="235"/>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c r="DA676" s="235"/>
    </row>
    <row r="677" s="242" customFormat="true" ht="25.15" customHeight="true" x14ac:dyDescent="0.2">
      <c r="C677" s="822"/>
      <c r="D677" s="822"/>
      <c r="E677" s="822"/>
      <c r="F677" s="822"/>
      <c r="G677" s="822"/>
      <c r="H677" s="822"/>
      <c r="I677" s="822"/>
      <c r="J677" s="822"/>
      <c r="K677" s="822"/>
      <c r="L677" s="822"/>
      <c r="M677" s="822"/>
      <c r="N677" s="822"/>
      <c r="O677" s="822"/>
      <c r="P677" s="822"/>
      <c r="Q677" s="822"/>
      <c r="U677" s="235"/>
      <c r="V677" s="235"/>
      <c r="W677" s="235"/>
      <c r="X677" s="235"/>
      <c r="Y677" s="235"/>
      <c r="Z677" s="235"/>
      <c r="AA677" s="235"/>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c r="DA677" s="235"/>
    </row>
    <row r="678" s="242" customFormat="true" ht="25.15" customHeight="true" x14ac:dyDescent="0.2">
      <c r="C678" s="822"/>
      <c r="D678" s="822"/>
      <c r="E678" s="822"/>
      <c r="F678" s="822"/>
      <c r="G678" s="822"/>
      <c r="H678" s="822"/>
      <c r="I678" s="822"/>
      <c r="J678" s="822"/>
      <c r="K678" s="822"/>
      <c r="L678" s="822"/>
      <c r="M678" s="822"/>
      <c r="N678" s="822"/>
      <c r="O678" s="822"/>
      <c r="P678" s="822"/>
      <c r="Q678" s="822"/>
      <c r="U678" s="235"/>
      <c r="V678" s="235"/>
      <c r="W678" s="235"/>
      <c r="X678" s="235"/>
      <c r="Y678" s="235"/>
      <c r="Z678" s="235"/>
      <c r="AA678" s="235"/>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c r="DA678" s="235"/>
    </row>
    <row r="679" s="242" customFormat="true" ht="25.15" customHeight="true" x14ac:dyDescent="0.2">
      <c r="C679" s="822"/>
      <c r="D679" s="822"/>
      <c r="E679" s="822"/>
      <c r="F679" s="822"/>
      <c r="G679" s="822"/>
      <c r="H679" s="822"/>
      <c r="I679" s="822"/>
      <c r="J679" s="822"/>
      <c r="K679" s="822"/>
      <c r="L679" s="822"/>
      <c r="M679" s="822"/>
      <c r="N679" s="822"/>
      <c r="O679" s="822"/>
      <c r="P679" s="822"/>
      <c r="Q679" s="822"/>
      <c r="U679" s="235"/>
      <c r="V679" s="235"/>
      <c r="W679" s="235"/>
      <c r="X679" s="235"/>
      <c r="Y679" s="235"/>
      <c r="Z679" s="235"/>
      <c r="AA679" s="235"/>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c r="DA679" s="235"/>
    </row>
    <row r="680" s="242" customFormat="true" ht="25.15" customHeight="true" x14ac:dyDescent="0.2">
      <c r="C680" s="822"/>
      <c r="D680" s="822"/>
      <c r="E680" s="822"/>
      <c r="F680" s="822"/>
      <c r="G680" s="822"/>
      <c r="H680" s="822"/>
      <c r="I680" s="822"/>
      <c r="J680" s="822"/>
      <c r="K680" s="822"/>
      <c r="L680" s="822"/>
      <c r="M680" s="822"/>
      <c r="N680" s="822"/>
      <c r="O680" s="822"/>
      <c r="P680" s="822"/>
      <c r="Q680" s="822"/>
      <c r="U680" s="235"/>
      <c r="V680" s="235"/>
      <c r="W680" s="235"/>
      <c r="X680" s="235"/>
      <c r="Y680" s="235"/>
      <c r="Z680" s="235"/>
      <c r="AA680" s="235"/>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c r="DA680" s="235"/>
    </row>
    <row r="681" s="242" customFormat="true" ht="25.15" customHeight="true" x14ac:dyDescent="0.2">
      <c r="C681" s="822"/>
      <c r="D681" s="822"/>
      <c r="E681" s="822"/>
      <c r="F681" s="822"/>
      <c r="G681" s="822"/>
      <c r="H681" s="822"/>
      <c r="I681" s="822"/>
      <c r="J681" s="822"/>
      <c r="K681" s="822"/>
      <c r="L681" s="822"/>
      <c r="M681" s="822"/>
      <c r="N681" s="822"/>
      <c r="O681" s="822"/>
      <c r="P681" s="822"/>
      <c r="Q681" s="822"/>
      <c r="U681" s="235"/>
      <c r="V681" s="235"/>
      <c r="W681" s="235"/>
      <c r="X681" s="235"/>
      <c r="Y681" s="235"/>
      <c r="Z681" s="235"/>
      <c r="AA681" s="235"/>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c r="DA681" s="235"/>
    </row>
    <row r="682" s="242" customFormat="true" ht="25.15" customHeight="true" x14ac:dyDescent="0.2">
      <c r="C682" s="822"/>
      <c r="D682" s="822"/>
      <c r="E682" s="822"/>
      <c r="F682" s="822"/>
      <c r="G682" s="822"/>
      <c r="H682" s="822"/>
      <c r="I682" s="822"/>
      <c r="J682" s="822"/>
      <c r="K682" s="822"/>
      <c r="L682" s="822"/>
      <c r="M682" s="822"/>
      <c r="N682" s="822"/>
      <c r="O682" s="822"/>
      <c r="P682" s="822"/>
      <c r="Q682" s="822"/>
      <c r="U682" s="235"/>
      <c r="V682" s="235"/>
      <c r="W682" s="235"/>
      <c r="X682" s="235"/>
      <c r="Y682" s="235"/>
      <c r="Z682" s="235"/>
      <c r="AA682" s="235"/>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c r="DA682" s="235"/>
    </row>
    <row r="683" s="242" customFormat="true" ht="25.15" customHeight="true" x14ac:dyDescent="0.2">
      <c r="C683" s="822"/>
      <c r="D683" s="822"/>
      <c r="E683" s="822"/>
      <c r="F683" s="822"/>
      <c r="G683" s="822"/>
      <c r="H683" s="822"/>
      <c r="I683" s="822"/>
      <c r="J683" s="822"/>
      <c r="K683" s="822"/>
      <c r="L683" s="822"/>
      <c r="M683" s="822"/>
      <c r="N683" s="822"/>
      <c r="O683" s="822"/>
      <c r="P683" s="822"/>
      <c r="Q683" s="822"/>
      <c r="U683" s="235"/>
      <c r="V683" s="235"/>
      <c r="W683" s="235"/>
      <c r="X683" s="235"/>
      <c r="Y683" s="235"/>
      <c r="Z683" s="235"/>
      <c r="AA683" s="235"/>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c r="DA683" s="235"/>
    </row>
    <row r="684" s="242" customFormat="true" ht="25.15" customHeight="true" x14ac:dyDescent="0.2">
      <c r="C684" s="822"/>
      <c r="D684" s="822"/>
      <c r="E684" s="822"/>
      <c r="F684" s="822"/>
      <c r="G684" s="822"/>
      <c r="H684" s="822"/>
      <c r="I684" s="822"/>
      <c r="J684" s="822"/>
      <c r="K684" s="822"/>
      <c r="L684" s="822"/>
      <c r="M684" s="822"/>
      <c r="N684" s="822"/>
      <c r="O684" s="822"/>
      <c r="P684" s="822"/>
      <c r="Q684" s="822"/>
      <c r="U684" s="235"/>
      <c r="V684" s="235"/>
      <c r="W684" s="235"/>
      <c r="X684" s="235"/>
      <c r="Y684" s="235"/>
      <c r="Z684" s="235"/>
      <c r="AA684" s="235"/>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c r="DA684" s="235"/>
    </row>
    <row r="685" s="242" customFormat="true" ht="25.15" customHeight="true" x14ac:dyDescent="0.2">
      <c r="C685" s="822"/>
      <c r="D685" s="822"/>
      <c r="E685" s="822"/>
      <c r="F685" s="822"/>
      <c r="G685" s="822"/>
      <c r="H685" s="822"/>
      <c r="I685" s="822"/>
      <c r="J685" s="822"/>
      <c r="K685" s="822"/>
      <c r="L685" s="822"/>
      <c r="M685" s="822"/>
      <c r="N685" s="822"/>
      <c r="O685" s="822"/>
      <c r="P685" s="822"/>
      <c r="Q685" s="822"/>
      <c r="U685" s="235"/>
      <c r="V685" s="235"/>
      <c r="W685" s="235"/>
      <c r="X685" s="235"/>
      <c r="Y685" s="235"/>
      <c r="Z685" s="235"/>
      <c r="AA685" s="235"/>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c r="DA685" s="235"/>
    </row>
    <row r="686" s="242" customFormat="true" ht="25.15" customHeight="true" x14ac:dyDescent="0.2">
      <c r="C686" s="822"/>
      <c r="D686" s="822"/>
      <c r="E686" s="822"/>
      <c r="F686" s="822"/>
      <c r="G686" s="822"/>
      <c r="H686" s="822"/>
      <c r="I686" s="822"/>
      <c r="J686" s="822"/>
      <c r="K686" s="822"/>
      <c r="L686" s="822"/>
      <c r="M686" s="822"/>
      <c r="N686" s="822"/>
      <c r="O686" s="822"/>
      <c r="P686" s="822"/>
      <c r="Q686" s="822"/>
      <c r="U686" s="235"/>
      <c r="V686" s="235"/>
      <c r="W686" s="235"/>
      <c r="X686" s="235"/>
      <c r="Y686" s="235"/>
      <c r="Z686" s="235"/>
      <c r="AA686" s="235"/>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c r="DA686" s="235"/>
    </row>
    <row r="687" s="242" customFormat="true" ht="25.15" customHeight="true" x14ac:dyDescent="0.2">
      <c r="C687" s="822"/>
      <c r="D687" s="822"/>
      <c r="E687" s="822"/>
      <c r="F687" s="822"/>
      <c r="G687" s="822"/>
      <c r="H687" s="822"/>
      <c r="I687" s="822"/>
      <c r="J687" s="822"/>
      <c r="K687" s="822"/>
      <c r="L687" s="822"/>
      <c r="M687" s="822"/>
      <c r="N687" s="822"/>
      <c r="O687" s="822"/>
      <c r="P687" s="822"/>
      <c r="Q687" s="822"/>
      <c r="U687" s="235"/>
      <c r="V687" s="235"/>
      <c r="W687" s="235"/>
      <c r="X687" s="235"/>
      <c r="Y687" s="235"/>
      <c r="Z687" s="235"/>
      <c r="AA687" s="235"/>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c r="DA687" s="235"/>
    </row>
    <row r="688" s="242" customFormat="true" ht="25.15" customHeight="true" x14ac:dyDescent="0.2">
      <c r="C688" s="822"/>
      <c r="D688" s="822"/>
      <c r="E688" s="822"/>
      <c r="F688" s="822"/>
      <c r="G688" s="822"/>
      <c r="H688" s="822"/>
      <c r="I688" s="822"/>
      <c r="J688" s="822"/>
      <c r="K688" s="822"/>
      <c r="L688" s="822"/>
      <c r="M688" s="822"/>
      <c r="N688" s="822"/>
      <c r="O688" s="822"/>
      <c r="P688" s="822"/>
      <c r="Q688" s="822"/>
      <c r="U688" s="235"/>
      <c r="V688" s="235"/>
      <c r="W688" s="235"/>
      <c r="X688" s="235"/>
      <c r="Y688" s="235"/>
      <c r="Z688" s="235"/>
      <c r="AA688" s="235"/>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c r="DA688" s="235"/>
    </row>
    <row r="689" s="242" customFormat="true" ht="25.15" customHeight="true" x14ac:dyDescent="0.2">
      <c r="C689" s="822"/>
      <c r="D689" s="822"/>
      <c r="E689" s="822"/>
      <c r="F689" s="822"/>
      <c r="G689" s="822"/>
      <c r="H689" s="822"/>
      <c r="I689" s="822"/>
      <c r="J689" s="822"/>
      <c r="K689" s="822"/>
      <c r="L689" s="822"/>
      <c r="M689" s="822"/>
      <c r="N689" s="822"/>
      <c r="O689" s="822"/>
      <c r="P689" s="822"/>
      <c r="Q689" s="822"/>
      <c r="U689" s="235"/>
      <c r="V689" s="235"/>
      <c r="W689" s="235"/>
      <c r="X689" s="235"/>
      <c r="Y689" s="235"/>
      <c r="Z689" s="235"/>
      <c r="AA689" s="235"/>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c r="DA689" s="235"/>
    </row>
    <row r="690" s="242" customFormat="true" ht="25.15" customHeight="true" x14ac:dyDescent="0.2">
      <c r="C690" s="822"/>
      <c r="D690" s="822"/>
      <c r="E690" s="822"/>
      <c r="F690" s="822"/>
      <c r="G690" s="822"/>
      <c r="H690" s="822"/>
      <c r="I690" s="822"/>
      <c r="J690" s="822"/>
      <c r="K690" s="822"/>
      <c r="L690" s="822"/>
      <c r="M690" s="822"/>
      <c r="N690" s="822"/>
      <c r="O690" s="822"/>
      <c r="P690" s="822"/>
      <c r="Q690" s="822"/>
      <c r="U690" s="235"/>
      <c r="V690" s="235"/>
      <c r="W690" s="235"/>
      <c r="X690" s="235"/>
      <c r="Y690" s="235"/>
      <c r="Z690" s="235"/>
      <c r="AA690" s="235"/>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c r="DA690" s="235"/>
    </row>
    <row r="691" s="242" customFormat="true" ht="25.15" customHeight="true" x14ac:dyDescent="0.2">
      <c r="C691" s="822"/>
      <c r="D691" s="822"/>
      <c r="E691" s="822"/>
      <c r="F691" s="822"/>
      <c r="G691" s="822"/>
      <c r="H691" s="822"/>
      <c r="I691" s="822"/>
      <c r="J691" s="822"/>
      <c r="K691" s="822"/>
      <c r="L691" s="822"/>
      <c r="M691" s="822"/>
      <c r="N691" s="822"/>
      <c r="O691" s="822"/>
      <c r="P691" s="822"/>
      <c r="Q691" s="822"/>
      <c r="U691" s="235"/>
      <c r="V691" s="235"/>
      <c r="W691" s="235"/>
      <c r="X691" s="235"/>
      <c r="Y691" s="235"/>
      <c r="Z691" s="235"/>
      <c r="AA691" s="235"/>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c r="DA691" s="235"/>
    </row>
    <row r="692" s="242" customFormat="true" ht="25.15" customHeight="true" x14ac:dyDescent="0.2">
      <c r="C692" s="822"/>
      <c r="D692" s="822"/>
      <c r="E692" s="822"/>
      <c r="F692" s="822"/>
      <c r="G692" s="822"/>
      <c r="H692" s="822"/>
      <c r="I692" s="822"/>
      <c r="J692" s="822"/>
      <c r="K692" s="822"/>
      <c r="L692" s="822"/>
      <c r="M692" s="822"/>
      <c r="N692" s="822"/>
      <c r="O692" s="822"/>
      <c r="P692" s="822"/>
      <c r="Q692" s="822"/>
      <c r="U692" s="235"/>
      <c r="V692" s="235"/>
      <c r="W692" s="235"/>
      <c r="X692" s="235"/>
      <c r="Y692" s="235"/>
      <c r="Z692" s="235"/>
      <c r="AA692" s="235"/>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c r="DA692" s="235"/>
    </row>
    <row r="693" s="242" customFormat="true" ht="25.15" customHeight="true" x14ac:dyDescent="0.2">
      <c r="C693" s="822"/>
      <c r="D693" s="822"/>
      <c r="E693" s="822"/>
      <c r="F693" s="822"/>
      <c r="G693" s="822"/>
      <c r="H693" s="822"/>
      <c r="I693" s="822"/>
      <c r="J693" s="822"/>
      <c r="K693" s="822"/>
      <c r="L693" s="822"/>
      <c r="M693" s="822"/>
      <c r="N693" s="822"/>
      <c r="O693" s="822"/>
      <c r="P693" s="822"/>
      <c r="Q693" s="822"/>
      <c r="U693" s="235"/>
      <c r="V693" s="235"/>
      <c r="W693" s="235"/>
      <c r="X693" s="235"/>
      <c r="Y693" s="235"/>
      <c r="Z693" s="235"/>
      <c r="AA693" s="235"/>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c r="DA693" s="235"/>
    </row>
    <row r="694" s="242" customFormat="true" ht="25.15" customHeight="true" x14ac:dyDescent="0.2">
      <c r="C694" s="822"/>
      <c r="D694" s="822"/>
      <c r="E694" s="822"/>
      <c r="F694" s="822"/>
      <c r="G694" s="822"/>
      <c r="H694" s="822"/>
      <c r="I694" s="822"/>
      <c r="J694" s="822"/>
      <c r="K694" s="822"/>
      <c r="L694" s="822"/>
      <c r="M694" s="822"/>
      <c r="N694" s="822"/>
      <c r="O694" s="822"/>
      <c r="P694" s="822"/>
      <c r="Q694" s="822"/>
      <c r="U694" s="235"/>
      <c r="V694" s="235"/>
      <c r="W694" s="235"/>
      <c r="X694" s="235"/>
      <c r="Y694" s="235"/>
      <c r="Z694" s="235"/>
      <c r="AA694" s="235"/>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c r="DA694" s="235"/>
    </row>
    <row r="695" s="242" customFormat="true" ht="25.15" customHeight="true" x14ac:dyDescent="0.2">
      <c r="C695" s="822"/>
      <c r="D695" s="822"/>
      <c r="E695" s="822"/>
      <c r="F695" s="822"/>
      <c r="G695" s="822"/>
      <c r="H695" s="822"/>
      <c r="I695" s="822"/>
      <c r="J695" s="822"/>
      <c r="K695" s="822"/>
      <c r="L695" s="822"/>
      <c r="M695" s="822"/>
      <c r="N695" s="822"/>
      <c r="O695" s="822"/>
      <c r="P695" s="822"/>
      <c r="Q695" s="822"/>
      <c r="U695" s="235"/>
      <c r="V695" s="235"/>
      <c r="W695" s="235"/>
      <c r="X695" s="235"/>
      <c r="Y695" s="235"/>
      <c r="Z695" s="235"/>
      <c r="AA695" s="235"/>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c r="DA695" s="235"/>
    </row>
    <row r="696" s="242" customFormat="true" ht="25.15" customHeight="true" x14ac:dyDescent="0.2">
      <c r="C696" s="822"/>
      <c r="D696" s="822"/>
      <c r="E696" s="822"/>
      <c r="F696" s="822"/>
      <c r="G696" s="822"/>
      <c r="H696" s="822"/>
      <c r="I696" s="822"/>
      <c r="J696" s="822"/>
      <c r="K696" s="822"/>
      <c r="L696" s="822"/>
      <c r="M696" s="822"/>
      <c r="N696" s="822"/>
      <c r="O696" s="822"/>
      <c r="P696" s="822"/>
      <c r="Q696" s="822"/>
      <c r="U696" s="235"/>
      <c r="V696" s="235"/>
      <c r="W696" s="235"/>
      <c r="X696" s="235"/>
      <c r="Y696" s="235"/>
      <c r="Z696" s="235"/>
      <c r="AA696" s="235"/>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c r="DA696" s="235"/>
    </row>
    <row r="697" s="242" customFormat="true" ht="25.15" customHeight="true" x14ac:dyDescent="0.2">
      <c r="C697" s="822"/>
      <c r="D697" s="822"/>
      <c r="E697" s="822"/>
      <c r="F697" s="822"/>
      <c r="G697" s="822"/>
      <c r="H697" s="822"/>
      <c r="I697" s="822"/>
      <c r="J697" s="822"/>
      <c r="K697" s="822"/>
      <c r="L697" s="822"/>
      <c r="M697" s="822"/>
      <c r="N697" s="822"/>
      <c r="O697" s="822"/>
      <c r="P697" s="822"/>
      <c r="Q697" s="822"/>
      <c r="U697" s="235"/>
      <c r="V697" s="235"/>
      <c r="W697" s="235"/>
      <c r="X697" s="235"/>
      <c r="Y697" s="235"/>
      <c r="Z697" s="235"/>
      <c r="AA697" s="235"/>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c r="DA697" s="235"/>
    </row>
    <row r="698" s="242" customFormat="true" ht="25.15" customHeight="true" x14ac:dyDescent="0.2">
      <c r="C698" s="822"/>
      <c r="D698" s="822"/>
      <c r="E698" s="822"/>
      <c r="F698" s="822"/>
      <c r="G698" s="822"/>
      <c r="H698" s="822"/>
      <c r="I698" s="822"/>
      <c r="J698" s="822"/>
      <c r="K698" s="822"/>
      <c r="L698" s="822"/>
      <c r="M698" s="822"/>
      <c r="N698" s="822"/>
      <c r="O698" s="822"/>
      <c r="P698" s="822"/>
      <c r="Q698" s="822"/>
      <c r="U698" s="235"/>
      <c r="V698" s="235"/>
      <c r="W698" s="235"/>
      <c r="X698" s="235"/>
      <c r="Y698" s="235"/>
      <c r="Z698" s="235"/>
      <c r="AA698" s="235"/>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c r="DA698" s="235"/>
    </row>
    <row r="699" s="242" customFormat="true" ht="25.15" customHeight="true" x14ac:dyDescent="0.2">
      <c r="C699" s="822"/>
      <c r="D699" s="822"/>
      <c r="E699" s="822"/>
      <c r="F699" s="822"/>
      <c r="G699" s="822"/>
      <c r="H699" s="822"/>
      <c r="I699" s="822"/>
      <c r="J699" s="822"/>
      <c r="K699" s="822"/>
      <c r="L699" s="822"/>
      <c r="M699" s="822"/>
      <c r="N699" s="822"/>
      <c r="O699" s="822"/>
      <c r="P699" s="822"/>
      <c r="Q699" s="822"/>
      <c r="U699" s="235"/>
      <c r="V699" s="235"/>
      <c r="W699" s="235"/>
      <c r="X699" s="235"/>
      <c r="Y699" s="235"/>
      <c r="Z699" s="235"/>
      <c r="AA699" s="235"/>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c r="DA699" s="235"/>
    </row>
    <row r="700" s="242" customFormat="true" ht="25.15" customHeight="true" x14ac:dyDescent="0.2">
      <c r="C700" s="822"/>
      <c r="D700" s="822"/>
      <c r="E700" s="822"/>
      <c r="F700" s="822"/>
      <c r="G700" s="822"/>
      <c r="H700" s="822"/>
      <c r="I700" s="822"/>
      <c r="J700" s="822"/>
      <c r="K700" s="822"/>
      <c r="L700" s="822"/>
      <c r="M700" s="822"/>
      <c r="N700" s="822"/>
      <c r="O700" s="822"/>
      <c r="P700" s="822"/>
      <c r="Q700" s="822"/>
      <c r="U700" s="235"/>
      <c r="V700" s="235"/>
      <c r="W700" s="235"/>
      <c r="X700" s="235"/>
      <c r="Y700" s="235"/>
      <c r="Z700" s="235"/>
      <c r="AA700" s="235"/>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c r="DA700" s="235"/>
    </row>
    <row r="701" ht="25.15" customHeight="true" x14ac:dyDescent="0.2">
      <c r="C701" s="823"/>
      <c r="D701" s="823"/>
      <c r="E701" s="823"/>
      <c r="F701" s="823"/>
      <c r="G701" s="823"/>
      <c r="H701" s="823"/>
      <c r="I701" s="823"/>
      <c r="J701" s="823"/>
      <c r="K701" s="823"/>
      <c r="L701" s="823"/>
      <c r="M701" s="823"/>
      <c r="N701" s="823"/>
      <c r="O701" s="823"/>
      <c r="P701" s="823"/>
      <c r="Q701" s="823"/>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823"/>
      <c r="D702" s="823"/>
      <c r="E702" s="823"/>
      <c r="F702" s="823"/>
      <c r="G702" s="823"/>
      <c r="H702" s="823"/>
      <c r="I702" s="823"/>
      <c r="J702" s="823"/>
      <c r="K702" s="823"/>
      <c r="L702" s="823"/>
      <c r="M702" s="823"/>
      <c r="N702" s="823"/>
      <c r="O702" s="823"/>
      <c r="P702" s="823"/>
      <c r="Q702" s="823"/>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823"/>
      <c r="D703" s="823"/>
      <c r="E703" s="823"/>
      <c r="F703" s="823"/>
      <c r="G703" s="823"/>
      <c r="H703" s="823"/>
      <c r="I703" s="823"/>
      <c r="J703" s="823"/>
      <c r="K703" s="823"/>
      <c r="L703" s="823"/>
      <c r="M703" s="823"/>
      <c r="N703" s="823"/>
      <c r="O703" s="823"/>
      <c r="P703" s="823"/>
      <c r="Q703" s="823"/>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823"/>
      <c r="D704" s="823"/>
      <c r="E704" s="823"/>
      <c r="F704" s="823"/>
      <c r="G704" s="823"/>
      <c r="H704" s="823"/>
      <c r="I704" s="823"/>
      <c r="J704" s="823"/>
      <c r="K704" s="823"/>
      <c r="L704" s="823"/>
      <c r="M704" s="823"/>
      <c r="N704" s="823"/>
      <c r="O704" s="823"/>
      <c r="P704" s="823"/>
      <c r="Q704" s="823"/>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823"/>
      <c r="D705" s="823"/>
      <c r="E705" s="823"/>
      <c r="F705" s="823"/>
      <c r="G705" s="823"/>
      <c r="H705" s="823"/>
      <c r="I705" s="823"/>
      <c r="J705" s="823"/>
      <c r="K705" s="823"/>
      <c r="L705" s="823"/>
      <c r="M705" s="823"/>
      <c r="N705" s="823"/>
      <c r="O705" s="823"/>
      <c r="P705" s="823"/>
      <c r="Q705" s="823"/>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823"/>
      <c r="D706" s="823"/>
      <c r="E706" s="823"/>
      <c r="F706" s="823"/>
      <c r="G706" s="823"/>
      <c r="H706" s="823"/>
      <c r="I706" s="823"/>
      <c r="J706" s="823"/>
      <c r="K706" s="823"/>
      <c r="L706" s="823"/>
      <c r="M706" s="823"/>
      <c r="N706" s="823"/>
      <c r="O706" s="823"/>
      <c r="P706" s="823"/>
      <c r="Q706" s="823"/>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823"/>
      <c r="D707" s="823"/>
      <c r="E707" s="823"/>
      <c r="F707" s="823"/>
      <c r="G707" s="823"/>
      <c r="H707" s="823"/>
      <c r="I707" s="823"/>
      <c r="J707" s="823"/>
      <c r="K707" s="823"/>
      <c r="L707" s="823"/>
      <c r="M707" s="823"/>
      <c r="N707" s="823"/>
      <c r="O707" s="823"/>
      <c r="P707" s="823"/>
      <c r="Q707" s="823"/>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823"/>
      <c r="D708" s="823"/>
      <c r="E708" s="823"/>
      <c r="F708" s="823"/>
      <c r="G708" s="823"/>
      <c r="H708" s="823"/>
      <c r="I708" s="823"/>
      <c r="J708" s="823"/>
      <c r="K708" s="823"/>
      <c r="L708" s="823"/>
      <c r="M708" s="823"/>
      <c r="N708" s="823"/>
      <c r="O708" s="823"/>
      <c r="P708" s="823"/>
      <c r="Q708" s="823"/>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823"/>
      <c r="D709" s="823"/>
      <c r="E709" s="823"/>
      <c r="F709" s="823"/>
      <c r="G709" s="823"/>
      <c r="H709" s="823"/>
      <c r="I709" s="823"/>
      <c r="J709" s="823"/>
      <c r="K709" s="823"/>
      <c r="L709" s="823"/>
      <c r="M709" s="823"/>
      <c r="N709" s="823"/>
      <c r="O709" s="823"/>
      <c r="P709" s="823"/>
      <c r="Q709" s="823"/>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823"/>
      <c r="D710" s="823"/>
      <c r="E710" s="823"/>
      <c r="F710" s="823"/>
      <c r="G710" s="823"/>
      <c r="H710" s="823"/>
      <c r="I710" s="823"/>
      <c r="J710" s="823"/>
      <c r="K710" s="823"/>
      <c r="L710" s="823"/>
      <c r="M710" s="823"/>
      <c r="N710" s="823"/>
      <c r="O710" s="823"/>
      <c r="P710" s="823"/>
      <c r="Q710" s="823"/>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823"/>
      <c r="D711" s="823"/>
      <c r="E711" s="823"/>
      <c r="F711" s="823"/>
      <c r="G711" s="823"/>
      <c r="H711" s="823"/>
      <c r="I711" s="823"/>
      <c r="J711" s="823"/>
      <c r="K711" s="823"/>
      <c r="L711" s="823"/>
      <c r="M711" s="823"/>
      <c r="N711" s="823"/>
      <c r="O711" s="823"/>
      <c r="P711" s="823"/>
      <c r="Q711" s="823"/>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823"/>
      <c r="D712" s="823"/>
      <c r="E712" s="823"/>
      <c r="F712" s="823"/>
      <c r="G712" s="823"/>
      <c r="H712" s="823"/>
      <c r="I712" s="823"/>
      <c r="J712" s="823"/>
      <c r="K712" s="823"/>
      <c r="L712" s="823"/>
      <c r="M712" s="823"/>
      <c r="N712" s="823"/>
      <c r="O712" s="823"/>
      <c r="P712" s="823"/>
      <c r="Q712" s="823"/>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823"/>
      <c r="D713" s="823"/>
      <c r="E713" s="823"/>
      <c r="F713" s="823"/>
      <c r="G713" s="823"/>
      <c r="H713" s="823"/>
      <c r="I713" s="823"/>
      <c r="J713" s="823"/>
      <c r="K713" s="823"/>
      <c r="L713" s="823"/>
      <c r="M713" s="823"/>
      <c r="N713" s="823"/>
      <c r="O713" s="823"/>
      <c r="P713" s="823"/>
      <c r="Q713" s="823"/>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823"/>
      <c r="D714" s="823"/>
      <c r="E714" s="823"/>
      <c r="F714" s="823"/>
      <c r="G714" s="823"/>
      <c r="H714" s="823"/>
      <c r="I714" s="823"/>
      <c r="J714" s="823"/>
      <c r="K714" s="823"/>
      <c r="L714" s="823"/>
      <c r="M714" s="823"/>
      <c r="N714" s="823"/>
      <c r="O714" s="823"/>
      <c r="P714" s="823"/>
      <c r="Q714" s="823"/>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823"/>
      <c r="D715" s="823"/>
      <c r="E715" s="823"/>
      <c r="F715" s="823"/>
      <c r="G715" s="823"/>
      <c r="H715" s="823"/>
      <c r="I715" s="823"/>
      <c r="J715" s="823"/>
      <c r="K715" s="823"/>
      <c r="L715" s="823"/>
      <c r="M715" s="823"/>
      <c r="N715" s="823"/>
      <c r="O715" s="823"/>
      <c r="P715" s="823"/>
      <c r="Q715" s="823"/>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823"/>
      <c r="D716" s="823"/>
      <c r="E716" s="823"/>
      <c r="F716" s="823"/>
      <c r="G716" s="823"/>
      <c r="H716" s="823"/>
      <c r="I716" s="823"/>
      <c r="J716" s="823"/>
      <c r="K716" s="823"/>
      <c r="L716" s="823"/>
      <c r="M716" s="823"/>
      <c r="N716" s="823"/>
      <c r="O716" s="823"/>
      <c r="P716" s="823"/>
      <c r="Q716" s="823"/>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823"/>
      <c r="D717" s="823"/>
      <c r="E717" s="823"/>
      <c r="F717" s="823"/>
      <c r="G717" s="823"/>
      <c r="H717" s="823"/>
      <c r="I717" s="823"/>
      <c r="J717" s="823"/>
      <c r="K717" s="823"/>
      <c r="L717" s="823"/>
      <c r="M717" s="823"/>
      <c r="N717" s="823"/>
      <c r="O717" s="823"/>
      <c r="P717" s="823"/>
      <c r="Q717" s="823"/>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823"/>
      <c r="D718" s="823"/>
      <c r="E718" s="823"/>
      <c r="F718" s="823"/>
      <c r="G718" s="823"/>
      <c r="H718" s="823"/>
      <c r="I718" s="823"/>
      <c r="J718" s="823"/>
      <c r="K718" s="823"/>
      <c r="L718" s="823"/>
      <c r="M718" s="823"/>
      <c r="N718" s="823"/>
      <c r="O718" s="823"/>
      <c r="P718" s="823"/>
      <c r="Q718" s="823"/>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823"/>
      <c r="D719" s="823"/>
      <c r="E719" s="823"/>
      <c r="F719" s="823"/>
      <c r="G719" s="823"/>
      <c r="H719" s="823"/>
      <c r="I719" s="823"/>
      <c r="J719" s="823"/>
      <c r="K719" s="823"/>
      <c r="L719" s="823"/>
      <c r="M719" s="823"/>
      <c r="N719" s="823"/>
      <c r="O719" s="823"/>
      <c r="P719" s="823"/>
      <c r="Q719" s="823"/>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823"/>
      <c r="D720" s="823"/>
      <c r="E720" s="823"/>
      <c r="F720" s="823"/>
      <c r="G720" s="823"/>
      <c r="H720" s="823"/>
      <c r="I720" s="823"/>
      <c r="J720" s="823"/>
      <c r="K720" s="823"/>
      <c r="L720" s="823"/>
      <c r="M720" s="823"/>
      <c r="N720" s="823"/>
      <c r="O720" s="823"/>
      <c r="P720" s="823"/>
      <c r="Q720" s="823"/>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823"/>
      <c r="D721" s="823"/>
      <c r="E721" s="823"/>
      <c r="F721" s="823"/>
      <c r="G721" s="823"/>
      <c r="H721" s="823"/>
      <c r="I721" s="823"/>
      <c r="J721" s="823"/>
      <c r="K721" s="823"/>
      <c r="L721" s="823"/>
      <c r="M721" s="823"/>
      <c r="N721" s="823"/>
      <c r="O721" s="823"/>
      <c r="P721" s="823"/>
      <c r="Q721" s="823"/>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823"/>
      <c r="D722" s="823"/>
      <c r="E722" s="823"/>
      <c r="F722" s="823"/>
      <c r="G722" s="823"/>
      <c r="H722" s="823"/>
      <c r="I722" s="823"/>
      <c r="J722" s="823"/>
      <c r="K722" s="823"/>
      <c r="L722" s="823"/>
      <c r="M722" s="823"/>
      <c r="N722" s="823"/>
      <c r="O722" s="823"/>
      <c r="P722" s="823"/>
      <c r="Q722" s="823"/>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823"/>
      <c r="D723" s="823"/>
      <c r="E723" s="823"/>
      <c r="F723" s="823"/>
      <c r="G723" s="823"/>
      <c r="H723" s="823"/>
      <c r="I723" s="823"/>
      <c r="J723" s="823"/>
      <c r="K723" s="823"/>
      <c r="L723" s="823"/>
      <c r="M723" s="823"/>
      <c r="N723" s="823"/>
      <c r="O723" s="823"/>
      <c r="P723" s="823"/>
      <c r="Q723" s="823"/>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823"/>
      <c r="D724" s="823"/>
      <c r="E724" s="823"/>
      <c r="F724" s="823"/>
      <c r="G724" s="823"/>
      <c r="H724" s="823"/>
      <c r="I724" s="823"/>
      <c r="J724" s="823"/>
      <c r="K724" s="823"/>
      <c r="L724" s="823"/>
      <c r="M724" s="823"/>
      <c r="N724" s="823"/>
      <c r="O724" s="823"/>
      <c r="P724" s="823"/>
      <c r="Q724" s="823"/>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823"/>
      <c r="D725" s="823"/>
      <c r="E725" s="823"/>
      <c r="F725" s="823"/>
      <c r="G725" s="823"/>
      <c r="H725" s="823"/>
      <c r="I725" s="823"/>
      <c r="J725" s="823"/>
      <c r="K725" s="823"/>
      <c r="L725" s="823"/>
      <c r="M725" s="823"/>
      <c r="N725" s="823"/>
      <c r="O725" s="823"/>
      <c r="P725" s="823"/>
      <c r="Q725" s="823"/>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823"/>
      <c r="D726" s="823"/>
      <c r="E726" s="823"/>
      <c r="F726" s="823"/>
      <c r="G726" s="823"/>
      <c r="H726" s="823"/>
      <c r="I726" s="823"/>
      <c r="J726" s="823"/>
      <c r="K726" s="823"/>
      <c r="L726" s="823"/>
      <c r="M726" s="823"/>
      <c r="N726" s="823"/>
      <c r="O726" s="823"/>
      <c r="P726" s="823"/>
      <c r="Q726" s="823"/>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823"/>
      <c r="D727" s="823"/>
      <c r="E727" s="823"/>
      <c r="F727" s="823"/>
      <c r="G727" s="823"/>
      <c r="H727" s="823"/>
      <c r="I727" s="823"/>
      <c r="J727" s="823"/>
      <c r="K727" s="823"/>
      <c r="L727" s="823"/>
      <c r="M727" s="823"/>
      <c r="N727" s="823"/>
      <c r="O727" s="823"/>
      <c r="P727" s="823"/>
      <c r="Q727" s="823"/>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823"/>
      <c r="D728" s="823"/>
      <c r="E728" s="823"/>
      <c r="F728" s="823"/>
      <c r="G728" s="823"/>
      <c r="H728" s="823"/>
      <c r="I728" s="823"/>
      <c r="J728" s="823"/>
      <c r="K728" s="823"/>
      <c r="L728" s="823"/>
      <c r="M728" s="823"/>
      <c r="N728" s="823"/>
      <c r="O728" s="823"/>
      <c r="P728" s="823"/>
      <c r="Q728" s="823"/>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823"/>
      <c r="D729" s="823"/>
      <c r="E729" s="823"/>
      <c r="F729" s="823"/>
      <c r="G729" s="823"/>
      <c r="H729" s="823"/>
      <c r="I729" s="823"/>
      <c r="J729" s="823"/>
      <c r="K729" s="823"/>
      <c r="L729" s="823"/>
      <c r="M729" s="823"/>
      <c r="N729" s="823"/>
      <c r="O729" s="823"/>
      <c r="P729" s="823"/>
      <c r="Q729" s="823"/>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823"/>
      <c r="D730" s="823"/>
      <c r="E730" s="823"/>
      <c r="F730" s="823"/>
      <c r="G730" s="823"/>
      <c r="H730" s="823"/>
      <c r="I730" s="823"/>
      <c r="J730" s="823"/>
      <c r="K730" s="823"/>
      <c r="L730" s="823"/>
      <c r="M730" s="823"/>
      <c r="N730" s="823"/>
      <c r="O730" s="823"/>
      <c r="P730" s="823"/>
      <c r="Q730" s="823"/>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823"/>
      <c r="D731" s="823"/>
      <c r="E731" s="823"/>
      <c r="F731" s="823"/>
      <c r="G731" s="823"/>
      <c r="H731" s="823"/>
      <c r="I731" s="823"/>
      <c r="J731" s="823"/>
      <c r="K731" s="823"/>
      <c r="L731" s="823"/>
      <c r="M731" s="823"/>
      <c r="N731" s="823"/>
      <c r="O731" s="823"/>
      <c r="P731" s="823"/>
      <c r="Q731" s="823"/>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823"/>
      <c r="D732" s="823"/>
      <c r="E732" s="823"/>
      <c r="F732" s="823"/>
      <c r="G732" s="823"/>
      <c r="H732" s="823"/>
      <c r="I732" s="823"/>
      <c r="J732" s="823"/>
      <c r="K732" s="823"/>
      <c r="L732" s="823"/>
      <c r="M732" s="823"/>
      <c r="N732" s="823"/>
      <c r="O732" s="823"/>
      <c r="P732" s="823"/>
      <c r="Q732" s="823"/>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823"/>
      <c r="D733" s="823"/>
      <c r="E733" s="823"/>
      <c r="F733" s="823"/>
      <c r="G733" s="823"/>
      <c r="H733" s="823"/>
      <c r="I733" s="823"/>
      <c r="J733" s="823"/>
      <c r="K733" s="823"/>
      <c r="L733" s="823"/>
      <c r="M733" s="823"/>
      <c r="N733" s="823"/>
      <c r="O733" s="823"/>
      <c r="P733" s="823"/>
      <c r="Q733" s="823"/>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823"/>
      <c r="D734" s="823"/>
      <c r="E734" s="823"/>
      <c r="F734" s="823"/>
      <c r="G734" s="823"/>
      <c r="H734" s="823"/>
      <c r="I734" s="823"/>
      <c r="J734" s="823"/>
      <c r="K734" s="823"/>
      <c r="L734" s="823"/>
      <c r="M734" s="823"/>
      <c r="N734" s="823"/>
      <c r="O734" s="823"/>
      <c r="P734" s="823"/>
      <c r="Q734" s="823"/>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823"/>
      <c r="D735" s="823"/>
      <c r="E735" s="823"/>
      <c r="F735" s="823"/>
      <c r="G735" s="823"/>
      <c r="H735" s="823"/>
      <c r="I735" s="823"/>
      <c r="J735" s="823"/>
      <c r="K735" s="823"/>
      <c r="L735" s="823"/>
      <c r="M735" s="823"/>
      <c r="N735" s="823"/>
      <c r="O735" s="823"/>
      <c r="P735" s="823"/>
      <c r="Q735" s="823"/>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823"/>
      <c r="D736" s="823"/>
      <c r="E736" s="823"/>
      <c r="F736" s="823"/>
      <c r="G736" s="823"/>
      <c r="H736" s="823"/>
      <c r="I736" s="823"/>
      <c r="J736" s="823"/>
      <c r="K736" s="823"/>
      <c r="L736" s="823"/>
      <c r="M736" s="823"/>
      <c r="N736" s="823"/>
      <c r="O736" s="823"/>
      <c r="P736" s="823"/>
      <c r="Q736" s="823"/>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823"/>
      <c r="D737" s="823"/>
      <c r="E737" s="823"/>
      <c r="F737" s="823"/>
      <c r="G737" s="823"/>
      <c r="H737" s="823"/>
      <c r="I737" s="823"/>
      <c r="J737" s="823"/>
      <c r="K737" s="823"/>
      <c r="L737" s="823"/>
      <c r="M737" s="823"/>
      <c r="N737" s="823"/>
      <c r="O737" s="823"/>
      <c r="P737" s="823"/>
      <c r="Q737" s="823"/>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823"/>
      <c r="D738" s="823"/>
      <c r="E738" s="823"/>
      <c r="F738" s="823"/>
      <c r="G738" s="823"/>
      <c r="H738" s="823"/>
      <c r="I738" s="823"/>
      <c r="J738" s="823"/>
      <c r="K738" s="823"/>
      <c r="L738" s="823"/>
      <c r="M738" s="823"/>
      <c r="N738" s="823"/>
      <c r="O738" s="823"/>
      <c r="P738" s="823"/>
      <c r="Q738" s="823"/>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823"/>
      <c r="D739" s="823"/>
      <c r="E739" s="823"/>
      <c r="F739" s="823"/>
      <c r="G739" s="823"/>
      <c r="H739" s="823"/>
      <c r="I739" s="823"/>
      <c r="J739" s="823"/>
      <c r="K739" s="823"/>
      <c r="L739" s="823"/>
      <c r="M739" s="823"/>
      <c r="N739" s="823"/>
      <c r="O739" s="823"/>
      <c r="P739" s="823"/>
      <c r="Q739" s="823"/>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823"/>
      <c r="D740" s="823"/>
      <c r="E740" s="823"/>
      <c r="F740" s="823"/>
      <c r="G740" s="823"/>
      <c r="H740" s="823"/>
      <c r="I740" s="823"/>
      <c r="J740" s="823"/>
      <c r="K740" s="823"/>
      <c r="L740" s="823"/>
      <c r="M740" s="823"/>
      <c r="N740" s="823"/>
      <c r="O740" s="823"/>
      <c r="P740" s="823"/>
      <c r="Q740" s="823"/>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823"/>
      <c r="D741" s="823"/>
      <c r="E741" s="823"/>
      <c r="F741" s="823"/>
      <c r="G741" s="823"/>
      <c r="H741" s="823"/>
      <c r="I741" s="823"/>
      <c r="J741" s="823"/>
      <c r="K741" s="823"/>
      <c r="L741" s="823"/>
      <c r="M741" s="823"/>
      <c r="N741" s="823"/>
      <c r="O741" s="823"/>
      <c r="P741" s="823"/>
      <c r="Q741" s="823"/>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823"/>
      <c r="D742" s="823"/>
      <c r="E742" s="823"/>
      <c r="F742" s="823"/>
      <c r="G742" s="823"/>
      <c r="H742" s="823"/>
      <c r="I742" s="823"/>
      <c r="J742" s="823"/>
      <c r="K742" s="823"/>
      <c r="L742" s="823"/>
      <c r="M742" s="823"/>
      <c r="N742" s="823"/>
      <c r="O742" s="823"/>
      <c r="P742" s="823"/>
      <c r="Q742" s="823"/>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823"/>
      <c r="D743" s="823"/>
      <c r="E743" s="823"/>
      <c r="F743" s="823"/>
      <c r="G743" s="823"/>
      <c r="H743" s="823"/>
      <c r="I743" s="823"/>
      <c r="J743" s="823"/>
      <c r="K743" s="823"/>
      <c r="L743" s="823"/>
      <c r="M743" s="823"/>
      <c r="N743" s="823"/>
      <c r="O743" s="823"/>
      <c r="P743" s="823"/>
      <c r="Q743" s="823"/>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823"/>
      <c r="D744" s="823"/>
      <c r="E744" s="823"/>
      <c r="F744" s="823"/>
      <c r="G744" s="823"/>
      <c r="H744" s="823"/>
      <c r="I744" s="823"/>
      <c r="J744" s="823"/>
      <c r="K744" s="823"/>
      <c r="L744" s="823"/>
      <c r="M744" s="823"/>
      <c r="N744" s="823"/>
      <c r="O744" s="823"/>
      <c r="P744" s="823"/>
      <c r="Q744" s="823"/>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823"/>
      <c r="D745" s="823"/>
      <c r="E745" s="823"/>
      <c r="F745" s="823"/>
      <c r="G745" s="823"/>
      <c r="H745" s="823"/>
      <c r="I745" s="823"/>
      <c r="J745" s="823"/>
      <c r="K745" s="823"/>
      <c r="L745" s="823"/>
      <c r="M745" s="823"/>
      <c r="N745" s="823"/>
      <c r="O745" s="823"/>
      <c r="P745" s="823"/>
      <c r="Q745" s="823"/>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823"/>
      <c r="D746" s="823"/>
      <c r="E746" s="823"/>
      <c r="F746" s="823"/>
      <c r="G746" s="823"/>
      <c r="H746" s="823"/>
      <c r="I746" s="823"/>
      <c r="J746" s="823"/>
      <c r="K746" s="823"/>
      <c r="L746" s="823"/>
      <c r="M746" s="823"/>
      <c r="N746" s="823"/>
      <c r="O746" s="823"/>
      <c r="P746" s="823"/>
      <c r="Q746" s="823"/>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823"/>
      <c r="D747" s="823"/>
      <c r="E747" s="823"/>
      <c r="F747" s="823"/>
      <c r="G747" s="823"/>
      <c r="H747" s="823"/>
      <c r="I747" s="823"/>
      <c r="J747" s="823"/>
      <c r="K747" s="823"/>
      <c r="L747" s="823"/>
      <c r="M747" s="823"/>
      <c r="N747" s="823"/>
      <c r="O747" s="823"/>
      <c r="P747" s="823"/>
      <c r="Q747" s="823"/>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823"/>
      <c r="D748" s="823"/>
      <c r="E748" s="823"/>
      <c r="F748" s="823"/>
      <c r="G748" s="823"/>
      <c r="H748" s="823"/>
      <c r="I748" s="823"/>
      <c r="J748" s="823"/>
      <c r="K748" s="823"/>
      <c r="L748" s="823"/>
      <c r="M748" s="823"/>
      <c r="N748" s="823"/>
      <c r="O748" s="823"/>
      <c r="P748" s="823"/>
      <c r="Q748" s="823"/>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823"/>
      <c r="D749" s="823"/>
      <c r="E749" s="823"/>
      <c r="F749" s="823"/>
      <c r="G749" s="823"/>
      <c r="H749" s="823"/>
      <c r="I749" s="823"/>
      <c r="J749" s="823"/>
      <c r="K749" s="823"/>
      <c r="L749" s="823"/>
      <c r="M749" s="823"/>
      <c r="N749" s="823"/>
      <c r="O749" s="823"/>
      <c r="P749" s="823"/>
      <c r="Q749" s="823"/>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823"/>
      <c r="D750" s="823"/>
      <c r="E750" s="823"/>
      <c r="F750" s="823"/>
      <c r="G750" s="823"/>
      <c r="H750" s="823"/>
      <c r="I750" s="823"/>
      <c r="J750" s="823"/>
      <c r="K750" s="823"/>
      <c r="L750" s="823"/>
      <c r="M750" s="823"/>
      <c r="N750" s="823"/>
      <c r="O750" s="823"/>
      <c r="P750" s="823"/>
      <c r="Q750" s="823"/>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823"/>
      <c r="D751" s="823"/>
      <c r="E751" s="823"/>
      <c r="F751" s="823"/>
      <c r="G751" s="823"/>
      <c r="H751" s="823"/>
      <c r="I751" s="823"/>
      <c r="J751" s="823"/>
      <c r="K751" s="823"/>
      <c r="L751" s="823"/>
      <c r="M751" s="823"/>
      <c r="N751" s="823"/>
      <c r="O751" s="823"/>
      <c r="P751" s="823"/>
      <c r="Q751" s="823"/>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823"/>
      <c r="D752" s="823"/>
      <c r="E752" s="823"/>
      <c r="F752" s="823"/>
      <c r="G752" s="823"/>
      <c r="H752" s="823"/>
      <c r="I752" s="823"/>
      <c r="J752" s="823"/>
      <c r="K752" s="823"/>
      <c r="L752" s="823"/>
      <c r="M752" s="823"/>
      <c r="N752" s="823"/>
      <c r="O752" s="823"/>
      <c r="P752" s="823"/>
      <c r="Q752" s="823"/>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823"/>
      <c r="D753" s="823"/>
      <c r="E753" s="823"/>
      <c r="F753" s="823"/>
      <c r="G753" s="823"/>
      <c r="H753" s="823"/>
      <c r="I753" s="823"/>
      <c r="J753" s="823"/>
      <c r="K753" s="823"/>
      <c r="L753" s="823"/>
      <c r="M753" s="823"/>
      <c r="N753" s="823"/>
      <c r="O753" s="823"/>
      <c r="P753" s="823"/>
      <c r="Q753" s="823"/>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823"/>
      <c r="D754" s="823"/>
      <c r="E754" s="823"/>
      <c r="F754" s="823"/>
      <c r="G754" s="823"/>
      <c r="H754" s="823"/>
      <c r="I754" s="823"/>
      <c r="J754" s="823"/>
      <c r="K754" s="823"/>
      <c r="L754" s="823"/>
      <c r="M754" s="823"/>
      <c r="N754" s="823"/>
      <c r="O754" s="823"/>
      <c r="P754" s="823"/>
      <c r="Q754" s="823"/>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823"/>
      <c r="D755" s="823"/>
      <c r="E755" s="823"/>
      <c r="F755" s="823"/>
      <c r="G755" s="823"/>
      <c r="H755" s="823"/>
      <c r="I755" s="823"/>
      <c r="J755" s="823"/>
      <c r="K755" s="823"/>
      <c r="L755" s="823"/>
      <c r="M755" s="823"/>
      <c r="N755" s="823"/>
      <c r="O755" s="823"/>
      <c r="P755" s="823"/>
      <c r="Q755" s="823"/>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823"/>
      <c r="D756" s="823"/>
      <c r="E756" s="823"/>
      <c r="F756" s="823"/>
      <c r="G756" s="823"/>
      <c r="H756" s="823"/>
      <c r="I756" s="823"/>
      <c r="J756" s="823"/>
      <c r="K756" s="823"/>
      <c r="L756" s="823"/>
      <c r="M756" s="823"/>
      <c r="N756" s="823"/>
      <c r="O756" s="823"/>
      <c r="P756" s="823"/>
      <c r="Q756" s="823"/>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823"/>
      <c r="D757" s="823"/>
      <c r="E757" s="823"/>
      <c r="F757" s="823"/>
      <c r="G757" s="823"/>
      <c r="H757" s="823"/>
      <c r="I757" s="823"/>
      <c r="J757" s="823"/>
      <c r="K757" s="823"/>
      <c r="L757" s="823"/>
      <c r="M757" s="823"/>
      <c r="N757" s="823"/>
      <c r="O757" s="823"/>
      <c r="P757" s="823"/>
      <c r="Q757" s="823"/>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823"/>
      <c r="D758" s="823"/>
      <c r="E758" s="823"/>
      <c r="F758" s="823"/>
      <c r="G758" s="823"/>
      <c r="H758" s="823"/>
      <c r="I758" s="823"/>
      <c r="J758" s="823"/>
      <c r="K758" s="823"/>
      <c r="L758" s="823"/>
      <c r="M758" s="823"/>
      <c r="N758" s="823"/>
      <c r="O758" s="823"/>
      <c r="P758" s="823"/>
      <c r="Q758" s="823"/>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823"/>
      <c r="D759" s="823"/>
      <c r="E759" s="823"/>
      <c r="F759" s="823"/>
      <c r="G759" s="823"/>
      <c r="H759" s="823"/>
      <c r="I759" s="823"/>
      <c r="J759" s="823"/>
      <c r="K759" s="823"/>
      <c r="L759" s="823"/>
      <c r="M759" s="823"/>
      <c r="N759" s="823"/>
      <c r="O759" s="823"/>
      <c r="P759" s="823"/>
      <c r="Q759" s="823"/>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823"/>
      <c r="D760" s="823"/>
      <c r="E760" s="823"/>
      <c r="F760" s="823"/>
      <c r="G760" s="823"/>
      <c r="H760" s="823"/>
      <c r="I760" s="823"/>
      <c r="J760" s="823"/>
      <c r="K760" s="823"/>
      <c r="L760" s="823"/>
      <c r="M760" s="823"/>
      <c r="N760" s="823"/>
      <c r="O760" s="823"/>
      <c r="P760" s="823"/>
      <c r="Q760" s="823"/>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823"/>
      <c r="D761" s="823"/>
      <c r="E761" s="823"/>
      <c r="F761" s="823"/>
      <c r="G761" s="823"/>
      <c r="H761" s="823"/>
      <c r="I761" s="823"/>
      <c r="J761" s="823"/>
      <c r="K761" s="823"/>
      <c r="L761" s="823"/>
      <c r="M761" s="823"/>
      <c r="N761" s="823"/>
      <c r="O761" s="823"/>
      <c r="P761" s="823"/>
      <c r="Q761" s="823"/>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823"/>
      <c r="D762" s="823"/>
      <c r="E762" s="823"/>
      <c r="F762" s="823"/>
      <c r="G762" s="823"/>
      <c r="H762" s="823"/>
      <c r="I762" s="823"/>
      <c r="J762" s="823"/>
      <c r="K762" s="823"/>
      <c r="L762" s="823"/>
      <c r="M762" s="823"/>
      <c r="N762" s="823"/>
      <c r="O762" s="823"/>
      <c r="P762" s="823"/>
      <c r="Q762" s="823"/>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823"/>
      <c r="D763" s="823"/>
      <c r="E763" s="823"/>
      <c r="F763" s="823"/>
      <c r="G763" s="823"/>
      <c r="H763" s="823"/>
      <c r="I763" s="823"/>
      <c r="J763" s="823"/>
      <c r="K763" s="823"/>
      <c r="L763" s="823"/>
      <c r="M763" s="823"/>
      <c r="N763" s="823"/>
      <c r="O763" s="823"/>
      <c r="P763" s="823"/>
      <c r="Q763" s="823"/>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823"/>
      <c r="D764" s="823"/>
      <c r="E764" s="823"/>
      <c r="F764" s="823"/>
      <c r="G764" s="823"/>
      <c r="H764" s="823"/>
      <c r="I764" s="823"/>
      <c r="J764" s="823"/>
      <c r="K764" s="823"/>
      <c r="L764" s="823"/>
      <c r="M764" s="823"/>
      <c r="N764" s="823"/>
      <c r="O764" s="823"/>
      <c r="P764" s="823"/>
      <c r="Q764" s="823"/>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823"/>
      <c r="D765" s="823"/>
      <c r="E765" s="823"/>
      <c r="F765" s="823"/>
      <c r="G765" s="823"/>
      <c r="H765" s="823"/>
      <c r="I765" s="823"/>
      <c r="J765" s="823"/>
      <c r="K765" s="823"/>
      <c r="L765" s="823"/>
      <c r="M765" s="823"/>
      <c r="N765" s="823"/>
      <c r="O765" s="823"/>
      <c r="P765" s="823"/>
      <c r="Q765" s="823"/>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823"/>
      <c r="D766" s="823"/>
      <c r="E766" s="823"/>
      <c r="F766" s="823"/>
      <c r="G766" s="823"/>
      <c r="H766" s="823"/>
      <c r="I766" s="823"/>
      <c r="J766" s="823"/>
      <c r="K766" s="823"/>
      <c r="L766" s="823"/>
      <c r="M766" s="823"/>
      <c r="N766" s="823"/>
      <c r="O766" s="823"/>
      <c r="P766" s="823"/>
      <c r="Q766" s="823"/>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823"/>
      <c r="D767" s="823"/>
      <c r="E767" s="823"/>
      <c r="F767" s="823"/>
      <c r="G767" s="823"/>
      <c r="H767" s="823"/>
      <c r="I767" s="823"/>
      <c r="J767" s="823"/>
      <c r="K767" s="823"/>
      <c r="L767" s="823"/>
      <c r="M767" s="823"/>
      <c r="N767" s="823"/>
      <c r="O767" s="823"/>
      <c r="P767" s="823"/>
      <c r="Q767" s="823"/>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823"/>
      <c r="D768" s="823"/>
      <c r="E768" s="823"/>
      <c r="F768" s="823"/>
      <c r="G768" s="823"/>
      <c r="H768" s="823"/>
      <c r="I768" s="823"/>
      <c r="J768" s="823"/>
      <c r="K768" s="823"/>
      <c r="L768" s="823"/>
      <c r="M768" s="823"/>
      <c r="N768" s="823"/>
      <c r="O768" s="823"/>
      <c r="P768" s="823"/>
      <c r="Q768" s="823"/>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823"/>
      <c r="D769" s="823"/>
      <c r="E769" s="823"/>
      <c r="F769" s="823"/>
      <c r="G769" s="823"/>
      <c r="H769" s="823"/>
      <c r="I769" s="823"/>
      <c r="J769" s="823"/>
      <c r="K769" s="823"/>
      <c r="L769" s="823"/>
      <c r="M769" s="823"/>
      <c r="N769" s="823"/>
      <c r="O769" s="823"/>
      <c r="P769" s="823"/>
      <c r="Q769" s="823"/>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823"/>
      <c r="D770" s="823"/>
      <c r="E770" s="823"/>
      <c r="F770" s="823"/>
      <c r="G770" s="823"/>
      <c r="H770" s="823"/>
      <c r="I770" s="823"/>
      <c r="J770" s="823"/>
      <c r="K770" s="823"/>
      <c r="L770" s="823"/>
      <c r="M770" s="823"/>
      <c r="N770" s="823"/>
      <c r="O770" s="823"/>
      <c r="P770" s="823"/>
      <c r="Q770" s="823"/>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823"/>
      <c r="D771" s="823"/>
      <c r="E771" s="823"/>
      <c r="F771" s="823"/>
      <c r="G771" s="823"/>
      <c r="H771" s="823"/>
      <c r="I771" s="823"/>
      <c r="J771" s="823"/>
      <c r="K771" s="823"/>
      <c r="L771" s="823"/>
      <c r="M771" s="823"/>
      <c r="N771" s="823"/>
      <c r="O771" s="823"/>
      <c r="P771" s="823"/>
      <c r="Q771" s="823"/>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823"/>
      <c r="D772" s="823"/>
      <c r="E772" s="823"/>
      <c r="F772" s="823"/>
      <c r="G772" s="823"/>
      <c r="H772" s="823"/>
      <c r="I772" s="823"/>
      <c r="J772" s="823"/>
      <c r="K772" s="823"/>
      <c r="L772" s="823"/>
      <c r="M772" s="823"/>
      <c r="N772" s="823"/>
      <c r="O772" s="823"/>
      <c r="P772" s="823"/>
      <c r="Q772" s="823"/>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823"/>
      <c r="D773" s="823"/>
      <c r="E773" s="823"/>
      <c r="F773" s="823"/>
      <c r="G773" s="823"/>
      <c r="H773" s="823"/>
      <c r="I773" s="823"/>
      <c r="J773" s="823"/>
      <c r="K773" s="823"/>
      <c r="L773" s="823"/>
      <c r="M773" s="823"/>
      <c r="N773" s="823"/>
      <c r="O773" s="823"/>
      <c r="P773" s="823"/>
      <c r="Q773" s="823"/>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823"/>
      <c r="D774" s="823"/>
      <c r="E774" s="823"/>
      <c r="F774" s="823"/>
      <c r="G774" s="823"/>
      <c r="H774" s="823"/>
      <c r="I774" s="823"/>
      <c r="J774" s="823"/>
      <c r="K774" s="823"/>
      <c r="L774" s="823"/>
      <c r="M774" s="823"/>
      <c r="N774" s="823"/>
      <c r="O774" s="823"/>
      <c r="P774" s="823"/>
      <c r="Q774" s="823"/>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823"/>
      <c r="D775" s="823"/>
      <c r="E775" s="823"/>
      <c r="F775" s="823"/>
      <c r="G775" s="823"/>
      <c r="H775" s="823"/>
      <c r="I775" s="823"/>
      <c r="J775" s="823"/>
      <c r="K775" s="823"/>
      <c r="L775" s="823"/>
      <c r="M775" s="823"/>
      <c r="N775" s="823"/>
      <c r="O775" s="823"/>
      <c r="P775" s="823"/>
      <c r="Q775" s="823"/>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823"/>
      <c r="D776" s="823"/>
      <c r="E776" s="823"/>
      <c r="F776" s="823"/>
      <c r="G776" s="823"/>
      <c r="H776" s="823"/>
      <c r="I776" s="823"/>
      <c r="J776" s="823"/>
      <c r="K776" s="823"/>
      <c r="L776" s="823"/>
      <c r="M776" s="823"/>
      <c r="N776" s="823"/>
      <c r="O776" s="823"/>
      <c r="P776" s="823"/>
      <c r="Q776" s="823"/>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823"/>
      <c r="D777" s="823"/>
      <c r="E777" s="823"/>
      <c r="F777" s="823"/>
      <c r="G777" s="823"/>
      <c r="H777" s="823"/>
      <c r="I777" s="823"/>
      <c r="J777" s="823"/>
      <c r="K777" s="823"/>
      <c r="L777" s="823"/>
      <c r="M777" s="823"/>
      <c r="N777" s="823"/>
      <c r="O777" s="823"/>
      <c r="P777" s="823"/>
      <c r="Q777" s="823"/>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823"/>
      <c r="D778" s="823"/>
      <c r="E778" s="823"/>
      <c r="F778" s="823"/>
      <c r="G778" s="823"/>
      <c r="H778" s="823"/>
      <c r="I778" s="823"/>
      <c r="J778" s="823"/>
      <c r="K778" s="823"/>
      <c r="L778" s="823"/>
      <c r="M778" s="823"/>
      <c r="N778" s="823"/>
      <c r="O778" s="823"/>
      <c r="P778" s="823"/>
      <c r="Q778" s="823"/>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823"/>
      <c r="D779" s="823"/>
      <c r="E779" s="823"/>
      <c r="F779" s="823"/>
      <c r="G779" s="823"/>
      <c r="H779" s="823"/>
      <c r="I779" s="823"/>
      <c r="J779" s="823"/>
      <c r="K779" s="823"/>
      <c r="L779" s="823"/>
      <c r="M779" s="823"/>
      <c r="N779" s="823"/>
      <c r="O779" s="823"/>
      <c r="P779" s="823"/>
      <c r="Q779" s="823"/>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823"/>
      <c r="D780" s="823"/>
      <c r="E780" s="823"/>
      <c r="F780" s="823"/>
      <c r="G780" s="823"/>
      <c r="H780" s="823"/>
      <c r="I780" s="823"/>
      <c r="J780" s="823"/>
      <c r="K780" s="823"/>
      <c r="L780" s="823"/>
      <c r="M780" s="823"/>
      <c r="N780" s="823"/>
      <c r="O780" s="823"/>
      <c r="P780" s="823"/>
      <c r="Q780" s="823"/>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823"/>
      <c r="D781" s="823"/>
      <c r="E781" s="823"/>
      <c r="F781" s="823"/>
      <c r="G781" s="823"/>
      <c r="H781" s="823"/>
      <c r="I781" s="823"/>
      <c r="J781" s="823"/>
      <c r="K781" s="823"/>
      <c r="L781" s="823"/>
      <c r="M781" s="823"/>
      <c r="N781" s="823"/>
      <c r="O781" s="823"/>
      <c r="P781" s="823"/>
      <c r="Q781" s="823"/>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823"/>
      <c r="D782" s="823"/>
      <c r="E782" s="823"/>
      <c r="F782" s="823"/>
      <c r="G782" s="823"/>
      <c r="H782" s="823"/>
      <c r="I782" s="823"/>
      <c r="J782" s="823"/>
      <c r="K782" s="823"/>
      <c r="L782" s="823"/>
      <c r="M782" s="823"/>
      <c r="N782" s="823"/>
      <c r="O782" s="823"/>
      <c r="P782" s="823"/>
      <c r="Q782" s="823"/>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823"/>
      <c r="D783" s="823"/>
      <c r="E783" s="823"/>
      <c r="F783" s="823"/>
      <c r="G783" s="823"/>
      <c r="H783" s="823"/>
      <c r="I783" s="823"/>
      <c r="J783" s="823"/>
      <c r="K783" s="823"/>
      <c r="L783" s="823"/>
      <c r="M783" s="823"/>
      <c r="N783" s="823"/>
      <c r="O783" s="823"/>
      <c r="P783" s="823"/>
      <c r="Q783" s="823"/>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823"/>
      <c r="D784" s="823"/>
      <c r="E784" s="823"/>
      <c r="F784" s="823"/>
      <c r="G784" s="823"/>
      <c r="H784" s="823"/>
      <c r="I784" s="823"/>
      <c r="J784" s="823"/>
      <c r="K784" s="823"/>
      <c r="L784" s="823"/>
      <c r="M784" s="823"/>
      <c r="N784" s="823"/>
      <c r="O784" s="823"/>
      <c r="P784" s="823"/>
      <c r="Q784" s="823"/>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823"/>
      <c r="D785" s="823"/>
      <c r="E785" s="823"/>
      <c r="F785" s="823"/>
      <c r="G785" s="823"/>
      <c r="H785" s="823"/>
      <c r="I785" s="823"/>
      <c r="J785" s="823"/>
      <c r="K785" s="823"/>
      <c r="L785" s="823"/>
      <c r="M785" s="823"/>
      <c r="N785" s="823"/>
      <c r="O785" s="823"/>
      <c r="P785" s="823"/>
      <c r="Q785" s="823"/>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823"/>
      <c r="D786" s="823"/>
      <c r="E786" s="823"/>
      <c r="F786" s="823"/>
      <c r="G786" s="823"/>
      <c r="H786" s="823"/>
      <c r="I786" s="823"/>
      <c r="J786" s="823"/>
      <c r="K786" s="823"/>
      <c r="L786" s="823"/>
      <c r="M786" s="823"/>
      <c r="N786" s="823"/>
      <c r="O786" s="823"/>
      <c r="P786" s="823"/>
      <c r="Q786" s="823"/>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823"/>
      <c r="D787" s="823"/>
      <c r="E787" s="823"/>
      <c r="F787" s="823"/>
      <c r="G787" s="823"/>
      <c r="H787" s="823"/>
      <c r="I787" s="823"/>
      <c r="J787" s="823"/>
      <c r="K787" s="823"/>
      <c r="L787" s="823"/>
      <c r="M787" s="823"/>
      <c r="N787" s="823"/>
      <c r="O787" s="823"/>
      <c r="P787" s="823"/>
      <c r="Q787" s="823"/>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823"/>
      <c r="D788" s="823"/>
      <c r="E788" s="823"/>
      <c r="F788" s="823"/>
      <c r="G788" s="823"/>
      <c r="H788" s="823"/>
      <c r="I788" s="823"/>
      <c r="J788" s="823"/>
      <c r="K788" s="823"/>
      <c r="L788" s="823"/>
      <c r="M788" s="823"/>
      <c r="N788" s="823"/>
      <c r="O788" s="823"/>
      <c r="P788" s="823"/>
      <c r="Q788" s="823"/>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823"/>
      <c r="D789" s="823"/>
      <c r="E789" s="823"/>
      <c r="F789" s="823"/>
      <c r="G789" s="823"/>
      <c r="H789" s="823"/>
      <c r="I789" s="823"/>
      <c r="J789" s="823"/>
      <c r="K789" s="823"/>
      <c r="L789" s="823"/>
      <c r="M789" s="823"/>
      <c r="N789" s="823"/>
      <c r="O789" s="823"/>
      <c r="P789" s="823"/>
      <c r="Q789" s="823"/>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823"/>
      <c r="D790" s="823"/>
      <c r="E790" s="823"/>
      <c r="F790" s="823"/>
      <c r="G790" s="823"/>
      <c r="H790" s="823"/>
      <c r="I790" s="823"/>
      <c r="J790" s="823"/>
      <c r="K790" s="823"/>
      <c r="L790" s="823"/>
      <c r="M790" s="823"/>
      <c r="N790" s="823"/>
      <c r="O790" s="823"/>
      <c r="P790" s="823"/>
      <c r="Q790" s="823"/>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823"/>
      <c r="D791" s="823"/>
      <c r="E791" s="823"/>
      <c r="F791" s="823"/>
      <c r="G791" s="823"/>
      <c r="H791" s="823"/>
      <c r="I791" s="823"/>
      <c r="J791" s="823"/>
      <c r="K791" s="823"/>
      <c r="L791" s="823"/>
      <c r="M791" s="823"/>
      <c r="N791" s="823"/>
      <c r="O791" s="823"/>
      <c r="P791" s="823"/>
      <c r="Q791" s="823"/>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823"/>
      <c r="D792" s="823"/>
      <c r="E792" s="823"/>
      <c r="F792" s="823"/>
      <c r="G792" s="823"/>
      <c r="H792" s="823"/>
      <c r="I792" s="823"/>
      <c r="J792" s="823"/>
      <c r="K792" s="823"/>
      <c r="L792" s="823"/>
      <c r="M792" s="823"/>
      <c r="N792" s="823"/>
      <c r="O792" s="823"/>
      <c r="P792" s="823"/>
      <c r="Q792" s="823"/>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823"/>
      <c r="D793" s="823"/>
      <c r="E793" s="823"/>
      <c r="F793" s="823"/>
      <c r="G793" s="823"/>
      <c r="H793" s="823"/>
      <c r="I793" s="823"/>
      <c r="J793" s="823"/>
      <c r="K793" s="823"/>
      <c r="L793" s="823"/>
      <c r="M793" s="823"/>
      <c r="N793" s="823"/>
      <c r="O793" s="823"/>
      <c r="P793" s="823"/>
      <c r="Q793" s="823"/>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823"/>
      <c r="D794" s="823"/>
      <c r="E794" s="823"/>
      <c r="F794" s="823"/>
      <c r="G794" s="823"/>
      <c r="H794" s="823"/>
      <c r="I794" s="823"/>
      <c r="J794" s="823"/>
      <c r="K794" s="823"/>
      <c r="L794" s="823"/>
      <c r="M794" s="823"/>
      <c r="N794" s="823"/>
      <c r="O794" s="823"/>
      <c r="P794" s="823"/>
      <c r="Q794" s="823"/>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823"/>
      <c r="D795" s="823"/>
      <c r="E795" s="823"/>
      <c r="F795" s="823"/>
      <c r="G795" s="823"/>
      <c r="H795" s="823"/>
      <c r="I795" s="823"/>
      <c r="J795" s="823"/>
      <c r="K795" s="823"/>
      <c r="L795" s="823"/>
      <c r="M795" s="823"/>
      <c r="N795" s="823"/>
      <c r="O795" s="823"/>
      <c r="P795" s="823"/>
      <c r="Q795" s="823"/>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823"/>
      <c r="D796" s="823"/>
      <c r="E796" s="823"/>
      <c r="F796" s="823"/>
      <c r="G796" s="823"/>
      <c r="H796" s="823"/>
      <c r="I796" s="823"/>
      <c r="J796" s="823"/>
      <c r="K796" s="823"/>
      <c r="L796" s="823"/>
      <c r="M796" s="823"/>
      <c r="N796" s="823"/>
      <c r="O796" s="823"/>
      <c r="P796" s="823"/>
      <c r="Q796" s="823"/>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823"/>
      <c r="D797" s="823"/>
      <c r="E797" s="823"/>
      <c r="F797" s="823"/>
      <c r="G797" s="823"/>
      <c r="H797" s="823"/>
      <c r="I797" s="823"/>
      <c r="J797" s="823"/>
      <c r="K797" s="823"/>
      <c r="L797" s="823"/>
      <c r="M797" s="823"/>
      <c r="N797" s="823"/>
      <c r="O797" s="823"/>
      <c r="P797" s="823"/>
      <c r="Q797" s="823"/>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823"/>
      <c r="D798" s="823"/>
      <c r="E798" s="823"/>
      <c r="F798" s="823"/>
      <c r="G798" s="823"/>
      <c r="H798" s="823"/>
      <c r="I798" s="823"/>
      <c r="J798" s="823"/>
      <c r="K798" s="823"/>
      <c r="L798" s="823"/>
      <c r="M798" s="823"/>
      <c r="N798" s="823"/>
      <c r="O798" s="823"/>
      <c r="P798" s="823"/>
      <c r="Q798" s="823"/>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823"/>
      <c r="D799" s="823"/>
      <c r="E799" s="823"/>
      <c r="F799" s="823"/>
      <c r="G799" s="823"/>
      <c r="H799" s="823"/>
      <c r="I799" s="823"/>
      <c r="J799" s="823"/>
      <c r="K799" s="823"/>
      <c r="L799" s="823"/>
      <c r="M799" s="823"/>
      <c r="N799" s="823"/>
      <c r="O799" s="823"/>
      <c r="P799" s="823"/>
      <c r="Q799" s="823"/>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23"/>
      <c r="D800" s="823"/>
      <c r="E800" s="823"/>
      <c r="F800" s="823"/>
      <c r="G800" s="823"/>
      <c r="H800" s="823"/>
      <c r="I800" s="823"/>
      <c r="J800" s="823"/>
      <c r="K800" s="823"/>
      <c r="L800" s="823"/>
      <c r="M800" s="823"/>
      <c r="N800" s="823"/>
      <c r="O800" s="823"/>
      <c r="P800" s="823"/>
      <c r="Q800" s="823"/>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23"/>
      <c r="D801" s="823"/>
      <c r="E801" s="823"/>
      <c r="F801" s="823"/>
      <c r="G801" s="823"/>
      <c r="H801" s="823"/>
      <c r="I801" s="823"/>
      <c r="J801" s="823"/>
      <c r="K801" s="823"/>
      <c r="L801" s="823"/>
      <c r="M801" s="823"/>
      <c r="N801" s="823"/>
      <c r="O801" s="823"/>
      <c r="P801" s="823"/>
      <c r="Q801" s="823"/>
    </row>
    <row r="802" ht="25.15" customHeight="true" x14ac:dyDescent="0.2">
      <c r="C802" s="823"/>
      <c r="D802" s="823"/>
      <c r="E802" s="823"/>
      <c r="F802" s="823"/>
      <c r="G802" s="823"/>
      <c r="H802" s="823"/>
      <c r="I802" s="823"/>
      <c r="J802" s="823"/>
      <c r="K802" s="823"/>
      <c r="L802" s="823"/>
      <c r="M802" s="823"/>
      <c r="N802" s="823"/>
      <c r="O802" s="823"/>
      <c r="P802" s="823"/>
      <c r="Q802" s="823"/>
    </row>
    <row r="803" ht="25.15" customHeight="true" x14ac:dyDescent="0.2">
      <c r="C803" s="823"/>
      <c r="D803" s="823"/>
      <c r="E803" s="823"/>
      <c r="F803" s="823"/>
      <c r="G803" s="823"/>
      <c r="H803" s="823"/>
      <c r="I803" s="823"/>
      <c r="J803" s="823"/>
      <c r="K803" s="823"/>
      <c r="L803" s="823"/>
      <c r="M803" s="823"/>
      <c r="N803" s="823"/>
      <c r="O803" s="823"/>
      <c r="P803" s="823"/>
      <c r="Q803" s="823"/>
    </row>
    <row r="804" ht="25.15" customHeight="true" x14ac:dyDescent="0.2">
      <c r="C804" s="823"/>
      <c r="D804" s="823"/>
      <c r="E804" s="823"/>
      <c r="F804" s="823"/>
      <c r="G804" s="823"/>
      <c r="H804" s="823"/>
      <c r="I804" s="823"/>
      <c r="J804" s="823"/>
      <c r="K804" s="823"/>
      <c r="L804" s="823"/>
      <c r="M804" s="823"/>
      <c r="N804" s="823"/>
      <c r="O804" s="823"/>
      <c r="P804" s="823"/>
      <c r="Q804" s="823"/>
    </row>
    <row r="805" ht="25.15" customHeight="true" x14ac:dyDescent="0.2">
      <c r="C805" s="823"/>
      <c r="D805" s="823"/>
      <c r="E805" s="823"/>
      <c r="F805" s="823"/>
      <c r="G805" s="823"/>
      <c r="H805" s="823"/>
      <c r="I805" s="823"/>
      <c r="J805" s="823"/>
      <c r="K805" s="823"/>
      <c r="L805" s="823"/>
      <c r="M805" s="823"/>
      <c r="N805" s="823"/>
      <c r="O805" s="823"/>
      <c r="P805" s="823"/>
      <c r="Q805" s="823"/>
    </row>
    <row r="806" ht="25.15" customHeight="true" x14ac:dyDescent="0.2">
      <c r="C806" s="823"/>
      <c r="D806" s="823"/>
      <c r="E806" s="823"/>
      <c r="F806" s="823"/>
      <c r="G806" s="823"/>
      <c r="H806" s="823"/>
      <c r="I806" s="823"/>
      <c r="J806" s="823"/>
      <c r="K806" s="823"/>
      <c r="L806" s="823"/>
      <c r="M806" s="823"/>
      <c r="N806" s="823"/>
      <c r="O806" s="823"/>
      <c r="P806" s="823"/>
      <c r="Q806" s="823"/>
    </row>
    <row r="807" ht="25.15" customHeight="true" x14ac:dyDescent="0.2">
      <c r="C807" s="823"/>
      <c r="D807" s="823"/>
      <c r="E807" s="823"/>
      <c r="F807" s="823"/>
      <c r="G807" s="823"/>
      <c r="H807" s="823"/>
      <c r="I807" s="823"/>
      <c r="J807" s="823"/>
      <c r="K807" s="823"/>
      <c r="L807" s="823"/>
      <c r="M807" s="823"/>
      <c r="N807" s="823"/>
      <c r="O807" s="823"/>
      <c r="P807" s="823"/>
      <c r="Q807" s="823"/>
    </row>
    <row r="808" ht="25.15" customHeight="true" x14ac:dyDescent="0.2">
      <c r="C808" s="823"/>
      <c r="D808" s="823"/>
      <c r="E808" s="823"/>
      <c r="F808" s="823"/>
      <c r="G808" s="823"/>
      <c r="H808" s="823"/>
      <c r="I808" s="823"/>
      <c r="J808" s="823"/>
      <c r="K808" s="823"/>
      <c r="L808" s="823"/>
      <c r="M808" s="823"/>
      <c r="N808" s="823"/>
      <c r="O808" s="823"/>
      <c r="P808" s="823"/>
      <c r="Q808" s="823"/>
    </row>
    <row r="809" ht="25.15" customHeight="true" x14ac:dyDescent="0.2">
      <c r="C809" s="823"/>
      <c r="D809" s="823"/>
      <c r="E809" s="823"/>
      <c r="F809" s="823"/>
      <c r="G809" s="823"/>
      <c r="H809" s="823"/>
      <c r="I809" s="823"/>
      <c r="J809" s="823"/>
      <c r="K809" s="823"/>
      <c r="L809" s="823"/>
      <c r="M809" s="823"/>
      <c r="N809" s="823"/>
      <c r="O809" s="823"/>
      <c r="P809" s="823"/>
      <c r="Q809" s="823"/>
    </row>
    <row r="810" ht="25.15" customHeight="true" x14ac:dyDescent="0.2">
      <c r="C810" s="823"/>
      <c r="D810" s="823"/>
      <c r="E810" s="823"/>
      <c r="F810" s="823"/>
      <c r="G810" s="823"/>
      <c r="H810" s="823"/>
      <c r="I810" s="823"/>
      <c r="J810" s="823"/>
      <c r="K810" s="823"/>
      <c r="L810" s="823"/>
      <c r="M810" s="823"/>
      <c r="N810" s="823"/>
      <c r="O810" s="823"/>
      <c r="P810" s="823"/>
      <c r="Q810" s="823"/>
    </row>
    <row r="811" ht="25.15" customHeight="true" x14ac:dyDescent="0.2">
      <c r="C811" s="823"/>
      <c r="D811" s="823"/>
      <c r="E811" s="823"/>
      <c r="F811" s="823"/>
      <c r="G811" s="823"/>
      <c r="H811" s="823"/>
      <c r="I811" s="823"/>
      <c r="J811" s="823"/>
      <c r="K811" s="823"/>
      <c r="L811" s="823"/>
      <c r="M811" s="823"/>
      <c r="N811" s="823"/>
      <c r="O811" s="823"/>
      <c r="P811" s="823"/>
      <c r="Q811" s="823"/>
    </row>
    <row r="812" ht="25.15" customHeight="true" x14ac:dyDescent="0.2">
      <c r="C812" s="823"/>
      <c r="D812" s="823"/>
      <c r="E812" s="823"/>
      <c r="F812" s="823"/>
      <c r="G812" s="823"/>
      <c r="H812" s="823"/>
      <c r="I812" s="823"/>
      <c r="J812" s="823"/>
      <c r="K812" s="823"/>
      <c r="L812" s="823"/>
      <c r="M812" s="823"/>
      <c r="N812" s="823"/>
      <c r="O812" s="823"/>
      <c r="P812" s="823"/>
      <c r="Q812" s="823"/>
    </row>
    <row r="813" ht="25.15" customHeight="true" x14ac:dyDescent="0.2">
      <c r="C813" s="823"/>
      <c r="D813" s="823"/>
      <c r="E813" s="823"/>
      <c r="F813" s="823"/>
      <c r="G813" s="823"/>
      <c r="H813" s="823"/>
      <c r="I813" s="823"/>
      <c r="J813" s="823"/>
      <c r="K813" s="823"/>
      <c r="L813" s="823"/>
      <c r="M813" s="823"/>
      <c r="N813" s="823"/>
      <c r="O813" s="823"/>
      <c r="P813" s="823"/>
      <c r="Q813" s="823"/>
    </row>
    <row r="814" ht="25.15" customHeight="true" x14ac:dyDescent="0.2">
      <c r="C814" s="823"/>
      <c r="D814" s="823"/>
      <c r="E814" s="823"/>
      <c r="F814" s="823"/>
      <c r="G814" s="823"/>
      <c r="H814" s="823"/>
      <c r="I814" s="823"/>
      <c r="J814" s="823"/>
      <c r="K814" s="823"/>
      <c r="L814" s="823"/>
      <c r="M814" s="823"/>
      <c r="N814" s="823"/>
      <c r="O814" s="823"/>
      <c r="P814" s="823"/>
      <c r="Q814" s="823"/>
    </row>
    <row r="815" ht="25.15" customHeight="true" x14ac:dyDescent="0.2">
      <c r="C815" s="823"/>
      <c r="D815" s="823"/>
      <c r="E815" s="823"/>
      <c r="F815" s="823"/>
      <c r="G815" s="823"/>
      <c r="H815" s="823"/>
      <c r="I815" s="823"/>
      <c r="J815" s="823"/>
      <c r="K815" s="823"/>
      <c r="L815" s="823"/>
      <c r="M815" s="823"/>
      <c r="N815" s="823"/>
      <c r="O815" s="823"/>
      <c r="P815" s="823"/>
      <c r="Q815" s="823"/>
    </row>
    <row r="816" ht="25.15" customHeight="true" x14ac:dyDescent="0.2">
      <c r="C816" s="823"/>
      <c r="D816" s="823"/>
      <c r="E816" s="823"/>
      <c r="F816" s="823"/>
      <c r="G816" s="823"/>
      <c r="H816" s="823"/>
      <c r="I816" s="823"/>
      <c r="J816" s="823"/>
      <c r="K816" s="823"/>
      <c r="L816" s="823"/>
      <c r="M816" s="823"/>
      <c r="N816" s="823"/>
      <c r="O816" s="823"/>
      <c r="P816" s="823"/>
      <c r="Q816" s="823"/>
    </row>
    <row r="817" ht="25.15" customHeight="true" x14ac:dyDescent="0.2">
      <c r="C817" s="823"/>
      <c r="D817" s="823"/>
      <c r="E817" s="823"/>
      <c r="F817" s="823"/>
      <c r="G817" s="823"/>
      <c r="H817" s="823"/>
      <c r="I817" s="823"/>
      <c r="J817" s="823"/>
      <c r="K817" s="823"/>
      <c r="L817" s="823"/>
      <c r="M817" s="823"/>
      <c r="N817" s="823"/>
      <c r="O817" s="823"/>
      <c r="P817" s="823"/>
      <c r="Q817" s="823"/>
    </row>
    <row r="818" ht="25.15" customHeight="true" x14ac:dyDescent="0.2">
      <c r="C818" s="823"/>
      <c r="D818" s="823"/>
      <c r="E818" s="823"/>
      <c r="F818" s="823"/>
      <c r="G818" s="823"/>
      <c r="H818" s="823"/>
      <c r="I818" s="823"/>
      <c r="J818" s="823"/>
      <c r="K818" s="823"/>
      <c r="L818" s="823"/>
      <c r="M818" s="823"/>
      <c r="N818" s="823"/>
      <c r="O818" s="823"/>
      <c r="P818" s="823"/>
      <c r="Q818" s="823"/>
    </row>
    <row r="819" ht="25.15" customHeight="true" x14ac:dyDescent="0.2">
      <c r="C819" s="823"/>
      <c r="D819" s="823"/>
      <c r="E819" s="823"/>
      <c r="F819" s="823"/>
      <c r="G819" s="823"/>
      <c r="H819" s="823"/>
      <c r="I819" s="823"/>
      <c r="J819" s="823"/>
      <c r="K819" s="823"/>
      <c r="L819" s="823"/>
      <c r="M819" s="823"/>
      <c r="N819" s="823"/>
      <c r="O819" s="823"/>
      <c r="P819" s="823"/>
      <c r="Q819" s="823"/>
    </row>
    <row r="820" ht="25.15" customHeight="true" x14ac:dyDescent="0.2">
      <c r="C820" s="823"/>
      <c r="D820" s="823"/>
      <c r="E820" s="823"/>
      <c r="F820" s="823"/>
      <c r="G820" s="823"/>
      <c r="H820" s="823"/>
      <c r="I820" s="823"/>
      <c r="J820" s="823"/>
      <c r="K820" s="823"/>
      <c r="L820" s="823"/>
      <c r="M820" s="823"/>
      <c r="N820" s="823"/>
      <c r="O820" s="823"/>
      <c r="P820" s="823"/>
      <c r="Q820" s="823"/>
    </row>
    <row r="821" ht="25.15" customHeight="true" x14ac:dyDescent="0.2">
      <c r="C821" s="823"/>
      <c r="D821" s="823"/>
      <c r="E821" s="823"/>
      <c r="F821" s="823"/>
      <c r="G821" s="823"/>
      <c r="H821" s="823"/>
      <c r="I821" s="823"/>
      <c r="J821" s="823"/>
      <c r="K821" s="823"/>
      <c r="L821" s="823"/>
      <c r="M821" s="823"/>
      <c r="N821" s="823"/>
      <c r="O821" s="823"/>
      <c r="P821" s="823"/>
      <c r="Q821" s="823"/>
    </row>
    <row r="822" ht="25.15" customHeight="true" x14ac:dyDescent="0.2">
      <c r="C822" s="823"/>
      <c r="D822" s="823"/>
      <c r="E822" s="823"/>
      <c r="F822" s="823"/>
      <c r="G822" s="823"/>
      <c r="H822" s="823"/>
      <c r="I822" s="823"/>
      <c r="J822" s="823"/>
      <c r="K822" s="823"/>
      <c r="L822" s="823"/>
      <c r="M822" s="823"/>
      <c r="N822" s="823"/>
      <c r="O822" s="823"/>
      <c r="P822" s="823"/>
      <c r="Q822" s="823"/>
    </row>
    <row r="823" ht="25.15" customHeight="true" x14ac:dyDescent="0.2">
      <c r="C823" s="823"/>
      <c r="D823" s="823"/>
      <c r="E823" s="823"/>
      <c r="F823" s="823"/>
      <c r="G823" s="823"/>
      <c r="H823" s="823"/>
      <c r="I823" s="823"/>
      <c r="J823" s="823"/>
      <c r="K823" s="823"/>
      <c r="L823" s="823"/>
      <c r="M823" s="823"/>
      <c r="N823" s="823"/>
      <c r="O823" s="823"/>
      <c r="P823" s="823"/>
      <c r="Q823" s="823"/>
    </row>
    <row r="824" ht="25.15" customHeight="true" x14ac:dyDescent="0.2">
      <c r="C824" s="823"/>
      <c r="D824" s="823"/>
      <c r="E824" s="823"/>
      <c r="F824" s="823"/>
      <c r="G824" s="823"/>
      <c r="H824" s="823"/>
      <c r="I824" s="823"/>
      <c r="J824" s="823"/>
      <c r="K824" s="823"/>
      <c r="L824" s="823"/>
      <c r="M824" s="823"/>
      <c r="N824" s="823"/>
      <c r="O824" s="823"/>
      <c r="P824" s="823"/>
      <c r="Q824" s="823"/>
    </row>
    <row r="825" ht="25.15" customHeight="true" x14ac:dyDescent="0.2">
      <c r="C825" s="823"/>
      <c r="D825" s="823"/>
      <c r="E825" s="823"/>
      <c r="F825" s="823"/>
      <c r="G825" s="823"/>
      <c r="H825" s="823"/>
      <c r="I825" s="823"/>
      <c r="J825" s="823"/>
      <c r="K825" s="823"/>
      <c r="L825" s="823"/>
      <c r="M825" s="823"/>
      <c r="N825" s="823"/>
      <c r="O825" s="823"/>
      <c r="P825" s="823"/>
      <c r="Q825" s="823"/>
    </row>
    <row r="826" ht="25.15" customHeight="true" x14ac:dyDescent="0.2">
      <c r="C826" s="823"/>
      <c r="D826" s="823"/>
      <c r="E826" s="823"/>
      <c r="F826" s="823"/>
      <c r="G826" s="823"/>
      <c r="H826" s="823"/>
      <c r="I826" s="823"/>
      <c r="J826" s="823"/>
      <c r="K826" s="823"/>
      <c r="L826" s="823"/>
      <c r="M826" s="823"/>
      <c r="N826" s="823"/>
      <c r="O826" s="823"/>
      <c r="P826" s="823"/>
      <c r="Q826" s="823"/>
    </row>
    <row r="827" ht="25.15" customHeight="true" x14ac:dyDescent="0.2">
      <c r="C827" s="823"/>
      <c r="D827" s="823"/>
      <c r="E827" s="823"/>
      <c r="F827" s="823"/>
      <c r="G827" s="823"/>
      <c r="H827" s="823"/>
      <c r="I827" s="823"/>
      <c r="J827" s="823"/>
      <c r="K827" s="823"/>
      <c r="L827" s="823"/>
      <c r="M827" s="823"/>
      <c r="N827" s="823"/>
      <c r="O827" s="823"/>
      <c r="P827" s="823"/>
      <c r="Q827" s="823"/>
    </row>
    <row r="828" ht="25.15" customHeight="true" x14ac:dyDescent="0.2">
      <c r="C828" s="823"/>
      <c r="D828" s="823"/>
      <c r="E828" s="823"/>
      <c r="F828" s="823"/>
      <c r="G828" s="823"/>
      <c r="H828" s="823"/>
      <c r="I828" s="823"/>
      <c r="J828" s="823"/>
      <c r="K828" s="823"/>
      <c r="L828" s="823"/>
      <c r="M828" s="823"/>
      <c r="N828" s="823"/>
      <c r="O828" s="823"/>
      <c r="P828" s="823"/>
      <c r="Q828" s="823"/>
    </row>
    <row r="829" ht="25.15" customHeight="true" x14ac:dyDescent="0.2">
      <c r="C829" s="823"/>
      <c r="D829" s="823"/>
      <c r="E829" s="823"/>
      <c r="F829" s="823"/>
      <c r="G829" s="823"/>
      <c r="H829" s="823"/>
      <c r="I829" s="823"/>
      <c r="J829" s="823"/>
      <c r="K829" s="823"/>
      <c r="L829" s="823"/>
      <c r="M829" s="823"/>
      <c r="N829" s="823"/>
      <c r="O829" s="823"/>
      <c r="P829" s="823"/>
      <c r="Q829" s="823"/>
    </row>
    <row r="830" ht="25.15" customHeight="true" x14ac:dyDescent="0.2">
      <c r="C830" s="823"/>
      <c r="D830" s="823"/>
      <c r="E830" s="823"/>
      <c r="F830" s="823"/>
      <c r="G830" s="823"/>
      <c r="H830" s="823"/>
      <c r="I830" s="823"/>
      <c r="J830" s="823"/>
      <c r="K830" s="823"/>
      <c r="L830" s="823"/>
      <c r="M830" s="823"/>
      <c r="N830" s="823"/>
      <c r="O830" s="823"/>
      <c r="P830" s="823"/>
      <c r="Q830" s="823"/>
    </row>
    <row r="831" ht="25.15" customHeight="true" x14ac:dyDescent="0.2">
      <c r="C831" s="823"/>
      <c r="D831" s="823"/>
      <c r="E831" s="823"/>
      <c r="F831" s="823"/>
      <c r="G831" s="823"/>
      <c r="H831" s="823"/>
      <c r="I831" s="823"/>
      <c r="J831" s="823"/>
      <c r="K831" s="823"/>
      <c r="L831" s="823"/>
      <c r="M831" s="823"/>
      <c r="N831" s="823"/>
      <c r="O831" s="823"/>
      <c r="P831" s="823"/>
      <c r="Q831" s="823"/>
    </row>
    <row r="832" ht="25.15" customHeight="true" x14ac:dyDescent="0.2">
      <c r="C832" s="823"/>
      <c r="D832" s="823"/>
      <c r="E832" s="823"/>
      <c r="F832" s="823"/>
      <c r="G832" s="823"/>
      <c r="H832" s="823"/>
      <c r="I832" s="823"/>
      <c r="J832" s="823"/>
      <c r="K832" s="823"/>
      <c r="L832" s="823"/>
      <c r="M832" s="823"/>
      <c r="N832" s="823"/>
      <c r="O832" s="823"/>
      <c r="P832" s="823"/>
      <c r="Q832" s="823"/>
    </row>
    <row r="833" ht="25.15" customHeight="true" x14ac:dyDescent="0.2">
      <c r="C833" s="823"/>
      <c r="D833" s="823"/>
      <c r="E833" s="823"/>
      <c r="F833" s="823"/>
      <c r="G833" s="823"/>
      <c r="H833" s="823"/>
      <c r="I833" s="823"/>
      <c r="J833" s="823"/>
      <c r="K833" s="823"/>
      <c r="L833" s="823"/>
      <c r="M833" s="823"/>
      <c r="N833" s="823"/>
      <c r="O833" s="823"/>
      <c r="P833" s="823"/>
      <c r="Q833" s="823"/>
    </row>
    <row r="834" ht="25.15" customHeight="true" x14ac:dyDescent="0.2">
      <c r="C834" s="823"/>
      <c r="D834" s="823"/>
      <c r="E834" s="823"/>
      <c r="F834" s="823"/>
      <c r="G834" s="823"/>
      <c r="H834" s="823"/>
      <c r="I834" s="823"/>
      <c r="J834" s="823"/>
      <c r="K834" s="823"/>
      <c r="L834" s="823"/>
      <c r="M834" s="823"/>
      <c r="N834" s="823"/>
      <c r="O834" s="823"/>
      <c r="P834" s="823"/>
      <c r="Q834" s="823"/>
    </row>
    <row r="835" ht="25.15" customHeight="true" x14ac:dyDescent="0.2">
      <c r="C835" s="823"/>
      <c r="D835" s="823"/>
      <c r="E835" s="823"/>
      <c r="F835" s="823"/>
      <c r="G835" s="823"/>
      <c r="H835" s="823"/>
      <c r="I835" s="823"/>
      <c r="J835" s="823"/>
      <c r="K835" s="823"/>
      <c r="L835" s="823"/>
      <c r="M835" s="823"/>
      <c r="N835" s="823"/>
      <c r="O835" s="823"/>
      <c r="P835" s="823"/>
      <c r="Q835" s="823"/>
    </row>
    <row r="836" ht="25.15" customHeight="true" x14ac:dyDescent="0.2">
      <c r="C836" s="823"/>
      <c r="D836" s="823"/>
      <c r="E836" s="823"/>
      <c r="F836" s="823"/>
      <c r="G836" s="823"/>
      <c r="H836" s="823"/>
      <c r="I836" s="823"/>
      <c r="J836" s="823"/>
      <c r="K836" s="823"/>
      <c r="L836" s="823"/>
      <c r="M836" s="823"/>
      <c r="N836" s="823"/>
      <c r="O836" s="823"/>
      <c r="P836" s="823"/>
      <c r="Q836" s="823"/>
    </row>
    <row r="837" ht="25.15" customHeight="true" x14ac:dyDescent="0.2">
      <c r="C837" s="823"/>
      <c r="D837" s="823"/>
      <c r="E837" s="823"/>
      <c r="F837" s="823"/>
      <c r="G837" s="823"/>
      <c r="H837" s="823"/>
      <c r="I837" s="823"/>
      <c r="J837" s="823"/>
      <c r="K837" s="823"/>
      <c r="L837" s="823"/>
      <c r="M837" s="823"/>
      <c r="N837" s="823"/>
      <c r="O837" s="823"/>
      <c r="P837" s="823"/>
      <c r="Q837" s="823"/>
    </row>
    <row r="838" ht="25.15" customHeight="true" x14ac:dyDescent="0.2">
      <c r="C838" s="823"/>
      <c r="D838" s="823"/>
      <c r="E838" s="823"/>
      <c r="F838" s="823"/>
      <c r="G838" s="823"/>
      <c r="H838" s="823"/>
      <c r="I838" s="823"/>
      <c r="J838" s="823"/>
      <c r="K838" s="823"/>
      <c r="L838" s="823"/>
      <c r="M838" s="823"/>
      <c r="N838" s="823"/>
      <c r="O838" s="823"/>
      <c r="P838" s="823"/>
      <c r="Q838" s="823"/>
    </row>
    <row r="839" ht="25.15" customHeight="true" x14ac:dyDescent="0.2">
      <c r="C839" s="823"/>
      <c r="D839" s="823"/>
      <c r="E839" s="823"/>
      <c r="F839" s="823"/>
      <c r="G839" s="823"/>
      <c r="H839" s="823"/>
      <c r="I839" s="823"/>
      <c r="J839" s="823"/>
      <c r="K839" s="823"/>
      <c r="L839" s="823"/>
      <c r="M839" s="823"/>
      <c r="N839" s="823"/>
      <c r="O839" s="823"/>
      <c r="P839" s="823"/>
      <c r="Q839" s="823"/>
    </row>
    <row r="840" ht="25.15" customHeight="true" x14ac:dyDescent="0.2">
      <c r="C840" s="823"/>
      <c r="D840" s="823"/>
      <c r="E840" s="823"/>
      <c r="F840" s="823"/>
      <c r="G840" s="823"/>
      <c r="H840" s="823"/>
      <c r="I840" s="823"/>
      <c r="J840" s="823"/>
      <c r="K840" s="823"/>
      <c r="L840" s="823"/>
      <c r="M840" s="823"/>
      <c r="N840" s="823"/>
      <c r="O840" s="823"/>
      <c r="P840" s="823"/>
      <c r="Q840" s="823"/>
    </row>
    <row r="841" ht="25.15" customHeight="true" x14ac:dyDescent="0.2">
      <c r="C841" s="823"/>
      <c r="D841" s="823"/>
      <c r="E841" s="823"/>
      <c r="F841" s="823"/>
      <c r="G841" s="823"/>
      <c r="H841" s="823"/>
      <c r="I841" s="823"/>
      <c r="J841" s="823"/>
      <c r="K841" s="823"/>
      <c r="L841" s="823"/>
      <c r="M841" s="823"/>
      <c r="N841" s="823"/>
      <c r="O841" s="823"/>
      <c r="P841" s="823"/>
      <c r="Q841" s="823"/>
    </row>
    <row r="842" ht="25.15" customHeight="true" x14ac:dyDescent="0.2">
      <c r="C842" s="823"/>
      <c r="D842" s="823"/>
      <c r="E842" s="823"/>
      <c r="F842" s="823"/>
      <c r="G842" s="823"/>
      <c r="H842" s="823"/>
      <c r="I842" s="823"/>
      <c r="J842" s="823"/>
      <c r="K842" s="823"/>
      <c r="L842" s="823"/>
      <c r="M842" s="823"/>
      <c r="N842" s="823"/>
      <c r="O842" s="823"/>
      <c r="P842" s="823"/>
      <c r="Q842" s="823"/>
    </row>
    <row r="843" ht="25.15" customHeight="true" x14ac:dyDescent="0.2">
      <c r="C843" s="823"/>
      <c r="D843" s="823"/>
      <c r="E843" s="823"/>
      <c r="F843" s="823"/>
      <c r="G843" s="823"/>
      <c r="H843" s="823"/>
      <c r="I843" s="823"/>
      <c r="J843" s="823"/>
      <c r="K843" s="823"/>
      <c r="L843" s="823"/>
      <c r="M843" s="823"/>
      <c r="N843" s="823"/>
      <c r="O843" s="823"/>
      <c r="P843" s="823"/>
      <c r="Q843" s="823"/>
    </row>
    <row r="844" ht="25.15" customHeight="true" x14ac:dyDescent="0.2">
      <c r="C844" s="823"/>
      <c r="D844" s="823"/>
      <c r="E844" s="823"/>
      <c r="F844" s="823"/>
      <c r="G844" s="823"/>
      <c r="H844" s="823"/>
      <c r="I844" s="823"/>
      <c r="J844" s="823"/>
      <c r="K844" s="823"/>
      <c r="L844" s="823"/>
      <c r="M844" s="823"/>
      <c r="N844" s="823"/>
      <c r="O844" s="823"/>
      <c r="P844" s="823"/>
      <c r="Q844" s="823"/>
    </row>
    <row r="845" ht="25.15" customHeight="true" x14ac:dyDescent="0.2">
      <c r="C845" s="823"/>
      <c r="D845" s="823"/>
      <c r="E845" s="823"/>
      <c r="F845" s="823"/>
      <c r="G845" s="823"/>
      <c r="H845" s="823"/>
      <c r="I845" s="823"/>
      <c r="J845" s="823"/>
      <c r="K845" s="823"/>
      <c r="L845" s="823"/>
      <c r="M845" s="823"/>
      <c r="N845" s="823"/>
      <c r="O845" s="823"/>
      <c r="P845" s="823"/>
      <c r="Q845" s="823"/>
    </row>
    <row r="846" ht="25.15" customHeight="true" x14ac:dyDescent="0.2">
      <c r="C846" s="823"/>
      <c r="D846" s="823"/>
      <c r="E846" s="823"/>
      <c r="F846" s="823"/>
      <c r="G846" s="823"/>
      <c r="H846" s="823"/>
      <c r="I846" s="823"/>
      <c r="J846" s="823"/>
      <c r="K846" s="823"/>
      <c r="L846" s="823"/>
      <c r="M846" s="823"/>
      <c r="N846" s="823"/>
      <c r="O846" s="823"/>
      <c r="P846" s="823"/>
      <c r="Q846" s="823"/>
    </row>
    <row r="847" ht="25.15" customHeight="true" x14ac:dyDescent="0.2">
      <c r="C847" s="823"/>
      <c r="D847" s="823"/>
      <c r="E847" s="823"/>
      <c r="F847" s="823"/>
      <c r="G847" s="823"/>
      <c r="H847" s="823"/>
      <c r="I847" s="823"/>
      <c r="J847" s="823"/>
      <c r="K847" s="823"/>
      <c r="L847" s="823"/>
      <c r="M847" s="823"/>
      <c r="N847" s="823"/>
      <c r="O847" s="823"/>
      <c r="P847" s="823"/>
      <c r="Q847" s="823"/>
    </row>
    <row r="848" ht="25.15" customHeight="true" x14ac:dyDescent="0.2">
      <c r="C848" s="823"/>
      <c r="D848" s="823"/>
      <c r="E848" s="823"/>
      <c r="F848" s="823"/>
      <c r="G848" s="823"/>
      <c r="H848" s="823"/>
      <c r="I848" s="823"/>
      <c r="J848" s="823"/>
      <c r="K848" s="823"/>
      <c r="L848" s="823"/>
      <c r="M848" s="823"/>
      <c r="N848" s="823"/>
      <c r="O848" s="823"/>
      <c r="P848" s="823"/>
      <c r="Q848" s="823"/>
    </row>
    <row r="849" ht="25.15" customHeight="true" x14ac:dyDescent="0.2">
      <c r="C849" s="823"/>
      <c r="D849" s="823"/>
      <c r="E849" s="823"/>
      <c r="F849" s="823"/>
      <c r="G849" s="823"/>
      <c r="H849" s="823"/>
      <c r="I849" s="823"/>
      <c r="J849" s="823"/>
      <c r="K849" s="823"/>
      <c r="L849" s="823"/>
      <c r="M849" s="823"/>
      <c r="N849" s="823"/>
      <c r="O849" s="823"/>
      <c r="P849" s="823"/>
      <c r="Q849" s="823"/>
    </row>
    <row r="850" ht="25.15" customHeight="true" x14ac:dyDescent="0.2">
      <c r="C850" s="823"/>
      <c r="D850" s="823"/>
      <c r="E850" s="823"/>
      <c r="F850" s="823"/>
      <c r="G850" s="823"/>
      <c r="H850" s="823"/>
      <c r="I850" s="823"/>
      <c r="J850" s="823"/>
      <c r="K850" s="823"/>
      <c r="L850" s="823"/>
      <c r="M850" s="823"/>
      <c r="N850" s="823"/>
      <c r="O850" s="823"/>
      <c r="P850" s="823"/>
      <c r="Q850" s="823"/>
    </row>
    <row r="851" ht="25.15" customHeight="true" x14ac:dyDescent="0.2">
      <c r="C851" s="823"/>
      <c r="D851" s="823"/>
      <c r="E851" s="823"/>
      <c r="F851" s="823"/>
      <c r="G851" s="823"/>
      <c r="H851" s="823"/>
      <c r="I851" s="823"/>
      <c r="J851" s="823"/>
      <c r="K851" s="823"/>
      <c r="L851" s="823"/>
      <c r="M851" s="823"/>
      <c r="N851" s="823"/>
      <c r="O851" s="823"/>
      <c r="P851" s="823"/>
      <c r="Q851" s="823"/>
    </row>
    <row r="852" ht="25.15" customHeight="true" x14ac:dyDescent="0.2">
      <c r="C852" s="823"/>
      <c r="D852" s="823"/>
      <c r="E852" s="823"/>
      <c r="F852" s="823"/>
      <c r="G852" s="823"/>
      <c r="H852" s="823"/>
      <c r="I852" s="823"/>
      <c r="J852" s="823"/>
      <c r="K852" s="823"/>
      <c r="L852" s="823"/>
      <c r="M852" s="823"/>
      <c r="N852" s="823"/>
      <c r="O852" s="823"/>
      <c r="P852" s="823"/>
      <c r="Q852" s="823"/>
    </row>
    <row r="853" ht="25.15" customHeight="true" x14ac:dyDescent="0.2">
      <c r="C853" s="823"/>
      <c r="D853" s="823"/>
      <c r="E853" s="823"/>
      <c r="F853" s="823"/>
      <c r="G853" s="823"/>
      <c r="H853" s="823"/>
      <c r="I853" s="823"/>
      <c r="J853" s="823"/>
      <c r="K853" s="823"/>
      <c r="L853" s="823"/>
      <c r="M853" s="823"/>
      <c r="N853" s="823"/>
      <c r="O853" s="823"/>
      <c r="P853" s="823"/>
      <c r="Q853" s="823"/>
    </row>
    <row r="854" ht="25.15" customHeight="true" x14ac:dyDescent="0.2">
      <c r="C854" s="823"/>
      <c r="D854" s="823"/>
      <c r="E854" s="823"/>
      <c r="F854" s="823"/>
      <c r="G854" s="823"/>
      <c r="H854" s="823"/>
      <c r="I854" s="823"/>
      <c r="J854" s="823"/>
      <c r="K854" s="823"/>
      <c r="L854" s="823"/>
      <c r="M854" s="823"/>
      <c r="N854" s="823"/>
      <c r="O854" s="823"/>
      <c r="P854" s="823"/>
      <c r="Q854" s="823"/>
    </row>
    <row r="855" ht="25.15" customHeight="true" x14ac:dyDescent="0.2">
      <c r="C855" s="823"/>
      <c r="D855" s="823"/>
      <c r="E855" s="823"/>
      <c r="F855" s="823"/>
      <c r="G855" s="823"/>
      <c r="H855" s="823"/>
      <c r="I855" s="823"/>
      <c r="J855" s="823"/>
      <c r="K855" s="823"/>
      <c r="L855" s="823"/>
      <c r="M855" s="823"/>
      <c r="N855" s="823"/>
      <c r="O855" s="823"/>
      <c r="P855" s="823"/>
      <c r="Q855" s="823"/>
    </row>
    <row r="856" ht="25.15" customHeight="true" x14ac:dyDescent="0.2">
      <c r="C856" s="823"/>
      <c r="D856" s="823"/>
      <c r="E856" s="823"/>
      <c r="F856" s="823"/>
      <c r="G856" s="823"/>
      <c r="H856" s="823"/>
      <c r="I856" s="823"/>
      <c r="J856" s="823"/>
      <c r="K856" s="823"/>
      <c r="L856" s="823"/>
      <c r="M856" s="823"/>
      <c r="N856" s="823"/>
      <c r="O856" s="823"/>
      <c r="P856" s="823"/>
      <c r="Q856" s="823"/>
    </row>
    <row r="857" ht="25.15" customHeight="true" x14ac:dyDescent="0.2">
      <c r="C857" s="823"/>
      <c r="D857" s="823"/>
      <c r="E857" s="823"/>
      <c r="F857" s="823"/>
      <c r="G857" s="823"/>
      <c r="H857" s="823"/>
      <c r="I857" s="823"/>
      <c r="J857" s="823"/>
      <c r="K857" s="823"/>
      <c r="L857" s="823"/>
      <c r="M857" s="823"/>
      <c r="N857" s="823"/>
      <c r="O857" s="823"/>
      <c r="P857" s="823"/>
      <c r="Q857" s="823"/>
    </row>
    <row r="858" ht="25.15" customHeight="true" x14ac:dyDescent="0.2">
      <c r="C858" s="823"/>
      <c r="D858" s="823"/>
      <c r="E858" s="823"/>
      <c r="F858" s="823"/>
      <c r="G858" s="823"/>
      <c r="H858" s="823"/>
      <c r="I858" s="823"/>
      <c r="J858" s="823"/>
      <c r="K858" s="823"/>
      <c r="L858" s="823"/>
      <c r="M858" s="823"/>
      <c r="N858" s="823"/>
      <c r="O858" s="823"/>
      <c r="P858" s="823"/>
      <c r="Q858" s="823"/>
    </row>
    <row r="859" ht="25.15" customHeight="true" x14ac:dyDescent="0.2">
      <c r="C859" s="823"/>
      <c r="D859" s="823"/>
      <c r="E859" s="823"/>
      <c r="F859" s="823"/>
      <c r="G859" s="823"/>
      <c r="H859" s="823"/>
      <c r="I859" s="823"/>
      <c r="J859" s="823"/>
      <c r="K859" s="823"/>
      <c r="L859" s="823"/>
      <c r="M859" s="823"/>
      <c r="N859" s="823"/>
      <c r="O859" s="823"/>
      <c r="P859" s="823"/>
      <c r="Q859" s="823"/>
    </row>
    <row r="860" ht="25.15" customHeight="true" x14ac:dyDescent="0.2">
      <c r="C860" s="823"/>
      <c r="D860" s="823"/>
      <c r="E860" s="823"/>
      <c r="F860" s="823"/>
      <c r="G860" s="823"/>
      <c r="H860" s="823"/>
      <c r="I860" s="823"/>
      <c r="J860" s="823"/>
      <c r="K860" s="823"/>
      <c r="L860" s="823"/>
      <c r="M860" s="823"/>
      <c r="N860" s="823"/>
      <c r="O860" s="823"/>
      <c r="P860" s="823"/>
      <c r="Q860" s="823"/>
    </row>
    <row r="861" ht="25.15" customHeight="true" x14ac:dyDescent="0.2">
      <c r="C861" s="823"/>
      <c r="D861" s="823"/>
      <c r="E861" s="823"/>
      <c r="F861" s="823"/>
      <c r="G861" s="823"/>
      <c r="H861" s="823"/>
      <c r="I861" s="823"/>
      <c r="J861" s="823"/>
      <c r="K861" s="823"/>
      <c r="L861" s="823"/>
      <c r="M861" s="823"/>
      <c r="N861" s="823"/>
      <c r="O861" s="823"/>
      <c r="P861" s="823"/>
      <c r="Q861" s="823"/>
    </row>
    <row r="862" ht="25.15" customHeight="true" x14ac:dyDescent="0.2">
      <c r="C862" s="823"/>
      <c r="D862" s="823"/>
      <c r="E862" s="823"/>
      <c r="F862" s="823"/>
      <c r="G862" s="823"/>
      <c r="H862" s="823"/>
      <c r="I862" s="823"/>
      <c r="J862" s="823"/>
      <c r="K862" s="823"/>
      <c r="L862" s="823"/>
      <c r="M862" s="823"/>
      <c r="N862" s="823"/>
      <c r="O862" s="823"/>
      <c r="P862" s="823"/>
      <c r="Q862" s="823"/>
    </row>
    <row r="863" ht="25.15" customHeight="true" x14ac:dyDescent="0.2">
      <c r="C863" s="823"/>
      <c r="D863" s="823"/>
      <c r="E863" s="823"/>
      <c r="F863" s="823"/>
      <c r="G863" s="823"/>
      <c r="H863" s="823"/>
      <c r="I863" s="823"/>
      <c r="J863" s="823"/>
      <c r="K863" s="823"/>
      <c r="L863" s="823"/>
      <c r="M863" s="823"/>
      <c r="N863" s="823"/>
      <c r="O863" s="823"/>
      <c r="P863" s="823"/>
      <c r="Q863" s="823"/>
    </row>
    <row r="864" ht="25.15" customHeight="true" x14ac:dyDescent="0.2">
      <c r="C864" s="823"/>
      <c r="D864" s="823"/>
      <c r="E864" s="823"/>
      <c r="F864" s="823"/>
      <c r="G864" s="823"/>
      <c r="H864" s="823"/>
      <c r="I864" s="823"/>
      <c r="J864" s="823"/>
      <c r="K864" s="823"/>
      <c r="L864" s="823"/>
      <c r="M864" s="823"/>
      <c r="N864" s="823"/>
      <c r="O864" s="823"/>
      <c r="P864" s="823"/>
      <c r="Q864" s="823"/>
    </row>
    <row r="865" ht="25.15" customHeight="true" x14ac:dyDescent="0.2">
      <c r="C865" s="823"/>
      <c r="D865" s="823"/>
      <c r="E865" s="823"/>
      <c r="F865" s="823"/>
      <c r="G865" s="823"/>
      <c r="H865" s="823"/>
      <c r="I865" s="823"/>
      <c r="J865" s="823"/>
      <c r="K865" s="823"/>
      <c r="L865" s="823"/>
      <c r="M865" s="823"/>
      <c r="N865" s="823"/>
      <c r="O865" s="823"/>
      <c r="P865" s="823"/>
      <c r="Q865" s="823"/>
    </row>
    <row r="866" ht="25.15" customHeight="true" x14ac:dyDescent="0.2">
      <c r="C866" s="823"/>
      <c r="D866" s="823"/>
      <c r="E866" s="823"/>
      <c r="F866" s="823"/>
      <c r="G866" s="823"/>
      <c r="H866" s="823"/>
      <c r="I866" s="823"/>
      <c r="J866" s="823"/>
      <c r="K866" s="823"/>
      <c r="L866" s="823"/>
      <c r="M866" s="823"/>
      <c r="N866" s="823"/>
      <c r="O866" s="823"/>
      <c r="P866" s="823"/>
      <c r="Q866" s="823"/>
    </row>
    <row r="867" ht="25.15" customHeight="true" x14ac:dyDescent="0.2">
      <c r="C867" s="823"/>
      <c r="D867" s="823"/>
      <c r="E867" s="823"/>
      <c r="F867" s="823"/>
      <c r="G867" s="823"/>
      <c r="H867" s="823"/>
      <c r="I867" s="823"/>
      <c r="J867" s="823"/>
      <c r="K867" s="823"/>
      <c r="L867" s="823"/>
      <c r="M867" s="823"/>
      <c r="N867" s="823"/>
      <c r="O867" s="823"/>
      <c r="P867" s="823"/>
      <c r="Q867" s="823"/>
    </row>
    <row r="868" ht="25.15" customHeight="true" x14ac:dyDescent="0.2">
      <c r="C868" s="823"/>
      <c r="D868" s="823"/>
      <c r="E868" s="823"/>
      <c r="F868" s="823"/>
      <c r="G868" s="823"/>
      <c r="H868" s="823"/>
      <c r="I868" s="823"/>
      <c r="J868" s="823"/>
      <c r="K868" s="823"/>
      <c r="L868" s="823"/>
      <c r="M868" s="823"/>
      <c r="N868" s="823"/>
      <c r="O868" s="823"/>
      <c r="P868" s="823"/>
      <c r="Q868" s="823"/>
    </row>
    <row r="869" ht="25.15" customHeight="true" x14ac:dyDescent="0.2">
      <c r="C869" s="823"/>
      <c r="D869" s="823"/>
      <c r="E869" s="823"/>
      <c r="F869" s="823"/>
      <c r="G869" s="823"/>
      <c r="H869" s="823"/>
      <c r="I869" s="823"/>
      <c r="J869" s="823"/>
      <c r="K869" s="823"/>
      <c r="L869" s="823"/>
      <c r="M869" s="823"/>
      <c r="N869" s="823"/>
      <c r="O869" s="823"/>
      <c r="P869" s="823"/>
      <c r="Q869" s="823"/>
    </row>
    <row r="870" ht="25.15" customHeight="true" x14ac:dyDescent="0.2">
      <c r="C870" s="823"/>
      <c r="D870" s="823"/>
      <c r="E870" s="823"/>
      <c r="F870" s="823"/>
      <c r="G870" s="823"/>
      <c r="H870" s="823"/>
      <c r="I870" s="823"/>
      <c r="J870" s="823"/>
      <c r="K870" s="823"/>
      <c r="L870" s="823"/>
      <c r="M870" s="823"/>
      <c r="N870" s="823"/>
      <c r="O870" s="823"/>
      <c r="P870" s="823"/>
      <c r="Q870" s="823"/>
    </row>
    <row r="871" ht="25.15" customHeight="true" x14ac:dyDescent="0.2">
      <c r="C871" s="823"/>
      <c r="D871" s="823"/>
      <c r="E871" s="823"/>
      <c r="F871" s="823"/>
      <c r="G871" s="823"/>
      <c r="H871" s="823"/>
      <c r="I871" s="823"/>
      <c r="J871" s="823"/>
      <c r="K871" s="823"/>
      <c r="L871" s="823"/>
      <c r="M871" s="823"/>
      <c r="N871" s="823"/>
      <c r="O871" s="823"/>
      <c r="P871" s="823"/>
      <c r="Q871" s="823"/>
    </row>
    <row r="872" ht="25.15" customHeight="true" x14ac:dyDescent="0.2">
      <c r="C872" s="823"/>
      <c r="D872" s="823"/>
      <c r="E872" s="823"/>
      <c r="F872" s="823"/>
      <c r="G872" s="823"/>
      <c r="H872" s="823"/>
      <c r="I872" s="823"/>
      <c r="J872" s="823"/>
      <c r="K872" s="823"/>
      <c r="L872" s="823"/>
      <c r="M872" s="823"/>
      <c r="N872" s="823"/>
      <c r="O872" s="823"/>
      <c r="P872" s="823"/>
      <c r="Q872" s="823"/>
    </row>
    <row r="873" ht="25.15" customHeight="true" x14ac:dyDescent="0.2">
      <c r="C873" s="823"/>
      <c r="D873" s="823"/>
      <c r="E873" s="823"/>
      <c r="F873" s="823"/>
      <c r="G873" s="823"/>
      <c r="H873" s="823"/>
      <c r="I873" s="823"/>
      <c r="J873" s="823"/>
      <c r="K873" s="823"/>
      <c r="L873" s="823"/>
      <c r="M873" s="823"/>
      <c r="N873" s="823"/>
      <c r="O873" s="823"/>
      <c r="P873" s="823"/>
      <c r="Q873" s="823"/>
    </row>
    <row r="874" ht="25.15" customHeight="true" x14ac:dyDescent="0.2">
      <c r="C874" s="823"/>
      <c r="D874" s="823"/>
      <c r="E874" s="823"/>
      <c r="F874" s="823"/>
      <c r="G874" s="823"/>
      <c r="H874" s="823"/>
      <c r="I874" s="823"/>
      <c r="J874" s="823"/>
      <c r="K874" s="823"/>
      <c r="L874" s="823"/>
      <c r="M874" s="823"/>
      <c r="N874" s="823"/>
      <c r="O874" s="823"/>
      <c r="P874" s="823"/>
      <c r="Q874" s="823"/>
    </row>
    <row r="875" ht="25.15" customHeight="true" x14ac:dyDescent="0.2">
      <c r="C875" s="823"/>
      <c r="D875" s="823"/>
      <c r="E875" s="823"/>
      <c r="F875" s="823"/>
      <c r="G875" s="823"/>
      <c r="H875" s="823"/>
      <c r="I875" s="823"/>
      <c r="J875" s="823"/>
      <c r="K875" s="823"/>
      <c r="L875" s="823"/>
      <c r="M875" s="823"/>
      <c r="N875" s="823"/>
      <c r="O875" s="823"/>
      <c r="P875" s="823"/>
      <c r="Q875" s="823"/>
    </row>
    <row r="876" ht="25.15" customHeight="true" x14ac:dyDescent="0.2">
      <c r="C876" s="823"/>
      <c r="D876" s="823"/>
      <c r="E876" s="823"/>
      <c r="F876" s="823"/>
      <c r="G876" s="823"/>
      <c r="H876" s="823"/>
      <c r="I876" s="823"/>
      <c r="J876" s="823"/>
      <c r="K876" s="823"/>
      <c r="L876" s="823"/>
      <c r="M876" s="823"/>
      <c r="N876" s="823"/>
      <c r="O876" s="823"/>
      <c r="P876" s="823"/>
      <c r="Q876" s="823"/>
    </row>
    <row r="877" ht="25.15" customHeight="true" x14ac:dyDescent="0.2">
      <c r="C877" s="823"/>
      <c r="D877" s="823"/>
      <c r="E877" s="823"/>
      <c r="F877" s="823"/>
      <c r="G877" s="823"/>
      <c r="H877" s="823"/>
      <c r="I877" s="823"/>
      <c r="J877" s="823"/>
      <c r="K877" s="823"/>
      <c r="L877" s="823"/>
      <c r="M877" s="823"/>
      <c r="N877" s="823"/>
      <c r="O877" s="823"/>
      <c r="P877" s="823"/>
      <c r="Q877" s="823"/>
    </row>
    <row r="878" ht="25.15" customHeight="true" x14ac:dyDescent="0.2">
      <c r="C878" s="823"/>
      <c r="D878" s="823"/>
      <c r="E878" s="823"/>
      <c r="F878" s="823"/>
      <c r="G878" s="823"/>
      <c r="H878" s="823"/>
      <c r="I878" s="823"/>
      <c r="J878" s="823"/>
      <c r="K878" s="823"/>
      <c r="L878" s="823"/>
      <c r="M878" s="823"/>
      <c r="N878" s="823"/>
      <c r="O878" s="823"/>
      <c r="P878" s="823"/>
      <c r="Q878" s="823"/>
    </row>
    <row r="879" ht="25.15" customHeight="true" x14ac:dyDescent="0.2">
      <c r="C879" s="823"/>
      <c r="D879" s="823"/>
      <c r="E879" s="823"/>
      <c r="F879" s="823"/>
      <c r="G879" s="823"/>
      <c r="H879" s="823"/>
      <c r="I879" s="823"/>
      <c r="J879" s="823"/>
      <c r="K879" s="823"/>
      <c r="L879" s="823"/>
      <c r="M879" s="823"/>
      <c r="N879" s="823"/>
      <c r="O879" s="823"/>
      <c r="P879" s="823"/>
      <c r="Q879" s="823"/>
    </row>
    <row r="880" ht="25.15" customHeight="true" x14ac:dyDescent="0.2">
      <c r="C880" s="823"/>
      <c r="D880" s="823"/>
      <c r="E880" s="823"/>
      <c r="F880" s="823"/>
      <c r="G880" s="823"/>
      <c r="H880" s="823"/>
      <c r="I880" s="823"/>
      <c r="J880" s="823"/>
      <c r="K880" s="823"/>
      <c r="L880" s="823"/>
      <c r="M880" s="823"/>
      <c r="N880" s="823"/>
      <c r="O880" s="823"/>
      <c r="P880" s="823"/>
      <c r="Q880" s="823"/>
    </row>
    <row r="881" ht="25.15" customHeight="true" x14ac:dyDescent="0.2">
      <c r="C881" s="823"/>
      <c r="D881" s="823"/>
      <c r="E881" s="823"/>
      <c r="F881" s="823"/>
      <c r="G881" s="823"/>
      <c r="H881" s="823"/>
      <c r="I881" s="823"/>
      <c r="J881" s="823"/>
      <c r="K881" s="823"/>
      <c r="L881" s="823"/>
      <c r="M881" s="823"/>
      <c r="N881" s="823"/>
      <c r="O881" s="823"/>
      <c r="P881" s="823"/>
      <c r="Q881" s="823"/>
    </row>
    <row r="882" ht="25.15" customHeight="true" x14ac:dyDescent="0.2">
      <c r="C882" s="823"/>
      <c r="D882" s="823"/>
      <c r="E882" s="823"/>
      <c r="F882" s="823"/>
      <c r="G882" s="823"/>
      <c r="H882" s="823"/>
      <c r="I882" s="823"/>
      <c r="J882" s="823"/>
      <c r="K882" s="823"/>
      <c r="L882" s="823"/>
      <c r="M882" s="823"/>
      <c r="N882" s="823"/>
      <c r="O882" s="823"/>
      <c r="P882" s="823"/>
      <c r="Q882" s="823"/>
    </row>
    <row r="883" ht="25.15" customHeight="true" x14ac:dyDescent="0.2">
      <c r="C883" s="823"/>
      <c r="D883" s="823"/>
      <c r="E883" s="823"/>
      <c r="F883" s="823"/>
      <c r="G883" s="823"/>
      <c r="H883" s="823"/>
      <c r="I883" s="823"/>
      <c r="J883" s="823"/>
      <c r="K883" s="823"/>
      <c r="L883" s="823"/>
      <c r="M883" s="823"/>
      <c r="N883" s="823"/>
      <c r="O883" s="823"/>
      <c r="P883" s="823"/>
      <c r="Q883" s="823"/>
    </row>
    <row r="884" ht="25.15" customHeight="true" x14ac:dyDescent="0.2">
      <c r="C884" s="823"/>
      <c r="D884" s="823"/>
      <c r="E884" s="823"/>
      <c r="F884" s="823"/>
      <c r="G884" s="823"/>
      <c r="H884" s="823"/>
      <c r="I884" s="823"/>
      <c r="J884" s="823"/>
      <c r="K884" s="823"/>
      <c r="L884" s="823"/>
      <c r="M884" s="823"/>
      <c r="N884" s="823"/>
      <c r="O884" s="823"/>
      <c r="P884" s="823"/>
      <c r="Q884" s="823"/>
    </row>
    <row r="885" ht="25.15" customHeight="true" x14ac:dyDescent="0.2">
      <c r="C885" s="823"/>
      <c r="D885" s="823"/>
      <c r="E885" s="823"/>
      <c r="F885" s="823"/>
      <c r="G885" s="823"/>
      <c r="H885" s="823"/>
      <c r="I885" s="823"/>
      <c r="J885" s="823"/>
      <c r="K885" s="823"/>
      <c r="L885" s="823"/>
      <c r="M885" s="823"/>
      <c r="N885" s="823"/>
      <c r="O885" s="823"/>
      <c r="P885" s="823"/>
      <c r="Q885" s="823"/>
    </row>
    <row r="886" ht="25.15" customHeight="true" x14ac:dyDescent="0.2">
      <c r="C886" s="823"/>
      <c r="D886" s="823"/>
      <c r="E886" s="823"/>
      <c r="F886" s="823"/>
      <c r="G886" s="823"/>
      <c r="H886" s="823"/>
      <c r="I886" s="823"/>
      <c r="J886" s="823"/>
      <c r="K886" s="823"/>
      <c r="L886" s="823"/>
      <c r="M886" s="823"/>
      <c r="N886" s="823"/>
      <c r="O886" s="823"/>
      <c r="P886" s="823"/>
      <c r="Q886" s="823"/>
    </row>
    <row r="887" ht="25.15" customHeight="true" x14ac:dyDescent="0.2">
      <c r="C887" s="823"/>
      <c r="D887" s="823"/>
      <c r="E887" s="823"/>
      <c r="F887" s="823"/>
      <c r="G887" s="823"/>
      <c r="H887" s="823"/>
      <c r="I887" s="823"/>
      <c r="J887" s="823"/>
      <c r="K887" s="823"/>
      <c r="L887" s="823"/>
      <c r="M887" s="823"/>
      <c r="N887" s="823"/>
      <c r="O887" s="823"/>
      <c r="P887" s="823"/>
      <c r="Q887" s="823"/>
    </row>
    <row r="888" ht="25.15" customHeight="true" x14ac:dyDescent="0.2">
      <c r="C888" s="823"/>
      <c r="D888" s="823"/>
      <c r="E888" s="823"/>
      <c r="F888" s="823"/>
      <c r="G888" s="823"/>
      <c r="H888" s="823"/>
      <c r="I888" s="823"/>
      <c r="J888" s="823"/>
      <c r="K888" s="823"/>
      <c r="L888" s="823"/>
      <c r="M888" s="823"/>
      <c r="N888" s="823"/>
      <c r="O888" s="823"/>
      <c r="P888" s="823"/>
      <c r="Q888" s="823"/>
    </row>
    <row r="889" ht="25.15" customHeight="true" x14ac:dyDescent="0.2">
      <c r="C889" s="823"/>
      <c r="D889" s="823"/>
      <c r="E889" s="823"/>
      <c r="F889" s="823"/>
      <c r="G889" s="823"/>
      <c r="H889" s="823"/>
      <c r="I889" s="823"/>
      <c r="J889" s="823"/>
      <c r="K889" s="823"/>
      <c r="L889" s="823"/>
      <c r="M889" s="823"/>
      <c r="N889" s="823"/>
      <c r="O889" s="823"/>
      <c r="P889" s="823"/>
      <c r="Q889" s="823"/>
    </row>
    <row r="890" ht="25.15" customHeight="true" x14ac:dyDescent="0.2">
      <c r="C890" s="823"/>
      <c r="D890" s="823"/>
      <c r="E890" s="823"/>
      <c r="F890" s="823"/>
      <c r="G890" s="823"/>
      <c r="H890" s="823"/>
      <c r="I890" s="823"/>
      <c r="J890" s="823"/>
      <c r="K890" s="823"/>
      <c r="L890" s="823"/>
      <c r="M890" s="823"/>
      <c r="N890" s="823"/>
      <c r="O890" s="823"/>
      <c r="P890" s="823"/>
      <c r="Q890" s="823"/>
    </row>
    <row r="891" ht="25.15" customHeight="true" x14ac:dyDescent="0.2">
      <c r="C891" s="823"/>
      <c r="D891" s="823"/>
      <c r="E891" s="823"/>
      <c r="F891" s="823"/>
      <c r="G891" s="823"/>
      <c r="H891" s="823"/>
      <c r="I891" s="823"/>
      <c r="J891" s="823"/>
      <c r="K891" s="823"/>
      <c r="L891" s="823"/>
      <c r="M891" s="823"/>
      <c r="N891" s="823"/>
      <c r="O891" s="823"/>
      <c r="P891" s="823"/>
      <c r="Q891" s="823"/>
    </row>
    <row r="892" ht="25.15" customHeight="true" x14ac:dyDescent="0.2">
      <c r="C892" s="823"/>
      <c r="D892" s="823"/>
      <c r="E892" s="823"/>
      <c r="F892" s="823"/>
      <c r="G892" s="823"/>
      <c r="H892" s="823"/>
      <c r="I892" s="823"/>
      <c r="J892" s="823"/>
      <c r="K892" s="823"/>
      <c r="L892" s="823"/>
      <c r="M892" s="823"/>
      <c r="N892" s="823"/>
      <c r="O892" s="823"/>
      <c r="P892" s="823"/>
      <c r="Q892" s="823"/>
    </row>
    <row r="893" ht="25.15" customHeight="true" x14ac:dyDescent="0.2">
      <c r="C893" s="823"/>
      <c r="D893" s="823"/>
      <c r="E893" s="823"/>
      <c r="F893" s="823"/>
      <c r="G893" s="823"/>
      <c r="H893" s="823"/>
      <c r="I893" s="823"/>
      <c r="J893" s="823"/>
      <c r="K893" s="823"/>
      <c r="L893" s="823"/>
      <c r="M893" s="823"/>
      <c r="N893" s="823"/>
      <c r="O893" s="823"/>
      <c r="P893" s="823"/>
      <c r="Q893" s="823"/>
    </row>
    <row r="894" ht="25.15" customHeight="true" x14ac:dyDescent="0.2">
      <c r="C894" s="823"/>
      <c r="D894" s="823"/>
      <c r="E894" s="823"/>
      <c r="F894" s="823"/>
      <c r="G894" s="823"/>
      <c r="H894" s="823"/>
      <c r="I894" s="823"/>
      <c r="J894" s="823"/>
      <c r="K894" s="823"/>
      <c r="L894" s="823"/>
      <c r="M894" s="823"/>
      <c r="N894" s="823"/>
      <c r="O894" s="823"/>
      <c r="P894" s="823"/>
      <c r="Q894" s="823"/>
    </row>
    <row r="895" ht="25.15" customHeight="true" x14ac:dyDescent="0.2">
      <c r="C895" s="823"/>
      <c r="D895" s="823"/>
      <c r="E895" s="823"/>
      <c r="F895" s="823"/>
      <c r="G895" s="823"/>
      <c r="H895" s="823"/>
      <c r="I895" s="823"/>
      <c r="J895" s="823"/>
      <c r="K895" s="823"/>
      <c r="L895" s="823"/>
      <c r="M895" s="823"/>
      <c r="N895" s="823"/>
      <c r="O895" s="823"/>
      <c r="P895" s="823"/>
      <c r="Q895" s="823"/>
    </row>
    <row r="896" ht="25.15" customHeight="true" x14ac:dyDescent="0.2">
      <c r="C896" s="823"/>
      <c r="D896" s="823"/>
      <c r="E896" s="823"/>
      <c r="F896" s="823"/>
      <c r="G896" s="823"/>
      <c r="H896" s="823"/>
      <c r="I896" s="823"/>
      <c r="J896" s="823"/>
      <c r="K896" s="823"/>
      <c r="L896" s="823"/>
      <c r="M896" s="823"/>
      <c r="N896" s="823"/>
      <c r="O896" s="823"/>
      <c r="P896" s="823"/>
      <c r="Q896" s="823"/>
    </row>
    <row r="897" ht="25.15" customHeight="true" x14ac:dyDescent="0.2">
      <c r="C897" s="823"/>
      <c r="D897" s="823"/>
      <c r="E897" s="823"/>
      <c r="F897" s="823"/>
      <c r="G897" s="823"/>
      <c r="H897" s="823"/>
      <c r="I897" s="823"/>
      <c r="J897" s="823"/>
      <c r="K897" s="823"/>
      <c r="L897" s="823"/>
      <c r="M897" s="823"/>
      <c r="N897" s="823"/>
      <c r="O897" s="823"/>
      <c r="P897" s="823"/>
      <c r="Q897" s="823"/>
    </row>
    <row r="898" ht="25.15" customHeight="true" x14ac:dyDescent="0.2">
      <c r="C898" s="823"/>
      <c r="D898" s="823"/>
      <c r="E898" s="823"/>
      <c r="F898" s="823"/>
      <c r="G898" s="823"/>
      <c r="H898" s="823"/>
      <c r="I898" s="823"/>
      <c r="J898" s="823"/>
      <c r="K898" s="823"/>
      <c r="L898" s="823"/>
      <c r="M898" s="823"/>
      <c r="N898" s="823"/>
      <c r="O898" s="823"/>
      <c r="P898" s="823"/>
      <c r="Q898" s="823"/>
    </row>
    <row r="899" ht="25.15" customHeight="true" x14ac:dyDescent="0.2">
      <c r="C899" s="823"/>
      <c r="D899" s="823"/>
      <c r="E899" s="823"/>
      <c r="F899" s="823"/>
      <c r="G899" s="823"/>
      <c r="H899" s="823"/>
      <c r="I899" s="823"/>
      <c r="J899" s="823"/>
      <c r="K899" s="823"/>
      <c r="L899" s="823"/>
      <c r="M899" s="823"/>
      <c r="N899" s="823"/>
      <c r="O899" s="823"/>
      <c r="P899" s="823"/>
      <c r="Q899" s="823"/>
    </row>
    <row r="900" ht="25.15" customHeight="true" x14ac:dyDescent="0.2">
      <c r="C900" s="823"/>
      <c r="D900" s="823"/>
      <c r="E900" s="823"/>
      <c r="F900" s="823"/>
      <c r="G900" s="823"/>
      <c r="H900" s="823"/>
      <c r="I900" s="823"/>
      <c r="J900" s="823"/>
      <c r="K900" s="823"/>
      <c r="L900" s="823"/>
      <c r="M900" s="823"/>
      <c r="N900" s="823"/>
      <c r="O900" s="823"/>
      <c r="P900" s="823"/>
      <c r="Q900" s="823"/>
    </row>
    <row r="901" ht="25.15" customHeight="true" x14ac:dyDescent="0.2">
      <c r="C901" s="823"/>
      <c r="D901" s="823"/>
      <c r="E901" s="823"/>
      <c r="F901" s="823"/>
      <c r="G901" s="823"/>
      <c r="H901" s="823"/>
      <c r="I901" s="823"/>
      <c r="J901" s="823"/>
      <c r="K901" s="823"/>
      <c r="L901" s="823"/>
      <c r="M901" s="823"/>
      <c r="N901" s="823"/>
      <c r="O901" s="823"/>
      <c r="P901" s="823"/>
      <c r="Q901" s="823"/>
    </row>
    <row r="902" ht="25.15" customHeight="true" x14ac:dyDescent="0.2">
      <c r="C902" s="823"/>
      <c r="D902" s="823"/>
      <c r="E902" s="823"/>
      <c r="F902" s="823"/>
      <c r="G902" s="823"/>
      <c r="H902" s="823"/>
      <c r="I902" s="823"/>
      <c r="J902" s="823"/>
      <c r="K902" s="823"/>
      <c r="L902" s="823"/>
      <c r="M902" s="823"/>
      <c r="N902" s="823"/>
      <c r="O902" s="823"/>
      <c r="P902" s="823"/>
      <c r="Q902" s="823"/>
    </row>
    <row r="903" ht="25.15" customHeight="true" x14ac:dyDescent="0.2">
      <c r="C903" s="823"/>
      <c r="D903" s="823"/>
      <c r="E903" s="823"/>
      <c r="F903" s="823"/>
      <c r="G903" s="823"/>
      <c r="H903" s="823"/>
      <c r="I903" s="823"/>
      <c r="J903" s="823"/>
      <c r="K903" s="823"/>
      <c r="L903" s="823"/>
      <c r="M903" s="823"/>
      <c r="N903" s="823"/>
      <c r="O903" s="823"/>
      <c r="P903" s="823"/>
      <c r="Q903" s="823"/>
    </row>
    <row r="904" ht="25.15" customHeight="true" x14ac:dyDescent="0.2">
      <c r="C904" s="823"/>
      <c r="D904" s="823"/>
      <c r="E904" s="823"/>
      <c r="F904" s="823"/>
      <c r="G904" s="823"/>
      <c r="H904" s="823"/>
      <c r="I904" s="823"/>
      <c r="J904" s="823"/>
      <c r="K904" s="823"/>
      <c r="L904" s="823"/>
      <c r="M904" s="823"/>
      <c r="N904" s="823"/>
      <c r="O904" s="823"/>
      <c r="P904" s="823"/>
      <c r="Q904" s="823"/>
    </row>
    <row r="905" ht="25.15" customHeight="true" x14ac:dyDescent="0.2">
      <c r="C905" s="823"/>
      <c r="D905" s="823"/>
      <c r="E905" s="823"/>
      <c r="F905" s="823"/>
      <c r="G905" s="823"/>
      <c r="H905" s="823"/>
      <c r="I905" s="823"/>
      <c r="J905" s="823"/>
      <c r="K905" s="823"/>
      <c r="L905" s="823"/>
      <c r="M905" s="823"/>
      <c r="N905" s="823"/>
      <c r="O905" s="823"/>
      <c r="P905" s="823"/>
      <c r="Q905" s="823"/>
    </row>
    <row r="906" ht="25.15" customHeight="true" x14ac:dyDescent="0.2">
      <c r="C906" s="823"/>
      <c r="D906" s="823"/>
      <c r="E906" s="823"/>
      <c r="F906" s="823"/>
      <c r="G906" s="823"/>
      <c r="H906" s="823"/>
      <c r="I906" s="823"/>
      <c r="J906" s="823"/>
      <c r="K906" s="823"/>
      <c r="L906" s="823"/>
      <c r="M906" s="823"/>
      <c r="N906" s="823"/>
      <c r="O906" s="823"/>
      <c r="P906" s="823"/>
      <c r="Q906" s="823"/>
    </row>
    <row r="907" ht="25.15" customHeight="true" x14ac:dyDescent="0.2">
      <c r="C907" s="823"/>
      <c r="D907" s="823"/>
      <c r="E907" s="823"/>
      <c r="F907" s="823"/>
      <c r="G907" s="823"/>
      <c r="H907" s="823"/>
      <c r="I907" s="823"/>
      <c r="J907" s="823"/>
      <c r="K907" s="823"/>
      <c r="L907" s="823"/>
      <c r="M907" s="823"/>
      <c r="N907" s="823"/>
      <c r="O907" s="823"/>
      <c r="P907" s="823"/>
      <c r="Q907" s="823"/>
    </row>
    <row r="908" ht="25.15" customHeight="true" x14ac:dyDescent="0.2">
      <c r="C908" s="823"/>
      <c r="D908" s="823"/>
      <c r="E908" s="823"/>
      <c r="F908" s="823"/>
      <c r="G908" s="823"/>
      <c r="H908" s="823"/>
      <c r="I908" s="823"/>
      <c r="J908" s="823"/>
      <c r="K908" s="823"/>
      <c r="L908" s="823"/>
      <c r="M908" s="823"/>
      <c r="N908" s="823"/>
      <c r="O908" s="823"/>
      <c r="P908" s="823"/>
      <c r="Q908" s="823"/>
    </row>
    <row r="909" ht="25.15" customHeight="true" x14ac:dyDescent="0.2">
      <c r="C909" s="823"/>
      <c r="D909" s="823"/>
      <c r="E909" s="823"/>
      <c r="F909" s="823"/>
      <c r="G909" s="823"/>
      <c r="H909" s="823"/>
      <c r="I909" s="823"/>
      <c r="J909" s="823"/>
      <c r="K909" s="823"/>
      <c r="L909" s="823"/>
      <c r="M909" s="823"/>
      <c r="N909" s="823"/>
      <c r="O909" s="823"/>
      <c r="P909" s="823"/>
      <c r="Q909" s="823"/>
    </row>
    <row r="910" ht="25.15" customHeight="true" x14ac:dyDescent="0.2">
      <c r="C910" s="823"/>
      <c r="D910" s="823"/>
      <c r="E910" s="823"/>
      <c r="F910" s="823"/>
      <c r="G910" s="823"/>
      <c r="H910" s="823"/>
      <c r="I910" s="823"/>
      <c r="J910" s="823"/>
      <c r="K910" s="823"/>
      <c r="L910" s="823"/>
      <c r="M910" s="823"/>
      <c r="N910" s="823"/>
      <c r="O910" s="823"/>
      <c r="P910" s="823"/>
      <c r="Q910" s="823"/>
    </row>
    <row r="911" ht="25.15" customHeight="true" x14ac:dyDescent="0.2">
      <c r="C911" s="823"/>
      <c r="D911" s="823"/>
      <c r="E911" s="823"/>
      <c r="F911" s="823"/>
      <c r="G911" s="823"/>
      <c r="H911" s="823"/>
      <c r="I911" s="823"/>
      <c r="J911" s="823"/>
      <c r="K911" s="823"/>
      <c r="L911" s="823"/>
      <c r="M911" s="823"/>
      <c r="N911" s="823"/>
      <c r="O911" s="823"/>
      <c r="P911" s="823"/>
      <c r="Q911" s="823"/>
    </row>
    <row r="912" ht="25.15" customHeight="true" x14ac:dyDescent="0.2">
      <c r="C912" s="823"/>
      <c r="D912" s="823"/>
      <c r="E912" s="823"/>
      <c r="F912" s="823"/>
      <c r="G912" s="823"/>
      <c r="H912" s="823"/>
      <c r="I912" s="823"/>
      <c r="J912" s="823"/>
      <c r="K912" s="823"/>
      <c r="L912" s="823"/>
      <c r="M912" s="823"/>
      <c r="N912" s="823"/>
      <c r="O912" s="823"/>
      <c r="P912" s="823"/>
      <c r="Q912" s="823"/>
    </row>
    <row r="913" ht="25.15" customHeight="true" x14ac:dyDescent="0.2">
      <c r="C913" s="823"/>
      <c r="D913" s="823"/>
      <c r="E913" s="823"/>
      <c r="F913" s="823"/>
      <c r="G913" s="823"/>
      <c r="H913" s="823"/>
      <c r="I913" s="823"/>
      <c r="J913" s="823"/>
      <c r="K913" s="823"/>
      <c r="L913" s="823"/>
      <c r="M913" s="823"/>
      <c r="N913" s="823"/>
      <c r="O913" s="823"/>
      <c r="P913" s="823"/>
      <c r="Q913" s="823"/>
    </row>
    <row r="914" ht="25.15" customHeight="true" x14ac:dyDescent="0.2">
      <c r="C914" s="823"/>
      <c r="D914" s="823"/>
      <c r="E914" s="823"/>
      <c r="F914" s="823"/>
      <c r="G914" s="823"/>
      <c r="H914" s="823"/>
      <c r="I914" s="823"/>
      <c r="J914" s="823"/>
      <c r="K914" s="823"/>
      <c r="L914" s="823"/>
      <c r="M914" s="823"/>
      <c r="N914" s="823"/>
      <c r="O914" s="823"/>
      <c r="P914" s="823"/>
      <c r="Q914" s="823"/>
    </row>
    <row r="915" ht="25.15" customHeight="true" x14ac:dyDescent="0.2">
      <c r="C915" s="823"/>
      <c r="D915" s="823"/>
      <c r="E915" s="823"/>
      <c r="F915" s="823"/>
      <c r="G915" s="823"/>
      <c r="H915" s="823"/>
      <c r="I915" s="823"/>
      <c r="J915" s="823"/>
      <c r="K915" s="823"/>
      <c r="L915" s="823"/>
      <c r="M915" s="823"/>
      <c r="N915" s="823"/>
      <c r="O915" s="823"/>
      <c r="P915" s="823"/>
      <c r="Q915" s="823"/>
    </row>
    <row r="916" ht="25.15" customHeight="true" x14ac:dyDescent="0.2">
      <c r="C916" s="823"/>
      <c r="D916" s="823"/>
      <c r="E916" s="823"/>
      <c r="F916" s="823"/>
      <c r="G916" s="823"/>
      <c r="H916" s="823"/>
      <c r="I916" s="823"/>
      <c r="J916" s="823"/>
      <c r="K916" s="823"/>
      <c r="L916" s="823"/>
      <c r="M916" s="823"/>
      <c r="N916" s="823"/>
      <c r="O916" s="823"/>
      <c r="P916" s="823"/>
      <c r="Q916" s="823"/>
    </row>
    <row r="917" ht="25.15" customHeight="true" x14ac:dyDescent="0.2">
      <c r="C917" s="823"/>
      <c r="D917" s="823"/>
      <c r="E917" s="823"/>
      <c r="F917" s="823"/>
      <c r="G917" s="823"/>
      <c r="H917" s="823"/>
      <c r="I917" s="823"/>
      <c r="J917" s="823"/>
      <c r="K917" s="823"/>
      <c r="L917" s="823"/>
      <c r="M917" s="823"/>
      <c r="N917" s="823"/>
      <c r="O917" s="823"/>
      <c r="P917" s="823"/>
      <c r="Q917" s="823"/>
    </row>
    <row r="918" ht="25.15" customHeight="true" x14ac:dyDescent="0.2">
      <c r="C918" s="823"/>
      <c r="D918" s="823"/>
      <c r="E918" s="823"/>
      <c r="F918" s="823"/>
      <c r="G918" s="823"/>
      <c r="H918" s="823"/>
      <c r="I918" s="823"/>
      <c r="J918" s="823"/>
      <c r="K918" s="823"/>
      <c r="L918" s="823"/>
      <c r="M918" s="823"/>
      <c r="N918" s="823"/>
      <c r="O918" s="823"/>
      <c r="P918" s="823"/>
      <c r="Q918" s="823"/>
    </row>
    <row r="919" ht="25.15" customHeight="true" x14ac:dyDescent="0.2">
      <c r="C919" s="823"/>
      <c r="D919" s="823"/>
      <c r="E919" s="823"/>
      <c r="F919" s="823"/>
      <c r="G919" s="823"/>
      <c r="H919" s="823"/>
      <c r="I919" s="823"/>
      <c r="J919" s="823"/>
      <c r="K919" s="823"/>
      <c r="L919" s="823"/>
      <c r="M919" s="823"/>
      <c r="N919" s="823"/>
      <c r="O919" s="823"/>
      <c r="P919" s="823"/>
      <c r="Q919" s="823"/>
    </row>
    <row r="920" ht="25.15" customHeight="true" x14ac:dyDescent="0.2">
      <c r="C920" s="823"/>
      <c r="D920" s="823"/>
      <c r="E920" s="823"/>
      <c r="F920" s="823"/>
      <c r="G920" s="823"/>
      <c r="H920" s="823"/>
      <c r="I920" s="823"/>
      <c r="J920" s="823"/>
      <c r="K920" s="823"/>
      <c r="L920" s="823"/>
      <c r="M920" s="823"/>
      <c r="N920" s="823"/>
      <c r="O920" s="823"/>
      <c r="P920" s="823"/>
      <c r="Q920" s="823"/>
    </row>
    <row r="921" ht="25.15" customHeight="true" x14ac:dyDescent="0.2">
      <c r="C921" s="823"/>
      <c r="D921" s="823"/>
      <c r="E921" s="823"/>
      <c r="F921" s="823"/>
      <c r="G921" s="823"/>
      <c r="H921" s="823"/>
      <c r="I921" s="823"/>
      <c r="J921" s="823"/>
      <c r="K921" s="823"/>
      <c r="L921" s="823"/>
      <c r="M921" s="823"/>
      <c r="N921" s="823"/>
      <c r="O921" s="823"/>
      <c r="P921" s="823"/>
      <c r="Q921" s="823"/>
    </row>
    <row r="922" ht="25.15" customHeight="true" x14ac:dyDescent="0.2">
      <c r="C922" s="823"/>
      <c r="D922" s="823"/>
      <c r="E922" s="823"/>
      <c r="F922" s="823"/>
      <c r="G922" s="823"/>
      <c r="H922" s="823"/>
      <c r="I922" s="823"/>
      <c r="J922" s="823"/>
      <c r="K922" s="823"/>
      <c r="L922" s="823"/>
      <c r="M922" s="823"/>
      <c r="N922" s="823"/>
      <c r="O922" s="823"/>
      <c r="P922" s="823"/>
      <c r="Q922" s="823"/>
    </row>
    <row r="923" ht="25.15" customHeight="true" x14ac:dyDescent="0.2">
      <c r="C923" s="823"/>
      <c r="D923" s="823"/>
      <c r="E923" s="823"/>
      <c r="F923" s="823"/>
      <c r="G923" s="823"/>
      <c r="H923" s="823"/>
      <c r="I923" s="823"/>
      <c r="J923" s="823"/>
      <c r="K923" s="823"/>
      <c r="L923" s="823"/>
      <c r="M923" s="823"/>
      <c r="N923" s="823"/>
      <c r="O923" s="823"/>
      <c r="P923" s="823"/>
      <c r="Q923" s="823"/>
    </row>
    <row r="924" ht="25.15" customHeight="true" x14ac:dyDescent="0.2">
      <c r="C924" s="823"/>
      <c r="D924" s="823"/>
      <c r="E924" s="823"/>
      <c r="F924" s="823"/>
      <c r="G924" s="823"/>
      <c r="H924" s="823"/>
      <c r="I924" s="823"/>
      <c r="J924" s="823"/>
      <c r="K924" s="823"/>
      <c r="L924" s="823"/>
      <c r="M924" s="823"/>
      <c r="N924" s="823"/>
      <c r="O924" s="823"/>
      <c r="P924" s="823"/>
      <c r="Q924" s="823"/>
    </row>
    <row r="925" ht="25.15" customHeight="true" x14ac:dyDescent="0.2">
      <c r="C925" s="823"/>
      <c r="D925" s="823"/>
      <c r="E925" s="823"/>
      <c r="F925" s="823"/>
      <c r="G925" s="823"/>
      <c r="H925" s="823"/>
      <c r="I925" s="823"/>
      <c r="J925" s="823"/>
      <c r="K925" s="823"/>
      <c r="L925" s="823"/>
      <c r="M925" s="823"/>
      <c r="N925" s="823"/>
      <c r="O925" s="823"/>
      <c r="P925" s="823"/>
      <c r="Q925" s="823"/>
    </row>
    <row r="926" ht="25.15" customHeight="true" x14ac:dyDescent="0.2">
      <c r="C926" s="823"/>
      <c r="D926" s="823"/>
      <c r="E926" s="823"/>
      <c r="F926" s="823"/>
      <c r="G926" s="823"/>
      <c r="H926" s="823"/>
      <c r="I926" s="823"/>
      <c r="J926" s="823"/>
      <c r="K926" s="823"/>
      <c r="L926" s="823"/>
      <c r="M926" s="823"/>
      <c r="N926" s="823"/>
      <c r="O926" s="823"/>
      <c r="P926" s="823"/>
      <c r="Q926" s="823"/>
    </row>
    <row r="927" ht="25.15" customHeight="true" x14ac:dyDescent="0.2">
      <c r="C927" s="823"/>
      <c r="D927" s="823"/>
      <c r="E927" s="823"/>
      <c r="F927" s="823"/>
      <c r="G927" s="823"/>
      <c r="H927" s="823"/>
      <c r="I927" s="823"/>
      <c r="J927" s="823"/>
      <c r="K927" s="823"/>
      <c r="L927" s="823"/>
      <c r="M927" s="823"/>
      <c r="N927" s="823"/>
      <c r="O927" s="823"/>
      <c r="P927" s="823"/>
      <c r="Q927" s="823"/>
    </row>
    <row r="928" ht="25.15" customHeight="true" x14ac:dyDescent="0.2">
      <c r="C928" s="823"/>
      <c r="D928" s="823"/>
      <c r="E928" s="823"/>
      <c r="F928" s="823"/>
      <c r="G928" s="823"/>
      <c r="H928" s="823"/>
      <c r="I928" s="823"/>
      <c r="J928" s="823"/>
      <c r="K928" s="823"/>
      <c r="L928" s="823"/>
      <c r="M928" s="823"/>
      <c r="N928" s="823"/>
      <c r="O928" s="823"/>
      <c r="P928" s="823"/>
      <c r="Q928" s="823"/>
    </row>
    <row r="929" ht="25.15" customHeight="true" x14ac:dyDescent="0.2">
      <c r="C929" s="823"/>
      <c r="D929" s="823"/>
      <c r="E929" s="823"/>
      <c r="F929" s="823"/>
      <c r="G929" s="823"/>
      <c r="H929" s="823"/>
      <c r="I929" s="823"/>
      <c r="J929" s="823"/>
      <c r="K929" s="823"/>
      <c r="L929" s="823"/>
      <c r="M929" s="823"/>
      <c r="N929" s="823"/>
      <c r="O929" s="823"/>
      <c r="P929" s="823"/>
      <c r="Q929" s="823"/>
    </row>
    <row r="930" ht="25.15" customHeight="true" x14ac:dyDescent="0.2">
      <c r="C930" s="823"/>
      <c r="D930" s="823"/>
      <c r="E930" s="823"/>
      <c r="F930" s="823"/>
      <c r="G930" s="823"/>
      <c r="H930" s="823"/>
      <c r="I930" s="823"/>
      <c r="J930" s="823"/>
      <c r="K930" s="823"/>
      <c r="L930" s="823"/>
      <c r="M930" s="823"/>
      <c r="N930" s="823"/>
      <c r="O930" s="823"/>
      <c r="P930" s="823"/>
      <c r="Q930" s="823"/>
    </row>
    <row r="931" ht="25.15" customHeight="true" x14ac:dyDescent="0.2">
      <c r="C931" s="823"/>
      <c r="D931" s="823"/>
      <c r="E931" s="823"/>
      <c r="F931" s="823"/>
      <c r="G931" s="823"/>
      <c r="H931" s="823"/>
      <c r="I931" s="823"/>
      <c r="J931" s="823"/>
      <c r="K931" s="823"/>
      <c r="L931" s="823"/>
      <c r="M931" s="823"/>
      <c r="N931" s="823"/>
      <c r="O931" s="823"/>
      <c r="P931" s="823"/>
      <c r="Q931" s="823"/>
    </row>
    <row r="932" ht="25.15" customHeight="true" x14ac:dyDescent="0.2">
      <c r="C932" s="823"/>
      <c r="D932" s="823"/>
      <c r="E932" s="823"/>
      <c r="F932" s="823"/>
      <c r="G932" s="823"/>
      <c r="H932" s="823"/>
      <c r="I932" s="823"/>
      <c r="J932" s="823"/>
      <c r="K932" s="823"/>
      <c r="L932" s="823"/>
      <c r="M932" s="823"/>
      <c r="N932" s="823"/>
      <c r="O932" s="823"/>
      <c r="P932" s="823"/>
      <c r="Q932" s="823"/>
    </row>
    <row r="933" ht="25.15" customHeight="true" x14ac:dyDescent="0.2">
      <c r="C933" s="823"/>
      <c r="D933" s="823"/>
      <c r="E933" s="823"/>
      <c r="F933" s="823"/>
      <c r="G933" s="823"/>
      <c r="H933" s="823"/>
      <c r="I933" s="823"/>
      <c r="J933" s="823"/>
      <c r="K933" s="823"/>
      <c r="L933" s="823"/>
      <c r="M933" s="823"/>
      <c r="N933" s="823"/>
      <c r="O933" s="823"/>
      <c r="P933" s="823"/>
      <c r="Q933" s="823"/>
    </row>
    <row r="934" ht="25.15" customHeight="true" x14ac:dyDescent="0.2">
      <c r="C934" s="823"/>
      <c r="D934" s="823"/>
      <c r="E934" s="823"/>
      <c r="F934" s="823"/>
      <c r="G934" s="823"/>
      <c r="H934" s="823"/>
      <c r="I934" s="823"/>
      <c r="J934" s="823"/>
      <c r="K934" s="823"/>
      <c r="L934" s="823"/>
      <c r="M934" s="823"/>
      <c r="N934" s="823"/>
      <c r="O934" s="823"/>
      <c r="P934" s="823"/>
      <c r="Q934" s="823"/>
    </row>
    <row r="935" ht="25.15" customHeight="true" x14ac:dyDescent="0.2">
      <c r="C935" s="823"/>
      <c r="D935" s="823"/>
      <c r="E935" s="823"/>
      <c r="F935" s="823"/>
      <c r="G935" s="823"/>
      <c r="H935" s="823"/>
      <c r="I935" s="823"/>
      <c r="J935" s="823"/>
      <c r="K935" s="823"/>
      <c r="L935" s="823"/>
      <c r="M935" s="823"/>
      <c r="N935" s="823"/>
      <c r="O935" s="823"/>
      <c r="P935" s="823"/>
      <c r="Q935" s="823"/>
    </row>
    <row r="936" ht="25.15" customHeight="true" x14ac:dyDescent="0.2">
      <c r="C936" s="823"/>
      <c r="D936" s="823"/>
      <c r="E936" s="823"/>
      <c r="F936" s="823"/>
      <c r="G936" s="823"/>
      <c r="H936" s="823"/>
      <c r="I936" s="823"/>
      <c r="J936" s="823"/>
      <c r="K936" s="823"/>
      <c r="L936" s="823"/>
      <c r="M936" s="823"/>
      <c r="N936" s="823"/>
      <c r="O936" s="823"/>
      <c r="P936" s="823"/>
      <c r="Q936" s="823"/>
    </row>
    <row r="937" ht="25.15" customHeight="true" x14ac:dyDescent="0.2">
      <c r="C937" s="823"/>
      <c r="D937" s="823"/>
      <c r="E937" s="823"/>
      <c r="F937" s="823"/>
      <c r="G937" s="823"/>
      <c r="H937" s="823"/>
      <c r="I937" s="823"/>
      <c r="J937" s="823"/>
      <c r="K937" s="823"/>
      <c r="L937" s="823"/>
      <c r="M937" s="823"/>
      <c r="N937" s="823"/>
      <c r="O937" s="823"/>
      <c r="P937" s="823"/>
      <c r="Q937" s="823"/>
    </row>
    <row r="938" ht="25.15" customHeight="true" x14ac:dyDescent="0.2">
      <c r="C938" s="823"/>
      <c r="D938" s="823"/>
      <c r="E938" s="823"/>
      <c r="F938" s="823"/>
      <c r="G938" s="823"/>
      <c r="H938" s="823"/>
      <c r="I938" s="823"/>
      <c r="J938" s="823"/>
      <c r="K938" s="823"/>
      <c r="L938" s="823"/>
      <c r="M938" s="823"/>
      <c r="N938" s="823"/>
      <c r="O938" s="823"/>
      <c r="P938" s="823"/>
      <c r="Q938" s="823"/>
    </row>
    <row r="939" ht="25.15" customHeight="true" x14ac:dyDescent="0.2">
      <c r="C939" s="823"/>
      <c r="D939" s="823"/>
      <c r="E939" s="823"/>
      <c r="F939" s="823"/>
      <c r="G939" s="823"/>
      <c r="H939" s="823"/>
      <c r="I939" s="823"/>
      <c r="J939" s="823"/>
      <c r="K939" s="823"/>
      <c r="L939" s="823"/>
      <c r="M939" s="823"/>
      <c r="N939" s="823"/>
      <c r="O939" s="823"/>
      <c r="P939" s="823"/>
      <c r="Q939" s="823"/>
    </row>
    <row r="940" ht="25.15" customHeight="true" x14ac:dyDescent="0.2">
      <c r="C940" s="823"/>
      <c r="D940" s="823"/>
      <c r="E940" s="823"/>
      <c r="F940" s="823"/>
      <c r="G940" s="823"/>
      <c r="H940" s="823"/>
      <c r="I940" s="823"/>
      <c r="J940" s="823"/>
      <c r="K940" s="823"/>
      <c r="L940" s="823"/>
      <c r="M940" s="823"/>
      <c r="N940" s="823"/>
      <c r="O940" s="823"/>
      <c r="P940" s="823"/>
      <c r="Q940" s="823"/>
    </row>
    <row r="941" ht="25.15" customHeight="true" x14ac:dyDescent="0.2">
      <c r="C941" s="823"/>
      <c r="D941" s="823"/>
      <c r="E941" s="823"/>
      <c r="F941" s="823"/>
      <c r="G941" s="823"/>
      <c r="H941" s="823"/>
      <c r="I941" s="823"/>
      <c r="J941" s="823"/>
      <c r="K941" s="823"/>
      <c r="L941" s="823"/>
      <c r="M941" s="823"/>
      <c r="N941" s="823"/>
      <c r="O941" s="823"/>
      <c r="P941" s="823"/>
      <c r="Q941" s="823"/>
    </row>
    <row r="942" ht="25.15" customHeight="true" x14ac:dyDescent="0.2">
      <c r="C942" s="823"/>
      <c r="D942" s="823"/>
      <c r="E942" s="823"/>
      <c r="F942" s="823"/>
      <c r="G942" s="823"/>
      <c r="H942" s="823"/>
      <c r="I942" s="823"/>
      <c r="J942" s="823"/>
      <c r="K942" s="823"/>
      <c r="L942" s="823"/>
      <c r="M942" s="823"/>
      <c r="N942" s="823"/>
      <c r="O942" s="823"/>
      <c r="P942" s="823"/>
      <c r="Q942" s="823"/>
    </row>
    <row r="943" ht="25.15" customHeight="true" x14ac:dyDescent="0.2">
      <c r="C943" s="823"/>
      <c r="D943" s="823"/>
      <c r="E943" s="823"/>
      <c r="F943" s="823"/>
      <c r="G943" s="823"/>
      <c r="H943" s="823"/>
      <c r="I943" s="823"/>
      <c r="J943" s="823"/>
      <c r="K943" s="823"/>
      <c r="L943" s="823"/>
      <c r="M943" s="823"/>
      <c r="N943" s="823"/>
      <c r="O943" s="823"/>
      <c r="P943" s="823"/>
      <c r="Q943" s="823"/>
    </row>
    <row r="944" ht="25.15" customHeight="true" x14ac:dyDescent="0.2">
      <c r="C944" s="823"/>
      <c r="D944" s="823"/>
      <c r="E944" s="823"/>
      <c r="F944" s="823"/>
      <c r="G944" s="823"/>
      <c r="H944" s="823"/>
      <c r="I944" s="823"/>
      <c r="J944" s="823"/>
      <c r="K944" s="823"/>
      <c r="L944" s="823"/>
      <c r="M944" s="823"/>
      <c r="N944" s="823"/>
      <c r="O944" s="823"/>
      <c r="P944" s="823"/>
      <c r="Q944" s="823"/>
    </row>
    <row r="945" ht="25.15" customHeight="true" x14ac:dyDescent="0.2">
      <c r="C945" s="823"/>
      <c r="D945" s="823"/>
      <c r="E945" s="823"/>
      <c r="F945" s="823"/>
      <c r="G945" s="823"/>
      <c r="H945" s="823"/>
      <c r="I945" s="823"/>
      <c r="J945" s="823"/>
      <c r="K945" s="823"/>
      <c r="L945" s="823"/>
      <c r="M945" s="823"/>
      <c r="N945" s="823"/>
      <c r="O945" s="823"/>
      <c r="P945" s="823"/>
      <c r="Q945" s="823"/>
    </row>
    <row r="946" ht="25.15" customHeight="true" x14ac:dyDescent="0.2">
      <c r="C946" s="823"/>
      <c r="D946" s="823"/>
      <c r="E946" s="823"/>
      <c r="F946" s="823"/>
      <c r="G946" s="823"/>
      <c r="H946" s="823"/>
      <c r="I946" s="823"/>
      <c r="J946" s="823"/>
      <c r="K946" s="823"/>
      <c r="L946" s="823"/>
      <c r="M946" s="823"/>
      <c r="N946" s="823"/>
      <c r="O946" s="823"/>
      <c r="P946" s="823"/>
      <c r="Q946" s="823"/>
    </row>
    <row r="947" ht="25.15" customHeight="true" x14ac:dyDescent="0.2">
      <c r="C947" s="823"/>
      <c r="D947" s="823"/>
      <c r="E947" s="823"/>
      <c r="F947" s="823"/>
      <c r="G947" s="823"/>
      <c r="H947" s="823"/>
      <c r="I947" s="823"/>
      <c r="J947" s="823"/>
      <c r="K947" s="823"/>
      <c r="L947" s="823"/>
      <c r="M947" s="823"/>
      <c r="N947" s="823"/>
      <c r="O947" s="823"/>
      <c r="P947" s="823"/>
      <c r="Q947" s="823"/>
    </row>
    <row r="948" ht="25.15" customHeight="true" x14ac:dyDescent="0.2">
      <c r="C948" s="823"/>
      <c r="D948" s="823"/>
      <c r="E948" s="823"/>
      <c r="F948" s="823"/>
      <c r="G948" s="823"/>
      <c r="H948" s="823"/>
      <c r="I948" s="823"/>
      <c r="J948" s="823"/>
      <c r="K948" s="823"/>
      <c r="L948" s="823"/>
      <c r="M948" s="823"/>
      <c r="N948" s="823"/>
      <c r="O948" s="823"/>
      <c r="P948" s="823"/>
      <c r="Q948" s="823"/>
    </row>
    <row r="949" ht="25.15" customHeight="true" x14ac:dyDescent="0.2">
      <c r="C949" s="823"/>
      <c r="D949" s="823"/>
      <c r="E949" s="823"/>
      <c r="F949" s="823"/>
      <c r="G949" s="823"/>
      <c r="H949" s="823"/>
      <c r="I949" s="823"/>
      <c r="J949" s="823"/>
      <c r="K949" s="823"/>
      <c r="L949" s="823"/>
      <c r="M949" s="823"/>
      <c r="N949" s="823"/>
      <c r="O949" s="823"/>
      <c r="P949" s="823"/>
      <c r="Q949" s="823"/>
    </row>
    <row r="950" ht="25.15" customHeight="true" x14ac:dyDescent="0.2">
      <c r="C950" s="823"/>
      <c r="D950" s="823"/>
      <c r="E950" s="823"/>
      <c r="F950" s="823"/>
      <c r="G950" s="823"/>
      <c r="H950" s="823"/>
      <c r="I950" s="823"/>
      <c r="J950" s="823"/>
      <c r="K950" s="823"/>
      <c r="L950" s="823"/>
      <c r="M950" s="823"/>
      <c r="N950" s="823"/>
      <c r="O950" s="823"/>
      <c r="P950" s="823"/>
      <c r="Q950" s="823"/>
    </row>
    <row r="951" ht="25.15" customHeight="true" x14ac:dyDescent="0.2">
      <c r="C951" s="823"/>
      <c r="D951" s="823"/>
      <c r="E951" s="823"/>
      <c r="F951" s="823"/>
      <c r="G951" s="823"/>
      <c r="H951" s="823"/>
      <c r="I951" s="823"/>
      <c r="J951" s="823"/>
      <c r="K951" s="823"/>
      <c r="L951" s="823"/>
      <c r="M951" s="823"/>
      <c r="N951" s="823"/>
      <c r="O951" s="823"/>
      <c r="P951" s="823"/>
      <c r="Q951" s="823"/>
    </row>
    <row r="952" ht="25.15" customHeight="true" x14ac:dyDescent="0.2">
      <c r="C952" s="823"/>
      <c r="D952" s="823"/>
      <c r="E952" s="823"/>
      <c r="F952" s="823"/>
      <c r="G952" s="823"/>
      <c r="H952" s="823"/>
      <c r="I952" s="823"/>
      <c r="J952" s="823"/>
      <c r="K952" s="823"/>
      <c r="L952" s="823"/>
      <c r="M952" s="823"/>
      <c r="N952" s="823"/>
      <c r="O952" s="823"/>
      <c r="P952" s="823"/>
      <c r="Q952" s="823"/>
    </row>
    <row r="953" ht="25.15" customHeight="true" x14ac:dyDescent="0.2">
      <c r="C953" s="823"/>
      <c r="D953" s="823"/>
      <c r="E953" s="823"/>
      <c r="F953" s="823"/>
      <c r="G953" s="823"/>
      <c r="H953" s="823"/>
      <c r="I953" s="823"/>
      <c r="J953" s="823"/>
      <c r="K953" s="823"/>
      <c r="L953" s="823"/>
      <c r="M953" s="823"/>
      <c r="N953" s="823"/>
      <c r="O953" s="823"/>
      <c r="P953" s="823"/>
      <c r="Q953" s="823"/>
    </row>
    <row r="954" ht="25.15" customHeight="true" x14ac:dyDescent="0.2">
      <c r="C954" s="823"/>
      <c r="D954" s="823"/>
      <c r="E954" s="823"/>
      <c r="F954" s="823"/>
      <c r="G954" s="823"/>
      <c r="H954" s="823"/>
      <c r="I954" s="823"/>
      <c r="J954" s="823"/>
      <c r="K954" s="823"/>
      <c r="L954" s="823"/>
      <c r="M954" s="823"/>
      <c r="N954" s="823"/>
      <c r="O954" s="823"/>
      <c r="P954" s="823"/>
      <c r="Q954" s="823"/>
    </row>
    <row r="955" ht="25.15" customHeight="true" x14ac:dyDescent="0.2">
      <c r="C955" s="823"/>
      <c r="D955" s="823"/>
      <c r="E955" s="823"/>
      <c r="F955" s="823"/>
      <c r="G955" s="823"/>
      <c r="H955" s="823"/>
      <c r="I955" s="823"/>
      <c r="J955" s="823"/>
      <c r="K955" s="823"/>
      <c r="L955" s="823"/>
      <c r="M955" s="823"/>
      <c r="N955" s="823"/>
      <c r="O955" s="823"/>
      <c r="P955" s="823"/>
      <c r="Q955" s="823"/>
    </row>
    <row r="956" ht="25.15" customHeight="true" x14ac:dyDescent="0.2">
      <c r="C956" s="823"/>
      <c r="D956" s="823"/>
      <c r="E956" s="823"/>
      <c r="F956" s="823"/>
      <c r="G956" s="823"/>
      <c r="H956" s="823"/>
      <c r="I956" s="823"/>
      <c r="J956" s="823"/>
      <c r="K956" s="823"/>
      <c r="L956" s="823"/>
      <c r="M956" s="823"/>
      <c r="N956" s="823"/>
      <c r="O956" s="823"/>
      <c r="P956" s="823"/>
      <c r="Q956" s="823"/>
    </row>
    <row r="957" ht="25.15" customHeight="true" x14ac:dyDescent="0.2">
      <c r="C957" s="823"/>
      <c r="D957" s="823"/>
      <c r="E957" s="823"/>
      <c r="F957" s="823"/>
      <c r="G957" s="823"/>
      <c r="H957" s="823"/>
      <c r="I957" s="823"/>
      <c r="J957" s="823"/>
      <c r="K957" s="823"/>
      <c r="L957" s="823"/>
      <c r="M957" s="823"/>
      <c r="N957" s="823"/>
      <c r="O957" s="823"/>
      <c r="P957" s="823"/>
      <c r="Q957" s="823"/>
    </row>
    <row r="958" ht="25.15" customHeight="true" x14ac:dyDescent="0.2">
      <c r="C958" s="823"/>
      <c r="D958" s="823"/>
      <c r="E958" s="823"/>
      <c r="F958" s="823"/>
      <c r="G958" s="823"/>
      <c r="H958" s="823"/>
      <c r="I958" s="823"/>
      <c r="J958" s="823"/>
      <c r="K958" s="823"/>
      <c r="L958" s="823"/>
      <c r="M958" s="823"/>
      <c r="N958" s="823"/>
      <c r="O958" s="823"/>
      <c r="P958" s="823"/>
      <c r="Q958" s="823"/>
    </row>
    <row r="959" ht="25.15" customHeight="true" x14ac:dyDescent="0.2">
      <c r="C959" s="823"/>
      <c r="D959" s="823"/>
      <c r="E959" s="823"/>
      <c r="F959" s="823"/>
      <c r="G959" s="823"/>
      <c r="H959" s="823"/>
      <c r="I959" s="823"/>
      <c r="J959" s="823"/>
      <c r="K959" s="823"/>
      <c r="L959" s="823"/>
      <c r="M959" s="823"/>
      <c r="N959" s="823"/>
      <c r="O959" s="823"/>
      <c r="P959" s="823"/>
      <c r="Q959" s="823"/>
    </row>
    <row r="960" ht="25.15" customHeight="true" x14ac:dyDescent="0.2">
      <c r="C960" s="823"/>
      <c r="D960" s="823"/>
      <c r="E960" s="823"/>
      <c r="F960" s="823"/>
      <c r="G960" s="823"/>
      <c r="H960" s="823"/>
      <c r="I960" s="823"/>
      <c r="J960" s="823"/>
      <c r="K960" s="823"/>
      <c r="L960" s="823"/>
      <c r="M960" s="823"/>
      <c r="N960" s="823"/>
      <c r="O960" s="823"/>
      <c r="P960" s="823"/>
      <c r="Q960" s="823"/>
    </row>
    <row r="961" ht="25.15" customHeight="true" x14ac:dyDescent="0.2">
      <c r="C961" s="823"/>
      <c r="D961" s="823"/>
      <c r="E961" s="823"/>
      <c r="F961" s="823"/>
      <c r="G961" s="823"/>
      <c r="H961" s="823"/>
      <c r="I961" s="823"/>
      <c r="J961" s="823"/>
      <c r="K961" s="823"/>
      <c r="L961" s="823"/>
      <c r="M961" s="823"/>
      <c r="N961" s="823"/>
      <c r="O961" s="823"/>
      <c r="P961" s="823"/>
      <c r="Q961" s="823"/>
    </row>
    <row r="962" ht="25.15" customHeight="true" x14ac:dyDescent="0.2">
      <c r="C962" s="823"/>
      <c r="D962" s="823"/>
      <c r="E962" s="823"/>
      <c r="F962" s="823"/>
      <c r="G962" s="823"/>
      <c r="H962" s="823"/>
      <c r="I962" s="823"/>
      <c r="J962" s="823"/>
      <c r="K962" s="823"/>
      <c r="L962" s="823"/>
      <c r="M962" s="823"/>
      <c r="N962" s="823"/>
      <c r="O962" s="823"/>
      <c r="P962" s="823"/>
      <c r="Q962" s="823"/>
    </row>
    <row r="963" ht="25.15" customHeight="true" x14ac:dyDescent="0.2">
      <c r="C963" s="823"/>
      <c r="D963" s="823"/>
      <c r="E963" s="823"/>
      <c r="F963" s="823"/>
      <c r="G963" s="823"/>
      <c r="H963" s="823"/>
      <c r="I963" s="823"/>
      <c r="J963" s="823"/>
      <c r="K963" s="823"/>
      <c r="L963" s="823"/>
      <c r="M963" s="823"/>
      <c r="N963" s="823"/>
      <c r="O963" s="823"/>
      <c r="P963" s="823"/>
      <c r="Q963" s="823"/>
    </row>
    <row r="964" ht="25.15" customHeight="true" x14ac:dyDescent="0.2">
      <c r="C964" s="823"/>
      <c r="D964" s="823"/>
      <c r="E964" s="823"/>
      <c r="F964" s="823"/>
      <c r="G964" s="823"/>
      <c r="H964" s="823"/>
      <c r="I964" s="823"/>
      <c r="J964" s="823"/>
      <c r="K964" s="823"/>
      <c r="L964" s="823"/>
      <c r="M964" s="823"/>
      <c r="N964" s="823"/>
      <c r="O964" s="823"/>
      <c r="P964" s="823"/>
      <c r="Q964" s="823"/>
    </row>
    <row r="965" ht="25.15" customHeight="true" x14ac:dyDescent="0.2">
      <c r="C965" s="823"/>
      <c r="D965" s="823"/>
      <c r="E965" s="823"/>
      <c r="F965" s="823"/>
      <c r="G965" s="823"/>
      <c r="H965" s="823"/>
      <c r="I965" s="823"/>
      <c r="J965" s="823"/>
      <c r="K965" s="823"/>
      <c r="L965" s="823"/>
      <c r="M965" s="823"/>
      <c r="N965" s="823"/>
      <c r="O965" s="823"/>
      <c r="P965" s="823"/>
      <c r="Q965" s="823"/>
    </row>
    <row r="966" ht="25.15" customHeight="true" x14ac:dyDescent="0.2">
      <c r="C966" s="823"/>
      <c r="D966" s="823"/>
      <c r="E966" s="823"/>
      <c r="F966" s="823"/>
      <c r="G966" s="823"/>
      <c r="H966" s="823"/>
      <c r="I966" s="823"/>
      <c r="J966" s="823"/>
      <c r="K966" s="823"/>
      <c r="L966" s="823"/>
      <c r="M966" s="823"/>
      <c r="N966" s="823"/>
      <c r="O966" s="823"/>
      <c r="P966" s="823"/>
      <c r="Q966" s="823"/>
    </row>
    <row r="967" ht="25.15" customHeight="true" x14ac:dyDescent="0.2">
      <c r="C967" s="823"/>
      <c r="D967" s="823"/>
      <c r="E967" s="823"/>
      <c r="F967" s="823"/>
      <c r="G967" s="823"/>
      <c r="H967" s="823"/>
      <c r="I967" s="823"/>
      <c r="J967" s="823"/>
      <c r="K967" s="823"/>
      <c r="L967" s="823"/>
      <c r="M967" s="823"/>
      <c r="N967" s="823"/>
      <c r="O967" s="823"/>
      <c r="P967" s="823"/>
      <c r="Q967" s="823"/>
    </row>
    <row r="968" ht="25.15" customHeight="true" x14ac:dyDescent="0.2">
      <c r="C968" s="823"/>
      <c r="D968" s="823"/>
      <c r="E968" s="823"/>
      <c r="F968" s="823"/>
      <c r="G968" s="823"/>
      <c r="H968" s="823"/>
      <c r="I968" s="823"/>
      <c r="J968" s="823"/>
      <c r="K968" s="823"/>
      <c r="L968" s="823"/>
      <c r="M968" s="823"/>
      <c r="N968" s="823"/>
      <c r="O968" s="823"/>
      <c r="P968" s="823"/>
      <c r="Q968" s="823"/>
    </row>
    <row r="969" ht="25.15" customHeight="true" x14ac:dyDescent="0.2">
      <c r="C969" s="823"/>
      <c r="D969" s="823"/>
      <c r="E969" s="823"/>
      <c r="F969" s="823"/>
      <c r="G969" s="823"/>
      <c r="H969" s="823"/>
      <c r="I969" s="823"/>
      <c r="J969" s="823"/>
      <c r="K969" s="823"/>
      <c r="L969" s="823"/>
      <c r="M969" s="823"/>
      <c r="N969" s="823"/>
      <c r="O969" s="823"/>
      <c r="P969" s="823"/>
      <c r="Q969" s="823"/>
    </row>
    <row r="970" ht="25.15" customHeight="true" x14ac:dyDescent="0.2">
      <c r="C970" s="823"/>
      <c r="D970" s="823"/>
      <c r="E970" s="823"/>
      <c r="F970" s="823"/>
      <c r="G970" s="823"/>
      <c r="H970" s="823"/>
      <c r="I970" s="823"/>
      <c r="J970" s="823"/>
      <c r="K970" s="823"/>
      <c r="L970" s="823"/>
      <c r="M970" s="823"/>
      <c r="N970" s="823"/>
      <c r="O970" s="823"/>
      <c r="P970" s="823"/>
      <c r="Q970" s="823"/>
    </row>
    <row r="971" ht="25.15" customHeight="true" x14ac:dyDescent="0.2">
      <c r="C971" s="823"/>
      <c r="D971" s="823"/>
      <c r="E971" s="823"/>
      <c r="F971" s="823"/>
      <c r="G971" s="823"/>
      <c r="H971" s="823"/>
      <c r="I971" s="823"/>
      <c r="J971" s="823"/>
      <c r="K971" s="823"/>
      <c r="L971" s="823"/>
      <c r="M971" s="823"/>
      <c r="N971" s="823"/>
      <c r="O971" s="823"/>
      <c r="P971" s="823"/>
      <c r="Q971" s="823"/>
    </row>
    <row r="972" ht="25.15" customHeight="true" x14ac:dyDescent="0.2">
      <c r="C972" s="823"/>
      <c r="D972" s="823"/>
      <c r="E972" s="823"/>
      <c r="F972" s="823"/>
      <c r="G972" s="823"/>
      <c r="H972" s="823"/>
      <c r="I972" s="823"/>
      <c r="J972" s="823"/>
      <c r="K972" s="823"/>
      <c r="L972" s="823"/>
      <c r="M972" s="823"/>
      <c r="N972" s="823"/>
      <c r="O972" s="823"/>
      <c r="P972" s="823"/>
      <c r="Q972" s="823"/>
    </row>
    <row r="973" ht="25.15" customHeight="true" x14ac:dyDescent="0.2">
      <c r="C973" s="823"/>
      <c r="D973" s="823"/>
      <c r="E973" s="823"/>
      <c r="F973" s="823"/>
      <c r="G973" s="823"/>
      <c r="H973" s="823"/>
      <c r="I973" s="823"/>
      <c r="J973" s="823"/>
      <c r="K973" s="823"/>
      <c r="L973" s="823"/>
      <c r="M973" s="823"/>
      <c r="N973" s="823"/>
      <c r="O973" s="823"/>
      <c r="P973" s="823"/>
      <c r="Q973" s="823"/>
    </row>
    <row r="974" ht="25.15" customHeight="true" x14ac:dyDescent="0.2">
      <c r="C974" s="823"/>
      <c r="D974" s="823"/>
      <c r="E974" s="823"/>
      <c r="F974" s="823"/>
      <c r="G974" s="823"/>
      <c r="H974" s="823"/>
      <c r="I974" s="823"/>
      <c r="J974" s="823"/>
      <c r="K974" s="823"/>
      <c r="L974" s="823"/>
      <c r="M974" s="823"/>
      <c r="N974" s="823"/>
      <c r="O974" s="823"/>
      <c r="P974" s="823"/>
      <c r="Q974" s="823"/>
    </row>
    <row r="975" ht="25.15" customHeight="true" x14ac:dyDescent="0.2">
      <c r="C975" s="823"/>
      <c r="D975" s="823"/>
      <c r="E975" s="823"/>
      <c r="F975" s="823"/>
      <c r="G975" s="823"/>
      <c r="H975" s="823"/>
      <c r="I975" s="823"/>
      <c r="J975" s="823"/>
      <c r="K975" s="823"/>
      <c r="L975" s="823"/>
      <c r="M975" s="823"/>
      <c r="N975" s="823"/>
      <c r="O975" s="823"/>
      <c r="P975" s="823"/>
      <c r="Q975" s="823"/>
    </row>
    <row r="976" ht="25.15" customHeight="true" x14ac:dyDescent="0.2">
      <c r="C976" s="823"/>
      <c r="D976" s="823"/>
      <c r="E976" s="823"/>
      <c r="F976" s="823"/>
      <c r="G976" s="823"/>
      <c r="H976" s="823"/>
      <c r="I976" s="823"/>
      <c r="J976" s="823"/>
      <c r="K976" s="823"/>
      <c r="L976" s="823"/>
      <c r="M976" s="823"/>
      <c r="N976" s="823"/>
      <c r="O976" s="823"/>
      <c r="P976" s="823"/>
      <c r="Q976" s="823"/>
    </row>
    <row r="977" ht="25.15" customHeight="true" x14ac:dyDescent="0.2">
      <c r="C977" s="823"/>
      <c r="D977" s="823"/>
      <c r="E977" s="823"/>
      <c r="F977" s="823"/>
      <c r="G977" s="823"/>
      <c r="H977" s="823"/>
      <c r="I977" s="823"/>
      <c r="J977" s="823"/>
      <c r="K977" s="823"/>
      <c r="L977" s="823"/>
      <c r="M977" s="823"/>
      <c r="N977" s="823"/>
      <c r="O977" s="823"/>
      <c r="P977" s="823"/>
      <c r="Q977" s="823"/>
    </row>
    <row r="978" ht="25.15" customHeight="true" x14ac:dyDescent="0.2">
      <c r="C978" s="823"/>
      <c r="D978" s="823"/>
      <c r="E978" s="823"/>
      <c r="F978" s="823"/>
      <c r="G978" s="823"/>
      <c r="H978" s="823"/>
      <c r="I978" s="823"/>
      <c r="J978" s="823"/>
      <c r="K978" s="823"/>
      <c r="L978" s="823"/>
      <c r="M978" s="823"/>
      <c r="N978" s="823"/>
      <c r="O978" s="823"/>
      <c r="P978" s="823"/>
      <c r="Q978" s="823"/>
    </row>
    <row r="979" ht="25.15" customHeight="true" x14ac:dyDescent="0.2">
      <c r="C979" s="823"/>
      <c r="D979" s="823"/>
      <c r="E979" s="823"/>
      <c r="F979" s="823"/>
      <c r="G979" s="823"/>
      <c r="H979" s="823"/>
      <c r="I979" s="823"/>
      <c r="J979" s="823"/>
      <c r="K979" s="823"/>
      <c r="L979" s="823"/>
      <c r="M979" s="823"/>
      <c r="N979" s="823"/>
      <c r="O979" s="823"/>
      <c r="P979" s="823"/>
      <c r="Q979" s="823"/>
    </row>
    <row r="980" ht="25.15" customHeight="true" x14ac:dyDescent="0.2">
      <c r="C980" s="823"/>
      <c r="D980" s="823"/>
      <c r="E980" s="823"/>
      <c r="F980" s="823"/>
      <c r="G980" s="823"/>
      <c r="H980" s="823"/>
      <c r="I980" s="823"/>
      <c r="J980" s="823"/>
      <c r="K980" s="823"/>
      <c r="L980" s="823"/>
      <c r="M980" s="823"/>
      <c r="N980" s="823"/>
      <c r="O980" s="823"/>
      <c r="P980" s="823"/>
      <c r="Q980" s="823"/>
    </row>
    <row r="981" ht="25.15" customHeight="true" x14ac:dyDescent="0.2">
      <c r="C981" s="823"/>
      <c r="D981" s="823"/>
      <c r="E981" s="823"/>
      <c r="F981" s="823"/>
      <c r="G981" s="823"/>
      <c r="H981" s="823"/>
      <c r="I981" s="823"/>
      <c r="J981" s="823"/>
      <c r="K981" s="823"/>
      <c r="L981" s="823"/>
      <c r="M981" s="823"/>
      <c r="N981" s="823"/>
      <c r="O981" s="823"/>
      <c r="P981" s="823"/>
      <c r="Q981" s="823"/>
    </row>
    <row r="982" ht="25.15" customHeight="true" x14ac:dyDescent="0.2">
      <c r="C982" s="823"/>
      <c r="D982" s="823"/>
      <c r="E982" s="823"/>
      <c r="F982" s="823"/>
      <c r="G982" s="823"/>
      <c r="H982" s="823"/>
      <c r="I982" s="823"/>
      <c r="J982" s="823"/>
      <c r="K982" s="823"/>
      <c r="L982" s="823"/>
      <c r="M982" s="823"/>
      <c r="N982" s="823"/>
      <c r="O982" s="823"/>
      <c r="P982" s="823"/>
      <c r="Q982" s="823"/>
    </row>
    <row r="983" ht="25.15" customHeight="true" x14ac:dyDescent="0.2">
      <c r="C983" s="823"/>
      <c r="D983" s="823"/>
      <c r="E983" s="823"/>
      <c r="F983" s="823"/>
      <c r="G983" s="823"/>
      <c r="H983" s="823"/>
      <c r="I983" s="823"/>
      <c r="J983" s="823"/>
      <c r="K983" s="823"/>
      <c r="L983" s="823"/>
      <c r="M983" s="823"/>
      <c r="N983" s="823"/>
      <c r="O983" s="823"/>
      <c r="P983" s="823"/>
      <c r="Q983" s="823"/>
    </row>
    <row r="984" ht="25.15" customHeight="true" x14ac:dyDescent="0.2">
      <c r="C984" s="823"/>
      <c r="D984" s="823"/>
      <c r="E984" s="823"/>
      <c r="F984" s="823"/>
      <c r="G984" s="823"/>
      <c r="H984" s="823"/>
      <c r="I984" s="823"/>
      <c r="J984" s="823"/>
      <c r="K984" s="823"/>
      <c r="L984" s="823"/>
      <c r="M984" s="823"/>
      <c r="N984" s="823"/>
      <c r="O984" s="823"/>
      <c r="P984" s="823"/>
      <c r="Q984" s="823"/>
    </row>
    <row r="985" ht="25.15" customHeight="true" x14ac:dyDescent="0.2">
      <c r="C985" s="823"/>
      <c r="D985" s="823"/>
      <c r="E985" s="823"/>
      <c r="F985" s="823"/>
      <c r="G985" s="823"/>
      <c r="H985" s="823"/>
      <c r="I985" s="823"/>
      <c r="J985" s="823"/>
      <c r="K985" s="823"/>
      <c r="L985" s="823"/>
      <c r="M985" s="823"/>
      <c r="N985" s="823"/>
      <c r="O985" s="823"/>
      <c r="P985" s="823"/>
      <c r="Q985" s="823"/>
    </row>
    <row r="986" ht="25.15" customHeight="true" x14ac:dyDescent="0.2">
      <c r="C986" s="823"/>
      <c r="D986" s="823"/>
      <c r="E986" s="823"/>
      <c r="F986" s="823"/>
      <c r="G986" s="823"/>
      <c r="H986" s="823"/>
      <c r="I986" s="823"/>
      <c r="J986" s="823"/>
      <c r="K986" s="823"/>
      <c r="L986" s="823"/>
      <c r="M986" s="823"/>
      <c r="N986" s="823"/>
      <c r="O986" s="823"/>
      <c r="P986" s="823"/>
      <c r="Q986" s="823"/>
    </row>
    <row r="987" ht="25.15" customHeight="true" x14ac:dyDescent="0.2">
      <c r="C987" s="823"/>
      <c r="D987" s="823"/>
      <c r="E987" s="823"/>
      <c r="F987" s="823"/>
      <c r="G987" s="823"/>
      <c r="H987" s="823"/>
      <c r="I987" s="823"/>
      <c r="J987" s="823"/>
      <c r="K987" s="823"/>
      <c r="L987" s="823"/>
      <c r="M987" s="823"/>
      <c r="N987" s="823"/>
      <c r="O987" s="823"/>
      <c r="P987" s="823"/>
      <c r="Q987" s="823"/>
    </row>
    <row r="988" ht="25.15" customHeight="true" x14ac:dyDescent="0.2">
      <c r="C988" s="823"/>
      <c r="D988" s="823"/>
      <c r="E988" s="823"/>
      <c r="F988" s="823"/>
      <c r="G988" s="823"/>
      <c r="H988" s="823"/>
      <c r="I988" s="823"/>
      <c r="J988" s="823"/>
      <c r="K988" s="823"/>
      <c r="L988" s="823"/>
      <c r="M988" s="823"/>
      <c r="N988" s="823"/>
      <c r="O988" s="823"/>
      <c r="P988" s="823"/>
      <c r="Q988" s="823"/>
    </row>
    <row r="989" ht="25.15" customHeight="true" x14ac:dyDescent="0.2">
      <c r="C989" s="823"/>
      <c r="D989" s="823"/>
      <c r="E989" s="823"/>
      <c r="F989" s="823"/>
      <c r="G989" s="823"/>
      <c r="H989" s="823"/>
      <c r="I989" s="823"/>
      <c r="J989" s="823"/>
      <c r="K989" s="823"/>
      <c r="L989" s="823"/>
      <c r="M989" s="823"/>
      <c r="N989" s="823"/>
      <c r="O989" s="823"/>
      <c r="P989" s="823"/>
      <c r="Q989" s="823"/>
    </row>
    <row r="990" ht="25.15" customHeight="true" x14ac:dyDescent="0.2">
      <c r="C990" s="823"/>
      <c r="D990" s="823"/>
      <c r="E990" s="823"/>
      <c r="F990" s="823"/>
      <c r="G990" s="823"/>
      <c r="H990" s="823"/>
      <c r="I990" s="823"/>
      <c r="J990" s="823"/>
      <c r="K990" s="823"/>
      <c r="L990" s="823"/>
      <c r="M990" s="823"/>
      <c r="N990" s="823"/>
      <c r="O990" s="823"/>
      <c r="P990" s="823"/>
      <c r="Q990" s="823"/>
    </row>
    <row r="991" ht="25.15" customHeight="true" x14ac:dyDescent="0.2">
      <c r="C991" s="823"/>
      <c r="D991" s="823"/>
      <c r="E991" s="823"/>
      <c r="F991" s="823"/>
      <c r="G991" s="823"/>
      <c r="H991" s="823"/>
      <c r="I991" s="823"/>
      <c r="J991" s="823"/>
      <c r="K991" s="823"/>
      <c r="L991" s="823"/>
      <c r="M991" s="823"/>
      <c r="N991" s="823"/>
      <c r="O991" s="823"/>
      <c r="P991" s="823"/>
      <c r="Q991" s="823"/>
    </row>
    <row r="992" ht="25.15" customHeight="true" x14ac:dyDescent="0.2">
      <c r="C992" s="823"/>
      <c r="D992" s="823"/>
      <c r="E992" s="823"/>
      <c r="F992" s="823"/>
      <c r="G992" s="823"/>
      <c r="H992" s="823"/>
      <c r="I992" s="823"/>
      <c r="J992" s="823"/>
      <c r="K992" s="823"/>
      <c r="L992" s="823"/>
      <c r="M992" s="823"/>
      <c r="N992" s="823"/>
      <c r="O992" s="823"/>
      <c r="P992" s="823"/>
      <c r="Q992" s="823"/>
    </row>
    <row r="993" ht="25.15" customHeight="true" x14ac:dyDescent="0.2">
      <c r="C993" s="823"/>
      <c r="D993" s="823"/>
      <c r="E993" s="823"/>
      <c r="F993" s="823"/>
      <c r="G993" s="823"/>
      <c r="H993" s="823"/>
      <c r="I993" s="823"/>
      <c r="J993" s="823"/>
      <c r="K993" s="823"/>
      <c r="L993" s="823"/>
      <c r="M993" s="823"/>
      <c r="N993" s="823"/>
      <c r="O993" s="823"/>
      <c r="P993" s="823"/>
      <c r="Q993" s="823"/>
    </row>
    <row r="994" ht="25.15" customHeight="true" x14ac:dyDescent="0.2">
      <c r="C994" s="823"/>
      <c r="D994" s="823"/>
      <c r="E994" s="823"/>
      <c r="F994" s="823"/>
      <c r="G994" s="823"/>
      <c r="H994" s="823"/>
      <c r="I994" s="823"/>
      <c r="J994" s="823"/>
      <c r="K994" s="823"/>
      <c r="L994" s="823"/>
      <c r="M994" s="823"/>
      <c r="N994" s="823"/>
      <c r="O994" s="823"/>
      <c r="P994" s="823"/>
      <c r="Q994" s="823"/>
    </row>
    <row r="995" ht="25.15" customHeight="true" x14ac:dyDescent="0.2">
      <c r="C995" s="823"/>
      <c r="D995" s="823"/>
      <c r="E995" s="823"/>
      <c r="F995" s="823"/>
      <c r="G995" s="823"/>
      <c r="H995" s="823"/>
      <c r="I995" s="823"/>
      <c r="J995" s="823"/>
      <c r="K995" s="823"/>
      <c r="L995" s="823"/>
      <c r="M995" s="823"/>
      <c r="N995" s="823"/>
      <c r="O995" s="823"/>
      <c r="P995" s="823"/>
      <c r="Q995" s="823"/>
    </row>
    <row r="996" ht="25.15" customHeight="true" x14ac:dyDescent="0.2">
      <c r="C996" s="823"/>
      <c r="D996" s="823"/>
      <c r="E996" s="823"/>
      <c r="F996" s="823"/>
      <c r="G996" s="823"/>
      <c r="H996" s="823"/>
      <c r="I996" s="823"/>
      <c r="J996" s="823"/>
      <c r="K996" s="823"/>
      <c r="L996" s="823"/>
      <c r="M996" s="823"/>
      <c r="N996" s="823"/>
      <c r="O996" s="823"/>
      <c r="P996" s="823"/>
      <c r="Q996" s="823"/>
    </row>
    <row r="997" ht="25.15" customHeight="true" x14ac:dyDescent="0.2">
      <c r="C997" s="823"/>
      <c r="D997" s="823"/>
      <c r="E997" s="823"/>
      <c r="F997" s="823"/>
      <c r="G997" s="823"/>
      <c r="H997" s="823"/>
      <c r="I997" s="823"/>
      <c r="J997" s="823"/>
      <c r="K997" s="823"/>
      <c r="L997" s="823"/>
      <c r="M997" s="823"/>
      <c r="N997" s="823"/>
      <c r="O997" s="823"/>
      <c r="P997" s="823"/>
      <c r="Q997" s="823"/>
    </row>
    <row r="998" ht="25.15" customHeight="true" x14ac:dyDescent="0.2">
      <c r="C998" s="823"/>
      <c r="D998" s="823"/>
      <c r="E998" s="823"/>
      <c r="F998" s="823"/>
      <c r="G998" s="823"/>
      <c r="H998" s="823"/>
      <c r="I998" s="823"/>
      <c r="J998" s="823"/>
      <c r="K998" s="823"/>
      <c r="L998" s="823"/>
      <c r="M998" s="823"/>
      <c r="N998" s="823"/>
      <c r="O998" s="823"/>
      <c r="P998" s="823"/>
      <c r="Q998" s="823"/>
    </row>
    <row r="999" ht="25.15" customHeight="true" x14ac:dyDescent="0.2">
      <c r="C999" s="823"/>
      <c r="D999" s="823"/>
      <c r="E999" s="823"/>
      <c r="F999" s="823"/>
      <c r="G999" s="823"/>
      <c r="H999" s="823"/>
      <c r="I999" s="823"/>
      <c r="J999" s="823"/>
      <c r="K999" s="823"/>
      <c r="L999" s="823"/>
      <c r="M999" s="823"/>
      <c r="N999" s="823"/>
      <c r="O999" s="823"/>
      <c r="P999" s="823"/>
      <c r="Q999" s="823"/>
    </row>
    <row r="1000" ht="25.15" customHeight="true" x14ac:dyDescent="0.2">
      <c r="C1000" s="823"/>
      <c r="D1000" s="823"/>
      <c r="E1000" s="823"/>
      <c r="F1000" s="823"/>
      <c r="G1000" s="823"/>
      <c r="H1000" s="823"/>
      <c r="I1000" s="823"/>
      <c r="J1000" s="823"/>
      <c r="K1000" s="823"/>
      <c r="L1000" s="823"/>
      <c r="M1000" s="823"/>
      <c r="N1000" s="823"/>
      <c r="O1000" s="823"/>
      <c r="P1000" s="823"/>
      <c r="Q1000" s="823"/>
    </row>
    <row r="1001" ht="25.15" customHeight="true" x14ac:dyDescent="0.2">
      <c r="C1001" s="823"/>
      <c r="D1001" s="823"/>
      <c r="E1001" s="823"/>
      <c r="F1001" s="823"/>
      <c r="G1001" s="823"/>
      <c r="H1001" s="823"/>
      <c r="I1001" s="823"/>
      <c r="J1001" s="823"/>
      <c r="K1001" s="823"/>
      <c r="L1001" s="823"/>
      <c r="M1001" s="823"/>
      <c r="N1001" s="823"/>
      <c r="O1001" s="823"/>
      <c r="P1001" s="823"/>
      <c r="Q1001" s="823"/>
    </row>
    <row r="1002" ht="25.15" customHeight="true" x14ac:dyDescent="0.2">
      <c r="C1002" s="823"/>
      <c r="D1002" s="823"/>
      <c r="E1002" s="823"/>
      <c r="F1002" s="823"/>
      <c r="G1002" s="823"/>
      <c r="H1002" s="823"/>
      <c r="I1002" s="823"/>
      <c r="J1002" s="823"/>
      <c r="K1002" s="823"/>
      <c r="L1002" s="823"/>
      <c r="M1002" s="823"/>
      <c r="N1002" s="823"/>
      <c r="O1002" s="823"/>
      <c r="P1002" s="823"/>
      <c r="Q1002" s="823"/>
    </row>
    <row r="1003" ht="25.15" customHeight="true" x14ac:dyDescent="0.2">
      <c r="C1003" s="823"/>
      <c r="D1003" s="823"/>
      <c r="E1003" s="823"/>
      <c r="F1003" s="823"/>
      <c r="G1003" s="823"/>
      <c r="H1003" s="823"/>
      <c r="I1003" s="823"/>
      <c r="J1003" s="823"/>
      <c r="K1003" s="823"/>
      <c r="L1003" s="823"/>
      <c r="M1003" s="823"/>
      <c r="N1003" s="823"/>
      <c r="O1003" s="823"/>
      <c r="P1003" s="823"/>
      <c r="Q1003" s="823"/>
    </row>
    <row r="1004" ht="25.15" customHeight="true" x14ac:dyDescent="0.2">
      <c r="C1004" s="823"/>
      <c r="D1004" s="823"/>
      <c r="E1004" s="823"/>
      <c r="F1004" s="823"/>
      <c r="G1004" s="823"/>
      <c r="H1004" s="823"/>
      <c r="I1004" s="823"/>
      <c r="J1004" s="823"/>
      <c r="K1004" s="823"/>
      <c r="L1004" s="823"/>
      <c r="M1004" s="823"/>
      <c r="N1004" s="823"/>
      <c r="O1004" s="823"/>
      <c r="P1004" s="823"/>
      <c r="Q1004" s="823"/>
    </row>
    <row r="1005" ht="25.15" customHeight="true" x14ac:dyDescent="0.2">
      <c r="C1005" s="823"/>
      <c r="D1005" s="823"/>
      <c r="E1005" s="823"/>
      <c r="F1005" s="823"/>
      <c r="G1005" s="823"/>
      <c r="H1005" s="823"/>
      <c r="I1005" s="823"/>
      <c r="J1005" s="823"/>
      <c r="K1005" s="823"/>
      <c r="L1005" s="823"/>
      <c r="M1005" s="823"/>
      <c r="N1005" s="823"/>
      <c r="O1005" s="823"/>
      <c r="P1005" s="823"/>
      <c r="Q1005" s="823"/>
    </row>
    <row r="1006" ht="25.15" customHeight="true" x14ac:dyDescent="0.2">
      <c r="C1006" s="823"/>
      <c r="D1006" s="823"/>
      <c r="E1006" s="823"/>
      <c r="F1006" s="823"/>
      <c r="G1006" s="823"/>
      <c r="H1006" s="823"/>
      <c r="I1006" s="823"/>
      <c r="J1006" s="823"/>
      <c r="K1006" s="823"/>
      <c r="L1006" s="823"/>
      <c r="M1006" s="823"/>
      <c r="N1006" s="823"/>
      <c r="O1006" s="823"/>
      <c r="P1006" s="823"/>
      <c r="Q1006" s="823"/>
    </row>
    <row r="1007" ht="25.15" customHeight="true" x14ac:dyDescent="0.2">
      <c r="C1007" s="823"/>
      <c r="D1007" s="823"/>
      <c r="E1007" s="823"/>
      <c r="F1007" s="823"/>
      <c r="G1007" s="823"/>
      <c r="H1007" s="823"/>
      <c r="I1007" s="823"/>
      <c r="J1007" s="823"/>
      <c r="K1007" s="823"/>
      <c r="L1007" s="823"/>
      <c r="M1007" s="823"/>
      <c r="N1007" s="823"/>
      <c r="O1007" s="823"/>
      <c r="P1007" s="823"/>
      <c r="Q1007" s="823"/>
    </row>
    <row r="1008" ht="25.15" customHeight="true" x14ac:dyDescent="0.2">
      <c r="C1008" s="823"/>
      <c r="D1008" s="823"/>
      <c r="E1008" s="823"/>
      <c r="F1008" s="823"/>
      <c r="G1008" s="823"/>
      <c r="H1008" s="823"/>
      <c r="I1008" s="823"/>
      <c r="J1008" s="823"/>
      <c r="K1008" s="823"/>
      <c r="L1008" s="823"/>
      <c r="M1008" s="823"/>
      <c r="N1008" s="823"/>
      <c r="O1008" s="823"/>
      <c r="P1008" s="823"/>
      <c r="Q1008" s="823"/>
    </row>
    <row r="1009" ht="25.15" customHeight="true" x14ac:dyDescent="0.2">
      <c r="C1009" s="823"/>
      <c r="D1009" s="823"/>
      <c r="E1009" s="823"/>
      <c r="F1009" s="823"/>
      <c r="G1009" s="823"/>
      <c r="H1009" s="823"/>
      <c r="I1009" s="823"/>
      <c r="J1009" s="823"/>
      <c r="K1009" s="823"/>
      <c r="L1009" s="823"/>
      <c r="M1009" s="823"/>
      <c r="N1009" s="823"/>
      <c r="O1009" s="823"/>
      <c r="P1009" s="823"/>
      <c r="Q1009" s="823"/>
    </row>
    <row r="1010" ht="25.15" customHeight="true" x14ac:dyDescent="0.2">
      <c r="C1010" s="823"/>
      <c r="D1010" s="823"/>
      <c r="E1010" s="823"/>
      <c r="F1010" s="823"/>
      <c r="G1010" s="823"/>
      <c r="H1010" s="823"/>
      <c r="I1010" s="823"/>
      <c r="J1010" s="823"/>
      <c r="K1010" s="823"/>
      <c r="L1010" s="823"/>
      <c r="M1010" s="823"/>
      <c r="N1010" s="823"/>
      <c r="O1010" s="823"/>
      <c r="P1010" s="823"/>
      <c r="Q1010" s="823"/>
    </row>
    <row r="1011" ht="25.15" customHeight="true" x14ac:dyDescent="0.2">
      <c r="C1011" s="823"/>
      <c r="D1011" s="823"/>
      <c r="E1011" s="823"/>
      <c r="F1011" s="823"/>
      <c r="G1011" s="823"/>
      <c r="H1011" s="823"/>
      <c r="I1011" s="823"/>
      <c r="J1011" s="823"/>
      <c r="K1011" s="823"/>
      <c r="L1011" s="823"/>
      <c r="M1011" s="823"/>
      <c r="N1011" s="823"/>
      <c r="O1011" s="823"/>
      <c r="P1011" s="823"/>
      <c r="Q1011" s="823"/>
    </row>
    <row r="1012" ht="25.15" customHeight="true" x14ac:dyDescent="0.2">
      <c r="C1012" s="823"/>
      <c r="D1012" s="823"/>
      <c r="E1012" s="823"/>
      <c r="F1012" s="823"/>
      <c r="G1012" s="823"/>
      <c r="H1012" s="823"/>
      <c r="I1012" s="823"/>
      <c r="J1012" s="823"/>
      <c r="K1012" s="823"/>
      <c r="L1012" s="823"/>
      <c r="M1012" s="823"/>
      <c r="N1012" s="823"/>
      <c r="O1012" s="823"/>
      <c r="P1012" s="823"/>
      <c r="Q1012" s="823"/>
    </row>
    <row r="1013" ht="25.15" customHeight="true" x14ac:dyDescent="0.2">
      <c r="C1013" s="823"/>
      <c r="D1013" s="823"/>
      <c r="E1013" s="823"/>
      <c r="F1013" s="823"/>
      <c r="G1013" s="823"/>
      <c r="H1013" s="823"/>
      <c r="I1013" s="823"/>
      <c r="J1013" s="823"/>
      <c r="K1013" s="823"/>
      <c r="L1013" s="823"/>
      <c r="M1013" s="823"/>
      <c r="N1013" s="823"/>
      <c r="O1013" s="823"/>
      <c r="P1013" s="823"/>
      <c r="Q1013" s="823"/>
    </row>
    <row r="1014" ht="25.15" customHeight="true" x14ac:dyDescent="0.2">
      <c r="C1014" s="823"/>
      <c r="D1014" s="823"/>
      <c r="E1014" s="823"/>
      <c r="F1014" s="823"/>
      <c r="G1014" s="823"/>
      <c r="H1014" s="823"/>
      <c r="I1014" s="823"/>
      <c r="J1014" s="823"/>
      <c r="K1014" s="823"/>
      <c r="L1014" s="823"/>
      <c r="M1014" s="823"/>
      <c r="N1014" s="823"/>
      <c r="O1014" s="823"/>
      <c r="P1014" s="823"/>
      <c r="Q1014" s="823"/>
    </row>
    <row r="1015" ht="25.15" customHeight="true" x14ac:dyDescent="0.2">
      <c r="C1015" s="823"/>
      <c r="D1015" s="823"/>
      <c r="E1015" s="823"/>
      <c r="F1015" s="823"/>
      <c r="G1015" s="823"/>
      <c r="H1015" s="823"/>
      <c r="I1015" s="823"/>
      <c r="J1015" s="823"/>
      <c r="K1015" s="823"/>
      <c r="L1015" s="823"/>
      <c r="M1015" s="823"/>
      <c r="N1015" s="823"/>
      <c r="O1015" s="823"/>
      <c r="P1015" s="823"/>
      <c r="Q1015" s="823"/>
    </row>
    <row r="1016" ht="25.15" customHeight="true" x14ac:dyDescent="0.2">
      <c r="C1016" s="823"/>
      <c r="D1016" s="823"/>
      <c r="E1016" s="823"/>
      <c r="F1016" s="823"/>
      <c r="G1016" s="823"/>
      <c r="H1016" s="823"/>
      <c r="I1016" s="823"/>
      <c r="J1016" s="823"/>
      <c r="K1016" s="823"/>
      <c r="L1016" s="823"/>
      <c r="M1016" s="823"/>
      <c r="N1016" s="823"/>
      <c r="O1016" s="823"/>
      <c r="P1016" s="823"/>
      <c r="Q1016" s="823"/>
    </row>
    <row r="1017" ht="25.15" customHeight="true" x14ac:dyDescent="0.2">
      <c r="C1017" s="823"/>
      <c r="D1017" s="823"/>
      <c r="E1017" s="823"/>
      <c r="F1017" s="823"/>
      <c r="G1017" s="823"/>
      <c r="H1017" s="823"/>
      <c r="I1017" s="823"/>
      <c r="J1017" s="823"/>
      <c r="K1017" s="823"/>
      <c r="L1017" s="823"/>
      <c r="M1017" s="823"/>
      <c r="N1017" s="823"/>
      <c r="O1017" s="823"/>
      <c r="P1017" s="823"/>
      <c r="Q1017" s="823"/>
    </row>
    <row r="1018" ht="25.15" customHeight="true" x14ac:dyDescent="0.2">
      <c r="C1018" s="823"/>
      <c r="D1018" s="823"/>
      <c r="E1018" s="823"/>
      <c r="F1018" s="823"/>
      <c r="G1018" s="823"/>
      <c r="H1018" s="823"/>
      <c r="I1018" s="823"/>
      <c r="J1018" s="823"/>
      <c r="K1018" s="823"/>
      <c r="L1018" s="823"/>
      <c r="M1018" s="823"/>
      <c r="N1018" s="823"/>
      <c r="O1018" s="823"/>
      <c r="P1018" s="823"/>
      <c r="Q1018" s="823"/>
    </row>
    <row r="1019" ht="25.15" customHeight="true" x14ac:dyDescent="0.2">
      <c r="C1019" s="823"/>
      <c r="D1019" s="823"/>
      <c r="E1019" s="823"/>
      <c r="F1019" s="823"/>
      <c r="G1019" s="823"/>
      <c r="H1019" s="823"/>
      <c r="I1019" s="823"/>
      <c r="J1019" s="823"/>
      <c r="K1019" s="823"/>
      <c r="L1019" s="823"/>
      <c r="M1019" s="823"/>
      <c r="N1019" s="823"/>
      <c r="O1019" s="823"/>
      <c r="P1019" s="823"/>
      <c r="Q1019" s="823"/>
    </row>
    <row r="1020" ht="25.15" customHeight="true" x14ac:dyDescent="0.2">
      <c r="C1020" s="823"/>
      <c r="D1020" s="823"/>
      <c r="E1020" s="823"/>
      <c r="F1020" s="823"/>
      <c r="G1020" s="823"/>
      <c r="H1020" s="823"/>
      <c r="I1020" s="823"/>
      <c r="J1020" s="823"/>
      <c r="K1020" s="823"/>
      <c r="L1020" s="823"/>
      <c r="M1020" s="823"/>
      <c r="N1020" s="823"/>
      <c r="O1020" s="823"/>
      <c r="P1020" s="823"/>
      <c r="Q1020" s="823"/>
    </row>
    <row r="1021" ht="25.15" customHeight="true" x14ac:dyDescent="0.2">
      <c r="C1021" s="823"/>
      <c r="D1021" s="823"/>
      <c r="E1021" s="823"/>
      <c r="F1021" s="823"/>
      <c r="G1021" s="823"/>
      <c r="H1021" s="823"/>
      <c r="I1021" s="823"/>
      <c r="J1021" s="823"/>
      <c r="K1021" s="823"/>
      <c r="L1021" s="823"/>
      <c r="M1021" s="823"/>
      <c r="N1021" s="823"/>
      <c r="O1021" s="823"/>
      <c r="P1021" s="823"/>
      <c r="Q1021" s="823"/>
    </row>
    <row r="1022" ht="25.15" customHeight="true" x14ac:dyDescent="0.2">
      <c r="C1022" s="823"/>
      <c r="D1022" s="823"/>
      <c r="E1022" s="823"/>
      <c r="F1022" s="823"/>
      <c r="G1022" s="823"/>
      <c r="H1022" s="823"/>
      <c r="I1022" s="823"/>
      <c r="J1022" s="823"/>
      <c r="K1022" s="823"/>
      <c r="L1022" s="823"/>
      <c r="M1022" s="823"/>
      <c r="N1022" s="823"/>
      <c r="O1022" s="823"/>
      <c r="P1022" s="823"/>
      <c r="Q1022" s="823"/>
    </row>
    <row r="1023" ht="25.15" customHeight="true" x14ac:dyDescent="0.2">
      <c r="C1023" s="823"/>
      <c r="D1023" s="823"/>
      <c r="E1023" s="823"/>
      <c r="F1023" s="823"/>
      <c r="G1023" s="823"/>
      <c r="H1023" s="823"/>
      <c r="I1023" s="823"/>
      <c r="J1023" s="823"/>
      <c r="K1023" s="823"/>
      <c r="L1023" s="823"/>
      <c r="M1023" s="823"/>
      <c r="N1023" s="823"/>
      <c r="O1023" s="823"/>
      <c r="P1023" s="823"/>
      <c r="Q1023" s="823"/>
    </row>
    <row r="1024" ht="25.15" customHeight="true" x14ac:dyDescent="0.2">
      <c r="C1024" s="823"/>
      <c r="D1024" s="823"/>
      <c r="E1024" s="823"/>
      <c r="F1024" s="823"/>
      <c r="G1024" s="823"/>
      <c r="H1024" s="823"/>
      <c r="I1024" s="823"/>
      <c r="J1024" s="823"/>
      <c r="K1024" s="823"/>
      <c r="L1024" s="823"/>
      <c r="M1024" s="823"/>
      <c r="N1024" s="823"/>
      <c r="O1024" s="823"/>
      <c r="P1024" s="823"/>
      <c r="Q1024" s="823"/>
    </row>
    <row r="1025" s="242" customFormat="true" ht="21" customHeight="true" x14ac:dyDescent="0.2">
      <c r="A1025" s="3092" t="s">
        <v>267</v>
      </c>
      <c r="B1025" s="3093"/>
      <c r="C1025" s="3094"/>
      <c r="U1025" s="235"/>
      <c r="V1025" s="235"/>
      <c r="W1025" s="235"/>
      <c r="X1025" s="235"/>
      <c r="Y1025" s="235"/>
      <c r="Z1025" s="235"/>
      <c r="AA1025" s="235"/>
      <c r="AB1025" s="235"/>
      <c r="AC1025" s="235"/>
      <c r="AD1025" s="235"/>
      <c r="AE1025" s="235"/>
      <c r="AF1025" s="235"/>
      <c r="AG1025" s="235"/>
      <c r="AH1025" s="235"/>
      <c r="AI1025" s="235"/>
      <c r="AJ1025" s="235"/>
      <c r="AK1025" s="235"/>
      <c r="AL1025" s="235"/>
      <c r="AM1025" s="235"/>
      <c r="AN1025" s="235"/>
      <c r="AO1025" s="235"/>
      <c r="AP1025" s="235"/>
      <c r="AQ1025" s="235"/>
      <c r="AR1025" s="235"/>
      <c r="AS1025" s="235"/>
      <c r="AT1025" s="235"/>
      <c r="AU1025" s="235"/>
      <c r="AV1025" s="235"/>
      <c r="AW1025" s="235"/>
      <c r="AX1025" s="235"/>
      <c r="AY1025" s="235"/>
      <c r="BA1025" s="252"/>
      <c r="BB1025" s="427"/>
      <c r="BC1025"/>
      <c r="BD1025"/>
      <c r="BE1025"/>
      <c r="BF1025"/>
      <c r="BG1025"/>
      <c r="BH1025"/>
      <c r="BI1025"/>
      <c r="BJ1025"/>
      <c r="BK1025"/>
      <c r="BL1025"/>
      <c r="BM1025"/>
      <c r="BN1025"/>
      <c r="BO1025"/>
      <c r="BP1025"/>
      <c r="BQ1025"/>
      <c r="BR1025"/>
      <c r="BS1025"/>
      <c r="BT1025" s="252"/>
      <c r="BU1025" s="254"/>
      <c r="BV1025" s="254"/>
      <c r="BW1025" s="254"/>
      <c r="BX1025" s="254"/>
      <c r="BY1025" s="254"/>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c r="DA1025" s="235"/>
    </row>
    <row r="1026" s="242" customFormat="true" ht="15.95" customHeight="true" x14ac:dyDescent="0.2">
      <c r="A1026" s="3095" t="s">
        <v>180</v>
      </c>
      <c r="B1026" s="3096"/>
      <c r="C1026" s="767" t="s">
        <v>181</v>
      </c>
      <c r="U1026" s="235"/>
      <c r="V1026" s="235"/>
      <c r="W1026" s="235"/>
      <c r="X1026" s="235"/>
      <c r="Y1026" s="235"/>
      <c r="Z1026" s="235"/>
      <c r="AA1026" s="235"/>
      <c r="AB1026" s="235"/>
      <c r="AC1026" s="235"/>
      <c r="AD1026" s="235"/>
      <c r="AE1026" s="235"/>
      <c r="AF1026" s="235"/>
      <c r="AG1026" s="235"/>
      <c r="AH1026" s="235"/>
      <c r="AI1026" s="235"/>
      <c r="AJ1026" s="235"/>
      <c r="AK1026" s="235"/>
      <c r="AL1026" s="235"/>
      <c r="AM1026" s="235"/>
      <c r="AN1026" s="235"/>
      <c r="AO1026" s="235"/>
      <c r="AP1026" s="235"/>
      <c r="AQ1026" s="235"/>
      <c r="AR1026" s="235"/>
      <c r="AS1026" s="235"/>
      <c r="AT1026" s="235"/>
      <c r="AU1026" s="235"/>
      <c r="AV1026" s="235"/>
      <c r="AW1026" s="235"/>
      <c r="AX1026" s="235"/>
      <c r="AY1026" s="235"/>
      <c r="BA1026" s="252"/>
      <c r="BB1026" s="427"/>
      <c r="BC1026"/>
      <c r="BD1026"/>
      <c r="BE1026"/>
      <c r="BF1026"/>
      <c r="BG1026"/>
      <c r="BH1026"/>
      <c r="BI1026"/>
      <c r="BJ1026"/>
      <c r="BK1026"/>
      <c r="BL1026"/>
      <c r="BM1026"/>
      <c r="BN1026"/>
      <c r="BO1026"/>
      <c r="BP1026"/>
      <c r="BQ1026"/>
      <c r="BR1026"/>
      <c r="BS1026"/>
      <c r="BT1026" s="252"/>
      <c r="BU1026" s="254"/>
      <c r="BV1026" s="254"/>
      <c r="BW1026" s="254"/>
      <c r="BX1026" s="254"/>
      <c r="BY1026" s="254"/>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c r="DA1026" s="235"/>
    </row>
    <row r="1027" s="242" customFormat="true" ht="17.1" hidden="true" customHeight="true" x14ac:dyDescent="0.2">
      <c r="A1027" s="768" t="s">
        <v>182</v>
      </c>
      <c r="B1027" s="769" t="s">
        <v>183</v>
      </c>
      <c r="C1027" s="770">
        <v>13577</v>
      </c>
      <c r="U1027" s="235"/>
      <c r="V1027" s="235"/>
      <c r="W1027" s="235"/>
      <c r="X1027" s="235"/>
      <c r="Y1027" s="235"/>
      <c r="Z1027" s="235"/>
      <c r="AA1027" s="235"/>
      <c r="AB1027" s="235"/>
      <c r="AC1027" s="235"/>
      <c r="AD1027" s="235"/>
      <c r="AE1027" s="235"/>
      <c r="AF1027" s="235"/>
      <c r="AG1027" s="235"/>
      <c r="AH1027" s="235"/>
      <c r="AI1027" s="235"/>
      <c r="AJ1027" s="235"/>
      <c r="AK1027" s="235"/>
      <c r="AL1027" s="235"/>
      <c r="AM1027" s="235"/>
      <c r="AN1027" s="235"/>
      <c r="AO1027" s="235"/>
      <c r="AP1027" s="235"/>
      <c r="AQ1027" s="235"/>
      <c r="AR1027" s="235"/>
      <c r="AS1027" s="235"/>
      <c r="AT1027" s="235"/>
      <c r="AU1027" s="235"/>
      <c r="AV1027" s="235"/>
      <c r="AW1027" s="235"/>
      <c r="AX1027" s="235"/>
      <c r="AY1027" s="235"/>
      <c r="BA1027" s="252"/>
      <c r="BB1027" s="427"/>
      <c r="BC1027"/>
      <c r="BD1027"/>
      <c r="BE1027"/>
      <c r="BF1027"/>
      <c r="BG1027"/>
      <c r="BH1027"/>
      <c r="BI1027"/>
      <c r="BJ1027"/>
      <c r="BK1027"/>
      <c r="BL1027"/>
      <c r="BM1027"/>
      <c r="BN1027"/>
      <c r="BO1027"/>
      <c r="BP1027"/>
      <c r="BQ1027"/>
      <c r="BR1027"/>
      <c r="BS1027"/>
      <c r="BT1027" s="252"/>
      <c r="BU1027" s="254"/>
      <c r="BV1027" s="254"/>
      <c r="BW1027" s="254"/>
      <c r="BX1027" s="254"/>
      <c r="BY1027" s="254"/>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c r="DA1027" s="235"/>
    </row>
    <row r="1028" s="242" customFormat="true" ht="17.1" hidden="true" customHeight="true" x14ac:dyDescent="0.2">
      <c r="A1028" s="771" t="s">
        <v>184</v>
      </c>
      <c r="B1028" s="772" t="s">
        <v>242</v>
      </c>
      <c r="C1028" s="773">
        <v>13577</v>
      </c>
      <c r="U1028" s="235"/>
      <c r="V1028" s="235"/>
      <c r="W1028" s="235"/>
      <c r="X1028" s="235"/>
      <c r="Y1028" s="235"/>
      <c r="Z1028" s="235"/>
      <c r="AA1028" s="235"/>
      <c r="AB1028" s="235"/>
      <c r="AC1028" s="235"/>
      <c r="AD1028" s="235"/>
      <c r="AE1028" s="235"/>
      <c r="AF1028" s="235"/>
      <c r="AG1028" s="235"/>
      <c r="AH1028" s="235"/>
      <c r="AI1028" s="235"/>
      <c r="AJ1028" s="235"/>
      <c r="AK1028" s="235"/>
      <c r="AL1028" s="235"/>
      <c r="AM1028" s="235"/>
      <c r="AN1028" s="235"/>
      <c r="AO1028" s="235"/>
      <c r="AP1028" s="235"/>
      <c r="AQ1028" s="235"/>
      <c r="AR1028" s="235"/>
      <c r="AS1028" s="235"/>
      <c r="AT1028" s="235"/>
      <c r="AU1028" s="235"/>
      <c r="AV1028" s="235"/>
      <c r="AW1028" s="235"/>
      <c r="AX1028" s="235"/>
      <c r="AY1028" s="235"/>
      <c r="BA1028" s="252"/>
      <c r="BB1028" s="427"/>
      <c r="BC1028"/>
      <c r="BD1028"/>
      <c r="BE1028"/>
      <c r="BF1028"/>
      <c r="BG1028"/>
      <c r="BH1028"/>
      <c r="BI1028"/>
      <c r="BJ1028"/>
      <c r="BK1028"/>
      <c r="BL1028"/>
      <c r="BM1028"/>
      <c r="BN1028"/>
      <c r="BO1028"/>
      <c r="BP1028"/>
      <c r="BQ1028"/>
      <c r="BR1028"/>
      <c r="BS1028"/>
      <c r="BT1028" s="252"/>
      <c r="BU1028" s="254"/>
      <c r="BV1028" s="254"/>
      <c r="BW1028" s="254"/>
      <c r="BX1028" s="254"/>
      <c r="BY1028" s="254"/>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c r="DA1028" s="235"/>
    </row>
    <row r="1029" s="242" customFormat="true" ht="17.1" hidden="true" customHeight="true" x14ac:dyDescent="0.2">
      <c r="A1029" s="771" t="s">
        <v>186</v>
      </c>
      <c r="B1029" s="772" t="s">
        <v>242</v>
      </c>
      <c r="C1029" s="773">
        <v>13577</v>
      </c>
      <c r="U1029" s="235"/>
      <c r="V1029" s="235"/>
      <c r="W1029" s="235"/>
      <c r="X1029" s="235"/>
      <c r="Y1029" s="235"/>
      <c r="Z1029" s="235"/>
      <c r="AA1029" s="235"/>
      <c r="AB1029" s="235"/>
      <c r="AC1029" s="235"/>
      <c r="AD1029" s="235"/>
      <c r="AE1029" s="235"/>
      <c r="AF1029" s="235"/>
      <c r="AG1029" s="235"/>
      <c r="AH1029" s="235"/>
      <c r="AI1029" s="235"/>
      <c r="AJ1029" s="235"/>
      <c r="AK1029" s="235"/>
      <c r="AL1029" s="235"/>
      <c r="AM1029" s="235"/>
      <c r="AN1029" s="235"/>
      <c r="AO1029" s="235"/>
      <c r="AP1029" s="235"/>
      <c r="AQ1029" s="235"/>
      <c r="AR1029" s="235"/>
      <c r="AS1029" s="235"/>
      <c r="AT1029" s="235"/>
      <c r="AU1029" s="235"/>
      <c r="AV1029" s="235"/>
      <c r="AW1029" s="235"/>
      <c r="AX1029" s="235"/>
      <c r="AY1029" s="235"/>
      <c r="BA1029" s="252"/>
      <c r="BB1029" s="427"/>
      <c r="BC1029"/>
      <c r="BD1029"/>
      <c r="BE1029"/>
      <c r="BF1029"/>
      <c r="BG1029"/>
      <c r="BH1029"/>
      <c r="BI1029"/>
      <c r="BJ1029"/>
      <c r="BK1029"/>
      <c r="BL1029"/>
      <c r="BM1029"/>
      <c r="BN1029"/>
      <c r="BO1029"/>
      <c r="BP1029"/>
      <c r="BQ1029"/>
      <c r="BR1029"/>
      <c r="BS1029"/>
      <c r="BT1029" s="252"/>
      <c r="BU1029" s="254"/>
      <c r="BV1029" s="254"/>
      <c r="BW1029" s="254"/>
      <c r="BX1029" s="254"/>
      <c r="BY1029" s="254"/>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c r="DA1029" s="235"/>
    </row>
    <row r="1030" s="242" customFormat="true" ht="17.1" hidden="true" customHeight="true" x14ac:dyDescent="0.2">
      <c r="A1030" s="771" t="s">
        <v>188</v>
      </c>
      <c r="B1030" s="772" t="s">
        <v>242</v>
      </c>
      <c r="C1030" s="773">
        <v>13577</v>
      </c>
      <c r="U1030" s="235"/>
      <c r="V1030" s="235"/>
      <c r="W1030" s="235"/>
      <c r="X1030" s="235"/>
      <c r="Y1030" s="235"/>
      <c r="Z1030" s="235"/>
      <c r="AA1030" s="235"/>
      <c r="AB1030" s="235"/>
      <c r="AC1030" s="235"/>
      <c r="AD1030" s="235"/>
      <c r="AE1030" s="235"/>
      <c r="AF1030" s="235"/>
      <c r="AG1030" s="235"/>
      <c r="AH1030" s="235"/>
      <c r="AI1030" s="235"/>
      <c r="AJ1030" s="235"/>
      <c r="AK1030" s="235"/>
      <c r="AL1030" s="235"/>
      <c r="AM1030" s="235"/>
      <c r="AN1030" s="235"/>
      <c r="AO1030" s="235"/>
      <c r="AP1030" s="235"/>
      <c r="AQ1030" s="235"/>
      <c r="AR1030" s="235"/>
      <c r="AS1030" s="235"/>
      <c r="AT1030" s="235"/>
      <c r="AU1030" s="235"/>
      <c r="AV1030" s="235"/>
      <c r="AW1030" s="235"/>
      <c r="AX1030" s="235"/>
      <c r="AY1030" s="235"/>
      <c r="BA1030" s="252"/>
      <c r="BB1030" s="427"/>
      <c r="BC1030"/>
      <c r="BD1030"/>
      <c r="BE1030"/>
      <c r="BF1030"/>
      <c r="BG1030"/>
      <c r="BH1030"/>
      <c r="BI1030"/>
      <c r="BJ1030"/>
      <c r="BK1030"/>
      <c r="BL1030"/>
      <c r="BM1030"/>
      <c r="BN1030"/>
      <c r="BO1030"/>
      <c r="BP1030"/>
      <c r="BQ1030"/>
      <c r="BR1030"/>
      <c r="BS1030"/>
      <c r="BT1030" s="252"/>
      <c r="BU1030" s="254"/>
      <c r="BV1030" s="254"/>
      <c r="BW1030" s="254"/>
      <c r="BX1030" s="254"/>
      <c r="BY1030" s="254"/>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c r="DA1030" s="235"/>
    </row>
    <row r="1031" s="242" customFormat="true" ht="17.1" customHeight="true" x14ac:dyDescent="0.2">
      <c r="A1031" s="3084" t="s">
        <v>190</v>
      </c>
      <c r="B1031" s="772" t="s">
        <v>191</v>
      </c>
      <c r="C1031" s="773">
        <v>9250</v>
      </c>
      <c r="U1031" s="235"/>
      <c r="V1031" s="235"/>
      <c r="W1031" s="235"/>
      <c r="X1031" s="235"/>
      <c r="Y1031" s="235"/>
      <c r="Z1031" s="235"/>
      <c r="AA1031" s="235"/>
      <c r="AB1031" s="235"/>
      <c r="AC1031" s="235"/>
      <c r="AD1031" s="235"/>
      <c r="AE1031" s="235"/>
      <c r="AF1031" s="235"/>
      <c r="AG1031" s="235"/>
      <c r="AH1031" s="235"/>
      <c r="AI1031" s="235"/>
      <c r="AJ1031" s="235"/>
      <c r="AK1031" s="235"/>
      <c r="AL1031" s="235"/>
      <c r="AM1031" s="235"/>
      <c r="AN1031" s="235"/>
      <c r="AO1031" s="235"/>
      <c r="AP1031" s="235"/>
      <c r="AQ1031" s="235"/>
      <c r="AR1031" s="235"/>
      <c r="AS1031" s="235"/>
      <c r="AT1031" s="235"/>
      <c r="AU1031" s="235"/>
      <c r="AV1031" s="235"/>
      <c r="AW1031" s="235"/>
      <c r="AX1031" s="235"/>
      <c r="AY1031" s="235"/>
      <c r="BA1031" s="252"/>
      <c r="BB1031" s="427"/>
      <c r="BC1031"/>
      <c r="BD1031"/>
      <c r="BE1031"/>
      <c r="BF1031"/>
      <c r="BG1031"/>
      <c r="BH1031"/>
      <c r="BI1031"/>
      <c r="BJ1031"/>
      <c r="BK1031"/>
      <c r="BL1031"/>
      <c r="BM1031"/>
      <c r="BN1031"/>
      <c r="BO1031"/>
      <c r="BP1031"/>
      <c r="BQ1031"/>
      <c r="BR1031"/>
      <c r="BS1031"/>
      <c r="BT1031" s="252"/>
      <c r="BU1031" s="254"/>
      <c r="BV1031" s="254"/>
      <c r="BW1031" s="254"/>
      <c r="BX1031" s="254"/>
      <c r="BY1031" s="254"/>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c r="DA1031" s="235"/>
    </row>
    <row r="1032" s="242" customFormat="true" ht="17.1" customHeight="true" x14ac:dyDescent="0.2">
      <c r="A1032" s="3084"/>
      <c r="B1032" s="772" t="s">
        <v>192</v>
      </c>
      <c r="C1032" s="773">
        <v>4327</v>
      </c>
      <c r="U1032" s="235"/>
      <c r="V1032" s="235"/>
      <c r="W1032" s="235"/>
      <c r="X1032" s="235"/>
      <c r="Y1032" s="235"/>
      <c r="Z1032" s="235"/>
      <c r="AA1032" s="235"/>
      <c r="AB1032" s="235"/>
      <c r="AC1032" s="235"/>
      <c r="AD1032" s="235"/>
      <c r="AE1032" s="235"/>
      <c r="AF1032" s="235"/>
      <c r="AG1032" s="235"/>
      <c r="AH1032" s="235"/>
      <c r="AI1032" s="235"/>
      <c r="AJ1032" s="235"/>
      <c r="AK1032" s="235"/>
      <c r="AL1032" s="235"/>
      <c r="AM1032" s="235"/>
      <c r="AN1032" s="235"/>
      <c r="AO1032" s="235"/>
      <c r="AP1032" s="235"/>
      <c r="AQ1032" s="235"/>
      <c r="AR1032" s="235"/>
      <c r="AS1032" s="235"/>
      <c r="AT1032" s="235"/>
      <c r="AU1032" s="235"/>
      <c r="AV1032" s="235"/>
      <c r="AW1032" s="235"/>
      <c r="AX1032" s="235"/>
      <c r="AY1032" s="235"/>
      <c r="BA1032" s="252"/>
      <c r="BB1032" s="427"/>
      <c r="BC1032"/>
      <c r="BD1032"/>
      <c r="BE1032"/>
      <c r="BF1032"/>
      <c r="BG1032"/>
      <c r="BH1032"/>
      <c r="BI1032"/>
      <c r="BJ1032"/>
      <c r="BK1032"/>
      <c r="BL1032"/>
      <c r="BM1032"/>
      <c r="BN1032"/>
      <c r="BO1032"/>
      <c r="BP1032"/>
      <c r="BQ1032"/>
      <c r="BR1032"/>
      <c r="BS1032"/>
      <c r="BT1032" s="252"/>
      <c r="BU1032" s="254"/>
      <c r="BV1032" s="254"/>
      <c r="BW1032" s="254"/>
      <c r="BX1032" s="254"/>
      <c r="BY1032" s="254"/>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c r="DA1032" s="235"/>
    </row>
    <row r="1033" s="242" customFormat="true" ht="17.1" customHeight="true" x14ac:dyDescent="0.2">
      <c r="A1033" s="3085"/>
      <c r="B1033" s="774" t="s">
        <v>193</v>
      </c>
      <c r="C1033" s="775">
        <v>0</v>
      </c>
      <c r="U1033" s="235"/>
      <c r="V1033" s="235"/>
      <c r="W1033" s="235"/>
      <c r="X1033" s="235"/>
      <c r="Y1033" s="235"/>
      <c r="Z1033" s="235"/>
      <c r="AA1033" s="235"/>
      <c r="AB1033" s="235"/>
      <c r="AC1033" s="235"/>
      <c r="AD1033" s="235"/>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BA1033" s="743"/>
      <c r="BB1033" s="136"/>
      <c r="BC1033" s="743"/>
      <c r="BD1033" s="743"/>
      <c r="BE1033" s="743"/>
      <c r="BF1033" s="743"/>
      <c r="BG1033" s="743"/>
      <c r="BH1033" s="743"/>
      <c r="BI1033" s="743"/>
      <c r="BJ1033" s="743"/>
      <c r="BK1033" s="743"/>
      <c r="BL1033" s="743"/>
      <c r="BM1033" s="743"/>
      <c r="BN1033" s="743"/>
      <c r="BO1033" s="743"/>
      <c r="BP1033" s="743"/>
      <c r="BQ1033" s="743"/>
      <c r="BR1033" s="743"/>
      <c r="BS1033" s="743"/>
      <c r="BT1033" s="743"/>
      <c r="BU1033" s="235"/>
      <c r="BV1033" s="235"/>
      <c r="BW1033" s="235"/>
      <c r="BX1033" s="235"/>
      <c r="BY1033" s="235"/>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c r="DA1033" s="235"/>
    </row>
    <row r="1034" s="242" customFormat="true" ht="12.95" customHeight="true" x14ac:dyDescent="0.2">
      <c r="A1034" s="3086" t="s">
        <v>268</v>
      </c>
      <c r="B1034" s="3087"/>
      <c r="C1034" s="3088"/>
      <c r="U1034" s="235"/>
      <c r="V1034" s="235"/>
      <c r="W1034" s="235"/>
      <c r="X1034" s="235"/>
      <c r="Y1034" s="235"/>
      <c r="Z1034" s="235"/>
      <c r="AA1034" s="235"/>
      <c r="AB1034" s="235"/>
      <c r="AC1034" s="235"/>
      <c r="AD1034" s="235"/>
      <c r="AE1034" s="235"/>
      <c r="AF1034" s="235"/>
      <c r="AG1034" s="235"/>
      <c r="AH1034" s="235"/>
      <c r="AI1034" s="235"/>
      <c r="AJ1034" s="235"/>
      <c r="AK1034" s="235"/>
      <c r="AL1034" s="235"/>
      <c r="AM1034" s="235"/>
      <c r="AN1034" s="235"/>
      <c r="AO1034" s="235"/>
      <c r="AP1034" s="235"/>
      <c r="AQ1034" s="235"/>
      <c r="AR1034" s="235"/>
      <c r="AS1034" s="235"/>
      <c r="AT1034" s="235"/>
      <c r="AU1034" s="235"/>
      <c r="AV1034" s="235"/>
      <c r="AW1034" s="235"/>
      <c r="AX1034" s="235"/>
      <c r="AY1034" s="235"/>
      <c r="BA1034" s="252"/>
      <c r="BB1034" s="427"/>
      <c r="BC1034"/>
      <c r="BD1034"/>
      <c r="BE1034"/>
      <c r="BF1034"/>
      <c r="BG1034"/>
      <c r="BH1034"/>
      <c r="BI1034"/>
      <c r="BJ1034"/>
      <c r="BK1034"/>
      <c r="BL1034"/>
      <c r="BM1034"/>
      <c r="BN1034"/>
      <c r="BO1034"/>
      <c r="BP1034"/>
      <c r="BQ1034"/>
      <c r="BR1034"/>
      <c r="BS1034"/>
      <c r="BT1034" s="252"/>
      <c r="BU1034" s="254"/>
      <c r="BV1034" s="254"/>
      <c r="BW1034" s="254"/>
      <c r="BX1034" s="254"/>
      <c r="BY1034" s="254"/>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c r="DA1034" s="235"/>
    </row>
    <row r="1035" s="242" customFormat="true" ht="15" customHeight="true" x14ac:dyDescent="0.2">
      <c r="B1035" s="724"/>
      <c r="U1035" s="235"/>
      <c r="V1035" s="235"/>
      <c r="W1035" s="235"/>
      <c r="X1035" s="235"/>
      <c r="Y1035" s="235"/>
      <c r="Z1035" s="235"/>
      <c r="AA1035" s="235"/>
      <c r="AB1035" s="235"/>
      <c r="AC1035" s="235"/>
      <c r="AD1035" s="23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BA1035" s="722"/>
      <c r="BB1035" s="268"/>
      <c r="BC1035" s="722"/>
      <c r="BD1035" s="722"/>
      <c r="BE1035" s="722"/>
      <c r="BF1035" s="722"/>
      <c r="BG1035" s="722"/>
      <c r="BH1035" s="722"/>
      <c r="BI1035" s="722"/>
      <c r="BJ1035" s="722"/>
      <c r="BK1035" s="722"/>
      <c r="BL1035" s="722"/>
      <c r="BM1035" s="722"/>
      <c r="BN1035" s="722"/>
      <c r="BO1035" s="722"/>
      <c r="BP1035" s="722"/>
      <c r="BQ1035" s="722"/>
      <c r="BR1035" s="722"/>
      <c r="BS1035" s="722"/>
      <c r="BT1035" s="722"/>
      <c r="BU1035" s="235"/>
      <c r="BV1035" s="235"/>
      <c r="BW1035" s="235"/>
      <c r="BX1035" s="235"/>
      <c r="BY1035" s="235"/>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c r="DA1035" s="235"/>
    </row>
    <row r="1036" ht="15" customHeight="true" x14ac:dyDescent="0.25">
      <c r="A1036" s="428" t="s">
        <v>121</v>
      </c>
      <c r="B1036" s="118" t="s">
        <v>122</v>
      </c>
    </row>
    <row r="1037" ht="15" customHeight="true" x14ac:dyDescent="0.2">
      <c r="A1037" s="429" t="str">
        <f>R15</f>
        <v>Central</v>
      </c>
      <c r="B1037" s="429">
        <f>BR122+BR123</f>
        <v>43267.006456999785</v>
      </c>
    </row>
    <row r="1038" ht="15" customHeight="true" x14ac:dyDescent="0.2">
      <c r="A1038" s="429" t="str">
        <f>S15</f>
        <v>North</v>
      </c>
      <c r="B1038" s="429">
        <f>BS122+BS123</f>
        <v>20442.592493999957</v>
      </c>
    </row>
    <row r="1039" ht="15" customHeight="true" x14ac:dyDescent="0.2">
      <c r="A1039" s="429" t="str">
        <f>T15</f>
        <v>South</v>
      </c>
      <c r="B1039" s="429">
        <f>BT122+BT123</f>
        <v>6563.2168549999733</v>
      </c>
    </row>
    <row r="1040" ht="15" customHeight="true" x14ac:dyDescent="0.2">
      <c r="A1040" s="429">
        <f>U15</f>
        <v>0</v>
      </c>
      <c r="B1040" s="429">
        <f>BU122+BU123</f>
        <v>0</v>
      </c>
    </row>
    <row r="1041" ht="15" customHeight="true" x14ac:dyDescent="0.2">
      <c r="A1041" s="429">
        <f>V15</f>
        <v>0</v>
      </c>
      <c r="B1041" s="429">
        <f>BV122+BV123</f>
        <v>0</v>
      </c>
    </row>
    <row r="1042" ht="15" customHeight="true" x14ac:dyDescent="0.2">
      <c r="A1042" s="429">
        <f>W15</f>
        <v>0</v>
      </c>
      <c r="B1042" s="429">
        <f>BW122+BW123</f>
        <v>0</v>
      </c>
    </row>
    <row r="1043" ht="15" customHeight="true" x14ac:dyDescent="0.2">
      <c r="A1043" s="429">
        <f>X15</f>
        <v>0</v>
      </c>
      <c r="B1043" s="429">
        <f>BX122+XR123</f>
        <v>0</v>
      </c>
    </row>
    <row r="1044" ht="15" customHeight="true" x14ac:dyDescent="0.2">
      <c r="A1044" s="429">
        <f>Y15</f>
        <v>0</v>
      </c>
      <c r="B1044" s="429">
        <f>BY122+BY123</f>
        <v>0</v>
      </c>
    </row>
    <row r="1045" ht="15" customHeight="true" x14ac:dyDescent="0.2">
      <c r="A1045" s="429">
        <f>Z15</f>
        <v>0</v>
      </c>
      <c r="B1045" s="429">
        <f>BZ122+BZ123</f>
        <v>0</v>
      </c>
    </row>
    <row r="1046" ht="15" customHeight="true" x14ac:dyDescent="0.2">
      <c r="A1046" s="268">
        <f>AA15</f>
        <v>0</v>
      </c>
      <c r="B1046" s="429">
        <f>CA122+CA123</f>
        <v>0</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3</v>
      </c>
      <c r="B1072" s="268" t="s">
        <v>141</v>
      </c>
    </row>
    <row r="1100" s="235" customFormat="true" ht="17.1" customHeight="true" x14ac:dyDescent="0.2">
      <c r="A1100" s="1006"/>
      <c r="B1100" s="1003"/>
      <c r="BA1100" s="722"/>
      <c r="BB1100" s="268"/>
      <c r="BC1100" s="722"/>
      <c r="BD1100" s="722"/>
      <c r="BE1100" s="722"/>
      <c r="BF1100" s="722"/>
      <c r="BG1100" s="722"/>
      <c r="BH1100" s="722"/>
      <c r="BI1100" s="722"/>
      <c r="BJ1100" s="722"/>
      <c r="BK1100" s="722"/>
      <c r="BL1100" s="722"/>
      <c r="BM1100" s="722"/>
      <c r="BN1100" s="722"/>
      <c r="BO1100" s="722"/>
      <c r="BP1100" s="722"/>
      <c r="BQ1100" s="722"/>
      <c r="BR1100" s="722"/>
      <c r="BS1100" s="722"/>
      <c r="BT1100" s="722"/>
    </row>
    <row r="1101" s="235" customFormat="true" ht="17.1" customHeight="true" x14ac:dyDescent="0.2">
      <c r="A1101" s="1007"/>
      <c r="B1101" s="1004"/>
      <c r="BA1101" s="722"/>
      <c r="BB1101" s="268"/>
      <c r="BC1101" s="722"/>
      <c r="BD1101" s="722"/>
      <c r="BE1101" s="722"/>
      <c r="BF1101" s="722"/>
      <c r="BG1101" s="722"/>
      <c r="BH1101" s="722"/>
      <c r="BI1101" s="722"/>
      <c r="BJ1101" s="722"/>
      <c r="BK1101" s="722"/>
      <c r="BL1101" s="722"/>
      <c r="BM1101" s="722"/>
      <c r="BN1101" s="722"/>
      <c r="BO1101" s="722"/>
      <c r="BP1101" s="722"/>
      <c r="BQ1101" s="722"/>
      <c r="BR1101" s="722"/>
      <c r="BS1101" s="722"/>
      <c r="BT1101" s="722"/>
    </row>
    <row r="1102" s="235" customFormat="true" ht="15" customHeight="true" x14ac:dyDescent="0.2">
      <c r="BA1102" s="722"/>
      <c r="BB1102" s="268"/>
      <c r="BC1102" s="722"/>
      <c r="BD1102" s="722"/>
      <c r="BE1102" s="722"/>
      <c r="BF1102" s="722"/>
      <c r="BG1102" s="722"/>
      <c r="BH1102" s="722"/>
      <c r="BI1102" s="722"/>
      <c r="BJ1102" s="722"/>
      <c r="BK1102" s="722"/>
      <c r="BL1102" s="722"/>
      <c r="BM1102" s="722"/>
      <c r="BN1102" s="722"/>
      <c r="BO1102" s="722"/>
      <c r="BP1102" s="722"/>
      <c r="BQ1102" s="722"/>
      <c r="BR1102" s="722"/>
      <c r="BS1102" s="722"/>
      <c r="BT1102" s="722"/>
    </row>
    <row r="1103" s="235" customFormat="true" ht="15" customHeight="true" x14ac:dyDescent="0.2">
      <c r="BA1103" s="722"/>
      <c r="BB1103" s="268"/>
      <c r="BC1103" s="722"/>
      <c r="BD1103" s="722"/>
      <c r="BE1103" s="722"/>
      <c r="BF1103" s="722"/>
      <c r="BG1103" s="722"/>
      <c r="BH1103" s="722"/>
      <c r="BI1103" s="722"/>
      <c r="BJ1103" s="722"/>
      <c r="BK1103" s="722"/>
      <c r="BL1103" s="722"/>
      <c r="BM1103" s="722"/>
      <c r="BN1103" s="722"/>
      <c r="BO1103" s="722"/>
      <c r="BP1103" s="722"/>
      <c r="BQ1103" s="722"/>
      <c r="BR1103" s="722"/>
      <c r="BS1103" s="722"/>
      <c r="BT1103" s="722"/>
    </row>
    <row r="1104" s="235" customFormat="true" ht="15" customHeight="true" x14ac:dyDescent="0.2">
      <c r="BA1104" s="722"/>
      <c r="BB1104" s="268"/>
      <c r="BC1104" s="722"/>
      <c r="BD1104" s="722"/>
      <c r="BE1104" s="722"/>
      <c r="BF1104" s="722"/>
      <c r="BG1104" s="722"/>
      <c r="BH1104" s="722"/>
      <c r="BI1104" s="722"/>
      <c r="BJ1104" s="722"/>
      <c r="BK1104" s="722"/>
      <c r="BL1104" s="722"/>
      <c r="BM1104" s="722"/>
      <c r="BN1104" s="722"/>
      <c r="BO1104" s="722"/>
      <c r="BP1104" s="722"/>
      <c r="BQ1104" s="722"/>
      <c r="BR1104" s="722"/>
      <c r="BS1104" s="722"/>
      <c r="BT1104" s="722"/>
    </row>
    <row r="1105" s="235" customFormat="true" ht="15" customHeight="true" x14ac:dyDescent="0.2">
      <c r="BA1105" s="722"/>
      <c r="BB1105" s="268"/>
      <c r="BC1105" s="722"/>
      <c r="BD1105" s="722"/>
      <c r="BE1105" s="722"/>
      <c r="BF1105" s="722"/>
      <c r="BG1105" s="722"/>
      <c r="BH1105" s="722"/>
      <c r="BI1105" s="722"/>
      <c r="BJ1105" s="722"/>
      <c r="BK1105" s="722"/>
      <c r="BL1105" s="722"/>
      <c r="BM1105" s="722"/>
      <c r="BN1105" s="722"/>
      <c r="BO1105" s="722"/>
      <c r="BP1105" s="722"/>
      <c r="BQ1105" s="722"/>
      <c r="BR1105" s="722"/>
      <c r="BS1105" s="722"/>
      <c r="BT1105" s="722"/>
    </row>
    <row r="1106" s="235" customFormat="true" ht="15" customHeight="true" x14ac:dyDescent="0.2">
      <c r="BA1106" s="722"/>
      <c r="BB1106" s="268"/>
      <c r="BC1106" s="722"/>
      <c r="BD1106" s="722"/>
      <c r="BE1106" s="722"/>
      <c r="BF1106" s="722"/>
      <c r="BG1106" s="722"/>
      <c r="BH1106" s="722"/>
      <c r="BI1106" s="722"/>
      <c r="BJ1106" s="722"/>
      <c r="BK1106" s="722"/>
      <c r="BL1106" s="722"/>
      <c r="BM1106" s="722"/>
      <c r="BN1106" s="722"/>
      <c r="BO1106" s="722"/>
      <c r="BP1106" s="722"/>
      <c r="BQ1106" s="722"/>
      <c r="BR1106" s="722"/>
      <c r="BS1106" s="722"/>
      <c r="BT1106" s="722"/>
    </row>
    <row r="1107" s="235" customFormat="true" ht="15" customHeight="true" x14ac:dyDescent="0.2">
      <c r="BA1107" s="722"/>
      <c r="BB1107" s="268"/>
      <c r="BC1107" s="722"/>
      <c r="BD1107" s="722"/>
      <c r="BE1107" s="722"/>
      <c r="BF1107" s="722"/>
      <c r="BG1107" s="722"/>
      <c r="BH1107" s="722"/>
      <c r="BI1107" s="722"/>
      <c r="BJ1107" s="722"/>
      <c r="BK1107" s="722"/>
      <c r="BL1107" s="722"/>
      <c r="BM1107" s="722"/>
      <c r="BN1107" s="722"/>
      <c r="BO1107" s="722"/>
      <c r="BP1107" s="722"/>
      <c r="BQ1107" s="722"/>
      <c r="BR1107" s="722"/>
      <c r="BS1107" s="722"/>
      <c r="BT1107" s="722"/>
    </row>
    <row r="1108" s="235" customFormat="true" ht="15" customHeight="true" x14ac:dyDescent="0.2">
      <c r="BA1108" s="722"/>
      <c r="BB1108" s="268"/>
      <c r="BC1108" s="722"/>
      <c r="BD1108" s="722"/>
      <c r="BE1108" s="722"/>
      <c r="BF1108" s="722"/>
      <c r="BG1108" s="722"/>
      <c r="BH1108" s="722"/>
      <c r="BI1108" s="722"/>
      <c r="BJ1108" s="722"/>
      <c r="BK1108" s="722"/>
      <c r="BL1108" s="722"/>
      <c r="BM1108" s="722"/>
      <c r="BN1108" s="722"/>
      <c r="BO1108" s="722"/>
      <c r="BP1108" s="722"/>
      <c r="BQ1108" s="722"/>
      <c r="BR1108" s="722"/>
      <c r="BS1108" s="722"/>
      <c r="BT1108" s="722"/>
    </row>
    <row r="1109" s="235" customFormat="true" ht="15" customHeight="true" x14ac:dyDescent="0.2">
      <c r="BA1109" s="722"/>
      <c r="BB1109" s="268"/>
      <c r="BC1109" s="722"/>
      <c r="BD1109" s="722"/>
      <c r="BE1109" s="722"/>
      <c r="BF1109" s="722"/>
      <c r="BG1109" s="722"/>
      <c r="BH1109" s="722"/>
      <c r="BI1109" s="722"/>
      <c r="BJ1109" s="722"/>
      <c r="BK1109" s="722"/>
      <c r="BL1109" s="722"/>
      <c r="BM1109" s="722"/>
      <c r="BN1109" s="722"/>
      <c r="BO1109" s="722"/>
      <c r="BP1109" s="722"/>
      <c r="BQ1109" s="722"/>
      <c r="BR1109" s="722"/>
      <c r="BS1109" s="722"/>
      <c r="BT1109" s="722"/>
    </row>
    <row r="1110" s="235" customFormat="true" ht="15" customHeight="true" x14ac:dyDescent="0.2">
      <c r="BA1110" s="722"/>
      <c r="BB1110" s="268"/>
      <c r="BC1110" s="722"/>
      <c r="BD1110" s="722"/>
      <c r="BE1110" s="722"/>
      <c r="BF1110" s="722"/>
      <c r="BG1110" s="722"/>
      <c r="BH1110" s="722"/>
      <c r="BI1110" s="722"/>
      <c r="BJ1110" s="722"/>
      <c r="BK1110" s="722"/>
      <c r="BL1110" s="722"/>
      <c r="BM1110" s="722"/>
      <c r="BN1110" s="722"/>
      <c r="BO1110" s="722"/>
      <c r="BP1110" s="722"/>
      <c r="BQ1110" s="722"/>
      <c r="BR1110" s="722"/>
      <c r="BS1110" s="722"/>
      <c r="BT1110" s="722"/>
    </row>
    <row r="1111" s="235" customFormat="true" ht="15" customHeight="true" x14ac:dyDescent="0.2">
      <c r="BA1111" s="722"/>
      <c r="BB1111" s="268"/>
      <c r="BC1111" s="722"/>
      <c r="BD1111" s="722"/>
      <c r="BE1111" s="722"/>
      <c r="BF1111" s="722"/>
      <c r="BG1111" s="722"/>
      <c r="BH1111" s="722"/>
      <c r="BI1111" s="722"/>
      <c r="BJ1111" s="722"/>
      <c r="BK1111" s="722"/>
      <c r="BL1111" s="722"/>
      <c r="BM1111" s="722"/>
      <c r="BN1111" s="722"/>
      <c r="BO1111" s="722"/>
      <c r="BP1111" s="722"/>
      <c r="BQ1111" s="722"/>
      <c r="BR1111" s="722"/>
      <c r="BS1111" s="722"/>
      <c r="BT1111" s="722"/>
    </row>
    <row r="1112" s="235" customFormat="true" ht="15" customHeight="true" x14ac:dyDescent="0.2">
      <c r="BA1112" s="722"/>
      <c r="BB1112" s="268"/>
      <c r="BC1112" s="722"/>
      <c r="BD1112" s="722"/>
      <c r="BE1112" s="722"/>
      <c r="BF1112" s="722"/>
      <c r="BG1112" s="722"/>
      <c r="BH1112" s="722"/>
      <c r="BI1112" s="722"/>
      <c r="BJ1112" s="722"/>
      <c r="BK1112" s="722"/>
      <c r="BL1112" s="722"/>
      <c r="BM1112" s="722"/>
      <c r="BN1112" s="722"/>
      <c r="BO1112" s="722"/>
      <c r="BP1112" s="722"/>
      <c r="BQ1112" s="722"/>
      <c r="BR1112" s="722"/>
      <c r="BS1112" s="722"/>
      <c r="BT1112" s="722"/>
    </row>
    <row r="1113" s="235" customFormat="true" ht="15" customHeight="true" x14ac:dyDescent="0.2">
      <c r="BA1113" s="722"/>
      <c r="BB1113" s="268"/>
      <c r="BC1113" s="722"/>
      <c r="BD1113" s="722"/>
      <c r="BE1113" s="722"/>
      <c r="BF1113" s="722"/>
      <c r="BG1113" s="722"/>
      <c r="BH1113" s="722"/>
      <c r="BI1113" s="722"/>
      <c r="BJ1113" s="722"/>
      <c r="BK1113" s="722"/>
      <c r="BL1113" s="722"/>
      <c r="BM1113" s="722"/>
      <c r="BN1113" s="722"/>
      <c r="BO1113" s="722"/>
      <c r="BP1113" s="722"/>
      <c r="BQ1113" s="722"/>
      <c r="BR1113" s="722"/>
      <c r="BS1113" s="722"/>
      <c r="BT1113" s="722"/>
    </row>
    <row r="1114" s="235" customFormat="true" ht="17.1" customHeight="true" x14ac:dyDescent="0.2">
      <c r="A1114" s="1007"/>
      <c r="B1114" s="1004"/>
      <c r="C1114" s="997"/>
      <c r="D1114" s="997"/>
      <c r="E1114" s="997"/>
      <c r="F1114" s="997"/>
      <c r="G1114" s="997"/>
      <c r="H1114" s="997"/>
      <c r="I1114" s="997"/>
      <c r="J1114" s="997"/>
      <c r="K1114" s="997"/>
      <c r="L1114" s="997"/>
      <c r="M1114" s="997"/>
      <c r="N1114" s="997"/>
      <c r="O1114" s="997"/>
      <c r="P1114" s="997"/>
      <c r="Q1114" s="997"/>
      <c r="R1114" s="997"/>
      <c r="S1114" s="997"/>
      <c r="T1114" s="997"/>
      <c r="BA1114" s="722"/>
      <c r="BB1114" s="268"/>
      <c r="BC1114" s="722"/>
      <c r="BD1114" s="722"/>
      <c r="BE1114" s="722"/>
      <c r="BF1114" s="722"/>
      <c r="BG1114" s="722"/>
      <c r="BH1114" s="722"/>
      <c r="BI1114" s="722"/>
      <c r="BJ1114" s="722"/>
      <c r="BK1114" s="722"/>
      <c r="BL1114" s="722"/>
      <c r="BM1114" s="722"/>
      <c r="BN1114" s="722"/>
      <c r="BO1114" s="722"/>
      <c r="BP1114" s="722"/>
      <c r="BQ1114" s="722"/>
      <c r="BR1114" s="722"/>
      <c r="BS1114" s="722"/>
      <c r="BT1114" s="722"/>
    </row>
    <row r="1115" s="235" customFormat="true" ht="17.1" customHeight="true" x14ac:dyDescent="0.2">
      <c r="A1115" s="1007"/>
      <c r="B1115" s="1004"/>
      <c r="C1115" s="997"/>
      <c r="D1115" s="997"/>
      <c r="E1115" s="997"/>
      <c r="F1115" s="997"/>
      <c r="G1115" s="997"/>
      <c r="H1115" s="997"/>
      <c r="I1115" s="997"/>
      <c r="J1115" s="997"/>
      <c r="K1115" s="997"/>
      <c r="L1115" s="997"/>
      <c r="M1115" s="997"/>
      <c r="N1115" s="997"/>
      <c r="O1115" s="997"/>
      <c r="P1115" s="997"/>
      <c r="Q1115" s="997"/>
      <c r="R1115" s="997"/>
      <c r="S1115" s="997"/>
      <c r="T1115" s="997"/>
      <c r="BA1115" s="722"/>
      <c r="BB1115" s="268"/>
      <c r="BC1115" s="722"/>
      <c r="BD1115" s="722"/>
      <c r="BE1115" s="722"/>
      <c r="BF1115" s="722"/>
      <c r="BG1115" s="722"/>
      <c r="BH1115" s="722"/>
      <c r="BI1115" s="722"/>
      <c r="BJ1115" s="722"/>
      <c r="BK1115" s="722"/>
      <c r="BL1115" s="722"/>
      <c r="BM1115" s="722"/>
      <c r="BN1115" s="722"/>
      <c r="BO1115" s="722"/>
      <c r="BP1115" s="722"/>
      <c r="BQ1115" s="722"/>
      <c r="BR1115" s="722"/>
      <c r="BS1115" s="722"/>
      <c r="BT1115" s="722"/>
    </row>
    <row r="1116" s="235" customFormat="true" ht="17.1" customHeight="true" x14ac:dyDescent="0.2">
      <c r="A1116" s="1007"/>
      <c r="B1116" s="1004"/>
      <c r="C1116" s="997"/>
      <c r="D1116" s="997"/>
      <c r="E1116" s="997"/>
      <c r="F1116" s="997"/>
      <c r="G1116" s="997"/>
      <c r="H1116" s="997"/>
      <c r="I1116" s="997"/>
      <c r="J1116" s="997"/>
      <c r="K1116" s="997"/>
      <c r="L1116" s="997"/>
      <c r="M1116" s="997"/>
      <c r="N1116" s="997"/>
      <c r="O1116" s="997"/>
      <c r="P1116" s="997"/>
      <c r="Q1116" s="997"/>
      <c r="R1116" s="997"/>
      <c r="S1116" s="997"/>
      <c r="T1116" s="997"/>
      <c r="BA1116" s="722"/>
      <c r="BB1116" s="268"/>
      <c r="BC1116" s="722"/>
      <c r="BD1116" s="722"/>
      <c r="BE1116" s="722"/>
      <c r="BF1116" s="722"/>
      <c r="BG1116" s="722"/>
      <c r="BH1116" s="722"/>
      <c r="BI1116" s="722"/>
      <c r="BJ1116" s="722"/>
      <c r="BK1116" s="722"/>
      <c r="BL1116" s="722"/>
      <c r="BM1116" s="722"/>
      <c r="BN1116" s="722"/>
      <c r="BO1116" s="722"/>
      <c r="BP1116" s="722"/>
      <c r="BQ1116" s="722"/>
      <c r="BR1116" s="722"/>
      <c r="BS1116" s="722"/>
      <c r="BT1116" s="722"/>
    </row>
    <row r="1117" s="235" customFormat="true" ht="17.1" customHeight="true" x14ac:dyDescent="0.2">
      <c r="A1117" s="1008"/>
      <c r="B1117" s="1005"/>
      <c r="C1117" s="999"/>
      <c r="D1117" s="999"/>
      <c r="E1117" s="999"/>
      <c r="F1117" s="999"/>
      <c r="G1117" s="999"/>
      <c r="H1117" s="999"/>
      <c r="I1117" s="999"/>
      <c r="J1117" s="999"/>
      <c r="K1117" s="999"/>
      <c r="L1117" s="999"/>
      <c r="M1117" s="999"/>
      <c r="N1117" s="999"/>
      <c r="O1117" s="999"/>
      <c r="P1117" s="999"/>
      <c r="Q1117" s="999"/>
      <c r="R1117" s="999"/>
      <c r="S1117" s="999"/>
      <c r="T1117" s="999"/>
      <c r="BA1117" s="722"/>
      <c r="BB1117" s="268"/>
      <c r="BC1117" s="722"/>
      <c r="BD1117" s="722"/>
      <c r="BE1117" s="722"/>
      <c r="BF1117" s="722"/>
      <c r="BG1117" s="722"/>
      <c r="BH1117" s="722"/>
      <c r="BI1117" s="722"/>
      <c r="BJ1117" s="722"/>
      <c r="BK1117" s="722"/>
      <c r="BL1117" s="722"/>
      <c r="BM1117" s="722"/>
      <c r="BN1117" s="722"/>
      <c r="BO1117" s="722"/>
      <c r="BP1117" s="722"/>
      <c r="BQ1117" s="722"/>
      <c r="BR1117" s="722"/>
      <c r="BS1117" s="722"/>
      <c r="BT1117" s="722"/>
    </row>
    <row r="1118" s="235" customFormat="true" ht="15" customHeight="true" x14ac:dyDescent="0.2">
      <c r="BA1118" s="722"/>
      <c r="BB1118" s="268"/>
      <c r="BC1118" s="722"/>
      <c r="BD1118" s="722"/>
      <c r="BE1118" s="722"/>
      <c r="BF1118" s="722"/>
      <c r="BG1118" s="722"/>
      <c r="BH1118" s="722"/>
      <c r="BI1118" s="722"/>
      <c r="BJ1118" s="722"/>
      <c r="BK1118" s="722"/>
      <c r="BL1118" s="722"/>
      <c r="BM1118" s="722"/>
      <c r="BN1118" s="722"/>
      <c r="BO1118" s="722"/>
      <c r="BP1118" s="722"/>
      <c r="BQ1118" s="722"/>
      <c r="BR1118" s="722"/>
      <c r="BS1118" s="722"/>
      <c r="BT1118" s="722"/>
    </row>
    <row r="1119" s="235" customFormat="true" ht="15" customHeight="true" x14ac:dyDescent="0.2">
      <c r="BA1119" s="722"/>
      <c r="BB1119" s="268"/>
      <c r="BC1119" s="722"/>
      <c r="BD1119" s="722"/>
      <c r="BE1119" s="722"/>
      <c r="BF1119" s="722"/>
      <c r="BG1119" s="722"/>
      <c r="BH1119" s="722"/>
      <c r="BI1119" s="722"/>
      <c r="BJ1119" s="722"/>
      <c r="BK1119" s="722"/>
      <c r="BL1119" s="722"/>
      <c r="BM1119" s="722"/>
      <c r="BN1119" s="722"/>
      <c r="BO1119" s="722"/>
      <c r="BP1119" s="722"/>
      <c r="BQ1119" s="722"/>
      <c r="BR1119" s="722"/>
      <c r="BS1119" s="722"/>
      <c r="BT1119" s="722"/>
    </row>
    <row r="1120" s="235" customFormat="true" ht="15" customHeight="true" x14ac:dyDescent="0.2">
      <c r="BA1120" s="722"/>
      <c r="BB1120" s="268"/>
      <c r="BC1120" s="722"/>
      <c r="BD1120" s="722"/>
      <c r="BE1120" s="722"/>
      <c r="BF1120" s="722"/>
      <c r="BG1120" s="722"/>
      <c r="BH1120" s="722"/>
      <c r="BI1120" s="722"/>
      <c r="BJ1120" s="722"/>
      <c r="BK1120" s="722"/>
      <c r="BL1120" s="722"/>
      <c r="BM1120" s="722"/>
      <c r="BN1120" s="722"/>
      <c r="BO1120" s="722"/>
      <c r="BP1120" s="722"/>
      <c r="BQ1120" s="722"/>
      <c r="BR1120" s="722"/>
      <c r="BS1120" s="722"/>
      <c r="BT1120" s="722"/>
    </row>
    <row r="1121" s="235" customFormat="true" ht="15" customHeight="true" x14ac:dyDescent="0.2">
      <c r="BA1121" s="722"/>
      <c r="BB1121" s="268"/>
      <c r="BC1121" s="722"/>
      <c r="BD1121" s="722"/>
      <c r="BE1121" s="722"/>
      <c r="BF1121" s="722"/>
      <c r="BG1121" s="722"/>
      <c r="BH1121" s="722"/>
      <c r="BI1121" s="722"/>
      <c r="BJ1121" s="722"/>
      <c r="BK1121" s="722"/>
      <c r="BL1121" s="722"/>
      <c r="BM1121" s="722"/>
      <c r="BN1121" s="722"/>
      <c r="BO1121" s="722"/>
      <c r="BP1121" s="722"/>
      <c r="BQ1121" s="722"/>
      <c r="BR1121" s="722"/>
      <c r="BS1121" s="722"/>
      <c r="BT1121" s="722"/>
    </row>
    <row r="1122" s="235" customFormat="true" ht="15" customHeight="true" x14ac:dyDescent="0.2">
      <c r="BA1122" s="722"/>
      <c r="BB1122" s="268"/>
      <c r="BC1122" s="722"/>
      <c r="BD1122" s="722"/>
      <c r="BE1122" s="722"/>
      <c r="BF1122" s="722"/>
      <c r="BG1122" s="722"/>
      <c r="BH1122" s="722"/>
      <c r="BI1122" s="722"/>
      <c r="BJ1122" s="722"/>
      <c r="BK1122" s="722"/>
      <c r="BL1122" s="722"/>
      <c r="BM1122" s="722"/>
      <c r="BN1122" s="722"/>
      <c r="BO1122" s="722"/>
      <c r="BP1122" s="722"/>
      <c r="BQ1122" s="722"/>
      <c r="BR1122" s="722"/>
      <c r="BS1122" s="722"/>
      <c r="BT1122" s="722"/>
    </row>
    <row r="1123" s="235" customFormat="true" ht="15" customHeight="true" x14ac:dyDescent="0.2">
      <c r="BA1123" s="722"/>
      <c r="BB1123" s="268"/>
      <c r="BC1123" s="722"/>
      <c r="BD1123" s="722"/>
      <c r="BE1123" s="722"/>
      <c r="BF1123" s="722"/>
      <c r="BG1123" s="722"/>
      <c r="BH1123" s="722"/>
      <c r="BI1123" s="722"/>
      <c r="BJ1123" s="722"/>
      <c r="BK1123" s="722"/>
      <c r="BL1123" s="722"/>
      <c r="BM1123" s="722"/>
      <c r="BN1123" s="722"/>
      <c r="BO1123" s="722"/>
      <c r="BP1123" s="722"/>
      <c r="BQ1123" s="722"/>
      <c r="BR1123" s="722"/>
      <c r="BS1123" s="722"/>
      <c r="BT1123" s="722"/>
    </row>
    <row r="1124" s="235" customFormat="true" ht="15" customHeight="true" x14ac:dyDescent="0.2">
      <c r="BA1124" s="722"/>
      <c r="BB1124" s="268"/>
      <c r="BC1124" s="722"/>
      <c r="BD1124" s="722"/>
      <c r="BE1124" s="722"/>
      <c r="BF1124" s="722"/>
      <c r="BG1124" s="722"/>
      <c r="BH1124" s="722"/>
      <c r="BI1124" s="722"/>
      <c r="BJ1124" s="722"/>
      <c r="BK1124" s="722"/>
      <c r="BL1124" s="722"/>
      <c r="BM1124" s="722"/>
      <c r="BN1124" s="722"/>
      <c r="BO1124" s="722"/>
      <c r="BP1124" s="722"/>
      <c r="BQ1124" s="722"/>
      <c r="BR1124" s="722"/>
      <c r="BS1124" s="722"/>
      <c r="BT1124" s="722"/>
    </row>
    <row r="1125" s="235" customFormat="true" ht="15" customHeight="true" x14ac:dyDescent="0.2">
      <c r="BA1125" s="722"/>
      <c r="BB1125" s="268"/>
      <c r="BC1125" s="722"/>
      <c r="BD1125" s="722"/>
      <c r="BE1125" s="722"/>
      <c r="BF1125" s="722"/>
      <c r="BG1125" s="722"/>
      <c r="BH1125" s="722"/>
      <c r="BI1125" s="722"/>
      <c r="BJ1125" s="722"/>
      <c r="BK1125" s="722"/>
      <c r="BL1125" s="722"/>
      <c r="BM1125" s="722"/>
      <c r="BN1125" s="722"/>
      <c r="BO1125" s="722"/>
      <c r="BP1125" s="722"/>
      <c r="BQ1125" s="722"/>
      <c r="BR1125" s="722"/>
      <c r="BS1125" s="722"/>
      <c r="BT1125" s="722"/>
    </row>
    <row r="1126" s="235" customFormat="true" ht="15" customHeight="true" x14ac:dyDescent="0.2">
      <c r="BA1126" s="722"/>
      <c r="BB1126" s="268"/>
      <c r="BC1126" s="722"/>
      <c r="BD1126" s="722"/>
      <c r="BE1126" s="722"/>
      <c r="BF1126" s="722"/>
      <c r="BG1126" s="722"/>
      <c r="BH1126" s="722"/>
      <c r="BI1126" s="722"/>
      <c r="BJ1126" s="722"/>
      <c r="BK1126" s="722"/>
      <c r="BL1126" s="722"/>
      <c r="BM1126" s="722"/>
      <c r="BN1126" s="722"/>
      <c r="BO1126" s="722"/>
      <c r="BP1126" s="722"/>
      <c r="BQ1126" s="722"/>
      <c r="BR1126" s="722"/>
      <c r="BS1126" s="722"/>
      <c r="BT1126" s="722"/>
    </row>
    <row r="1127" s="235" customFormat="true" ht="15" customHeight="true" x14ac:dyDescent="0.2">
      <c r="BA1127" s="722"/>
      <c r="BB1127" s="268"/>
      <c r="BC1127" s="722"/>
      <c r="BD1127" s="722"/>
      <c r="BE1127" s="722"/>
      <c r="BF1127" s="722"/>
      <c r="BG1127" s="722"/>
      <c r="BH1127" s="722"/>
      <c r="BI1127" s="722"/>
      <c r="BJ1127" s="722"/>
      <c r="BK1127" s="722"/>
      <c r="BL1127" s="722"/>
      <c r="BM1127" s="722"/>
      <c r="BN1127" s="722"/>
      <c r="BO1127" s="722"/>
      <c r="BP1127" s="722"/>
      <c r="BQ1127" s="722"/>
      <c r="BR1127" s="722"/>
      <c r="BS1127" s="722"/>
      <c r="BT1127" s="722"/>
    </row>
    <row r="1128" s="235" customFormat="true" ht="15" customHeight="true" x14ac:dyDescent="0.2">
      <c r="BA1128" s="722"/>
      <c r="BB1128" s="268"/>
      <c r="BC1128" s="722"/>
      <c r="BD1128" s="722"/>
      <c r="BE1128" s="722"/>
      <c r="BF1128" s="722"/>
      <c r="BG1128" s="722"/>
      <c r="BH1128" s="722"/>
      <c r="BI1128" s="722"/>
      <c r="BJ1128" s="722"/>
      <c r="BK1128" s="722"/>
      <c r="BL1128" s="722"/>
      <c r="BM1128" s="722"/>
      <c r="BN1128" s="722"/>
      <c r="BO1128" s="722"/>
      <c r="BP1128" s="722"/>
      <c r="BQ1128" s="722"/>
      <c r="BR1128" s="722"/>
      <c r="BS1128" s="722"/>
      <c r="BT1128" s="722"/>
    </row>
    <row r="1129" s="235" customFormat="true" ht="15" customHeight="true" x14ac:dyDescent="0.2">
      <c r="BA1129" s="722"/>
      <c r="BB1129" s="268"/>
      <c r="BC1129" s="722"/>
      <c r="BD1129" s="722"/>
      <c r="BE1129" s="722"/>
      <c r="BF1129" s="722"/>
      <c r="BG1129" s="722"/>
      <c r="BH1129" s="722"/>
      <c r="BI1129" s="722"/>
      <c r="BJ1129" s="722"/>
      <c r="BK1129" s="722"/>
      <c r="BL1129" s="722"/>
      <c r="BM1129" s="722"/>
      <c r="BN1129" s="722"/>
      <c r="BO1129" s="722"/>
      <c r="BP1129" s="722"/>
      <c r="BQ1129" s="722"/>
      <c r="BR1129" s="722"/>
      <c r="BS1129" s="722"/>
      <c r="BT1129" s="722"/>
    </row>
    <row r="1130" s="235" customFormat="true" ht="15" customHeight="true" x14ac:dyDescent="0.2">
      <c r="BA1130" s="722"/>
      <c r="BB1130" s="268"/>
      <c r="BC1130" s="722"/>
      <c r="BD1130" s="722"/>
      <c r="BE1130" s="722"/>
      <c r="BF1130" s="722"/>
      <c r="BG1130" s="722"/>
      <c r="BH1130" s="722"/>
      <c r="BI1130" s="722"/>
      <c r="BJ1130" s="722"/>
      <c r="BK1130" s="722"/>
      <c r="BL1130" s="722"/>
      <c r="BM1130" s="722"/>
      <c r="BN1130" s="722"/>
      <c r="BO1130" s="722"/>
      <c r="BP1130" s="722"/>
      <c r="BQ1130" s="722"/>
      <c r="BR1130" s="722"/>
      <c r="BS1130" s="722"/>
      <c r="BT1130" s="722"/>
    </row>
    <row r="1131" s="235" customFormat="true" ht="15" customHeight="true" x14ac:dyDescent="0.2">
      <c r="BA1131" s="722"/>
      <c r="BB1131" s="268"/>
      <c r="BC1131" s="722"/>
      <c r="BD1131" s="722"/>
      <c r="BE1131" s="722"/>
      <c r="BF1131" s="722"/>
      <c r="BG1131" s="722"/>
      <c r="BH1131" s="722"/>
      <c r="BI1131" s="722"/>
      <c r="BJ1131" s="722"/>
      <c r="BK1131" s="722"/>
      <c r="BL1131" s="722"/>
      <c r="BM1131" s="722"/>
      <c r="BN1131" s="722"/>
      <c r="BO1131" s="722"/>
      <c r="BP1131" s="722"/>
      <c r="BQ1131" s="722"/>
      <c r="BR1131" s="722"/>
      <c r="BS1131" s="722"/>
      <c r="BT1131" s="722"/>
    </row>
    <row r="1132" s="235" customFormat="true" ht="15" customHeight="true" x14ac:dyDescent="0.2">
      <c r="BA1132" s="722"/>
      <c r="BB1132" s="268"/>
      <c r="BC1132" s="722"/>
      <c r="BD1132" s="722"/>
      <c r="BE1132" s="722"/>
      <c r="BF1132" s="722"/>
      <c r="BG1132" s="722"/>
      <c r="BH1132" s="722"/>
      <c r="BI1132" s="722"/>
      <c r="BJ1132" s="722"/>
      <c r="BK1132" s="722"/>
      <c r="BL1132" s="722"/>
      <c r="BM1132" s="722"/>
      <c r="BN1132" s="722"/>
      <c r="BO1132" s="722"/>
      <c r="BP1132" s="722"/>
      <c r="BQ1132" s="722"/>
      <c r="BR1132" s="722"/>
      <c r="BS1132" s="722"/>
      <c r="BT1132" s="722"/>
    </row>
    <row r="1133" s="235" customFormat="true" ht="15" customHeight="true" x14ac:dyDescent="0.2">
      <c r="BA1133" s="722"/>
      <c r="BB1133" s="268"/>
      <c r="BC1133" s="722"/>
      <c r="BD1133" s="722"/>
      <c r="BE1133" s="722"/>
      <c r="BF1133" s="722"/>
      <c r="BG1133" s="722"/>
      <c r="BH1133" s="722"/>
      <c r="BI1133" s="722"/>
      <c r="BJ1133" s="722"/>
      <c r="BK1133" s="722"/>
      <c r="BL1133" s="722"/>
      <c r="BM1133" s="722"/>
      <c r="BN1133" s="722"/>
      <c r="BO1133" s="722"/>
      <c r="BP1133" s="722"/>
      <c r="BQ1133" s="722"/>
      <c r="BR1133" s="722"/>
      <c r="BS1133" s="722"/>
      <c r="BT1133" s="722"/>
    </row>
    <row r="1134" s="235" customFormat="true" ht="15" customHeight="true" x14ac:dyDescent="0.2">
      <c r="BA1134" s="722"/>
      <c r="BB1134" s="268"/>
      <c r="BC1134" s="722"/>
      <c r="BD1134" s="722"/>
      <c r="BE1134" s="722"/>
      <c r="BF1134" s="722"/>
      <c r="BG1134" s="722"/>
      <c r="BH1134" s="722"/>
      <c r="BI1134" s="722"/>
      <c r="BJ1134" s="722"/>
      <c r="BK1134" s="722"/>
      <c r="BL1134" s="722"/>
      <c r="BM1134" s="722"/>
      <c r="BN1134" s="722"/>
      <c r="BO1134" s="722"/>
      <c r="BP1134" s="722"/>
      <c r="BQ1134" s="722"/>
      <c r="BR1134" s="722"/>
      <c r="BS1134" s="722"/>
      <c r="BT1134" s="722"/>
    </row>
    <row r="1135" s="235" customFormat="true" ht="15" customHeight="true" x14ac:dyDescent="0.2">
      <c r="BA1135" s="722"/>
      <c r="BB1135" s="268"/>
      <c r="BC1135" s="722"/>
      <c r="BD1135" s="722"/>
      <c r="BE1135" s="722"/>
      <c r="BF1135" s="722"/>
      <c r="BG1135" s="722"/>
      <c r="BH1135" s="722"/>
      <c r="BI1135" s="722"/>
      <c r="BJ1135" s="722"/>
      <c r="BK1135" s="722"/>
      <c r="BL1135" s="722"/>
      <c r="BM1135" s="722"/>
      <c r="BN1135" s="722"/>
      <c r="BO1135" s="722"/>
      <c r="BP1135" s="722"/>
      <c r="BQ1135" s="722"/>
      <c r="BR1135" s="722"/>
      <c r="BS1135" s="722"/>
      <c r="BT1135" s="722"/>
    </row>
    <row r="1136" s="235" customFormat="true" ht="15" customHeight="true" x14ac:dyDescent="0.2">
      <c r="BA1136" s="722"/>
      <c r="BB1136" s="268"/>
      <c r="BC1136" s="722"/>
      <c r="BD1136" s="722"/>
      <c r="BE1136" s="722"/>
      <c r="BF1136" s="722"/>
      <c r="BG1136" s="722"/>
      <c r="BH1136" s="722"/>
      <c r="BI1136" s="722"/>
      <c r="BJ1136" s="722"/>
      <c r="BK1136" s="722"/>
      <c r="BL1136" s="722"/>
      <c r="BM1136" s="722"/>
      <c r="BN1136" s="722"/>
      <c r="BO1136" s="722"/>
      <c r="BP1136" s="722"/>
      <c r="BQ1136" s="722"/>
      <c r="BR1136" s="722"/>
      <c r="BS1136" s="722"/>
      <c r="BT1136" s="722"/>
    </row>
    <row r="1137" s="235" customFormat="true" ht="15" customHeight="true" x14ac:dyDescent="0.2">
      <c r="BA1137" s="722"/>
      <c r="BB1137" s="268"/>
      <c r="BC1137" s="722"/>
      <c r="BD1137" s="722"/>
      <c r="BE1137" s="722"/>
      <c r="BF1137" s="722"/>
      <c r="BG1137" s="722"/>
      <c r="BH1137" s="722"/>
      <c r="BI1137" s="722"/>
      <c r="BJ1137" s="722"/>
      <c r="BK1137" s="722"/>
      <c r="BL1137" s="722"/>
      <c r="BM1137" s="722"/>
      <c r="BN1137" s="722"/>
      <c r="BO1137" s="722"/>
      <c r="BP1137" s="722"/>
      <c r="BQ1137" s="722"/>
      <c r="BR1137" s="722"/>
      <c r="BS1137" s="722"/>
      <c r="BT1137" s="722"/>
    </row>
    <row r="1138" s="235" customFormat="true" ht="15" customHeight="true" x14ac:dyDescent="0.2">
      <c r="BA1138" s="722"/>
      <c r="BB1138" s="268"/>
      <c r="BC1138" s="722"/>
      <c r="BD1138" s="722"/>
      <c r="BE1138" s="722"/>
      <c r="BF1138" s="722"/>
      <c r="BG1138" s="722"/>
      <c r="BH1138" s="722"/>
      <c r="BI1138" s="722"/>
      <c r="BJ1138" s="722"/>
      <c r="BK1138" s="722"/>
      <c r="BL1138" s="722"/>
      <c r="BM1138" s="722"/>
      <c r="BN1138" s="722"/>
      <c r="BO1138" s="722"/>
      <c r="BP1138" s="722"/>
      <c r="BQ1138" s="722"/>
      <c r="BR1138" s="722"/>
      <c r="BS1138" s="722"/>
      <c r="BT1138" s="722"/>
    </row>
    <row r="1139" s="235" customFormat="true" ht="15" customHeight="true" x14ac:dyDescent="0.2">
      <c r="BA1139" s="722"/>
      <c r="BB1139" s="268"/>
      <c r="BC1139" s="722"/>
      <c r="BD1139" s="722"/>
      <c r="BE1139" s="722"/>
      <c r="BF1139" s="722"/>
      <c r="BG1139" s="722"/>
      <c r="BH1139" s="722"/>
      <c r="BI1139" s="722"/>
      <c r="BJ1139" s="722"/>
      <c r="BK1139" s="722"/>
      <c r="BL1139" s="722"/>
      <c r="BM1139" s="722"/>
      <c r="BN1139" s="722"/>
      <c r="BO1139" s="722"/>
      <c r="BP1139" s="722"/>
      <c r="BQ1139" s="722"/>
      <c r="BR1139" s="722"/>
      <c r="BS1139" s="722"/>
      <c r="BT1139" s="722"/>
    </row>
    <row r="1140" s="235" customFormat="true" ht="15" customHeight="true" x14ac:dyDescent="0.2">
      <c r="BA1140" s="722"/>
      <c r="BB1140" s="268"/>
      <c r="BC1140" s="722"/>
      <c r="BD1140" s="722"/>
      <c r="BE1140" s="722"/>
      <c r="BF1140" s="722"/>
      <c r="BG1140" s="722"/>
      <c r="BH1140" s="722"/>
      <c r="BI1140" s="722"/>
      <c r="BJ1140" s="722"/>
      <c r="BK1140" s="722"/>
      <c r="BL1140" s="722"/>
      <c r="BM1140" s="722"/>
      <c r="BN1140" s="722"/>
      <c r="BO1140" s="722"/>
      <c r="BP1140" s="722"/>
      <c r="BQ1140" s="722"/>
      <c r="BR1140" s="722"/>
      <c r="BS1140" s="722"/>
      <c r="BT1140" s="722"/>
    </row>
    <row r="1141" s="235" customFormat="true" ht="15" customHeight="true" x14ac:dyDescent="0.2">
      <c r="BA1141" s="722"/>
      <c r="BB1141" s="268"/>
      <c r="BC1141" s="722"/>
      <c r="BD1141" s="722"/>
      <c r="BE1141" s="722"/>
      <c r="BF1141" s="722"/>
      <c r="BG1141" s="722"/>
      <c r="BH1141" s="722"/>
      <c r="BI1141" s="722"/>
      <c r="BJ1141" s="722"/>
      <c r="BK1141" s="722"/>
      <c r="BL1141" s="722"/>
      <c r="BM1141" s="722"/>
      <c r="BN1141" s="722"/>
      <c r="BO1141" s="722"/>
      <c r="BP1141" s="722"/>
      <c r="BQ1141" s="722"/>
      <c r="BR1141" s="722"/>
      <c r="BS1141" s="722"/>
      <c r="BT1141" s="722"/>
    </row>
    <row r="1142" s="235" customFormat="true" ht="15" customHeight="true" x14ac:dyDescent="0.2">
      <c r="BA1142" s="722"/>
      <c r="BB1142" s="268"/>
      <c r="BC1142" s="722"/>
      <c r="BD1142" s="722"/>
      <c r="BE1142" s="722"/>
      <c r="BF1142" s="722"/>
      <c r="BG1142" s="722"/>
      <c r="BH1142" s="722"/>
      <c r="BI1142" s="722"/>
      <c r="BJ1142" s="722"/>
      <c r="BK1142" s="722"/>
      <c r="BL1142" s="722"/>
      <c r="BM1142" s="722"/>
      <c r="BN1142" s="722"/>
      <c r="BO1142" s="722"/>
      <c r="BP1142" s="722"/>
      <c r="BQ1142" s="722"/>
      <c r="BR1142" s="722"/>
      <c r="BS1142" s="722"/>
      <c r="BT1142" s="722"/>
    </row>
    <row r="1143" s="235" customFormat="true" ht="15" customHeight="true" x14ac:dyDescent="0.2">
      <c r="BA1143" s="722"/>
      <c r="BB1143" s="268"/>
      <c r="BC1143" s="722"/>
      <c r="BD1143" s="722"/>
      <c r="BE1143" s="722"/>
      <c r="BF1143" s="722"/>
      <c r="BG1143" s="722"/>
      <c r="BH1143" s="722"/>
      <c r="BI1143" s="722"/>
      <c r="BJ1143" s="722"/>
      <c r="BK1143" s="722"/>
      <c r="BL1143" s="722"/>
      <c r="BM1143" s="722"/>
      <c r="BN1143" s="722"/>
      <c r="BO1143" s="722"/>
      <c r="BP1143" s="722"/>
      <c r="BQ1143" s="722"/>
      <c r="BR1143" s="722"/>
      <c r="BS1143" s="722"/>
      <c r="BT1143" s="722"/>
    </row>
    <row r="1144" s="235" customFormat="true" ht="15" customHeight="true" x14ac:dyDescent="0.2">
      <c r="BA1144" s="722"/>
      <c r="BB1144" s="268"/>
      <c r="BC1144" s="722"/>
      <c r="BD1144" s="722"/>
      <c r="BE1144" s="722"/>
      <c r="BF1144" s="722"/>
      <c r="BG1144" s="722"/>
      <c r="BH1144" s="722"/>
      <c r="BI1144" s="722"/>
      <c r="BJ1144" s="722"/>
      <c r="BK1144" s="722"/>
      <c r="BL1144" s="722"/>
      <c r="BM1144" s="722"/>
      <c r="BN1144" s="722"/>
      <c r="BO1144" s="722"/>
      <c r="BP1144" s="722"/>
      <c r="BQ1144" s="722"/>
      <c r="BR1144" s="722"/>
      <c r="BS1144" s="722"/>
      <c r="BT1144" s="722"/>
    </row>
    <row r="1145" s="235" customFormat="true" ht="15" customHeight="true" x14ac:dyDescent="0.2">
      <c r="BA1145" s="722"/>
      <c r="BB1145" s="268"/>
      <c r="BC1145" s="722"/>
      <c r="BD1145" s="722"/>
      <c r="BE1145" s="722"/>
      <c r="BF1145" s="722"/>
      <c r="BG1145" s="722"/>
      <c r="BH1145" s="722"/>
      <c r="BI1145" s="722"/>
      <c r="BJ1145" s="722"/>
      <c r="BK1145" s="722"/>
      <c r="BL1145" s="722"/>
      <c r="BM1145" s="722"/>
      <c r="BN1145" s="722"/>
      <c r="BO1145" s="722"/>
      <c r="BP1145" s="722"/>
      <c r="BQ1145" s="722"/>
      <c r="BR1145" s="722"/>
      <c r="BS1145" s="722"/>
      <c r="BT1145" s="722"/>
    </row>
    <row r="1146" s="235" customFormat="true" ht="15" customHeight="true" x14ac:dyDescent="0.2">
      <c r="BA1146" s="722"/>
      <c r="BB1146" s="268"/>
      <c r="BC1146" s="722"/>
      <c r="BD1146" s="722"/>
      <c r="BE1146" s="722"/>
      <c r="BF1146" s="722"/>
      <c r="BG1146" s="722"/>
      <c r="BH1146" s="722"/>
      <c r="BI1146" s="722"/>
      <c r="BJ1146" s="722"/>
      <c r="BK1146" s="722"/>
      <c r="BL1146" s="722"/>
      <c r="BM1146" s="722"/>
      <c r="BN1146" s="722"/>
      <c r="BO1146" s="722"/>
      <c r="BP1146" s="722"/>
      <c r="BQ1146" s="722"/>
      <c r="BR1146" s="722"/>
      <c r="BS1146" s="722"/>
      <c r="BT1146" s="722"/>
    </row>
    <row r="1147" s="235" customFormat="true" ht="15" customHeight="true" x14ac:dyDescent="0.2">
      <c r="BA1147" s="722"/>
      <c r="BB1147" s="268"/>
      <c r="BC1147" s="722"/>
      <c r="BD1147" s="722"/>
      <c r="BE1147" s="722"/>
      <c r="BF1147" s="722"/>
      <c r="BG1147" s="722"/>
      <c r="BH1147" s="722"/>
      <c r="BI1147" s="722"/>
      <c r="BJ1147" s="722"/>
      <c r="BK1147" s="722"/>
      <c r="BL1147" s="722"/>
      <c r="BM1147" s="722"/>
      <c r="BN1147" s="722"/>
      <c r="BO1147" s="722"/>
      <c r="BP1147" s="722"/>
      <c r="BQ1147" s="722"/>
      <c r="BR1147" s="722"/>
      <c r="BS1147" s="722"/>
      <c r="BT1147" s="722"/>
    </row>
    <row r="1148" s="235" customFormat="true" ht="15" customHeight="true" x14ac:dyDescent="0.2">
      <c r="BA1148" s="722"/>
      <c r="BB1148" s="268"/>
      <c r="BC1148" s="722"/>
      <c r="BD1148" s="722"/>
      <c r="BE1148" s="722"/>
      <c r="BF1148" s="722"/>
      <c r="BG1148" s="722"/>
      <c r="BH1148" s="722"/>
      <c r="BI1148" s="722"/>
      <c r="BJ1148" s="722"/>
      <c r="BK1148" s="722"/>
      <c r="BL1148" s="722"/>
      <c r="BM1148" s="722"/>
      <c r="BN1148" s="722"/>
      <c r="BO1148" s="722"/>
      <c r="BP1148" s="722"/>
      <c r="BQ1148" s="722"/>
      <c r="BR1148" s="722"/>
      <c r="BS1148" s="722"/>
      <c r="BT1148" s="722"/>
    </row>
    <row r="1149" s="235" customFormat="true" ht="15" customHeight="true" x14ac:dyDescent="0.2">
      <c r="BA1149" s="722"/>
      <c r="BB1149" s="268"/>
      <c r="BC1149" s="722"/>
      <c r="BD1149" s="722"/>
      <c r="BE1149" s="722"/>
      <c r="BF1149" s="722"/>
      <c r="BG1149" s="722"/>
      <c r="BH1149" s="722"/>
      <c r="BI1149" s="722"/>
      <c r="BJ1149" s="722"/>
      <c r="BK1149" s="722"/>
      <c r="BL1149" s="722"/>
      <c r="BM1149" s="722"/>
      <c r="BN1149" s="722"/>
      <c r="BO1149" s="722"/>
      <c r="BP1149" s="722"/>
      <c r="BQ1149" s="722"/>
      <c r="BR1149" s="722"/>
      <c r="BS1149" s="722"/>
      <c r="BT1149" s="722"/>
    </row>
    <row r="1150" s="235" customFormat="true" ht="15" customHeight="true" x14ac:dyDescent="0.2">
      <c r="BA1150" s="722"/>
      <c r="BB1150" s="268"/>
      <c r="BC1150" s="722"/>
      <c r="BD1150" s="722"/>
      <c r="BE1150" s="722"/>
      <c r="BF1150" s="722"/>
      <c r="BG1150" s="722"/>
      <c r="BH1150" s="722"/>
      <c r="BI1150" s="722"/>
      <c r="BJ1150" s="722"/>
      <c r="BK1150" s="722"/>
      <c r="BL1150" s="722"/>
      <c r="BM1150" s="722"/>
      <c r="BN1150" s="722"/>
      <c r="BO1150" s="722"/>
      <c r="BP1150" s="722"/>
      <c r="BQ1150" s="722"/>
      <c r="BR1150" s="722"/>
      <c r="BS1150" s="722"/>
      <c r="BT1150" s="722"/>
    </row>
    <row r="1151" s="235" customFormat="true" ht="15" customHeight="true" x14ac:dyDescent="0.2">
      <c r="BA1151" s="722"/>
      <c r="BB1151" s="268"/>
      <c r="BC1151" s="722"/>
      <c r="BD1151" s="722"/>
      <c r="BE1151" s="722"/>
      <c r="BF1151" s="722"/>
      <c r="BG1151" s="722"/>
      <c r="BH1151" s="722"/>
      <c r="BI1151" s="722"/>
      <c r="BJ1151" s="722"/>
      <c r="BK1151" s="722"/>
      <c r="BL1151" s="722"/>
      <c r="BM1151" s="722"/>
      <c r="BN1151" s="722"/>
      <c r="BO1151" s="722"/>
      <c r="BP1151" s="722"/>
      <c r="BQ1151" s="722"/>
      <c r="BR1151" s="722"/>
      <c r="BS1151" s="722"/>
      <c r="BT1151" s="722"/>
    </row>
    <row r="1152" s="235" customFormat="true" ht="15" customHeight="true" x14ac:dyDescent="0.2">
      <c r="BA1152" s="722"/>
      <c r="BB1152" s="268"/>
      <c r="BC1152" s="722"/>
      <c r="BD1152" s="722"/>
      <c r="BE1152" s="722"/>
      <c r="BF1152" s="722"/>
      <c r="BG1152" s="722"/>
      <c r="BH1152" s="722"/>
      <c r="BI1152" s="722"/>
      <c r="BJ1152" s="722"/>
      <c r="BK1152" s="722"/>
      <c r="BL1152" s="722"/>
      <c r="BM1152" s="722"/>
      <c r="BN1152" s="722"/>
      <c r="BO1152" s="722"/>
      <c r="BP1152" s="722"/>
      <c r="BQ1152" s="722"/>
      <c r="BR1152" s="722"/>
      <c r="BS1152" s="722"/>
      <c r="BT1152" s="722"/>
    </row>
    <row r="1153" s="235" customFormat="true" ht="15" customHeight="true" x14ac:dyDescent="0.2">
      <c r="BA1153" s="722"/>
      <c r="BB1153" s="268"/>
      <c r="BC1153" s="722"/>
      <c r="BD1153" s="722"/>
      <c r="BE1153" s="722"/>
      <c r="BF1153" s="722"/>
      <c r="BG1153" s="722"/>
      <c r="BH1153" s="722"/>
      <c r="BI1153" s="722"/>
      <c r="BJ1153" s="722"/>
      <c r="BK1153" s="722"/>
      <c r="BL1153" s="722"/>
      <c r="BM1153" s="722"/>
      <c r="BN1153" s="722"/>
      <c r="BO1153" s="722"/>
      <c r="BP1153" s="722"/>
      <c r="BQ1153" s="722"/>
      <c r="BR1153" s="722"/>
      <c r="BS1153" s="722"/>
      <c r="BT1153" s="722"/>
    </row>
    <row r="1154" s="235" customFormat="true" ht="15" customHeight="true" x14ac:dyDescent="0.2">
      <c r="BA1154" s="722"/>
      <c r="BB1154" s="268"/>
      <c r="BC1154" s="722"/>
      <c r="BD1154" s="722"/>
      <c r="BE1154" s="722"/>
      <c r="BF1154" s="722"/>
      <c r="BG1154" s="722"/>
      <c r="BH1154" s="722"/>
      <c r="BI1154" s="722"/>
      <c r="BJ1154" s="722"/>
      <c r="BK1154" s="722"/>
      <c r="BL1154" s="722"/>
      <c r="BM1154" s="722"/>
      <c r="BN1154" s="722"/>
      <c r="BO1154" s="722"/>
      <c r="BP1154" s="722"/>
      <c r="BQ1154" s="722"/>
      <c r="BR1154" s="722"/>
      <c r="BS1154" s="722"/>
      <c r="BT1154" s="722"/>
    </row>
    <row r="1155" s="235" customFormat="true" ht="15" customHeight="true" x14ac:dyDescent="0.2">
      <c r="BA1155" s="722"/>
      <c r="BB1155" s="268"/>
      <c r="BC1155" s="722"/>
      <c r="BD1155" s="722"/>
      <c r="BE1155" s="722"/>
      <c r="BF1155" s="722"/>
      <c r="BG1155" s="722"/>
      <c r="BH1155" s="722"/>
      <c r="BI1155" s="722"/>
      <c r="BJ1155" s="722"/>
      <c r="BK1155" s="722"/>
      <c r="BL1155" s="722"/>
      <c r="BM1155" s="722"/>
      <c r="BN1155" s="722"/>
      <c r="BO1155" s="722"/>
      <c r="BP1155" s="722"/>
      <c r="BQ1155" s="722"/>
      <c r="BR1155" s="722"/>
      <c r="BS1155" s="722"/>
      <c r="BT1155" s="722"/>
    </row>
    <row r="1156" s="235" customFormat="true" ht="15" customHeight="true" x14ac:dyDescent="0.2">
      <c r="BA1156" s="722"/>
      <c r="BB1156" s="268"/>
      <c r="BC1156" s="722"/>
      <c r="BD1156" s="722"/>
      <c r="BE1156" s="722"/>
      <c r="BF1156" s="722"/>
      <c r="BG1156" s="722"/>
      <c r="BH1156" s="722"/>
      <c r="BI1156" s="722"/>
      <c r="BJ1156" s="722"/>
      <c r="BK1156" s="722"/>
      <c r="BL1156" s="722"/>
      <c r="BM1156" s="722"/>
      <c r="BN1156" s="722"/>
      <c r="BO1156" s="722"/>
      <c r="BP1156" s="722"/>
      <c r="BQ1156" s="722"/>
      <c r="BR1156" s="722"/>
      <c r="BS1156" s="722"/>
      <c r="BT1156" s="722"/>
    </row>
    <row r="1157" s="235" customFormat="true" ht="15" customHeight="true" x14ac:dyDescent="0.2">
      <c r="BA1157" s="722"/>
      <c r="BB1157" s="268"/>
      <c r="BC1157" s="722"/>
      <c r="BD1157" s="722"/>
      <c r="BE1157" s="722"/>
      <c r="BF1157" s="722"/>
      <c r="BG1157" s="722"/>
      <c r="BH1157" s="722"/>
      <c r="BI1157" s="722"/>
      <c r="BJ1157" s="722"/>
      <c r="BK1157" s="722"/>
      <c r="BL1157" s="722"/>
      <c r="BM1157" s="722"/>
      <c r="BN1157" s="722"/>
      <c r="BO1157" s="722"/>
      <c r="BP1157" s="722"/>
      <c r="BQ1157" s="722"/>
      <c r="BR1157" s="722"/>
      <c r="BS1157" s="722"/>
      <c r="BT1157" s="722"/>
    </row>
    <row r="1158" s="235" customFormat="true" ht="15" customHeight="true" x14ac:dyDescent="0.2">
      <c r="BA1158" s="722"/>
      <c r="BB1158" s="268"/>
      <c r="BC1158" s="722"/>
      <c r="BD1158" s="722"/>
      <c r="BE1158" s="722"/>
      <c r="BF1158" s="722"/>
      <c r="BG1158" s="722"/>
      <c r="BH1158" s="722"/>
      <c r="BI1158" s="722"/>
      <c r="BJ1158" s="722"/>
      <c r="BK1158" s="722"/>
      <c r="BL1158" s="722"/>
      <c r="BM1158" s="722"/>
      <c r="BN1158" s="722"/>
      <c r="BO1158" s="722"/>
      <c r="BP1158" s="722"/>
      <c r="BQ1158" s="722"/>
      <c r="BR1158" s="722"/>
      <c r="BS1158" s="722"/>
      <c r="BT1158" s="722"/>
    </row>
    <row r="1159" s="235" customFormat="true" ht="15" customHeight="true" x14ac:dyDescent="0.2">
      <c r="BA1159" s="722"/>
      <c r="BB1159" s="268"/>
      <c r="BC1159" s="722"/>
      <c r="BD1159" s="722"/>
      <c r="BE1159" s="722"/>
      <c r="BF1159" s="722"/>
      <c r="BG1159" s="722"/>
      <c r="BH1159" s="722"/>
      <c r="BI1159" s="722"/>
      <c r="BJ1159" s="722"/>
      <c r="BK1159" s="722"/>
      <c r="BL1159" s="722"/>
      <c r="BM1159" s="722"/>
      <c r="BN1159" s="722"/>
      <c r="BO1159" s="722"/>
      <c r="BP1159" s="722"/>
      <c r="BQ1159" s="722"/>
      <c r="BR1159" s="722"/>
      <c r="BS1159" s="722"/>
      <c r="BT1159" s="722"/>
    </row>
    <row r="1160" s="235" customFormat="true" ht="15" customHeight="true" x14ac:dyDescent="0.2">
      <c r="BA1160" s="722"/>
      <c r="BB1160" s="268"/>
      <c r="BC1160" s="722"/>
      <c r="BD1160" s="722"/>
      <c r="BE1160" s="722"/>
      <c r="BF1160" s="722"/>
      <c r="BG1160" s="722"/>
      <c r="BH1160" s="722"/>
      <c r="BI1160" s="722"/>
      <c r="BJ1160" s="722"/>
      <c r="BK1160" s="722"/>
      <c r="BL1160" s="722"/>
      <c r="BM1160" s="722"/>
      <c r="BN1160" s="722"/>
      <c r="BO1160" s="722"/>
      <c r="BP1160" s="722"/>
      <c r="BQ1160" s="722"/>
      <c r="BR1160" s="722"/>
      <c r="BS1160" s="722"/>
      <c r="BT1160" s="722"/>
    </row>
    <row r="1161" s="235" customFormat="true" ht="15" customHeight="true" x14ac:dyDescent="0.2">
      <c r="BA1161" s="722"/>
      <c r="BB1161" s="268"/>
      <c r="BC1161" s="722"/>
      <c r="BD1161" s="722"/>
      <c r="BE1161" s="722"/>
      <c r="BF1161" s="722"/>
      <c r="BG1161" s="722"/>
      <c r="BH1161" s="722"/>
      <c r="BI1161" s="722"/>
      <c r="BJ1161" s="722"/>
      <c r="BK1161" s="722"/>
      <c r="BL1161" s="722"/>
      <c r="BM1161" s="722"/>
      <c r="BN1161" s="722"/>
      <c r="BO1161" s="722"/>
      <c r="BP1161" s="722"/>
      <c r="BQ1161" s="722"/>
      <c r="BR1161" s="722"/>
      <c r="BS1161" s="722"/>
      <c r="BT1161" s="722"/>
    </row>
    <row r="1162" s="235" customFormat="true" ht="15" customHeight="true" x14ac:dyDescent="0.2">
      <c r="BA1162" s="722"/>
      <c r="BB1162" s="268"/>
      <c r="BC1162" s="722"/>
      <c r="BD1162" s="722"/>
      <c r="BE1162" s="722"/>
      <c r="BF1162" s="722"/>
      <c r="BG1162" s="722"/>
      <c r="BH1162" s="722"/>
      <c r="BI1162" s="722"/>
      <c r="BJ1162" s="722"/>
      <c r="BK1162" s="722"/>
      <c r="BL1162" s="722"/>
      <c r="BM1162" s="722"/>
      <c r="BN1162" s="722"/>
      <c r="BO1162" s="722"/>
      <c r="BP1162" s="722"/>
      <c r="BQ1162" s="722"/>
      <c r="BR1162" s="722"/>
      <c r="BS1162" s="722"/>
      <c r="BT1162" s="722"/>
    </row>
    <row r="1163" s="235" customFormat="true" ht="15" customHeight="true" x14ac:dyDescent="0.2">
      <c r="BA1163" s="722"/>
      <c r="BB1163" s="268"/>
      <c r="BC1163" s="722"/>
      <c r="BD1163" s="722"/>
      <c r="BE1163" s="722"/>
      <c r="BF1163" s="722"/>
      <c r="BG1163" s="722"/>
      <c r="BH1163" s="722"/>
      <c r="BI1163" s="722"/>
      <c r="BJ1163" s="722"/>
      <c r="BK1163" s="722"/>
      <c r="BL1163" s="722"/>
      <c r="BM1163" s="722"/>
      <c r="BN1163" s="722"/>
      <c r="BO1163" s="722"/>
      <c r="BP1163" s="722"/>
      <c r="BQ1163" s="722"/>
      <c r="BR1163" s="722"/>
      <c r="BS1163" s="722"/>
      <c r="BT1163" s="722"/>
    </row>
    <row r="1164" s="235" customFormat="true" ht="15" customHeight="true" x14ac:dyDescent="0.2">
      <c r="BA1164" s="722"/>
      <c r="BB1164" s="268"/>
      <c r="BC1164" s="722"/>
      <c r="BD1164" s="722"/>
      <c r="BE1164" s="722"/>
      <c r="BF1164" s="722"/>
      <c r="BG1164" s="722"/>
      <c r="BH1164" s="722"/>
      <c r="BI1164" s="722"/>
      <c r="BJ1164" s="722"/>
      <c r="BK1164" s="722"/>
      <c r="BL1164" s="722"/>
      <c r="BM1164" s="722"/>
      <c r="BN1164" s="722"/>
      <c r="BO1164" s="722"/>
      <c r="BP1164" s="722"/>
      <c r="BQ1164" s="722"/>
      <c r="BR1164" s="722"/>
      <c r="BS1164" s="722"/>
      <c r="BT1164" s="722"/>
    </row>
    <row r="1165" s="235" customFormat="true" ht="15" customHeight="true" x14ac:dyDescent="0.2">
      <c r="BA1165" s="722"/>
      <c r="BB1165" s="268"/>
      <c r="BC1165" s="722"/>
      <c r="BD1165" s="722"/>
      <c r="BE1165" s="722"/>
      <c r="BF1165" s="722"/>
      <c r="BG1165" s="722"/>
      <c r="BH1165" s="722"/>
      <c r="BI1165" s="722"/>
      <c r="BJ1165" s="722"/>
      <c r="BK1165" s="722"/>
      <c r="BL1165" s="722"/>
      <c r="BM1165" s="722"/>
      <c r="BN1165" s="722"/>
      <c r="BO1165" s="722"/>
      <c r="BP1165" s="722"/>
      <c r="BQ1165" s="722"/>
      <c r="BR1165" s="722"/>
      <c r="BS1165" s="722"/>
      <c r="BT1165" s="722"/>
    </row>
    <row r="1166" s="235" customFormat="true" ht="15" customHeight="true" x14ac:dyDescent="0.2">
      <c r="BA1166" s="722"/>
      <c r="BB1166" s="268"/>
      <c r="BC1166" s="722"/>
      <c r="BD1166" s="722"/>
      <c r="BE1166" s="722"/>
      <c r="BF1166" s="722"/>
      <c r="BG1166" s="722"/>
      <c r="BH1166" s="722"/>
      <c r="BI1166" s="722"/>
      <c r="BJ1166" s="722"/>
      <c r="BK1166" s="722"/>
      <c r="BL1166" s="722"/>
      <c r="BM1166" s="722"/>
      <c r="BN1166" s="722"/>
      <c r="BO1166" s="722"/>
      <c r="BP1166" s="722"/>
      <c r="BQ1166" s="722"/>
      <c r="BR1166" s="722"/>
      <c r="BS1166" s="722"/>
      <c r="BT1166" s="722"/>
    </row>
    <row r="1167" s="235" customFormat="true" ht="15" customHeight="true" x14ac:dyDescent="0.2">
      <c r="BA1167" s="722"/>
      <c r="BB1167" s="268"/>
      <c r="BC1167" s="722"/>
      <c r="BD1167" s="722"/>
      <c r="BE1167" s="722"/>
      <c r="BF1167" s="722"/>
      <c r="BG1167" s="722"/>
      <c r="BH1167" s="722"/>
      <c r="BI1167" s="722"/>
      <c r="BJ1167" s="722"/>
      <c r="BK1167" s="722"/>
      <c r="BL1167" s="722"/>
      <c r="BM1167" s="722"/>
      <c r="BN1167" s="722"/>
      <c r="BO1167" s="722"/>
      <c r="BP1167" s="722"/>
      <c r="BQ1167" s="722"/>
      <c r="BR1167" s="722"/>
      <c r="BS1167" s="722"/>
      <c r="BT1167" s="722"/>
    </row>
    <row r="1168" s="235" customFormat="true" ht="15" customHeight="true" x14ac:dyDescent="0.2">
      <c r="BA1168" s="722"/>
      <c r="BB1168" s="268"/>
      <c r="BC1168" s="722"/>
      <c r="BD1168" s="722"/>
      <c r="BE1168" s="722"/>
      <c r="BF1168" s="722"/>
      <c r="BG1168" s="722"/>
      <c r="BH1168" s="722"/>
      <c r="BI1168" s="722"/>
      <c r="BJ1168" s="722"/>
      <c r="BK1168" s="722"/>
      <c r="BL1168" s="722"/>
      <c r="BM1168" s="722"/>
      <c r="BN1168" s="722"/>
      <c r="BO1168" s="722"/>
      <c r="BP1168" s="722"/>
      <c r="BQ1168" s="722"/>
      <c r="BR1168" s="722"/>
      <c r="BS1168" s="722"/>
      <c r="BT1168" s="722"/>
    </row>
    <row r="1169" s="235" customFormat="true" ht="15" customHeight="true" x14ac:dyDescent="0.2">
      <c r="BA1169" s="722"/>
      <c r="BB1169" s="268"/>
      <c r="BC1169" s="722"/>
      <c r="BD1169" s="722"/>
      <c r="BE1169" s="722"/>
      <c r="BF1169" s="722"/>
      <c r="BG1169" s="722"/>
      <c r="BH1169" s="722"/>
      <c r="BI1169" s="722"/>
      <c r="BJ1169" s="722"/>
      <c r="BK1169" s="722"/>
      <c r="BL1169" s="722"/>
      <c r="BM1169" s="722"/>
      <c r="BN1169" s="722"/>
      <c r="BO1169" s="722"/>
      <c r="BP1169" s="722"/>
      <c r="BQ1169" s="722"/>
      <c r="BR1169" s="722"/>
      <c r="BS1169" s="722"/>
      <c r="BT1169" s="722"/>
    </row>
    <row r="1170" s="235" customFormat="true" ht="15" customHeight="true" x14ac:dyDescent="0.2">
      <c r="A1170" s="450"/>
      <c r="B1170" s="985"/>
      <c r="C1170" s="986"/>
      <c r="D1170" s="986"/>
      <c r="E1170" s="986"/>
      <c r="F1170" s="986"/>
      <c r="G1170" s="986"/>
      <c r="H1170" s="986"/>
      <c r="I1170" s="986"/>
      <c r="J1170" s="986"/>
      <c r="K1170" s="986"/>
      <c r="L1170" s="986"/>
      <c r="M1170" s="986"/>
      <c r="N1170" s="986"/>
      <c r="O1170" s="986"/>
      <c r="P1170" s="986"/>
      <c r="Q1170" s="986"/>
      <c r="R1170" s="986"/>
      <c r="S1170" s="986"/>
      <c r="T1170" s="986"/>
      <c r="BA1170" s="722"/>
      <c r="BB1170" s="268"/>
      <c r="BC1170" s="722"/>
      <c r="BD1170" s="722"/>
      <c r="BE1170" s="722"/>
      <c r="BF1170" s="722"/>
      <c r="BG1170" s="722"/>
      <c r="BH1170" s="722"/>
      <c r="BI1170" s="722"/>
      <c r="BJ1170" s="722"/>
      <c r="BK1170" s="722"/>
      <c r="BL1170" s="722"/>
      <c r="BM1170" s="722"/>
      <c r="BN1170" s="722"/>
      <c r="BO1170" s="722"/>
      <c r="BP1170" s="722"/>
      <c r="BQ1170" s="722"/>
      <c r="BR1170" s="722"/>
      <c r="BS1170" s="722"/>
      <c r="BT1170" s="722"/>
    </row>
    <row r="1171" s="235" customFormat="true" ht="15" customHeight="true" x14ac:dyDescent="0.2">
      <c r="A1171" s="450"/>
      <c r="B1171" s="985"/>
      <c r="C1171" s="986"/>
      <c r="D1171" s="986"/>
      <c r="E1171" s="986"/>
      <c r="F1171" s="986"/>
      <c r="G1171" s="986"/>
      <c r="H1171" s="986"/>
      <c r="I1171" s="986"/>
      <c r="J1171" s="986"/>
      <c r="K1171" s="986"/>
      <c r="L1171" s="986"/>
      <c r="M1171" s="986"/>
      <c r="N1171" s="986"/>
      <c r="O1171" s="986"/>
      <c r="P1171" s="986"/>
      <c r="Q1171" s="986"/>
      <c r="R1171" s="986"/>
      <c r="S1171" s="986"/>
      <c r="T1171" s="986"/>
      <c r="BA1171" s="722"/>
      <c r="BB1171" s="268"/>
      <c r="BC1171" s="722"/>
      <c r="BD1171" s="722"/>
      <c r="BE1171" s="722"/>
      <c r="BF1171" s="722"/>
      <c r="BG1171" s="722"/>
      <c r="BH1171" s="722"/>
      <c r="BI1171" s="722"/>
      <c r="BJ1171" s="722"/>
      <c r="BK1171" s="722"/>
      <c r="BL1171" s="722"/>
      <c r="BM1171" s="722"/>
      <c r="BN1171" s="722"/>
      <c r="BO1171" s="722"/>
      <c r="BP1171" s="722"/>
      <c r="BQ1171" s="722"/>
      <c r="BR1171" s="722"/>
      <c r="BS1171" s="722"/>
      <c r="BT1171" s="722"/>
    </row>
    <row r="1172" s="235" customFormat="true" ht="15" customHeight="true" x14ac:dyDescent="0.2">
      <c r="A1172" s="450"/>
      <c r="B1172" s="985"/>
      <c r="C1172" s="986"/>
      <c r="D1172" s="986"/>
      <c r="E1172" s="986"/>
      <c r="F1172" s="986"/>
      <c r="G1172" s="986"/>
      <c r="H1172" s="986"/>
      <c r="I1172" s="986"/>
      <c r="J1172" s="986"/>
      <c r="K1172" s="986"/>
      <c r="L1172" s="986"/>
      <c r="M1172" s="986"/>
      <c r="N1172" s="986"/>
      <c r="O1172" s="986"/>
      <c r="P1172" s="986"/>
      <c r="Q1172" s="986"/>
      <c r="R1172" s="986"/>
      <c r="S1172" s="986"/>
      <c r="T1172" s="986"/>
      <c r="BA1172" s="722"/>
      <c r="BB1172" s="268"/>
      <c r="BC1172" s="722"/>
      <c r="BD1172" s="722"/>
      <c r="BE1172" s="722"/>
      <c r="BF1172" s="722"/>
      <c r="BG1172" s="722"/>
      <c r="BH1172" s="722"/>
      <c r="BI1172" s="722"/>
      <c r="BJ1172" s="722"/>
      <c r="BK1172" s="722"/>
      <c r="BL1172" s="722"/>
      <c r="BM1172" s="722"/>
      <c r="BN1172" s="722"/>
      <c r="BO1172" s="722"/>
      <c r="BP1172" s="722"/>
      <c r="BQ1172" s="722"/>
      <c r="BR1172" s="722"/>
      <c r="BS1172" s="722"/>
      <c r="BT1172" s="722"/>
    </row>
    <row r="1173" s="235" customFormat="true" ht="15" customHeight="true" x14ac:dyDescent="0.2">
      <c r="A1173" s="450"/>
      <c r="B1173" s="985"/>
      <c r="C1173" s="986"/>
      <c r="D1173" s="986"/>
      <c r="E1173" s="986"/>
      <c r="F1173" s="986"/>
      <c r="G1173" s="986"/>
      <c r="H1173" s="986"/>
      <c r="I1173" s="986"/>
      <c r="J1173" s="986"/>
      <c r="K1173" s="986"/>
      <c r="L1173" s="986"/>
      <c r="M1173" s="986"/>
      <c r="N1173" s="986"/>
      <c r="O1173" s="986"/>
      <c r="P1173" s="986"/>
      <c r="Q1173" s="986"/>
      <c r="R1173" s="986"/>
      <c r="S1173" s="986"/>
      <c r="T1173" s="986"/>
      <c r="BA1173" s="722"/>
      <c r="BB1173" s="268"/>
      <c r="BC1173" s="722"/>
      <c r="BD1173" s="722"/>
      <c r="BE1173" s="722"/>
      <c r="BF1173" s="722"/>
      <c r="BG1173" s="722"/>
      <c r="BH1173" s="722"/>
      <c r="BI1173" s="722"/>
      <c r="BJ1173" s="722"/>
      <c r="BK1173" s="722"/>
      <c r="BL1173" s="722"/>
      <c r="BM1173" s="722"/>
      <c r="BN1173" s="722"/>
      <c r="BO1173" s="722"/>
      <c r="BP1173" s="722"/>
      <c r="BQ1173" s="722"/>
      <c r="BR1173" s="722"/>
      <c r="BS1173" s="722"/>
      <c r="BT1173" s="722"/>
    </row>
    <row r="1174" s="235" customFormat="true" ht="15" customHeight="true" x14ac:dyDescent="0.2">
      <c r="A1174" s="450"/>
      <c r="B1174" s="985"/>
      <c r="C1174" s="986"/>
      <c r="D1174" s="986"/>
      <c r="E1174" s="986"/>
      <c r="F1174" s="986"/>
      <c r="G1174" s="986"/>
      <c r="H1174" s="986"/>
      <c r="I1174" s="986"/>
      <c r="J1174" s="986"/>
      <c r="K1174" s="986"/>
      <c r="L1174" s="986"/>
      <c r="M1174" s="986"/>
      <c r="N1174" s="986"/>
      <c r="O1174" s="986"/>
      <c r="P1174" s="986"/>
      <c r="Q1174" s="986"/>
      <c r="R1174" s="986"/>
      <c r="S1174" s="986"/>
      <c r="T1174" s="986"/>
      <c r="BA1174" s="722"/>
      <c r="BB1174" s="268"/>
      <c r="BC1174" s="722"/>
      <c r="BD1174" s="722"/>
      <c r="BE1174" s="722"/>
      <c r="BF1174" s="722"/>
      <c r="BG1174" s="722"/>
      <c r="BH1174" s="722"/>
      <c r="BI1174" s="722"/>
      <c r="BJ1174" s="722"/>
      <c r="BK1174" s="722"/>
      <c r="BL1174" s="722"/>
      <c r="BM1174" s="722"/>
      <c r="BN1174" s="722"/>
      <c r="BO1174" s="722"/>
      <c r="BP1174" s="722"/>
      <c r="BQ1174" s="722"/>
      <c r="BR1174" s="722"/>
      <c r="BS1174" s="722"/>
      <c r="BT1174" s="722"/>
    </row>
    <row r="1175" s="235" customFormat="true" ht="15" customHeight="true" x14ac:dyDescent="0.2">
      <c r="A1175" s="450"/>
      <c r="B1175" s="985"/>
      <c r="C1175" s="986"/>
      <c r="D1175" s="986"/>
      <c r="E1175" s="986"/>
      <c r="F1175" s="986"/>
      <c r="G1175" s="986"/>
      <c r="H1175" s="986"/>
      <c r="I1175" s="986"/>
      <c r="J1175" s="986"/>
      <c r="K1175" s="986"/>
      <c r="L1175" s="986"/>
      <c r="M1175" s="986"/>
      <c r="N1175" s="986"/>
      <c r="O1175" s="986"/>
      <c r="P1175" s="986"/>
      <c r="Q1175" s="986"/>
      <c r="R1175" s="986"/>
      <c r="S1175" s="986"/>
      <c r="T1175" s="986"/>
      <c r="BA1175" s="722"/>
      <c r="BB1175" s="268"/>
      <c r="BC1175" s="722"/>
      <c r="BD1175" s="722"/>
      <c r="BE1175" s="722"/>
      <c r="BF1175" s="722"/>
      <c r="BG1175" s="722"/>
      <c r="BH1175" s="722"/>
      <c r="BI1175" s="722"/>
      <c r="BJ1175" s="722"/>
      <c r="BK1175" s="722"/>
      <c r="BL1175" s="722"/>
      <c r="BM1175" s="722"/>
      <c r="BN1175" s="722"/>
      <c r="BO1175" s="722"/>
      <c r="BP1175" s="722"/>
      <c r="BQ1175" s="722"/>
      <c r="BR1175" s="722"/>
      <c r="BS1175" s="722"/>
      <c r="BT1175" s="722"/>
    </row>
    <row r="1176" s="235" customFormat="true" ht="15" customHeight="true" x14ac:dyDescent="0.2">
      <c r="A1176" s="987"/>
      <c r="B1176" s="450"/>
      <c r="C1176" s="988"/>
      <c r="D1176" s="989"/>
      <c r="E1176" s="989"/>
      <c r="F1176" s="989"/>
      <c r="G1176" s="989"/>
      <c r="H1176" s="988"/>
      <c r="I1176" s="989"/>
      <c r="J1176" s="989"/>
      <c r="K1176" s="989"/>
      <c r="L1176" s="989"/>
      <c r="M1176" s="988"/>
      <c r="N1176" s="989"/>
      <c r="O1176" s="989"/>
      <c r="P1176" s="989"/>
      <c r="Q1176" s="989"/>
      <c r="R1176" s="988"/>
      <c r="S1176" s="989"/>
      <c r="T1176" s="989"/>
      <c r="BA1176" s="722"/>
      <c r="BB1176" s="268"/>
      <c r="BC1176" s="722"/>
      <c r="BD1176" s="722"/>
      <c r="BE1176" s="722"/>
      <c r="BF1176" s="722"/>
      <c r="BG1176" s="722"/>
      <c r="BH1176" s="722"/>
      <c r="BI1176" s="722"/>
      <c r="BJ1176" s="722"/>
      <c r="BK1176" s="722"/>
      <c r="BL1176" s="722"/>
      <c r="BM1176" s="722"/>
      <c r="BN1176" s="722"/>
      <c r="BO1176" s="722"/>
      <c r="BP1176" s="722"/>
      <c r="BQ1176" s="722"/>
      <c r="BR1176" s="722"/>
      <c r="BS1176" s="722"/>
      <c r="BT1176" s="722"/>
    </row>
    <row r="1177" s="235" customFormat="true" ht="15" customHeight="true" x14ac:dyDescent="0.2">
      <c r="A1177" s="989"/>
      <c r="B1177" s="989"/>
      <c r="C1177" s="988"/>
      <c r="D1177" s="988"/>
      <c r="E1177" s="988"/>
      <c r="F1177" s="988"/>
      <c r="G1177" s="988"/>
      <c r="H1177" s="988"/>
      <c r="I1177" s="988"/>
      <c r="J1177" s="988"/>
      <c r="K1177" s="988"/>
      <c r="L1177" s="988"/>
      <c r="M1177" s="988"/>
      <c r="N1177" s="988"/>
      <c r="O1177" s="988"/>
      <c r="P1177" s="988"/>
      <c r="Q1177" s="988"/>
      <c r="R1177" s="988"/>
      <c r="S1177" s="988"/>
      <c r="T1177" s="988"/>
      <c r="BA1177" s="722"/>
      <c r="BB1177" s="268"/>
      <c r="BC1177" s="722"/>
      <c r="BD1177" s="722"/>
      <c r="BE1177" s="722"/>
      <c r="BF1177" s="722"/>
      <c r="BG1177" s="722"/>
      <c r="BH1177" s="722"/>
      <c r="BI1177" s="722"/>
      <c r="BJ1177" s="722"/>
      <c r="BK1177" s="722"/>
      <c r="BL1177" s="722"/>
      <c r="BM1177" s="722"/>
      <c r="BN1177" s="722"/>
      <c r="BO1177" s="722"/>
      <c r="BP1177" s="722"/>
      <c r="BQ1177" s="722"/>
      <c r="BR1177" s="722"/>
      <c r="BS1177" s="722"/>
      <c r="BT1177" s="722"/>
    </row>
    <row r="1178" s="235" customFormat="true" ht="15" customHeight="true" x14ac:dyDescent="0.2">
      <c r="BA1178" s="722"/>
      <c r="BB1178" s="268"/>
      <c r="BC1178" s="722"/>
      <c r="BD1178" s="722"/>
      <c r="BE1178" s="722"/>
      <c r="BF1178" s="722"/>
      <c r="BG1178" s="722"/>
      <c r="BH1178" s="722"/>
      <c r="BI1178" s="722"/>
      <c r="BJ1178" s="722"/>
      <c r="BK1178" s="722"/>
      <c r="BL1178" s="722"/>
      <c r="BM1178" s="722"/>
      <c r="BN1178" s="722"/>
      <c r="BO1178" s="722"/>
      <c r="BP1178" s="722"/>
      <c r="BQ1178" s="722"/>
      <c r="BR1178" s="722"/>
      <c r="BS1178" s="722"/>
      <c r="BT1178" s="722"/>
    </row>
    <row r="1179" s="235" customFormat="true" ht="15" customHeight="true" x14ac:dyDescent="0.2">
      <c r="BA1179" s="722"/>
      <c r="BB1179" s="268"/>
      <c r="BC1179" s="722"/>
      <c r="BD1179" s="722"/>
      <c r="BE1179" s="722"/>
      <c r="BF1179" s="722"/>
      <c r="BG1179" s="722"/>
      <c r="BH1179" s="722"/>
      <c r="BI1179" s="722"/>
      <c r="BJ1179" s="722"/>
      <c r="BK1179" s="722"/>
      <c r="BL1179" s="722"/>
      <c r="BM1179" s="722"/>
      <c r="BN1179" s="722"/>
      <c r="BO1179" s="722"/>
      <c r="BP1179" s="722"/>
      <c r="BQ1179" s="722"/>
      <c r="BR1179" s="722"/>
      <c r="BS1179" s="722"/>
      <c r="BT1179" s="722"/>
    </row>
    <row r="1180" s="235" customFormat="true" ht="15" customHeight="true" x14ac:dyDescent="0.2">
      <c r="BA1180" s="722"/>
      <c r="BB1180" s="268"/>
      <c r="BC1180" s="722"/>
      <c r="BD1180" s="722"/>
      <c r="BE1180" s="722"/>
      <c r="BF1180" s="722"/>
      <c r="BG1180" s="722"/>
      <c r="BH1180" s="722"/>
      <c r="BI1180" s="722"/>
      <c r="BJ1180" s="722"/>
      <c r="BK1180" s="722"/>
      <c r="BL1180" s="722"/>
      <c r="BM1180" s="722"/>
      <c r="BN1180" s="722"/>
      <c r="BO1180" s="722"/>
      <c r="BP1180" s="722"/>
      <c r="BQ1180" s="722"/>
      <c r="BR1180" s="722"/>
      <c r="BS1180" s="722"/>
      <c r="BT1180" s="722"/>
    </row>
    <row r="1181" s="235" customFormat="true" ht="15" customHeight="true" x14ac:dyDescent="0.2">
      <c r="BA1181" s="722"/>
      <c r="BB1181" s="268"/>
      <c r="BC1181" s="722"/>
      <c r="BD1181" s="722"/>
      <c r="BE1181" s="722"/>
      <c r="BF1181" s="722"/>
      <c r="BG1181" s="722"/>
      <c r="BH1181" s="722"/>
      <c r="BI1181" s="722"/>
      <c r="BJ1181" s="722"/>
      <c r="BK1181" s="722"/>
      <c r="BL1181" s="722"/>
      <c r="BM1181" s="722"/>
      <c r="BN1181" s="722"/>
      <c r="BO1181" s="722"/>
      <c r="BP1181" s="722"/>
      <c r="BQ1181" s="722"/>
      <c r="BR1181" s="722"/>
      <c r="BS1181" s="722"/>
      <c r="BT1181" s="722"/>
    </row>
    <row r="1182" s="235" customFormat="true" ht="15" customHeight="true" x14ac:dyDescent="0.2">
      <c r="BA1182" s="722"/>
      <c r="BB1182" s="268"/>
      <c r="BC1182" s="722"/>
      <c r="BD1182" s="722"/>
      <c r="BE1182" s="722"/>
      <c r="BF1182" s="722"/>
      <c r="BG1182" s="722"/>
      <c r="BH1182" s="722"/>
      <c r="BI1182" s="722"/>
      <c r="BJ1182" s="722"/>
      <c r="BK1182" s="722"/>
      <c r="BL1182" s="722"/>
      <c r="BM1182" s="722"/>
      <c r="BN1182" s="722"/>
      <c r="BO1182" s="722"/>
      <c r="BP1182" s="722"/>
      <c r="BQ1182" s="722"/>
      <c r="BR1182" s="722"/>
      <c r="BS1182" s="722"/>
      <c r="BT1182" s="722"/>
    </row>
    <row r="1183" s="235" customFormat="true" ht="15" customHeight="true" x14ac:dyDescent="0.2">
      <c r="BA1183" s="722"/>
      <c r="BB1183" s="268"/>
      <c r="BC1183" s="722"/>
      <c r="BD1183" s="722"/>
      <c r="BE1183" s="722"/>
      <c r="BF1183" s="722"/>
      <c r="BG1183" s="722"/>
      <c r="BH1183" s="722"/>
      <c r="BI1183" s="722"/>
      <c r="BJ1183" s="722"/>
      <c r="BK1183" s="722"/>
      <c r="BL1183" s="722"/>
      <c r="BM1183" s="722"/>
      <c r="BN1183" s="722"/>
      <c r="BO1183" s="722"/>
      <c r="BP1183" s="722"/>
      <c r="BQ1183" s="722"/>
      <c r="BR1183" s="722"/>
      <c r="BS1183" s="722"/>
      <c r="BT1183" s="722"/>
    </row>
    <row r="1184" s="235" customFormat="true" ht="15" customHeight="true" x14ac:dyDescent="0.2">
      <c r="BA1184" s="722"/>
      <c r="BB1184" s="268"/>
      <c r="BC1184" s="722"/>
      <c r="BD1184" s="722"/>
      <c r="BE1184" s="722"/>
      <c r="BF1184" s="722"/>
      <c r="BG1184" s="722"/>
      <c r="BH1184" s="722"/>
      <c r="BI1184" s="722"/>
      <c r="BJ1184" s="722"/>
      <c r="BK1184" s="722"/>
      <c r="BL1184" s="722"/>
      <c r="BM1184" s="722"/>
      <c r="BN1184" s="722"/>
      <c r="BO1184" s="722"/>
      <c r="BP1184" s="722"/>
      <c r="BQ1184" s="722"/>
      <c r="BR1184" s="722"/>
      <c r="BS1184" s="722"/>
      <c r="BT1184" s="722"/>
    </row>
    <row r="1185" s="235" customFormat="true" ht="15" customHeight="true" x14ac:dyDescent="0.2">
      <c r="BA1185" s="722"/>
      <c r="BB1185" s="268"/>
      <c r="BC1185" s="722"/>
      <c r="BD1185" s="722"/>
      <c r="BE1185" s="722"/>
      <c r="BF1185" s="722"/>
      <c r="BG1185" s="722"/>
      <c r="BH1185" s="722"/>
      <c r="BI1185" s="722"/>
      <c r="BJ1185" s="722"/>
      <c r="BK1185" s="722"/>
      <c r="BL1185" s="722"/>
      <c r="BM1185" s="722"/>
      <c r="BN1185" s="722"/>
      <c r="BO1185" s="722"/>
      <c r="BP1185" s="722"/>
      <c r="BQ1185" s="722"/>
      <c r="BR1185" s="722"/>
      <c r="BS1185" s="722"/>
      <c r="BT1185" s="722"/>
    </row>
    <row r="1186" s="235" customFormat="true" ht="15" customHeight="true" x14ac:dyDescent="0.2">
      <c r="BA1186" s="722"/>
      <c r="BB1186" s="268"/>
      <c r="BC1186" s="722"/>
      <c r="BD1186" s="722"/>
      <c r="BE1186" s="722"/>
      <c r="BF1186" s="722"/>
      <c r="BG1186" s="722"/>
      <c r="BH1186" s="722"/>
      <c r="BI1186" s="722"/>
      <c r="BJ1186" s="722"/>
      <c r="BK1186" s="722"/>
      <c r="BL1186" s="722"/>
      <c r="BM1186" s="722"/>
      <c r="BN1186" s="722"/>
      <c r="BO1186" s="722"/>
      <c r="BP1186" s="722"/>
      <c r="BQ1186" s="722"/>
      <c r="BR1186" s="722"/>
      <c r="BS1186" s="722"/>
      <c r="BT1186" s="722"/>
    </row>
    <row r="1187" s="235" customFormat="true" ht="15" customHeight="true" x14ac:dyDescent="0.2">
      <c r="BA1187" s="722"/>
      <c r="BB1187" s="268"/>
      <c r="BC1187" s="722"/>
      <c r="BD1187" s="722"/>
      <c r="BE1187" s="722"/>
      <c r="BF1187" s="722"/>
      <c r="BG1187" s="722"/>
      <c r="BH1187" s="722"/>
      <c r="BI1187" s="722"/>
      <c r="BJ1187" s="722"/>
      <c r="BK1187" s="722"/>
      <c r="BL1187" s="722"/>
      <c r="BM1187" s="722"/>
      <c r="BN1187" s="722"/>
      <c r="BO1187" s="722"/>
      <c r="BP1187" s="722"/>
      <c r="BQ1187" s="722"/>
      <c r="BR1187" s="722"/>
      <c r="BS1187" s="722"/>
      <c r="BT1187" s="722"/>
    </row>
    <row r="1188" s="235" customFormat="true" ht="15" customHeight="true" x14ac:dyDescent="0.2">
      <c r="BA1188" s="722"/>
      <c r="BB1188" s="268"/>
      <c r="BC1188" s="722"/>
      <c r="BD1188" s="722"/>
      <c r="BE1188" s="722"/>
      <c r="BF1188" s="722"/>
      <c r="BG1188" s="722"/>
      <c r="BH1188" s="722"/>
      <c r="BI1188" s="722"/>
      <c r="BJ1188" s="722"/>
      <c r="BK1188" s="722"/>
      <c r="BL1188" s="722"/>
      <c r="BM1188" s="722"/>
      <c r="BN1188" s="722"/>
      <c r="BO1188" s="722"/>
      <c r="BP1188" s="722"/>
      <c r="BQ1188" s="722"/>
      <c r="BR1188" s="722"/>
      <c r="BS1188" s="722"/>
      <c r="BT1188" s="722"/>
    </row>
    <row r="1189" s="235" customFormat="true" ht="15" customHeight="true" x14ac:dyDescent="0.2">
      <c r="BA1189" s="722"/>
      <c r="BB1189" s="268"/>
      <c r="BC1189" s="722"/>
      <c r="BD1189" s="722"/>
      <c r="BE1189" s="722"/>
      <c r="BF1189" s="722"/>
      <c r="BG1189" s="722"/>
      <c r="BH1189" s="722"/>
      <c r="BI1189" s="722"/>
      <c r="BJ1189" s="722"/>
      <c r="BK1189" s="722"/>
      <c r="BL1189" s="722"/>
      <c r="BM1189" s="722"/>
      <c r="BN1189" s="722"/>
      <c r="BO1189" s="722"/>
      <c r="BP1189" s="722"/>
      <c r="BQ1189" s="722"/>
      <c r="BR1189" s="722"/>
      <c r="BS1189" s="722"/>
      <c r="BT1189" s="722"/>
    </row>
    <row r="1190" s="235" customFormat="true" ht="15" customHeight="true" x14ac:dyDescent="0.2">
      <c r="BA1190" s="722"/>
      <c r="BB1190" s="268"/>
      <c r="BC1190" s="722"/>
      <c r="BD1190" s="722"/>
      <c r="BE1190" s="722"/>
      <c r="BF1190" s="722"/>
      <c r="BG1190" s="722"/>
      <c r="BH1190" s="722"/>
      <c r="BI1190" s="722"/>
      <c r="BJ1190" s="722"/>
      <c r="BK1190" s="722"/>
      <c r="BL1190" s="722"/>
      <c r="BM1190" s="722"/>
      <c r="BN1190" s="722"/>
      <c r="BO1190" s="722"/>
      <c r="BP1190" s="722"/>
      <c r="BQ1190" s="722"/>
      <c r="BR1190" s="722"/>
      <c r="BS1190" s="722"/>
      <c r="BT1190" s="722"/>
    </row>
    <row r="1191" s="235" customFormat="true" ht="15" customHeight="true" x14ac:dyDescent="0.2">
      <c r="BA1191" s="722"/>
      <c r="BB1191" s="268"/>
      <c r="BC1191" s="722"/>
      <c r="BD1191" s="722"/>
      <c r="BE1191" s="722"/>
      <c r="BF1191" s="722"/>
      <c r="BG1191" s="722"/>
      <c r="BH1191" s="722"/>
      <c r="BI1191" s="722"/>
      <c r="BJ1191" s="722"/>
      <c r="BK1191" s="722"/>
      <c r="BL1191" s="722"/>
      <c r="BM1191" s="722"/>
      <c r="BN1191" s="722"/>
      <c r="BO1191" s="722"/>
      <c r="BP1191" s="722"/>
      <c r="BQ1191" s="722"/>
      <c r="BR1191" s="722"/>
      <c r="BS1191" s="722"/>
      <c r="BT1191" s="722"/>
    </row>
    <row r="1192" s="235" customFormat="true" ht="15" customHeight="true" x14ac:dyDescent="0.2">
      <c r="BA1192" s="722"/>
      <c r="BB1192" s="268"/>
      <c r="BC1192" s="722"/>
      <c r="BD1192" s="722"/>
      <c r="BE1192" s="722"/>
      <c r="BF1192" s="722"/>
      <c r="BG1192" s="722"/>
      <c r="BH1192" s="722"/>
      <c r="BI1192" s="722"/>
      <c r="BJ1192" s="722"/>
      <c r="BK1192" s="722"/>
      <c r="BL1192" s="722"/>
      <c r="BM1192" s="722"/>
      <c r="BN1192" s="722"/>
      <c r="BO1192" s="722"/>
      <c r="BP1192" s="722"/>
      <c r="BQ1192" s="722"/>
      <c r="BR1192" s="722"/>
      <c r="BS1192" s="722"/>
      <c r="BT1192" s="722"/>
    </row>
    <row r="1193" s="235" customFormat="true" ht="15" customHeight="true" x14ac:dyDescent="0.2">
      <c r="BA1193" s="722"/>
      <c r="BB1193" s="268"/>
      <c r="BC1193" s="722"/>
      <c r="BD1193" s="722"/>
      <c r="BE1193" s="722"/>
      <c r="BF1193" s="722"/>
      <c r="BG1193" s="722"/>
      <c r="BH1193" s="722"/>
      <c r="BI1193" s="722"/>
      <c r="BJ1193" s="722"/>
      <c r="BK1193" s="722"/>
      <c r="BL1193" s="722"/>
      <c r="BM1193" s="722"/>
      <c r="BN1193" s="722"/>
      <c r="BO1193" s="722"/>
      <c r="BP1193" s="722"/>
      <c r="BQ1193" s="722"/>
      <c r="BR1193" s="722"/>
      <c r="BS1193" s="722"/>
      <c r="BT1193" s="722"/>
    </row>
    <row r="1194" s="235" customFormat="true" ht="15" customHeight="true" x14ac:dyDescent="0.2">
      <c r="BA1194" s="722"/>
      <c r="BB1194" s="268"/>
      <c r="BC1194" s="722"/>
      <c r="BD1194" s="722"/>
      <c r="BE1194" s="722"/>
      <c r="BF1194" s="722"/>
      <c r="BG1194" s="722"/>
      <c r="BH1194" s="722"/>
      <c r="BI1194" s="722"/>
      <c r="BJ1194" s="722"/>
      <c r="BK1194" s="722"/>
      <c r="BL1194" s="722"/>
      <c r="BM1194" s="722"/>
      <c r="BN1194" s="722"/>
      <c r="BO1194" s="722"/>
      <c r="BP1194" s="722"/>
      <c r="BQ1194" s="722"/>
      <c r="BR1194" s="722"/>
      <c r="BS1194" s="722"/>
      <c r="BT1194" s="722"/>
    </row>
    <row r="1195" s="235" customFormat="true" ht="15" customHeight="true" x14ac:dyDescent="0.2">
      <c r="BA1195" s="722"/>
      <c r="BB1195" s="268"/>
      <c r="BC1195" s="722"/>
      <c r="BD1195" s="722"/>
      <c r="BE1195" s="722"/>
      <c r="BF1195" s="722"/>
      <c r="BG1195" s="722"/>
      <c r="BH1195" s="722"/>
      <c r="BI1195" s="722"/>
      <c r="BJ1195" s="722"/>
      <c r="BK1195" s="722"/>
      <c r="BL1195" s="722"/>
      <c r="BM1195" s="722"/>
      <c r="BN1195" s="722"/>
      <c r="BO1195" s="722"/>
      <c r="BP1195" s="722"/>
      <c r="BQ1195" s="722"/>
      <c r="BR1195" s="722"/>
      <c r="BS1195" s="722"/>
      <c r="BT1195" s="722"/>
    </row>
    <row r="1196" s="235" customFormat="true" ht="15" customHeight="true" x14ac:dyDescent="0.2">
      <c r="BA1196" s="722"/>
      <c r="BB1196" s="268"/>
      <c r="BC1196" s="722"/>
      <c r="BD1196" s="722"/>
      <c r="BE1196" s="722"/>
      <c r="BF1196" s="722"/>
      <c r="BG1196" s="722"/>
      <c r="BH1196" s="722"/>
      <c r="BI1196" s="722"/>
      <c r="BJ1196" s="722"/>
      <c r="BK1196" s="722"/>
      <c r="BL1196" s="722"/>
      <c r="BM1196" s="722"/>
      <c r="BN1196" s="722"/>
      <c r="BO1196" s="722"/>
      <c r="BP1196" s="722"/>
      <c r="BQ1196" s="722"/>
      <c r="BR1196" s="722"/>
      <c r="BS1196" s="722"/>
      <c r="BT1196" s="722"/>
    </row>
    <row r="1197" s="235" customFormat="true" ht="15" customHeight="true" x14ac:dyDescent="0.2">
      <c r="BA1197" s="722"/>
      <c r="BB1197" s="268"/>
      <c r="BC1197" s="722"/>
      <c r="BD1197" s="722"/>
      <c r="BE1197" s="722"/>
      <c r="BF1197" s="722"/>
      <c r="BG1197" s="722"/>
      <c r="BH1197" s="722"/>
      <c r="BI1197" s="722"/>
      <c r="BJ1197" s="722"/>
      <c r="BK1197" s="722"/>
      <c r="BL1197" s="722"/>
      <c r="BM1197" s="722"/>
      <c r="BN1197" s="722"/>
      <c r="BO1197" s="722"/>
      <c r="BP1197" s="722"/>
      <c r="BQ1197" s="722"/>
      <c r="BR1197" s="722"/>
      <c r="BS1197" s="722"/>
      <c r="BT1197" s="722"/>
    </row>
    <row r="1198" s="235" customFormat="true" ht="15" customHeight="true" x14ac:dyDescent="0.2">
      <c r="BA1198" s="722"/>
      <c r="BB1198" s="268"/>
      <c r="BC1198" s="722"/>
      <c r="BD1198" s="722"/>
      <c r="BE1198" s="722"/>
      <c r="BF1198" s="722"/>
      <c r="BG1198" s="722"/>
      <c r="BH1198" s="722"/>
      <c r="BI1198" s="722"/>
      <c r="BJ1198" s="722"/>
      <c r="BK1198" s="722"/>
      <c r="BL1198" s="722"/>
      <c r="BM1198" s="722"/>
      <c r="BN1198" s="722"/>
      <c r="BO1198" s="722"/>
      <c r="BP1198" s="722"/>
      <c r="BQ1198" s="722"/>
      <c r="BR1198" s="722"/>
      <c r="BS1198" s="722"/>
      <c r="BT1198" s="722"/>
    </row>
    <row r="1199" s="235" customFormat="true" ht="15" customHeight="true" x14ac:dyDescent="0.2">
      <c r="BA1199" s="722"/>
      <c r="BB1199" s="268"/>
      <c r="BC1199" s="722"/>
      <c r="BD1199" s="722"/>
      <c r="BE1199" s="722"/>
      <c r="BF1199" s="722"/>
      <c r="BG1199" s="722"/>
      <c r="BH1199" s="722"/>
      <c r="BI1199" s="722"/>
      <c r="BJ1199" s="722"/>
      <c r="BK1199" s="722"/>
      <c r="BL1199" s="722"/>
      <c r="BM1199" s="722"/>
      <c r="BN1199" s="722"/>
      <c r="BO1199" s="722"/>
      <c r="BP1199" s="722"/>
      <c r="BQ1199" s="722"/>
      <c r="BR1199" s="722"/>
      <c r="BS1199" s="722"/>
      <c r="BT1199" s="722"/>
    </row>
    <row r="1200" s="235" customFormat="true" ht="15" customHeight="true" x14ac:dyDescent="0.2">
      <c r="BA1200" s="722"/>
      <c r="BB1200" s="268"/>
      <c r="BC1200" s="722"/>
      <c r="BD1200" s="722"/>
      <c r="BE1200" s="722"/>
      <c r="BF1200" s="722"/>
      <c r="BG1200" s="722"/>
      <c r="BH1200" s="722"/>
      <c r="BI1200" s="722"/>
      <c r="BJ1200" s="722"/>
      <c r="BK1200" s="722"/>
      <c r="BL1200" s="722"/>
      <c r="BM1200" s="722"/>
      <c r="BN1200" s="722"/>
      <c r="BO1200" s="722"/>
      <c r="BP1200" s="722"/>
      <c r="BQ1200" s="722"/>
      <c r="BR1200" s="722"/>
      <c r="BS1200" s="722"/>
      <c r="BT1200" s="722"/>
    </row>
  </sheetData>
  <mergeCells count="837">
    <mergeCell ref="BA347:BA348"/>
    <mergeCell ref="BA349:BA350"/>
    <mergeCell ref="BA351:BA352"/>
    <mergeCell ref="BA353:BA354"/>
    <mergeCell ref="BA153:BA160"/>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44:BA147"/>
    <mergeCell ref="BM14:BQ14"/>
    <mergeCell ref="BA16:BA17"/>
    <mergeCell ref="BA18:BA21"/>
    <mergeCell ref="BA22:BA23"/>
    <mergeCell ref="BC27:BG27"/>
    <mergeCell ref="BH27:BL27"/>
    <mergeCell ref="BM27:BQ27"/>
    <mergeCell ref="BA41:BA42"/>
    <mergeCell ref="BC56:BG56"/>
    <mergeCell ref="BH56:BL56"/>
    <mergeCell ref="BM56:BQ56"/>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A29:A30"/>
    <mergeCell ref="A35:A36"/>
    <mergeCell ref="A37:A38"/>
    <mergeCell ref="A41:A42"/>
    <mergeCell ref="A43:A44"/>
    <mergeCell ref="A45:A46"/>
    <mergeCell ref="C14:G14"/>
    <mergeCell ref="H14:L14"/>
    <mergeCell ref="BA29:BA30"/>
    <mergeCell ref="A31:A32"/>
    <mergeCell ref="BA31:BA32"/>
    <mergeCell ref="C27:G27"/>
    <mergeCell ref="H27:L27"/>
    <mergeCell ref="M27:Q27"/>
    <mergeCell ref="M14:Q14"/>
    <mergeCell ref="A16:A17"/>
    <mergeCell ref="A18:A21"/>
    <mergeCell ref="A22:A23"/>
    <mergeCell ref="A24:A26"/>
    <mergeCell ref="A58:A64"/>
    <mergeCell ref="A108:B108"/>
    <mergeCell ref="C120:G120"/>
    <mergeCell ref="H120:L120"/>
    <mergeCell ref="M120:Q120"/>
    <mergeCell ref="H133:L133"/>
    <mergeCell ref="M133:Q133"/>
    <mergeCell ref="A135:A139"/>
    <mergeCell ref="C56:G56"/>
    <mergeCell ref="H56:L56"/>
    <mergeCell ref="M56:Q56"/>
    <mergeCell ref="A153:A159"/>
    <mergeCell ref="C220:G220"/>
    <mergeCell ref="H220:L220"/>
    <mergeCell ref="M220:Q220"/>
    <mergeCell ref="A222:A224"/>
    <mergeCell ref="A208:B208"/>
    <mergeCell ref="A140:A143"/>
    <mergeCell ref="A122:A123"/>
    <mergeCell ref="A124:A127"/>
    <mergeCell ref="A128:A129"/>
    <mergeCell ref="A130:A132"/>
    <mergeCell ref="C133:G133"/>
    <mergeCell ref="A144:A147"/>
    <mergeCell ref="A148:A150"/>
    <mergeCell ref="A1031:A1033"/>
    <mergeCell ref="A1034:C1034"/>
    <mergeCell ref="C399:F399"/>
    <mergeCell ref="H399:K399"/>
    <mergeCell ref="M399:P399"/>
    <mergeCell ref="C400:E400"/>
    <mergeCell ref="H400:J400"/>
    <mergeCell ref="M400:O400"/>
    <mergeCell ref="C401:D402"/>
    <mergeCell ref="H401:I402"/>
    <mergeCell ref="M401:N402"/>
    <mergeCell ref="A1025:C1025"/>
    <mergeCell ref="A1026:B1026"/>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E428"/>
    <mergeCell ref="H428:J428"/>
    <mergeCell ref="M428:O428"/>
    <mergeCell ref="C429:D429"/>
    <mergeCell ref="H429:I429"/>
    <mergeCell ref="M429:N429"/>
    <mergeCell ref="C426:D426"/>
    <mergeCell ref="H426:I426"/>
    <mergeCell ref="M426:N426"/>
    <mergeCell ref="C427:D427"/>
    <mergeCell ref="H427:I427"/>
    <mergeCell ref="M427:N427"/>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4:G454"/>
    <mergeCell ref="H454:L454"/>
    <mergeCell ref="M454:Q454"/>
    <mergeCell ref="C455:D456"/>
    <mergeCell ref="E455:G455"/>
    <mergeCell ref="H455:I456"/>
    <mergeCell ref="J455:L455"/>
    <mergeCell ref="M455:N456"/>
    <mergeCell ref="O455:Q455"/>
    <mergeCell ref="C459:D459"/>
    <mergeCell ref="H459:I459"/>
    <mergeCell ref="M459:N459"/>
    <mergeCell ref="C460:E460"/>
    <mergeCell ref="H460:J460"/>
    <mergeCell ref="M460:O460"/>
    <mergeCell ref="C457:D457"/>
    <mergeCell ref="H457:I457"/>
    <mergeCell ref="M457:N457"/>
    <mergeCell ref="C458:D458"/>
    <mergeCell ref="H458:I458"/>
    <mergeCell ref="M458:N458"/>
    <mergeCell ref="C464:D464"/>
    <mergeCell ref="H464:I464"/>
    <mergeCell ref="M464:N464"/>
    <mergeCell ref="C465:D465"/>
    <mergeCell ref="H465:I465"/>
    <mergeCell ref="M465:N465"/>
    <mergeCell ref="C461:D462"/>
    <mergeCell ref="H461:I462"/>
    <mergeCell ref="M461:N462"/>
    <mergeCell ref="C463:D463"/>
    <mergeCell ref="H463:I463"/>
    <mergeCell ref="M463:N463"/>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8:D488"/>
    <mergeCell ref="H488:I488"/>
    <mergeCell ref="M488:N488"/>
    <mergeCell ref="C489:D489"/>
    <mergeCell ref="H489:I489"/>
    <mergeCell ref="M489:N489"/>
    <mergeCell ref="C486:D486"/>
    <mergeCell ref="H486:I486"/>
    <mergeCell ref="M486:N486"/>
    <mergeCell ref="C487:E487"/>
    <mergeCell ref="H487:J487"/>
    <mergeCell ref="M487:O487"/>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0:D640"/>
    <mergeCell ref="H640:I640"/>
    <mergeCell ref="M640:N640"/>
    <mergeCell ref="C638:D638"/>
    <mergeCell ref="H638:I638"/>
    <mergeCell ref="M638:N638"/>
    <mergeCell ref="C639:D639"/>
    <mergeCell ref="H639:I639"/>
    <mergeCell ref="M639:N639"/>
  </mergeCells>
  <conditionalFormatting sqref="BC1:CZ13 BC341:CZ1048576 BC339:BQ340 BU339:CZ340 BC261:CZ338 BC259:BQ260 BU259:CZ260 BC222:CZ258 BC220:BQ221 BU220:CZ221 BC122:CZ132 BC120:BQ121 BU120:CZ121 BC135:CZ219 BC133:BQ134 BU133:CZ134 BC58:CZ119 BC56:BQ57 BU56:CZ57 BC29:CZ55 BC27:BQ28 BU27:CZ28 BC16:CZ26 BC14:BQ15 BU14:CZ15">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190500</xdr:rowOff>
                  </from>
                  <to>
                    <xdr:col>1</xdr:col>
                    <xdr:colOff>1704975</xdr:colOff>
                    <xdr:row>400</xdr:row>
                    <xdr:rowOff>76200</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AE867-DFE7-4D73-BE19-3CAA86D4DAD1}">
  <sheetPr codeName="Feuil4"/>
  <dimension ref="A1:DA1200"/>
  <sheetViews>
    <sheetView showGridLines="false" workbookViewId="0"/>
  </sheetViews>
  <sheetFormatPr defaultColWidth="9.140625" defaultRowHeight="15" customHeight="true" x14ac:dyDescent="0.2"/>
  <cols>
    <col min="1" max="1" width="31.5703125" style="721" customWidth="true"/>
    <col min="2" max="2" width="41.5703125" style="721" customWidth="true"/>
    <col min="3" max="17" width="10.7109375" style="721" customWidth="true"/>
    <col min="18" max="20" width="12.5703125" style="721" customWidth="true"/>
    <col min="21" max="51" width="12.5703125" style="994" customWidth="true"/>
    <col min="52" max="52" width="12.5703125" style="721" customWidth="true"/>
    <col min="53" max="53" width="31.5703125" style="722" customWidth="true"/>
    <col min="54" max="54" width="41.5703125" style="268" customWidth="true"/>
    <col min="55" max="69" width="9.140625" style="722"/>
    <col min="70" max="72" width="12.5703125" style="722" customWidth="true"/>
    <col min="73" max="104" width="12.5703125" style="235" customWidth="true"/>
    <col min="105" max="105" width="9.140625" style="235"/>
    <col min="106" max="16384" width="9.140625" style="721"/>
  </cols>
  <sheetData>
    <row r="1" s="111" customFormat="true" ht="18" customHeight="true" x14ac:dyDescent="0.2">
      <c r="U1" s="994"/>
      <c r="V1" s="994"/>
      <c r="W1" s="994"/>
      <c r="X1" s="994"/>
      <c r="Y1" s="994"/>
      <c r="Z1" s="994"/>
      <c r="AA1" s="994"/>
      <c r="AB1" s="994"/>
      <c r="AC1" s="994"/>
      <c r="AD1" s="994"/>
      <c r="AE1" s="994"/>
      <c r="AF1" s="994"/>
      <c r="AG1" s="994"/>
      <c r="AH1" s="994"/>
      <c r="AI1" s="994"/>
      <c r="AJ1" s="994"/>
      <c r="AK1" s="994"/>
      <c r="AL1" s="994"/>
      <c r="AM1" s="994"/>
      <c r="AN1" s="994"/>
      <c r="AO1" s="994"/>
      <c r="AP1" s="994"/>
      <c r="AQ1" s="994"/>
      <c r="AR1" s="994"/>
      <c r="AS1" s="994"/>
      <c r="AT1" s="994"/>
      <c r="AU1" s="994"/>
      <c r="AV1" s="994"/>
      <c r="AW1" s="994"/>
      <c r="AX1" s="994"/>
      <c r="AY1" s="994"/>
      <c r="BB1" s="134"/>
      <c r="BU1" s="235"/>
      <c r="BV1" s="235"/>
      <c r="BW1" s="235"/>
      <c r="BX1" s="235"/>
      <c r="BY1" s="235"/>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c r="DA1" s="235"/>
    </row>
    <row r="2" s="111" customFormat="true" ht="22.5" customHeight="true" x14ac:dyDescent="0.35">
      <c r="A2" s="255" t="str">
        <f>A1026</f>
        <v>Jordan</v>
      </c>
      <c r="B2" s="256"/>
      <c r="U2" s="994"/>
      <c r="V2" s="994"/>
      <c r="W2" s="994"/>
      <c r="X2" s="994"/>
      <c r="Y2" s="994"/>
      <c r="Z2" s="994"/>
      <c r="AA2" s="994"/>
      <c r="AB2" s="994"/>
      <c r="AC2" s="994"/>
      <c r="AD2" s="994"/>
      <c r="AE2" s="994"/>
      <c r="AF2" s="994"/>
      <c r="AG2" s="994"/>
      <c r="AH2" s="994"/>
      <c r="AI2" s="994"/>
      <c r="AJ2" s="994"/>
      <c r="AK2" s="994"/>
      <c r="AL2" s="994"/>
      <c r="AM2" s="994"/>
      <c r="AN2" s="994"/>
      <c r="AO2" s="994"/>
      <c r="AP2" s="994"/>
      <c r="AQ2" s="994"/>
      <c r="AR2" s="994"/>
      <c r="AS2" s="994"/>
      <c r="AT2" s="994"/>
      <c r="AU2" s="994"/>
      <c r="AV2" s="994"/>
      <c r="AW2" s="994"/>
      <c r="AX2" s="994"/>
      <c r="AY2" s="994"/>
      <c r="BB2" s="134"/>
      <c r="BU2" s="235"/>
      <c r="BV2" s="235"/>
      <c r="BW2" s="235"/>
      <c r="BX2" s="235"/>
      <c r="BY2" s="235"/>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c r="DA2" s="235"/>
    </row>
    <row r="3" s="111" customFormat="true" ht="22.5" customHeight="true" x14ac:dyDescent="0.35">
      <c r="A3" s="138" t="str">
        <f>A1034</f>
        <v>2012</v>
      </c>
      <c r="B3" s="258"/>
      <c r="U3" s="994"/>
      <c r="V3" s="994"/>
      <c r="W3" s="994"/>
      <c r="X3" s="994"/>
      <c r="Y3" s="994"/>
      <c r="Z3" s="994"/>
      <c r="AA3" s="994"/>
      <c r="AB3" s="994"/>
      <c r="AC3" s="994"/>
      <c r="AD3" s="994"/>
      <c r="AE3" s="994"/>
      <c r="AF3" s="994"/>
      <c r="AG3" s="994"/>
      <c r="AH3" s="994"/>
      <c r="AI3" s="994"/>
      <c r="AJ3" s="994"/>
      <c r="AK3" s="994"/>
      <c r="AL3" s="994"/>
      <c r="AM3" s="994"/>
      <c r="AN3" s="994"/>
      <c r="AO3" s="994"/>
      <c r="AP3" s="994"/>
      <c r="AQ3" s="994"/>
      <c r="AR3" s="994"/>
      <c r="AS3" s="994"/>
      <c r="AT3" s="994"/>
      <c r="AU3" s="994"/>
      <c r="AV3" s="994"/>
      <c r="AW3" s="994"/>
      <c r="AX3" s="994"/>
      <c r="AY3" s="994"/>
      <c r="BB3" s="134"/>
      <c r="BU3" s="235"/>
      <c r="BV3" s="235"/>
      <c r="BW3" s="235"/>
      <c r="BX3" s="235"/>
      <c r="BY3" s="235"/>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c r="DA3" s="235"/>
    </row>
    <row r="4" s="111" customFormat="true" ht="22.5" customHeight="true" x14ac:dyDescent="0.35">
      <c r="A4" s="257" t="s">
        <v>96</v>
      </c>
      <c r="B4" s="258"/>
      <c r="U4" s="994"/>
      <c r="V4" s="994"/>
      <c r="W4" s="994"/>
      <c r="X4" s="994"/>
      <c r="Y4" s="994"/>
      <c r="Z4" s="994"/>
      <c r="AA4" s="994"/>
      <c r="AB4" s="994"/>
      <c r="AC4" s="994"/>
      <c r="AD4" s="994"/>
      <c r="AE4" s="994"/>
      <c r="AF4" s="994"/>
      <c r="AG4" s="994"/>
      <c r="AH4" s="994"/>
      <c r="AI4" s="994"/>
      <c r="AJ4" s="994"/>
      <c r="AK4" s="994"/>
      <c r="AL4" s="994"/>
      <c r="AM4" s="994"/>
      <c r="AN4" s="994"/>
      <c r="AO4" s="994"/>
      <c r="AP4" s="994"/>
      <c r="AQ4" s="994"/>
      <c r="AR4" s="994"/>
      <c r="AS4" s="994"/>
      <c r="AT4" s="994"/>
      <c r="AU4" s="994"/>
      <c r="AV4" s="994"/>
      <c r="AW4" s="994"/>
      <c r="AX4" s="994"/>
      <c r="AY4" s="994"/>
      <c r="BB4" s="134"/>
      <c r="BU4" s="235"/>
      <c r="BV4" s="235"/>
      <c r="BW4" s="235"/>
      <c r="BX4" s="235"/>
      <c r="BY4" s="235"/>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c r="DA4" s="235"/>
    </row>
    <row r="5" s="111" customFormat="true" ht="20.1" customHeight="true" x14ac:dyDescent="0.35">
      <c r="A5" s="257" t="s">
        <v>97</v>
      </c>
      <c r="B5" s="258"/>
      <c r="U5" s="994"/>
      <c r="V5" s="994"/>
      <c r="W5" s="994"/>
      <c r="X5" s="994"/>
      <c r="Y5" s="994"/>
      <c r="Z5" s="994"/>
      <c r="AA5" s="994"/>
      <c r="AB5" s="994"/>
      <c r="AC5" s="994"/>
      <c r="AD5" s="994"/>
      <c r="AE5" s="994"/>
      <c r="AF5" s="994"/>
      <c r="AG5" s="994"/>
      <c r="AH5" s="994"/>
      <c r="AI5" s="994"/>
      <c r="AJ5" s="994"/>
      <c r="AK5" s="994"/>
      <c r="AL5" s="994"/>
      <c r="AM5" s="994"/>
      <c r="AN5" s="994"/>
      <c r="AO5" s="994"/>
      <c r="AP5" s="994"/>
      <c r="AQ5" s="994"/>
      <c r="AR5" s="994"/>
      <c r="AS5" s="994"/>
      <c r="AT5" s="994"/>
      <c r="AU5" s="994"/>
      <c r="AV5" s="994"/>
      <c r="AW5" s="994"/>
      <c r="AX5" s="994"/>
      <c r="AY5" s="994"/>
      <c r="BB5" s="134"/>
      <c r="BU5" s="235"/>
      <c r="BV5" s="235"/>
      <c r="BW5" s="235"/>
      <c r="BX5" s="235"/>
      <c r="BY5" s="235"/>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c r="DA5" s="235"/>
    </row>
    <row r="6" s="111" customFormat="true" ht="15" customHeight="true" x14ac:dyDescent="0.2">
      <c r="A6" s="259" t="s">
        <v>98</v>
      </c>
      <c r="B6" s="260"/>
      <c r="U6" s="994"/>
      <c r="V6" s="994"/>
      <c r="W6" s="994"/>
      <c r="X6" s="994"/>
      <c r="Y6" s="994"/>
      <c r="Z6" s="994"/>
      <c r="AA6" s="994"/>
      <c r="AB6" s="994"/>
      <c r="AC6" s="994"/>
      <c r="AD6" s="994"/>
      <c r="AE6" s="994"/>
      <c r="AF6" s="994"/>
      <c r="AG6" s="994"/>
      <c r="AH6" s="994"/>
      <c r="AI6" s="994"/>
      <c r="AJ6" s="994"/>
      <c r="AK6" s="994"/>
      <c r="AL6" s="994"/>
      <c r="AM6" s="994"/>
      <c r="AN6" s="994"/>
      <c r="AO6" s="994"/>
      <c r="AP6" s="994"/>
      <c r="AQ6" s="994"/>
      <c r="AR6" s="994"/>
      <c r="AS6" s="994"/>
      <c r="AT6" s="994"/>
      <c r="AU6" s="994"/>
      <c r="AV6" s="994"/>
      <c r="AW6" s="994"/>
      <c r="AX6" s="994"/>
      <c r="AY6" s="994"/>
      <c r="BB6" s="134"/>
      <c r="BU6" s="235"/>
      <c r="BV6" s="235"/>
      <c r="BW6" s="235"/>
      <c r="BX6" s="235"/>
      <c r="BY6" s="235"/>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c r="DA6" s="235"/>
    </row>
    <row r="7" s="111" customFormat="true" ht="15" customHeight="true" x14ac:dyDescent="0.2">
      <c r="A7" s="261" t="s">
        <v>40</v>
      </c>
      <c r="B7" s="262"/>
      <c r="U7" s="994"/>
      <c r="V7" s="994"/>
      <c r="W7" s="994"/>
      <c r="X7" s="994"/>
      <c r="Y7" s="994"/>
      <c r="Z7" s="994"/>
      <c r="AA7" s="994"/>
      <c r="AB7" s="994"/>
      <c r="AC7" s="994"/>
      <c r="AD7" s="994"/>
      <c r="AE7" s="994"/>
      <c r="AF7" s="994"/>
      <c r="AG7" s="994"/>
      <c r="AH7" s="994"/>
      <c r="AI7" s="994"/>
      <c r="AJ7" s="994"/>
      <c r="AK7" s="994"/>
      <c r="AL7" s="994"/>
      <c r="AM7" s="994"/>
      <c r="AN7" s="994"/>
      <c r="AO7" s="994"/>
      <c r="AP7" s="994"/>
      <c r="AQ7" s="994"/>
      <c r="AR7" s="994"/>
      <c r="AS7" s="994"/>
      <c r="AT7" s="994"/>
      <c r="AU7" s="994"/>
      <c r="AV7" s="994"/>
      <c r="AW7" s="994"/>
      <c r="AX7" s="994"/>
      <c r="AY7" s="994"/>
      <c r="BB7" s="134"/>
      <c r="BU7" s="235"/>
      <c r="BV7" s="235"/>
      <c r="BW7" s="235"/>
      <c r="BX7" s="235"/>
      <c r="BY7" s="235"/>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c r="DA7" s="235"/>
    </row>
    <row r="8" s="111" customFormat="true" ht="15" customHeight="true" x14ac:dyDescent="0.2">
      <c r="A8" s="261" t="s">
        <v>39</v>
      </c>
      <c r="B8" s="262"/>
      <c r="U8" s="994"/>
      <c r="V8" s="994"/>
      <c r="W8" s="994"/>
      <c r="X8" s="994"/>
      <c r="Y8" s="994"/>
      <c r="Z8" s="994"/>
      <c r="AA8" s="994"/>
      <c r="AB8" s="994"/>
      <c r="AC8" s="994"/>
      <c r="AD8" s="994"/>
      <c r="AE8" s="994"/>
      <c r="AF8" s="994"/>
      <c r="AG8" s="994"/>
      <c r="AH8" s="994"/>
      <c r="AI8" s="994"/>
      <c r="AJ8" s="994"/>
      <c r="AK8" s="994"/>
      <c r="AL8" s="994"/>
      <c r="AM8" s="994"/>
      <c r="AN8" s="994"/>
      <c r="AO8" s="994"/>
      <c r="AP8" s="994"/>
      <c r="AQ8" s="994"/>
      <c r="AR8" s="994"/>
      <c r="AS8" s="994"/>
      <c r="AT8" s="994"/>
      <c r="AU8" s="994"/>
      <c r="AV8" s="994"/>
      <c r="AW8" s="994"/>
      <c r="AX8" s="994"/>
      <c r="AY8" s="994"/>
      <c r="BB8" s="134"/>
      <c r="BU8" s="235"/>
      <c r="BV8" s="235"/>
      <c r="BW8" s="235"/>
      <c r="BX8" s="235"/>
      <c r="BY8" s="235"/>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c r="DA8" s="235"/>
    </row>
    <row r="9" s="111" customFormat="true" ht="15" customHeight="true" x14ac:dyDescent="0.2">
      <c r="A9" s="261" t="s">
        <v>136</v>
      </c>
      <c r="B9" s="263" t="str">
        <f>A1025</f>
        <v>DHS12</v>
      </c>
      <c r="U9" s="994"/>
      <c r="V9" s="994"/>
      <c r="W9" s="994"/>
      <c r="X9" s="994"/>
      <c r="Y9" s="994"/>
      <c r="Z9" s="994"/>
      <c r="AA9" s="994"/>
      <c r="AB9" s="994"/>
      <c r="AC9" s="994"/>
      <c r="AD9" s="994"/>
      <c r="AE9" s="994"/>
      <c r="AF9" s="994"/>
      <c r="AG9" s="994"/>
      <c r="AH9" s="994"/>
      <c r="AI9" s="994"/>
      <c r="AJ9" s="994"/>
      <c r="AK9" s="994"/>
      <c r="AL9" s="994"/>
      <c r="AM9" s="994"/>
      <c r="AN9" s="994"/>
      <c r="AO9" s="994"/>
      <c r="AP9" s="994"/>
      <c r="AQ9" s="994"/>
      <c r="AR9" s="994"/>
      <c r="AS9" s="994"/>
      <c r="AT9" s="994"/>
      <c r="AU9" s="994"/>
      <c r="AV9" s="994"/>
      <c r="AW9" s="994"/>
      <c r="AX9" s="994"/>
      <c r="AY9" s="994"/>
      <c r="BB9" s="134"/>
      <c r="BU9" s="235"/>
      <c r="BV9" s="235"/>
      <c r="BW9" s="235"/>
      <c r="BX9" s="235"/>
      <c r="BY9" s="235"/>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c r="DA9" s="235"/>
    </row>
    <row r="10" s="111" customFormat="true" ht="15" customHeight="true" x14ac:dyDescent="0.2">
      <c r="A10" s="1026" t="str">
        <f>B1028</f>
        <v/>
      </c>
      <c r="B10" s="1027"/>
      <c r="U10" s="994"/>
      <c r="V10" s="994"/>
      <c r="W10" s="994"/>
      <c r="X10" s="994"/>
      <c r="Y10" s="994"/>
      <c r="Z10" s="994"/>
      <c r="AA10" s="994"/>
      <c r="AB10" s="994"/>
      <c r="AC10" s="994"/>
      <c r="AD10" s="994"/>
      <c r="AE10" s="994"/>
      <c r="AF10" s="994"/>
      <c r="AG10" s="994"/>
      <c r="AH10" s="994"/>
      <c r="AI10" s="994"/>
      <c r="AJ10" s="994"/>
      <c r="AK10" s="994"/>
      <c r="AL10" s="994"/>
      <c r="AM10" s="994"/>
      <c r="AN10" s="994"/>
      <c r="AO10" s="994"/>
      <c r="AP10" s="994"/>
      <c r="AQ10" s="994"/>
      <c r="AR10" s="994"/>
      <c r="AS10" s="994"/>
      <c r="AT10" s="994"/>
      <c r="AU10" s="994"/>
      <c r="AV10" s="994"/>
      <c r="AW10" s="994"/>
      <c r="AX10" s="994"/>
      <c r="AY10" s="994"/>
      <c r="BB10" s="134"/>
      <c r="BU10" s="235"/>
      <c r="BV10" s="235"/>
      <c r="BW10" s="235"/>
      <c r="BX10" s="235"/>
      <c r="BY10" s="235"/>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c r="DA10" s="235"/>
    </row>
    <row r="11" s="111" customFormat="true" ht="15" customHeight="true" x14ac:dyDescent="0.2">
      <c r="A11" s="1026" t="str">
        <f>B1027</f>
        <v>Time to improved source based on:</v>
      </c>
      <c r="B11" s="1028" t="s">
        <v>232</v>
      </c>
      <c r="U11" s="994"/>
      <c r="V11" s="994"/>
      <c r="W11" s="994"/>
      <c r="X11" s="994"/>
      <c r="Y11" s="994"/>
      <c r="Z11" s="994"/>
      <c r="AA11" s="994"/>
      <c r="AB11" s="994"/>
      <c r="AC11" s="994"/>
      <c r="AD11" s="994"/>
      <c r="AE11" s="994"/>
      <c r="AF11" s="994"/>
      <c r="AG11" s="994"/>
      <c r="AH11" s="994"/>
      <c r="AI11" s="994"/>
      <c r="AJ11" s="994"/>
      <c r="AK11" s="994"/>
      <c r="AL11" s="994"/>
      <c r="AM11" s="994"/>
      <c r="AN11" s="994"/>
      <c r="AO11" s="994"/>
      <c r="AP11" s="994"/>
      <c r="AQ11" s="994"/>
      <c r="AR11" s="994"/>
      <c r="AS11" s="994"/>
      <c r="AT11" s="994"/>
      <c r="AU11" s="994"/>
      <c r="AV11" s="994"/>
      <c r="AW11" s="994"/>
      <c r="AX11" s="994"/>
      <c r="AY11" s="994"/>
      <c r="BB11" s="134"/>
      <c r="BU11" s="235"/>
      <c r="BV11" s="235"/>
      <c r="BW11" s="235"/>
      <c r="BX11" s="235"/>
      <c r="BY11" s="235"/>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c r="DA11" s="235"/>
    </row>
    <row r="12" s="111" customFormat="true" ht="18" customHeight="true" x14ac:dyDescent="0.2">
      <c r="A12" s="1029"/>
      <c r="B12" s="1027"/>
      <c r="U12" s="994"/>
      <c r="V12" s="994"/>
      <c r="W12" s="994"/>
      <c r="X12" s="994"/>
      <c r="Y12" s="994"/>
      <c r="Z12" s="994"/>
      <c r="AA12" s="994"/>
      <c r="AB12" s="994"/>
      <c r="AC12" s="994"/>
      <c r="AD12" s="994"/>
      <c r="AE12" s="994"/>
      <c r="AF12" s="994"/>
      <c r="AG12" s="994"/>
      <c r="AH12" s="994"/>
      <c r="AI12" s="994"/>
      <c r="AJ12" s="994"/>
      <c r="AK12" s="994"/>
      <c r="AL12" s="994"/>
      <c r="AM12" s="994"/>
      <c r="AN12" s="994"/>
      <c r="AO12" s="994"/>
      <c r="AP12" s="994"/>
      <c r="AQ12" s="994"/>
      <c r="AR12" s="994"/>
      <c r="AS12" s="994"/>
      <c r="AT12" s="994"/>
      <c r="AU12" s="994"/>
      <c r="AV12" s="994"/>
      <c r="AW12" s="994"/>
      <c r="AX12" s="994"/>
      <c r="AY12" s="994"/>
      <c r="BB12" s="134"/>
      <c r="BU12" s="235"/>
      <c r="BV12" s="235"/>
      <c r="BW12" s="235"/>
      <c r="BX12" s="235"/>
      <c r="BY12" s="235"/>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c r="DA12" s="235"/>
    </row>
    <row r="13" s="111" customFormat="true" ht="18" customHeight="true" x14ac:dyDescent="0.2">
      <c r="A13" s="1030"/>
      <c r="B13" s="1031"/>
      <c r="U13" s="994"/>
      <c r="V13" s="994"/>
      <c r="W13" s="994"/>
      <c r="X13" s="994"/>
      <c r="Y13" s="994"/>
      <c r="Z13" s="994"/>
      <c r="AA13" s="994"/>
      <c r="AB13" s="994"/>
      <c r="AC13" s="994"/>
      <c r="AD13" s="994"/>
      <c r="AE13" s="994"/>
      <c r="AF13" s="994"/>
      <c r="AG13" s="994"/>
      <c r="AH13" s="994"/>
      <c r="AI13" s="994"/>
      <c r="AJ13" s="994"/>
      <c r="AK13" s="994"/>
      <c r="AL13" s="994"/>
      <c r="AM13" s="994"/>
      <c r="AN13" s="994"/>
      <c r="AO13" s="994"/>
      <c r="AP13" s="994"/>
      <c r="AQ13" s="994"/>
      <c r="AR13" s="994"/>
      <c r="AS13" s="994"/>
      <c r="AT13" s="994"/>
      <c r="AU13" s="994"/>
      <c r="AV13" s="994"/>
      <c r="AW13" s="994"/>
      <c r="AX13" s="994"/>
      <c r="AY13" s="994"/>
      <c r="BB13" s="134"/>
      <c r="BU13" s="235"/>
      <c r="BV13" s="235"/>
      <c r="BW13" s="235"/>
      <c r="BX13" s="235"/>
      <c r="BY13" s="235"/>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c r="DA13" s="235"/>
    </row>
    <row r="14" s="750" customFormat="true" ht="15" customHeight="true" x14ac:dyDescent="0.2">
      <c r="A14" s="115" t="s">
        <v>96</v>
      </c>
      <c r="B14" s="232"/>
      <c r="C14" s="2885" t="s">
        <v>115</v>
      </c>
      <c r="D14" s="2886"/>
      <c r="E14" s="2886"/>
      <c r="F14" s="2886"/>
      <c r="G14" s="2887"/>
      <c r="H14" s="3225" t="s">
        <v>38</v>
      </c>
      <c r="I14" s="3226"/>
      <c r="J14" s="3226"/>
      <c r="K14" s="3226"/>
      <c r="L14" s="3227"/>
      <c r="M14" s="3233" t="s">
        <v>37</v>
      </c>
      <c r="N14" s="3234"/>
      <c r="O14" s="3234"/>
      <c r="P14" s="3234"/>
      <c r="Q14" s="3235"/>
      <c r="R14" s="2334" t="s">
        <v>142</v>
      </c>
      <c r="S14" s="2335"/>
      <c r="T14" s="2336"/>
      <c r="U14" s="2323"/>
      <c r="V14" s="2323"/>
      <c r="W14" s="2323"/>
      <c r="X14" s="2323"/>
      <c r="Y14" s="2323"/>
      <c r="Z14" s="2323"/>
      <c r="AA14" s="2323"/>
      <c r="AB14" s="2323"/>
      <c r="AC14" s="2323"/>
      <c r="AD14" s="2323"/>
      <c r="AE14" s="2323"/>
      <c r="AF14" s="2323"/>
      <c r="AG14" s="2323"/>
      <c r="AH14" s="2323"/>
      <c r="AI14" s="2323"/>
      <c r="AJ14" s="2323"/>
      <c r="AK14" s="2323"/>
      <c r="AL14" s="2323"/>
      <c r="AM14" s="2323"/>
      <c r="AN14" s="2323"/>
      <c r="AO14" s="2323"/>
      <c r="AP14" s="2323"/>
      <c r="AQ14" s="2323"/>
      <c r="AR14" s="2323"/>
      <c r="AS14" s="2323"/>
      <c r="AT14" s="2323"/>
      <c r="AU14" s="2323"/>
      <c r="AV14" s="2323"/>
      <c r="AW14" s="2323"/>
      <c r="AX14" s="2323"/>
      <c r="AY14" s="2323"/>
      <c r="BA14" s="241" t="s">
        <v>131</v>
      </c>
      <c r="BB14" s="115" t="s">
        <v>96</v>
      </c>
      <c r="BC14" s="2908" t="s">
        <v>115</v>
      </c>
      <c r="BD14" s="2909"/>
      <c r="BE14" s="2909"/>
      <c r="BF14" s="2909"/>
      <c r="BG14" s="2910"/>
      <c r="BH14" s="2911" t="s">
        <v>38</v>
      </c>
      <c r="BI14" s="2909"/>
      <c r="BJ14" s="2909"/>
      <c r="BK14" s="2909"/>
      <c r="BL14" s="2910"/>
      <c r="BM14" s="2911" t="s">
        <v>37</v>
      </c>
      <c r="BN14" s="2909"/>
      <c r="BO14" s="2909"/>
      <c r="BP14" s="2909"/>
      <c r="BQ14" s="2910"/>
      <c r="BR14" s="2334" t="s">
        <v>142</v>
      </c>
      <c r="BS14" s="2335"/>
      <c r="BT14" s="2336"/>
      <c r="BU14" s="2370"/>
      <c r="BV14" s="2370"/>
      <c r="BW14" s="2370"/>
      <c r="BX14" s="2370"/>
      <c r="BY14" s="2371"/>
      <c r="BZ14" s="239"/>
      <c r="CA14" s="239"/>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c r="DA14" s="1015"/>
    </row>
    <row r="15" s="750" customFormat="true" ht="12.75" x14ac:dyDescent="0.2">
      <c r="A15" s="201" t="s">
        <v>87</v>
      </c>
      <c r="B15" s="276"/>
      <c r="C15" s="401" t="s">
        <v>0</v>
      </c>
      <c r="D15" s="402" t="s">
        <v>1</v>
      </c>
      <c r="E15" s="402" t="s">
        <v>2</v>
      </c>
      <c r="F15" s="402" t="s">
        <v>3</v>
      </c>
      <c r="G15" s="403" t="s">
        <v>4</v>
      </c>
      <c r="H15" s="2126" t="s">
        <v>0</v>
      </c>
      <c r="I15" s="2091" t="s">
        <v>1</v>
      </c>
      <c r="J15" s="2091" t="s">
        <v>2</v>
      </c>
      <c r="K15" s="2091" t="s">
        <v>3</v>
      </c>
      <c r="L15" s="2092" t="s">
        <v>4</v>
      </c>
      <c r="M15" s="2116" t="s">
        <v>0</v>
      </c>
      <c r="N15" s="2091" t="s">
        <v>1</v>
      </c>
      <c r="O15" s="2091" t="s">
        <v>2</v>
      </c>
      <c r="P15" s="2091" t="s">
        <v>3</v>
      </c>
      <c r="Q15" s="2136" t="s">
        <v>4</v>
      </c>
      <c r="R15" s="2126" t="s">
        <v>160</v>
      </c>
      <c r="S15" s="2091" t="s">
        <v>161</v>
      </c>
      <c r="T15" s="2093" t="s">
        <v>162</v>
      </c>
      <c r="U15" s="2323"/>
      <c r="V15" s="2323"/>
      <c r="W15" s="2323"/>
      <c r="X15" s="2323"/>
      <c r="Y15" s="2323"/>
      <c r="Z15" s="2323"/>
      <c r="AA15" s="2323"/>
      <c r="AB15" s="2323"/>
      <c r="AC15" s="2323"/>
      <c r="AD15" s="2323"/>
      <c r="AE15" s="2323"/>
      <c r="AF15" s="2323"/>
      <c r="AG15" s="2323"/>
      <c r="AH15" s="2323"/>
      <c r="AI15" s="2323"/>
      <c r="AJ15" s="2323"/>
      <c r="AK15" s="2323"/>
      <c r="AL15" s="2323"/>
      <c r="AM15" s="2323"/>
      <c r="AN15" s="2323"/>
      <c r="AO15" s="2323"/>
      <c r="AP15" s="2323"/>
      <c r="AQ15" s="2323"/>
      <c r="AR15" s="2323"/>
      <c r="AS15" s="2323"/>
      <c r="AT15" s="2323"/>
      <c r="AU15" s="2323"/>
      <c r="AV15" s="2323"/>
      <c r="AW15" s="2323"/>
      <c r="AX15" s="2323"/>
      <c r="AY15" s="2323"/>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2126" t="s">
        <v>160</v>
      </c>
      <c r="BS15" s="2091" t="s">
        <v>161</v>
      </c>
      <c r="BT15" s="2093" t="s">
        <v>162</v>
      </c>
      <c r="BU15" s="2372"/>
      <c r="BV15" s="2372"/>
      <c r="BW15" s="2372"/>
      <c r="BX15" s="2372"/>
      <c r="BY15" s="2373"/>
      <c r="BZ15" s="2373"/>
      <c r="CA15" s="2373"/>
      <c r="CB15" s="2373"/>
      <c r="CC15" s="2373"/>
      <c r="CD15" s="2373"/>
      <c r="CE15" s="2373"/>
      <c r="CF15" s="2373"/>
      <c r="CG15" s="2373"/>
      <c r="CH15" s="2373"/>
      <c r="CI15" s="2373"/>
      <c r="CJ15" s="2373"/>
      <c r="CK15" s="2373"/>
      <c r="CL15" s="2373"/>
      <c r="CM15" s="2373"/>
      <c r="CN15" s="2373"/>
      <c r="CO15" s="2373"/>
      <c r="CP15" s="2373"/>
      <c r="CQ15" s="2373"/>
      <c r="CR15" s="2373"/>
      <c r="CS15" s="2373"/>
      <c r="CT15" s="2373"/>
      <c r="CU15" s="2373"/>
      <c r="CV15" s="2373"/>
      <c r="CW15" s="2373"/>
      <c r="CX15" s="2373"/>
      <c r="CY15" s="2373"/>
      <c r="CZ15" s="2373"/>
      <c r="DA15" s="1015"/>
    </row>
    <row r="16" s="750" customFormat="true" ht="15" customHeight="true" x14ac:dyDescent="0.2">
      <c r="A16" s="3236" t="s">
        <v>13</v>
      </c>
      <c r="B16" s="2254" t="s">
        <v>14</v>
      </c>
      <c r="C16" s="2159">
        <f t="shared" ref="C16:T16" si="0">C58+C59+C61+C62+C63</f>
        <v>99.540286359657927</v>
      </c>
      <c r="D16" s="2160">
        <f t="shared" si="0"/>
        <v>99.435199233911305</v>
      </c>
      <c r="E16" s="2160">
        <f t="shared" si="0"/>
        <v>99.315874977785626</v>
      </c>
      <c r="F16" s="2160">
        <f t="shared" si="0"/>
        <v>99.483189737612719</v>
      </c>
      <c r="G16" s="2161">
        <f t="shared" si="0"/>
        <v>99.909169335121902</v>
      </c>
      <c r="H16" s="2162">
        <f t="shared" si="0"/>
        <v>99.746164515525962</v>
      </c>
      <c r="I16" s="2160">
        <f t="shared" si="0"/>
        <v>99.871305857104602</v>
      </c>
      <c r="J16" s="2160">
        <f t="shared" si="0"/>
        <v>99.629781468553503</v>
      </c>
      <c r="K16" s="2160">
        <f t="shared" si="0"/>
        <v>99.939244176236656</v>
      </c>
      <c r="L16" s="2163">
        <f t="shared" si="0"/>
        <v>99.992280068783941</v>
      </c>
      <c r="M16" s="2159">
        <f t="shared" si="0"/>
        <v>98.561047990780992</v>
      </c>
      <c r="N16" s="2160">
        <f t="shared" si="0"/>
        <v>98.149272104312189</v>
      </c>
      <c r="O16" s="2160">
        <f t="shared" si="0"/>
        <v>98.347333048538985</v>
      </c>
      <c r="P16" s="2160">
        <f t="shared" si="0"/>
        <v>97.857738421134783</v>
      </c>
      <c r="Q16" s="2161">
        <f t="shared" si="0"/>
        <v>97.78771117386421</v>
      </c>
      <c r="R16" s="2162">
        <f t="shared" si="0"/>
        <v>99.864141578527665</v>
      </c>
      <c r="S16" s="2160">
        <f t="shared" si="0"/>
        <v>99.106186824949319</v>
      </c>
      <c r="T16" s="2163">
        <f t="shared" si="0"/>
        <v>98.672456844205797</v>
      </c>
      <c r="U16" s="2323"/>
      <c r="V16" s="2323"/>
      <c r="W16" s="2323"/>
      <c r="X16" s="2323"/>
      <c r="Y16" s="2323"/>
      <c r="Z16" s="2323"/>
      <c r="AA16" s="2323"/>
      <c r="AB16" s="2323"/>
      <c r="AC16" s="2323"/>
      <c r="AD16" s="2323"/>
      <c r="AE16" s="2323"/>
      <c r="AF16" s="2323"/>
      <c r="AG16" s="2323"/>
      <c r="AH16" s="2323"/>
      <c r="AI16" s="2323"/>
      <c r="AJ16" s="2323"/>
      <c r="AK16" s="2323"/>
      <c r="AL16" s="2323"/>
      <c r="AM16" s="2323"/>
      <c r="AN16" s="2323"/>
      <c r="AO16" s="2323"/>
      <c r="AP16" s="2323"/>
      <c r="AQ16" s="2323"/>
      <c r="AR16" s="2323"/>
      <c r="AS16" s="2323"/>
      <c r="AT16" s="2323"/>
      <c r="AU16" s="2323"/>
      <c r="AV16" s="2323"/>
      <c r="AW16" s="2323"/>
      <c r="AX16" s="2323"/>
      <c r="AY16" s="2323"/>
      <c r="BA16" s="2912" t="s">
        <v>13</v>
      </c>
      <c r="BB16" s="161" t="s">
        <v>14</v>
      </c>
      <c r="BC16" s="1484" t="s">
        <v>35</v>
      </c>
      <c r="BD16" s="1504" t="s">
        <v>35</v>
      </c>
      <c r="BE16" s="1504" t="s">
        <v>35</v>
      </c>
      <c r="BF16" s="1504" t="s">
        <v>35</v>
      </c>
      <c r="BG16" s="1525" t="s">
        <v>35</v>
      </c>
      <c r="BH16" s="1546" t="s">
        <v>35</v>
      </c>
      <c r="BI16" s="1504" t="s">
        <v>35</v>
      </c>
      <c r="BJ16" s="1504" t="s">
        <v>35</v>
      </c>
      <c r="BK16" s="1504" t="s">
        <v>35</v>
      </c>
      <c r="BL16" s="1525" t="s">
        <v>35</v>
      </c>
      <c r="BM16" s="1546" t="s">
        <v>35</v>
      </c>
      <c r="BN16" s="1504" t="s">
        <v>35</v>
      </c>
      <c r="BO16" s="1504" t="s">
        <v>35</v>
      </c>
      <c r="BP16" s="1504" t="s">
        <v>35</v>
      </c>
      <c r="BQ16" s="1525" t="s">
        <v>35</v>
      </c>
      <c r="BR16" s="1546" t="s">
        <v>35</v>
      </c>
      <c r="BS16" s="1504" t="s">
        <v>35</v>
      </c>
      <c r="BT16" s="2343" t="s">
        <v>35</v>
      </c>
      <c r="BU16" s="2374"/>
      <c r="BV16" s="2374"/>
      <c r="BW16" s="2374"/>
      <c r="BX16" s="2374"/>
      <c r="BY16" s="2375"/>
      <c r="BZ16" s="2375"/>
      <c r="CA16" s="2375"/>
      <c r="CB16" s="2375"/>
      <c r="CC16" s="2375"/>
      <c r="CD16" s="2375"/>
      <c r="CE16" s="2375"/>
      <c r="CF16" s="2375"/>
      <c r="CG16" s="2375"/>
      <c r="CH16" s="2375"/>
      <c r="CI16" s="2375"/>
      <c r="CJ16" s="2375"/>
      <c r="CK16" s="2375"/>
      <c r="CL16" s="2375"/>
      <c r="CM16" s="2375"/>
      <c r="CN16" s="2375"/>
      <c r="CO16" s="2375"/>
      <c r="CP16" s="2375"/>
      <c r="CQ16" s="2375"/>
      <c r="CR16" s="2375"/>
      <c r="CS16" s="2375"/>
      <c r="CT16" s="2375"/>
      <c r="CU16" s="2375"/>
      <c r="CV16" s="2375"/>
      <c r="CW16" s="2375"/>
      <c r="CX16" s="2375"/>
      <c r="CY16" s="2375"/>
      <c r="CZ16" s="2375"/>
      <c r="DA16" s="1015"/>
    </row>
    <row r="17" s="750" customFormat="true" ht="15" customHeight="true" x14ac:dyDescent="0.2">
      <c r="A17" s="3237"/>
      <c r="B17" s="2255" t="s">
        <v>51</v>
      </c>
      <c r="C17" s="1220">
        <f>100-C16</f>
        <v>0.4597136403420734</v>
      </c>
      <c r="D17" s="1221">
        <f t="shared" ref="D17:T17" si="1">100-D16</f>
        <v>0.56480076608869467</v>
      </c>
      <c r="E17" s="1221">
        <f t="shared" si="1"/>
        <v>0.68412502221437421</v>
      </c>
      <c r="F17" s="1221">
        <f t="shared" si="1"/>
        <v>0.51681026238728123</v>
      </c>
      <c r="G17" s="1222">
        <f t="shared" si="1"/>
        <v>9.0830664878097878E-2</v>
      </c>
      <c r="H17" s="1223">
        <f t="shared" si="1"/>
        <v>0.25383548447403825</v>
      </c>
      <c r="I17" s="1221">
        <f t="shared" si="1"/>
        <v>0.12869414289539804</v>
      </c>
      <c r="J17" s="1221">
        <f t="shared" si="1"/>
        <v>0.37021853144649697</v>
      </c>
      <c r="K17" s="1221">
        <f t="shared" si="1"/>
        <v>6.0755823763344097E-2</v>
      </c>
      <c r="L17" s="1224">
        <f t="shared" si="1"/>
        <v>7.7199312160587397E-3</v>
      </c>
      <c r="M17" s="1220">
        <f t="shared" si="1"/>
        <v>1.4389520092190082</v>
      </c>
      <c r="N17" s="1221">
        <f t="shared" si="1"/>
        <v>1.850727895687811</v>
      </c>
      <c r="O17" s="1221">
        <f t="shared" si="1"/>
        <v>1.6526669514610148</v>
      </c>
      <c r="P17" s="1221">
        <f t="shared" si="1"/>
        <v>2.1422615788652166</v>
      </c>
      <c r="Q17" s="1222">
        <f t="shared" si="1"/>
        <v>2.21228882613579</v>
      </c>
      <c r="R17" s="1223">
        <f t="shared" si="1"/>
        <v>0.13585842147233507</v>
      </c>
      <c r="S17" s="1221">
        <f t="shared" si="1"/>
        <v>0.89381317505068125</v>
      </c>
      <c r="T17" s="1224">
        <f t="shared" si="1"/>
        <v>1.3275431557942028</v>
      </c>
      <c r="U17" s="2323"/>
      <c r="V17" s="2323"/>
      <c r="W17" s="2323"/>
      <c r="X17" s="2323"/>
      <c r="Y17" s="2323"/>
      <c r="Z17" s="2323"/>
      <c r="AA17" s="2323"/>
      <c r="AB17" s="2323"/>
      <c r="AC17" s="2323"/>
      <c r="AD17" s="2323"/>
      <c r="AE17" s="2323"/>
      <c r="AF17" s="2323"/>
      <c r="AG17" s="2323"/>
      <c r="AH17" s="2323"/>
      <c r="AI17" s="2323"/>
      <c r="AJ17" s="2323"/>
      <c r="AK17" s="2323"/>
      <c r="AL17" s="2323"/>
      <c r="AM17" s="2323"/>
      <c r="AN17" s="2323"/>
      <c r="AO17" s="2323"/>
      <c r="AP17" s="2323"/>
      <c r="AQ17" s="2323"/>
      <c r="AR17" s="2323"/>
      <c r="AS17" s="2323"/>
      <c r="AT17" s="2323"/>
      <c r="AU17" s="2323"/>
      <c r="AV17" s="2323"/>
      <c r="AW17" s="2323"/>
      <c r="AX17" s="2323"/>
      <c r="AY17" s="2323"/>
      <c r="BA17" s="2913"/>
      <c r="BB17" s="162" t="s">
        <v>51</v>
      </c>
      <c r="BC17" s="1485" t="s">
        <v>35</v>
      </c>
      <c r="BD17" s="1505" t="s">
        <v>35</v>
      </c>
      <c r="BE17" s="1505" t="s">
        <v>35</v>
      </c>
      <c r="BF17" s="1505" t="s">
        <v>35</v>
      </c>
      <c r="BG17" s="1526" t="s">
        <v>35</v>
      </c>
      <c r="BH17" s="1547" t="s">
        <v>35</v>
      </c>
      <c r="BI17" s="1505" t="s">
        <v>35</v>
      </c>
      <c r="BJ17" s="1505" t="s">
        <v>35</v>
      </c>
      <c r="BK17" s="1505" t="s">
        <v>35</v>
      </c>
      <c r="BL17" s="1526" t="s">
        <v>35</v>
      </c>
      <c r="BM17" s="1547" t="s">
        <v>35</v>
      </c>
      <c r="BN17" s="1505" t="s">
        <v>35</v>
      </c>
      <c r="BO17" s="1505" t="s">
        <v>35</v>
      </c>
      <c r="BP17" s="1505" t="s">
        <v>35</v>
      </c>
      <c r="BQ17" s="1526" t="s">
        <v>35</v>
      </c>
      <c r="BR17" s="1547" t="s">
        <v>35</v>
      </c>
      <c r="BS17" s="1505" t="s">
        <v>35</v>
      </c>
      <c r="BT17" s="2344" t="s">
        <v>35</v>
      </c>
      <c r="BU17" s="2376"/>
      <c r="BV17" s="2376"/>
      <c r="BW17" s="2376"/>
      <c r="BX17" s="2376"/>
      <c r="BY17" s="2377"/>
      <c r="BZ17" s="2377"/>
      <c r="CA17" s="2377"/>
      <c r="CB17" s="2377"/>
      <c r="CC17" s="2377"/>
      <c r="CD17" s="2377"/>
      <c r="CE17" s="2377"/>
      <c r="CF17" s="2377"/>
      <c r="CG17" s="2377"/>
      <c r="CH17" s="2377"/>
      <c r="CI17" s="2377"/>
      <c r="CJ17" s="2377"/>
      <c r="CK17" s="2377"/>
      <c r="CL17" s="2377"/>
      <c r="CM17" s="2377"/>
      <c r="CN17" s="2377"/>
      <c r="CO17" s="2377"/>
      <c r="CP17" s="2377"/>
      <c r="CQ17" s="2377"/>
      <c r="CR17" s="2377"/>
      <c r="CS17" s="2377"/>
      <c r="CT17" s="2377"/>
      <c r="CU17" s="2377"/>
      <c r="CV17" s="2377"/>
      <c r="CW17" s="2377"/>
      <c r="CX17" s="2377"/>
      <c r="CY17" s="2377"/>
      <c r="CZ17" s="2377"/>
      <c r="DA17" s="1015"/>
    </row>
    <row r="18" s="750" customFormat="true" ht="15" customHeight="true" x14ac:dyDescent="0.2">
      <c r="A18" s="3237" t="s">
        <v>60</v>
      </c>
      <c r="B18" s="2255" t="s">
        <v>15</v>
      </c>
      <c r="C18" s="1220">
        <f>C16</f>
        <v>99.540286359657927</v>
      </c>
      <c r="D18" s="1221">
        <f t="shared" ref="D18:T18" si="2">D16</f>
        <v>99.435199233911305</v>
      </c>
      <c r="E18" s="1221">
        <f t="shared" si="2"/>
        <v>99.315874977785626</v>
      </c>
      <c r="F18" s="1221">
        <f t="shared" si="2"/>
        <v>99.483189737612719</v>
      </c>
      <c r="G18" s="1222">
        <f t="shared" si="2"/>
        <v>99.909169335121902</v>
      </c>
      <c r="H18" s="1223">
        <f t="shared" si="2"/>
        <v>99.746164515525962</v>
      </c>
      <c r="I18" s="1221">
        <f t="shared" si="2"/>
        <v>99.871305857104602</v>
      </c>
      <c r="J18" s="1221">
        <f t="shared" si="2"/>
        <v>99.629781468553503</v>
      </c>
      <c r="K18" s="1221">
        <f t="shared" si="2"/>
        <v>99.939244176236656</v>
      </c>
      <c r="L18" s="1224">
        <f t="shared" si="2"/>
        <v>99.992280068783941</v>
      </c>
      <c r="M18" s="1220">
        <f t="shared" si="2"/>
        <v>98.561047990780992</v>
      </c>
      <c r="N18" s="1221">
        <f t="shared" si="2"/>
        <v>98.149272104312189</v>
      </c>
      <c r="O18" s="1221">
        <f t="shared" si="2"/>
        <v>98.347333048538985</v>
      </c>
      <c r="P18" s="1221">
        <f t="shared" si="2"/>
        <v>97.857738421134783</v>
      </c>
      <c r="Q18" s="1222">
        <f t="shared" si="2"/>
        <v>97.78771117386421</v>
      </c>
      <c r="R18" s="1223">
        <f t="shared" si="2"/>
        <v>99.864141578527665</v>
      </c>
      <c r="S18" s="1221">
        <f t="shared" si="2"/>
        <v>99.106186824949319</v>
      </c>
      <c r="T18" s="1224">
        <f t="shared" si="2"/>
        <v>98.672456844205797</v>
      </c>
      <c r="U18" s="2323"/>
      <c r="V18" s="2323"/>
      <c r="W18" s="2323"/>
      <c r="X18" s="2323"/>
      <c r="Y18" s="2323"/>
      <c r="Z18" s="2323"/>
      <c r="AA18" s="2323"/>
      <c r="AB18" s="2323"/>
      <c r="AC18" s="2323"/>
      <c r="AD18" s="2323"/>
      <c r="AE18" s="2323"/>
      <c r="AF18" s="2323"/>
      <c r="AG18" s="2323"/>
      <c r="AH18" s="2323"/>
      <c r="AI18" s="2323"/>
      <c r="AJ18" s="2323"/>
      <c r="AK18" s="2323"/>
      <c r="AL18" s="2323"/>
      <c r="AM18" s="2323"/>
      <c r="AN18" s="2323"/>
      <c r="AO18" s="2323"/>
      <c r="AP18" s="2323"/>
      <c r="AQ18" s="2323"/>
      <c r="AR18" s="2323"/>
      <c r="AS18" s="2323"/>
      <c r="AT18" s="2323"/>
      <c r="AU18" s="2323"/>
      <c r="AV18" s="2323"/>
      <c r="AW18" s="2323"/>
      <c r="AX18" s="2323"/>
      <c r="AY18" s="2323"/>
      <c r="BA18" s="2913" t="s">
        <v>60</v>
      </c>
      <c r="BB18" s="162" t="s">
        <v>15</v>
      </c>
      <c r="BC18" s="1485" t="s">
        <v>35</v>
      </c>
      <c r="BD18" s="1505" t="s">
        <v>35</v>
      </c>
      <c r="BE18" s="1505" t="s">
        <v>35</v>
      </c>
      <c r="BF18" s="1505" t="s">
        <v>35</v>
      </c>
      <c r="BG18" s="1526" t="s">
        <v>35</v>
      </c>
      <c r="BH18" s="1547" t="s">
        <v>35</v>
      </c>
      <c r="BI18" s="1505" t="s">
        <v>35</v>
      </c>
      <c r="BJ18" s="1505" t="s">
        <v>35</v>
      </c>
      <c r="BK18" s="1505" t="s">
        <v>35</v>
      </c>
      <c r="BL18" s="1526" t="s">
        <v>35</v>
      </c>
      <c r="BM18" s="1547" t="s">
        <v>35</v>
      </c>
      <c r="BN18" s="1505" t="s">
        <v>35</v>
      </c>
      <c r="BO18" s="1505" t="s">
        <v>35</v>
      </c>
      <c r="BP18" s="1505" t="s">
        <v>35</v>
      </c>
      <c r="BQ18" s="1526" t="s">
        <v>35</v>
      </c>
      <c r="BR18" s="1547" t="s">
        <v>35</v>
      </c>
      <c r="BS18" s="1505" t="s">
        <v>35</v>
      </c>
      <c r="BT18" s="2344" t="s">
        <v>35</v>
      </c>
      <c r="BU18" s="2376"/>
      <c r="BV18" s="2376"/>
      <c r="BW18" s="2376"/>
      <c r="BX18" s="2376"/>
      <c r="BY18" s="2377"/>
      <c r="BZ18" s="2377"/>
      <c r="CA18" s="2377"/>
      <c r="CB18" s="2377"/>
      <c r="CC18" s="2377"/>
      <c r="CD18" s="2377"/>
      <c r="CE18" s="2377"/>
      <c r="CF18" s="2377"/>
      <c r="CG18" s="2377"/>
      <c r="CH18" s="2377"/>
      <c r="CI18" s="2377"/>
      <c r="CJ18" s="2377"/>
      <c r="CK18" s="2377"/>
      <c r="CL18" s="2377"/>
      <c r="CM18" s="2377"/>
      <c r="CN18" s="2377"/>
      <c r="CO18" s="2377"/>
      <c r="CP18" s="2377"/>
      <c r="CQ18" s="2377"/>
      <c r="CR18" s="2377"/>
      <c r="CS18" s="2377"/>
      <c r="CT18" s="2377"/>
      <c r="CU18" s="2377"/>
      <c r="CV18" s="2377"/>
      <c r="CW18" s="2377"/>
      <c r="CX18" s="2377"/>
      <c r="CY18" s="2377"/>
      <c r="CZ18" s="2377"/>
      <c r="DA18" s="1015"/>
    </row>
    <row r="19" s="750" customFormat="true" ht="15" customHeight="true" x14ac:dyDescent="0.2">
      <c r="A19" s="3237"/>
      <c r="B19" s="2255" t="s">
        <v>16</v>
      </c>
      <c r="C19" s="1220">
        <v>0</v>
      </c>
      <c r="D19" s="1221">
        <v>0</v>
      </c>
      <c r="E19" s="1221">
        <v>0</v>
      </c>
      <c r="F19" s="1221">
        <v>0</v>
      </c>
      <c r="G19" s="1222">
        <v>0</v>
      </c>
      <c r="H19" s="1223">
        <v>0</v>
      </c>
      <c r="I19" s="1221">
        <v>0</v>
      </c>
      <c r="J19" s="1221">
        <v>0</v>
      </c>
      <c r="K19" s="1221">
        <v>0</v>
      </c>
      <c r="L19" s="1224">
        <v>0</v>
      </c>
      <c r="M19" s="1220">
        <v>0</v>
      </c>
      <c r="N19" s="1221">
        <v>0</v>
      </c>
      <c r="O19" s="1221">
        <v>0</v>
      </c>
      <c r="P19" s="1221">
        <v>0</v>
      </c>
      <c r="Q19" s="1222">
        <v>0</v>
      </c>
      <c r="R19" s="1223">
        <v>0</v>
      </c>
      <c r="S19" s="1221">
        <v>0</v>
      </c>
      <c r="T19" s="1224">
        <v>0</v>
      </c>
      <c r="U19" s="2323"/>
      <c r="V19" s="2323"/>
      <c r="W19" s="2323"/>
      <c r="X19" s="2323"/>
      <c r="Y19" s="2323"/>
      <c r="Z19" s="2323"/>
      <c r="AA19" s="2323"/>
      <c r="AB19" s="2323"/>
      <c r="AC19" s="2323"/>
      <c r="AD19" s="2323"/>
      <c r="AE19" s="2323"/>
      <c r="AF19" s="2323"/>
      <c r="AG19" s="2323"/>
      <c r="AH19" s="2323"/>
      <c r="AI19" s="2323"/>
      <c r="AJ19" s="2323"/>
      <c r="AK19" s="2323"/>
      <c r="AL19" s="2323"/>
      <c r="AM19" s="2323"/>
      <c r="AN19" s="2323"/>
      <c r="AO19" s="2323"/>
      <c r="AP19" s="2323"/>
      <c r="AQ19" s="2323"/>
      <c r="AR19" s="2323"/>
      <c r="AS19" s="2323"/>
      <c r="AT19" s="2323"/>
      <c r="AU19" s="2323"/>
      <c r="AV19" s="2323"/>
      <c r="AW19" s="2323"/>
      <c r="AX19" s="2323"/>
      <c r="AY19" s="2323"/>
      <c r="BA19" s="2913"/>
      <c r="BB19" s="162" t="s">
        <v>16</v>
      </c>
      <c r="BC19" s="1485" t="s">
        <v>35</v>
      </c>
      <c r="BD19" s="1505" t="s">
        <v>35</v>
      </c>
      <c r="BE19" s="1505" t="s">
        <v>35</v>
      </c>
      <c r="BF19" s="1505" t="s">
        <v>35</v>
      </c>
      <c r="BG19" s="1526" t="s">
        <v>35</v>
      </c>
      <c r="BH19" s="1547" t="s">
        <v>35</v>
      </c>
      <c r="BI19" s="1505" t="s">
        <v>35</v>
      </c>
      <c r="BJ19" s="1505" t="s">
        <v>35</v>
      </c>
      <c r="BK19" s="1505" t="s">
        <v>35</v>
      </c>
      <c r="BL19" s="1526" t="s">
        <v>35</v>
      </c>
      <c r="BM19" s="1547" t="s">
        <v>35</v>
      </c>
      <c r="BN19" s="1505" t="s">
        <v>35</v>
      </c>
      <c r="BO19" s="1505" t="s">
        <v>35</v>
      </c>
      <c r="BP19" s="1505" t="s">
        <v>35</v>
      </c>
      <c r="BQ19" s="1526" t="s">
        <v>35</v>
      </c>
      <c r="BR19" s="1547" t="s">
        <v>35</v>
      </c>
      <c r="BS19" s="1505" t="s">
        <v>35</v>
      </c>
      <c r="BT19" s="2344" t="s">
        <v>35</v>
      </c>
      <c r="BU19" s="2376"/>
      <c r="BV19" s="2376"/>
      <c r="BW19" s="2376"/>
      <c r="BX19" s="2376"/>
      <c r="BY19" s="2377"/>
      <c r="BZ19" s="2377"/>
      <c r="CA19" s="2377"/>
      <c r="CB19" s="2377"/>
      <c r="CC19" s="2377"/>
      <c r="CD19" s="2377"/>
      <c r="CE19" s="2377"/>
      <c r="CF19" s="2377"/>
      <c r="CG19" s="2377"/>
      <c r="CH19" s="2377"/>
      <c r="CI19" s="2377"/>
      <c r="CJ19" s="2377"/>
      <c r="CK19" s="2377"/>
      <c r="CL19" s="2377"/>
      <c r="CM19" s="2377"/>
      <c r="CN19" s="2377"/>
      <c r="CO19" s="2377"/>
      <c r="CP19" s="2377"/>
      <c r="CQ19" s="2377"/>
      <c r="CR19" s="2377"/>
      <c r="CS19" s="2377"/>
      <c r="CT19" s="2377"/>
      <c r="CU19" s="2377"/>
      <c r="CV19" s="2377"/>
      <c r="CW19" s="2377"/>
      <c r="CX19" s="2377"/>
      <c r="CY19" s="2377"/>
      <c r="CZ19" s="2377"/>
      <c r="DA19" s="1015"/>
    </row>
    <row r="20" s="750" customFormat="true" ht="15" customHeight="true" x14ac:dyDescent="0.2">
      <c r="A20" s="3237"/>
      <c r="B20" s="2255" t="s">
        <v>22</v>
      </c>
      <c r="C20" s="1220">
        <f>C17</f>
        <v>0.4597136403420734</v>
      </c>
      <c r="D20" s="1221">
        <f t="shared" ref="D20:T20" si="3">D17</f>
        <v>0.56480076608869467</v>
      </c>
      <c r="E20" s="1221">
        <f t="shared" si="3"/>
        <v>0.68412502221437421</v>
      </c>
      <c r="F20" s="1221">
        <f t="shared" si="3"/>
        <v>0.51681026238728123</v>
      </c>
      <c r="G20" s="1222">
        <f t="shared" si="3"/>
        <v>9.0830664878097878E-2</v>
      </c>
      <c r="H20" s="1223">
        <f t="shared" si="3"/>
        <v>0.25383548447403825</v>
      </c>
      <c r="I20" s="1221">
        <f t="shared" si="3"/>
        <v>0.12869414289539804</v>
      </c>
      <c r="J20" s="1221">
        <f t="shared" si="3"/>
        <v>0.37021853144649697</v>
      </c>
      <c r="K20" s="1221">
        <f t="shared" si="3"/>
        <v>6.0755823763344097E-2</v>
      </c>
      <c r="L20" s="1224">
        <f t="shared" si="3"/>
        <v>7.7199312160587397E-3</v>
      </c>
      <c r="M20" s="1220">
        <f t="shared" si="3"/>
        <v>1.4389520092190082</v>
      </c>
      <c r="N20" s="1221">
        <f t="shared" si="3"/>
        <v>1.850727895687811</v>
      </c>
      <c r="O20" s="1221">
        <f t="shared" si="3"/>
        <v>1.6526669514610148</v>
      </c>
      <c r="P20" s="1221">
        <f t="shared" si="3"/>
        <v>2.1422615788652166</v>
      </c>
      <c r="Q20" s="1222">
        <f t="shared" si="3"/>
        <v>2.21228882613579</v>
      </c>
      <c r="R20" s="1223">
        <f t="shared" si="3"/>
        <v>0.13585842147233507</v>
      </c>
      <c r="S20" s="1221">
        <f t="shared" si="3"/>
        <v>0.89381317505068125</v>
      </c>
      <c r="T20" s="1224">
        <f t="shared" si="3"/>
        <v>1.3275431557942028</v>
      </c>
      <c r="U20" s="2323"/>
      <c r="V20" s="2323"/>
      <c r="W20" s="2323"/>
      <c r="X20" s="2323"/>
      <c r="Y20" s="2323"/>
      <c r="Z20" s="2323"/>
      <c r="AA20" s="2323"/>
      <c r="AB20" s="2323"/>
      <c r="AC20" s="2323"/>
      <c r="AD20" s="2323"/>
      <c r="AE20" s="2323"/>
      <c r="AF20" s="2323"/>
      <c r="AG20" s="2323"/>
      <c r="AH20" s="2323"/>
      <c r="AI20" s="2323"/>
      <c r="AJ20" s="2323"/>
      <c r="AK20" s="2323"/>
      <c r="AL20" s="2323"/>
      <c r="AM20" s="2323"/>
      <c r="AN20" s="2323"/>
      <c r="AO20" s="2323"/>
      <c r="AP20" s="2323"/>
      <c r="AQ20" s="2323"/>
      <c r="AR20" s="2323"/>
      <c r="AS20" s="2323"/>
      <c r="AT20" s="2323"/>
      <c r="AU20" s="2323"/>
      <c r="AV20" s="2323"/>
      <c r="AW20" s="2323"/>
      <c r="AX20" s="2323"/>
      <c r="AY20" s="2323"/>
      <c r="BA20" s="2913"/>
      <c r="BB20" s="162" t="s">
        <v>22</v>
      </c>
      <c r="BC20" s="1485" t="s">
        <v>35</v>
      </c>
      <c r="BD20" s="1505" t="s">
        <v>35</v>
      </c>
      <c r="BE20" s="1505" t="s">
        <v>35</v>
      </c>
      <c r="BF20" s="1505" t="s">
        <v>35</v>
      </c>
      <c r="BG20" s="1526" t="s">
        <v>35</v>
      </c>
      <c r="BH20" s="1547" t="s">
        <v>35</v>
      </c>
      <c r="BI20" s="1505" t="s">
        <v>35</v>
      </c>
      <c r="BJ20" s="1505" t="s">
        <v>35</v>
      </c>
      <c r="BK20" s="1505" t="s">
        <v>35</v>
      </c>
      <c r="BL20" s="1526" t="s">
        <v>35</v>
      </c>
      <c r="BM20" s="1547" t="s">
        <v>35</v>
      </c>
      <c r="BN20" s="1505" t="s">
        <v>35</v>
      </c>
      <c r="BO20" s="1505" t="s">
        <v>35</v>
      </c>
      <c r="BP20" s="1505" t="s">
        <v>35</v>
      </c>
      <c r="BQ20" s="1526" t="s">
        <v>35</v>
      </c>
      <c r="BR20" s="1547" t="s">
        <v>35</v>
      </c>
      <c r="BS20" s="1505" t="s">
        <v>35</v>
      </c>
      <c r="BT20" s="2344" t="s">
        <v>35</v>
      </c>
      <c r="BU20" s="2376"/>
      <c r="BV20" s="2376"/>
      <c r="BW20" s="2376"/>
      <c r="BX20" s="2376"/>
      <c r="BY20" s="2377"/>
      <c r="BZ20" s="2377"/>
      <c r="CA20" s="2377"/>
      <c r="CB20" s="2377"/>
      <c r="CC20" s="2377"/>
      <c r="CD20" s="2377"/>
      <c r="CE20" s="2377"/>
      <c r="CF20" s="2377"/>
      <c r="CG20" s="2377"/>
      <c r="CH20" s="2377"/>
      <c r="CI20" s="2377"/>
      <c r="CJ20" s="2377"/>
      <c r="CK20" s="2377"/>
      <c r="CL20" s="2377"/>
      <c r="CM20" s="2377"/>
      <c r="CN20" s="2377"/>
      <c r="CO20" s="2377"/>
      <c r="CP20" s="2377"/>
      <c r="CQ20" s="2377"/>
      <c r="CR20" s="2377"/>
      <c r="CS20" s="2377"/>
      <c r="CT20" s="2377"/>
      <c r="CU20" s="2377"/>
      <c r="CV20" s="2377"/>
      <c r="CW20" s="2377"/>
      <c r="CX20" s="2377"/>
      <c r="CY20" s="2377"/>
      <c r="CZ20" s="2377"/>
      <c r="DA20" s="1015"/>
    </row>
    <row r="21" s="750" customFormat="true" ht="15" customHeight="true" x14ac:dyDescent="0.2">
      <c r="A21" s="3237"/>
      <c r="B21" s="2255" t="s">
        <v>17</v>
      </c>
      <c r="C21" s="1220">
        <v>0</v>
      </c>
      <c r="D21" s="1221">
        <v>0</v>
      </c>
      <c r="E21" s="1221">
        <v>0</v>
      </c>
      <c r="F21" s="1221">
        <v>0</v>
      </c>
      <c r="G21" s="1222">
        <v>0</v>
      </c>
      <c r="H21" s="1223">
        <v>0</v>
      </c>
      <c r="I21" s="1221">
        <v>0</v>
      </c>
      <c r="J21" s="1221">
        <v>0</v>
      </c>
      <c r="K21" s="1221">
        <v>0</v>
      </c>
      <c r="L21" s="1224">
        <v>0</v>
      </c>
      <c r="M21" s="1220">
        <v>0</v>
      </c>
      <c r="N21" s="1221">
        <v>0</v>
      </c>
      <c r="O21" s="1221">
        <v>0</v>
      </c>
      <c r="P21" s="1221">
        <v>0</v>
      </c>
      <c r="Q21" s="1222">
        <v>0</v>
      </c>
      <c r="R21" s="1223">
        <v>0</v>
      </c>
      <c r="S21" s="1221">
        <v>0</v>
      </c>
      <c r="T21" s="1224">
        <v>0</v>
      </c>
      <c r="U21" s="2323"/>
      <c r="V21" s="2323"/>
      <c r="W21" s="2323"/>
      <c r="X21" s="2323"/>
      <c r="Y21" s="2323"/>
      <c r="Z21" s="2323"/>
      <c r="AA21" s="2323"/>
      <c r="AB21" s="2323"/>
      <c r="AC21" s="2323"/>
      <c r="AD21" s="2323"/>
      <c r="AE21" s="2323"/>
      <c r="AF21" s="2323"/>
      <c r="AG21" s="2323"/>
      <c r="AH21" s="2323"/>
      <c r="AI21" s="2323"/>
      <c r="AJ21" s="2323"/>
      <c r="AK21" s="2323"/>
      <c r="AL21" s="2323"/>
      <c r="AM21" s="2323"/>
      <c r="AN21" s="2323"/>
      <c r="AO21" s="2323"/>
      <c r="AP21" s="2323"/>
      <c r="AQ21" s="2323"/>
      <c r="AR21" s="2323"/>
      <c r="AS21" s="2323"/>
      <c r="AT21" s="2323"/>
      <c r="AU21" s="2323"/>
      <c r="AV21" s="2323"/>
      <c r="AW21" s="2323"/>
      <c r="AX21" s="2323"/>
      <c r="AY21" s="2323"/>
      <c r="BA21" s="2913"/>
      <c r="BB21" s="162" t="s">
        <v>17</v>
      </c>
      <c r="BC21" s="1485" t="s">
        <v>35</v>
      </c>
      <c r="BD21" s="1505" t="s">
        <v>35</v>
      </c>
      <c r="BE21" s="1505" t="s">
        <v>35</v>
      </c>
      <c r="BF21" s="1505" t="s">
        <v>35</v>
      </c>
      <c r="BG21" s="1526" t="s">
        <v>35</v>
      </c>
      <c r="BH21" s="1547" t="s">
        <v>35</v>
      </c>
      <c r="BI21" s="1505" t="s">
        <v>35</v>
      </c>
      <c r="BJ21" s="1505" t="s">
        <v>35</v>
      </c>
      <c r="BK21" s="1505" t="s">
        <v>35</v>
      </c>
      <c r="BL21" s="1526" t="s">
        <v>35</v>
      </c>
      <c r="BM21" s="1547" t="s">
        <v>35</v>
      </c>
      <c r="BN21" s="1505" t="s">
        <v>35</v>
      </c>
      <c r="BO21" s="1505" t="s">
        <v>35</v>
      </c>
      <c r="BP21" s="1505" t="s">
        <v>35</v>
      </c>
      <c r="BQ21" s="1526" t="s">
        <v>35</v>
      </c>
      <c r="BR21" s="1547" t="s">
        <v>35</v>
      </c>
      <c r="BS21" s="1505" t="s">
        <v>35</v>
      </c>
      <c r="BT21" s="2344" t="s">
        <v>35</v>
      </c>
      <c r="BU21" s="2376"/>
      <c r="BV21" s="2376"/>
      <c r="BW21" s="2376"/>
      <c r="BX21" s="2376"/>
      <c r="BY21" s="2377"/>
      <c r="BZ21" s="2377"/>
      <c r="CA21" s="2377"/>
      <c r="CB21" s="2377"/>
      <c r="CC21" s="2377"/>
      <c r="CD21" s="2377"/>
      <c r="CE21" s="2377"/>
      <c r="CF21" s="2377"/>
      <c r="CG21" s="2377"/>
      <c r="CH21" s="2377"/>
      <c r="CI21" s="2377"/>
      <c r="CJ21" s="2377"/>
      <c r="CK21" s="2377"/>
      <c r="CL21" s="2377"/>
      <c r="CM21" s="2377"/>
      <c r="CN21" s="2377"/>
      <c r="CO21" s="2377"/>
      <c r="CP21" s="2377"/>
      <c r="CQ21" s="2377"/>
      <c r="CR21" s="2377"/>
      <c r="CS21" s="2377"/>
      <c r="CT21" s="2377"/>
      <c r="CU21" s="2377"/>
      <c r="CV21" s="2377"/>
      <c r="CW21" s="2377"/>
      <c r="CX21" s="2377"/>
      <c r="CY21" s="2377"/>
      <c r="CZ21" s="2377"/>
      <c r="DA21" s="1015"/>
    </row>
    <row r="22" s="750" customFormat="true" ht="15" customHeight="true" x14ac:dyDescent="0.2">
      <c r="A22" s="3237" t="s">
        <v>54</v>
      </c>
      <c r="B22" s="2255" t="s">
        <v>49</v>
      </c>
      <c r="C22" s="1220">
        <v>0</v>
      </c>
      <c r="D22" s="1221">
        <v>0</v>
      </c>
      <c r="E22" s="1221">
        <v>0</v>
      </c>
      <c r="F22" s="1221">
        <v>0</v>
      </c>
      <c r="G22" s="1222">
        <v>0</v>
      </c>
      <c r="H22" s="1223">
        <v>0</v>
      </c>
      <c r="I22" s="1221">
        <v>0</v>
      </c>
      <c r="J22" s="1221">
        <v>0</v>
      </c>
      <c r="K22" s="1221">
        <v>0</v>
      </c>
      <c r="L22" s="1224">
        <v>0</v>
      </c>
      <c r="M22" s="1220">
        <v>0</v>
      </c>
      <c r="N22" s="1221">
        <v>0</v>
      </c>
      <c r="O22" s="1221">
        <v>0</v>
      </c>
      <c r="P22" s="1221">
        <v>0</v>
      </c>
      <c r="Q22" s="1222">
        <v>0</v>
      </c>
      <c r="R22" s="1223">
        <v>0</v>
      </c>
      <c r="S22" s="1221">
        <v>0</v>
      </c>
      <c r="T22" s="1224">
        <v>0</v>
      </c>
      <c r="U22" s="2323"/>
      <c r="V22" s="2323"/>
      <c r="W22" s="2323"/>
      <c r="X22" s="2323"/>
      <c r="Y22" s="2323"/>
      <c r="Z22" s="2323"/>
      <c r="AA22" s="2323"/>
      <c r="AB22" s="2323"/>
      <c r="AC22" s="2323"/>
      <c r="AD22" s="2323"/>
      <c r="AE22" s="2323"/>
      <c r="AF22" s="2323"/>
      <c r="AG22" s="2323"/>
      <c r="AH22" s="2323"/>
      <c r="AI22" s="2323"/>
      <c r="AJ22" s="2323"/>
      <c r="AK22" s="2323"/>
      <c r="AL22" s="2323"/>
      <c r="AM22" s="2323"/>
      <c r="AN22" s="2323"/>
      <c r="AO22" s="2323"/>
      <c r="AP22" s="2323"/>
      <c r="AQ22" s="2323"/>
      <c r="AR22" s="2323"/>
      <c r="AS22" s="2323"/>
      <c r="AT22" s="2323"/>
      <c r="AU22" s="2323"/>
      <c r="AV22" s="2323"/>
      <c r="AW22" s="2323"/>
      <c r="AX22" s="2323"/>
      <c r="AY22" s="2323"/>
      <c r="BA22" s="2913" t="s">
        <v>54</v>
      </c>
      <c r="BB22" s="162" t="s">
        <v>49</v>
      </c>
      <c r="BC22" s="1485" t="s">
        <v>35</v>
      </c>
      <c r="BD22" s="1505" t="s">
        <v>35</v>
      </c>
      <c r="BE22" s="1505" t="s">
        <v>35</v>
      </c>
      <c r="BF22" s="1505" t="s">
        <v>35</v>
      </c>
      <c r="BG22" s="1526" t="s">
        <v>35</v>
      </c>
      <c r="BH22" s="1547" t="s">
        <v>35</v>
      </c>
      <c r="BI22" s="1505" t="s">
        <v>35</v>
      </c>
      <c r="BJ22" s="1505" t="s">
        <v>35</v>
      </c>
      <c r="BK22" s="1505" t="s">
        <v>35</v>
      </c>
      <c r="BL22" s="1526" t="s">
        <v>35</v>
      </c>
      <c r="BM22" s="1547" t="s">
        <v>35</v>
      </c>
      <c r="BN22" s="1505" t="s">
        <v>35</v>
      </c>
      <c r="BO22" s="1505" t="s">
        <v>35</v>
      </c>
      <c r="BP22" s="1505" t="s">
        <v>35</v>
      </c>
      <c r="BQ22" s="1526" t="s">
        <v>35</v>
      </c>
      <c r="BR22" s="1547" t="s">
        <v>35</v>
      </c>
      <c r="BS22" s="1505" t="s">
        <v>35</v>
      </c>
      <c r="BT22" s="2344" t="s">
        <v>35</v>
      </c>
      <c r="BU22" s="2376"/>
      <c r="BV22" s="2376"/>
      <c r="BW22" s="2376"/>
      <c r="BX22" s="2376"/>
      <c r="BY22" s="2377"/>
      <c r="BZ22" s="2377"/>
      <c r="CA22" s="2377"/>
      <c r="CB22" s="2377"/>
      <c r="CC22" s="2377"/>
      <c r="CD22" s="2377"/>
      <c r="CE22" s="2377"/>
      <c r="CF22" s="2377"/>
      <c r="CG22" s="2377"/>
      <c r="CH22" s="2377"/>
      <c r="CI22" s="2377"/>
      <c r="CJ22" s="2377"/>
      <c r="CK22" s="2377"/>
      <c r="CL22" s="2377"/>
      <c r="CM22" s="2377"/>
      <c r="CN22" s="2377"/>
      <c r="CO22" s="2377"/>
      <c r="CP22" s="2377"/>
      <c r="CQ22" s="2377"/>
      <c r="CR22" s="2377"/>
      <c r="CS22" s="2377"/>
      <c r="CT22" s="2377"/>
      <c r="CU22" s="2377"/>
      <c r="CV22" s="2377"/>
      <c r="CW22" s="2377"/>
      <c r="CX22" s="2377"/>
      <c r="CY22" s="2377"/>
      <c r="CZ22" s="2377"/>
      <c r="DA22" s="1015"/>
    </row>
    <row r="23" s="750" customFormat="true" ht="15" customHeight="true" x14ac:dyDescent="0.2">
      <c r="A23" s="3238"/>
      <c r="B23" s="2256" t="s">
        <v>48</v>
      </c>
      <c r="C23" s="1225">
        <v>100</v>
      </c>
      <c r="D23" s="1226">
        <v>100</v>
      </c>
      <c r="E23" s="1226">
        <v>100</v>
      </c>
      <c r="F23" s="1226">
        <v>100</v>
      </c>
      <c r="G23" s="1227">
        <v>100</v>
      </c>
      <c r="H23" s="1228">
        <v>100</v>
      </c>
      <c r="I23" s="1226">
        <v>100</v>
      </c>
      <c r="J23" s="1226">
        <v>100</v>
      </c>
      <c r="K23" s="1226">
        <v>100</v>
      </c>
      <c r="L23" s="1229">
        <v>100</v>
      </c>
      <c r="M23" s="1225">
        <v>100</v>
      </c>
      <c r="N23" s="1226">
        <v>100</v>
      </c>
      <c r="O23" s="1226">
        <v>100</v>
      </c>
      <c r="P23" s="1226">
        <v>100</v>
      </c>
      <c r="Q23" s="1227">
        <v>100</v>
      </c>
      <c r="R23" s="1228">
        <v>100</v>
      </c>
      <c r="S23" s="1226">
        <v>100</v>
      </c>
      <c r="T23" s="1229">
        <v>100</v>
      </c>
      <c r="U23" s="2323"/>
      <c r="V23" s="2323"/>
      <c r="W23" s="2323"/>
      <c r="X23" s="2323"/>
      <c r="Y23" s="2323"/>
      <c r="Z23" s="2323"/>
      <c r="AA23" s="2323"/>
      <c r="AB23" s="2323"/>
      <c r="AC23" s="2323"/>
      <c r="AD23" s="2323"/>
      <c r="AE23" s="2323"/>
      <c r="AF23" s="2323"/>
      <c r="AG23" s="2323"/>
      <c r="AH23" s="2323"/>
      <c r="AI23" s="2323"/>
      <c r="AJ23" s="2323"/>
      <c r="AK23" s="2323"/>
      <c r="AL23" s="2323"/>
      <c r="AM23" s="2323"/>
      <c r="AN23" s="2323"/>
      <c r="AO23" s="2323"/>
      <c r="AP23" s="2323"/>
      <c r="AQ23" s="2323"/>
      <c r="AR23" s="2323"/>
      <c r="AS23" s="2323"/>
      <c r="AT23" s="2323"/>
      <c r="AU23" s="2323"/>
      <c r="AV23" s="2323"/>
      <c r="AW23" s="2323"/>
      <c r="AX23" s="2323"/>
      <c r="AY23" s="2323"/>
      <c r="BA23" s="2914"/>
      <c r="BB23" s="163" t="s">
        <v>48</v>
      </c>
      <c r="BC23" s="1486" t="s">
        <v>35</v>
      </c>
      <c r="BD23" s="1506" t="s">
        <v>35</v>
      </c>
      <c r="BE23" s="1506" t="s">
        <v>35</v>
      </c>
      <c r="BF23" s="1506" t="s">
        <v>35</v>
      </c>
      <c r="BG23" s="1527" t="s">
        <v>35</v>
      </c>
      <c r="BH23" s="1548" t="s">
        <v>35</v>
      </c>
      <c r="BI23" s="1506" t="s">
        <v>35</v>
      </c>
      <c r="BJ23" s="1506" t="s">
        <v>35</v>
      </c>
      <c r="BK23" s="1506" t="s">
        <v>35</v>
      </c>
      <c r="BL23" s="1527" t="s">
        <v>35</v>
      </c>
      <c r="BM23" s="1548" t="s">
        <v>35</v>
      </c>
      <c r="BN23" s="1506" t="s">
        <v>35</v>
      </c>
      <c r="BO23" s="1506" t="s">
        <v>35</v>
      </c>
      <c r="BP23" s="1506" t="s">
        <v>35</v>
      </c>
      <c r="BQ23" s="1527" t="s">
        <v>35</v>
      </c>
      <c r="BR23" s="1548" t="s">
        <v>35</v>
      </c>
      <c r="BS23" s="1506" t="s">
        <v>35</v>
      </c>
      <c r="BT23" s="2345" t="s">
        <v>35</v>
      </c>
      <c r="BU23" s="2378"/>
      <c r="BV23" s="2378"/>
      <c r="BW23" s="2378"/>
      <c r="BX23" s="2378"/>
      <c r="BY23" s="2379"/>
      <c r="BZ23" s="2379"/>
      <c r="CA23" s="2379"/>
      <c r="CB23" s="2379"/>
      <c r="CC23" s="2379"/>
      <c r="CD23" s="2379"/>
      <c r="CE23" s="2379"/>
      <c r="CF23" s="2379"/>
      <c r="CG23" s="2379"/>
      <c r="CH23" s="2379"/>
      <c r="CI23" s="2379"/>
      <c r="CJ23" s="2379"/>
      <c r="CK23" s="2379"/>
      <c r="CL23" s="2379"/>
      <c r="CM23" s="2379"/>
      <c r="CN23" s="2379"/>
      <c r="CO23" s="2379"/>
      <c r="CP23" s="2379"/>
      <c r="CQ23" s="2379"/>
      <c r="CR23" s="2379"/>
      <c r="CS23" s="2379"/>
      <c r="CT23" s="2379"/>
      <c r="CU23" s="2379"/>
      <c r="CV23" s="2379"/>
      <c r="CW23" s="2379"/>
      <c r="CX23" s="2379"/>
      <c r="CY23" s="2379"/>
      <c r="CZ23" s="2379"/>
      <c r="DA23" s="1015"/>
    </row>
    <row r="24" s="131" customFormat="true" ht="15" hidden="true" customHeight="true" x14ac:dyDescent="0.2">
      <c r="A24" s="2850" t="s">
        <v>47</v>
      </c>
      <c r="B24" s="282" t="s">
        <v>59</v>
      </c>
      <c r="C24" s="335"/>
      <c r="D24" s="336"/>
      <c r="E24" s="336"/>
      <c r="F24" s="336"/>
      <c r="G24" s="337"/>
      <c r="H24" s="338"/>
      <c r="I24" s="336"/>
      <c r="J24" s="336"/>
      <c r="K24" s="336"/>
      <c r="L24" s="339"/>
      <c r="M24" s="335"/>
      <c r="N24" s="336"/>
      <c r="O24" s="336"/>
      <c r="P24" s="336"/>
      <c r="Q24" s="337"/>
      <c r="R24" s="338"/>
      <c r="S24" s="336"/>
      <c r="T24" s="339"/>
      <c r="U24" s="2324"/>
      <c r="V24" s="2324"/>
      <c r="W24" s="2324"/>
      <c r="X24" s="2324"/>
      <c r="Y24" s="2324"/>
      <c r="Z24" s="2324"/>
      <c r="AA24" s="2324"/>
      <c r="AB24" s="2324"/>
      <c r="AC24" s="2324"/>
      <c r="AD24" s="2324"/>
      <c r="AE24" s="2324"/>
      <c r="AF24" s="2324"/>
      <c r="AG24" s="2324"/>
      <c r="AH24" s="2324"/>
      <c r="AI24" s="2324"/>
      <c r="AJ24" s="2324"/>
      <c r="AK24" s="2324"/>
      <c r="AL24" s="2324"/>
      <c r="AM24" s="2324"/>
      <c r="AN24" s="2324"/>
      <c r="AO24" s="2324"/>
      <c r="AP24" s="2324"/>
      <c r="AQ24" s="2324"/>
      <c r="AR24" s="2324"/>
      <c r="AS24" s="2324"/>
      <c r="AT24" s="2324"/>
      <c r="AU24" s="2324"/>
      <c r="AV24" s="2324"/>
      <c r="AW24" s="2324"/>
      <c r="AX24" s="2324"/>
      <c r="AY24" s="2324"/>
      <c r="BB24" s="133"/>
      <c r="BU24" s="240"/>
      <c r="BV24" s="240"/>
      <c r="BW24" s="240"/>
      <c r="BX24" s="240"/>
      <c r="BY24" s="240"/>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c r="DA24" s="240"/>
    </row>
    <row r="25" s="131" customFormat="true" ht="15" hidden="true" customHeight="true" x14ac:dyDescent="0.2">
      <c r="A25" s="2851"/>
      <c r="B25" s="273" t="s">
        <v>58</v>
      </c>
      <c r="C25" s="340"/>
      <c r="D25" s="341"/>
      <c r="E25" s="341"/>
      <c r="F25" s="341"/>
      <c r="G25" s="342"/>
      <c r="H25" s="343"/>
      <c r="I25" s="341"/>
      <c r="J25" s="341"/>
      <c r="K25" s="341"/>
      <c r="L25" s="344"/>
      <c r="M25" s="340"/>
      <c r="N25" s="341"/>
      <c r="O25" s="341"/>
      <c r="P25" s="341"/>
      <c r="Q25" s="342"/>
      <c r="R25" s="343"/>
      <c r="S25" s="341"/>
      <c r="T25" s="344"/>
      <c r="U25" s="2324"/>
      <c r="V25" s="2324"/>
      <c r="W25" s="2324"/>
      <c r="X25" s="2324"/>
      <c r="Y25" s="2324"/>
      <c r="Z25" s="2324"/>
      <c r="AA25" s="2324"/>
      <c r="AB25" s="2324"/>
      <c r="AC25" s="2324"/>
      <c r="AD25" s="2324"/>
      <c r="AE25" s="2324"/>
      <c r="AF25" s="2324"/>
      <c r="AG25" s="2324"/>
      <c r="AH25" s="2324"/>
      <c r="AI25" s="2324"/>
      <c r="AJ25" s="2324"/>
      <c r="AK25" s="2324"/>
      <c r="AL25" s="2324"/>
      <c r="AM25" s="2324"/>
      <c r="AN25" s="2324"/>
      <c r="AO25" s="2324"/>
      <c r="AP25" s="2324"/>
      <c r="AQ25" s="2324"/>
      <c r="AR25" s="2324"/>
      <c r="AS25" s="2324"/>
      <c r="AT25" s="2324"/>
      <c r="AU25" s="2324"/>
      <c r="AV25" s="2324"/>
      <c r="AW25" s="2324"/>
      <c r="AX25" s="2324"/>
      <c r="AY25" s="2324"/>
      <c r="BB25" s="133"/>
      <c r="BU25" s="240"/>
      <c r="BV25" s="240"/>
      <c r="BW25" s="240"/>
      <c r="BX25" s="240"/>
      <c r="BY25" s="240"/>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c r="DA25" s="240"/>
    </row>
    <row r="26" s="131" customFormat="true" ht="15" hidden="true" customHeight="true" x14ac:dyDescent="0.2">
      <c r="A26" s="2852"/>
      <c r="B26" s="274" t="s">
        <v>46</v>
      </c>
      <c r="C26" s="345"/>
      <c r="D26" s="346"/>
      <c r="E26" s="346"/>
      <c r="F26" s="346"/>
      <c r="G26" s="347"/>
      <c r="H26" s="348"/>
      <c r="I26" s="346"/>
      <c r="J26" s="346"/>
      <c r="K26" s="346"/>
      <c r="L26" s="349"/>
      <c r="M26" s="345"/>
      <c r="N26" s="346"/>
      <c r="O26" s="346"/>
      <c r="P26" s="346"/>
      <c r="Q26" s="347"/>
      <c r="R26" s="348"/>
      <c r="S26" s="346"/>
      <c r="T26" s="349"/>
      <c r="U26" s="2324"/>
      <c r="V26" s="2324"/>
      <c r="W26" s="2324"/>
      <c r="X26" s="2324"/>
      <c r="Y26" s="2324"/>
      <c r="Z26" s="2324"/>
      <c r="AA26" s="2324"/>
      <c r="AB26" s="2324"/>
      <c r="AC26" s="2324"/>
      <c r="AD26" s="2324"/>
      <c r="AE26" s="2324"/>
      <c r="AF26" s="2324"/>
      <c r="AG26" s="2324"/>
      <c r="AH26" s="2324"/>
      <c r="AI26" s="2324"/>
      <c r="AJ26" s="2324"/>
      <c r="AK26" s="2324"/>
      <c r="AL26" s="2324"/>
      <c r="AM26" s="2324"/>
      <c r="AN26" s="2324"/>
      <c r="AO26" s="2324"/>
      <c r="AP26" s="2324"/>
      <c r="AQ26" s="2324"/>
      <c r="AR26" s="2324"/>
      <c r="AS26" s="2324"/>
      <c r="AT26" s="2324"/>
      <c r="AU26" s="2324"/>
      <c r="AV26" s="2324"/>
      <c r="AW26" s="2324"/>
      <c r="AX26" s="2324"/>
      <c r="AY26" s="2324"/>
      <c r="BB26" s="133"/>
      <c r="BU26" s="240"/>
      <c r="BV26" s="240"/>
      <c r="BW26" s="240"/>
      <c r="BX26" s="240"/>
      <c r="BY26" s="240"/>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c r="DA26" s="240"/>
    </row>
    <row r="27" s="726" customFormat="true" ht="15" customHeight="true" x14ac:dyDescent="0.2">
      <c r="A27" s="130"/>
      <c r="B27" s="202"/>
      <c r="C27" s="2893" t="s">
        <v>115</v>
      </c>
      <c r="D27" s="2894"/>
      <c r="E27" s="2894"/>
      <c r="F27" s="2894"/>
      <c r="G27" s="2895"/>
      <c r="H27" s="3228" t="s">
        <v>38</v>
      </c>
      <c r="I27" s="3229"/>
      <c r="J27" s="3229"/>
      <c r="K27" s="3229"/>
      <c r="L27" s="3230"/>
      <c r="M27" s="3231" t="s">
        <v>37</v>
      </c>
      <c r="N27" s="3229"/>
      <c r="O27" s="3229"/>
      <c r="P27" s="3229"/>
      <c r="Q27" s="3232"/>
      <c r="R27" s="2334" t="s">
        <v>142</v>
      </c>
      <c r="S27" s="2335"/>
      <c r="T27" s="2336"/>
      <c r="U27" s="2324"/>
      <c r="V27" s="2324"/>
      <c r="W27" s="2324"/>
      <c r="X27" s="2324"/>
      <c r="Y27" s="2324"/>
      <c r="Z27" s="2324"/>
      <c r="AA27" s="2324"/>
      <c r="AB27" s="2324"/>
      <c r="AC27" s="2324"/>
      <c r="AD27" s="2324"/>
      <c r="AE27" s="2324"/>
      <c r="AF27" s="2324"/>
      <c r="AG27" s="2324"/>
      <c r="AH27" s="2324"/>
      <c r="AI27" s="2324"/>
      <c r="AJ27" s="2324"/>
      <c r="AK27" s="2324"/>
      <c r="AL27" s="2324"/>
      <c r="AM27" s="2324"/>
      <c r="AN27" s="2324"/>
      <c r="AO27" s="2324"/>
      <c r="AP27" s="2324"/>
      <c r="AQ27" s="2324"/>
      <c r="AR27" s="2324"/>
      <c r="AS27" s="2324"/>
      <c r="AT27" s="2324"/>
      <c r="AU27" s="2324"/>
      <c r="AV27" s="2324"/>
      <c r="AW27" s="2324"/>
      <c r="AX27" s="2324"/>
      <c r="AY27" s="2324"/>
      <c r="BA27" s="241" t="s">
        <v>131</v>
      </c>
      <c r="BB27" s="115" t="s">
        <v>96</v>
      </c>
      <c r="BC27" s="2915" t="s">
        <v>115</v>
      </c>
      <c r="BD27" s="2916"/>
      <c r="BE27" s="2916"/>
      <c r="BF27" s="2916"/>
      <c r="BG27" s="2917"/>
      <c r="BH27" s="2918" t="s">
        <v>38</v>
      </c>
      <c r="BI27" s="2916"/>
      <c r="BJ27" s="2916"/>
      <c r="BK27" s="2916"/>
      <c r="BL27" s="2917"/>
      <c r="BM27" s="2918" t="s">
        <v>37</v>
      </c>
      <c r="BN27" s="2916"/>
      <c r="BO27" s="2916"/>
      <c r="BP27" s="2916"/>
      <c r="BQ27" s="2917"/>
      <c r="BR27" s="2334" t="s">
        <v>142</v>
      </c>
      <c r="BS27" s="2335"/>
      <c r="BT27" s="2336"/>
      <c r="BU27" s="2380"/>
      <c r="BV27" s="2380"/>
      <c r="BW27" s="2380"/>
      <c r="BX27" s="2380"/>
      <c r="BY27" s="2381"/>
      <c r="BZ27" s="239"/>
      <c r="CA27" s="239"/>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c r="DA27" s="240"/>
    </row>
    <row r="28" s="726" customFormat="true" ht="12.75" x14ac:dyDescent="0.2">
      <c r="A28" s="203" t="s">
        <v>69</v>
      </c>
      <c r="B28" s="277"/>
      <c r="C28" s="404" t="s">
        <v>0</v>
      </c>
      <c r="D28" s="405" t="s">
        <v>1</v>
      </c>
      <c r="E28" s="405" t="s">
        <v>2</v>
      </c>
      <c r="F28" s="405" t="s">
        <v>3</v>
      </c>
      <c r="G28" s="406" t="s">
        <v>4</v>
      </c>
      <c r="H28" s="2127" t="s">
        <v>0</v>
      </c>
      <c r="I28" s="2094" t="s">
        <v>1</v>
      </c>
      <c r="J28" s="2094" t="s">
        <v>2</v>
      </c>
      <c r="K28" s="2094" t="s">
        <v>3</v>
      </c>
      <c r="L28" s="2095" t="s">
        <v>4</v>
      </c>
      <c r="M28" s="2117" t="s">
        <v>0</v>
      </c>
      <c r="N28" s="2094" t="s">
        <v>1</v>
      </c>
      <c r="O28" s="2094" t="s">
        <v>2</v>
      </c>
      <c r="P28" s="2094" t="s">
        <v>3</v>
      </c>
      <c r="Q28" s="2137" t="s">
        <v>4</v>
      </c>
      <c r="R28" s="2126" t="s">
        <v>160</v>
      </c>
      <c r="S28" s="2091" t="s">
        <v>161</v>
      </c>
      <c r="T28" s="2093" t="s">
        <v>162</v>
      </c>
      <c r="U28" s="2324"/>
      <c r="V28" s="2324"/>
      <c r="W28" s="2324"/>
      <c r="X28" s="2324"/>
      <c r="Y28" s="2324"/>
      <c r="Z28" s="2324"/>
      <c r="AA28" s="2324"/>
      <c r="AB28" s="2324"/>
      <c r="AC28" s="2324"/>
      <c r="AD28" s="2324"/>
      <c r="AE28" s="2324"/>
      <c r="AF28" s="2324"/>
      <c r="AG28" s="2324"/>
      <c r="AH28" s="2324"/>
      <c r="AI28" s="2324"/>
      <c r="AJ28" s="2324"/>
      <c r="AK28" s="2324"/>
      <c r="AL28" s="2324"/>
      <c r="AM28" s="2324"/>
      <c r="AN28" s="2324"/>
      <c r="AO28" s="2324"/>
      <c r="AP28" s="2324"/>
      <c r="AQ28" s="2324"/>
      <c r="AR28" s="2324"/>
      <c r="AS28" s="2324"/>
      <c r="AT28" s="2324"/>
      <c r="AU28" s="2324"/>
      <c r="AV28" s="2324"/>
      <c r="AW28" s="2324"/>
      <c r="AX28" s="2324"/>
      <c r="AY28" s="2324"/>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2126" t="s">
        <v>160</v>
      </c>
      <c r="BS28" s="2091" t="s">
        <v>161</v>
      </c>
      <c r="BT28" s="2093" t="s">
        <v>162</v>
      </c>
      <c r="BU28" s="2382"/>
      <c r="BV28" s="2382"/>
      <c r="BW28" s="2382"/>
      <c r="BX28" s="2382"/>
      <c r="BY28" s="2383"/>
      <c r="BZ28" s="2383"/>
      <c r="CA28" s="2383"/>
      <c r="CB28" s="2383"/>
      <c r="CC28" s="2383"/>
      <c r="CD28" s="2383"/>
      <c r="CE28" s="2383"/>
      <c r="CF28" s="2383"/>
      <c r="CG28" s="2383"/>
      <c r="CH28" s="2383"/>
      <c r="CI28" s="2383"/>
      <c r="CJ28" s="2383"/>
      <c r="CK28" s="2383"/>
      <c r="CL28" s="2383"/>
      <c r="CM28" s="2383"/>
      <c r="CN28" s="2383"/>
      <c r="CO28" s="2383"/>
      <c r="CP28" s="2383"/>
      <c r="CQ28" s="2383"/>
      <c r="CR28" s="2383"/>
      <c r="CS28" s="2383"/>
      <c r="CT28" s="2383"/>
      <c r="CU28" s="2383"/>
      <c r="CV28" s="2383"/>
      <c r="CW28" s="2383"/>
      <c r="CX28" s="2383"/>
      <c r="CY28" s="2383"/>
      <c r="CZ28" s="2383"/>
      <c r="DA28" s="240"/>
    </row>
    <row r="29" s="726" customFormat="true" ht="15" customHeight="true" x14ac:dyDescent="0.2">
      <c r="A29" s="3239" t="s">
        <v>57</v>
      </c>
      <c r="B29" s="2257" t="s">
        <v>49</v>
      </c>
      <c r="C29" s="2164">
        <v>70.297324237878726</v>
      </c>
      <c r="D29" s="2165">
        <v>58.360318368842542</v>
      </c>
      <c r="E29" s="2165">
        <v>50.259652855731559</v>
      </c>
      <c r="F29" s="2165">
        <v>42.284686357844478</v>
      </c>
      <c r="G29" s="2166">
        <v>41.99450132524651</v>
      </c>
      <c r="H29" s="2167">
        <v>69.642719217130164</v>
      </c>
      <c r="I29" s="2165">
        <v>56.221499508217498</v>
      </c>
      <c r="J29" s="2165">
        <v>49.747995166878461</v>
      </c>
      <c r="K29" s="2165">
        <v>43.33790171303874</v>
      </c>
      <c r="L29" s="2168">
        <v>42.392439147326044</v>
      </c>
      <c r="M29" s="2169">
        <v>72.374782199126784</v>
      </c>
      <c r="N29" s="2165">
        <v>65.416949910094118</v>
      </c>
      <c r="O29" s="2165">
        <v>52.246943383378394</v>
      </c>
      <c r="P29" s="2165">
        <v>46.889821346535015</v>
      </c>
      <c r="Q29" s="2166">
        <v>34.918912652406313</v>
      </c>
      <c r="R29" s="2167">
        <v>55.116946992133251</v>
      </c>
      <c r="S29" s="2165">
        <v>41.976225650686381</v>
      </c>
      <c r="T29" s="2288">
        <v>67.970212212693582</v>
      </c>
      <c r="U29" s="2324"/>
      <c r="V29" s="2324"/>
      <c r="W29" s="2324"/>
      <c r="X29" s="2324"/>
      <c r="Y29" s="2324"/>
      <c r="Z29" s="2324"/>
      <c r="AA29" s="2324"/>
      <c r="AB29" s="2324"/>
      <c r="AC29" s="2324"/>
      <c r="AD29" s="2324"/>
      <c r="AE29" s="2324"/>
      <c r="AF29" s="2324"/>
      <c r="AG29" s="2324"/>
      <c r="AH29" s="2324"/>
      <c r="AI29" s="2324"/>
      <c r="AJ29" s="2324"/>
      <c r="AK29" s="2324"/>
      <c r="AL29" s="2324"/>
      <c r="AM29" s="2324"/>
      <c r="AN29" s="2324"/>
      <c r="AO29" s="2324"/>
      <c r="AP29" s="2324"/>
      <c r="AQ29" s="2324"/>
      <c r="AR29" s="2324"/>
      <c r="AS29" s="2324"/>
      <c r="AT29" s="2324"/>
      <c r="AU29" s="2324"/>
      <c r="AV29" s="2324"/>
      <c r="AW29" s="2324"/>
      <c r="AX29" s="2324"/>
      <c r="AY29" s="2324"/>
      <c r="BA29" s="2891" t="s">
        <v>57</v>
      </c>
      <c r="BB29" s="164" t="s">
        <v>49</v>
      </c>
      <c r="BC29" s="1487" t="s">
        <v>35</v>
      </c>
      <c r="BD29" s="1507" t="s">
        <v>35</v>
      </c>
      <c r="BE29" s="1507" t="s">
        <v>35</v>
      </c>
      <c r="BF29" s="1507" t="s">
        <v>35</v>
      </c>
      <c r="BG29" s="1528" t="s">
        <v>35</v>
      </c>
      <c r="BH29" s="1549" t="s">
        <v>35</v>
      </c>
      <c r="BI29" s="1507" t="s">
        <v>35</v>
      </c>
      <c r="BJ29" s="1507" t="s">
        <v>35</v>
      </c>
      <c r="BK29" s="1507" t="s">
        <v>35</v>
      </c>
      <c r="BL29" s="1528" t="s">
        <v>35</v>
      </c>
      <c r="BM29" s="1549" t="s">
        <v>35</v>
      </c>
      <c r="BN29" s="1507" t="s">
        <v>35</v>
      </c>
      <c r="BO29" s="1507" t="s">
        <v>35</v>
      </c>
      <c r="BP29" s="1507" t="s">
        <v>35</v>
      </c>
      <c r="BQ29" s="1528" t="s">
        <v>35</v>
      </c>
      <c r="BR29" s="1549" t="s">
        <v>35</v>
      </c>
      <c r="BS29" s="1507" t="s">
        <v>35</v>
      </c>
      <c r="BT29" s="2346" t="s">
        <v>35</v>
      </c>
      <c r="BU29" s="2384"/>
      <c r="BV29" s="2384"/>
      <c r="BW29" s="2384"/>
      <c r="BX29" s="2384"/>
      <c r="BY29" s="2385"/>
      <c r="BZ29" s="2385"/>
      <c r="CA29" s="2385"/>
      <c r="CB29" s="2385"/>
      <c r="CC29" s="2385"/>
      <c r="CD29" s="2385"/>
      <c r="CE29" s="2385"/>
      <c r="CF29" s="2385"/>
      <c r="CG29" s="2385"/>
      <c r="CH29" s="2385"/>
      <c r="CI29" s="2385"/>
      <c r="CJ29" s="2385"/>
      <c r="CK29" s="2385"/>
      <c r="CL29" s="2385"/>
      <c r="CM29" s="2385"/>
      <c r="CN29" s="2385"/>
      <c r="CO29" s="2385"/>
      <c r="CP29" s="2385"/>
      <c r="CQ29" s="2385"/>
      <c r="CR29" s="2385"/>
      <c r="CS29" s="2385"/>
      <c r="CT29" s="2385"/>
      <c r="CU29" s="2385"/>
      <c r="CV29" s="2385"/>
      <c r="CW29" s="2385"/>
      <c r="CX29" s="2385"/>
      <c r="CY29" s="2385"/>
      <c r="CZ29" s="2385"/>
      <c r="DA29" s="240"/>
    </row>
    <row r="30" s="726" customFormat="true" ht="15" customHeight="true" x14ac:dyDescent="0.2">
      <c r="A30" s="3200"/>
      <c r="B30" s="2258" t="s">
        <v>48</v>
      </c>
      <c r="C30" s="2170">
        <v>29.702675762121235</v>
      </c>
      <c r="D30" s="2171">
        <v>41.639681631157202</v>
      </c>
      <c r="E30" s="2171">
        <v>49.740347144268682</v>
      </c>
      <c r="F30" s="2171">
        <v>57.715313642155373</v>
      </c>
      <c r="G30" s="2172">
        <v>58.005498674753341</v>
      </c>
      <c r="H30" s="2173">
        <v>30.357280782869754</v>
      </c>
      <c r="I30" s="2171">
        <v>43.778500491782125</v>
      </c>
      <c r="J30" s="2171">
        <v>50.252004833121688</v>
      </c>
      <c r="K30" s="2171">
        <v>56.662098286961225</v>
      </c>
      <c r="L30" s="2174">
        <v>57.607560852673664</v>
      </c>
      <c r="M30" s="2175">
        <v>27.625217800873063</v>
      </c>
      <c r="N30" s="2171">
        <v>34.583050089905889</v>
      </c>
      <c r="O30" s="2171">
        <v>47.75305661662172</v>
      </c>
      <c r="P30" s="2171">
        <v>53.11017865346507</v>
      </c>
      <c r="Q30" s="2172">
        <v>65.081087347593837</v>
      </c>
      <c r="R30" s="2173">
        <v>44.883053007866899</v>
      </c>
      <c r="S30" s="2171">
        <v>58.02377434931423</v>
      </c>
      <c r="T30" s="2289">
        <v>32.029787787306432</v>
      </c>
      <c r="U30" s="2324"/>
      <c r="V30" s="2324"/>
      <c r="W30" s="2324"/>
      <c r="X30" s="2324"/>
      <c r="Y30" s="2324"/>
      <c r="Z30" s="2324"/>
      <c r="AA30" s="2324"/>
      <c r="AB30" s="2324"/>
      <c r="AC30" s="2324"/>
      <c r="AD30" s="2324"/>
      <c r="AE30" s="2324"/>
      <c r="AF30" s="2324"/>
      <c r="AG30" s="2324"/>
      <c r="AH30" s="2324"/>
      <c r="AI30" s="2324"/>
      <c r="AJ30" s="2324"/>
      <c r="AK30" s="2324"/>
      <c r="AL30" s="2324"/>
      <c r="AM30" s="2324"/>
      <c r="AN30" s="2324"/>
      <c r="AO30" s="2324"/>
      <c r="AP30" s="2324"/>
      <c r="AQ30" s="2324"/>
      <c r="AR30" s="2324"/>
      <c r="AS30" s="2324"/>
      <c r="AT30" s="2324"/>
      <c r="AU30" s="2324"/>
      <c r="AV30" s="2324"/>
      <c r="AW30" s="2324"/>
      <c r="AX30" s="2324"/>
      <c r="AY30" s="2324"/>
      <c r="BA30" s="2844"/>
      <c r="BB30" s="165" t="s">
        <v>48</v>
      </c>
      <c r="BC30" s="1488" t="s">
        <v>35</v>
      </c>
      <c r="BD30" s="1508" t="s">
        <v>35</v>
      </c>
      <c r="BE30" s="1508" t="s">
        <v>35</v>
      </c>
      <c r="BF30" s="1508" t="s">
        <v>35</v>
      </c>
      <c r="BG30" s="1529" t="s">
        <v>35</v>
      </c>
      <c r="BH30" s="1550" t="s">
        <v>35</v>
      </c>
      <c r="BI30" s="1508" t="s">
        <v>35</v>
      </c>
      <c r="BJ30" s="1508" t="s">
        <v>35</v>
      </c>
      <c r="BK30" s="1508" t="s">
        <v>35</v>
      </c>
      <c r="BL30" s="1529" t="s">
        <v>35</v>
      </c>
      <c r="BM30" s="1550" t="s">
        <v>35</v>
      </c>
      <c r="BN30" s="1508" t="s">
        <v>35</v>
      </c>
      <c r="BO30" s="1508" t="s">
        <v>35</v>
      </c>
      <c r="BP30" s="1508" t="s">
        <v>35</v>
      </c>
      <c r="BQ30" s="1529" t="s">
        <v>35</v>
      </c>
      <c r="BR30" s="1550" t="s">
        <v>35</v>
      </c>
      <c r="BS30" s="1508" t="s">
        <v>35</v>
      </c>
      <c r="BT30" s="2347" t="s">
        <v>35</v>
      </c>
      <c r="BU30" s="2386"/>
      <c r="BV30" s="2386"/>
      <c r="BW30" s="2386"/>
      <c r="BX30" s="2386"/>
      <c r="BY30" s="2387"/>
      <c r="BZ30" s="2387"/>
      <c r="CA30" s="2387"/>
      <c r="CB30" s="2387"/>
      <c r="CC30" s="2387"/>
      <c r="CD30" s="2387"/>
      <c r="CE30" s="2387"/>
      <c r="CF30" s="2387"/>
      <c r="CG30" s="2387"/>
      <c r="CH30" s="2387"/>
      <c r="CI30" s="2387"/>
      <c r="CJ30" s="2387"/>
      <c r="CK30" s="2387"/>
      <c r="CL30" s="2387"/>
      <c r="CM30" s="2387"/>
      <c r="CN30" s="2387"/>
      <c r="CO30" s="2387"/>
      <c r="CP30" s="2387"/>
      <c r="CQ30" s="2387"/>
      <c r="CR30" s="2387"/>
      <c r="CS30" s="2387"/>
      <c r="CT30" s="2387"/>
      <c r="CU30" s="2387"/>
      <c r="CV30" s="2387"/>
      <c r="CW30" s="2387"/>
      <c r="CX30" s="2387"/>
      <c r="CY30" s="2387"/>
      <c r="CZ30" s="2387"/>
      <c r="DA30" s="240"/>
    </row>
    <row r="31" s="130" customFormat="true" ht="15" customHeight="true" x14ac:dyDescent="0.2">
      <c r="A31" s="2842" t="s">
        <v>104</v>
      </c>
      <c r="B31" s="290" t="s">
        <v>49</v>
      </c>
      <c r="C31" s="2176">
        <v>70.297324237878726</v>
      </c>
      <c r="D31" s="2177">
        <v>58.360318368842542</v>
      </c>
      <c r="E31" s="2177">
        <v>50.259652855731559</v>
      </c>
      <c r="F31" s="2177">
        <v>42.284686357844478</v>
      </c>
      <c r="G31" s="2178">
        <v>41.99450132524651</v>
      </c>
      <c r="H31" s="2179">
        <v>69.642719217130164</v>
      </c>
      <c r="I31" s="2177">
        <v>56.221499508217498</v>
      </c>
      <c r="J31" s="2177">
        <v>49.747995166878461</v>
      </c>
      <c r="K31" s="2177">
        <v>43.33790171303874</v>
      </c>
      <c r="L31" s="2180">
        <v>42.392439147326044</v>
      </c>
      <c r="M31" s="2181">
        <v>72.374782199126784</v>
      </c>
      <c r="N31" s="2177">
        <v>65.416949910094118</v>
      </c>
      <c r="O31" s="2177">
        <v>52.246943383378394</v>
      </c>
      <c r="P31" s="2177">
        <v>46.889821346535015</v>
      </c>
      <c r="Q31" s="2178">
        <v>34.918912652406313</v>
      </c>
      <c r="R31" s="2179">
        <v>55.116946992133251</v>
      </c>
      <c r="S31" s="2177">
        <v>41.976225650686381</v>
      </c>
      <c r="T31" s="2290">
        <v>67.970212212693582</v>
      </c>
      <c r="U31" s="2324"/>
      <c r="V31" s="2324"/>
      <c r="W31" s="2324"/>
      <c r="X31" s="2324"/>
      <c r="Y31" s="2324"/>
      <c r="Z31" s="2324"/>
      <c r="AA31" s="2324"/>
      <c r="AB31" s="2324"/>
      <c r="AC31" s="2324"/>
      <c r="AD31" s="2324"/>
      <c r="AE31" s="2324"/>
      <c r="AF31" s="2324"/>
      <c r="AG31" s="2324"/>
      <c r="AH31" s="2324"/>
      <c r="AI31" s="2324"/>
      <c r="AJ31" s="2324"/>
      <c r="AK31" s="2324"/>
      <c r="AL31" s="2324"/>
      <c r="AM31" s="2324"/>
      <c r="AN31" s="2324"/>
      <c r="AO31" s="2324"/>
      <c r="AP31" s="2324"/>
      <c r="AQ31" s="2324"/>
      <c r="AR31" s="2324"/>
      <c r="AS31" s="2324"/>
      <c r="AT31" s="2324"/>
      <c r="AU31" s="2324"/>
      <c r="AV31" s="2324"/>
      <c r="AW31" s="2324"/>
      <c r="AX31" s="2324"/>
      <c r="AY31" s="2324"/>
      <c r="AZ31" s="726"/>
      <c r="BA31" s="2844" t="s">
        <v>104</v>
      </c>
      <c r="BB31" s="165" t="s">
        <v>49</v>
      </c>
      <c r="BC31" s="1488" t="s">
        <v>35</v>
      </c>
      <c r="BD31" s="1508" t="s">
        <v>35</v>
      </c>
      <c r="BE31" s="1508" t="s">
        <v>35</v>
      </c>
      <c r="BF31" s="1508" t="s">
        <v>35</v>
      </c>
      <c r="BG31" s="1529" t="s">
        <v>35</v>
      </c>
      <c r="BH31" s="1550" t="s">
        <v>35</v>
      </c>
      <c r="BI31" s="1508" t="s">
        <v>35</v>
      </c>
      <c r="BJ31" s="1508" t="s">
        <v>35</v>
      </c>
      <c r="BK31" s="1508" t="s">
        <v>35</v>
      </c>
      <c r="BL31" s="1529" t="s">
        <v>35</v>
      </c>
      <c r="BM31" s="1550" t="s">
        <v>35</v>
      </c>
      <c r="BN31" s="1508" t="s">
        <v>35</v>
      </c>
      <c r="BO31" s="1508" t="s">
        <v>35</v>
      </c>
      <c r="BP31" s="1508" t="s">
        <v>35</v>
      </c>
      <c r="BQ31" s="1529" t="s">
        <v>35</v>
      </c>
      <c r="BR31" s="1550" t="s">
        <v>35</v>
      </c>
      <c r="BS31" s="1508" t="s">
        <v>35</v>
      </c>
      <c r="BT31" s="2347" t="s">
        <v>35</v>
      </c>
      <c r="BU31" s="2386"/>
      <c r="BV31" s="2386"/>
      <c r="BW31" s="2386"/>
      <c r="BX31" s="2386"/>
      <c r="BY31" s="2387"/>
      <c r="BZ31" s="2387"/>
      <c r="CA31" s="2387"/>
      <c r="CB31" s="2387"/>
      <c r="CC31" s="2387"/>
      <c r="CD31" s="2387"/>
      <c r="CE31" s="2387"/>
      <c r="CF31" s="2387"/>
      <c r="CG31" s="2387"/>
      <c r="CH31" s="2387"/>
      <c r="CI31" s="2387"/>
      <c r="CJ31" s="2387"/>
      <c r="CK31" s="2387"/>
      <c r="CL31" s="2387"/>
      <c r="CM31" s="2387"/>
      <c r="CN31" s="2387"/>
      <c r="CO31" s="2387"/>
      <c r="CP31" s="2387"/>
      <c r="CQ31" s="2387"/>
      <c r="CR31" s="2387"/>
      <c r="CS31" s="2387"/>
      <c r="CT31" s="2387"/>
      <c r="CU31" s="2387"/>
      <c r="CV31" s="2387"/>
      <c r="CW31" s="2387"/>
      <c r="CX31" s="2387"/>
      <c r="CY31" s="2387"/>
      <c r="CZ31" s="2387"/>
      <c r="DA31" s="239"/>
    </row>
    <row r="32" s="130" customFormat="true" ht="15" customHeight="true" x14ac:dyDescent="0.2">
      <c r="A32" s="2842"/>
      <c r="B32" s="290" t="s">
        <v>48</v>
      </c>
      <c r="C32" s="2170">
        <v>29.702675762121235</v>
      </c>
      <c r="D32" s="2171">
        <v>41.639681631157202</v>
      </c>
      <c r="E32" s="2171">
        <v>49.740347144268682</v>
      </c>
      <c r="F32" s="2171">
        <v>57.715313642155373</v>
      </c>
      <c r="G32" s="2172">
        <v>58.005498674753341</v>
      </c>
      <c r="H32" s="2173">
        <v>30.357280782869754</v>
      </c>
      <c r="I32" s="2171">
        <v>43.778500491782125</v>
      </c>
      <c r="J32" s="2171">
        <v>50.252004833121688</v>
      </c>
      <c r="K32" s="2171">
        <v>56.662098286961225</v>
      </c>
      <c r="L32" s="2174">
        <v>57.607560852673664</v>
      </c>
      <c r="M32" s="2175">
        <v>27.625217800873063</v>
      </c>
      <c r="N32" s="2171">
        <v>34.583050089905889</v>
      </c>
      <c r="O32" s="2171">
        <v>47.75305661662172</v>
      </c>
      <c r="P32" s="2171">
        <v>53.11017865346507</v>
      </c>
      <c r="Q32" s="2172">
        <v>65.081087347593837</v>
      </c>
      <c r="R32" s="2173">
        <v>44.883053007866899</v>
      </c>
      <c r="S32" s="2171">
        <v>58.02377434931423</v>
      </c>
      <c r="T32" s="2289">
        <v>32.029787787306432</v>
      </c>
      <c r="U32" s="2324"/>
      <c r="V32" s="2324"/>
      <c r="W32" s="2324"/>
      <c r="X32" s="2324"/>
      <c r="Y32" s="2324"/>
      <c r="Z32" s="2324"/>
      <c r="AA32" s="2324"/>
      <c r="AB32" s="2324"/>
      <c r="AC32" s="2324"/>
      <c r="AD32" s="2324"/>
      <c r="AE32" s="2324"/>
      <c r="AF32" s="2324"/>
      <c r="AG32" s="2324"/>
      <c r="AH32" s="2324"/>
      <c r="AI32" s="2324"/>
      <c r="AJ32" s="2324"/>
      <c r="AK32" s="2324"/>
      <c r="AL32" s="2324"/>
      <c r="AM32" s="2324"/>
      <c r="AN32" s="2324"/>
      <c r="AO32" s="2324"/>
      <c r="AP32" s="2324"/>
      <c r="AQ32" s="2324"/>
      <c r="AR32" s="2324"/>
      <c r="AS32" s="2324"/>
      <c r="AT32" s="2324"/>
      <c r="AU32" s="2324"/>
      <c r="AV32" s="2324"/>
      <c r="AW32" s="2324"/>
      <c r="AX32" s="2324"/>
      <c r="AY32" s="2324"/>
      <c r="AZ32" s="726"/>
      <c r="BA32" s="2844"/>
      <c r="BB32" s="165" t="s">
        <v>48</v>
      </c>
      <c r="BC32" s="1488" t="s">
        <v>35</v>
      </c>
      <c r="BD32" s="1508" t="s">
        <v>35</v>
      </c>
      <c r="BE32" s="1508" t="s">
        <v>35</v>
      </c>
      <c r="BF32" s="1508" t="s">
        <v>35</v>
      </c>
      <c r="BG32" s="1529" t="s">
        <v>35</v>
      </c>
      <c r="BH32" s="1550" t="s">
        <v>35</v>
      </c>
      <c r="BI32" s="1508" t="s">
        <v>35</v>
      </c>
      <c r="BJ32" s="1508" t="s">
        <v>35</v>
      </c>
      <c r="BK32" s="1508" t="s">
        <v>35</v>
      </c>
      <c r="BL32" s="1529" t="s">
        <v>35</v>
      </c>
      <c r="BM32" s="1550" t="s">
        <v>35</v>
      </c>
      <c r="BN32" s="1508" t="s">
        <v>35</v>
      </c>
      <c r="BO32" s="1508" t="s">
        <v>35</v>
      </c>
      <c r="BP32" s="1508" t="s">
        <v>35</v>
      </c>
      <c r="BQ32" s="1529" t="s">
        <v>35</v>
      </c>
      <c r="BR32" s="1550" t="s">
        <v>35</v>
      </c>
      <c r="BS32" s="1508" t="s">
        <v>35</v>
      </c>
      <c r="BT32" s="2347" t="s">
        <v>35</v>
      </c>
      <c r="BU32" s="2386"/>
      <c r="BV32" s="2386"/>
      <c r="BW32" s="2386"/>
      <c r="BX32" s="2386"/>
      <c r="BY32" s="2387"/>
      <c r="BZ32" s="2387"/>
      <c r="CA32" s="2387"/>
      <c r="CB32" s="2387"/>
      <c r="CC32" s="2387"/>
      <c r="CD32" s="2387"/>
      <c r="CE32" s="2387"/>
      <c r="CF32" s="2387"/>
      <c r="CG32" s="2387"/>
      <c r="CH32" s="2387"/>
      <c r="CI32" s="2387"/>
      <c r="CJ32" s="2387"/>
      <c r="CK32" s="2387"/>
      <c r="CL32" s="2387"/>
      <c r="CM32" s="2387"/>
      <c r="CN32" s="2387"/>
      <c r="CO32" s="2387"/>
      <c r="CP32" s="2387"/>
      <c r="CQ32" s="2387"/>
      <c r="CR32" s="2387"/>
      <c r="CS32" s="2387"/>
      <c r="CT32" s="2387"/>
      <c r="CU32" s="2387"/>
      <c r="CV32" s="2387"/>
      <c r="CW32" s="2387"/>
      <c r="CX32" s="2387"/>
      <c r="CY32" s="2387"/>
      <c r="CZ32" s="2387"/>
      <c r="DA32" s="239"/>
    </row>
    <row r="33" s="130" customFormat="true" ht="15" customHeight="true" x14ac:dyDescent="0.2">
      <c r="A33" s="2842" t="s">
        <v>105</v>
      </c>
      <c r="B33" s="290" t="s">
        <v>49</v>
      </c>
      <c r="C33" s="1418" t="s">
        <v>35</v>
      </c>
      <c r="D33" s="1430" t="s">
        <v>35</v>
      </c>
      <c r="E33" s="1430" t="s">
        <v>35</v>
      </c>
      <c r="F33" s="1430" t="s">
        <v>35</v>
      </c>
      <c r="G33" s="1442" t="s">
        <v>35</v>
      </c>
      <c r="H33" s="1454" t="s">
        <v>35</v>
      </c>
      <c r="I33" s="1430" t="s">
        <v>35</v>
      </c>
      <c r="J33" s="1430" t="s">
        <v>35</v>
      </c>
      <c r="K33" s="1430" t="s">
        <v>35</v>
      </c>
      <c r="L33" s="1466" t="s">
        <v>35</v>
      </c>
      <c r="M33" s="1478" t="s">
        <v>35</v>
      </c>
      <c r="N33" s="1430" t="s">
        <v>35</v>
      </c>
      <c r="O33" s="1430" t="s">
        <v>35</v>
      </c>
      <c r="P33" s="1430" t="s">
        <v>35</v>
      </c>
      <c r="Q33" s="1442" t="s">
        <v>35</v>
      </c>
      <c r="R33" s="1454" t="s">
        <v>35</v>
      </c>
      <c r="S33" s="1430" t="s">
        <v>35</v>
      </c>
      <c r="T33" s="2291" t="s">
        <v>35</v>
      </c>
      <c r="U33" s="2325"/>
      <c r="V33" s="2325"/>
      <c r="W33" s="2325"/>
      <c r="X33" s="2325"/>
      <c r="Y33" s="2326"/>
      <c r="Z33" s="2326"/>
      <c r="AA33" s="2326"/>
      <c r="AB33" s="2326"/>
      <c r="AC33" s="2326"/>
      <c r="AD33" s="2326"/>
      <c r="AE33" s="2326"/>
      <c r="AF33" s="2326"/>
      <c r="AG33" s="2326"/>
      <c r="AH33" s="2326"/>
      <c r="AI33" s="2326"/>
      <c r="AJ33" s="2326"/>
      <c r="AK33" s="2326"/>
      <c r="AL33" s="2326"/>
      <c r="AM33" s="2326"/>
      <c r="AN33" s="2326"/>
      <c r="AO33" s="2326"/>
      <c r="AP33" s="2326"/>
      <c r="AQ33" s="2326"/>
      <c r="AR33" s="2326"/>
      <c r="AS33" s="2326"/>
      <c r="AT33" s="2326"/>
      <c r="AU33" s="2326"/>
      <c r="AV33" s="2326"/>
      <c r="AW33" s="2326"/>
      <c r="AX33" s="2326"/>
      <c r="AY33" s="2326"/>
      <c r="AZ33" s="239"/>
      <c r="BA33" s="2844" t="s">
        <v>105</v>
      </c>
      <c r="BB33" s="165" t="s">
        <v>49</v>
      </c>
      <c r="BC33" s="1488" t="s">
        <v>35</v>
      </c>
      <c r="BD33" s="1508" t="s">
        <v>35</v>
      </c>
      <c r="BE33" s="1508" t="s">
        <v>35</v>
      </c>
      <c r="BF33" s="1508" t="s">
        <v>35</v>
      </c>
      <c r="BG33" s="1529" t="s">
        <v>35</v>
      </c>
      <c r="BH33" s="1550" t="s">
        <v>35</v>
      </c>
      <c r="BI33" s="1508" t="s">
        <v>35</v>
      </c>
      <c r="BJ33" s="1508" t="s">
        <v>35</v>
      </c>
      <c r="BK33" s="1508" t="s">
        <v>35</v>
      </c>
      <c r="BL33" s="1529" t="s">
        <v>35</v>
      </c>
      <c r="BM33" s="1550" t="s">
        <v>35</v>
      </c>
      <c r="BN33" s="1508" t="s">
        <v>35</v>
      </c>
      <c r="BO33" s="1508" t="s">
        <v>35</v>
      </c>
      <c r="BP33" s="1508" t="s">
        <v>35</v>
      </c>
      <c r="BQ33" s="1529" t="s">
        <v>35</v>
      </c>
      <c r="BR33" s="1550" t="s">
        <v>35</v>
      </c>
      <c r="BS33" s="1508" t="s">
        <v>35</v>
      </c>
      <c r="BT33" s="2347" t="s">
        <v>35</v>
      </c>
      <c r="BU33" s="2386"/>
      <c r="BV33" s="2386"/>
      <c r="BW33" s="2386"/>
      <c r="BX33" s="2386"/>
      <c r="BY33" s="2387"/>
      <c r="BZ33" s="2387"/>
      <c r="CA33" s="2387"/>
      <c r="CB33" s="2387"/>
      <c r="CC33" s="2387"/>
      <c r="CD33" s="2387"/>
      <c r="CE33" s="2387"/>
      <c r="CF33" s="2387"/>
      <c r="CG33" s="2387"/>
      <c r="CH33" s="2387"/>
      <c r="CI33" s="2387"/>
      <c r="CJ33" s="2387"/>
      <c r="CK33" s="2387"/>
      <c r="CL33" s="2387"/>
      <c r="CM33" s="2387"/>
      <c r="CN33" s="2387"/>
      <c r="CO33" s="2387"/>
      <c r="CP33" s="2387"/>
      <c r="CQ33" s="2387"/>
      <c r="CR33" s="2387"/>
      <c r="CS33" s="2387"/>
      <c r="CT33" s="2387"/>
      <c r="CU33" s="2387"/>
      <c r="CV33" s="2387"/>
      <c r="CW33" s="2387"/>
      <c r="CX33" s="2387"/>
      <c r="CY33" s="2387"/>
      <c r="CZ33" s="2387"/>
      <c r="DA33" s="239"/>
    </row>
    <row r="34" s="130" customFormat="true" ht="15" customHeight="true" x14ac:dyDescent="0.2">
      <c r="A34" s="2842"/>
      <c r="B34" s="290" t="s">
        <v>48</v>
      </c>
      <c r="C34" s="1418" t="s">
        <v>35</v>
      </c>
      <c r="D34" s="1430" t="s">
        <v>35</v>
      </c>
      <c r="E34" s="1430" t="s">
        <v>35</v>
      </c>
      <c r="F34" s="1430" t="s">
        <v>35</v>
      </c>
      <c r="G34" s="1442" t="s">
        <v>35</v>
      </c>
      <c r="H34" s="1454" t="s">
        <v>35</v>
      </c>
      <c r="I34" s="1430" t="s">
        <v>35</v>
      </c>
      <c r="J34" s="1430" t="s">
        <v>35</v>
      </c>
      <c r="K34" s="1430" t="s">
        <v>35</v>
      </c>
      <c r="L34" s="1466" t="s">
        <v>35</v>
      </c>
      <c r="M34" s="1478" t="s">
        <v>35</v>
      </c>
      <c r="N34" s="1430" t="s">
        <v>35</v>
      </c>
      <c r="O34" s="1430" t="s">
        <v>35</v>
      </c>
      <c r="P34" s="1430" t="s">
        <v>35</v>
      </c>
      <c r="Q34" s="1442" t="s">
        <v>35</v>
      </c>
      <c r="R34" s="1454" t="s">
        <v>35</v>
      </c>
      <c r="S34" s="1430" t="s">
        <v>35</v>
      </c>
      <c r="T34" s="2291" t="s">
        <v>35</v>
      </c>
      <c r="U34" s="2325"/>
      <c r="V34" s="2325"/>
      <c r="W34" s="2325"/>
      <c r="X34" s="2325"/>
      <c r="Y34" s="2326"/>
      <c r="Z34" s="2326"/>
      <c r="AA34" s="2326"/>
      <c r="AB34" s="2326"/>
      <c r="AC34" s="2326"/>
      <c r="AD34" s="2326"/>
      <c r="AE34" s="2326"/>
      <c r="AF34" s="2326"/>
      <c r="AG34" s="2326"/>
      <c r="AH34" s="2326"/>
      <c r="AI34" s="2326"/>
      <c r="AJ34" s="2326"/>
      <c r="AK34" s="2326"/>
      <c r="AL34" s="2326"/>
      <c r="AM34" s="2326"/>
      <c r="AN34" s="2326"/>
      <c r="AO34" s="2326"/>
      <c r="AP34" s="2326"/>
      <c r="AQ34" s="2326"/>
      <c r="AR34" s="2326"/>
      <c r="AS34" s="2326"/>
      <c r="AT34" s="2326"/>
      <c r="AU34" s="2326"/>
      <c r="AV34" s="2326"/>
      <c r="AW34" s="2326"/>
      <c r="AX34" s="2326"/>
      <c r="AY34" s="2326"/>
      <c r="AZ34" s="239"/>
      <c r="BA34" s="2844"/>
      <c r="BB34" s="165" t="s">
        <v>48</v>
      </c>
      <c r="BC34" s="1488" t="s">
        <v>35</v>
      </c>
      <c r="BD34" s="1508" t="s">
        <v>35</v>
      </c>
      <c r="BE34" s="1508" t="s">
        <v>35</v>
      </c>
      <c r="BF34" s="1508" t="s">
        <v>35</v>
      </c>
      <c r="BG34" s="1529" t="s">
        <v>35</v>
      </c>
      <c r="BH34" s="1550" t="s">
        <v>35</v>
      </c>
      <c r="BI34" s="1508" t="s">
        <v>35</v>
      </c>
      <c r="BJ34" s="1508" t="s">
        <v>35</v>
      </c>
      <c r="BK34" s="1508" t="s">
        <v>35</v>
      </c>
      <c r="BL34" s="1529" t="s">
        <v>35</v>
      </c>
      <c r="BM34" s="1550" t="s">
        <v>35</v>
      </c>
      <c r="BN34" s="1508" t="s">
        <v>35</v>
      </c>
      <c r="BO34" s="1508" t="s">
        <v>35</v>
      </c>
      <c r="BP34" s="1508" t="s">
        <v>35</v>
      </c>
      <c r="BQ34" s="1529" t="s">
        <v>35</v>
      </c>
      <c r="BR34" s="1550" t="s">
        <v>35</v>
      </c>
      <c r="BS34" s="1508" t="s">
        <v>35</v>
      </c>
      <c r="BT34" s="2347" t="s">
        <v>35</v>
      </c>
      <c r="BU34" s="2386"/>
      <c r="BV34" s="2386"/>
      <c r="BW34" s="2386"/>
      <c r="BX34" s="2386"/>
      <c r="BY34" s="2387"/>
      <c r="BZ34" s="2387"/>
      <c r="CA34" s="2387"/>
      <c r="CB34" s="2387"/>
      <c r="CC34" s="2387"/>
      <c r="CD34" s="2387"/>
      <c r="CE34" s="2387"/>
      <c r="CF34" s="2387"/>
      <c r="CG34" s="2387"/>
      <c r="CH34" s="2387"/>
      <c r="CI34" s="2387"/>
      <c r="CJ34" s="2387"/>
      <c r="CK34" s="2387"/>
      <c r="CL34" s="2387"/>
      <c r="CM34" s="2387"/>
      <c r="CN34" s="2387"/>
      <c r="CO34" s="2387"/>
      <c r="CP34" s="2387"/>
      <c r="CQ34" s="2387"/>
      <c r="CR34" s="2387"/>
      <c r="CS34" s="2387"/>
      <c r="CT34" s="2387"/>
      <c r="CU34" s="2387"/>
      <c r="CV34" s="2387"/>
      <c r="CW34" s="2387"/>
      <c r="CX34" s="2387"/>
      <c r="CY34" s="2387"/>
      <c r="CZ34" s="2387"/>
      <c r="DA34" s="239"/>
    </row>
    <row r="35" s="726" customFormat="true" ht="15" customHeight="true" x14ac:dyDescent="0.2">
      <c r="A35" s="3200" t="s">
        <v>55</v>
      </c>
      <c r="B35" s="2258" t="s">
        <v>49</v>
      </c>
      <c r="C35" s="2283" t="s">
        <v>35</v>
      </c>
      <c r="D35" s="2284" t="s">
        <v>35</v>
      </c>
      <c r="E35" s="2284" t="s">
        <v>35</v>
      </c>
      <c r="F35" s="2284" t="s">
        <v>35</v>
      </c>
      <c r="G35" s="2285" t="s">
        <v>35</v>
      </c>
      <c r="H35" s="2286" t="s">
        <v>35</v>
      </c>
      <c r="I35" s="2284" t="s">
        <v>35</v>
      </c>
      <c r="J35" s="2284" t="s">
        <v>35</v>
      </c>
      <c r="K35" s="2284" t="s">
        <v>35</v>
      </c>
      <c r="L35" s="2287" t="s">
        <v>35</v>
      </c>
      <c r="M35" s="2283" t="s">
        <v>35</v>
      </c>
      <c r="N35" s="2284" t="s">
        <v>35</v>
      </c>
      <c r="O35" s="2284" t="s">
        <v>35</v>
      </c>
      <c r="P35" s="2284" t="s">
        <v>35</v>
      </c>
      <c r="Q35" s="2285" t="s">
        <v>35</v>
      </c>
      <c r="R35" s="2286" t="s">
        <v>35</v>
      </c>
      <c r="S35" s="2284" t="s">
        <v>35</v>
      </c>
      <c r="T35" s="2287" t="s">
        <v>35</v>
      </c>
      <c r="U35" s="2324"/>
      <c r="V35" s="2324"/>
      <c r="W35" s="2324"/>
      <c r="X35" s="2324"/>
      <c r="Y35" s="2324"/>
      <c r="Z35" s="2324"/>
      <c r="AA35" s="2324"/>
      <c r="AB35" s="2324"/>
      <c r="AC35" s="2324"/>
      <c r="AD35" s="2324"/>
      <c r="AE35" s="2324"/>
      <c r="AF35" s="2324"/>
      <c r="AG35" s="2324"/>
      <c r="AH35" s="2324"/>
      <c r="AI35" s="2324"/>
      <c r="AJ35" s="2324"/>
      <c r="AK35" s="2324"/>
      <c r="AL35" s="2324"/>
      <c r="AM35" s="2324"/>
      <c r="AN35" s="2324"/>
      <c r="AO35" s="2324"/>
      <c r="AP35" s="2324"/>
      <c r="AQ35" s="2324"/>
      <c r="AR35" s="2324"/>
      <c r="AS35" s="2324"/>
      <c r="AT35" s="2324"/>
      <c r="AU35" s="2324"/>
      <c r="AV35" s="2324"/>
      <c r="AW35" s="2324"/>
      <c r="AX35" s="2324"/>
      <c r="AY35" s="2324"/>
      <c r="BA35" s="2844" t="s">
        <v>55</v>
      </c>
      <c r="BB35" s="165" t="s">
        <v>49</v>
      </c>
      <c r="BC35" s="1488" t="s">
        <v>35</v>
      </c>
      <c r="BD35" s="1508" t="s">
        <v>35</v>
      </c>
      <c r="BE35" s="1508" t="s">
        <v>35</v>
      </c>
      <c r="BF35" s="1508" t="s">
        <v>35</v>
      </c>
      <c r="BG35" s="1529" t="s">
        <v>35</v>
      </c>
      <c r="BH35" s="1550" t="s">
        <v>35</v>
      </c>
      <c r="BI35" s="1508" t="s">
        <v>35</v>
      </c>
      <c r="BJ35" s="1508" t="s">
        <v>35</v>
      </c>
      <c r="BK35" s="1508" t="s">
        <v>35</v>
      </c>
      <c r="BL35" s="1529" t="s">
        <v>35</v>
      </c>
      <c r="BM35" s="1550" t="s">
        <v>35</v>
      </c>
      <c r="BN35" s="1508" t="s">
        <v>35</v>
      </c>
      <c r="BO35" s="1508" t="s">
        <v>35</v>
      </c>
      <c r="BP35" s="1508" t="s">
        <v>35</v>
      </c>
      <c r="BQ35" s="1529" t="s">
        <v>35</v>
      </c>
      <c r="BR35" s="1550" t="s">
        <v>35</v>
      </c>
      <c r="BS35" s="1508" t="s">
        <v>35</v>
      </c>
      <c r="BT35" s="2347" t="s">
        <v>35</v>
      </c>
      <c r="BU35" s="2386"/>
      <c r="BV35" s="2386"/>
      <c r="BW35" s="2386"/>
      <c r="BX35" s="2386"/>
      <c r="BY35" s="2387"/>
      <c r="BZ35" s="2387"/>
      <c r="CA35" s="2387"/>
      <c r="CB35" s="2387"/>
      <c r="CC35" s="2387"/>
      <c r="CD35" s="2387"/>
      <c r="CE35" s="2387"/>
      <c r="CF35" s="2387"/>
      <c r="CG35" s="2387"/>
      <c r="CH35" s="2387"/>
      <c r="CI35" s="2387"/>
      <c r="CJ35" s="2387"/>
      <c r="CK35" s="2387"/>
      <c r="CL35" s="2387"/>
      <c r="CM35" s="2387"/>
      <c r="CN35" s="2387"/>
      <c r="CO35" s="2387"/>
      <c r="CP35" s="2387"/>
      <c r="CQ35" s="2387"/>
      <c r="CR35" s="2387"/>
      <c r="CS35" s="2387"/>
      <c r="CT35" s="2387"/>
      <c r="CU35" s="2387"/>
      <c r="CV35" s="2387"/>
      <c r="CW35" s="2387"/>
      <c r="CX35" s="2387"/>
      <c r="CY35" s="2387"/>
      <c r="CZ35" s="2387"/>
      <c r="DA35" s="240"/>
    </row>
    <row r="36" s="726" customFormat="true" ht="15" customHeight="true" x14ac:dyDescent="0.2">
      <c r="A36" s="3200"/>
      <c r="B36" s="2258" t="s">
        <v>48</v>
      </c>
      <c r="C36" s="1869" t="s">
        <v>35</v>
      </c>
      <c r="D36" s="1873" t="s">
        <v>35</v>
      </c>
      <c r="E36" s="1873" t="s">
        <v>35</v>
      </c>
      <c r="F36" s="1873" t="s">
        <v>35</v>
      </c>
      <c r="G36" s="1877" t="s">
        <v>35</v>
      </c>
      <c r="H36" s="1881" t="s">
        <v>35</v>
      </c>
      <c r="I36" s="1873" t="s">
        <v>35</v>
      </c>
      <c r="J36" s="1873" t="s">
        <v>35</v>
      </c>
      <c r="K36" s="1873" t="s">
        <v>35</v>
      </c>
      <c r="L36" s="1885" t="s">
        <v>35</v>
      </c>
      <c r="M36" s="1869" t="s">
        <v>35</v>
      </c>
      <c r="N36" s="1873" t="s">
        <v>35</v>
      </c>
      <c r="O36" s="1873" t="s">
        <v>35</v>
      </c>
      <c r="P36" s="1873" t="s">
        <v>35</v>
      </c>
      <c r="Q36" s="1877" t="s">
        <v>35</v>
      </c>
      <c r="R36" s="1881" t="s">
        <v>35</v>
      </c>
      <c r="S36" s="1873" t="s">
        <v>35</v>
      </c>
      <c r="T36" s="1885" t="s">
        <v>35</v>
      </c>
      <c r="U36" s="2324"/>
      <c r="V36" s="2324"/>
      <c r="W36" s="2324"/>
      <c r="X36" s="2324"/>
      <c r="Y36" s="2324"/>
      <c r="Z36" s="2324"/>
      <c r="AA36" s="2324"/>
      <c r="AB36" s="2324"/>
      <c r="AC36" s="2324"/>
      <c r="AD36" s="2324"/>
      <c r="AE36" s="2324"/>
      <c r="AF36" s="2324"/>
      <c r="AG36" s="2324"/>
      <c r="AH36" s="2324"/>
      <c r="AI36" s="2324"/>
      <c r="AJ36" s="2324"/>
      <c r="AK36" s="2324"/>
      <c r="AL36" s="2324"/>
      <c r="AM36" s="2324"/>
      <c r="AN36" s="2324"/>
      <c r="AO36" s="2324"/>
      <c r="AP36" s="2324"/>
      <c r="AQ36" s="2324"/>
      <c r="AR36" s="2324"/>
      <c r="AS36" s="2324"/>
      <c r="AT36" s="2324"/>
      <c r="AU36" s="2324"/>
      <c r="AV36" s="2324"/>
      <c r="AW36" s="2324"/>
      <c r="AX36" s="2324"/>
      <c r="AY36" s="2324"/>
      <c r="BA36" s="2844"/>
      <c r="BB36" s="165" t="s">
        <v>48</v>
      </c>
      <c r="BC36" s="1488" t="s">
        <v>35</v>
      </c>
      <c r="BD36" s="1508" t="s">
        <v>35</v>
      </c>
      <c r="BE36" s="1508" t="s">
        <v>35</v>
      </c>
      <c r="BF36" s="1508" t="s">
        <v>35</v>
      </c>
      <c r="BG36" s="1529" t="s">
        <v>35</v>
      </c>
      <c r="BH36" s="1550" t="s">
        <v>35</v>
      </c>
      <c r="BI36" s="1508" t="s">
        <v>35</v>
      </c>
      <c r="BJ36" s="1508" t="s">
        <v>35</v>
      </c>
      <c r="BK36" s="1508" t="s">
        <v>35</v>
      </c>
      <c r="BL36" s="1529" t="s">
        <v>35</v>
      </c>
      <c r="BM36" s="1550" t="s">
        <v>35</v>
      </c>
      <c r="BN36" s="1508" t="s">
        <v>35</v>
      </c>
      <c r="BO36" s="1508" t="s">
        <v>35</v>
      </c>
      <c r="BP36" s="1508" t="s">
        <v>35</v>
      </c>
      <c r="BQ36" s="1529" t="s">
        <v>35</v>
      </c>
      <c r="BR36" s="1550" t="s">
        <v>35</v>
      </c>
      <c r="BS36" s="1508" t="s">
        <v>35</v>
      </c>
      <c r="BT36" s="2347" t="s">
        <v>35</v>
      </c>
      <c r="BU36" s="2386"/>
      <c r="BV36" s="2386"/>
      <c r="BW36" s="2386"/>
      <c r="BX36" s="2386"/>
      <c r="BY36" s="2387"/>
      <c r="BZ36" s="2387"/>
      <c r="CA36" s="2387"/>
      <c r="CB36" s="2387"/>
      <c r="CC36" s="2387"/>
      <c r="CD36" s="2387"/>
      <c r="CE36" s="2387"/>
      <c r="CF36" s="2387"/>
      <c r="CG36" s="2387"/>
      <c r="CH36" s="2387"/>
      <c r="CI36" s="2387"/>
      <c r="CJ36" s="2387"/>
      <c r="CK36" s="2387"/>
      <c r="CL36" s="2387"/>
      <c r="CM36" s="2387"/>
      <c r="CN36" s="2387"/>
      <c r="CO36" s="2387"/>
      <c r="CP36" s="2387"/>
      <c r="CQ36" s="2387"/>
      <c r="CR36" s="2387"/>
      <c r="CS36" s="2387"/>
      <c r="CT36" s="2387"/>
      <c r="CU36" s="2387"/>
      <c r="CV36" s="2387"/>
      <c r="CW36" s="2387"/>
      <c r="CX36" s="2387"/>
      <c r="CY36" s="2387"/>
      <c r="CZ36" s="2387"/>
      <c r="DA36" s="240"/>
    </row>
    <row r="37" s="726" customFormat="true" ht="15" customHeight="true" x14ac:dyDescent="0.2">
      <c r="A37" s="3200" t="s">
        <v>163</v>
      </c>
      <c r="B37" s="2258" t="s">
        <v>49</v>
      </c>
      <c r="C37" s="1869" t="s">
        <v>35</v>
      </c>
      <c r="D37" s="1873" t="s">
        <v>35</v>
      </c>
      <c r="E37" s="1873" t="s">
        <v>35</v>
      </c>
      <c r="F37" s="1873" t="s">
        <v>35</v>
      </c>
      <c r="G37" s="1877" t="s">
        <v>35</v>
      </c>
      <c r="H37" s="1881" t="s">
        <v>35</v>
      </c>
      <c r="I37" s="1873" t="s">
        <v>35</v>
      </c>
      <c r="J37" s="1873" t="s">
        <v>35</v>
      </c>
      <c r="K37" s="1873" t="s">
        <v>35</v>
      </c>
      <c r="L37" s="1885" t="s">
        <v>35</v>
      </c>
      <c r="M37" s="1869" t="s">
        <v>35</v>
      </c>
      <c r="N37" s="1873" t="s">
        <v>35</v>
      </c>
      <c r="O37" s="1873" t="s">
        <v>35</v>
      </c>
      <c r="P37" s="1873" t="s">
        <v>35</v>
      </c>
      <c r="Q37" s="1877" t="s">
        <v>35</v>
      </c>
      <c r="R37" s="1881" t="s">
        <v>35</v>
      </c>
      <c r="S37" s="1873" t="s">
        <v>35</v>
      </c>
      <c r="T37" s="1885" t="s">
        <v>35</v>
      </c>
      <c r="U37" s="2324"/>
      <c r="V37" s="2324"/>
      <c r="W37" s="2324"/>
      <c r="X37" s="2324"/>
      <c r="Y37" s="2324"/>
      <c r="Z37" s="2324"/>
      <c r="AA37" s="2324"/>
      <c r="AB37" s="2324"/>
      <c r="AC37" s="2324"/>
      <c r="AD37" s="2324"/>
      <c r="AE37" s="2324"/>
      <c r="AF37" s="2324"/>
      <c r="AG37" s="2324"/>
      <c r="AH37" s="2324"/>
      <c r="AI37" s="2324"/>
      <c r="AJ37" s="2324"/>
      <c r="AK37" s="2324"/>
      <c r="AL37" s="2324"/>
      <c r="AM37" s="2324"/>
      <c r="AN37" s="2324"/>
      <c r="AO37" s="2324"/>
      <c r="AP37" s="2324"/>
      <c r="AQ37" s="2324"/>
      <c r="AR37" s="2324"/>
      <c r="AS37" s="2324"/>
      <c r="AT37" s="2324"/>
      <c r="AU37" s="2324"/>
      <c r="AV37" s="2324"/>
      <c r="AW37" s="2324"/>
      <c r="AX37" s="2324"/>
      <c r="AY37" s="2324"/>
      <c r="BA37" s="2844" t="s">
        <v>126</v>
      </c>
      <c r="BB37" s="165" t="s">
        <v>49</v>
      </c>
      <c r="BC37" s="1488" t="s">
        <v>35</v>
      </c>
      <c r="BD37" s="1508" t="s">
        <v>35</v>
      </c>
      <c r="BE37" s="1508" t="s">
        <v>35</v>
      </c>
      <c r="BF37" s="1508" t="s">
        <v>35</v>
      </c>
      <c r="BG37" s="1529" t="s">
        <v>35</v>
      </c>
      <c r="BH37" s="1550" t="s">
        <v>35</v>
      </c>
      <c r="BI37" s="1508" t="s">
        <v>35</v>
      </c>
      <c r="BJ37" s="1508" t="s">
        <v>35</v>
      </c>
      <c r="BK37" s="1508" t="s">
        <v>35</v>
      </c>
      <c r="BL37" s="1529" t="s">
        <v>35</v>
      </c>
      <c r="BM37" s="1550" t="s">
        <v>35</v>
      </c>
      <c r="BN37" s="1508" t="s">
        <v>35</v>
      </c>
      <c r="BO37" s="1508" t="s">
        <v>35</v>
      </c>
      <c r="BP37" s="1508" t="s">
        <v>35</v>
      </c>
      <c r="BQ37" s="1529" t="s">
        <v>35</v>
      </c>
      <c r="BR37" s="1550" t="s">
        <v>35</v>
      </c>
      <c r="BS37" s="1508" t="s">
        <v>35</v>
      </c>
      <c r="BT37" s="2347" t="s">
        <v>35</v>
      </c>
      <c r="BU37" s="2386"/>
      <c r="BV37" s="2386"/>
      <c r="BW37" s="2386"/>
      <c r="BX37" s="2386"/>
      <c r="BY37" s="2387"/>
      <c r="BZ37" s="2387"/>
      <c r="CA37" s="2387"/>
      <c r="CB37" s="2387"/>
      <c r="CC37" s="2387"/>
      <c r="CD37" s="2387"/>
      <c r="CE37" s="2387"/>
      <c r="CF37" s="2387"/>
      <c r="CG37" s="2387"/>
      <c r="CH37" s="2387"/>
      <c r="CI37" s="2387"/>
      <c r="CJ37" s="2387"/>
      <c r="CK37" s="2387"/>
      <c r="CL37" s="2387"/>
      <c r="CM37" s="2387"/>
      <c r="CN37" s="2387"/>
      <c r="CO37" s="2387"/>
      <c r="CP37" s="2387"/>
      <c r="CQ37" s="2387"/>
      <c r="CR37" s="2387"/>
      <c r="CS37" s="2387"/>
      <c r="CT37" s="2387"/>
      <c r="CU37" s="2387"/>
      <c r="CV37" s="2387"/>
      <c r="CW37" s="2387"/>
      <c r="CX37" s="2387"/>
      <c r="CY37" s="2387"/>
      <c r="CZ37" s="2387"/>
      <c r="DA37" s="240"/>
    </row>
    <row r="38" s="726" customFormat="true" ht="15" customHeight="true" x14ac:dyDescent="0.2">
      <c r="A38" s="3200"/>
      <c r="B38" s="2258" t="s">
        <v>48</v>
      </c>
      <c r="C38" s="1869" t="s">
        <v>35</v>
      </c>
      <c r="D38" s="1873" t="s">
        <v>35</v>
      </c>
      <c r="E38" s="1873" t="s">
        <v>35</v>
      </c>
      <c r="F38" s="1873" t="s">
        <v>35</v>
      </c>
      <c r="G38" s="1877" t="s">
        <v>35</v>
      </c>
      <c r="H38" s="1881" t="s">
        <v>35</v>
      </c>
      <c r="I38" s="1873" t="s">
        <v>35</v>
      </c>
      <c r="J38" s="1873" t="s">
        <v>35</v>
      </c>
      <c r="K38" s="1873" t="s">
        <v>35</v>
      </c>
      <c r="L38" s="1885" t="s">
        <v>35</v>
      </c>
      <c r="M38" s="1869" t="s">
        <v>35</v>
      </c>
      <c r="N38" s="1873" t="s">
        <v>35</v>
      </c>
      <c r="O38" s="1873" t="s">
        <v>35</v>
      </c>
      <c r="P38" s="1873" t="s">
        <v>35</v>
      </c>
      <c r="Q38" s="1877" t="s">
        <v>35</v>
      </c>
      <c r="R38" s="1881" t="s">
        <v>35</v>
      </c>
      <c r="S38" s="1873" t="s">
        <v>35</v>
      </c>
      <c r="T38" s="1885" t="s">
        <v>35</v>
      </c>
      <c r="U38" s="2324"/>
      <c r="V38" s="2324"/>
      <c r="W38" s="2324"/>
      <c r="X38" s="2324"/>
      <c r="Y38" s="2324"/>
      <c r="Z38" s="2324"/>
      <c r="AA38" s="2324"/>
      <c r="AB38" s="2324"/>
      <c r="AC38" s="2324"/>
      <c r="AD38" s="2324"/>
      <c r="AE38" s="2324"/>
      <c r="AF38" s="2324"/>
      <c r="AG38" s="2324"/>
      <c r="AH38" s="2324"/>
      <c r="AI38" s="2324"/>
      <c r="AJ38" s="2324"/>
      <c r="AK38" s="2324"/>
      <c r="AL38" s="2324"/>
      <c r="AM38" s="2324"/>
      <c r="AN38" s="2324"/>
      <c r="AO38" s="2324"/>
      <c r="AP38" s="2324"/>
      <c r="AQ38" s="2324"/>
      <c r="AR38" s="2324"/>
      <c r="AS38" s="2324"/>
      <c r="AT38" s="2324"/>
      <c r="AU38" s="2324"/>
      <c r="AV38" s="2324"/>
      <c r="AW38" s="2324"/>
      <c r="AX38" s="2324"/>
      <c r="AY38" s="2324"/>
      <c r="BA38" s="2844"/>
      <c r="BB38" s="165" t="s">
        <v>48</v>
      </c>
      <c r="BC38" s="1488" t="s">
        <v>35</v>
      </c>
      <c r="BD38" s="1508" t="s">
        <v>35</v>
      </c>
      <c r="BE38" s="1508" t="s">
        <v>35</v>
      </c>
      <c r="BF38" s="1508" t="s">
        <v>35</v>
      </c>
      <c r="BG38" s="1529" t="s">
        <v>35</v>
      </c>
      <c r="BH38" s="1550" t="s">
        <v>35</v>
      </c>
      <c r="BI38" s="1508" t="s">
        <v>35</v>
      </c>
      <c r="BJ38" s="1508" t="s">
        <v>35</v>
      </c>
      <c r="BK38" s="1508" t="s">
        <v>35</v>
      </c>
      <c r="BL38" s="1529" t="s">
        <v>35</v>
      </c>
      <c r="BM38" s="1550" t="s">
        <v>35</v>
      </c>
      <c r="BN38" s="1508" t="s">
        <v>35</v>
      </c>
      <c r="BO38" s="1508" t="s">
        <v>35</v>
      </c>
      <c r="BP38" s="1508" t="s">
        <v>35</v>
      </c>
      <c r="BQ38" s="1529" t="s">
        <v>35</v>
      </c>
      <c r="BR38" s="1550" t="s">
        <v>35</v>
      </c>
      <c r="BS38" s="1508" t="s">
        <v>35</v>
      </c>
      <c r="BT38" s="2347" t="s">
        <v>35</v>
      </c>
      <c r="BU38" s="2386"/>
      <c r="BV38" s="2386"/>
      <c r="BW38" s="2386"/>
      <c r="BX38" s="2386"/>
      <c r="BY38" s="2387"/>
      <c r="BZ38" s="2387"/>
      <c r="CA38" s="2387"/>
      <c r="CB38" s="2387"/>
      <c r="CC38" s="2387"/>
      <c r="CD38" s="2387"/>
      <c r="CE38" s="2387"/>
      <c r="CF38" s="2387"/>
      <c r="CG38" s="2387"/>
      <c r="CH38" s="2387"/>
      <c r="CI38" s="2387"/>
      <c r="CJ38" s="2387"/>
      <c r="CK38" s="2387"/>
      <c r="CL38" s="2387"/>
      <c r="CM38" s="2387"/>
      <c r="CN38" s="2387"/>
      <c r="CO38" s="2387"/>
      <c r="CP38" s="2387"/>
      <c r="CQ38" s="2387"/>
      <c r="CR38" s="2387"/>
      <c r="CS38" s="2387"/>
      <c r="CT38" s="2387"/>
      <c r="CU38" s="2387"/>
      <c r="CV38" s="2387"/>
      <c r="CW38" s="2387"/>
      <c r="CX38" s="2387"/>
      <c r="CY38" s="2387"/>
      <c r="CZ38" s="2387"/>
      <c r="DA38" s="240"/>
    </row>
    <row r="39" s="130" customFormat="true" ht="15" customHeight="true" x14ac:dyDescent="0.2">
      <c r="A39" s="2842" t="s">
        <v>123</v>
      </c>
      <c r="B39" s="290" t="s">
        <v>49</v>
      </c>
      <c r="C39" s="1418" t="s">
        <v>35</v>
      </c>
      <c r="D39" s="1430" t="s">
        <v>35</v>
      </c>
      <c r="E39" s="1430" t="s">
        <v>35</v>
      </c>
      <c r="F39" s="1430" t="s">
        <v>35</v>
      </c>
      <c r="G39" s="1442" t="s">
        <v>35</v>
      </c>
      <c r="H39" s="1454" t="s">
        <v>35</v>
      </c>
      <c r="I39" s="1430" t="s">
        <v>35</v>
      </c>
      <c r="J39" s="1430" t="s">
        <v>35</v>
      </c>
      <c r="K39" s="1430" t="s">
        <v>35</v>
      </c>
      <c r="L39" s="1466" t="s">
        <v>35</v>
      </c>
      <c r="M39" s="1478" t="s">
        <v>35</v>
      </c>
      <c r="N39" s="1430" t="s">
        <v>35</v>
      </c>
      <c r="O39" s="1430" t="s">
        <v>35</v>
      </c>
      <c r="P39" s="1430" t="s">
        <v>35</v>
      </c>
      <c r="Q39" s="1442" t="s">
        <v>35</v>
      </c>
      <c r="R39" s="1454" t="s">
        <v>35</v>
      </c>
      <c r="S39" s="1430" t="s">
        <v>35</v>
      </c>
      <c r="T39" s="2291" t="s">
        <v>35</v>
      </c>
      <c r="U39" s="2325"/>
      <c r="V39" s="2325"/>
      <c r="W39" s="2325"/>
      <c r="X39" s="2325"/>
      <c r="Y39" s="2326"/>
      <c r="Z39" s="2326"/>
      <c r="AA39" s="2326"/>
      <c r="AB39" s="2326"/>
      <c r="AC39" s="2326"/>
      <c r="AD39" s="2326"/>
      <c r="AE39" s="2326"/>
      <c r="AF39" s="2326"/>
      <c r="AG39" s="2326"/>
      <c r="AH39" s="2326"/>
      <c r="AI39" s="2326"/>
      <c r="AJ39" s="2326"/>
      <c r="AK39" s="2326"/>
      <c r="AL39" s="2326"/>
      <c r="AM39" s="2326"/>
      <c r="AN39" s="2326"/>
      <c r="AO39" s="2326"/>
      <c r="AP39" s="2326"/>
      <c r="AQ39" s="2326"/>
      <c r="AR39" s="2326"/>
      <c r="AS39" s="2326"/>
      <c r="AT39" s="2326"/>
      <c r="AU39" s="2326"/>
      <c r="AV39" s="2326"/>
      <c r="AW39" s="2326"/>
      <c r="AX39" s="2326"/>
      <c r="AY39" s="2326"/>
      <c r="AZ39" s="239"/>
      <c r="BA39" s="2844" t="s">
        <v>123</v>
      </c>
      <c r="BB39" s="165" t="s">
        <v>49</v>
      </c>
      <c r="BC39" s="1488" t="s">
        <v>35</v>
      </c>
      <c r="BD39" s="1508" t="s">
        <v>35</v>
      </c>
      <c r="BE39" s="1508" t="s">
        <v>35</v>
      </c>
      <c r="BF39" s="1508" t="s">
        <v>35</v>
      </c>
      <c r="BG39" s="1529" t="s">
        <v>35</v>
      </c>
      <c r="BH39" s="1550" t="s">
        <v>35</v>
      </c>
      <c r="BI39" s="1508" t="s">
        <v>35</v>
      </c>
      <c r="BJ39" s="1508" t="s">
        <v>35</v>
      </c>
      <c r="BK39" s="1508" t="s">
        <v>35</v>
      </c>
      <c r="BL39" s="1529" t="s">
        <v>35</v>
      </c>
      <c r="BM39" s="1550" t="s">
        <v>35</v>
      </c>
      <c r="BN39" s="1508" t="s">
        <v>35</v>
      </c>
      <c r="BO39" s="1508" t="s">
        <v>35</v>
      </c>
      <c r="BP39" s="1508" t="s">
        <v>35</v>
      </c>
      <c r="BQ39" s="1529" t="s">
        <v>35</v>
      </c>
      <c r="BR39" s="1550" t="s">
        <v>35</v>
      </c>
      <c r="BS39" s="1508" t="s">
        <v>35</v>
      </c>
      <c r="BT39" s="2347" t="s">
        <v>35</v>
      </c>
      <c r="BU39" s="2386"/>
      <c r="BV39" s="2386"/>
      <c r="BW39" s="2386"/>
      <c r="BX39" s="2386"/>
      <c r="BY39" s="2387"/>
      <c r="BZ39" s="2387"/>
      <c r="CA39" s="2387"/>
      <c r="CB39" s="2387"/>
      <c r="CC39" s="2387"/>
      <c r="CD39" s="2387"/>
      <c r="CE39" s="2387"/>
      <c r="CF39" s="2387"/>
      <c r="CG39" s="2387"/>
      <c r="CH39" s="2387"/>
      <c r="CI39" s="2387"/>
      <c r="CJ39" s="2387"/>
      <c r="CK39" s="2387"/>
      <c r="CL39" s="2387"/>
      <c r="CM39" s="2387"/>
      <c r="CN39" s="2387"/>
      <c r="CO39" s="2387"/>
      <c r="CP39" s="2387"/>
      <c r="CQ39" s="2387"/>
      <c r="CR39" s="2387"/>
      <c r="CS39" s="2387"/>
      <c r="CT39" s="2387"/>
      <c r="CU39" s="2387"/>
      <c r="CV39" s="2387"/>
      <c r="CW39" s="2387"/>
      <c r="CX39" s="2387"/>
      <c r="CY39" s="2387"/>
      <c r="CZ39" s="2387"/>
      <c r="DA39" s="239"/>
    </row>
    <row r="40" s="130" customFormat="true" ht="15" customHeight="true" x14ac:dyDescent="0.2">
      <c r="A40" s="2842"/>
      <c r="B40" s="290" t="s">
        <v>48</v>
      </c>
      <c r="C40" s="1418" t="s">
        <v>35</v>
      </c>
      <c r="D40" s="1430" t="s">
        <v>35</v>
      </c>
      <c r="E40" s="1430" t="s">
        <v>35</v>
      </c>
      <c r="F40" s="1430" t="s">
        <v>35</v>
      </c>
      <c r="G40" s="1442" t="s">
        <v>35</v>
      </c>
      <c r="H40" s="1454" t="s">
        <v>35</v>
      </c>
      <c r="I40" s="1430" t="s">
        <v>35</v>
      </c>
      <c r="J40" s="1430" t="s">
        <v>35</v>
      </c>
      <c r="K40" s="1430" t="s">
        <v>35</v>
      </c>
      <c r="L40" s="1466" t="s">
        <v>35</v>
      </c>
      <c r="M40" s="1478" t="s">
        <v>35</v>
      </c>
      <c r="N40" s="1430" t="s">
        <v>35</v>
      </c>
      <c r="O40" s="1430" t="s">
        <v>35</v>
      </c>
      <c r="P40" s="1430" t="s">
        <v>35</v>
      </c>
      <c r="Q40" s="1442" t="s">
        <v>35</v>
      </c>
      <c r="R40" s="1454" t="s">
        <v>35</v>
      </c>
      <c r="S40" s="1430" t="s">
        <v>35</v>
      </c>
      <c r="T40" s="2291" t="s">
        <v>35</v>
      </c>
      <c r="U40" s="2325"/>
      <c r="V40" s="2325"/>
      <c r="W40" s="2325"/>
      <c r="X40" s="2325"/>
      <c r="Y40" s="2326"/>
      <c r="Z40" s="2326"/>
      <c r="AA40" s="2326"/>
      <c r="AB40" s="2326"/>
      <c r="AC40" s="2326"/>
      <c r="AD40" s="2326"/>
      <c r="AE40" s="2326"/>
      <c r="AF40" s="2326"/>
      <c r="AG40" s="2326"/>
      <c r="AH40" s="2326"/>
      <c r="AI40" s="2326"/>
      <c r="AJ40" s="2326"/>
      <c r="AK40" s="2326"/>
      <c r="AL40" s="2326"/>
      <c r="AM40" s="2326"/>
      <c r="AN40" s="2326"/>
      <c r="AO40" s="2326"/>
      <c r="AP40" s="2326"/>
      <c r="AQ40" s="2326"/>
      <c r="AR40" s="2326"/>
      <c r="AS40" s="2326"/>
      <c r="AT40" s="2326"/>
      <c r="AU40" s="2326"/>
      <c r="AV40" s="2326"/>
      <c r="AW40" s="2326"/>
      <c r="AX40" s="2326"/>
      <c r="AY40" s="2326"/>
      <c r="AZ40" s="239"/>
      <c r="BA40" s="2844"/>
      <c r="BB40" s="165" t="s">
        <v>48</v>
      </c>
      <c r="BC40" s="1488" t="s">
        <v>35</v>
      </c>
      <c r="BD40" s="1508" t="s">
        <v>35</v>
      </c>
      <c r="BE40" s="1508" t="s">
        <v>35</v>
      </c>
      <c r="BF40" s="1508" t="s">
        <v>35</v>
      </c>
      <c r="BG40" s="1529" t="s">
        <v>35</v>
      </c>
      <c r="BH40" s="1550" t="s">
        <v>35</v>
      </c>
      <c r="BI40" s="1508" t="s">
        <v>35</v>
      </c>
      <c r="BJ40" s="1508" t="s">
        <v>35</v>
      </c>
      <c r="BK40" s="1508" t="s">
        <v>35</v>
      </c>
      <c r="BL40" s="1529" t="s">
        <v>35</v>
      </c>
      <c r="BM40" s="1550" t="s">
        <v>35</v>
      </c>
      <c r="BN40" s="1508" t="s">
        <v>35</v>
      </c>
      <c r="BO40" s="1508" t="s">
        <v>35</v>
      </c>
      <c r="BP40" s="1508" t="s">
        <v>35</v>
      </c>
      <c r="BQ40" s="1529" t="s">
        <v>35</v>
      </c>
      <c r="BR40" s="1550" t="s">
        <v>35</v>
      </c>
      <c r="BS40" s="1508" t="s">
        <v>35</v>
      </c>
      <c r="BT40" s="2347" t="s">
        <v>35</v>
      </c>
      <c r="BU40" s="2386"/>
      <c r="BV40" s="2386"/>
      <c r="BW40" s="2386"/>
      <c r="BX40" s="2386"/>
      <c r="BY40" s="2387"/>
      <c r="BZ40" s="2387"/>
      <c r="CA40" s="2387"/>
      <c r="CB40" s="2387"/>
      <c r="CC40" s="2387"/>
      <c r="CD40" s="2387"/>
      <c r="CE40" s="2387"/>
      <c r="CF40" s="2387"/>
      <c r="CG40" s="2387"/>
      <c r="CH40" s="2387"/>
      <c r="CI40" s="2387"/>
      <c r="CJ40" s="2387"/>
      <c r="CK40" s="2387"/>
      <c r="CL40" s="2387"/>
      <c r="CM40" s="2387"/>
      <c r="CN40" s="2387"/>
      <c r="CO40" s="2387"/>
      <c r="CP40" s="2387"/>
      <c r="CQ40" s="2387"/>
      <c r="CR40" s="2387"/>
      <c r="CS40" s="2387"/>
      <c r="CT40" s="2387"/>
      <c r="CU40" s="2387"/>
      <c r="CV40" s="2387"/>
      <c r="CW40" s="2387"/>
      <c r="CX40" s="2387"/>
      <c r="CY40" s="2387"/>
      <c r="CZ40" s="2387"/>
      <c r="DA40" s="239"/>
    </row>
    <row r="41" s="726" customFormat="true" ht="15" customHeight="true" x14ac:dyDescent="0.2">
      <c r="A41" s="3200" t="s">
        <v>56</v>
      </c>
      <c r="B41" s="2258" t="s">
        <v>49</v>
      </c>
      <c r="C41" s="1869" t="s">
        <v>35</v>
      </c>
      <c r="D41" s="1873" t="s">
        <v>35</v>
      </c>
      <c r="E41" s="1873" t="s">
        <v>35</v>
      </c>
      <c r="F41" s="1873" t="s">
        <v>35</v>
      </c>
      <c r="G41" s="1877" t="s">
        <v>35</v>
      </c>
      <c r="H41" s="1881" t="s">
        <v>35</v>
      </c>
      <c r="I41" s="1873" t="s">
        <v>35</v>
      </c>
      <c r="J41" s="1873" t="s">
        <v>35</v>
      </c>
      <c r="K41" s="1873" t="s">
        <v>35</v>
      </c>
      <c r="L41" s="1885" t="s">
        <v>35</v>
      </c>
      <c r="M41" s="1869" t="s">
        <v>35</v>
      </c>
      <c r="N41" s="1873" t="s">
        <v>35</v>
      </c>
      <c r="O41" s="1873" t="s">
        <v>35</v>
      </c>
      <c r="P41" s="1873" t="s">
        <v>35</v>
      </c>
      <c r="Q41" s="1877" t="s">
        <v>35</v>
      </c>
      <c r="R41" s="1881" t="s">
        <v>35</v>
      </c>
      <c r="S41" s="1873" t="s">
        <v>35</v>
      </c>
      <c r="T41" s="1885" t="s">
        <v>35</v>
      </c>
      <c r="U41" s="2324"/>
      <c r="V41" s="2324"/>
      <c r="W41" s="2324"/>
      <c r="X41" s="2324"/>
      <c r="Y41" s="2324"/>
      <c r="Z41" s="2324"/>
      <c r="AA41" s="2324"/>
      <c r="AB41" s="2324"/>
      <c r="AC41" s="2324"/>
      <c r="AD41" s="2324"/>
      <c r="AE41" s="2324"/>
      <c r="AF41" s="2324"/>
      <c r="AG41" s="2324"/>
      <c r="AH41" s="2324"/>
      <c r="AI41" s="2324"/>
      <c r="AJ41" s="2324"/>
      <c r="AK41" s="2324"/>
      <c r="AL41" s="2324"/>
      <c r="AM41" s="2324"/>
      <c r="AN41" s="2324"/>
      <c r="AO41" s="2324"/>
      <c r="AP41" s="2324"/>
      <c r="AQ41" s="2324"/>
      <c r="AR41" s="2324"/>
      <c r="AS41" s="2324"/>
      <c r="AT41" s="2324"/>
      <c r="AU41" s="2324"/>
      <c r="AV41" s="2324"/>
      <c r="AW41" s="2324"/>
      <c r="AX41" s="2324"/>
      <c r="AY41" s="2324"/>
      <c r="BA41" s="2844" t="s">
        <v>56</v>
      </c>
      <c r="BB41" s="165" t="s">
        <v>49</v>
      </c>
      <c r="BC41" s="1488" t="s">
        <v>35</v>
      </c>
      <c r="BD41" s="1508" t="s">
        <v>35</v>
      </c>
      <c r="BE41" s="1508" t="s">
        <v>35</v>
      </c>
      <c r="BF41" s="1508" t="s">
        <v>35</v>
      </c>
      <c r="BG41" s="1529" t="s">
        <v>35</v>
      </c>
      <c r="BH41" s="1550" t="s">
        <v>35</v>
      </c>
      <c r="BI41" s="1508" t="s">
        <v>35</v>
      </c>
      <c r="BJ41" s="1508" t="s">
        <v>35</v>
      </c>
      <c r="BK41" s="1508" t="s">
        <v>35</v>
      </c>
      <c r="BL41" s="1529" t="s">
        <v>35</v>
      </c>
      <c r="BM41" s="1550" t="s">
        <v>35</v>
      </c>
      <c r="BN41" s="1508" t="s">
        <v>35</v>
      </c>
      <c r="BO41" s="1508" t="s">
        <v>35</v>
      </c>
      <c r="BP41" s="1508" t="s">
        <v>35</v>
      </c>
      <c r="BQ41" s="1529" t="s">
        <v>35</v>
      </c>
      <c r="BR41" s="1550" t="s">
        <v>35</v>
      </c>
      <c r="BS41" s="1508" t="s">
        <v>35</v>
      </c>
      <c r="BT41" s="2347" t="s">
        <v>35</v>
      </c>
      <c r="BU41" s="2386"/>
      <c r="BV41" s="2386"/>
      <c r="BW41" s="2386"/>
      <c r="BX41" s="2386"/>
      <c r="BY41" s="2387"/>
      <c r="BZ41" s="2387"/>
      <c r="CA41" s="2387"/>
      <c r="CB41" s="2387"/>
      <c r="CC41" s="2387"/>
      <c r="CD41" s="2387"/>
      <c r="CE41" s="2387"/>
      <c r="CF41" s="2387"/>
      <c r="CG41" s="2387"/>
      <c r="CH41" s="2387"/>
      <c r="CI41" s="2387"/>
      <c r="CJ41" s="2387"/>
      <c r="CK41" s="2387"/>
      <c r="CL41" s="2387"/>
      <c r="CM41" s="2387"/>
      <c r="CN41" s="2387"/>
      <c r="CO41" s="2387"/>
      <c r="CP41" s="2387"/>
      <c r="CQ41" s="2387"/>
      <c r="CR41" s="2387"/>
      <c r="CS41" s="2387"/>
      <c r="CT41" s="2387"/>
      <c r="CU41" s="2387"/>
      <c r="CV41" s="2387"/>
      <c r="CW41" s="2387"/>
      <c r="CX41" s="2387"/>
      <c r="CY41" s="2387"/>
      <c r="CZ41" s="2387"/>
      <c r="DA41" s="240"/>
    </row>
    <row r="42" s="726" customFormat="true" ht="15" customHeight="true" x14ac:dyDescent="0.2">
      <c r="A42" s="3200"/>
      <c r="B42" s="2258" t="s">
        <v>48</v>
      </c>
      <c r="C42" s="1869" t="s">
        <v>35</v>
      </c>
      <c r="D42" s="1873" t="s">
        <v>35</v>
      </c>
      <c r="E42" s="1873" t="s">
        <v>35</v>
      </c>
      <c r="F42" s="1873" t="s">
        <v>35</v>
      </c>
      <c r="G42" s="1877" t="s">
        <v>35</v>
      </c>
      <c r="H42" s="1881" t="s">
        <v>35</v>
      </c>
      <c r="I42" s="1873" t="s">
        <v>35</v>
      </c>
      <c r="J42" s="1873" t="s">
        <v>35</v>
      </c>
      <c r="K42" s="1873" t="s">
        <v>35</v>
      </c>
      <c r="L42" s="1885" t="s">
        <v>35</v>
      </c>
      <c r="M42" s="1869" t="s">
        <v>35</v>
      </c>
      <c r="N42" s="1873" t="s">
        <v>35</v>
      </c>
      <c r="O42" s="1873" t="s">
        <v>35</v>
      </c>
      <c r="P42" s="1873" t="s">
        <v>35</v>
      </c>
      <c r="Q42" s="1877" t="s">
        <v>35</v>
      </c>
      <c r="R42" s="1881" t="s">
        <v>35</v>
      </c>
      <c r="S42" s="1873" t="s">
        <v>35</v>
      </c>
      <c r="T42" s="1885" t="s">
        <v>35</v>
      </c>
      <c r="U42" s="2324"/>
      <c r="V42" s="2324"/>
      <c r="W42" s="2324"/>
      <c r="X42" s="2324"/>
      <c r="Y42" s="2324"/>
      <c r="Z42" s="2324"/>
      <c r="AA42" s="2324"/>
      <c r="AB42" s="2324"/>
      <c r="AC42" s="2324"/>
      <c r="AD42" s="2324"/>
      <c r="AE42" s="2324"/>
      <c r="AF42" s="2324"/>
      <c r="AG42" s="2324"/>
      <c r="AH42" s="2324"/>
      <c r="AI42" s="2324"/>
      <c r="AJ42" s="2324"/>
      <c r="AK42" s="2324"/>
      <c r="AL42" s="2324"/>
      <c r="AM42" s="2324"/>
      <c r="AN42" s="2324"/>
      <c r="AO42" s="2324"/>
      <c r="AP42" s="2324"/>
      <c r="AQ42" s="2324"/>
      <c r="AR42" s="2324"/>
      <c r="AS42" s="2324"/>
      <c r="AT42" s="2324"/>
      <c r="AU42" s="2324"/>
      <c r="AV42" s="2324"/>
      <c r="AW42" s="2324"/>
      <c r="AX42" s="2324"/>
      <c r="AY42" s="2324"/>
      <c r="BA42" s="2844"/>
      <c r="BB42" s="165" t="s">
        <v>48</v>
      </c>
      <c r="BC42" s="1488" t="s">
        <v>35</v>
      </c>
      <c r="BD42" s="1508" t="s">
        <v>35</v>
      </c>
      <c r="BE42" s="1508" t="s">
        <v>35</v>
      </c>
      <c r="BF42" s="1508" t="s">
        <v>35</v>
      </c>
      <c r="BG42" s="1529" t="s">
        <v>35</v>
      </c>
      <c r="BH42" s="1550" t="s">
        <v>35</v>
      </c>
      <c r="BI42" s="1508" t="s">
        <v>35</v>
      </c>
      <c r="BJ42" s="1508" t="s">
        <v>35</v>
      </c>
      <c r="BK42" s="1508" t="s">
        <v>35</v>
      </c>
      <c r="BL42" s="1529" t="s">
        <v>35</v>
      </c>
      <c r="BM42" s="1550" t="s">
        <v>35</v>
      </c>
      <c r="BN42" s="1508" t="s">
        <v>35</v>
      </c>
      <c r="BO42" s="1508" t="s">
        <v>35</v>
      </c>
      <c r="BP42" s="1508" t="s">
        <v>35</v>
      </c>
      <c r="BQ42" s="1529" t="s">
        <v>35</v>
      </c>
      <c r="BR42" s="1550" t="s">
        <v>35</v>
      </c>
      <c r="BS42" s="1508" t="s">
        <v>35</v>
      </c>
      <c r="BT42" s="2347" t="s">
        <v>35</v>
      </c>
      <c r="BU42" s="2386"/>
      <c r="BV42" s="2386"/>
      <c r="BW42" s="2386"/>
      <c r="BX42" s="2386"/>
      <c r="BY42" s="2387"/>
      <c r="BZ42" s="2387"/>
      <c r="CA42" s="2387"/>
      <c r="CB42" s="2387"/>
      <c r="CC42" s="2387"/>
      <c r="CD42" s="2387"/>
      <c r="CE42" s="2387"/>
      <c r="CF42" s="2387"/>
      <c r="CG42" s="2387"/>
      <c r="CH42" s="2387"/>
      <c r="CI42" s="2387"/>
      <c r="CJ42" s="2387"/>
      <c r="CK42" s="2387"/>
      <c r="CL42" s="2387"/>
      <c r="CM42" s="2387"/>
      <c r="CN42" s="2387"/>
      <c r="CO42" s="2387"/>
      <c r="CP42" s="2387"/>
      <c r="CQ42" s="2387"/>
      <c r="CR42" s="2387"/>
      <c r="CS42" s="2387"/>
      <c r="CT42" s="2387"/>
      <c r="CU42" s="2387"/>
      <c r="CV42" s="2387"/>
      <c r="CW42" s="2387"/>
      <c r="CX42" s="2387"/>
      <c r="CY42" s="2387"/>
      <c r="CZ42" s="2387"/>
      <c r="DA42" s="240"/>
    </row>
    <row r="43" s="726" customFormat="true" ht="15" customHeight="true" x14ac:dyDescent="0.2">
      <c r="A43" s="3200" t="s">
        <v>53</v>
      </c>
      <c r="B43" s="2258" t="s">
        <v>49</v>
      </c>
      <c r="C43" s="1869" t="s">
        <v>35</v>
      </c>
      <c r="D43" s="1873" t="s">
        <v>35</v>
      </c>
      <c r="E43" s="1873" t="s">
        <v>35</v>
      </c>
      <c r="F43" s="1873" t="s">
        <v>35</v>
      </c>
      <c r="G43" s="1877" t="s">
        <v>35</v>
      </c>
      <c r="H43" s="1881" t="s">
        <v>35</v>
      </c>
      <c r="I43" s="1873" t="s">
        <v>35</v>
      </c>
      <c r="J43" s="1873" t="s">
        <v>35</v>
      </c>
      <c r="K43" s="1873" t="s">
        <v>35</v>
      </c>
      <c r="L43" s="1885" t="s">
        <v>35</v>
      </c>
      <c r="M43" s="1869" t="s">
        <v>35</v>
      </c>
      <c r="N43" s="1873" t="s">
        <v>35</v>
      </c>
      <c r="O43" s="1873" t="s">
        <v>35</v>
      </c>
      <c r="P43" s="1873" t="s">
        <v>35</v>
      </c>
      <c r="Q43" s="1877" t="s">
        <v>35</v>
      </c>
      <c r="R43" s="1881" t="s">
        <v>35</v>
      </c>
      <c r="S43" s="1873" t="s">
        <v>35</v>
      </c>
      <c r="T43" s="1885" t="s">
        <v>35</v>
      </c>
      <c r="U43" s="2324"/>
      <c r="V43" s="2324"/>
      <c r="W43" s="2324"/>
      <c r="X43" s="2324"/>
      <c r="Y43" s="2324"/>
      <c r="Z43" s="2324"/>
      <c r="AA43" s="2324"/>
      <c r="AB43" s="2324"/>
      <c r="AC43" s="2324"/>
      <c r="AD43" s="2324"/>
      <c r="AE43" s="2324"/>
      <c r="AF43" s="2324"/>
      <c r="AG43" s="2324"/>
      <c r="AH43" s="2324"/>
      <c r="AI43" s="2324"/>
      <c r="AJ43" s="2324"/>
      <c r="AK43" s="2324"/>
      <c r="AL43" s="2324"/>
      <c r="AM43" s="2324"/>
      <c r="AN43" s="2324"/>
      <c r="AO43" s="2324"/>
      <c r="AP43" s="2324"/>
      <c r="AQ43" s="2324"/>
      <c r="AR43" s="2324"/>
      <c r="AS43" s="2324"/>
      <c r="AT43" s="2324"/>
      <c r="AU43" s="2324"/>
      <c r="AV43" s="2324"/>
      <c r="AW43" s="2324"/>
      <c r="AX43" s="2324"/>
      <c r="AY43" s="2324"/>
      <c r="BA43" s="2844" t="s">
        <v>53</v>
      </c>
      <c r="BB43" s="165" t="s">
        <v>49</v>
      </c>
      <c r="BC43" s="1488" t="s">
        <v>35</v>
      </c>
      <c r="BD43" s="1508" t="s">
        <v>35</v>
      </c>
      <c r="BE43" s="1508" t="s">
        <v>35</v>
      </c>
      <c r="BF43" s="1508" t="s">
        <v>35</v>
      </c>
      <c r="BG43" s="1529" t="s">
        <v>35</v>
      </c>
      <c r="BH43" s="1550" t="s">
        <v>35</v>
      </c>
      <c r="BI43" s="1508" t="s">
        <v>35</v>
      </c>
      <c r="BJ43" s="1508" t="s">
        <v>35</v>
      </c>
      <c r="BK43" s="1508" t="s">
        <v>35</v>
      </c>
      <c r="BL43" s="1529" t="s">
        <v>35</v>
      </c>
      <c r="BM43" s="1550" t="s">
        <v>35</v>
      </c>
      <c r="BN43" s="1508" t="s">
        <v>35</v>
      </c>
      <c r="BO43" s="1508" t="s">
        <v>35</v>
      </c>
      <c r="BP43" s="1508" t="s">
        <v>35</v>
      </c>
      <c r="BQ43" s="1529" t="s">
        <v>35</v>
      </c>
      <c r="BR43" s="1550" t="s">
        <v>35</v>
      </c>
      <c r="BS43" s="1508" t="s">
        <v>35</v>
      </c>
      <c r="BT43" s="2347" t="s">
        <v>35</v>
      </c>
      <c r="BU43" s="2386"/>
      <c r="BV43" s="2386"/>
      <c r="BW43" s="2386"/>
      <c r="BX43" s="2386"/>
      <c r="BY43" s="2387"/>
      <c r="BZ43" s="2387"/>
      <c r="CA43" s="2387"/>
      <c r="CB43" s="2387"/>
      <c r="CC43" s="2387"/>
      <c r="CD43" s="2387"/>
      <c r="CE43" s="2387"/>
      <c r="CF43" s="2387"/>
      <c r="CG43" s="2387"/>
      <c r="CH43" s="2387"/>
      <c r="CI43" s="2387"/>
      <c r="CJ43" s="2387"/>
      <c r="CK43" s="2387"/>
      <c r="CL43" s="2387"/>
      <c r="CM43" s="2387"/>
      <c r="CN43" s="2387"/>
      <c r="CO43" s="2387"/>
      <c r="CP43" s="2387"/>
      <c r="CQ43" s="2387"/>
      <c r="CR43" s="2387"/>
      <c r="CS43" s="2387"/>
      <c r="CT43" s="2387"/>
      <c r="CU43" s="2387"/>
      <c r="CV43" s="2387"/>
      <c r="CW43" s="2387"/>
      <c r="CX43" s="2387"/>
      <c r="CY43" s="2387"/>
      <c r="CZ43" s="2387"/>
      <c r="DA43" s="240"/>
    </row>
    <row r="44" s="726" customFormat="true" ht="15" customHeight="true" x14ac:dyDescent="0.2">
      <c r="A44" s="3200"/>
      <c r="B44" s="2258" t="s">
        <v>48</v>
      </c>
      <c r="C44" s="1869" t="s">
        <v>35</v>
      </c>
      <c r="D44" s="1873" t="s">
        <v>35</v>
      </c>
      <c r="E44" s="1873" t="s">
        <v>35</v>
      </c>
      <c r="F44" s="1873" t="s">
        <v>35</v>
      </c>
      <c r="G44" s="1877" t="s">
        <v>35</v>
      </c>
      <c r="H44" s="1881" t="s">
        <v>35</v>
      </c>
      <c r="I44" s="1873" t="s">
        <v>35</v>
      </c>
      <c r="J44" s="1873" t="s">
        <v>35</v>
      </c>
      <c r="K44" s="1873" t="s">
        <v>35</v>
      </c>
      <c r="L44" s="1885" t="s">
        <v>35</v>
      </c>
      <c r="M44" s="1869" t="s">
        <v>35</v>
      </c>
      <c r="N44" s="1873" t="s">
        <v>35</v>
      </c>
      <c r="O44" s="1873" t="s">
        <v>35</v>
      </c>
      <c r="P44" s="1873" t="s">
        <v>35</v>
      </c>
      <c r="Q44" s="1877" t="s">
        <v>35</v>
      </c>
      <c r="R44" s="1881" t="s">
        <v>35</v>
      </c>
      <c r="S44" s="1873" t="s">
        <v>35</v>
      </c>
      <c r="T44" s="1885" t="s">
        <v>35</v>
      </c>
      <c r="U44" s="2324"/>
      <c r="V44" s="2324"/>
      <c r="W44" s="2324"/>
      <c r="X44" s="2324"/>
      <c r="Y44" s="2324"/>
      <c r="Z44" s="2324"/>
      <c r="AA44" s="2324"/>
      <c r="AB44" s="2324"/>
      <c r="AC44" s="2324"/>
      <c r="AD44" s="2324"/>
      <c r="AE44" s="2324"/>
      <c r="AF44" s="2324"/>
      <c r="AG44" s="2324"/>
      <c r="AH44" s="2324"/>
      <c r="AI44" s="2324"/>
      <c r="AJ44" s="2324"/>
      <c r="AK44" s="2324"/>
      <c r="AL44" s="2324"/>
      <c r="AM44" s="2324"/>
      <c r="AN44" s="2324"/>
      <c r="AO44" s="2324"/>
      <c r="AP44" s="2324"/>
      <c r="AQ44" s="2324"/>
      <c r="AR44" s="2324"/>
      <c r="AS44" s="2324"/>
      <c r="AT44" s="2324"/>
      <c r="AU44" s="2324"/>
      <c r="AV44" s="2324"/>
      <c r="AW44" s="2324"/>
      <c r="AX44" s="2324"/>
      <c r="AY44" s="2324"/>
      <c r="BA44" s="2844"/>
      <c r="BB44" s="165" t="s">
        <v>48</v>
      </c>
      <c r="BC44" s="1488" t="s">
        <v>35</v>
      </c>
      <c r="BD44" s="1508" t="s">
        <v>35</v>
      </c>
      <c r="BE44" s="1508" t="s">
        <v>35</v>
      </c>
      <c r="BF44" s="1508" t="s">
        <v>35</v>
      </c>
      <c r="BG44" s="1529" t="s">
        <v>35</v>
      </c>
      <c r="BH44" s="1550" t="s">
        <v>35</v>
      </c>
      <c r="BI44" s="1508" t="s">
        <v>35</v>
      </c>
      <c r="BJ44" s="1508" t="s">
        <v>35</v>
      </c>
      <c r="BK44" s="1508" t="s">
        <v>35</v>
      </c>
      <c r="BL44" s="1529" t="s">
        <v>35</v>
      </c>
      <c r="BM44" s="1550" t="s">
        <v>35</v>
      </c>
      <c r="BN44" s="1508" t="s">
        <v>35</v>
      </c>
      <c r="BO44" s="1508" t="s">
        <v>35</v>
      </c>
      <c r="BP44" s="1508" t="s">
        <v>35</v>
      </c>
      <c r="BQ44" s="1529" t="s">
        <v>35</v>
      </c>
      <c r="BR44" s="1550" t="s">
        <v>35</v>
      </c>
      <c r="BS44" s="1508" t="s">
        <v>35</v>
      </c>
      <c r="BT44" s="2347" t="s">
        <v>35</v>
      </c>
      <c r="BU44" s="2386"/>
      <c r="BV44" s="2386"/>
      <c r="BW44" s="2386"/>
      <c r="BX44" s="2386"/>
      <c r="BY44" s="2387"/>
      <c r="BZ44" s="2387"/>
      <c r="CA44" s="2387"/>
      <c r="CB44" s="2387"/>
      <c r="CC44" s="2387"/>
      <c r="CD44" s="2387"/>
      <c r="CE44" s="2387"/>
      <c r="CF44" s="2387"/>
      <c r="CG44" s="2387"/>
      <c r="CH44" s="2387"/>
      <c r="CI44" s="2387"/>
      <c r="CJ44" s="2387"/>
      <c r="CK44" s="2387"/>
      <c r="CL44" s="2387"/>
      <c r="CM44" s="2387"/>
      <c r="CN44" s="2387"/>
      <c r="CO44" s="2387"/>
      <c r="CP44" s="2387"/>
      <c r="CQ44" s="2387"/>
      <c r="CR44" s="2387"/>
      <c r="CS44" s="2387"/>
      <c r="CT44" s="2387"/>
      <c r="CU44" s="2387"/>
      <c r="CV44" s="2387"/>
      <c r="CW44" s="2387"/>
      <c r="CX44" s="2387"/>
      <c r="CY44" s="2387"/>
      <c r="CZ44" s="2387"/>
      <c r="DA44" s="240"/>
    </row>
    <row r="45" s="726" customFormat="true" ht="15" customHeight="true" x14ac:dyDescent="0.2">
      <c r="A45" s="3200" t="s">
        <v>52</v>
      </c>
      <c r="B45" s="2258" t="s">
        <v>49</v>
      </c>
      <c r="C45" s="1869" t="s">
        <v>35</v>
      </c>
      <c r="D45" s="1873" t="s">
        <v>35</v>
      </c>
      <c r="E45" s="1873" t="s">
        <v>35</v>
      </c>
      <c r="F45" s="1873" t="s">
        <v>35</v>
      </c>
      <c r="G45" s="1877" t="s">
        <v>35</v>
      </c>
      <c r="H45" s="1881" t="s">
        <v>35</v>
      </c>
      <c r="I45" s="1873" t="s">
        <v>35</v>
      </c>
      <c r="J45" s="1873" t="s">
        <v>35</v>
      </c>
      <c r="K45" s="1873" t="s">
        <v>35</v>
      </c>
      <c r="L45" s="1885" t="s">
        <v>35</v>
      </c>
      <c r="M45" s="1869" t="s">
        <v>35</v>
      </c>
      <c r="N45" s="1873" t="s">
        <v>35</v>
      </c>
      <c r="O45" s="1873" t="s">
        <v>35</v>
      </c>
      <c r="P45" s="1873" t="s">
        <v>35</v>
      </c>
      <c r="Q45" s="1877" t="s">
        <v>35</v>
      </c>
      <c r="R45" s="1881" t="s">
        <v>35</v>
      </c>
      <c r="S45" s="1873" t="s">
        <v>35</v>
      </c>
      <c r="T45" s="1885" t="s">
        <v>35</v>
      </c>
      <c r="U45" s="2324"/>
      <c r="V45" s="2324"/>
      <c r="W45" s="2324"/>
      <c r="X45" s="2324"/>
      <c r="Y45" s="2324"/>
      <c r="Z45" s="2324"/>
      <c r="AA45" s="2324"/>
      <c r="AB45" s="2324"/>
      <c r="AC45" s="2324"/>
      <c r="AD45" s="2324"/>
      <c r="AE45" s="2324"/>
      <c r="AF45" s="2324"/>
      <c r="AG45" s="2324"/>
      <c r="AH45" s="2324"/>
      <c r="AI45" s="2324"/>
      <c r="AJ45" s="2324"/>
      <c r="AK45" s="2324"/>
      <c r="AL45" s="2324"/>
      <c r="AM45" s="2324"/>
      <c r="AN45" s="2324"/>
      <c r="AO45" s="2324"/>
      <c r="AP45" s="2324"/>
      <c r="AQ45" s="2324"/>
      <c r="AR45" s="2324"/>
      <c r="AS45" s="2324"/>
      <c r="AT45" s="2324"/>
      <c r="AU45" s="2324"/>
      <c r="AV45" s="2324"/>
      <c r="AW45" s="2324"/>
      <c r="AX45" s="2324"/>
      <c r="AY45" s="2324"/>
      <c r="BA45" s="2844" t="s">
        <v>52</v>
      </c>
      <c r="BB45" s="165" t="s">
        <v>49</v>
      </c>
      <c r="BC45" s="1488" t="s">
        <v>35</v>
      </c>
      <c r="BD45" s="1508" t="s">
        <v>35</v>
      </c>
      <c r="BE45" s="1508" t="s">
        <v>35</v>
      </c>
      <c r="BF45" s="1508" t="s">
        <v>35</v>
      </c>
      <c r="BG45" s="1529" t="s">
        <v>35</v>
      </c>
      <c r="BH45" s="1550" t="s">
        <v>35</v>
      </c>
      <c r="BI45" s="1508" t="s">
        <v>35</v>
      </c>
      <c r="BJ45" s="1508" t="s">
        <v>35</v>
      </c>
      <c r="BK45" s="1508" t="s">
        <v>35</v>
      </c>
      <c r="BL45" s="1529" t="s">
        <v>35</v>
      </c>
      <c r="BM45" s="1550" t="s">
        <v>35</v>
      </c>
      <c r="BN45" s="1508" t="s">
        <v>35</v>
      </c>
      <c r="BO45" s="1508" t="s">
        <v>35</v>
      </c>
      <c r="BP45" s="1508" t="s">
        <v>35</v>
      </c>
      <c r="BQ45" s="1529" t="s">
        <v>35</v>
      </c>
      <c r="BR45" s="1550" t="s">
        <v>35</v>
      </c>
      <c r="BS45" s="1508" t="s">
        <v>35</v>
      </c>
      <c r="BT45" s="2347" t="s">
        <v>35</v>
      </c>
      <c r="BU45" s="2386"/>
      <c r="BV45" s="2386"/>
      <c r="BW45" s="2386"/>
      <c r="BX45" s="2386"/>
      <c r="BY45" s="2387"/>
      <c r="BZ45" s="2387"/>
      <c r="CA45" s="2387"/>
      <c r="CB45" s="2387"/>
      <c r="CC45" s="2387"/>
      <c r="CD45" s="2387"/>
      <c r="CE45" s="2387"/>
      <c r="CF45" s="2387"/>
      <c r="CG45" s="2387"/>
      <c r="CH45" s="2387"/>
      <c r="CI45" s="2387"/>
      <c r="CJ45" s="2387"/>
      <c r="CK45" s="2387"/>
      <c r="CL45" s="2387"/>
      <c r="CM45" s="2387"/>
      <c r="CN45" s="2387"/>
      <c r="CO45" s="2387"/>
      <c r="CP45" s="2387"/>
      <c r="CQ45" s="2387"/>
      <c r="CR45" s="2387"/>
      <c r="CS45" s="2387"/>
      <c r="CT45" s="2387"/>
      <c r="CU45" s="2387"/>
      <c r="CV45" s="2387"/>
      <c r="CW45" s="2387"/>
      <c r="CX45" s="2387"/>
      <c r="CY45" s="2387"/>
      <c r="CZ45" s="2387"/>
      <c r="DA45" s="240"/>
    </row>
    <row r="46" s="726" customFormat="true" ht="15" customHeight="true" x14ac:dyDescent="0.2">
      <c r="A46" s="3200"/>
      <c r="B46" s="2258" t="s">
        <v>48</v>
      </c>
      <c r="C46" s="1869" t="s">
        <v>35</v>
      </c>
      <c r="D46" s="1873" t="s">
        <v>35</v>
      </c>
      <c r="E46" s="1873" t="s">
        <v>35</v>
      </c>
      <c r="F46" s="1873" t="s">
        <v>35</v>
      </c>
      <c r="G46" s="1877" t="s">
        <v>35</v>
      </c>
      <c r="H46" s="1881" t="s">
        <v>35</v>
      </c>
      <c r="I46" s="1873" t="s">
        <v>35</v>
      </c>
      <c r="J46" s="1873" t="s">
        <v>35</v>
      </c>
      <c r="K46" s="1873" t="s">
        <v>35</v>
      </c>
      <c r="L46" s="1885" t="s">
        <v>35</v>
      </c>
      <c r="M46" s="1869" t="s">
        <v>35</v>
      </c>
      <c r="N46" s="1873" t="s">
        <v>35</v>
      </c>
      <c r="O46" s="1873" t="s">
        <v>35</v>
      </c>
      <c r="P46" s="1873" t="s">
        <v>35</v>
      </c>
      <c r="Q46" s="1877" t="s">
        <v>35</v>
      </c>
      <c r="R46" s="1881" t="s">
        <v>35</v>
      </c>
      <c r="S46" s="1873" t="s">
        <v>35</v>
      </c>
      <c r="T46" s="1885" t="s">
        <v>35</v>
      </c>
      <c r="U46" s="2324"/>
      <c r="V46" s="2324"/>
      <c r="W46" s="2324"/>
      <c r="X46" s="2324"/>
      <c r="Y46" s="2324"/>
      <c r="Z46" s="2324"/>
      <c r="AA46" s="2324"/>
      <c r="AB46" s="2324"/>
      <c r="AC46" s="2324"/>
      <c r="AD46" s="2324"/>
      <c r="AE46" s="2324"/>
      <c r="AF46" s="2324"/>
      <c r="AG46" s="2324"/>
      <c r="AH46" s="2324"/>
      <c r="AI46" s="2324"/>
      <c r="AJ46" s="2324"/>
      <c r="AK46" s="2324"/>
      <c r="AL46" s="2324"/>
      <c r="AM46" s="2324"/>
      <c r="AN46" s="2324"/>
      <c r="AO46" s="2324"/>
      <c r="AP46" s="2324"/>
      <c r="AQ46" s="2324"/>
      <c r="AR46" s="2324"/>
      <c r="AS46" s="2324"/>
      <c r="AT46" s="2324"/>
      <c r="AU46" s="2324"/>
      <c r="AV46" s="2324"/>
      <c r="AW46" s="2324"/>
      <c r="AX46" s="2324"/>
      <c r="AY46" s="2324"/>
      <c r="BA46" s="2844"/>
      <c r="BB46" s="165" t="s">
        <v>48</v>
      </c>
      <c r="BC46" s="1488" t="s">
        <v>35</v>
      </c>
      <c r="BD46" s="1508" t="s">
        <v>35</v>
      </c>
      <c r="BE46" s="1508" t="s">
        <v>35</v>
      </c>
      <c r="BF46" s="1508" t="s">
        <v>35</v>
      </c>
      <c r="BG46" s="1529" t="s">
        <v>35</v>
      </c>
      <c r="BH46" s="1550" t="s">
        <v>35</v>
      </c>
      <c r="BI46" s="1508" t="s">
        <v>35</v>
      </c>
      <c r="BJ46" s="1508" t="s">
        <v>35</v>
      </c>
      <c r="BK46" s="1508" t="s">
        <v>35</v>
      </c>
      <c r="BL46" s="1529" t="s">
        <v>35</v>
      </c>
      <c r="BM46" s="1550" t="s">
        <v>35</v>
      </c>
      <c r="BN46" s="1508" t="s">
        <v>35</v>
      </c>
      <c r="BO46" s="1508" t="s">
        <v>35</v>
      </c>
      <c r="BP46" s="1508" t="s">
        <v>35</v>
      </c>
      <c r="BQ46" s="1529" t="s">
        <v>35</v>
      </c>
      <c r="BR46" s="1550" t="s">
        <v>35</v>
      </c>
      <c r="BS46" s="1508" t="s">
        <v>35</v>
      </c>
      <c r="BT46" s="2347" t="s">
        <v>35</v>
      </c>
      <c r="BU46" s="2386"/>
      <c r="BV46" s="2386"/>
      <c r="BW46" s="2386"/>
      <c r="BX46" s="2386"/>
      <c r="BY46" s="2387"/>
      <c r="BZ46" s="2387"/>
      <c r="CA46" s="2387"/>
      <c r="CB46" s="2387"/>
      <c r="CC46" s="2387"/>
      <c r="CD46" s="2387"/>
      <c r="CE46" s="2387"/>
      <c r="CF46" s="2387"/>
      <c r="CG46" s="2387"/>
      <c r="CH46" s="2387"/>
      <c r="CI46" s="2387"/>
      <c r="CJ46" s="2387"/>
      <c r="CK46" s="2387"/>
      <c r="CL46" s="2387"/>
      <c r="CM46" s="2387"/>
      <c r="CN46" s="2387"/>
      <c r="CO46" s="2387"/>
      <c r="CP46" s="2387"/>
      <c r="CQ46" s="2387"/>
      <c r="CR46" s="2387"/>
      <c r="CS46" s="2387"/>
      <c r="CT46" s="2387"/>
      <c r="CU46" s="2387"/>
      <c r="CV46" s="2387"/>
      <c r="CW46" s="2387"/>
      <c r="CX46" s="2387"/>
      <c r="CY46" s="2387"/>
      <c r="CZ46" s="2387"/>
      <c r="DA46" s="240"/>
    </row>
    <row r="47" s="130" customFormat="true" ht="15" customHeight="true" x14ac:dyDescent="0.2">
      <c r="A47" s="2842" t="s">
        <v>102</v>
      </c>
      <c r="B47" s="291" t="s">
        <v>101</v>
      </c>
      <c r="C47" s="1418" t="s">
        <v>35</v>
      </c>
      <c r="D47" s="1430" t="s">
        <v>35</v>
      </c>
      <c r="E47" s="1430" t="s">
        <v>35</v>
      </c>
      <c r="F47" s="1430" t="s">
        <v>35</v>
      </c>
      <c r="G47" s="1442" t="s">
        <v>35</v>
      </c>
      <c r="H47" s="1454" t="s">
        <v>35</v>
      </c>
      <c r="I47" s="1430" t="s">
        <v>35</v>
      </c>
      <c r="J47" s="1430" t="s">
        <v>35</v>
      </c>
      <c r="K47" s="1430" t="s">
        <v>35</v>
      </c>
      <c r="L47" s="1466" t="s">
        <v>35</v>
      </c>
      <c r="M47" s="1478" t="s">
        <v>35</v>
      </c>
      <c r="N47" s="1430" t="s">
        <v>35</v>
      </c>
      <c r="O47" s="1430" t="s">
        <v>35</v>
      </c>
      <c r="P47" s="1430" t="s">
        <v>35</v>
      </c>
      <c r="Q47" s="1442" t="s">
        <v>35</v>
      </c>
      <c r="R47" s="1454" t="s">
        <v>35</v>
      </c>
      <c r="S47" s="1430" t="s">
        <v>35</v>
      </c>
      <c r="T47" s="2291" t="s">
        <v>35</v>
      </c>
      <c r="U47" s="2325"/>
      <c r="V47" s="2325"/>
      <c r="W47" s="2325"/>
      <c r="X47" s="2325"/>
      <c r="Y47" s="2326"/>
      <c r="Z47" s="2326"/>
      <c r="AA47" s="2326"/>
      <c r="AB47" s="2326"/>
      <c r="AC47" s="2326"/>
      <c r="AD47" s="2326"/>
      <c r="AE47" s="2326"/>
      <c r="AF47" s="2326"/>
      <c r="AG47" s="2326"/>
      <c r="AH47" s="2326"/>
      <c r="AI47" s="2326"/>
      <c r="AJ47" s="2326"/>
      <c r="AK47" s="2326"/>
      <c r="AL47" s="2326"/>
      <c r="AM47" s="2326"/>
      <c r="AN47" s="2326"/>
      <c r="AO47" s="2326"/>
      <c r="AP47" s="2326"/>
      <c r="AQ47" s="2326"/>
      <c r="AR47" s="2326"/>
      <c r="AS47" s="2326"/>
      <c r="AT47" s="2326"/>
      <c r="AU47" s="2326"/>
      <c r="AV47" s="2326"/>
      <c r="AW47" s="2326"/>
      <c r="AX47" s="2326"/>
      <c r="AY47" s="2326"/>
      <c r="AZ47" s="239"/>
      <c r="BA47" s="2844" t="s">
        <v>102</v>
      </c>
      <c r="BB47" s="165" t="s">
        <v>101</v>
      </c>
      <c r="BC47" s="1488" t="s">
        <v>35</v>
      </c>
      <c r="BD47" s="1508" t="s">
        <v>35</v>
      </c>
      <c r="BE47" s="1508" t="s">
        <v>35</v>
      </c>
      <c r="BF47" s="1508" t="s">
        <v>35</v>
      </c>
      <c r="BG47" s="1529" t="s">
        <v>35</v>
      </c>
      <c r="BH47" s="1550" t="s">
        <v>35</v>
      </c>
      <c r="BI47" s="1508" t="s">
        <v>35</v>
      </c>
      <c r="BJ47" s="1508" t="s">
        <v>35</v>
      </c>
      <c r="BK47" s="1508" t="s">
        <v>35</v>
      </c>
      <c r="BL47" s="1529" t="s">
        <v>35</v>
      </c>
      <c r="BM47" s="1550" t="s">
        <v>35</v>
      </c>
      <c r="BN47" s="1508" t="s">
        <v>35</v>
      </c>
      <c r="BO47" s="1508" t="s">
        <v>35</v>
      </c>
      <c r="BP47" s="1508" t="s">
        <v>35</v>
      </c>
      <c r="BQ47" s="1529" t="s">
        <v>35</v>
      </c>
      <c r="BR47" s="1550" t="s">
        <v>35</v>
      </c>
      <c r="BS47" s="1508" t="s">
        <v>35</v>
      </c>
      <c r="BT47" s="2347" t="s">
        <v>35</v>
      </c>
      <c r="BU47" s="2386"/>
      <c r="BV47" s="2386"/>
      <c r="BW47" s="2386"/>
      <c r="BX47" s="2386"/>
      <c r="BY47" s="2387"/>
      <c r="BZ47" s="2387"/>
      <c r="CA47" s="2387"/>
      <c r="CB47" s="2387"/>
      <c r="CC47" s="2387"/>
      <c r="CD47" s="2387"/>
      <c r="CE47" s="2387"/>
      <c r="CF47" s="2387"/>
      <c r="CG47" s="2387"/>
      <c r="CH47" s="2387"/>
      <c r="CI47" s="2387"/>
      <c r="CJ47" s="2387"/>
      <c r="CK47" s="2387"/>
      <c r="CL47" s="2387"/>
      <c r="CM47" s="2387"/>
      <c r="CN47" s="2387"/>
      <c r="CO47" s="2387"/>
      <c r="CP47" s="2387"/>
      <c r="CQ47" s="2387"/>
      <c r="CR47" s="2387"/>
      <c r="CS47" s="2387"/>
      <c r="CT47" s="2387"/>
      <c r="CU47" s="2387"/>
      <c r="CV47" s="2387"/>
      <c r="CW47" s="2387"/>
      <c r="CX47" s="2387"/>
      <c r="CY47" s="2387"/>
      <c r="CZ47" s="2387"/>
      <c r="DA47" s="239"/>
    </row>
    <row r="48" s="130" customFormat="true" ht="15" customHeight="true" x14ac:dyDescent="0.2">
      <c r="A48" s="2842"/>
      <c r="B48" s="291" t="s">
        <v>100</v>
      </c>
      <c r="C48" s="1418" t="s">
        <v>35</v>
      </c>
      <c r="D48" s="1430" t="s">
        <v>35</v>
      </c>
      <c r="E48" s="1430" t="s">
        <v>35</v>
      </c>
      <c r="F48" s="1430" t="s">
        <v>35</v>
      </c>
      <c r="G48" s="1442" t="s">
        <v>35</v>
      </c>
      <c r="H48" s="1454" t="s">
        <v>35</v>
      </c>
      <c r="I48" s="1430" t="s">
        <v>35</v>
      </c>
      <c r="J48" s="1430" t="s">
        <v>35</v>
      </c>
      <c r="K48" s="1430" t="s">
        <v>35</v>
      </c>
      <c r="L48" s="1466" t="s">
        <v>35</v>
      </c>
      <c r="M48" s="1478" t="s">
        <v>35</v>
      </c>
      <c r="N48" s="1430" t="s">
        <v>35</v>
      </c>
      <c r="O48" s="1430" t="s">
        <v>35</v>
      </c>
      <c r="P48" s="1430" t="s">
        <v>35</v>
      </c>
      <c r="Q48" s="1442" t="s">
        <v>35</v>
      </c>
      <c r="R48" s="1454" t="s">
        <v>35</v>
      </c>
      <c r="S48" s="1430" t="s">
        <v>35</v>
      </c>
      <c r="T48" s="2291" t="s">
        <v>35</v>
      </c>
      <c r="U48" s="2325"/>
      <c r="V48" s="2325"/>
      <c r="W48" s="2325"/>
      <c r="X48" s="2325"/>
      <c r="Y48" s="2326"/>
      <c r="Z48" s="2326"/>
      <c r="AA48" s="2326"/>
      <c r="AB48" s="2326"/>
      <c r="AC48" s="2326"/>
      <c r="AD48" s="2326"/>
      <c r="AE48" s="2326"/>
      <c r="AF48" s="2326"/>
      <c r="AG48" s="2326"/>
      <c r="AH48" s="2326"/>
      <c r="AI48" s="2326"/>
      <c r="AJ48" s="2326"/>
      <c r="AK48" s="2326"/>
      <c r="AL48" s="2326"/>
      <c r="AM48" s="2326"/>
      <c r="AN48" s="2326"/>
      <c r="AO48" s="2326"/>
      <c r="AP48" s="2326"/>
      <c r="AQ48" s="2326"/>
      <c r="AR48" s="2326"/>
      <c r="AS48" s="2326"/>
      <c r="AT48" s="2326"/>
      <c r="AU48" s="2326"/>
      <c r="AV48" s="2326"/>
      <c r="AW48" s="2326"/>
      <c r="AX48" s="2326"/>
      <c r="AY48" s="2326"/>
      <c r="AZ48" s="239"/>
      <c r="BA48" s="2844"/>
      <c r="BB48" s="165" t="s">
        <v>100</v>
      </c>
      <c r="BC48" s="1488" t="s">
        <v>35</v>
      </c>
      <c r="BD48" s="1508" t="s">
        <v>35</v>
      </c>
      <c r="BE48" s="1508" t="s">
        <v>35</v>
      </c>
      <c r="BF48" s="1508" t="s">
        <v>35</v>
      </c>
      <c r="BG48" s="1529" t="s">
        <v>35</v>
      </c>
      <c r="BH48" s="1550" t="s">
        <v>35</v>
      </c>
      <c r="BI48" s="1508" t="s">
        <v>35</v>
      </c>
      <c r="BJ48" s="1508" t="s">
        <v>35</v>
      </c>
      <c r="BK48" s="1508" t="s">
        <v>35</v>
      </c>
      <c r="BL48" s="1529" t="s">
        <v>35</v>
      </c>
      <c r="BM48" s="1550" t="s">
        <v>35</v>
      </c>
      <c r="BN48" s="1508" t="s">
        <v>35</v>
      </c>
      <c r="BO48" s="1508" t="s">
        <v>35</v>
      </c>
      <c r="BP48" s="1508" t="s">
        <v>35</v>
      </c>
      <c r="BQ48" s="1529" t="s">
        <v>35</v>
      </c>
      <c r="BR48" s="1550" t="s">
        <v>35</v>
      </c>
      <c r="BS48" s="1508" t="s">
        <v>35</v>
      </c>
      <c r="BT48" s="2347" t="s">
        <v>35</v>
      </c>
      <c r="BU48" s="2386"/>
      <c r="BV48" s="2386"/>
      <c r="BW48" s="2386"/>
      <c r="BX48" s="2386"/>
      <c r="BY48" s="2387"/>
      <c r="BZ48" s="2387"/>
      <c r="CA48" s="2387"/>
      <c r="CB48" s="2387"/>
      <c r="CC48" s="2387"/>
      <c r="CD48" s="2387"/>
      <c r="CE48" s="2387"/>
      <c r="CF48" s="2387"/>
      <c r="CG48" s="2387"/>
      <c r="CH48" s="2387"/>
      <c r="CI48" s="2387"/>
      <c r="CJ48" s="2387"/>
      <c r="CK48" s="2387"/>
      <c r="CL48" s="2387"/>
      <c r="CM48" s="2387"/>
      <c r="CN48" s="2387"/>
      <c r="CO48" s="2387"/>
      <c r="CP48" s="2387"/>
      <c r="CQ48" s="2387"/>
      <c r="CR48" s="2387"/>
      <c r="CS48" s="2387"/>
      <c r="CT48" s="2387"/>
      <c r="CU48" s="2387"/>
      <c r="CV48" s="2387"/>
      <c r="CW48" s="2387"/>
      <c r="CX48" s="2387"/>
      <c r="CY48" s="2387"/>
      <c r="CZ48" s="2387"/>
      <c r="DA48" s="239"/>
    </row>
    <row r="49" s="130" customFormat="true" ht="15" customHeight="true" x14ac:dyDescent="0.2">
      <c r="A49" s="2842"/>
      <c r="B49" s="291" t="s">
        <v>68</v>
      </c>
      <c r="C49" s="1418" t="s">
        <v>35</v>
      </c>
      <c r="D49" s="1430" t="s">
        <v>35</v>
      </c>
      <c r="E49" s="1430" t="s">
        <v>35</v>
      </c>
      <c r="F49" s="1430" t="s">
        <v>35</v>
      </c>
      <c r="G49" s="1442" t="s">
        <v>35</v>
      </c>
      <c r="H49" s="1454" t="s">
        <v>35</v>
      </c>
      <c r="I49" s="1430" t="s">
        <v>35</v>
      </c>
      <c r="J49" s="1430" t="s">
        <v>35</v>
      </c>
      <c r="K49" s="1430" t="s">
        <v>35</v>
      </c>
      <c r="L49" s="1466" t="s">
        <v>35</v>
      </c>
      <c r="M49" s="1478" t="s">
        <v>35</v>
      </c>
      <c r="N49" s="1430" t="s">
        <v>35</v>
      </c>
      <c r="O49" s="1430" t="s">
        <v>35</v>
      </c>
      <c r="P49" s="1430" t="s">
        <v>35</v>
      </c>
      <c r="Q49" s="1442" t="s">
        <v>35</v>
      </c>
      <c r="R49" s="1454" t="s">
        <v>35</v>
      </c>
      <c r="S49" s="1430" t="s">
        <v>35</v>
      </c>
      <c r="T49" s="2291" t="s">
        <v>35</v>
      </c>
      <c r="U49" s="2325"/>
      <c r="V49" s="2325"/>
      <c r="W49" s="2325"/>
      <c r="X49" s="2325"/>
      <c r="Y49" s="2326"/>
      <c r="Z49" s="2326"/>
      <c r="AA49" s="2326"/>
      <c r="AB49" s="2326"/>
      <c r="AC49" s="2326"/>
      <c r="AD49" s="2326"/>
      <c r="AE49" s="2326"/>
      <c r="AF49" s="2326"/>
      <c r="AG49" s="2326"/>
      <c r="AH49" s="2326"/>
      <c r="AI49" s="2326"/>
      <c r="AJ49" s="2326"/>
      <c r="AK49" s="2326"/>
      <c r="AL49" s="2326"/>
      <c r="AM49" s="2326"/>
      <c r="AN49" s="2326"/>
      <c r="AO49" s="2326"/>
      <c r="AP49" s="2326"/>
      <c r="AQ49" s="2326"/>
      <c r="AR49" s="2326"/>
      <c r="AS49" s="2326"/>
      <c r="AT49" s="2326"/>
      <c r="AU49" s="2326"/>
      <c r="AV49" s="2326"/>
      <c r="AW49" s="2326"/>
      <c r="AX49" s="2326"/>
      <c r="AY49" s="2326"/>
      <c r="AZ49" s="239"/>
      <c r="BA49" s="2844"/>
      <c r="BB49" s="165" t="s">
        <v>68</v>
      </c>
      <c r="BC49" s="1488" t="s">
        <v>35</v>
      </c>
      <c r="BD49" s="1508" t="s">
        <v>35</v>
      </c>
      <c r="BE49" s="1508" t="s">
        <v>35</v>
      </c>
      <c r="BF49" s="1508" t="s">
        <v>35</v>
      </c>
      <c r="BG49" s="1529" t="s">
        <v>35</v>
      </c>
      <c r="BH49" s="1550" t="s">
        <v>35</v>
      </c>
      <c r="BI49" s="1508" t="s">
        <v>35</v>
      </c>
      <c r="BJ49" s="1508" t="s">
        <v>35</v>
      </c>
      <c r="BK49" s="1508" t="s">
        <v>35</v>
      </c>
      <c r="BL49" s="1529" t="s">
        <v>35</v>
      </c>
      <c r="BM49" s="1550" t="s">
        <v>35</v>
      </c>
      <c r="BN49" s="1508" t="s">
        <v>35</v>
      </c>
      <c r="BO49" s="1508" t="s">
        <v>35</v>
      </c>
      <c r="BP49" s="1508" t="s">
        <v>35</v>
      </c>
      <c r="BQ49" s="1529" t="s">
        <v>35</v>
      </c>
      <c r="BR49" s="1550" t="s">
        <v>35</v>
      </c>
      <c r="BS49" s="1508" t="s">
        <v>35</v>
      </c>
      <c r="BT49" s="2347" t="s">
        <v>35</v>
      </c>
      <c r="BU49" s="2386"/>
      <c r="BV49" s="2386"/>
      <c r="BW49" s="2386"/>
      <c r="BX49" s="2386"/>
      <c r="BY49" s="2387"/>
      <c r="BZ49" s="2387"/>
      <c r="CA49" s="2387"/>
      <c r="CB49" s="2387"/>
      <c r="CC49" s="2387"/>
      <c r="CD49" s="2387"/>
      <c r="CE49" s="2387"/>
      <c r="CF49" s="2387"/>
      <c r="CG49" s="2387"/>
      <c r="CH49" s="2387"/>
      <c r="CI49" s="2387"/>
      <c r="CJ49" s="2387"/>
      <c r="CK49" s="2387"/>
      <c r="CL49" s="2387"/>
      <c r="CM49" s="2387"/>
      <c r="CN49" s="2387"/>
      <c r="CO49" s="2387"/>
      <c r="CP49" s="2387"/>
      <c r="CQ49" s="2387"/>
      <c r="CR49" s="2387"/>
      <c r="CS49" s="2387"/>
      <c r="CT49" s="2387"/>
      <c r="CU49" s="2387"/>
      <c r="CV49" s="2387"/>
      <c r="CW49" s="2387"/>
      <c r="CX49" s="2387"/>
      <c r="CY49" s="2387"/>
      <c r="CZ49" s="2387"/>
      <c r="DA49" s="239"/>
    </row>
    <row r="50" s="130" customFormat="true" ht="15" customHeight="true" x14ac:dyDescent="0.2">
      <c r="A50" s="2842" t="s">
        <v>103</v>
      </c>
      <c r="B50" s="291" t="s">
        <v>101</v>
      </c>
      <c r="C50" s="1418" t="s">
        <v>35</v>
      </c>
      <c r="D50" s="1430" t="s">
        <v>35</v>
      </c>
      <c r="E50" s="1430" t="s">
        <v>35</v>
      </c>
      <c r="F50" s="1430" t="s">
        <v>35</v>
      </c>
      <c r="G50" s="1442" t="s">
        <v>35</v>
      </c>
      <c r="H50" s="1454" t="s">
        <v>35</v>
      </c>
      <c r="I50" s="1430" t="s">
        <v>35</v>
      </c>
      <c r="J50" s="1430" t="s">
        <v>35</v>
      </c>
      <c r="K50" s="1430" t="s">
        <v>35</v>
      </c>
      <c r="L50" s="1466" t="s">
        <v>35</v>
      </c>
      <c r="M50" s="1478" t="s">
        <v>35</v>
      </c>
      <c r="N50" s="1430" t="s">
        <v>35</v>
      </c>
      <c r="O50" s="1430" t="s">
        <v>35</v>
      </c>
      <c r="P50" s="1430" t="s">
        <v>35</v>
      </c>
      <c r="Q50" s="1442" t="s">
        <v>35</v>
      </c>
      <c r="R50" s="1454" t="s">
        <v>35</v>
      </c>
      <c r="S50" s="1430" t="s">
        <v>35</v>
      </c>
      <c r="T50" s="2291" t="s">
        <v>35</v>
      </c>
      <c r="U50" s="2325"/>
      <c r="V50" s="2325"/>
      <c r="W50" s="2325"/>
      <c r="X50" s="2325"/>
      <c r="Y50" s="2326"/>
      <c r="Z50" s="2326"/>
      <c r="AA50" s="2326"/>
      <c r="AB50" s="2326"/>
      <c r="AC50" s="2326"/>
      <c r="AD50" s="2326"/>
      <c r="AE50" s="2326"/>
      <c r="AF50" s="2326"/>
      <c r="AG50" s="2326"/>
      <c r="AH50" s="2326"/>
      <c r="AI50" s="2326"/>
      <c r="AJ50" s="2326"/>
      <c r="AK50" s="2326"/>
      <c r="AL50" s="2326"/>
      <c r="AM50" s="2326"/>
      <c r="AN50" s="2326"/>
      <c r="AO50" s="2326"/>
      <c r="AP50" s="2326"/>
      <c r="AQ50" s="2326"/>
      <c r="AR50" s="2326"/>
      <c r="AS50" s="2326"/>
      <c r="AT50" s="2326"/>
      <c r="AU50" s="2326"/>
      <c r="AV50" s="2326"/>
      <c r="AW50" s="2326"/>
      <c r="AX50" s="2326"/>
      <c r="AY50" s="2326"/>
      <c r="AZ50" s="239"/>
      <c r="BA50" s="2844" t="s">
        <v>103</v>
      </c>
      <c r="BB50" s="165" t="s">
        <v>101</v>
      </c>
      <c r="BC50" s="1488" t="s">
        <v>35</v>
      </c>
      <c r="BD50" s="1508" t="s">
        <v>35</v>
      </c>
      <c r="BE50" s="1508" t="s">
        <v>35</v>
      </c>
      <c r="BF50" s="1508" t="s">
        <v>35</v>
      </c>
      <c r="BG50" s="1529" t="s">
        <v>35</v>
      </c>
      <c r="BH50" s="1550" t="s">
        <v>35</v>
      </c>
      <c r="BI50" s="1508" t="s">
        <v>35</v>
      </c>
      <c r="BJ50" s="1508" t="s">
        <v>35</v>
      </c>
      <c r="BK50" s="1508" t="s">
        <v>35</v>
      </c>
      <c r="BL50" s="1529" t="s">
        <v>35</v>
      </c>
      <c r="BM50" s="1550" t="s">
        <v>35</v>
      </c>
      <c r="BN50" s="1508" t="s">
        <v>35</v>
      </c>
      <c r="BO50" s="1508" t="s">
        <v>35</v>
      </c>
      <c r="BP50" s="1508" t="s">
        <v>35</v>
      </c>
      <c r="BQ50" s="1529" t="s">
        <v>35</v>
      </c>
      <c r="BR50" s="1550" t="s">
        <v>35</v>
      </c>
      <c r="BS50" s="1508" t="s">
        <v>35</v>
      </c>
      <c r="BT50" s="2347" t="s">
        <v>35</v>
      </c>
      <c r="BU50" s="2386"/>
      <c r="BV50" s="2386"/>
      <c r="BW50" s="2386"/>
      <c r="BX50" s="2386"/>
      <c r="BY50" s="2387"/>
      <c r="BZ50" s="2387"/>
      <c r="CA50" s="2387"/>
      <c r="CB50" s="2387"/>
      <c r="CC50" s="2387"/>
      <c r="CD50" s="2387"/>
      <c r="CE50" s="2387"/>
      <c r="CF50" s="2387"/>
      <c r="CG50" s="2387"/>
      <c r="CH50" s="2387"/>
      <c r="CI50" s="2387"/>
      <c r="CJ50" s="2387"/>
      <c r="CK50" s="2387"/>
      <c r="CL50" s="2387"/>
      <c r="CM50" s="2387"/>
      <c r="CN50" s="2387"/>
      <c r="CO50" s="2387"/>
      <c r="CP50" s="2387"/>
      <c r="CQ50" s="2387"/>
      <c r="CR50" s="2387"/>
      <c r="CS50" s="2387"/>
      <c r="CT50" s="2387"/>
      <c r="CU50" s="2387"/>
      <c r="CV50" s="2387"/>
      <c r="CW50" s="2387"/>
      <c r="CX50" s="2387"/>
      <c r="CY50" s="2387"/>
      <c r="CZ50" s="2387"/>
      <c r="DA50" s="239"/>
    </row>
    <row r="51" s="130" customFormat="true" ht="15" customHeight="true" x14ac:dyDescent="0.2">
      <c r="A51" s="2842"/>
      <c r="B51" s="291" t="s">
        <v>100</v>
      </c>
      <c r="C51" s="1418" t="s">
        <v>35</v>
      </c>
      <c r="D51" s="1430" t="s">
        <v>35</v>
      </c>
      <c r="E51" s="1430" t="s">
        <v>35</v>
      </c>
      <c r="F51" s="1430" t="s">
        <v>35</v>
      </c>
      <c r="G51" s="1442" t="s">
        <v>35</v>
      </c>
      <c r="H51" s="1454" t="s">
        <v>35</v>
      </c>
      <c r="I51" s="1430" t="s">
        <v>35</v>
      </c>
      <c r="J51" s="1430" t="s">
        <v>35</v>
      </c>
      <c r="K51" s="1430" t="s">
        <v>35</v>
      </c>
      <c r="L51" s="1466" t="s">
        <v>35</v>
      </c>
      <c r="M51" s="1478" t="s">
        <v>35</v>
      </c>
      <c r="N51" s="1430" t="s">
        <v>35</v>
      </c>
      <c r="O51" s="1430" t="s">
        <v>35</v>
      </c>
      <c r="P51" s="1430" t="s">
        <v>35</v>
      </c>
      <c r="Q51" s="1442" t="s">
        <v>35</v>
      </c>
      <c r="R51" s="1454" t="s">
        <v>35</v>
      </c>
      <c r="S51" s="1430" t="s">
        <v>35</v>
      </c>
      <c r="T51" s="2291" t="s">
        <v>35</v>
      </c>
      <c r="U51" s="2325"/>
      <c r="V51" s="2325"/>
      <c r="W51" s="2325"/>
      <c r="X51" s="2325"/>
      <c r="Y51" s="2326"/>
      <c r="Z51" s="2326"/>
      <c r="AA51" s="2326"/>
      <c r="AB51" s="2326"/>
      <c r="AC51" s="2326"/>
      <c r="AD51" s="2326"/>
      <c r="AE51" s="2326"/>
      <c r="AF51" s="2326"/>
      <c r="AG51" s="2326"/>
      <c r="AH51" s="2326"/>
      <c r="AI51" s="2326"/>
      <c r="AJ51" s="2326"/>
      <c r="AK51" s="2326"/>
      <c r="AL51" s="2326"/>
      <c r="AM51" s="2326"/>
      <c r="AN51" s="2326"/>
      <c r="AO51" s="2326"/>
      <c r="AP51" s="2326"/>
      <c r="AQ51" s="2326"/>
      <c r="AR51" s="2326"/>
      <c r="AS51" s="2326"/>
      <c r="AT51" s="2326"/>
      <c r="AU51" s="2326"/>
      <c r="AV51" s="2326"/>
      <c r="AW51" s="2326"/>
      <c r="AX51" s="2326"/>
      <c r="AY51" s="2326"/>
      <c r="AZ51" s="239"/>
      <c r="BA51" s="2844"/>
      <c r="BB51" s="165" t="s">
        <v>100</v>
      </c>
      <c r="BC51" s="1488" t="s">
        <v>35</v>
      </c>
      <c r="BD51" s="1508" t="s">
        <v>35</v>
      </c>
      <c r="BE51" s="1508" t="s">
        <v>35</v>
      </c>
      <c r="BF51" s="1508" t="s">
        <v>35</v>
      </c>
      <c r="BG51" s="1529" t="s">
        <v>35</v>
      </c>
      <c r="BH51" s="1550" t="s">
        <v>35</v>
      </c>
      <c r="BI51" s="1508" t="s">
        <v>35</v>
      </c>
      <c r="BJ51" s="1508" t="s">
        <v>35</v>
      </c>
      <c r="BK51" s="1508" t="s">
        <v>35</v>
      </c>
      <c r="BL51" s="1529" t="s">
        <v>35</v>
      </c>
      <c r="BM51" s="1550" t="s">
        <v>35</v>
      </c>
      <c r="BN51" s="1508" t="s">
        <v>35</v>
      </c>
      <c r="BO51" s="1508" t="s">
        <v>35</v>
      </c>
      <c r="BP51" s="1508" t="s">
        <v>35</v>
      </c>
      <c r="BQ51" s="1529" t="s">
        <v>35</v>
      </c>
      <c r="BR51" s="1550" t="s">
        <v>35</v>
      </c>
      <c r="BS51" s="1508" t="s">
        <v>35</v>
      </c>
      <c r="BT51" s="2347" t="s">
        <v>35</v>
      </c>
      <c r="BU51" s="2386"/>
      <c r="BV51" s="2386"/>
      <c r="BW51" s="2386"/>
      <c r="BX51" s="2386"/>
      <c r="BY51" s="2387"/>
      <c r="BZ51" s="2387"/>
      <c r="CA51" s="2387"/>
      <c r="CB51" s="2387"/>
      <c r="CC51" s="2387"/>
      <c r="CD51" s="2387"/>
      <c r="CE51" s="2387"/>
      <c r="CF51" s="2387"/>
      <c r="CG51" s="2387"/>
      <c r="CH51" s="2387"/>
      <c r="CI51" s="2387"/>
      <c r="CJ51" s="2387"/>
      <c r="CK51" s="2387"/>
      <c r="CL51" s="2387"/>
      <c r="CM51" s="2387"/>
      <c r="CN51" s="2387"/>
      <c r="CO51" s="2387"/>
      <c r="CP51" s="2387"/>
      <c r="CQ51" s="2387"/>
      <c r="CR51" s="2387"/>
      <c r="CS51" s="2387"/>
      <c r="CT51" s="2387"/>
      <c r="CU51" s="2387"/>
      <c r="CV51" s="2387"/>
      <c r="CW51" s="2387"/>
      <c r="CX51" s="2387"/>
      <c r="CY51" s="2387"/>
      <c r="CZ51" s="2387"/>
      <c r="DA51" s="239"/>
    </row>
    <row r="52" s="130" customFormat="true" ht="15" customHeight="true" x14ac:dyDescent="0.2">
      <c r="A52" s="2842"/>
      <c r="B52" s="291" t="s">
        <v>68</v>
      </c>
      <c r="C52" s="1418" t="s">
        <v>35</v>
      </c>
      <c r="D52" s="1430" t="s">
        <v>35</v>
      </c>
      <c r="E52" s="1430" t="s">
        <v>35</v>
      </c>
      <c r="F52" s="1430" t="s">
        <v>35</v>
      </c>
      <c r="G52" s="1442" t="s">
        <v>35</v>
      </c>
      <c r="H52" s="1454" t="s">
        <v>35</v>
      </c>
      <c r="I52" s="1430" t="s">
        <v>35</v>
      </c>
      <c r="J52" s="1430" t="s">
        <v>35</v>
      </c>
      <c r="K52" s="1430" t="s">
        <v>35</v>
      </c>
      <c r="L52" s="1466" t="s">
        <v>35</v>
      </c>
      <c r="M52" s="1478" t="s">
        <v>35</v>
      </c>
      <c r="N52" s="1430" t="s">
        <v>35</v>
      </c>
      <c r="O52" s="1430" t="s">
        <v>35</v>
      </c>
      <c r="P52" s="1430" t="s">
        <v>35</v>
      </c>
      <c r="Q52" s="1442" t="s">
        <v>35</v>
      </c>
      <c r="R52" s="1454" t="s">
        <v>35</v>
      </c>
      <c r="S52" s="1430" t="s">
        <v>35</v>
      </c>
      <c r="T52" s="2291" t="s">
        <v>35</v>
      </c>
      <c r="U52" s="2325"/>
      <c r="V52" s="2325"/>
      <c r="W52" s="2325"/>
      <c r="X52" s="2325"/>
      <c r="Y52" s="2326"/>
      <c r="Z52" s="2326"/>
      <c r="AA52" s="2326"/>
      <c r="AB52" s="2326"/>
      <c r="AC52" s="2326"/>
      <c r="AD52" s="2326"/>
      <c r="AE52" s="2326"/>
      <c r="AF52" s="2326"/>
      <c r="AG52" s="2326"/>
      <c r="AH52" s="2326"/>
      <c r="AI52" s="2326"/>
      <c r="AJ52" s="2326"/>
      <c r="AK52" s="2326"/>
      <c r="AL52" s="2326"/>
      <c r="AM52" s="2326"/>
      <c r="AN52" s="2326"/>
      <c r="AO52" s="2326"/>
      <c r="AP52" s="2326"/>
      <c r="AQ52" s="2326"/>
      <c r="AR52" s="2326"/>
      <c r="AS52" s="2326"/>
      <c r="AT52" s="2326"/>
      <c r="AU52" s="2326"/>
      <c r="AV52" s="2326"/>
      <c r="AW52" s="2326"/>
      <c r="AX52" s="2326"/>
      <c r="AY52" s="2326"/>
      <c r="AZ52" s="239"/>
      <c r="BA52" s="2844"/>
      <c r="BB52" s="165" t="s">
        <v>68</v>
      </c>
      <c r="BC52" s="1488" t="s">
        <v>35</v>
      </c>
      <c r="BD52" s="1508" t="s">
        <v>35</v>
      </c>
      <c r="BE52" s="1508" t="s">
        <v>35</v>
      </c>
      <c r="BF52" s="1508" t="s">
        <v>35</v>
      </c>
      <c r="BG52" s="1529" t="s">
        <v>35</v>
      </c>
      <c r="BH52" s="1550" t="s">
        <v>35</v>
      </c>
      <c r="BI52" s="1508" t="s">
        <v>35</v>
      </c>
      <c r="BJ52" s="1508" t="s">
        <v>35</v>
      </c>
      <c r="BK52" s="1508" t="s">
        <v>35</v>
      </c>
      <c r="BL52" s="1529" t="s">
        <v>35</v>
      </c>
      <c r="BM52" s="1550" t="s">
        <v>35</v>
      </c>
      <c r="BN52" s="1508" t="s">
        <v>35</v>
      </c>
      <c r="BO52" s="1508" t="s">
        <v>35</v>
      </c>
      <c r="BP52" s="1508" t="s">
        <v>35</v>
      </c>
      <c r="BQ52" s="1529" t="s">
        <v>35</v>
      </c>
      <c r="BR52" s="1550" t="s">
        <v>35</v>
      </c>
      <c r="BS52" s="1508" t="s">
        <v>35</v>
      </c>
      <c r="BT52" s="2347" t="s">
        <v>35</v>
      </c>
      <c r="BU52" s="2386"/>
      <c r="BV52" s="2386"/>
      <c r="BW52" s="2386"/>
      <c r="BX52" s="2386"/>
      <c r="BY52" s="2387"/>
      <c r="BZ52" s="2387"/>
      <c r="CA52" s="2387"/>
      <c r="CB52" s="2387"/>
      <c r="CC52" s="2387"/>
      <c r="CD52" s="2387"/>
      <c r="CE52" s="2387"/>
      <c r="CF52" s="2387"/>
      <c r="CG52" s="2387"/>
      <c r="CH52" s="2387"/>
      <c r="CI52" s="2387"/>
      <c r="CJ52" s="2387"/>
      <c r="CK52" s="2387"/>
      <c r="CL52" s="2387"/>
      <c r="CM52" s="2387"/>
      <c r="CN52" s="2387"/>
      <c r="CO52" s="2387"/>
      <c r="CP52" s="2387"/>
      <c r="CQ52" s="2387"/>
      <c r="CR52" s="2387"/>
      <c r="CS52" s="2387"/>
      <c r="CT52" s="2387"/>
      <c r="CU52" s="2387"/>
      <c r="CV52" s="2387"/>
      <c r="CW52" s="2387"/>
      <c r="CX52" s="2387"/>
      <c r="CY52" s="2387"/>
      <c r="CZ52" s="2387"/>
      <c r="DA52" s="239"/>
    </row>
    <row r="53" s="130" customFormat="true" ht="15" customHeight="true" x14ac:dyDescent="0.2">
      <c r="A53" s="2842" t="s">
        <v>106</v>
      </c>
      <c r="B53" s="291" t="s">
        <v>101</v>
      </c>
      <c r="C53" s="1418" t="s">
        <v>35</v>
      </c>
      <c r="D53" s="1430" t="s">
        <v>35</v>
      </c>
      <c r="E53" s="1430" t="s">
        <v>35</v>
      </c>
      <c r="F53" s="1430" t="s">
        <v>35</v>
      </c>
      <c r="G53" s="1442" t="s">
        <v>35</v>
      </c>
      <c r="H53" s="1454" t="s">
        <v>35</v>
      </c>
      <c r="I53" s="1430" t="s">
        <v>35</v>
      </c>
      <c r="J53" s="1430" t="s">
        <v>35</v>
      </c>
      <c r="K53" s="1430" t="s">
        <v>35</v>
      </c>
      <c r="L53" s="1466" t="s">
        <v>35</v>
      </c>
      <c r="M53" s="1478" t="s">
        <v>35</v>
      </c>
      <c r="N53" s="1430" t="s">
        <v>35</v>
      </c>
      <c r="O53" s="1430" t="s">
        <v>35</v>
      </c>
      <c r="P53" s="1430" t="s">
        <v>35</v>
      </c>
      <c r="Q53" s="1442" t="s">
        <v>35</v>
      </c>
      <c r="R53" s="1454" t="s">
        <v>35</v>
      </c>
      <c r="S53" s="1430" t="s">
        <v>35</v>
      </c>
      <c r="T53" s="2291" t="s">
        <v>35</v>
      </c>
      <c r="U53" s="2325"/>
      <c r="V53" s="2325"/>
      <c r="W53" s="2325"/>
      <c r="X53" s="2325"/>
      <c r="Y53" s="2326"/>
      <c r="Z53" s="2326"/>
      <c r="AA53" s="2326"/>
      <c r="AB53" s="2326"/>
      <c r="AC53" s="2326"/>
      <c r="AD53" s="2326"/>
      <c r="AE53" s="2326"/>
      <c r="AF53" s="2326"/>
      <c r="AG53" s="2326"/>
      <c r="AH53" s="2326"/>
      <c r="AI53" s="2326"/>
      <c r="AJ53" s="2326"/>
      <c r="AK53" s="2326"/>
      <c r="AL53" s="2326"/>
      <c r="AM53" s="2326"/>
      <c r="AN53" s="2326"/>
      <c r="AO53" s="2326"/>
      <c r="AP53" s="2326"/>
      <c r="AQ53" s="2326"/>
      <c r="AR53" s="2326"/>
      <c r="AS53" s="2326"/>
      <c r="AT53" s="2326"/>
      <c r="AU53" s="2326"/>
      <c r="AV53" s="2326"/>
      <c r="AW53" s="2326"/>
      <c r="AX53" s="2326"/>
      <c r="AY53" s="2326"/>
      <c r="AZ53" s="239"/>
      <c r="BA53" s="2844" t="s">
        <v>106</v>
      </c>
      <c r="BB53" s="165" t="s">
        <v>101</v>
      </c>
      <c r="BC53" s="1488" t="s">
        <v>35</v>
      </c>
      <c r="BD53" s="1508" t="s">
        <v>35</v>
      </c>
      <c r="BE53" s="1508" t="s">
        <v>35</v>
      </c>
      <c r="BF53" s="1508" t="s">
        <v>35</v>
      </c>
      <c r="BG53" s="1529" t="s">
        <v>35</v>
      </c>
      <c r="BH53" s="1550" t="s">
        <v>35</v>
      </c>
      <c r="BI53" s="1508" t="s">
        <v>35</v>
      </c>
      <c r="BJ53" s="1508" t="s">
        <v>35</v>
      </c>
      <c r="BK53" s="1508" t="s">
        <v>35</v>
      </c>
      <c r="BL53" s="1529" t="s">
        <v>35</v>
      </c>
      <c r="BM53" s="1550" t="s">
        <v>35</v>
      </c>
      <c r="BN53" s="1508" t="s">
        <v>35</v>
      </c>
      <c r="BO53" s="1508" t="s">
        <v>35</v>
      </c>
      <c r="BP53" s="1508" t="s">
        <v>35</v>
      </c>
      <c r="BQ53" s="1529" t="s">
        <v>35</v>
      </c>
      <c r="BR53" s="1550" t="s">
        <v>35</v>
      </c>
      <c r="BS53" s="1508" t="s">
        <v>35</v>
      </c>
      <c r="BT53" s="2347" t="s">
        <v>35</v>
      </c>
      <c r="BU53" s="2386"/>
      <c r="BV53" s="2386"/>
      <c r="BW53" s="2386"/>
      <c r="BX53" s="2386"/>
      <c r="BY53" s="2387"/>
      <c r="BZ53" s="2387"/>
      <c r="CA53" s="2387"/>
      <c r="CB53" s="2387"/>
      <c r="CC53" s="2387"/>
      <c r="CD53" s="2387"/>
      <c r="CE53" s="2387"/>
      <c r="CF53" s="2387"/>
      <c r="CG53" s="2387"/>
      <c r="CH53" s="2387"/>
      <c r="CI53" s="2387"/>
      <c r="CJ53" s="2387"/>
      <c r="CK53" s="2387"/>
      <c r="CL53" s="2387"/>
      <c r="CM53" s="2387"/>
      <c r="CN53" s="2387"/>
      <c r="CO53" s="2387"/>
      <c r="CP53" s="2387"/>
      <c r="CQ53" s="2387"/>
      <c r="CR53" s="2387"/>
      <c r="CS53" s="2387"/>
      <c r="CT53" s="2387"/>
      <c r="CU53" s="2387"/>
      <c r="CV53" s="2387"/>
      <c r="CW53" s="2387"/>
      <c r="CX53" s="2387"/>
      <c r="CY53" s="2387"/>
      <c r="CZ53" s="2387"/>
      <c r="DA53" s="239"/>
    </row>
    <row r="54" s="130" customFormat="true" ht="15" customHeight="true" x14ac:dyDescent="0.2">
      <c r="A54" s="2842"/>
      <c r="B54" s="291" t="s">
        <v>100</v>
      </c>
      <c r="C54" s="1418" t="s">
        <v>35</v>
      </c>
      <c r="D54" s="1430" t="s">
        <v>35</v>
      </c>
      <c r="E54" s="1430" t="s">
        <v>35</v>
      </c>
      <c r="F54" s="1430" t="s">
        <v>35</v>
      </c>
      <c r="G54" s="1442" t="s">
        <v>35</v>
      </c>
      <c r="H54" s="1454" t="s">
        <v>35</v>
      </c>
      <c r="I54" s="1430" t="s">
        <v>35</v>
      </c>
      <c r="J54" s="1430" t="s">
        <v>35</v>
      </c>
      <c r="K54" s="1430" t="s">
        <v>35</v>
      </c>
      <c r="L54" s="1466" t="s">
        <v>35</v>
      </c>
      <c r="M54" s="1478" t="s">
        <v>35</v>
      </c>
      <c r="N54" s="1430" t="s">
        <v>35</v>
      </c>
      <c r="O54" s="1430" t="s">
        <v>35</v>
      </c>
      <c r="P54" s="1430" t="s">
        <v>35</v>
      </c>
      <c r="Q54" s="1442" t="s">
        <v>35</v>
      </c>
      <c r="R54" s="1454" t="s">
        <v>35</v>
      </c>
      <c r="S54" s="1430" t="s">
        <v>35</v>
      </c>
      <c r="T54" s="2291" t="s">
        <v>35</v>
      </c>
      <c r="U54" s="2325"/>
      <c r="V54" s="2325"/>
      <c r="W54" s="2325"/>
      <c r="X54" s="2325"/>
      <c r="Y54" s="2326"/>
      <c r="Z54" s="2326"/>
      <c r="AA54" s="2326"/>
      <c r="AB54" s="2326"/>
      <c r="AC54" s="2326"/>
      <c r="AD54" s="2326"/>
      <c r="AE54" s="2326"/>
      <c r="AF54" s="2326"/>
      <c r="AG54" s="2326"/>
      <c r="AH54" s="2326"/>
      <c r="AI54" s="2326"/>
      <c r="AJ54" s="2326"/>
      <c r="AK54" s="2326"/>
      <c r="AL54" s="2326"/>
      <c r="AM54" s="2326"/>
      <c r="AN54" s="2326"/>
      <c r="AO54" s="2326"/>
      <c r="AP54" s="2326"/>
      <c r="AQ54" s="2326"/>
      <c r="AR54" s="2326"/>
      <c r="AS54" s="2326"/>
      <c r="AT54" s="2326"/>
      <c r="AU54" s="2326"/>
      <c r="AV54" s="2326"/>
      <c r="AW54" s="2326"/>
      <c r="AX54" s="2326"/>
      <c r="AY54" s="2326"/>
      <c r="AZ54" s="239"/>
      <c r="BA54" s="2844"/>
      <c r="BB54" s="165" t="s">
        <v>100</v>
      </c>
      <c r="BC54" s="1488" t="s">
        <v>35</v>
      </c>
      <c r="BD54" s="1508" t="s">
        <v>35</v>
      </c>
      <c r="BE54" s="1508" t="s">
        <v>35</v>
      </c>
      <c r="BF54" s="1508" t="s">
        <v>35</v>
      </c>
      <c r="BG54" s="1529" t="s">
        <v>35</v>
      </c>
      <c r="BH54" s="1550" t="s">
        <v>35</v>
      </c>
      <c r="BI54" s="1508" t="s">
        <v>35</v>
      </c>
      <c r="BJ54" s="1508" t="s">
        <v>35</v>
      </c>
      <c r="BK54" s="1508" t="s">
        <v>35</v>
      </c>
      <c r="BL54" s="1529" t="s">
        <v>35</v>
      </c>
      <c r="BM54" s="1550" t="s">
        <v>35</v>
      </c>
      <c r="BN54" s="1508" t="s">
        <v>35</v>
      </c>
      <c r="BO54" s="1508" t="s">
        <v>35</v>
      </c>
      <c r="BP54" s="1508" t="s">
        <v>35</v>
      </c>
      <c r="BQ54" s="1529" t="s">
        <v>35</v>
      </c>
      <c r="BR54" s="1550" t="s">
        <v>35</v>
      </c>
      <c r="BS54" s="1508" t="s">
        <v>35</v>
      </c>
      <c r="BT54" s="2347" t="s">
        <v>35</v>
      </c>
      <c r="BU54" s="2386"/>
      <c r="BV54" s="2386"/>
      <c r="BW54" s="2386"/>
      <c r="BX54" s="2386"/>
      <c r="BY54" s="2387"/>
      <c r="BZ54" s="2387"/>
      <c r="CA54" s="2387"/>
      <c r="CB54" s="2387"/>
      <c r="CC54" s="2387"/>
      <c r="CD54" s="2387"/>
      <c r="CE54" s="2387"/>
      <c r="CF54" s="2387"/>
      <c r="CG54" s="2387"/>
      <c r="CH54" s="2387"/>
      <c r="CI54" s="2387"/>
      <c r="CJ54" s="2387"/>
      <c r="CK54" s="2387"/>
      <c r="CL54" s="2387"/>
      <c r="CM54" s="2387"/>
      <c r="CN54" s="2387"/>
      <c r="CO54" s="2387"/>
      <c r="CP54" s="2387"/>
      <c r="CQ54" s="2387"/>
      <c r="CR54" s="2387"/>
      <c r="CS54" s="2387"/>
      <c r="CT54" s="2387"/>
      <c r="CU54" s="2387"/>
      <c r="CV54" s="2387"/>
      <c r="CW54" s="2387"/>
      <c r="CX54" s="2387"/>
      <c r="CY54" s="2387"/>
      <c r="CZ54" s="2387"/>
      <c r="DA54" s="239"/>
    </row>
    <row r="55" s="130" customFormat="true" ht="15" customHeight="true" x14ac:dyDescent="0.2">
      <c r="A55" s="2843"/>
      <c r="B55" s="292" t="s">
        <v>68</v>
      </c>
      <c r="C55" s="1420" t="s">
        <v>35</v>
      </c>
      <c r="D55" s="1432" t="s">
        <v>35</v>
      </c>
      <c r="E55" s="1432" t="s">
        <v>35</v>
      </c>
      <c r="F55" s="1432" t="s">
        <v>35</v>
      </c>
      <c r="G55" s="1444" t="s">
        <v>35</v>
      </c>
      <c r="H55" s="1456" t="s">
        <v>35</v>
      </c>
      <c r="I55" s="1432" t="s">
        <v>35</v>
      </c>
      <c r="J55" s="1432" t="s">
        <v>35</v>
      </c>
      <c r="K55" s="1432" t="s">
        <v>35</v>
      </c>
      <c r="L55" s="1468" t="s">
        <v>35</v>
      </c>
      <c r="M55" s="1479" t="s">
        <v>35</v>
      </c>
      <c r="N55" s="1432" t="s">
        <v>35</v>
      </c>
      <c r="O55" s="1432" t="s">
        <v>35</v>
      </c>
      <c r="P55" s="1432" t="s">
        <v>35</v>
      </c>
      <c r="Q55" s="1444" t="s">
        <v>35</v>
      </c>
      <c r="R55" s="1482" t="s">
        <v>35</v>
      </c>
      <c r="S55" s="1483" t="s">
        <v>35</v>
      </c>
      <c r="T55" s="2292" t="s">
        <v>35</v>
      </c>
      <c r="U55" s="2327"/>
      <c r="V55" s="2327"/>
      <c r="W55" s="2327"/>
      <c r="X55" s="2327"/>
      <c r="Y55" s="2327"/>
      <c r="Z55" s="2327"/>
      <c r="AA55" s="2327"/>
      <c r="AB55" s="2327"/>
      <c r="AC55" s="2327"/>
      <c r="AD55" s="2327"/>
      <c r="AE55" s="2327"/>
      <c r="AF55" s="2327"/>
      <c r="AG55" s="2327"/>
      <c r="AH55" s="2327"/>
      <c r="AI55" s="2327"/>
      <c r="AJ55" s="2327"/>
      <c r="AK55" s="2327"/>
      <c r="AL55" s="2327"/>
      <c r="AM55" s="2327"/>
      <c r="AN55" s="2327"/>
      <c r="AO55" s="2327"/>
      <c r="AP55" s="2327"/>
      <c r="AQ55" s="2327"/>
      <c r="AR55" s="2327"/>
      <c r="AS55" s="2327"/>
      <c r="AT55" s="2327"/>
      <c r="AU55" s="2327"/>
      <c r="AV55" s="2327"/>
      <c r="AW55" s="2327"/>
      <c r="AX55" s="2327"/>
      <c r="AY55" s="2327"/>
      <c r="AZ55" s="239"/>
      <c r="BA55" s="2845"/>
      <c r="BB55" s="166" t="s">
        <v>68</v>
      </c>
      <c r="BC55" s="1489" t="s">
        <v>35</v>
      </c>
      <c r="BD55" s="1509" t="s">
        <v>35</v>
      </c>
      <c r="BE55" s="1509" t="s">
        <v>35</v>
      </c>
      <c r="BF55" s="1509" t="s">
        <v>35</v>
      </c>
      <c r="BG55" s="1530" t="s">
        <v>35</v>
      </c>
      <c r="BH55" s="1551" t="s">
        <v>35</v>
      </c>
      <c r="BI55" s="1509" t="s">
        <v>35</v>
      </c>
      <c r="BJ55" s="1509" t="s">
        <v>35</v>
      </c>
      <c r="BK55" s="1509" t="s">
        <v>35</v>
      </c>
      <c r="BL55" s="1530" t="s">
        <v>35</v>
      </c>
      <c r="BM55" s="1551" t="s">
        <v>35</v>
      </c>
      <c r="BN55" s="1509" t="s">
        <v>35</v>
      </c>
      <c r="BO55" s="1509" t="s">
        <v>35</v>
      </c>
      <c r="BP55" s="1509" t="s">
        <v>35</v>
      </c>
      <c r="BQ55" s="1530" t="s">
        <v>35</v>
      </c>
      <c r="BR55" s="1566" t="s">
        <v>35</v>
      </c>
      <c r="BS55" s="1567" t="s">
        <v>35</v>
      </c>
      <c r="BT55" s="1567" t="s">
        <v>35</v>
      </c>
      <c r="BU55" s="2388"/>
      <c r="BV55" s="2388"/>
      <c r="BW55" s="2388"/>
      <c r="BX55" s="2388"/>
      <c r="BY55" s="2388"/>
      <c r="BZ55" s="2389"/>
      <c r="CA55" s="2389"/>
      <c r="CB55" s="2389"/>
      <c r="CC55" s="2389"/>
      <c r="CD55" s="2389"/>
      <c r="CE55" s="2389"/>
      <c r="CF55" s="2389"/>
      <c r="CG55" s="2389"/>
      <c r="CH55" s="2389"/>
      <c r="CI55" s="2389"/>
      <c r="CJ55" s="2389"/>
      <c r="CK55" s="2389"/>
      <c r="CL55" s="2389"/>
      <c r="CM55" s="2389"/>
      <c r="CN55" s="2389"/>
      <c r="CO55" s="2389"/>
      <c r="CP55" s="2389"/>
      <c r="CQ55" s="2389"/>
      <c r="CR55" s="2389"/>
      <c r="CS55" s="2389"/>
      <c r="CT55" s="2389"/>
      <c r="CU55" s="2389"/>
      <c r="CV55" s="2389"/>
      <c r="CW55" s="2389"/>
      <c r="CX55" s="2389"/>
      <c r="CY55" s="2389"/>
      <c r="CZ55" s="2389"/>
      <c r="DA55" s="239"/>
    </row>
    <row r="56" s="726" customFormat="true" ht="15" customHeight="true" x14ac:dyDescent="0.2">
      <c r="A56" s="132"/>
      <c r="B56" s="204"/>
      <c r="C56" s="2867" t="s">
        <v>115</v>
      </c>
      <c r="D56" s="2868"/>
      <c r="E56" s="2868"/>
      <c r="F56" s="2868"/>
      <c r="G56" s="2869"/>
      <c r="H56" s="3219" t="s">
        <v>38</v>
      </c>
      <c r="I56" s="3220"/>
      <c r="J56" s="3220"/>
      <c r="K56" s="3220"/>
      <c r="L56" s="3221"/>
      <c r="M56" s="3222" t="s">
        <v>37</v>
      </c>
      <c r="N56" s="3220"/>
      <c r="O56" s="3220"/>
      <c r="P56" s="3220"/>
      <c r="Q56" s="3223"/>
      <c r="R56" s="2334" t="s">
        <v>142</v>
      </c>
      <c r="S56" s="2335"/>
      <c r="T56" s="2336"/>
      <c r="U56" s="2324"/>
      <c r="V56" s="2324"/>
      <c r="W56" s="2324"/>
      <c r="X56" s="2324"/>
      <c r="Y56" s="2324"/>
      <c r="Z56" s="2324"/>
      <c r="AA56" s="2324"/>
      <c r="AB56" s="2324"/>
      <c r="AC56" s="2324"/>
      <c r="AD56" s="2324"/>
      <c r="AE56" s="2324"/>
      <c r="AF56" s="2324"/>
      <c r="AG56" s="2324"/>
      <c r="AH56" s="2324"/>
      <c r="AI56" s="2324"/>
      <c r="AJ56" s="2324"/>
      <c r="AK56" s="2324"/>
      <c r="AL56" s="2324"/>
      <c r="AM56" s="2324"/>
      <c r="AN56" s="2324"/>
      <c r="AO56" s="2324"/>
      <c r="AP56" s="2324"/>
      <c r="AQ56" s="2324"/>
      <c r="AR56" s="2324"/>
      <c r="AS56" s="2324"/>
      <c r="AT56" s="2324"/>
      <c r="AU56" s="2324"/>
      <c r="AV56" s="2324"/>
      <c r="AW56" s="2324"/>
      <c r="AX56" s="2324"/>
      <c r="AY56" s="2324"/>
      <c r="BA56" s="241" t="s">
        <v>131</v>
      </c>
      <c r="BB56" s="115" t="s">
        <v>96</v>
      </c>
      <c r="BC56" s="2919" t="s">
        <v>115</v>
      </c>
      <c r="BD56" s="2920"/>
      <c r="BE56" s="2920"/>
      <c r="BF56" s="2920"/>
      <c r="BG56" s="2921"/>
      <c r="BH56" s="2922" t="s">
        <v>38</v>
      </c>
      <c r="BI56" s="2920"/>
      <c r="BJ56" s="2920"/>
      <c r="BK56" s="2920"/>
      <c r="BL56" s="2921"/>
      <c r="BM56" s="2922" t="s">
        <v>37</v>
      </c>
      <c r="BN56" s="2920"/>
      <c r="BO56" s="2920"/>
      <c r="BP56" s="2920"/>
      <c r="BQ56" s="2921"/>
      <c r="BR56" s="2334" t="s">
        <v>142</v>
      </c>
      <c r="BS56" s="2335"/>
      <c r="BT56" s="2336"/>
      <c r="BU56" s="2390"/>
      <c r="BV56" s="2390"/>
      <c r="BW56" s="2390"/>
      <c r="BX56" s="2390"/>
      <c r="BY56" s="2391"/>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c r="DA56" s="240"/>
    </row>
    <row r="57" s="726" customFormat="true" ht="12.75" x14ac:dyDescent="0.2">
      <c r="A57" s="205" t="s">
        <v>69</v>
      </c>
      <c r="B57" s="278"/>
      <c r="C57" s="407" t="s">
        <v>0</v>
      </c>
      <c r="D57" s="408" t="s">
        <v>1</v>
      </c>
      <c r="E57" s="408" t="s">
        <v>2</v>
      </c>
      <c r="F57" s="408" t="s">
        <v>3</v>
      </c>
      <c r="G57" s="409" t="s">
        <v>4</v>
      </c>
      <c r="H57" s="2128" t="s">
        <v>0</v>
      </c>
      <c r="I57" s="2096" t="s">
        <v>1</v>
      </c>
      <c r="J57" s="2096" t="s">
        <v>2</v>
      </c>
      <c r="K57" s="2096" t="s">
        <v>3</v>
      </c>
      <c r="L57" s="2097" t="s">
        <v>4</v>
      </c>
      <c r="M57" s="2118" t="s">
        <v>0</v>
      </c>
      <c r="N57" s="2096" t="s">
        <v>1</v>
      </c>
      <c r="O57" s="2096" t="s">
        <v>2</v>
      </c>
      <c r="P57" s="2096" t="s">
        <v>3</v>
      </c>
      <c r="Q57" s="2138" t="s">
        <v>4</v>
      </c>
      <c r="R57" s="2126" t="s">
        <v>160</v>
      </c>
      <c r="S57" s="2091" t="s">
        <v>161</v>
      </c>
      <c r="T57" s="2093" t="s">
        <v>162</v>
      </c>
      <c r="U57" s="2324"/>
      <c r="V57" s="2324"/>
      <c r="W57" s="2324"/>
      <c r="X57" s="2324"/>
      <c r="Y57" s="2324"/>
      <c r="Z57" s="2324"/>
      <c r="AA57" s="2324"/>
      <c r="AB57" s="2324"/>
      <c r="AC57" s="2324"/>
      <c r="AD57" s="2324"/>
      <c r="AE57" s="2324"/>
      <c r="AF57" s="2324"/>
      <c r="AG57" s="2324"/>
      <c r="AH57" s="2324"/>
      <c r="AI57" s="2324"/>
      <c r="AJ57" s="2324"/>
      <c r="AK57" s="2324"/>
      <c r="AL57" s="2324"/>
      <c r="AM57" s="2324"/>
      <c r="AN57" s="2324"/>
      <c r="AO57" s="2324"/>
      <c r="AP57" s="2324"/>
      <c r="AQ57" s="2324"/>
      <c r="AR57" s="2324"/>
      <c r="AS57" s="2324"/>
      <c r="AT57" s="2324"/>
      <c r="AU57" s="2324"/>
      <c r="AV57" s="2324"/>
      <c r="AW57" s="2324"/>
      <c r="AX57" s="2324"/>
      <c r="AY57" s="2324"/>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2126" t="s">
        <v>160</v>
      </c>
      <c r="BS57" s="2091" t="s">
        <v>161</v>
      </c>
      <c r="BT57" s="2093" t="s">
        <v>162</v>
      </c>
      <c r="BU57" s="2392"/>
      <c r="BV57" s="2392"/>
      <c r="BW57" s="2392"/>
      <c r="BX57" s="2392"/>
      <c r="BY57" s="2393"/>
      <c r="BZ57" s="2393"/>
      <c r="CA57" s="2393"/>
      <c r="CB57" s="2393"/>
      <c r="CC57" s="2393"/>
      <c r="CD57" s="2393"/>
      <c r="CE57" s="2393"/>
      <c r="CF57" s="2393"/>
      <c r="CG57" s="2393"/>
      <c r="CH57" s="2393"/>
      <c r="CI57" s="2393"/>
      <c r="CJ57" s="2393"/>
      <c r="CK57" s="2393"/>
      <c r="CL57" s="2393"/>
      <c r="CM57" s="2393"/>
      <c r="CN57" s="2393"/>
      <c r="CO57" s="2393"/>
      <c r="CP57" s="2393"/>
      <c r="CQ57" s="2393"/>
      <c r="CR57" s="2393"/>
      <c r="CS57" s="2393"/>
      <c r="CT57" s="2393"/>
      <c r="CU57" s="2393"/>
      <c r="CV57" s="2393"/>
      <c r="CW57" s="2393"/>
      <c r="CX57" s="2393"/>
      <c r="CY57" s="2393"/>
      <c r="CZ57" s="2393"/>
      <c r="DA57" s="240"/>
    </row>
    <row r="58" s="726" customFormat="true" ht="15" customHeight="true" x14ac:dyDescent="0.2">
      <c r="A58" s="3204" t="s">
        <v>164</v>
      </c>
      <c r="B58" s="2259" t="s">
        <v>165</v>
      </c>
      <c r="C58" s="2182">
        <v>69.845083212941745</v>
      </c>
      <c r="D58" s="2183">
        <v>58.210770782968247</v>
      </c>
      <c r="E58" s="2183">
        <v>50.001124790840556</v>
      </c>
      <c r="F58" s="2183">
        <v>41.877404603951732</v>
      </c>
      <c r="G58" s="2184">
        <v>41.962536700121063</v>
      </c>
      <c r="H58" s="2185">
        <v>69.519411930852471</v>
      </c>
      <c r="I58" s="2183">
        <v>56.20544423507404</v>
      </c>
      <c r="J58" s="2183">
        <v>49.545742703660132</v>
      </c>
      <c r="K58" s="2183">
        <v>42.929234023100904</v>
      </c>
      <c r="L58" s="2186">
        <v>42.357927155479558</v>
      </c>
      <c r="M58" s="2187">
        <v>70.387536873346761</v>
      </c>
      <c r="N58" s="2183">
        <v>64.915913317869851</v>
      </c>
      <c r="O58" s="2183">
        <v>51.862007068096439</v>
      </c>
      <c r="P58" s="2183">
        <v>46.33773713066892</v>
      </c>
      <c r="Q58" s="2184">
        <v>34.642241462337566</v>
      </c>
      <c r="R58" s="2185">
        <v>54.891392875943936</v>
      </c>
      <c r="S58" s="2183">
        <v>41.727176832649768</v>
      </c>
      <c r="T58" s="2293">
        <v>67.454616846838064</v>
      </c>
      <c r="U58" s="2324"/>
      <c r="V58" s="2324"/>
      <c r="W58" s="2324"/>
      <c r="X58" s="2324"/>
      <c r="Y58" s="2324"/>
      <c r="Z58" s="2324"/>
      <c r="AA58" s="2324"/>
      <c r="AB58" s="2324"/>
      <c r="AC58" s="2324"/>
      <c r="AD58" s="2324"/>
      <c r="AE58" s="2324"/>
      <c r="AF58" s="2324"/>
      <c r="AG58" s="2324"/>
      <c r="AH58" s="2324"/>
      <c r="AI58" s="2324"/>
      <c r="AJ58" s="2324"/>
      <c r="AK58" s="2324"/>
      <c r="AL58" s="2324"/>
      <c r="AM58" s="2324"/>
      <c r="AN58" s="2324"/>
      <c r="AO58" s="2324"/>
      <c r="AP58" s="2324"/>
      <c r="AQ58" s="2324"/>
      <c r="AR58" s="2324"/>
      <c r="AS58" s="2324"/>
      <c r="AT58" s="2324"/>
      <c r="AU58" s="2324"/>
      <c r="AV58" s="2324"/>
      <c r="AW58" s="2324"/>
      <c r="AX58" s="2324"/>
      <c r="AY58" s="2324"/>
      <c r="BA58" s="266"/>
      <c r="BB58" s="167"/>
      <c r="BC58" s="489"/>
      <c r="BD58" s="439"/>
      <c r="BE58" s="439"/>
      <c r="BF58" s="439"/>
      <c r="BG58" s="490"/>
      <c r="BH58" s="498"/>
      <c r="BI58" s="439"/>
      <c r="BJ58" s="439"/>
      <c r="BK58" s="439"/>
      <c r="BL58" s="490"/>
      <c r="BM58" s="498"/>
      <c r="BN58" s="439"/>
      <c r="BO58" s="439"/>
      <c r="BP58" s="439"/>
      <c r="BQ58" s="490"/>
      <c r="BR58" s="498"/>
      <c r="BS58" s="439"/>
      <c r="BT58" s="2348"/>
      <c r="BU58" s="2394"/>
      <c r="BV58" s="2394"/>
      <c r="BW58" s="2394"/>
      <c r="BX58" s="2394"/>
      <c r="BY58" s="2395"/>
      <c r="BZ58" s="2395"/>
      <c r="CA58" s="2395"/>
      <c r="CB58" s="2395"/>
      <c r="CC58" s="2395"/>
      <c r="CD58" s="2395"/>
      <c r="CE58" s="2395"/>
      <c r="CF58" s="2395"/>
      <c r="CG58" s="2395"/>
      <c r="CH58" s="2395"/>
      <c r="CI58" s="2395"/>
      <c r="CJ58" s="2395"/>
      <c r="CK58" s="2395"/>
      <c r="CL58" s="2395"/>
      <c r="CM58" s="2395"/>
      <c r="CN58" s="2395"/>
      <c r="CO58" s="2395"/>
      <c r="CP58" s="2395"/>
      <c r="CQ58" s="2395"/>
      <c r="CR58" s="2395"/>
      <c r="CS58" s="2395"/>
      <c r="CT58" s="2395"/>
      <c r="CU58" s="2395"/>
      <c r="CV58" s="2395"/>
      <c r="CW58" s="2395"/>
      <c r="CX58" s="2395"/>
      <c r="CY58" s="2395"/>
      <c r="CZ58" s="2395"/>
      <c r="DA58" s="240"/>
    </row>
    <row r="59" s="726" customFormat="true" ht="15" customHeight="true" x14ac:dyDescent="0.2">
      <c r="A59" s="3205"/>
      <c r="B59" s="2260" t="s">
        <v>233</v>
      </c>
      <c r="C59" s="2188">
        <v>0.45224102493697504</v>
      </c>
      <c r="D59" s="2189">
        <v>0.14954758587428471</v>
      </c>
      <c r="E59" s="2189">
        <v>0.25852806489101676</v>
      </c>
      <c r="F59" s="2189">
        <v>0.40728175389274385</v>
      </c>
      <c r="G59" s="2190">
        <v>3.1964625125446552E-2</v>
      </c>
      <c r="H59" s="2191">
        <v>0.12330728627773077</v>
      </c>
      <c r="I59" s="2189">
        <v>1.6055273143459389E-2</v>
      </c>
      <c r="J59" s="2189">
        <v>0.20225246321833446</v>
      </c>
      <c r="K59" s="2189">
        <v>0.40866768993783398</v>
      </c>
      <c r="L59" s="2192">
        <v>3.4511991846489745E-2</v>
      </c>
      <c r="M59" s="2193">
        <v>1.9872453257799911</v>
      </c>
      <c r="N59" s="2189">
        <v>0.5010365922242781</v>
      </c>
      <c r="O59" s="2189">
        <v>0.38493631528195738</v>
      </c>
      <c r="P59" s="2189">
        <v>0.55208421586610346</v>
      </c>
      <c r="Q59" s="2190">
        <v>0.27667119006875196</v>
      </c>
      <c r="R59" s="2191">
        <v>0.22555411618930438</v>
      </c>
      <c r="S59" s="2189">
        <v>0.24904881803661144</v>
      </c>
      <c r="T59" s="2294">
        <v>0.51559536585554711</v>
      </c>
      <c r="U59" s="2324"/>
      <c r="V59" s="2324"/>
      <c r="W59" s="2324"/>
      <c r="X59" s="2324"/>
      <c r="Y59" s="2324"/>
      <c r="Z59" s="2324"/>
      <c r="AA59" s="2324"/>
      <c r="AB59" s="2324"/>
      <c r="AC59" s="2324"/>
      <c r="AD59" s="2324"/>
      <c r="AE59" s="2324"/>
      <c r="AF59" s="2324"/>
      <c r="AG59" s="2324"/>
      <c r="AH59" s="2324"/>
      <c r="AI59" s="2324"/>
      <c r="AJ59" s="2324"/>
      <c r="AK59" s="2324"/>
      <c r="AL59" s="2324"/>
      <c r="AM59" s="2324"/>
      <c r="AN59" s="2324"/>
      <c r="AO59" s="2324"/>
      <c r="AP59" s="2324"/>
      <c r="AQ59" s="2324"/>
      <c r="AR59" s="2324"/>
      <c r="AS59" s="2324"/>
      <c r="AT59" s="2324"/>
      <c r="AU59" s="2324"/>
      <c r="AV59" s="2324"/>
      <c r="AW59" s="2324"/>
      <c r="AX59" s="2324"/>
      <c r="AY59" s="2324"/>
      <c r="BA59" s="267"/>
      <c r="BB59" s="168"/>
      <c r="BC59" s="491"/>
      <c r="BD59" s="441"/>
      <c r="BE59" s="441"/>
      <c r="BF59" s="441"/>
      <c r="BG59" s="492"/>
      <c r="BH59" s="499"/>
      <c r="BI59" s="441"/>
      <c r="BJ59" s="441"/>
      <c r="BK59" s="441"/>
      <c r="BL59" s="492"/>
      <c r="BM59" s="499"/>
      <c r="BN59" s="441"/>
      <c r="BO59" s="441"/>
      <c r="BP59" s="441"/>
      <c r="BQ59" s="492"/>
      <c r="BR59" s="499"/>
      <c r="BS59" s="441"/>
      <c r="BT59" s="2349"/>
      <c r="BU59" s="2396"/>
      <c r="BV59" s="2396"/>
      <c r="BW59" s="2396"/>
      <c r="BX59" s="2396"/>
      <c r="BY59" s="2397"/>
      <c r="BZ59" s="2397"/>
      <c r="CA59" s="2397"/>
      <c r="CB59" s="2397"/>
      <c r="CC59" s="2397"/>
      <c r="CD59" s="2397"/>
      <c r="CE59" s="2397"/>
      <c r="CF59" s="2397"/>
      <c r="CG59" s="2397"/>
      <c r="CH59" s="2397"/>
      <c r="CI59" s="2397"/>
      <c r="CJ59" s="2397"/>
      <c r="CK59" s="2397"/>
      <c r="CL59" s="2397"/>
      <c r="CM59" s="2397"/>
      <c r="CN59" s="2397"/>
      <c r="CO59" s="2397"/>
      <c r="CP59" s="2397"/>
      <c r="CQ59" s="2397"/>
      <c r="CR59" s="2397"/>
      <c r="CS59" s="2397"/>
      <c r="CT59" s="2397"/>
      <c r="CU59" s="2397"/>
      <c r="CV59" s="2397"/>
      <c r="CW59" s="2397"/>
      <c r="CX59" s="2397"/>
      <c r="CY59" s="2397"/>
      <c r="CZ59" s="2397"/>
      <c r="DA59" s="240"/>
    </row>
    <row r="60" s="726" customFormat="true" ht="15" customHeight="true" x14ac:dyDescent="0.2">
      <c r="A60" s="3205"/>
      <c r="B60" s="2260" t="s">
        <v>234</v>
      </c>
      <c r="C60" s="2188">
        <v>0.45971364034208212</v>
      </c>
      <c r="D60" s="2189">
        <v>0.56480076608846919</v>
      </c>
      <c r="E60" s="2189">
        <v>0.68412502221461924</v>
      </c>
      <c r="F60" s="2189">
        <v>0.51681026238710204</v>
      </c>
      <c r="G60" s="2190">
        <v>9.083066487803676E-2</v>
      </c>
      <c r="H60" s="2191">
        <v>0.25383548447397697</v>
      </c>
      <c r="I60" s="2189">
        <v>0.12869414289506143</v>
      </c>
      <c r="J60" s="2189">
        <v>0.37021853144665551</v>
      </c>
      <c r="K60" s="2189">
        <v>6.0755823763342154E-2</v>
      </c>
      <c r="L60" s="2192">
        <v>7.7199312158045263E-3</v>
      </c>
      <c r="M60" s="2193">
        <v>1.4389520092187988</v>
      </c>
      <c r="N60" s="2189">
        <v>1.8507278956878415</v>
      </c>
      <c r="O60" s="2189">
        <v>1.6526669514611139</v>
      </c>
      <c r="P60" s="2189">
        <v>2.1422615788652721</v>
      </c>
      <c r="Q60" s="2190">
        <v>2.2122888261359086</v>
      </c>
      <c r="R60" s="2191">
        <v>0.1358584214724608</v>
      </c>
      <c r="S60" s="2189">
        <v>0.89381317505109259</v>
      </c>
      <c r="T60" s="2294">
        <v>1.3275431557941986</v>
      </c>
      <c r="U60" s="2324"/>
      <c r="V60" s="2324"/>
      <c r="W60" s="2324"/>
      <c r="X60" s="2324"/>
      <c r="Y60" s="2324"/>
      <c r="Z60" s="2324"/>
      <c r="AA60" s="2324"/>
      <c r="AB60" s="2324"/>
      <c r="AC60" s="2324"/>
      <c r="AD60" s="2324"/>
      <c r="AE60" s="2324"/>
      <c r="AF60" s="2324"/>
      <c r="AG60" s="2324"/>
      <c r="AH60" s="2324"/>
      <c r="AI60" s="2324"/>
      <c r="AJ60" s="2324"/>
      <c r="AK60" s="2324"/>
      <c r="AL60" s="2324"/>
      <c r="AM60" s="2324"/>
      <c r="AN60" s="2324"/>
      <c r="AO60" s="2324"/>
      <c r="AP60" s="2324"/>
      <c r="AQ60" s="2324"/>
      <c r="AR60" s="2324"/>
      <c r="AS60" s="2324"/>
      <c r="AT60" s="2324"/>
      <c r="AU60" s="2324"/>
      <c r="AV60" s="2324"/>
      <c r="AW60" s="2324"/>
      <c r="AX60" s="2324"/>
      <c r="AY60" s="2324"/>
      <c r="BA60" s="267"/>
      <c r="BB60" s="168"/>
      <c r="BC60" s="491"/>
      <c r="BD60" s="441"/>
      <c r="BE60" s="441"/>
      <c r="BF60" s="441"/>
      <c r="BG60" s="492"/>
      <c r="BH60" s="499"/>
      <c r="BI60" s="441"/>
      <c r="BJ60" s="441"/>
      <c r="BK60" s="441"/>
      <c r="BL60" s="492"/>
      <c r="BM60" s="499"/>
      <c r="BN60" s="441"/>
      <c r="BO60" s="441"/>
      <c r="BP60" s="441"/>
      <c r="BQ60" s="492"/>
      <c r="BR60" s="499"/>
      <c r="BS60" s="441"/>
      <c r="BT60" s="2349"/>
      <c r="BU60" s="2396"/>
      <c r="BV60" s="2396"/>
      <c r="BW60" s="2396"/>
      <c r="BX60" s="2396"/>
      <c r="BY60" s="2397"/>
      <c r="BZ60" s="2397"/>
      <c r="CA60" s="2397"/>
      <c r="CB60" s="2397"/>
      <c r="CC60" s="2397"/>
      <c r="CD60" s="2397"/>
      <c r="CE60" s="2397"/>
      <c r="CF60" s="2397"/>
      <c r="CG60" s="2397"/>
      <c r="CH60" s="2397"/>
      <c r="CI60" s="2397"/>
      <c r="CJ60" s="2397"/>
      <c r="CK60" s="2397"/>
      <c r="CL60" s="2397"/>
      <c r="CM60" s="2397"/>
      <c r="CN60" s="2397"/>
      <c r="CO60" s="2397"/>
      <c r="CP60" s="2397"/>
      <c r="CQ60" s="2397"/>
      <c r="CR60" s="2397"/>
      <c r="CS60" s="2397"/>
      <c r="CT60" s="2397"/>
      <c r="CU60" s="2397"/>
      <c r="CV60" s="2397"/>
      <c r="CW60" s="2397"/>
      <c r="CX60" s="2397"/>
      <c r="CY60" s="2397"/>
      <c r="CZ60" s="2397"/>
      <c r="DA60" s="240"/>
    </row>
    <row r="61" s="726" customFormat="true" ht="15" customHeight="true" x14ac:dyDescent="0.2">
      <c r="A61" s="3205"/>
      <c r="B61" s="2260" t="s">
        <v>169</v>
      </c>
      <c r="C61" s="2188">
        <v>3.1239599227437722</v>
      </c>
      <c r="D61" s="2189">
        <v>6.278622278227072</v>
      </c>
      <c r="E61" s="2189">
        <v>7.8232927355593773</v>
      </c>
      <c r="F61" s="2189">
        <v>9.1516588533273566</v>
      </c>
      <c r="G61" s="2190">
        <v>4.2921343672558248</v>
      </c>
      <c r="H61" s="2191">
        <v>2.866870146943683</v>
      </c>
      <c r="I61" s="2189">
        <v>5.695286864334113</v>
      </c>
      <c r="J61" s="2189">
        <v>5.5847699331532619</v>
      </c>
      <c r="K61" s="2189">
        <v>5.8368672818094467</v>
      </c>
      <c r="L61" s="2192">
        <v>3.9721714695405232</v>
      </c>
      <c r="M61" s="2193">
        <v>4.7914985014249725</v>
      </c>
      <c r="N61" s="2189">
        <v>7.3565963802112986</v>
      </c>
      <c r="O61" s="2189">
        <v>10.435326388530028</v>
      </c>
      <c r="P61" s="2189">
        <v>17.649075708981918</v>
      </c>
      <c r="Q61" s="2190">
        <v>21.781967552901175</v>
      </c>
      <c r="R61" s="2191">
        <v>0.88489514253963486</v>
      </c>
      <c r="S61" s="2189">
        <v>19.56606730673326</v>
      </c>
      <c r="T61" s="2294">
        <v>0.70749057299919527</v>
      </c>
      <c r="U61" s="2324"/>
      <c r="V61" s="2324"/>
      <c r="W61" s="2324"/>
      <c r="X61" s="2324"/>
      <c r="Y61" s="2324"/>
      <c r="Z61" s="2324"/>
      <c r="AA61" s="2324"/>
      <c r="AB61" s="2324"/>
      <c r="AC61" s="2324"/>
      <c r="AD61" s="2324"/>
      <c r="AE61" s="2324"/>
      <c r="AF61" s="2324"/>
      <c r="AG61" s="2324"/>
      <c r="AH61" s="2324"/>
      <c r="AI61" s="2324"/>
      <c r="AJ61" s="2324"/>
      <c r="AK61" s="2324"/>
      <c r="AL61" s="2324"/>
      <c r="AM61" s="2324"/>
      <c r="AN61" s="2324"/>
      <c r="AO61" s="2324"/>
      <c r="AP61" s="2324"/>
      <c r="AQ61" s="2324"/>
      <c r="AR61" s="2324"/>
      <c r="AS61" s="2324"/>
      <c r="AT61" s="2324"/>
      <c r="AU61" s="2324"/>
      <c r="AV61" s="2324"/>
      <c r="AW61" s="2324"/>
      <c r="AX61" s="2324"/>
      <c r="AY61" s="2324"/>
      <c r="BA61" s="267"/>
      <c r="BB61" s="168"/>
      <c r="BC61" s="491"/>
      <c r="BD61" s="441"/>
      <c r="BE61" s="441"/>
      <c r="BF61" s="441"/>
      <c r="BG61" s="492"/>
      <c r="BH61" s="499"/>
      <c r="BI61" s="441"/>
      <c r="BJ61" s="441"/>
      <c r="BK61" s="441"/>
      <c r="BL61" s="492"/>
      <c r="BM61" s="499"/>
      <c r="BN61" s="441"/>
      <c r="BO61" s="441"/>
      <c r="BP61" s="441"/>
      <c r="BQ61" s="492"/>
      <c r="BR61" s="499"/>
      <c r="BS61" s="441"/>
      <c r="BT61" s="2349"/>
      <c r="BU61" s="2396"/>
      <c r="BV61" s="2396"/>
      <c r="BW61" s="2396"/>
      <c r="BX61" s="2396"/>
      <c r="BY61" s="2397"/>
      <c r="BZ61" s="2397"/>
      <c r="CA61" s="2397"/>
      <c r="CB61" s="2397"/>
      <c r="CC61" s="2397"/>
      <c r="CD61" s="2397"/>
      <c r="CE61" s="2397"/>
      <c r="CF61" s="2397"/>
      <c r="CG61" s="2397"/>
      <c r="CH61" s="2397"/>
      <c r="CI61" s="2397"/>
      <c r="CJ61" s="2397"/>
      <c r="CK61" s="2397"/>
      <c r="CL61" s="2397"/>
      <c r="CM61" s="2397"/>
      <c r="CN61" s="2397"/>
      <c r="CO61" s="2397"/>
      <c r="CP61" s="2397"/>
      <c r="CQ61" s="2397"/>
      <c r="CR61" s="2397"/>
      <c r="CS61" s="2397"/>
      <c r="CT61" s="2397"/>
      <c r="CU61" s="2397"/>
      <c r="CV61" s="2397"/>
      <c r="CW61" s="2397"/>
      <c r="CX61" s="2397"/>
      <c r="CY61" s="2397"/>
      <c r="CZ61" s="2397"/>
      <c r="DA61" s="240"/>
    </row>
    <row r="62" s="726" customFormat="true" ht="15" customHeight="true" x14ac:dyDescent="0.2">
      <c r="A62" s="3205"/>
      <c r="B62" s="2260" t="s">
        <v>170</v>
      </c>
      <c r="C62" s="2188">
        <v>2.205855130484081</v>
      </c>
      <c r="D62" s="2189">
        <v>0.65060245736200972</v>
      </c>
      <c r="E62" s="2189">
        <v>0.28318460031141318</v>
      </c>
      <c r="F62" s="2189">
        <v>0.41076366957665733</v>
      </c>
      <c r="G62" s="2190">
        <v>0.22950901688253375</v>
      </c>
      <c r="H62" s="2191">
        <v>1.2310117816741466</v>
      </c>
      <c r="I62" s="2189">
        <v>0.16787096225452902</v>
      </c>
      <c r="J62" s="2189">
        <v>0.31081411509671325</v>
      </c>
      <c r="K62" s="2189">
        <v>0.28575301557931382</v>
      </c>
      <c r="L62" s="2192">
        <v>0.1629574178945111</v>
      </c>
      <c r="M62" s="2193">
        <v>6.7526197605490097</v>
      </c>
      <c r="N62" s="2189">
        <v>2.0378346242721901</v>
      </c>
      <c r="O62" s="2189">
        <v>1.1062350800827874</v>
      </c>
      <c r="P62" s="2189">
        <v>0.63637099888607129</v>
      </c>
      <c r="Q62" s="2190">
        <v>0.81512182834416058</v>
      </c>
      <c r="R62" s="2191">
        <v>0.3828873060223853</v>
      </c>
      <c r="S62" s="2189">
        <v>1.5831214089389991</v>
      </c>
      <c r="T62" s="2294">
        <v>0.74636254680148895</v>
      </c>
      <c r="U62" s="2324"/>
      <c r="V62" s="2324"/>
      <c r="W62" s="2324"/>
      <c r="X62" s="2324"/>
      <c r="Y62" s="2324"/>
      <c r="Z62" s="2324"/>
      <c r="AA62" s="2324"/>
      <c r="AB62" s="2324"/>
      <c r="AC62" s="2324"/>
      <c r="AD62" s="2324"/>
      <c r="AE62" s="2324"/>
      <c r="AF62" s="2324"/>
      <c r="AG62" s="2324"/>
      <c r="AH62" s="2324"/>
      <c r="AI62" s="2324"/>
      <c r="AJ62" s="2324"/>
      <c r="AK62" s="2324"/>
      <c r="AL62" s="2324"/>
      <c r="AM62" s="2324"/>
      <c r="AN62" s="2324"/>
      <c r="AO62" s="2324"/>
      <c r="AP62" s="2324"/>
      <c r="AQ62" s="2324"/>
      <c r="AR62" s="2324"/>
      <c r="AS62" s="2324"/>
      <c r="AT62" s="2324"/>
      <c r="AU62" s="2324"/>
      <c r="AV62" s="2324"/>
      <c r="AW62" s="2324"/>
      <c r="AX62" s="2324"/>
      <c r="AY62" s="2324"/>
      <c r="BA62" s="267"/>
      <c r="BB62" s="168"/>
      <c r="BC62" s="491"/>
      <c r="BD62" s="441"/>
      <c r="BE62" s="441"/>
      <c r="BF62" s="441"/>
      <c r="BG62" s="492"/>
      <c r="BH62" s="499"/>
      <c r="BI62" s="441"/>
      <c r="BJ62" s="441"/>
      <c r="BK62" s="441"/>
      <c r="BL62" s="492"/>
      <c r="BM62" s="499"/>
      <c r="BN62" s="441"/>
      <c r="BO62" s="441"/>
      <c r="BP62" s="441"/>
      <c r="BQ62" s="492"/>
      <c r="BR62" s="499"/>
      <c r="BS62" s="441"/>
      <c r="BT62" s="2349"/>
      <c r="BU62" s="2396"/>
      <c r="BV62" s="2396"/>
      <c r="BW62" s="2396"/>
      <c r="BX62" s="2396"/>
      <c r="BY62" s="2397"/>
      <c r="BZ62" s="2397"/>
      <c r="CA62" s="2397"/>
      <c r="CB62" s="2397"/>
      <c r="CC62" s="2397"/>
      <c r="CD62" s="2397"/>
      <c r="CE62" s="2397"/>
      <c r="CF62" s="2397"/>
      <c r="CG62" s="2397"/>
      <c r="CH62" s="2397"/>
      <c r="CI62" s="2397"/>
      <c r="CJ62" s="2397"/>
      <c r="CK62" s="2397"/>
      <c r="CL62" s="2397"/>
      <c r="CM62" s="2397"/>
      <c r="CN62" s="2397"/>
      <c r="CO62" s="2397"/>
      <c r="CP62" s="2397"/>
      <c r="CQ62" s="2397"/>
      <c r="CR62" s="2397"/>
      <c r="CS62" s="2397"/>
      <c r="CT62" s="2397"/>
      <c r="CU62" s="2397"/>
      <c r="CV62" s="2397"/>
      <c r="CW62" s="2397"/>
      <c r="CX62" s="2397"/>
      <c r="CY62" s="2397"/>
      <c r="CZ62" s="2397"/>
      <c r="DA62" s="240"/>
    </row>
    <row r="63" s="726" customFormat="true" ht="15" customHeight="true" x14ac:dyDescent="0.2">
      <c r="A63" s="3205"/>
      <c r="B63" s="2260" t="s">
        <v>171</v>
      </c>
      <c r="C63" s="2188">
        <v>23.913147068551357</v>
      </c>
      <c r="D63" s="2189">
        <v>34.14565612947969</v>
      </c>
      <c r="E63" s="2189">
        <v>40.94974478618326</v>
      </c>
      <c r="F63" s="2189">
        <v>47.636080856864233</v>
      </c>
      <c r="G63" s="2190">
        <v>53.393024625737027</v>
      </c>
      <c r="H63" s="2191">
        <v>26.005563369777935</v>
      </c>
      <c r="I63" s="2189">
        <v>37.786648522298464</v>
      </c>
      <c r="J63" s="2189">
        <v>43.986202253425063</v>
      </c>
      <c r="K63" s="2189">
        <v>50.478722165809145</v>
      </c>
      <c r="L63" s="2192">
        <v>53.464712034022853</v>
      </c>
      <c r="M63" s="2193">
        <v>14.642147529680264</v>
      </c>
      <c r="N63" s="2189">
        <v>23.33789118973457</v>
      </c>
      <c r="O63" s="2189">
        <v>34.558828196547765</v>
      </c>
      <c r="P63" s="2189">
        <v>32.682470366731778</v>
      </c>
      <c r="Q63" s="2190">
        <v>40.271709140212543</v>
      </c>
      <c r="R63" s="2191">
        <v>43.479412137832398</v>
      </c>
      <c r="S63" s="2189">
        <v>35.980772458590678</v>
      </c>
      <c r="T63" s="2294">
        <v>29.248391511711503</v>
      </c>
      <c r="U63" s="2324"/>
      <c r="V63" s="2324"/>
      <c r="W63" s="2324"/>
      <c r="X63" s="2324"/>
      <c r="Y63" s="2324"/>
      <c r="Z63" s="2324"/>
      <c r="AA63" s="2324"/>
      <c r="AB63" s="2324"/>
      <c r="AC63" s="2324"/>
      <c r="AD63" s="2324"/>
      <c r="AE63" s="2324"/>
      <c r="AF63" s="2324"/>
      <c r="AG63" s="2324"/>
      <c r="AH63" s="2324"/>
      <c r="AI63" s="2324"/>
      <c r="AJ63" s="2324"/>
      <c r="AK63" s="2324"/>
      <c r="AL63" s="2324"/>
      <c r="AM63" s="2324"/>
      <c r="AN63" s="2324"/>
      <c r="AO63" s="2324"/>
      <c r="AP63" s="2324"/>
      <c r="AQ63" s="2324"/>
      <c r="AR63" s="2324"/>
      <c r="AS63" s="2324"/>
      <c r="AT63" s="2324"/>
      <c r="AU63" s="2324"/>
      <c r="AV63" s="2324"/>
      <c r="AW63" s="2324"/>
      <c r="AX63" s="2324"/>
      <c r="AY63" s="2324"/>
      <c r="BA63" s="267"/>
      <c r="BB63" s="168"/>
      <c r="BC63" s="491"/>
      <c r="BD63" s="441"/>
      <c r="BE63" s="441"/>
      <c r="BF63" s="441"/>
      <c r="BG63" s="492"/>
      <c r="BH63" s="499"/>
      <c r="BI63" s="441"/>
      <c r="BJ63" s="441"/>
      <c r="BK63" s="441"/>
      <c r="BL63" s="492"/>
      <c r="BM63" s="499"/>
      <c r="BN63" s="441"/>
      <c r="BO63" s="441"/>
      <c r="BP63" s="441"/>
      <c r="BQ63" s="492"/>
      <c r="BR63" s="499"/>
      <c r="BS63" s="441"/>
      <c r="BT63" s="2349"/>
      <c r="BU63" s="2396"/>
      <c r="BV63" s="2396"/>
      <c r="BW63" s="2396"/>
      <c r="BX63" s="2396"/>
      <c r="BY63" s="2397"/>
      <c r="BZ63" s="2397"/>
      <c r="CA63" s="2397"/>
      <c r="CB63" s="2397"/>
      <c r="CC63" s="2397"/>
      <c r="CD63" s="2397"/>
      <c r="CE63" s="2397"/>
      <c r="CF63" s="2397"/>
      <c r="CG63" s="2397"/>
      <c r="CH63" s="2397"/>
      <c r="CI63" s="2397"/>
      <c r="CJ63" s="2397"/>
      <c r="CK63" s="2397"/>
      <c r="CL63" s="2397"/>
      <c r="CM63" s="2397"/>
      <c r="CN63" s="2397"/>
      <c r="CO63" s="2397"/>
      <c r="CP63" s="2397"/>
      <c r="CQ63" s="2397"/>
      <c r="CR63" s="2397"/>
      <c r="CS63" s="2397"/>
      <c r="CT63" s="2397"/>
      <c r="CU63" s="2397"/>
      <c r="CV63" s="2397"/>
      <c r="CW63" s="2397"/>
      <c r="CX63" s="2397"/>
      <c r="CY63" s="2397"/>
      <c r="CZ63" s="2397"/>
      <c r="DA63" s="240"/>
    </row>
    <row r="64" s="726" customFormat="true" ht="15" customHeight="true" x14ac:dyDescent="0.2">
      <c r="A64" s="2146"/>
      <c r="B64" s="2261"/>
      <c r="C64" s="2188"/>
      <c r="D64" s="2189"/>
      <c r="E64" s="2189"/>
      <c r="F64" s="2189"/>
      <c r="G64" s="2190"/>
      <c r="H64" s="2191"/>
      <c r="I64" s="2189"/>
      <c r="J64" s="2189"/>
      <c r="K64" s="2189"/>
      <c r="L64" s="2192"/>
      <c r="M64" s="2193"/>
      <c r="N64" s="2189"/>
      <c r="O64" s="2189"/>
      <c r="P64" s="2189"/>
      <c r="Q64" s="2190"/>
      <c r="R64" s="2191"/>
      <c r="S64" s="2189"/>
      <c r="T64" s="2294"/>
      <c r="U64" s="2324"/>
      <c r="V64" s="2324"/>
      <c r="W64" s="2324"/>
      <c r="X64" s="2324"/>
      <c r="Y64" s="2324"/>
      <c r="Z64" s="2324"/>
      <c r="AA64" s="2324"/>
      <c r="AB64" s="2324"/>
      <c r="AC64" s="2324"/>
      <c r="AD64" s="2324"/>
      <c r="AE64" s="2324"/>
      <c r="AF64" s="2324"/>
      <c r="AG64" s="2324"/>
      <c r="AH64" s="2324"/>
      <c r="AI64" s="2324"/>
      <c r="AJ64" s="2324"/>
      <c r="AK64" s="2324"/>
      <c r="AL64" s="2324"/>
      <c r="AM64" s="2324"/>
      <c r="AN64" s="2324"/>
      <c r="AO64" s="2324"/>
      <c r="AP64" s="2324"/>
      <c r="AQ64" s="2324"/>
      <c r="AR64" s="2324"/>
      <c r="AS64" s="2324"/>
      <c r="AT64" s="2324"/>
      <c r="AU64" s="2324"/>
      <c r="AV64" s="2324"/>
      <c r="AW64" s="2324"/>
      <c r="AX64" s="2324"/>
      <c r="AY64" s="2324"/>
      <c r="BA64" s="267"/>
      <c r="BB64" s="168"/>
      <c r="BC64" s="491"/>
      <c r="BD64" s="441"/>
      <c r="BE64" s="441"/>
      <c r="BF64" s="441"/>
      <c r="BG64" s="492"/>
      <c r="BH64" s="499"/>
      <c r="BI64" s="441"/>
      <c r="BJ64" s="441"/>
      <c r="BK64" s="441"/>
      <c r="BL64" s="492"/>
      <c r="BM64" s="499"/>
      <c r="BN64" s="441"/>
      <c r="BO64" s="441"/>
      <c r="BP64" s="441"/>
      <c r="BQ64" s="492"/>
      <c r="BR64" s="499"/>
      <c r="BS64" s="441"/>
      <c r="BT64" s="2349"/>
      <c r="BU64" s="2396"/>
      <c r="BV64" s="2396"/>
      <c r="BW64" s="2396"/>
      <c r="BX64" s="2396"/>
      <c r="BY64" s="2397"/>
      <c r="BZ64" s="2397"/>
      <c r="CA64" s="2397"/>
      <c r="CB64" s="2397"/>
      <c r="CC64" s="2397"/>
      <c r="CD64" s="2397"/>
      <c r="CE64" s="2397"/>
      <c r="CF64" s="2397"/>
      <c r="CG64" s="2397"/>
      <c r="CH64" s="2397"/>
      <c r="CI64" s="2397"/>
      <c r="CJ64" s="2397"/>
      <c r="CK64" s="2397"/>
      <c r="CL64" s="2397"/>
      <c r="CM64" s="2397"/>
      <c r="CN64" s="2397"/>
      <c r="CO64" s="2397"/>
      <c r="CP64" s="2397"/>
      <c r="CQ64" s="2397"/>
      <c r="CR64" s="2397"/>
      <c r="CS64" s="2397"/>
      <c r="CT64" s="2397"/>
      <c r="CU64" s="2397"/>
      <c r="CV64" s="2397"/>
      <c r="CW64" s="2397"/>
      <c r="CX64" s="2397"/>
      <c r="CY64" s="2397"/>
      <c r="CZ64" s="2397"/>
      <c r="DA64" s="240"/>
    </row>
    <row r="65" s="726" customFormat="true" ht="15" customHeight="true" x14ac:dyDescent="0.2">
      <c r="A65" s="2146"/>
      <c r="B65" s="2261"/>
      <c r="C65" s="2188"/>
      <c r="D65" s="2189"/>
      <c r="E65" s="2189"/>
      <c r="F65" s="2189"/>
      <c r="G65" s="2190"/>
      <c r="H65" s="2191"/>
      <c r="I65" s="2189"/>
      <c r="J65" s="2189"/>
      <c r="K65" s="2189"/>
      <c r="L65" s="2192"/>
      <c r="M65" s="2193"/>
      <c r="N65" s="2189"/>
      <c r="O65" s="2189"/>
      <c r="P65" s="2189"/>
      <c r="Q65" s="2190"/>
      <c r="R65" s="2191"/>
      <c r="S65" s="2189"/>
      <c r="T65" s="2294"/>
      <c r="U65" s="2324"/>
      <c r="V65" s="2324"/>
      <c r="W65" s="2324"/>
      <c r="X65" s="2324"/>
      <c r="Y65" s="2324"/>
      <c r="Z65" s="2324"/>
      <c r="AA65" s="2324"/>
      <c r="AB65" s="2324"/>
      <c r="AC65" s="2324"/>
      <c r="AD65" s="2324"/>
      <c r="AE65" s="2324"/>
      <c r="AF65" s="2324"/>
      <c r="AG65" s="2324"/>
      <c r="AH65" s="2324"/>
      <c r="AI65" s="2324"/>
      <c r="AJ65" s="2324"/>
      <c r="AK65" s="2324"/>
      <c r="AL65" s="2324"/>
      <c r="AM65" s="2324"/>
      <c r="AN65" s="2324"/>
      <c r="AO65" s="2324"/>
      <c r="AP65" s="2324"/>
      <c r="AQ65" s="2324"/>
      <c r="AR65" s="2324"/>
      <c r="AS65" s="2324"/>
      <c r="AT65" s="2324"/>
      <c r="AU65" s="2324"/>
      <c r="AV65" s="2324"/>
      <c r="AW65" s="2324"/>
      <c r="AX65" s="2324"/>
      <c r="AY65" s="2324"/>
      <c r="BA65" s="267"/>
      <c r="BB65" s="168"/>
      <c r="BC65" s="491"/>
      <c r="BD65" s="441"/>
      <c r="BE65" s="441"/>
      <c r="BF65" s="441"/>
      <c r="BG65" s="492"/>
      <c r="BH65" s="499"/>
      <c r="BI65" s="441"/>
      <c r="BJ65" s="441"/>
      <c r="BK65" s="441"/>
      <c r="BL65" s="492"/>
      <c r="BM65" s="499"/>
      <c r="BN65" s="441"/>
      <c r="BO65" s="441"/>
      <c r="BP65" s="441"/>
      <c r="BQ65" s="492"/>
      <c r="BR65" s="499"/>
      <c r="BS65" s="441"/>
      <c r="BT65" s="2349"/>
      <c r="BU65" s="2396"/>
      <c r="BV65" s="2396"/>
      <c r="BW65" s="2396"/>
      <c r="BX65" s="2396"/>
      <c r="BY65" s="2397"/>
      <c r="BZ65" s="2397"/>
      <c r="CA65" s="2397"/>
      <c r="CB65" s="2397"/>
      <c r="CC65" s="2397"/>
      <c r="CD65" s="2397"/>
      <c r="CE65" s="2397"/>
      <c r="CF65" s="2397"/>
      <c r="CG65" s="2397"/>
      <c r="CH65" s="2397"/>
      <c r="CI65" s="2397"/>
      <c r="CJ65" s="2397"/>
      <c r="CK65" s="2397"/>
      <c r="CL65" s="2397"/>
      <c r="CM65" s="2397"/>
      <c r="CN65" s="2397"/>
      <c r="CO65" s="2397"/>
      <c r="CP65" s="2397"/>
      <c r="CQ65" s="2397"/>
      <c r="CR65" s="2397"/>
      <c r="CS65" s="2397"/>
      <c r="CT65" s="2397"/>
      <c r="CU65" s="2397"/>
      <c r="CV65" s="2397"/>
      <c r="CW65" s="2397"/>
      <c r="CX65" s="2397"/>
      <c r="CY65" s="2397"/>
      <c r="CZ65" s="2397"/>
      <c r="DA65" s="240"/>
    </row>
    <row r="66" s="726" customFormat="true" ht="15" customHeight="true" x14ac:dyDescent="0.2">
      <c r="A66" s="2146"/>
      <c r="B66" s="2261"/>
      <c r="C66" s="2188"/>
      <c r="D66" s="2189"/>
      <c r="E66" s="2189"/>
      <c r="F66" s="2189"/>
      <c r="G66" s="2190"/>
      <c r="H66" s="2191"/>
      <c r="I66" s="2189"/>
      <c r="J66" s="2189"/>
      <c r="K66" s="2189"/>
      <c r="L66" s="2192"/>
      <c r="M66" s="2193"/>
      <c r="N66" s="2189"/>
      <c r="O66" s="2189"/>
      <c r="P66" s="2189"/>
      <c r="Q66" s="2190"/>
      <c r="R66" s="2191"/>
      <c r="S66" s="2189"/>
      <c r="T66" s="2294"/>
      <c r="U66" s="2324"/>
      <c r="V66" s="2324"/>
      <c r="W66" s="2324"/>
      <c r="X66" s="2324"/>
      <c r="Y66" s="2324"/>
      <c r="Z66" s="2324"/>
      <c r="AA66" s="2324"/>
      <c r="AB66" s="2324"/>
      <c r="AC66" s="2324"/>
      <c r="AD66" s="2324"/>
      <c r="AE66" s="2324"/>
      <c r="AF66" s="2324"/>
      <c r="AG66" s="2324"/>
      <c r="AH66" s="2324"/>
      <c r="AI66" s="2324"/>
      <c r="AJ66" s="2324"/>
      <c r="AK66" s="2324"/>
      <c r="AL66" s="2324"/>
      <c r="AM66" s="2324"/>
      <c r="AN66" s="2324"/>
      <c r="AO66" s="2324"/>
      <c r="AP66" s="2324"/>
      <c r="AQ66" s="2324"/>
      <c r="AR66" s="2324"/>
      <c r="AS66" s="2324"/>
      <c r="AT66" s="2324"/>
      <c r="AU66" s="2324"/>
      <c r="AV66" s="2324"/>
      <c r="AW66" s="2324"/>
      <c r="AX66" s="2324"/>
      <c r="AY66" s="2324"/>
      <c r="BA66" s="267"/>
      <c r="BB66" s="168"/>
      <c r="BC66" s="491"/>
      <c r="BD66" s="441"/>
      <c r="BE66" s="441"/>
      <c r="BF66" s="441"/>
      <c r="BG66" s="492"/>
      <c r="BH66" s="499"/>
      <c r="BI66" s="441"/>
      <c r="BJ66" s="441"/>
      <c r="BK66" s="441"/>
      <c r="BL66" s="492"/>
      <c r="BM66" s="499"/>
      <c r="BN66" s="441"/>
      <c r="BO66" s="441"/>
      <c r="BP66" s="441"/>
      <c r="BQ66" s="492"/>
      <c r="BR66" s="499"/>
      <c r="BS66" s="441"/>
      <c r="BT66" s="2349"/>
      <c r="BU66" s="2396"/>
      <c r="BV66" s="2396"/>
      <c r="BW66" s="2396"/>
      <c r="BX66" s="2396"/>
      <c r="BY66" s="2397"/>
      <c r="BZ66" s="2397"/>
      <c r="CA66" s="2397"/>
      <c r="CB66" s="2397"/>
      <c r="CC66" s="2397"/>
      <c r="CD66" s="2397"/>
      <c r="CE66" s="2397"/>
      <c r="CF66" s="2397"/>
      <c r="CG66" s="2397"/>
      <c r="CH66" s="2397"/>
      <c r="CI66" s="2397"/>
      <c r="CJ66" s="2397"/>
      <c r="CK66" s="2397"/>
      <c r="CL66" s="2397"/>
      <c r="CM66" s="2397"/>
      <c r="CN66" s="2397"/>
      <c r="CO66" s="2397"/>
      <c r="CP66" s="2397"/>
      <c r="CQ66" s="2397"/>
      <c r="CR66" s="2397"/>
      <c r="CS66" s="2397"/>
      <c r="CT66" s="2397"/>
      <c r="CU66" s="2397"/>
      <c r="CV66" s="2397"/>
      <c r="CW66" s="2397"/>
      <c r="CX66" s="2397"/>
      <c r="CY66" s="2397"/>
      <c r="CZ66" s="2397"/>
      <c r="DA66" s="240"/>
    </row>
    <row r="67" s="726" customFormat="true" ht="15" customHeight="true" x14ac:dyDescent="0.2">
      <c r="A67" s="2146"/>
      <c r="B67" s="2261"/>
      <c r="C67" s="2188"/>
      <c r="D67" s="2189"/>
      <c r="E67" s="2189"/>
      <c r="F67" s="2189"/>
      <c r="G67" s="2190"/>
      <c r="H67" s="2191"/>
      <c r="I67" s="2189"/>
      <c r="J67" s="2189"/>
      <c r="K67" s="2189"/>
      <c r="L67" s="2192"/>
      <c r="M67" s="2193"/>
      <c r="N67" s="2189"/>
      <c r="O67" s="2189"/>
      <c r="P67" s="2189"/>
      <c r="Q67" s="2190"/>
      <c r="R67" s="2191"/>
      <c r="S67" s="2189"/>
      <c r="T67" s="2294"/>
      <c r="U67" s="2324"/>
      <c r="V67" s="2324"/>
      <c r="W67" s="2324"/>
      <c r="X67" s="2324"/>
      <c r="Y67" s="2324"/>
      <c r="Z67" s="2324"/>
      <c r="AA67" s="2324"/>
      <c r="AB67" s="2324"/>
      <c r="AC67" s="2324"/>
      <c r="AD67" s="2324"/>
      <c r="AE67" s="2324"/>
      <c r="AF67" s="2324"/>
      <c r="AG67" s="2324"/>
      <c r="AH67" s="2324"/>
      <c r="AI67" s="2324"/>
      <c r="AJ67" s="2324"/>
      <c r="AK67" s="2324"/>
      <c r="AL67" s="2324"/>
      <c r="AM67" s="2324"/>
      <c r="AN67" s="2324"/>
      <c r="AO67" s="2324"/>
      <c r="AP67" s="2324"/>
      <c r="AQ67" s="2324"/>
      <c r="AR67" s="2324"/>
      <c r="AS67" s="2324"/>
      <c r="AT67" s="2324"/>
      <c r="AU67" s="2324"/>
      <c r="AV67" s="2324"/>
      <c r="AW67" s="2324"/>
      <c r="AX67" s="2324"/>
      <c r="AY67" s="2324"/>
      <c r="BA67" s="267"/>
      <c r="BB67" s="168"/>
      <c r="BC67" s="491"/>
      <c r="BD67" s="441"/>
      <c r="BE67" s="441"/>
      <c r="BF67" s="441"/>
      <c r="BG67" s="492"/>
      <c r="BH67" s="499"/>
      <c r="BI67" s="441"/>
      <c r="BJ67" s="441"/>
      <c r="BK67" s="441"/>
      <c r="BL67" s="492"/>
      <c r="BM67" s="499"/>
      <c r="BN67" s="441"/>
      <c r="BO67" s="441"/>
      <c r="BP67" s="441"/>
      <c r="BQ67" s="492"/>
      <c r="BR67" s="499"/>
      <c r="BS67" s="441"/>
      <c r="BT67" s="2349"/>
      <c r="BU67" s="2396"/>
      <c r="BV67" s="2396"/>
      <c r="BW67" s="2396"/>
      <c r="BX67" s="2396"/>
      <c r="BY67" s="2397"/>
      <c r="BZ67" s="2397"/>
      <c r="CA67" s="2397"/>
      <c r="CB67" s="2397"/>
      <c r="CC67" s="2397"/>
      <c r="CD67" s="2397"/>
      <c r="CE67" s="2397"/>
      <c r="CF67" s="2397"/>
      <c r="CG67" s="2397"/>
      <c r="CH67" s="2397"/>
      <c r="CI67" s="2397"/>
      <c r="CJ67" s="2397"/>
      <c r="CK67" s="2397"/>
      <c r="CL67" s="2397"/>
      <c r="CM67" s="2397"/>
      <c r="CN67" s="2397"/>
      <c r="CO67" s="2397"/>
      <c r="CP67" s="2397"/>
      <c r="CQ67" s="2397"/>
      <c r="CR67" s="2397"/>
      <c r="CS67" s="2397"/>
      <c r="CT67" s="2397"/>
      <c r="CU67" s="2397"/>
      <c r="CV67" s="2397"/>
      <c r="CW67" s="2397"/>
      <c r="CX67" s="2397"/>
      <c r="CY67" s="2397"/>
      <c r="CZ67" s="2397"/>
      <c r="DA67" s="240"/>
    </row>
    <row r="68" s="726" customFormat="true" ht="15" customHeight="true" x14ac:dyDescent="0.2">
      <c r="A68" s="2146"/>
      <c r="B68" s="2261"/>
      <c r="C68" s="2188"/>
      <c r="D68" s="2189"/>
      <c r="E68" s="2189"/>
      <c r="F68" s="2189"/>
      <c r="G68" s="2190"/>
      <c r="H68" s="2191"/>
      <c r="I68" s="2189"/>
      <c r="J68" s="2189"/>
      <c r="K68" s="2189"/>
      <c r="L68" s="2192"/>
      <c r="M68" s="2193"/>
      <c r="N68" s="2189"/>
      <c r="O68" s="2189"/>
      <c r="P68" s="2189"/>
      <c r="Q68" s="2190"/>
      <c r="R68" s="2191"/>
      <c r="S68" s="2189"/>
      <c r="T68" s="2294"/>
      <c r="U68" s="2324"/>
      <c r="V68" s="2324"/>
      <c r="W68" s="2324"/>
      <c r="X68" s="2324"/>
      <c r="Y68" s="2324"/>
      <c r="Z68" s="2324"/>
      <c r="AA68" s="2324"/>
      <c r="AB68" s="2324"/>
      <c r="AC68" s="2324"/>
      <c r="AD68" s="2324"/>
      <c r="AE68" s="2324"/>
      <c r="AF68" s="2324"/>
      <c r="AG68" s="2324"/>
      <c r="AH68" s="2324"/>
      <c r="AI68" s="2324"/>
      <c r="AJ68" s="2324"/>
      <c r="AK68" s="2324"/>
      <c r="AL68" s="2324"/>
      <c r="AM68" s="2324"/>
      <c r="AN68" s="2324"/>
      <c r="AO68" s="2324"/>
      <c r="AP68" s="2324"/>
      <c r="AQ68" s="2324"/>
      <c r="AR68" s="2324"/>
      <c r="AS68" s="2324"/>
      <c r="AT68" s="2324"/>
      <c r="AU68" s="2324"/>
      <c r="AV68" s="2324"/>
      <c r="AW68" s="2324"/>
      <c r="AX68" s="2324"/>
      <c r="AY68" s="2324"/>
      <c r="BA68" s="267"/>
      <c r="BB68" s="168"/>
      <c r="BC68" s="491"/>
      <c r="BD68" s="441"/>
      <c r="BE68" s="441"/>
      <c r="BF68" s="441"/>
      <c r="BG68" s="492"/>
      <c r="BH68" s="499"/>
      <c r="BI68" s="441"/>
      <c r="BJ68" s="441"/>
      <c r="BK68" s="441"/>
      <c r="BL68" s="492"/>
      <c r="BM68" s="499"/>
      <c r="BN68" s="441"/>
      <c r="BO68" s="441"/>
      <c r="BP68" s="441"/>
      <c r="BQ68" s="492"/>
      <c r="BR68" s="499"/>
      <c r="BS68" s="441"/>
      <c r="BT68" s="2349"/>
      <c r="BU68" s="2396"/>
      <c r="BV68" s="2396"/>
      <c r="BW68" s="2396"/>
      <c r="BX68" s="2396"/>
      <c r="BY68" s="2397"/>
      <c r="BZ68" s="2397"/>
      <c r="CA68" s="2397"/>
      <c r="CB68" s="2397"/>
      <c r="CC68" s="2397"/>
      <c r="CD68" s="2397"/>
      <c r="CE68" s="2397"/>
      <c r="CF68" s="2397"/>
      <c r="CG68" s="2397"/>
      <c r="CH68" s="2397"/>
      <c r="CI68" s="2397"/>
      <c r="CJ68" s="2397"/>
      <c r="CK68" s="2397"/>
      <c r="CL68" s="2397"/>
      <c r="CM68" s="2397"/>
      <c r="CN68" s="2397"/>
      <c r="CO68" s="2397"/>
      <c r="CP68" s="2397"/>
      <c r="CQ68" s="2397"/>
      <c r="CR68" s="2397"/>
      <c r="CS68" s="2397"/>
      <c r="CT68" s="2397"/>
      <c r="CU68" s="2397"/>
      <c r="CV68" s="2397"/>
      <c r="CW68" s="2397"/>
      <c r="CX68" s="2397"/>
      <c r="CY68" s="2397"/>
      <c r="CZ68" s="2397"/>
      <c r="DA68" s="240"/>
    </row>
    <row r="69" s="726" customFormat="true" ht="15" customHeight="true" x14ac:dyDescent="0.2">
      <c r="A69" s="2146"/>
      <c r="B69" s="2261"/>
      <c r="C69" s="2188"/>
      <c r="D69" s="2189"/>
      <c r="E69" s="2189"/>
      <c r="F69" s="2189"/>
      <c r="G69" s="2190"/>
      <c r="H69" s="2191"/>
      <c r="I69" s="2189"/>
      <c r="J69" s="2189"/>
      <c r="K69" s="2189"/>
      <c r="L69" s="2192"/>
      <c r="M69" s="2193"/>
      <c r="N69" s="2189"/>
      <c r="O69" s="2189"/>
      <c r="P69" s="2189"/>
      <c r="Q69" s="2190"/>
      <c r="R69" s="2191"/>
      <c r="S69" s="2189"/>
      <c r="T69" s="2294"/>
      <c r="U69" s="2324"/>
      <c r="V69" s="2324"/>
      <c r="W69" s="2324"/>
      <c r="X69" s="2324"/>
      <c r="Y69" s="2324"/>
      <c r="Z69" s="2324"/>
      <c r="AA69" s="2324"/>
      <c r="AB69" s="2324"/>
      <c r="AC69" s="2324"/>
      <c r="AD69" s="2324"/>
      <c r="AE69" s="2324"/>
      <c r="AF69" s="2324"/>
      <c r="AG69" s="2324"/>
      <c r="AH69" s="2324"/>
      <c r="AI69" s="2324"/>
      <c r="AJ69" s="2324"/>
      <c r="AK69" s="2324"/>
      <c r="AL69" s="2324"/>
      <c r="AM69" s="2324"/>
      <c r="AN69" s="2324"/>
      <c r="AO69" s="2324"/>
      <c r="AP69" s="2324"/>
      <c r="AQ69" s="2324"/>
      <c r="AR69" s="2324"/>
      <c r="AS69" s="2324"/>
      <c r="AT69" s="2324"/>
      <c r="AU69" s="2324"/>
      <c r="AV69" s="2324"/>
      <c r="AW69" s="2324"/>
      <c r="AX69" s="2324"/>
      <c r="AY69" s="2324"/>
      <c r="BA69" s="267"/>
      <c r="BB69" s="168"/>
      <c r="BC69" s="491"/>
      <c r="BD69" s="441"/>
      <c r="BE69" s="441"/>
      <c r="BF69" s="441"/>
      <c r="BG69" s="492"/>
      <c r="BH69" s="499"/>
      <c r="BI69" s="441"/>
      <c r="BJ69" s="441"/>
      <c r="BK69" s="441"/>
      <c r="BL69" s="492"/>
      <c r="BM69" s="499"/>
      <c r="BN69" s="441"/>
      <c r="BO69" s="441"/>
      <c r="BP69" s="441"/>
      <c r="BQ69" s="492"/>
      <c r="BR69" s="499"/>
      <c r="BS69" s="441"/>
      <c r="BT69" s="2349"/>
      <c r="BU69" s="2396"/>
      <c r="BV69" s="2396"/>
      <c r="BW69" s="2396"/>
      <c r="BX69" s="2396"/>
      <c r="BY69" s="2397"/>
      <c r="BZ69" s="2397"/>
      <c r="CA69" s="2397"/>
      <c r="CB69" s="2397"/>
      <c r="CC69" s="2397"/>
      <c r="CD69" s="2397"/>
      <c r="CE69" s="2397"/>
      <c r="CF69" s="2397"/>
      <c r="CG69" s="2397"/>
      <c r="CH69" s="2397"/>
      <c r="CI69" s="2397"/>
      <c r="CJ69" s="2397"/>
      <c r="CK69" s="2397"/>
      <c r="CL69" s="2397"/>
      <c r="CM69" s="2397"/>
      <c r="CN69" s="2397"/>
      <c r="CO69" s="2397"/>
      <c r="CP69" s="2397"/>
      <c r="CQ69" s="2397"/>
      <c r="CR69" s="2397"/>
      <c r="CS69" s="2397"/>
      <c r="CT69" s="2397"/>
      <c r="CU69" s="2397"/>
      <c r="CV69" s="2397"/>
      <c r="CW69" s="2397"/>
      <c r="CX69" s="2397"/>
      <c r="CY69" s="2397"/>
      <c r="CZ69" s="2397"/>
      <c r="DA69" s="240"/>
    </row>
    <row r="70" s="726" customFormat="true" ht="15" customHeight="true" x14ac:dyDescent="0.2">
      <c r="A70" s="2146"/>
      <c r="B70" s="2261"/>
      <c r="C70" s="2188"/>
      <c r="D70" s="2189"/>
      <c r="E70" s="2189"/>
      <c r="F70" s="2189"/>
      <c r="G70" s="2190"/>
      <c r="H70" s="2191"/>
      <c r="I70" s="2189"/>
      <c r="J70" s="2189"/>
      <c r="K70" s="2189"/>
      <c r="L70" s="2192"/>
      <c r="M70" s="2193"/>
      <c r="N70" s="2189"/>
      <c r="O70" s="2189"/>
      <c r="P70" s="2189"/>
      <c r="Q70" s="2190"/>
      <c r="R70" s="2191"/>
      <c r="S70" s="2189"/>
      <c r="T70" s="2294"/>
      <c r="U70" s="2324"/>
      <c r="V70" s="2324"/>
      <c r="W70" s="2324"/>
      <c r="X70" s="2324"/>
      <c r="Y70" s="2324"/>
      <c r="Z70" s="2324"/>
      <c r="AA70" s="2324"/>
      <c r="AB70" s="2324"/>
      <c r="AC70" s="2324"/>
      <c r="AD70" s="2324"/>
      <c r="AE70" s="2324"/>
      <c r="AF70" s="2324"/>
      <c r="AG70" s="2324"/>
      <c r="AH70" s="2324"/>
      <c r="AI70" s="2324"/>
      <c r="AJ70" s="2324"/>
      <c r="AK70" s="2324"/>
      <c r="AL70" s="2324"/>
      <c r="AM70" s="2324"/>
      <c r="AN70" s="2324"/>
      <c r="AO70" s="2324"/>
      <c r="AP70" s="2324"/>
      <c r="AQ70" s="2324"/>
      <c r="AR70" s="2324"/>
      <c r="AS70" s="2324"/>
      <c r="AT70" s="2324"/>
      <c r="AU70" s="2324"/>
      <c r="AV70" s="2324"/>
      <c r="AW70" s="2324"/>
      <c r="AX70" s="2324"/>
      <c r="AY70" s="2324"/>
      <c r="BA70" s="267"/>
      <c r="BB70" s="168"/>
      <c r="BC70" s="491"/>
      <c r="BD70" s="441"/>
      <c r="BE70" s="441"/>
      <c r="BF70" s="441"/>
      <c r="BG70" s="492"/>
      <c r="BH70" s="499"/>
      <c r="BI70" s="441"/>
      <c r="BJ70" s="441"/>
      <c r="BK70" s="441"/>
      <c r="BL70" s="492"/>
      <c r="BM70" s="499"/>
      <c r="BN70" s="441"/>
      <c r="BO70" s="441"/>
      <c r="BP70" s="441"/>
      <c r="BQ70" s="492"/>
      <c r="BR70" s="499"/>
      <c r="BS70" s="441"/>
      <c r="BT70" s="2349"/>
      <c r="BU70" s="2396"/>
      <c r="BV70" s="2396"/>
      <c r="BW70" s="2396"/>
      <c r="BX70" s="2396"/>
      <c r="BY70" s="2397"/>
      <c r="BZ70" s="2397"/>
      <c r="CA70" s="2397"/>
      <c r="CB70" s="2397"/>
      <c r="CC70" s="2397"/>
      <c r="CD70" s="2397"/>
      <c r="CE70" s="2397"/>
      <c r="CF70" s="2397"/>
      <c r="CG70" s="2397"/>
      <c r="CH70" s="2397"/>
      <c r="CI70" s="2397"/>
      <c r="CJ70" s="2397"/>
      <c r="CK70" s="2397"/>
      <c r="CL70" s="2397"/>
      <c r="CM70" s="2397"/>
      <c r="CN70" s="2397"/>
      <c r="CO70" s="2397"/>
      <c r="CP70" s="2397"/>
      <c r="CQ70" s="2397"/>
      <c r="CR70" s="2397"/>
      <c r="CS70" s="2397"/>
      <c r="CT70" s="2397"/>
      <c r="CU70" s="2397"/>
      <c r="CV70" s="2397"/>
      <c r="CW70" s="2397"/>
      <c r="CX70" s="2397"/>
      <c r="CY70" s="2397"/>
      <c r="CZ70" s="2397"/>
      <c r="DA70" s="240"/>
    </row>
    <row r="71" s="726" customFormat="true" ht="15" customHeight="true" x14ac:dyDescent="0.2">
      <c r="A71" s="2147"/>
      <c r="B71" s="2262"/>
      <c r="C71" s="2194"/>
      <c r="D71" s="2195"/>
      <c r="E71" s="2195"/>
      <c r="F71" s="2195"/>
      <c r="G71" s="2196"/>
      <c r="H71" s="2197"/>
      <c r="I71" s="2195"/>
      <c r="J71" s="2195"/>
      <c r="K71" s="2195"/>
      <c r="L71" s="2198"/>
      <c r="M71" s="2199"/>
      <c r="N71" s="2195"/>
      <c r="O71" s="2195"/>
      <c r="P71" s="2195"/>
      <c r="Q71" s="2196"/>
      <c r="R71" s="2197"/>
      <c r="S71" s="2195"/>
      <c r="T71" s="2295"/>
      <c r="U71" s="2324"/>
      <c r="V71" s="2324"/>
      <c r="W71" s="2324"/>
      <c r="X71" s="2324"/>
      <c r="Y71" s="2324"/>
      <c r="Z71" s="2324"/>
      <c r="AA71" s="2324"/>
      <c r="AB71" s="2324"/>
      <c r="AC71" s="2324"/>
      <c r="AD71" s="2324"/>
      <c r="AE71" s="2324"/>
      <c r="AF71" s="2324"/>
      <c r="AG71" s="2324"/>
      <c r="AH71" s="2324"/>
      <c r="AI71" s="2324"/>
      <c r="AJ71" s="2324"/>
      <c r="AK71" s="2324"/>
      <c r="AL71" s="2324"/>
      <c r="AM71" s="2324"/>
      <c r="AN71" s="2324"/>
      <c r="AO71" s="2324"/>
      <c r="AP71" s="2324"/>
      <c r="AQ71" s="2324"/>
      <c r="AR71" s="2324"/>
      <c r="AS71" s="2324"/>
      <c r="AT71" s="2324"/>
      <c r="AU71" s="2324"/>
      <c r="AV71" s="2324"/>
      <c r="AW71" s="2324"/>
      <c r="AX71" s="2324"/>
      <c r="AY71" s="2324"/>
      <c r="BA71" s="267"/>
      <c r="BB71" s="168"/>
      <c r="BC71" s="491"/>
      <c r="BD71" s="441"/>
      <c r="BE71" s="441"/>
      <c r="BF71" s="441"/>
      <c r="BG71" s="492"/>
      <c r="BH71" s="499"/>
      <c r="BI71" s="441"/>
      <c r="BJ71" s="441"/>
      <c r="BK71" s="441"/>
      <c r="BL71" s="492"/>
      <c r="BM71" s="499"/>
      <c r="BN71" s="441"/>
      <c r="BO71" s="441"/>
      <c r="BP71" s="441"/>
      <c r="BQ71" s="492"/>
      <c r="BR71" s="499"/>
      <c r="BS71" s="441"/>
      <c r="BT71" s="2349"/>
      <c r="BU71" s="2396"/>
      <c r="BV71" s="2396"/>
      <c r="BW71" s="2396"/>
      <c r="BX71" s="2396"/>
      <c r="BY71" s="2397"/>
      <c r="BZ71" s="2397"/>
      <c r="CA71" s="2397"/>
      <c r="CB71" s="2397"/>
      <c r="CC71" s="2397"/>
      <c r="CD71" s="2397"/>
      <c r="CE71" s="2397"/>
      <c r="CF71" s="2397"/>
      <c r="CG71" s="2397"/>
      <c r="CH71" s="2397"/>
      <c r="CI71" s="2397"/>
      <c r="CJ71" s="2397"/>
      <c r="CK71" s="2397"/>
      <c r="CL71" s="2397"/>
      <c r="CM71" s="2397"/>
      <c r="CN71" s="2397"/>
      <c r="CO71" s="2397"/>
      <c r="CP71" s="2397"/>
      <c r="CQ71" s="2397"/>
      <c r="CR71" s="2397"/>
      <c r="CS71" s="2397"/>
      <c r="CT71" s="2397"/>
      <c r="CU71" s="2397"/>
      <c r="CV71" s="2397"/>
      <c r="CW71" s="2397"/>
      <c r="CX71" s="2397"/>
      <c r="CY71" s="2397"/>
      <c r="CZ71" s="2397"/>
      <c r="DA71" s="240"/>
    </row>
    <row r="72" s="726" customFormat="true" ht="15" customHeight="true" x14ac:dyDescent="0.2">
      <c r="A72" s="1173"/>
      <c r="B72" s="1192"/>
      <c r="C72" s="1265"/>
      <c r="D72" s="1266"/>
      <c r="E72" s="1266"/>
      <c r="F72" s="1266"/>
      <c r="G72" s="1267"/>
      <c r="H72" s="1268"/>
      <c r="I72" s="1266"/>
      <c r="J72" s="1266"/>
      <c r="K72" s="1266"/>
      <c r="L72" s="1269"/>
      <c r="M72" s="1270"/>
      <c r="N72" s="1266"/>
      <c r="O72" s="1266"/>
      <c r="P72" s="1266"/>
      <c r="Q72" s="1267"/>
      <c r="R72" s="1268"/>
      <c r="S72" s="1266"/>
      <c r="T72" s="2296"/>
      <c r="U72" s="2324"/>
      <c r="V72" s="2324"/>
      <c r="W72" s="2324"/>
      <c r="X72" s="2324"/>
      <c r="Y72" s="2324"/>
      <c r="Z72" s="2324"/>
      <c r="AA72" s="2324"/>
      <c r="AB72" s="2324"/>
      <c r="AC72" s="2324"/>
      <c r="AD72" s="2324"/>
      <c r="AE72" s="2324"/>
      <c r="AF72" s="2324"/>
      <c r="AG72" s="2324"/>
      <c r="AH72" s="2324"/>
      <c r="AI72" s="2324"/>
      <c r="AJ72" s="2324"/>
      <c r="AK72" s="2324"/>
      <c r="AL72" s="2324"/>
      <c r="AM72" s="2324"/>
      <c r="AN72" s="2324"/>
      <c r="AO72" s="2324"/>
      <c r="AP72" s="2324"/>
      <c r="AQ72" s="2324"/>
      <c r="AR72" s="2324"/>
      <c r="AS72" s="2324"/>
      <c r="AT72" s="2324"/>
      <c r="AU72" s="2324"/>
      <c r="AV72" s="2324"/>
      <c r="AW72" s="2324"/>
      <c r="AX72" s="2324"/>
      <c r="AY72" s="2324"/>
      <c r="BA72" s="267"/>
      <c r="BB72" s="168"/>
      <c r="BC72" s="491"/>
      <c r="BD72" s="441"/>
      <c r="BE72" s="441"/>
      <c r="BF72" s="441"/>
      <c r="BG72" s="492"/>
      <c r="BH72" s="499"/>
      <c r="BI72" s="441"/>
      <c r="BJ72" s="441"/>
      <c r="BK72" s="441"/>
      <c r="BL72" s="492"/>
      <c r="BM72" s="499"/>
      <c r="BN72" s="441"/>
      <c r="BO72" s="441"/>
      <c r="BP72" s="441"/>
      <c r="BQ72" s="492"/>
      <c r="BR72" s="499"/>
      <c r="BS72" s="441"/>
      <c r="BT72" s="2349"/>
      <c r="BU72" s="2396"/>
      <c r="BV72" s="2396"/>
      <c r="BW72" s="2396"/>
      <c r="BX72" s="2396"/>
      <c r="BY72" s="2397"/>
      <c r="BZ72" s="2397"/>
      <c r="CA72" s="2397"/>
      <c r="CB72" s="2397"/>
      <c r="CC72" s="2397"/>
      <c r="CD72" s="2397"/>
      <c r="CE72" s="2397"/>
      <c r="CF72" s="2397"/>
      <c r="CG72" s="2397"/>
      <c r="CH72" s="2397"/>
      <c r="CI72" s="2397"/>
      <c r="CJ72" s="2397"/>
      <c r="CK72" s="2397"/>
      <c r="CL72" s="2397"/>
      <c r="CM72" s="2397"/>
      <c r="CN72" s="2397"/>
      <c r="CO72" s="2397"/>
      <c r="CP72" s="2397"/>
      <c r="CQ72" s="2397"/>
      <c r="CR72" s="2397"/>
      <c r="CS72" s="2397"/>
      <c r="CT72" s="2397"/>
      <c r="CU72" s="2397"/>
      <c r="CV72" s="2397"/>
      <c r="CW72" s="2397"/>
      <c r="CX72" s="2397"/>
      <c r="CY72" s="2397"/>
      <c r="CZ72" s="2397"/>
      <c r="DA72" s="240"/>
    </row>
    <row r="73" s="726" customFormat="true" ht="15" customHeight="true" x14ac:dyDescent="0.2">
      <c r="A73" s="1173"/>
      <c r="B73" s="1192"/>
      <c r="C73" s="1265"/>
      <c r="D73" s="1266"/>
      <c r="E73" s="1266"/>
      <c r="F73" s="1266"/>
      <c r="G73" s="1267"/>
      <c r="H73" s="1268"/>
      <c r="I73" s="1266"/>
      <c r="J73" s="1266"/>
      <c r="K73" s="1266"/>
      <c r="L73" s="1269"/>
      <c r="M73" s="1270"/>
      <c r="N73" s="1266"/>
      <c r="O73" s="1266"/>
      <c r="P73" s="1266"/>
      <c r="Q73" s="1267"/>
      <c r="R73" s="1268"/>
      <c r="S73" s="1266"/>
      <c r="T73" s="2296"/>
      <c r="U73" s="2324"/>
      <c r="V73" s="2324"/>
      <c r="W73" s="2324"/>
      <c r="X73" s="2324"/>
      <c r="Y73" s="2324"/>
      <c r="Z73" s="2324"/>
      <c r="AA73" s="2324"/>
      <c r="AB73" s="2324"/>
      <c r="AC73" s="2324"/>
      <c r="AD73" s="2324"/>
      <c r="AE73" s="2324"/>
      <c r="AF73" s="2324"/>
      <c r="AG73" s="2324"/>
      <c r="AH73" s="2324"/>
      <c r="AI73" s="2324"/>
      <c r="AJ73" s="2324"/>
      <c r="AK73" s="2324"/>
      <c r="AL73" s="2324"/>
      <c r="AM73" s="2324"/>
      <c r="AN73" s="2324"/>
      <c r="AO73" s="2324"/>
      <c r="AP73" s="2324"/>
      <c r="AQ73" s="2324"/>
      <c r="AR73" s="2324"/>
      <c r="AS73" s="2324"/>
      <c r="AT73" s="2324"/>
      <c r="AU73" s="2324"/>
      <c r="AV73" s="2324"/>
      <c r="AW73" s="2324"/>
      <c r="AX73" s="2324"/>
      <c r="AY73" s="2324"/>
      <c r="BA73" s="267"/>
      <c r="BB73" s="168"/>
      <c r="BC73" s="491"/>
      <c r="BD73" s="441"/>
      <c r="BE73" s="441"/>
      <c r="BF73" s="441"/>
      <c r="BG73" s="492"/>
      <c r="BH73" s="499"/>
      <c r="BI73" s="441"/>
      <c r="BJ73" s="441"/>
      <c r="BK73" s="441"/>
      <c r="BL73" s="492"/>
      <c r="BM73" s="499"/>
      <c r="BN73" s="441"/>
      <c r="BO73" s="441"/>
      <c r="BP73" s="441"/>
      <c r="BQ73" s="492"/>
      <c r="BR73" s="499"/>
      <c r="BS73" s="441"/>
      <c r="BT73" s="2349"/>
      <c r="BU73" s="2396"/>
      <c r="BV73" s="2396"/>
      <c r="BW73" s="2396"/>
      <c r="BX73" s="2396"/>
      <c r="BY73" s="2397"/>
      <c r="BZ73" s="2397"/>
      <c r="CA73" s="2397"/>
      <c r="CB73" s="2397"/>
      <c r="CC73" s="2397"/>
      <c r="CD73" s="2397"/>
      <c r="CE73" s="2397"/>
      <c r="CF73" s="2397"/>
      <c r="CG73" s="2397"/>
      <c r="CH73" s="2397"/>
      <c r="CI73" s="2397"/>
      <c r="CJ73" s="2397"/>
      <c r="CK73" s="2397"/>
      <c r="CL73" s="2397"/>
      <c r="CM73" s="2397"/>
      <c r="CN73" s="2397"/>
      <c r="CO73" s="2397"/>
      <c r="CP73" s="2397"/>
      <c r="CQ73" s="2397"/>
      <c r="CR73" s="2397"/>
      <c r="CS73" s="2397"/>
      <c r="CT73" s="2397"/>
      <c r="CU73" s="2397"/>
      <c r="CV73" s="2397"/>
      <c r="CW73" s="2397"/>
      <c r="CX73" s="2397"/>
      <c r="CY73" s="2397"/>
      <c r="CZ73" s="2397"/>
      <c r="DA73" s="240"/>
    </row>
    <row r="74" s="726" customFormat="true" ht="15" customHeight="true" x14ac:dyDescent="0.2">
      <c r="A74" s="1173"/>
      <c r="B74" s="1192"/>
      <c r="C74" s="1265"/>
      <c r="D74" s="1266"/>
      <c r="E74" s="1266"/>
      <c r="F74" s="1266"/>
      <c r="G74" s="1267"/>
      <c r="H74" s="1268"/>
      <c r="I74" s="1266"/>
      <c r="J74" s="1266"/>
      <c r="K74" s="1266"/>
      <c r="L74" s="1269"/>
      <c r="M74" s="1270"/>
      <c r="N74" s="1266"/>
      <c r="O74" s="1266"/>
      <c r="P74" s="1266"/>
      <c r="Q74" s="1267"/>
      <c r="R74" s="1268"/>
      <c r="S74" s="1266"/>
      <c r="T74" s="2296"/>
      <c r="U74" s="2324"/>
      <c r="V74" s="2324"/>
      <c r="W74" s="2324"/>
      <c r="X74" s="2324"/>
      <c r="Y74" s="2324"/>
      <c r="Z74" s="2324"/>
      <c r="AA74" s="2324"/>
      <c r="AB74" s="2324"/>
      <c r="AC74" s="2324"/>
      <c r="AD74" s="2324"/>
      <c r="AE74" s="2324"/>
      <c r="AF74" s="2324"/>
      <c r="AG74" s="2324"/>
      <c r="AH74" s="2324"/>
      <c r="AI74" s="2324"/>
      <c r="AJ74" s="2324"/>
      <c r="AK74" s="2324"/>
      <c r="AL74" s="2324"/>
      <c r="AM74" s="2324"/>
      <c r="AN74" s="2324"/>
      <c r="AO74" s="2324"/>
      <c r="AP74" s="2324"/>
      <c r="AQ74" s="2324"/>
      <c r="AR74" s="2324"/>
      <c r="AS74" s="2324"/>
      <c r="AT74" s="2324"/>
      <c r="AU74" s="2324"/>
      <c r="AV74" s="2324"/>
      <c r="AW74" s="2324"/>
      <c r="AX74" s="2324"/>
      <c r="AY74" s="2324"/>
      <c r="BA74" s="267"/>
      <c r="BB74" s="168"/>
      <c r="BC74" s="491"/>
      <c r="BD74" s="441"/>
      <c r="BE74" s="441"/>
      <c r="BF74" s="441"/>
      <c r="BG74" s="492"/>
      <c r="BH74" s="499"/>
      <c r="BI74" s="441"/>
      <c r="BJ74" s="441"/>
      <c r="BK74" s="441"/>
      <c r="BL74" s="492"/>
      <c r="BM74" s="499"/>
      <c r="BN74" s="441"/>
      <c r="BO74" s="441"/>
      <c r="BP74" s="441"/>
      <c r="BQ74" s="492"/>
      <c r="BR74" s="499"/>
      <c r="BS74" s="441"/>
      <c r="BT74" s="2349"/>
      <c r="BU74" s="2396"/>
      <c r="BV74" s="2396"/>
      <c r="BW74" s="2396"/>
      <c r="BX74" s="2396"/>
      <c r="BY74" s="2397"/>
      <c r="BZ74" s="2397"/>
      <c r="CA74" s="2397"/>
      <c r="CB74" s="2397"/>
      <c r="CC74" s="2397"/>
      <c r="CD74" s="2397"/>
      <c r="CE74" s="2397"/>
      <c r="CF74" s="2397"/>
      <c r="CG74" s="2397"/>
      <c r="CH74" s="2397"/>
      <c r="CI74" s="2397"/>
      <c r="CJ74" s="2397"/>
      <c r="CK74" s="2397"/>
      <c r="CL74" s="2397"/>
      <c r="CM74" s="2397"/>
      <c r="CN74" s="2397"/>
      <c r="CO74" s="2397"/>
      <c r="CP74" s="2397"/>
      <c r="CQ74" s="2397"/>
      <c r="CR74" s="2397"/>
      <c r="CS74" s="2397"/>
      <c r="CT74" s="2397"/>
      <c r="CU74" s="2397"/>
      <c r="CV74" s="2397"/>
      <c r="CW74" s="2397"/>
      <c r="CX74" s="2397"/>
      <c r="CY74" s="2397"/>
      <c r="CZ74" s="2397"/>
      <c r="DA74" s="240"/>
    </row>
    <row r="75" s="726" customFormat="true" ht="15" customHeight="true" x14ac:dyDescent="0.2">
      <c r="A75" s="1173"/>
      <c r="B75" s="1192"/>
      <c r="C75" s="1265"/>
      <c r="D75" s="1266"/>
      <c r="E75" s="1266"/>
      <c r="F75" s="1266"/>
      <c r="G75" s="1267"/>
      <c r="H75" s="1268"/>
      <c r="I75" s="1266"/>
      <c r="J75" s="1266"/>
      <c r="K75" s="1266"/>
      <c r="L75" s="1269"/>
      <c r="M75" s="1270"/>
      <c r="N75" s="1266"/>
      <c r="O75" s="1266"/>
      <c r="P75" s="1266"/>
      <c r="Q75" s="1267"/>
      <c r="R75" s="1268"/>
      <c r="S75" s="1266"/>
      <c r="T75" s="2296"/>
      <c r="U75" s="2324"/>
      <c r="V75" s="2324"/>
      <c r="W75" s="2324"/>
      <c r="X75" s="2324"/>
      <c r="Y75" s="2324"/>
      <c r="Z75" s="2324"/>
      <c r="AA75" s="2324"/>
      <c r="AB75" s="2324"/>
      <c r="AC75" s="2324"/>
      <c r="AD75" s="2324"/>
      <c r="AE75" s="2324"/>
      <c r="AF75" s="2324"/>
      <c r="AG75" s="2324"/>
      <c r="AH75" s="2324"/>
      <c r="AI75" s="2324"/>
      <c r="AJ75" s="2324"/>
      <c r="AK75" s="2324"/>
      <c r="AL75" s="2324"/>
      <c r="AM75" s="2324"/>
      <c r="AN75" s="2324"/>
      <c r="AO75" s="2324"/>
      <c r="AP75" s="2324"/>
      <c r="AQ75" s="2324"/>
      <c r="AR75" s="2324"/>
      <c r="AS75" s="2324"/>
      <c r="AT75" s="2324"/>
      <c r="AU75" s="2324"/>
      <c r="AV75" s="2324"/>
      <c r="AW75" s="2324"/>
      <c r="AX75" s="2324"/>
      <c r="AY75" s="2324"/>
      <c r="BA75" s="267"/>
      <c r="BB75" s="168"/>
      <c r="BC75" s="491"/>
      <c r="BD75" s="441"/>
      <c r="BE75" s="441"/>
      <c r="BF75" s="441"/>
      <c r="BG75" s="492"/>
      <c r="BH75" s="499"/>
      <c r="BI75" s="441"/>
      <c r="BJ75" s="441"/>
      <c r="BK75" s="441"/>
      <c r="BL75" s="492"/>
      <c r="BM75" s="499"/>
      <c r="BN75" s="441"/>
      <c r="BO75" s="441"/>
      <c r="BP75" s="441"/>
      <c r="BQ75" s="492"/>
      <c r="BR75" s="499"/>
      <c r="BS75" s="441"/>
      <c r="BT75" s="2349"/>
      <c r="BU75" s="2396"/>
      <c r="BV75" s="2396"/>
      <c r="BW75" s="2396"/>
      <c r="BX75" s="2396"/>
      <c r="BY75" s="2397"/>
      <c r="BZ75" s="2397"/>
      <c r="CA75" s="2397"/>
      <c r="CB75" s="2397"/>
      <c r="CC75" s="2397"/>
      <c r="CD75" s="2397"/>
      <c r="CE75" s="2397"/>
      <c r="CF75" s="2397"/>
      <c r="CG75" s="2397"/>
      <c r="CH75" s="2397"/>
      <c r="CI75" s="2397"/>
      <c r="CJ75" s="2397"/>
      <c r="CK75" s="2397"/>
      <c r="CL75" s="2397"/>
      <c r="CM75" s="2397"/>
      <c r="CN75" s="2397"/>
      <c r="CO75" s="2397"/>
      <c r="CP75" s="2397"/>
      <c r="CQ75" s="2397"/>
      <c r="CR75" s="2397"/>
      <c r="CS75" s="2397"/>
      <c r="CT75" s="2397"/>
      <c r="CU75" s="2397"/>
      <c r="CV75" s="2397"/>
      <c r="CW75" s="2397"/>
      <c r="CX75" s="2397"/>
      <c r="CY75" s="2397"/>
      <c r="CZ75" s="2397"/>
      <c r="DA75" s="240"/>
    </row>
    <row r="76" s="726" customFormat="true" ht="15" customHeight="true" x14ac:dyDescent="0.2">
      <c r="A76" s="1173"/>
      <c r="B76" s="1192"/>
      <c r="C76" s="1265"/>
      <c r="D76" s="1266"/>
      <c r="E76" s="1266"/>
      <c r="F76" s="1266"/>
      <c r="G76" s="1267"/>
      <c r="H76" s="1268"/>
      <c r="I76" s="1266"/>
      <c r="J76" s="1266"/>
      <c r="K76" s="1266"/>
      <c r="L76" s="1269"/>
      <c r="M76" s="1270"/>
      <c r="N76" s="1266"/>
      <c r="O76" s="1266"/>
      <c r="P76" s="1266"/>
      <c r="Q76" s="1267"/>
      <c r="R76" s="1268"/>
      <c r="S76" s="1266"/>
      <c r="T76" s="2296"/>
      <c r="U76" s="2324"/>
      <c r="V76" s="2324"/>
      <c r="W76" s="2324"/>
      <c r="X76" s="2324"/>
      <c r="Y76" s="2324"/>
      <c r="Z76" s="2324"/>
      <c r="AA76" s="2324"/>
      <c r="AB76" s="2324"/>
      <c r="AC76" s="2324"/>
      <c r="AD76" s="2324"/>
      <c r="AE76" s="2324"/>
      <c r="AF76" s="2324"/>
      <c r="AG76" s="2324"/>
      <c r="AH76" s="2324"/>
      <c r="AI76" s="2324"/>
      <c r="AJ76" s="2324"/>
      <c r="AK76" s="2324"/>
      <c r="AL76" s="2324"/>
      <c r="AM76" s="2324"/>
      <c r="AN76" s="2324"/>
      <c r="AO76" s="2324"/>
      <c r="AP76" s="2324"/>
      <c r="AQ76" s="2324"/>
      <c r="AR76" s="2324"/>
      <c r="AS76" s="2324"/>
      <c r="AT76" s="2324"/>
      <c r="AU76" s="2324"/>
      <c r="AV76" s="2324"/>
      <c r="AW76" s="2324"/>
      <c r="AX76" s="2324"/>
      <c r="AY76" s="2324"/>
      <c r="BA76" s="267"/>
      <c r="BB76" s="168"/>
      <c r="BC76" s="491"/>
      <c r="BD76" s="441"/>
      <c r="BE76" s="441"/>
      <c r="BF76" s="441"/>
      <c r="BG76" s="492"/>
      <c r="BH76" s="499"/>
      <c r="BI76" s="441"/>
      <c r="BJ76" s="441"/>
      <c r="BK76" s="441"/>
      <c r="BL76" s="492"/>
      <c r="BM76" s="499"/>
      <c r="BN76" s="441"/>
      <c r="BO76" s="441"/>
      <c r="BP76" s="441"/>
      <c r="BQ76" s="492"/>
      <c r="BR76" s="499"/>
      <c r="BS76" s="441"/>
      <c r="BT76" s="2349"/>
      <c r="BU76" s="2396"/>
      <c r="BV76" s="2396"/>
      <c r="BW76" s="2396"/>
      <c r="BX76" s="2396"/>
      <c r="BY76" s="2397"/>
      <c r="BZ76" s="2397"/>
      <c r="CA76" s="2397"/>
      <c r="CB76" s="2397"/>
      <c r="CC76" s="2397"/>
      <c r="CD76" s="2397"/>
      <c r="CE76" s="2397"/>
      <c r="CF76" s="2397"/>
      <c r="CG76" s="2397"/>
      <c r="CH76" s="2397"/>
      <c r="CI76" s="2397"/>
      <c r="CJ76" s="2397"/>
      <c r="CK76" s="2397"/>
      <c r="CL76" s="2397"/>
      <c r="CM76" s="2397"/>
      <c r="CN76" s="2397"/>
      <c r="CO76" s="2397"/>
      <c r="CP76" s="2397"/>
      <c r="CQ76" s="2397"/>
      <c r="CR76" s="2397"/>
      <c r="CS76" s="2397"/>
      <c r="CT76" s="2397"/>
      <c r="CU76" s="2397"/>
      <c r="CV76" s="2397"/>
      <c r="CW76" s="2397"/>
      <c r="CX76" s="2397"/>
      <c r="CY76" s="2397"/>
      <c r="CZ76" s="2397"/>
      <c r="DA76" s="240"/>
    </row>
    <row r="77" s="726" customFormat="true" ht="15" customHeight="true" x14ac:dyDescent="0.2">
      <c r="A77" s="1173"/>
      <c r="B77" s="1192"/>
      <c r="C77" s="1265"/>
      <c r="D77" s="1266"/>
      <c r="E77" s="1266"/>
      <c r="F77" s="1266"/>
      <c r="G77" s="1267"/>
      <c r="H77" s="1268"/>
      <c r="I77" s="1266"/>
      <c r="J77" s="1266"/>
      <c r="K77" s="1266"/>
      <c r="L77" s="1269"/>
      <c r="M77" s="1270"/>
      <c r="N77" s="1266"/>
      <c r="O77" s="1266"/>
      <c r="P77" s="1266"/>
      <c r="Q77" s="1267"/>
      <c r="R77" s="1268"/>
      <c r="S77" s="1266"/>
      <c r="T77" s="2296"/>
      <c r="U77" s="2324"/>
      <c r="V77" s="2324"/>
      <c r="W77" s="2324"/>
      <c r="X77" s="2324"/>
      <c r="Y77" s="2324"/>
      <c r="Z77" s="2324"/>
      <c r="AA77" s="2324"/>
      <c r="AB77" s="2324"/>
      <c r="AC77" s="2324"/>
      <c r="AD77" s="2324"/>
      <c r="AE77" s="2324"/>
      <c r="AF77" s="2324"/>
      <c r="AG77" s="2324"/>
      <c r="AH77" s="2324"/>
      <c r="AI77" s="2324"/>
      <c r="AJ77" s="2324"/>
      <c r="AK77" s="2324"/>
      <c r="AL77" s="2324"/>
      <c r="AM77" s="2324"/>
      <c r="AN77" s="2324"/>
      <c r="AO77" s="2324"/>
      <c r="AP77" s="2324"/>
      <c r="AQ77" s="2324"/>
      <c r="AR77" s="2324"/>
      <c r="AS77" s="2324"/>
      <c r="AT77" s="2324"/>
      <c r="AU77" s="2324"/>
      <c r="AV77" s="2324"/>
      <c r="AW77" s="2324"/>
      <c r="AX77" s="2324"/>
      <c r="AY77" s="2324"/>
      <c r="BA77" s="267"/>
      <c r="BB77" s="168"/>
      <c r="BC77" s="491"/>
      <c r="BD77" s="441"/>
      <c r="BE77" s="441"/>
      <c r="BF77" s="441"/>
      <c r="BG77" s="492"/>
      <c r="BH77" s="499"/>
      <c r="BI77" s="441"/>
      <c r="BJ77" s="441"/>
      <c r="BK77" s="441"/>
      <c r="BL77" s="492"/>
      <c r="BM77" s="499"/>
      <c r="BN77" s="441"/>
      <c r="BO77" s="441"/>
      <c r="BP77" s="441"/>
      <c r="BQ77" s="492"/>
      <c r="BR77" s="499"/>
      <c r="BS77" s="441"/>
      <c r="BT77" s="2349"/>
      <c r="BU77" s="2396"/>
      <c r="BV77" s="2396"/>
      <c r="BW77" s="2396"/>
      <c r="BX77" s="2396"/>
      <c r="BY77" s="2397"/>
      <c r="BZ77" s="2397"/>
      <c r="CA77" s="2397"/>
      <c r="CB77" s="2397"/>
      <c r="CC77" s="2397"/>
      <c r="CD77" s="2397"/>
      <c r="CE77" s="2397"/>
      <c r="CF77" s="2397"/>
      <c r="CG77" s="2397"/>
      <c r="CH77" s="2397"/>
      <c r="CI77" s="2397"/>
      <c r="CJ77" s="2397"/>
      <c r="CK77" s="2397"/>
      <c r="CL77" s="2397"/>
      <c r="CM77" s="2397"/>
      <c r="CN77" s="2397"/>
      <c r="CO77" s="2397"/>
      <c r="CP77" s="2397"/>
      <c r="CQ77" s="2397"/>
      <c r="CR77" s="2397"/>
      <c r="CS77" s="2397"/>
      <c r="CT77" s="2397"/>
      <c r="CU77" s="2397"/>
      <c r="CV77" s="2397"/>
      <c r="CW77" s="2397"/>
      <c r="CX77" s="2397"/>
      <c r="CY77" s="2397"/>
      <c r="CZ77" s="2397"/>
      <c r="DA77" s="240"/>
    </row>
    <row r="78" s="726" customFormat="true" ht="15" customHeight="true" x14ac:dyDescent="0.2">
      <c r="A78" s="1173"/>
      <c r="B78" s="1192"/>
      <c r="C78" s="1265"/>
      <c r="D78" s="1266"/>
      <c r="E78" s="1266"/>
      <c r="F78" s="1266"/>
      <c r="G78" s="1267"/>
      <c r="H78" s="1268"/>
      <c r="I78" s="1266"/>
      <c r="J78" s="1266"/>
      <c r="K78" s="1266"/>
      <c r="L78" s="1269"/>
      <c r="M78" s="1270"/>
      <c r="N78" s="1266"/>
      <c r="O78" s="1266"/>
      <c r="P78" s="1266"/>
      <c r="Q78" s="1267"/>
      <c r="R78" s="1268"/>
      <c r="S78" s="1266"/>
      <c r="T78" s="2296"/>
      <c r="U78" s="2324"/>
      <c r="V78" s="2324"/>
      <c r="W78" s="2324"/>
      <c r="X78" s="2324"/>
      <c r="Y78" s="2324"/>
      <c r="Z78" s="2324"/>
      <c r="AA78" s="2324"/>
      <c r="AB78" s="2324"/>
      <c r="AC78" s="2324"/>
      <c r="AD78" s="2324"/>
      <c r="AE78" s="2324"/>
      <c r="AF78" s="2324"/>
      <c r="AG78" s="2324"/>
      <c r="AH78" s="2324"/>
      <c r="AI78" s="2324"/>
      <c r="AJ78" s="2324"/>
      <c r="AK78" s="2324"/>
      <c r="AL78" s="2324"/>
      <c r="AM78" s="2324"/>
      <c r="AN78" s="2324"/>
      <c r="AO78" s="2324"/>
      <c r="AP78" s="2324"/>
      <c r="AQ78" s="2324"/>
      <c r="AR78" s="2324"/>
      <c r="AS78" s="2324"/>
      <c r="AT78" s="2324"/>
      <c r="AU78" s="2324"/>
      <c r="AV78" s="2324"/>
      <c r="AW78" s="2324"/>
      <c r="AX78" s="2324"/>
      <c r="AY78" s="2324"/>
      <c r="BA78" s="267"/>
      <c r="BB78" s="168"/>
      <c r="BC78" s="491"/>
      <c r="BD78" s="441"/>
      <c r="BE78" s="441"/>
      <c r="BF78" s="441"/>
      <c r="BG78" s="492"/>
      <c r="BH78" s="499"/>
      <c r="BI78" s="441"/>
      <c r="BJ78" s="441"/>
      <c r="BK78" s="441"/>
      <c r="BL78" s="492"/>
      <c r="BM78" s="499"/>
      <c r="BN78" s="441"/>
      <c r="BO78" s="441"/>
      <c r="BP78" s="441"/>
      <c r="BQ78" s="492"/>
      <c r="BR78" s="499"/>
      <c r="BS78" s="441"/>
      <c r="BT78" s="2349"/>
      <c r="BU78" s="2396"/>
      <c r="BV78" s="2396"/>
      <c r="BW78" s="2396"/>
      <c r="BX78" s="2396"/>
      <c r="BY78" s="2397"/>
      <c r="BZ78" s="2397"/>
      <c r="CA78" s="2397"/>
      <c r="CB78" s="2397"/>
      <c r="CC78" s="2397"/>
      <c r="CD78" s="2397"/>
      <c r="CE78" s="2397"/>
      <c r="CF78" s="2397"/>
      <c r="CG78" s="2397"/>
      <c r="CH78" s="2397"/>
      <c r="CI78" s="2397"/>
      <c r="CJ78" s="2397"/>
      <c r="CK78" s="2397"/>
      <c r="CL78" s="2397"/>
      <c r="CM78" s="2397"/>
      <c r="CN78" s="2397"/>
      <c r="CO78" s="2397"/>
      <c r="CP78" s="2397"/>
      <c r="CQ78" s="2397"/>
      <c r="CR78" s="2397"/>
      <c r="CS78" s="2397"/>
      <c r="CT78" s="2397"/>
      <c r="CU78" s="2397"/>
      <c r="CV78" s="2397"/>
      <c r="CW78" s="2397"/>
      <c r="CX78" s="2397"/>
      <c r="CY78" s="2397"/>
      <c r="CZ78" s="2397"/>
      <c r="DA78" s="240"/>
    </row>
    <row r="79" s="726" customFormat="true" ht="15" customHeight="true" x14ac:dyDescent="0.2">
      <c r="A79" s="1173"/>
      <c r="B79" s="1192"/>
      <c r="C79" s="1265"/>
      <c r="D79" s="1266"/>
      <c r="E79" s="1266"/>
      <c r="F79" s="1266"/>
      <c r="G79" s="1267"/>
      <c r="H79" s="1268"/>
      <c r="I79" s="1266"/>
      <c r="J79" s="1266"/>
      <c r="K79" s="1266"/>
      <c r="L79" s="1269"/>
      <c r="M79" s="1270"/>
      <c r="N79" s="1266"/>
      <c r="O79" s="1266"/>
      <c r="P79" s="1266"/>
      <c r="Q79" s="1267"/>
      <c r="R79" s="1268"/>
      <c r="S79" s="1266"/>
      <c r="T79" s="2296"/>
      <c r="U79" s="2324"/>
      <c r="V79" s="2324"/>
      <c r="W79" s="2324"/>
      <c r="X79" s="2324"/>
      <c r="Y79" s="2324"/>
      <c r="Z79" s="2324"/>
      <c r="AA79" s="2324"/>
      <c r="AB79" s="2324"/>
      <c r="AC79" s="2324"/>
      <c r="AD79" s="2324"/>
      <c r="AE79" s="2324"/>
      <c r="AF79" s="2324"/>
      <c r="AG79" s="2324"/>
      <c r="AH79" s="2324"/>
      <c r="AI79" s="2324"/>
      <c r="AJ79" s="2324"/>
      <c r="AK79" s="2324"/>
      <c r="AL79" s="2324"/>
      <c r="AM79" s="2324"/>
      <c r="AN79" s="2324"/>
      <c r="AO79" s="2324"/>
      <c r="AP79" s="2324"/>
      <c r="AQ79" s="2324"/>
      <c r="AR79" s="2324"/>
      <c r="AS79" s="2324"/>
      <c r="AT79" s="2324"/>
      <c r="AU79" s="2324"/>
      <c r="AV79" s="2324"/>
      <c r="AW79" s="2324"/>
      <c r="AX79" s="2324"/>
      <c r="AY79" s="2324"/>
      <c r="BA79" s="267"/>
      <c r="BB79" s="168"/>
      <c r="BC79" s="491"/>
      <c r="BD79" s="441"/>
      <c r="BE79" s="441"/>
      <c r="BF79" s="441"/>
      <c r="BG79" s="492"/>
      <c r="BH79" s="499"/>
      <c r="BI79" s="441"/>
      <c r="BJ79" s="441"/>
      <c r="BK79" s="441"/>
      <c r="BL79" s="492"/>
      <c r="BM79" s="499"/>
      <c r="BN79" s="441"/>
      <c r="BO79" s="441"/>
      <c r="BP79" s="441"/>
      <c r="BQ79" s="492"/>
      <c r="BR79" s="499"/>
      <c r="BS79" s="441"/>
      <c r="BT79" s="2349"/>
      <c r="BU79" s="2396"/>
      <c r="BV79" s="2396"/>
      <c r="BW79" s="2396"/>
      <c r="BX79" s="2396"/>
      <c r="BY79" s="2397"/>
      <c r="BZ79" s="2397"/>
      <c r="CA79" s="2397"/>
      <c r="CB79" s="2397"/>
      <c r="CC79" s="2397"/>
      <c r="CD79" s="2397"/>
      <c r="CE79" s="2397"/>
      <c r="CF79" s="2397"/>
      <c r="CG79" s="2397"/>
      <c r="CH79" s="2397"/>
      <c r="CI79" s="2397"/>
      <c r="CJ79" s="2397"/>
      <c r="CK79" s="2397"/>
      <c r="CL79" s="2397"/>
      <c r="CM79" s="2397"/>
      <c r="CN79" s="2397"/>
      <c r="CO79" s="2397"/>
      <c r="CP79" s="2397"/>
      <c r="CQ79" s="2397"/>
      <c r="CR79" s="2397"/>
      <c r="CS79" s="2397"/>
      <c r="CT79" s="2397"/>
      <c r="CU79" s="2397"/>
      <c r="CV79" s="2397"/>
      <c r="CW79" s="2397"/>
      <c r="CX79" s="2397"/>
      <c r="CY79" s="2397"/>
      <c r="CZ79" s="2397"/>
      <c r="DA79" s="240"/>
    </row>
    <row r="80" s="726" customFormat="true" ht="15" customHeight="true" x14ac:dyDescent="0.2">
      <c r="A80" s="1173"/>
      <c r="B80" s="1192"/>
      <c r="C80" s="1265"/>
      <c r="D80" s="1266"/>
      <c r="E80" s="1266"/>
      <c r="F80" s="1266"/>
      <c r="G80" s="1267"/>
      <c r="H80" s="1268"/>
      <c r="I80" s="1266"/>
      <c r="J80" s="1266"/>
      <c r="K80" s="1266"/>
      <c r="L80" s="1269"/>
      <c r="M80" s="1270"/>
      <c r="N80" s="1266"/>
      <c r="O80" s="1266"/>
      <c r="P80" s="1266"/>
      <c r="Q80" s="1267"/>
      <c r="R80" s="1268"/>
      <c r="S80" s="1266"/>
      <c r="T80" s="2296"/>
      <c r="U80" s="2324"/>
      <c r="V80" s="2324"/>
      <c r="W80" s="2324"/>
      <c r="X80" s="2324"/>
      <c r="Y80" s="2324"/>
      <c r="Z80" s="2324"/>
      <c r="AA80" s="2324"/>
      <c r="AB80" s="2324"/>
      <c r="AC80" s="2324"/>
      <c r="AD80" s="2324"/>
      <c r="AE80" s="2324"/>
      <c r="AF80" s="2324"/>
      <c r="AG80" s="2324"/>
      <c r="AH80" s="2324"/>
      <c r="AI80" s="2324"/>
      <c r="AJ80" s="2324"/>
      <c r="AK80" s="2324"/>
      <c r="AL80" s="2324"/>
      <c r="AM80" s="2324"/>
      <c r="AN80" s="2324"/>
      <c r="AO80" s="2324"/>
      <c r="AP80" s="2324"/>
      <c r="AQ80" s="2324"/>
      <c r="AR80" s="2324"/>
      <c r="AS80" s="2324"/>
      <c r="AT80" s="2324"/>
      <c r="AU80" s="2324"/>
      <c r="AV80" s="2324"/>
      <c r="AW80" s="2324"/>
      <c r="AX80" s="2324"/>
      <c r="AY80" s="2324"/>
      <c r="BA80" s="267"/>
      <c r="BB80" s="168"/>
      <c r="BC80" s="491"/>
      <c r="BD80" s="441"/>
      <c r="BE80" s="441"/>
      <c r="BF80" s="441"/>
      <c r="BG80" s="492"/>
      <c r="BH80" s="499"/>
      <c r="BI80" s="441"/>
      <c r="BJ80" s="441"/>
      <c r="BK80" s="441"/>
      <c r="BL80" s="492"/>
      <c r="BM80" s="499"/>
      <c r="BN80" s="441"/>
      <c r="BO80" s="441"/>
      <c r="BP80" s="441"/>
      <c r="BQ80" s="492"/>
      <c r="BR80" s="499"/>
      <c r="BS80" s="441"/>
      <c r="BT80" s="2349"/>
      <c r="BU80" s="2396"/>
      <c r="BV80" s="2396"/>
      <c r="BW80" s="2396"/>
      <c r="BX80" s="2396"/>
      <c r="BY80" s="2397"/>
      <c r="BZ80" s="2397"/>
      <c r="CA80" s="2397"/>
      <c r="CB80" s="2397"/>
      <c r="CC80" s="2397"/>
      <c r="CD80" s="2397"/>
      <c r="CE80" s="2397"/>
      <c r="CF80" s="2397"/>
      <c r="CG80" s="2397"/>
      <c r="CH80" s="2397"/>
      <c r="CI80" s="2397"/>
      <c r="CJ80" s="2397"/>
      <c r="CK80" s="2397"/>
      <c r="CL80" s="2397"/>
      <c r="CM80" s="2397"/>
      <c r="CN80" s="2397"/>
      <c r="CO80" s="2397"/>
      <c r="CP80" s="2397"/>
      <c r="CQ80" s="2397"/>
      <c r="CR80" s="2397"/>
      <c r="CS80" s="2397"/>
      <c r="CT80" s="2397"/>
      <c r="CU80" s="2397"/>
      <c r="CV80" s="2397"/>
      <c r="CW80" s="2397"/>
      <c r="CX80" s="2397"/>
      <c r="CY80" s="2397"/>
      <c r="CZ80" s="2397"/>
      <c r="DA80" s="240"/>
    </row>
    <row r="81" s="726" customFormat="true" ht="15" customHeight="true" x14ac:dyDescent="0.2">
      <c r="A81" s="1173"/>
      <c r="B81" s="1192"/>
      <c r="C81" s="1265"/>
      <c r="D81" s="1266"/>
      <c r="E81" s="1266"/>
      <c r="F81" s="1266"/>
      <c r="G81" s="1267"/>
      <c r="H81" s="1268"/>
      <c r="I81" s="1266"/>
      <c r="J81" s="1266"/>
      <c r="K81" s="1266"/>
      <c r="L81" s="1269"/>
      <c r="M81" s="1270"/>
      <c r="N81" s="1266"/>
      <c r="O81" s="1266"/>
      <c r="P81" s="1266"/>
      <c r="Q81" s="1267"/>
      <c r="R81" s="1268"/>
      <c r="S81" s="1266"/>
      <c r="T81" s="2296"/>
      <c r="U81" s="2324"/>
      <c r="V81" s="2324"/>
      <c r="W81" s="2324"/>
      <c r="X81" s="2324"/>
      <c r="Y81" s="2324"/>
      <c r="Z81" s="2324"/>
      <c r="AA81" s="2324"/>
      <c r="AB81" s="2324"/>
      <c r="AC81" s="2324"/>
      <c r="AD81" s="2324"/>
      <c r="AE81" s="2324"/>
      <c r="AF81" s="2324"/>
      <c r="AG81" s="2324"/>
      <c r="AH81" s="2324"/>
      <c r="AI81" s="2324"/>
      <c r="AJ81" s="2324"/>
      <c r="AK81" s="2324"/>
      <c r="AL81" s="2324"/>
      <c r="AM81" s="2324"/>
      <c r="AN81" s="2324"/>
      <c r="AO81" s="2324"/>
      <c r="AP81" s="2324"/>
      <c r="AQ81" s="2324"/>
      <c r="AR81" s="2324"/>
      <c r="AS81" s="2324"/>
      <c r="AT81" s="2324"/>
      <c r="AU81" s="2324"/>
      <c r="AV81" s="2324"/>
      <c r="AW81" s="2324"/>
      <c r="AX81" s="2324"/>
      <c r="AY81" s="2324"/>
      <c r="BA81" s="267"/>
      <c r="BB81" s="168"/>
      <c r="BC81" s="491"/>
      <c r="BD81" s="441"/>
      <c r="BE81" s="441"/>
      <c r="BF81" s="441"/>
      <c r="BG81" s="492"/>
      <c r="BH81" s="499"/>
      <c r="BI81" s="441"/>
      <c r="BJ81" s="441"/>
      <c r="BK81" s="441"/>
      <c r="BL81" s="492"/>
      <c r="BM81" s="499"/>
      <c r="BN81" s="441"/>
      <c r="BO81" s="441"/>
      <c r="BP81" s="441"/>
      <c r="BQ81" s="492"/>
      <c r="BR81" s="499"/>
      <c r="BS81" s="441"/>
      <c r="BT81" s="2349"/>
      <c r="BU81" s="2396"/>
      <c r="BV81" s="2396"/>
      <c r="BW81" s="2396"/>
      <c r="BX81" s="2396"/>
      <c r="BY81" s="2397"/>
      <c r="BZ81" s="2397"/>
      <c r="CA81" s="2397"/>
      <c r="CB81" s="2397"/>
      <c r="CC81" s="2397"/>
      <c r="CD81" s="2397"/>
      <c r="CE81" s="2397"/>
      <c r="CF81" s="2397"/>
      <c r="CG81" s="2397"/>
      <c r="CH81" s="2397"/>
      <c r="CI81" s="2397"/>
      <c r="CJ81" s="2397"/>
      <c r="CK81" s="2397"/>
      <c r="CL81" s="2397"/>
      <c r="CM81" s="2397"/>
      <c r="CN81" s="2397"/>
      <c r="CO81" s="2397"/>
      <c r="CP81" s="2397"/>
      <c r="CQ81" s="2397"/>
      <c r="CR81" s="2397"/>
      <c r="CS81" s="2397"/>
      <c r="CT81" s="2397"/>
      <c r="CU81" s="2397"/>
      <c r="CV81" s="2397"/>
      <c r="CW81" s="2397"/>
      <c r="CX81" s="2397"/>
      <c r="CY81" s="2397"/>
      <c r="CZ81" s="2397"/>
      <c r="DA81" s="240"/>
    </row>
    <row r="82" s="726" customFormat="true" ht="15" customHeight="true" x14ac:dyDescent="0.2">
      <c r="A82" s="1173"/>
      <c r="B82" s="1192"/>
      <c r="C82" s="1265"/>
      <c r="D82" s="1266"/>
      <c r="E82" s="1266"/>
      <c r="F82" s="1266"/>
      <c r="G82" s="1267"/>
      <c r="H82" s="1268"/>
      <c r="I82" s="1266"/>
      <c r="J82" s="1266"/>
      <c r="K82" s="1266"/>
      <c r="L82" s="1269"/>
      <c r="M82" s="1270"/>
      <c r="N82" s="1266"/>
      <c r="O82" s="1266"/>
      <c r="P82" s="1266"/>
      <c r="Q82" s="1267"/>
      <c r="R82" s="1268"/>
      <c r="S82" s="1266"/>
      <c r="T82" s="2296"/>
      <c r="U82" s="2324"/>
      <c r="V82" s="2324"/>
      <c r="W82" s="2324"/>
      <c r="X82" s="2324"/>
      <c r="Y82" s="2324"/>
      <c r="Z82" s="2324"/>
      <c r="AA82" s="2324"/>
      <c r="AB82" s="2324"/>
      <c r="AC82" s="2324"/>
      <c r="AD82" s="2324"/>
      <c r="AE82" s="2324"/>
      <c r="AF82" s="2324"/>
      <c r="AG82" s="2324"/>
      <c r="AH82" s="2324"/>
      <c r="AI82" s="2324"/>
      <c r="AJ82" s="2324"/>
      <c r="AK82" s="2324"/>
      <c r="AL82" s="2324"/>
      <c r="AM82" s="2324"/>
      <c r="AN82" s="2324"/>
      <c r="AO82" s="2324"/>
      <c r="AP82" s="2324"/>
      <c r="AQ82" s="2324"/>
      <c r="AR82" s="2324"/>
      <c r="AS82" s="2324"/>
      <c r="AT82" s="2324"/>
      <c r="AU82" s="2324"/>
      <c r="AV82" s="2324"/>
      <c r="AW82" s="2324"/>
      <c r="AX82" s="2324"/>
      <c r="AY82" s="2324"/>
      <c r="BA82" s="267"/>
      <c r="BB82" s="168"/>
      <c r="BC82" s="491"/>
      <c r="BD82" s="441"/>
      <c r="BE82" s="441"/>
      <c r="BF82" s="441"/>
      <c r="BG82" s="492"/>
      <c r="BH82" s="499"/>
      <c r="BI82" s="441"/>
      <c r="BJ82" s="441"/>
      <c r="BK82" s="441"/>
      <c r="BL82" s="492"/>
      <c r="BM82" s="499"/>
      <c r="BN82" s="441"/>
      <c r="BO82" s="441"/>
      <c r="BP82" s="441"/>
      <c r="BQ82" s="492"/>
      <c r="BR82" s="499"/>
      <c r="BS82" s="441"/>
      <c r="BT82" s="2349"/>
      <c r="BU82" s="2396"/>
      <c r="BV82" s="2396"/>
      <c r="BW82" s="2396"/>
      <c r="BX82" s="2396"/>
      <c r="BY82" s="2397"/>
      <c r="BZ82" s="2397"/>
      <c r="CA82" s="2397"/>
      <c r="CB82" s="2397"/>
      <c r="CC82" s="2397"/>
      <c r="CD82" s="2397"/>
      <c r="CE82" s="2397"/>
      <c r="CF82" s="2397"/>
      <c r="CG82" s="2397"/>
      <c r="CH82" s="2397"/>
      <c r="CI82" s="2397"/>
      <c r="CJ82" s="2397"/>
      <c r="CK82" s="2397"/>
      <c r="CL82" s="2397"/>
      <c r="CM82" s="2397"/>
      <c r="CN82" s="2397"/>
      <c r="CO82" s="2397"/>
      <c r="CP82" s="2397"/>
      <c r="CQ82" s="2397"/>
      <c r="CR82" s="2397"/>
      <c r="CS82" s="2397"/>
      <c r="CT82" s="2397"/>
      <c r="CU82" s="2397"/>
      <c r="CV82" s="2397"/>
      <c r="CW82" s="2397"/>
      <c r="CX82" s="2397"/>
      <c r="CY82" s="2397"/>
      <c r="CZ82" s="2397"/>
      <c r="DA82" s="240"/>
    </row>
    <row r="83" s="726" customFormat="true" ht="15" customHeight="true" x14ac:dyDescent="0.2">
      <c r="A83" s="1173"/>
      <c r="B83" s="1192"/>
      <c r="C83" s="1265"/>
      <c r="D83" s="1266"/>
      <c r="E83" s="1266"/>
      <c r="F83" s="1266"/>
      <c r="G83" s="1267"/>
      <c r="H83" s="1268"/>
      <c r="I83" s="1266"/>
      <c r="J83" s="1266"/>
      <c r="K83" s="1266"/>
      <c r="L83" s="1269"/>
      <c r="M83" s="1270"/>
      <c r="N83" s="1266"/>
      <c r="O83" s="1266"/>
      <c r="P83" s="1266"/>
      <c r="Q83" s="1267"/>
      <c r="R83" s="1268"/>
      <c r="S83" s="1266"/>
      <c r="T83" s="2296"/>
      <c r="U83" s="2324"/>
      <c r="V83" s="2324"/>
      <c r="W83" s="2324"/>
      <c r="X83" s="2324"/>
      <c r="Y83" s="2324"/>
      <c r="Z83" s="2324"/>
      <c r="AA83" s="2324"/>
      <c r="AB83" s="2324"/>
      <c r="AC83" s="2324"/>
      <c r="AD83" s="2324"/>
      <c r="AE83" s="2324"/>
      <c r="AF83" s="2324"/>
      <c r="AG83" s="2324"/>
      <c r="AH83" s="2324"/>
      <c r="AI83" s="2324"/>
      <c r="AJ83" s="2324"/>
      <c r="AK83" s="2324"/>
      <c r="AL83" s="2324"/>
      <c r="AM83" s="2324"/>
      <c r="AN83" s="2324"/>
      <c r="AO83" s="2324"/>
      <c r="AP83" s="2324"/>
      <c r="AQ83" s="2324"/>
      <c r="AR83" s="2324"/>
      <c r="AS83" s="2324"/>
      <c r="AT83" s="2324"/>
      <c r="AU83" s="2324"/>
      <c r="AV83" s="2324"/>
      <c r="AW83" s="2324"/>
      <c r="AX83" s="2324"/>
      <c r="AY83" s="2324"/>
      <c r="BA83" s="267"/>
      <c r="BB83" s="168"/>
      <c r="BC83" s="491"/>
      <c r="BD83" s="441"/>
      <c r="BE83" s="441"/>
      <c r="BF83" s="441"/>
      <c r="BG83" s="492"/>
      <c r="BH83" s="499"/>
      <c r="BI83" s="441"/>
      <c r="BJ83" s="441"/>
      <c r="BK83" s="441"/>
      <c r="BL83" s="492"/>
      <c r="BM83" s="499"/>
      <c r="BN83" s="441"/>
      <c r="BO83" s="441"/>
      <c r="BP83" s="441"/>
      <c r="BQ83" s="492"/>
      <c r="BR83" s="499"/>
      <c r="BS83" s="441"/>
      <c r="BT83" s="2349"/>
      <c r="BU83" s="2396"/>
      <c r="BV83" s="2396"/>
      <c r="BW83" s="2396"/>
      <c r="BX83" s="2396"/>
      <c r="BY83" s="2397"/>
      <c r="BZ83" s="2397"/>
      <c r="CA83" s="2397"/>
      <c r="CB83" s="2397"/>
      <c r="CC83" s="2397"/>
      <c r="CD83" s="2397"/>
      <c r="CE83" s="2397"/>
      <c r="CF83" s="2397"/>
      <c r="CG83" s="2397"/>
      <c r="CH83" s="2397"/>
      <c r="CI83" s="2397"/>
      <c r="CJ83" s="2397"/>
      <c r="CK83" s="2397"/>
      <c r="CL83" s="2397"/>
      <c r="CM83" s="2397"/>
      <c r="CN83" s="2397"/>
      <c r="CO83" s="2397"/>
      <c r="CP83" s="2397"/>
      <c r="CQ83" s="2397"/>
      <c r="CR83" s="2397"/>
      <c r="CS83" s="2397"/>
      <c r="CT83" s="2397"/>
      <c r="CU83" s="2397"/>
      <c r="CV83" s="2397"/>
      <c r="CW83" s="2397"/>
      <c r="CX83" s="2397"/>
      <c r="CY83" s="2397"/>
      <c r="CZ83" s="2397"/>
      <c r="DA83" s="240"/>
    </row>
    <row r="84" s="726" customFormat="true" ht="15" customHeight="true" x14ac:dyDescent="0.2">
      <c r="A84" s="1173"/>
      <c r="B84" s="1192"/>
      <c r="C84" s="1265"/>
      <c r="D84" s="1266"/>
      <c r="E84" s="1266"/>
      <c r="F84" s="1266"/>
      <c r="G84" s="1267"/>
      <c r="H84" s="1268"/>
      <c r="I84" s="1266"/>
      <c r="J84" s="1266"/>
      <c r="K84" s="1266"/>
      <c r="L84" s="1269"/>
      <c r="M84" s="1270"/>
      <c r="N84" s="1266"/>
      <c r="O84" s="1266"/>
      <c r="P84" s="1266"/>
      <c r="Q84" s="1267"/>
      <c r="R84" s="1268"/>
      <c r="S84" s="1266"/>
      <c r="T84" s="2296"/>
      <c r="U84" s="2324"/>
      <c r="V84" s="2324"/>
      <c r="W84" s="2324"/>
      <c r="X84" s="2324"/>
      <c r="Y84" s="2324"/>
      <c r="Z84" s="2324"/>
      <c r="AA84" s="2324"/>
      <c r="AB84" s="2324"/>
      <c r="AC84" s="2324"/>
      <c r="AD84" s="2324"/>
      <c r="AE84" s="2324"/>
      <c r="AF84" s="2324"/>
      <c r="AG84" s="2324"/>
      <c r="AH84" s="2324"/>
      <c r="AI84" s="2324"/>
      <c r="AJ84" s="2324"/>
      <c r="AK84" s="2324"/>
      <c r="AL84" s="2324"/>
      <c r="AM84" s="2324"/>
      <c r="AN84" s="2324"/>
      <c r="AO84" s="2324"/>
      <c r="AP84" s="2324"/>
      <c r="AQ84" s="2324"/>
      <c r="AR84" s="2324"/>
      <c r="AS84" s="2324"/>
      <c r="AT84" s="2324"/>
      <c r="AU84" s="2324"/>
      <c r="AV84" s="2324"/>
      <c r="AW84" s="2324"/>
      <c r="AX84" s="2324"/>
      <c r="AY84" s="2324"/>
      <c r="BA84" s="267"/>
      <c r="BB84" s="168"/>
      <c r="BC84" s="491"/>
      <c r="BD84" s="441"/>
      <c r="BE84" s="441"/>
      <c r="BF84" s="441"/>
      <c r="BG84" s="492"/>
      <c r="BH84" s="499"/>
      <c r="BI84" s="441"/>
      <c r="BJ84" s="441"/>
      <c r="BK84" s="441"/>
      <c r="BL84" s="492"/>
      <c r="BM84" s="499"/>
      <c r="BN84" s="441"/>
      <c r="BO84" s="441"/>
      <c r="BP84" s="441"/>
      <c r="BQ84" s="492"/>
      <c r="BR84" s="499"/>
      <c r="BS84" s="441"/>
      <c r="BT84" s="2349"/>
      <c r="BU84" s="2396"/>
      <c r="BV84" s="2396"/>
      <c r="BW84" s="2396"/>
      <c r="BX84" s="2396"/>
      <c r="BY84" s="2397"/>
      <c r="BZ84" s="2397"/>
      <c r="CA84" s="2397"/>
      <c r="CB84" s="2397"/>
      <c r="CC84" s="2397"/>
      <c r="CD84" s="2397"/>
      <c r="CE84" s="2397"/>
      <c r="CF84" s="2397"/>
      <c r="CG84" s="2397"/>
      <c r="CH84" s="2397"/>
      <c r="CI84" s="2397"/>
      <c r="CJ84" s="2397"/>
      <c r="CK84" s="2397"/>
      <c r="CL84" s="2397"/>
      <c r="CM84" s="2397"/>
      <c r="CN84" s="2397"/>
      <c r="CO84" s="2397"/>
      <c r="CP84" s="2397"/>
      <c r="CQ84" s="2397"/>
      <c r="CR84" s="2397"/>
      <c r="CS84" s="2397"/>
      <c r="CT84" s="2397"/>
      <c r="CU84" s="2397"/>
      <c r="CV84" s="2397"/>
      <c r="CW84" s="2397"/>
      <c r="CX84" s="2397"/>
      <c r="CY84" s="2397"/>
      <c r="CZ84" s="2397"/>
      <c r="DA84" s="240"/>
    </row>
    <row r="85" s="726" customFormat="true" ht="15" customHeight="true" x14ac:dyDescent="0.2">
      <c r="A85" s="1173"/>
      <c r="B85" s="1192"/>
      <c r="C85" s="1265"/>
      <c r="D85" s="1266"/>
      <c r="E85" s="1266"/>
      <c r="F85" s="1266"/>
      <c r="G85" s="1267"/>
      <c r="H85" s="1268"/>
      <c r="I85" s="1266"/>
      <c r="J85" s="1266"/>
      <c r="K85" s="1266"/>
      <c r="L85" s="1269"/>
      <c r="M85" s="1270"/>
      <c r="N85" s="1266"/>
      <c r="O85" s="1266"/>
      <c r="P85" s="1266"/>
      <c r="Q85" s="1267"/>
      <c r="R85" s="1268"/>
      <c r="S85" s="1266"/>
      <c r="T85" s="2296"/>
      <c r="U85" s="2324"/>
      <c r="V85" s="2324"/>
      <c r="W85" s="2324"/>
      <c r="X85" s="2324"/>
      <c r="Y85" s="2324"/>
      <c r="Z85" s="2324"/>
      <c r="AA85" s="2324"/>
      <c r="AB85" s="2324"/>
      <c r="AC85" s="2324"/>
      <c r="AD85" s="2324"/>
      <c r="AE85" s="2324"/>
      <c r="AF85" s="2324"/>
      <c r="AG85" s="2324"/>
      <c r="AH85" s="2324"/>
      <c r="AI85" s="2324"/>
      <c r="AJ85" s="2324"/>
      <c r="AK85" s="2324"/>
      <c r="AL85" s="2324"/>
      <c r="AM85" s="2324"/>
      <c r="AN85" s="2324"/>
      <c r="AO85" s="2324"/>
      <c r="AP85" s="2324"/>
      <c r="AQ85" s="2324"/>
      <c r="AR85" s="2324"/>
      <c r="AS85" s="2324"/>
      <c r="AT85" s="2324"/>
      <c r="AU85" s="2324"/>
      <c r="AV85" s="2324"/>
      <c r="AW85" s="2324"/>
      <c r="AX85" s="2324"/>
      <c r="AY85" s="2324"/>
      <c r="BA85" s="267"/>
      <c r="BB85" s="168"/>
      <c r="BC85" s="491"/>
      <c r="BD85" s="441"/>
      <c r="BE85" s="441"/>
      <c r="BF85" s="441"/>
      <c r="BG85" s="492"/>
      <c r="BH85" s="499"/>
      <c r="BI85" s="441"/>
      <c r="BJ85" s="441"/>
      <c r="BK85" s="441"/>
      <c r="BL85" s="492"/>
      <c r="BM85" s="499"/>
      <c r="BN85" s="441"/>
      <c r="BO85" s="441"/>
      <c r="BP85" s="441"/>
      <c r="BQ85" s="492"/>
      <c r="BR85" s="499"/>
      <c r="BS85" s="441"/>
      <c r="BT85" s="2349"/>
      <c r="BU85" s="2396"/>
      <c r="BV85" s="2396"/>
      <c r="BW85" s="2396"/>
      <c r="BX85" s="2396"/>
      <c r="BY85" s="2397"/>
      <c r="BZ85" s="2397"/>
      <c r="CA85" s="2397"/>
      <c r="CB85" s="2397"/>
      <c r="CC85" s="2397"/>
      <c r="CD85" s="2397"/>
      <c r="CE85" s="2397"/>
      <c r="CF85" s="2397"/>
      <c r="CG85" s="2397"/>
      <c r="CH85" s="2397"/>
      <c r="CI85" s="2397"/>
      <c r="CJ85" s="2397"/>
      <c r="CK85" s="2397"/>
      <c r="CL85" s="2397"/>
      <c r="CM85" s="2397"/>
      <c r="CN85" s="2397"/>
      <c r="CO85" s="2397"/>
      <c r="CP85" s="2397"/>
      <c r="CQ85" s="2397"/>
      <c r="CR85" s="2397"/>
      <c r="CS85" s="2397"/>
      <c r="CT85" s="2397"/>
      <c r="CU85" s="2397"/>
      <c r="CV85" s="2397"/>
      <c r="CW85" s="2397"/>
      <c r="CX85" s="2397"/>
      <c r="CY85" s="2397"/>
      <c r="CZ85" s="2397"/>
      <c r="DA85" s="240"/>
    </row>
    <row r="86" s="726" customFormat="true" ht="15" customHeight="true" x14ac:dyDescent="0.2">
      <c r="A86" s="1173"/>
      <c r="B86" s="1192"/>
      <c r="C86" s="1265"/>
      <c r="D86" s="1266"/>
      <c r="E86" s="1266"/>
      <c r="F86" s="1266"/>
      <c r="G86" s="1267"/>
      <c r="H86" s="1268"/>
      <c r="I86" s="1266"/>
      <c r="J86" s="1266"/>
      <c r="K86" s="1266"/>
      <c r="L86" s="1269"/>
      <c r="M86" s="1270"/>
      <c r="N86" s="1266"/>
      <c r="O86" s="1266"/>
      <c r="P86" s="1266"/>
      <c r="Q86" s="1267"/>
      <c r="R86" s="1268"/>
      <c r="S86" s="1266"/>
      <c r="T86" s="2296"/>
      <c r="U86" s="2324"/>
      <c r="V86" s="2324"/>
      <c r="W86" s="2324"/>
      <c r="X86" s="2324"/>
      <c r="Y86" s="2324"/>
      <c r="Z86" s="2324"/>
      <c r="AA86" s="2324"/>
      <c r="AB86" s="2324"/>
      <c r="AC86" s="2324"/>
      <c r="AD86" s="2324"/>
      <c r="AE86" s="2324"/>
      <c r="AF86" s="2324"/>
      <c r="AG86" s="2324"/>
      <c r="AH86" s="2324"/>
      <c r="AI86" s="2324"/>
      <c r="AJ86" s="2324"/>
      <c r="AK86" s="2324"/>
      <c r="AL86" s="2324"/>
      <c r="AM86" s="2324"/>
      <c r="AN86" s="2324"/>
      <c r="AO86" s="2324"/>
      <c r="AP86" s="2324"/>
      <c r="AQ86" s="2324"/>
      <c r="AR86" s="2324"/>
      <c r="AS86" s="2324"/>
      <c r="AT86" s="2324"/>
      <c r="AU86" s="2324"/>
      <c r="AV86" s="2324"/>
      <c r="AW86" s="2324"/>
      <c r="AX86" s="2324"/>
      <c r="AY86" s="2324"/>
      <c r="BA86" s="267"/>
      <c r="BB86" s="168"/>
      <c r="BC86" s="491"/>
      <c r="BD86" s="441"/>
      <c r="BE86" s="441"/>
      <c r="BF86" s="441"/>
      <c r="BG86" s="492"/>
      <c r="BH86" s="499"/>
      <c r="BI86" s="441"/>
      <c r="BJ86" s="441"/>
      <c r="BK86" s="441"/>
      <c r="BL86" s="492"/>
      <c r="BM86" s="499"/>
      <c r="BN86" s="441"/>
      <c r="BO86" s="441"/>
      <c r="BP86" s="441"/>
      <c r="BQ86" s="492"/>
      <c r="BR86" s="499"/>
      <c r="BS86" s="441"/>
      <c r="BT86" s="2349"/>
      <c r="BU86" s="2396"/>
      <c r="BV86" s="2396"/>
      <c r="BW86" s="2396"/>
      <c r="BX86" s="2396"/>
      <c r="BY86" s="2397"/>
      <c r="BZ86" s="2397"/>
      <c r="CA86" s="2397"/>
      <c r="CB86" s="2397"/>
      <c r="CC86" s="2397"/>
      <c r="CD86" s="2397"/>
      <c r="CE86" s="2397"/>
      <c r="CF86" s="2397"/>
      <c r="CG86" s="2397"/>
      <c r="CH86" s="2397"/>
      <c r="CI86" s="2397"/>
      <c r="CJ86" s="2397"/>
      <c r="CK86" s="2397"/>
      <c r="CL86" s="2397"/>
      <c r="CM86" s="2397"/>
      <c r="CN86" s="2397"/>
      <c r="CO86" s="2397"/>
      <c r="CP86" s="2397"/>
      <c r="CQ86" s="2397"/>
      <c r="CR86" s="2397"/>
      <c r="CS86" s="2397"/>
      <c r="CT86" s="2397"/>
      <c r="CU86" s="2397"/>
      <c r="CV86" s="2397"/>
      <c r="CW86" s="2397"/>
      <c r="CX86" s="2397"/>
      <c r="CY86" s="2397"/>
      <c r="CZ86" s="2397"/>
      <c r="DA86" s="240"/>
    </row>
    <row r="87" s="726" customFormat="true" ht="15" customHeight="true" x14ac:dyDescent="0.2">
      <c r="A87" s="1173"/>
      <c r="B87" s="1192"/>
      <c r="C87" s="1265"/>
      <c r="D87" s="1266"/>
      <c r="E87" s="1266"/>
      <c r="F87" s="1266"/>
      <c r="G87" s="1267"/>
      <c r="H87" s="1268"/>
      <c r="I87" s="1266"/>
      <c r="J87" s="1266"/>
      <c r="K87" s="1266"/>
      <c r="L87" s="1269"/>
      <c r="M87" s="1270"/>
      <c r="N87" s="1266"/>
      <c r="O87" s="1266"/>
      <c r="P87" s="1266"/>
      <c r="Q87" s="1267"/>
      <c r="R87" s="1268"/>
      <c r="S87" s="1266"/>
      <c r="T87" s="2296"/>
      <c r="U87" s="2324"/>
      <c r="V87" s="2324"/>
      <c r="W87" s="2324"/>
      <c r="X87" s="2324"/>
      <c r="Y87" s="2324"/>
      <c r="Z87" s="2324"/>
      <c r="AA87" s="2324"/>
      <c r="AB87" s="2324"/>
      <c r="AC87" s="2324"/>
      <c r="AD87" s="2324"/>
      <c r="AE87" s="2324"/>
      <c r="AF87" s="2324"/>
      <c r="AG87" s="2324"/>
      <c r="AH87" s="2324"/>
      <c r="AI87" s="2324"/>
      <c r="AJ87" s="2324"/>
      <c r="AK87" s="2324"/>
      <c r="AL87" s="2324"/>
      <c r="AM87" s="2324"/>
      <c r="AN87" s="2324"/>
      <c r="AO87" s="2324"/>
      <c r="AP87" s="2324"/>
      <c r="AQ87" s="2324"/>
      <c r="AR87" s="2324"/>
      <c r="AS87" s="2324"/>
      <c r="AT87" s="2324"/>
      <c r="AU87" s="2324"/>
      <c r="AV87" s="2324"/>
      <c r="AW87" s="2324"/>
      <c r="AX87" s="2324"/>
      <c r="AY87" s="2324"/>
      <c r="BA87" s="267"/>
      <c r="BB87" s="168"/>
      <c r="BC87" s="491"/>
      <c r="BD87" s="441"/>
      <c r="BE87" s="441"/>
      <c r="BF87" s="441"/>
      <c r="BG87" s="492"/>
      <c r="BH87" s="499"/>
      <c r="BI87" s="441"/>
      <c r="BJ87" s="441"/>
      <c r="BK87" s="441"/>
      <c r="BL87" s="492"/>
      <c r="BM87" s="499"/>
      <c r="BN87" s="441"/>
      <c r="BO87" s="441"/>
      <c r="BP87" s="441"/>
      <c r="BQ87" s="492"/>
      <c r="BR87" s="499"/>
      <c r="BS87" s="441"/>
      <c r="BT87" s="2349"/>
      <c r="BU87" s="2396"/>
      <c r="BV87" s="2396"/>
      <c r="BW87" s="2396"/>
      <c r="BX87" s="2396"/>
      <c r="BY87" s="2397"/>
      <c r="BZ87" s="2397"/>
      <c r="CA87" s="2397"/>
      <c r="CB87" s="2397"/>
      <c r="CC87" s="2397"/>
      <c r="CD87" s="2397"/>
      <c r="CE87" s="2397"/>
      <c r="CF87" s="2397"/>
      <c r="CG87" s="2397"/>
      <c r="CH87" s="2397"/>
      <c r="CI87" s="2397"/>
      <c r="CJ87" s="2397"/>
      <c r="CK87" s="2397"/>
      <c r="CL87" s="2397"/>
      <c r="CM87" s="2397"/>
      <c r="CN87" s="2397"/>
      <c r="CO87" s="2397"/>
      <c r="CP87" s="2397"/>
      <c r="CQ87" s="2397"/>
      <c r="CR87" s="2397"/>
      <c r="CS87" s="2397"/>
      <c r="CT87" s="2397"/>
      <c r="CU87" s="2397"/>
      <c r="CV87" s="2397"/>
      <c r="CW87" s="2397"/>
      <c r="CX87" s="2397"/>
      <c r="CY87" s="2397"/>
      <c r="CZ87" s="2397"/>
      <c r="DA87" s="240"/>
    </row>
    <row r="88" s="726" customFormat="true" ht="15" customHeight="true" x14ac:dyDescent="0.2">
      <c r="A88" s="1173"/>
      <c r="B88" s="1192"/>
      <c r="C88" s="1265"/>
      <c r="D88" s="1266"/>
      <c r="E88" s="1266"/>
      <c r="F88" s="1266"/>
      <c r="G88" s="1267"/>
      <c r="H88" s="1268"/>
      <c r="I88" s="1266"/>
      <c r="J88" s="1266"/>
      <c r="K88" s="1266"/>
      <c r="L88" s="1269"/>
      <c r="M88" s="1270"/>
      <c r="N88" s="1266"/>
      <c r="O88" s="1266"/>
      <c r="P88" s="1266"/>
      <c r="Q88" s="1267"/>
      <c r="R88" s="1268"/>
      <c r="S88" s="1266"/>
      <c r="T88" s="2296"/>
      <c r="U88" s="2324"/>
      <c r="V88" s="2324"/>
      <c r="W88" s="2324"/>
      <c r="X88" s="2324"/>
      <c r="Y88" s="2324"/>
      <c r="Z88" s="2324"/>
      <c r="AA88" s="2324"/>
      <c r="AB88" s="2324"/>
      <c r="AC88" s="2324"/>
      <c r="AD88" s="2324"/>
      <c r="AE88" s="2324"/>
      <c r="AF88" s="2324"/>
      <c r="AG88" s="2324"/>
      <c r="AH88" s="2324"/>
      <c r="AI88" s="2324"/>
      <c r="AJ88" s="2324"/>
      <c r="AK88" s="2324"/>
      <c r="AL88" s="2324"/>
      <c r="AM88" s="2324"/>
      <c r="AN88" s="2324"/>
      <c r="AO88" s="2324"/>
      <c r="AP88" s="2324"/>
      <c r="AQ88" s="2324"/>
      <c r="AR88" s="2324"/>
      <c r="AS88" s="2324"/>
      <c r="AT88" s="2324"/>
      <c r="AU88" s="2324"/>
      <c r="AV88" s="2324"/>
      <c r="AW88" s="2324"/>
      <c r="AX88" s="2324"/>
      <c r="AY88" s="2324"/>
      <c r="BA88" s="267"/>
      <c r="BB88" s="168"/>
      <c r="BC88" s="491"/>
      <c r="BD88" s="441"/>
      <c r="BE88" s="441"/>
      <c r="BF88" s="441"/>
      <c r="BG88" s="492"/>
      <c r="BH88" s="499"/>
      <c r="BI88" s="441"/>
      <c r="BJ88" s="441"/>
      <c r="BK88" s="441"/>
      <c r="BL88" s="492"/>
      <c r="BM88" s="499"/>
      <c r="BN88" s="441"/>
      <c r="BO88" s="441"/>
      <c r="BP88" s="441"/>
      <c r="BQ88" s="492"/>
      <c r="BR88" s="499"/>
      <c r="BS88" s="441"/>
      <c r="BT88" s="2349"/>
      <c r="BU88" s="2396"/>
      <c r="BV88" s="2396"/>
      <c r="BW88" s="2396"/>
      <c r="BX88" s="2396"/>
      <c r="BY88" s="2397"/>
      <c r="BZ88" s="2397"/>
      <c r="CA88" s="2397"/>
      <c r="CB88" s="2397"/>
      <c r="CC88" s="2397"/>
      <c r="CD88" s="2397"/>
      <c r="CE88" s="2397"/>
      <c r="CF88" s="2397"/>
      <c r="CG88" s="2397"/>
      <c r="CH88" s="2397"/>
      <c r="CI88" s="2397"/>
      <c r="CJ88" s="2397"/>
      <c r="CK88" s="2397"/>
      <c r="CL88" s="2397"/>
      <c r="CM88" s="2397"/>
      <c r="CN88" s="2397"/>
      <c r="CO88" s="2397"/>
      <c r="CP88" s="2397"/>
      <c r="CQ88" s="2397"/>
      <c r="CR88" s="2397"/>
      <c r="CS88" s="2397"/>
      <c r="CT88" s="2397"/>
      <c r="CU88" s="2397"/>
      <c r="CV88" s="2397"/>
      <c r="CW88" s="2397"/>
      <c r="CX88" s="2397"/>
      <c r="CY88" s="2397"/>
      <c r="CZ88" s="2397"/>
      <c r="DA88" s="240"/>
    </row>
    <row r="89" s="726" customFormat="true" ht="15" customHeight="true" x14ac:dyDescent="0.2">
      <c r="A89" s="1173"/>
      <c r="B89" s="1192"/>
      <c r="C89" s="1265"/>
      <c r="D89" s="1266"/>
      <c r="E89" s="1266"/>
      <c r="F89" s="1266"/>
      <c r="G89" s="1267"/>
      <c r="H89" s="1268"/>
      <c r="I89" s="1266"/>
      <c r="J89" s="1266"/>
      <c r="K89" s="1266"/>
      <c r="L89" s="1269"/>
      <c r="M89" s="1270"/>
      <c r="N89" s="1266"/>
      <c r="O89" s="1266"/>
      <c r="P89" s="1266"/>
      <c r="Q89" s="1267"/>
      <c r="R89" s="1268"/>
      <c r="S89" s="1266"/>
      <c r="T89" s="2296"/>
      <c r="U89" s="2324"/>
      <c r="V89" s="2324"/>
      <c r="W89" s="2324"/>
      <c r="X89" s="2324"/>
      <c r="Y89" s="2324"/>
      <c r="Z89" s="2324"/>
      <c r="AA89" s="2324"/>
      <c r="AB89" s="2324"/>
      <c r="AC89" s="2324"/>
      <c r="AD89" s="2324"/>
      <c r="AE89" s="2324"/>
      <c r="AF89" s="2324"/>
      <c r="AG89" s="2324"/>
      <c r="AH89" s="2324"/>
      <c r="AI89" s="2324"/>
      <c r="AJ89" s="2324"/>
      <c r="AK89" s="2324"/>
      <c r="AL89" s="2324"/>
      <c r="AM89" s="2324"/>
      <c r="AN89" s="2324"/>
      <c r="AO89" s="2324"/>
      <c r="AP89" s="2324"/>
      <c r="AQ89" s="2324"/>
      <c r="AR89" s="2324"/>
      <c r="AS89" s="2324"/>
      <c r="AT89" s="2324"/>
      <c r="AU89" s="2324"/>
      <c r="AV89" s="2324"/>
      <c r="AW89" s="2324"/>
      <c r="AX89" s="2324"/>
      <c r="AY89" s="2324"/>
      <c r="BA89" s="267"/>
      <c r="BB89" s="168"/>
      <c r="BC89" s="491"/>
      <c r="BD89" s="441"/>
      <c r="BE89" s="441"/>
      <c r="BF89" s="441"/>
      <c r="BG89" s="492"/>
      <c r="BH89" s="499"/>
      <c r="BI89" s="441"/>
      <c r="BJ89" s="441"/>
      <c r="BK89" s="441"/>
      <c r="BL89" s="492"/>
      <c r="BM89" s="499"/>
      <c r="BN89" s="441"/>
      <c r="BO89" s="441"/>
      <c r="BP89" s="441"/>
      <c r="BQ89" s="492"/>
      <c r="BR89" s="499"/>
      <c r="BS89" s="441"/>
      <c r="BT89" s="2349"/>
      <c r="BU89" s="2396"/>
      <c r="BV89" s="2396"/>
      <c r="BW89" s="2396"/>
      <c r="BX89" s="2396"/>
      <c r="BY89" s="2397"/>
      <c r="BZ89" s="2397"/>
      <c r="CA89" s="2397"/>
      <c r="CB89" s="2397"/>
      <c r="CC89" s="2397"/>
      <c r="CD89" s="2397"/>
      <c r="CE89" s="2397"/>
      <c r="CF89" s="2397"/>
      <c r="CG89" s="2397"/>
      <c r="CH89" s="2397"/>
      <c r="CI89" s="2397"/>
      <c r="CJ89" s="2397"/>
      <c r="CK89" s="2397"/>
      <c r="CL89" s="2397"/>
      <c r="CM89" s="2397"/>
      <c r="CN89" s="2397"/>
      <c r="CO89" s="2397"/>
      <c r="CP89" s="2397"/>
      <c r="CQ89" s="2397"/>
      <c r="CR89" s="2397"/>
      <c r="CS89" s="2397"/>
      <c r="CT89" s="2397"/>
      <c r="CU89" s="2397"/>
      <c r="CV89" s="2397"/>
      <c r="CW89" s="2397"/>
      <c r="CX89" s="2397"/>
      <c r="CY89" s="2397"/>
      <c r="CZ89" s="2397"/>
      <c r="DA89" s="240"/>
    </row>
    <row r="90" s="726" customFormat="true" ht="15" customHeight="true" x14ac:dyDescent="0.2">
      <c r="A90" s="1174"/>
      <c r="B90" s="1193"/>
      <c r="C90" s="1273"/>
      <c r="D90" s="1274"/>
      <c r="E90" s="1274"/>
      <c r="F90" s="1274"/>
      <c r="G90" s="1275"/>
      <c r="H90" s="1276"/>
      <c r="I90" s="1274"/>
      <c r="J90" s="1274"/>
      <c r="K90" s="1274"/>
      <c r="L90" s="1277"/>
      <c r="M90" s="1278"/>
      <c r="N90" s="1274"/>
      <c r="O90" s="1274"/>
      <c r="P90" s="1274"/>
      <c r="Q90" s="1275"/>
      <c r="R90" s="1276"/>
      <c r="S90" s="1274"/>
      <c r="T90" s="2297"/>
      <c r="U90" s="2324"/>
      <c r="V90" s="2324"/>
      <c r="W90" s="2324"/>
      <c r="X90" s="2324"/>
      <c r="Y90" s="2324"/>
      <c r="Z90" s="2324"/>
      <c r="AA90" s="2324"/>
      <c r="AB90" s="2324"/>
      <c r="AC90" s="2324"/>
      <c r="AD90" s="2324"/>
      <c r="AE90" s="2324"/>
      <c r="AF90" s="2324"/>
      <c r="AG90" s="2324"/>
      <c r="AH90" s="2324"/>
      <c r="AI90" s="2324"/>
      <c r="AJ90" s="2324"/>
      <c r="AK90" s="2324"/>
      <c r="AL90" s="2324"/>
      <c r="AM90" s="2324"/>
      <c r="AN90" s="2324"/>
      <c r="AO90" s="2324"/>
      <c r="AP90" s="2324"/>
      <c r="AQ90" s="2324"/>
      <c r="AR90" s="2324"/>
      <c r="AS90" s="2324"/>
      <c r="AT90" s="2324"/>
      <c r="AU90" s="2324"/>
      <c r="AV90" s="2324"/>
      <c r="AW90" s="2324"/>
      <c r="AX90" s="2324"/>
      <c r="AY90" s="2324"/>
      <c r="BA90" s="267"/>
      <c r="BB90" s="168"/>
      <c r="BC90" s="491"/>
      <c r="BD90" s="441"/>
      <c r="BE90" s="441"/>
      <c r="BF90" s="441"/>
      <c r="BG90" s="492"/>
      <c r="BH90" s="499"/>
      <c r="BI90" s="441"/>
      <c r="BJ90" s="441"/>
      <c r="BK90" s="441"/>
      <c r="BL90" s="492"/>
      <c r="BM90" s="499"/>
      <c r="BN90" s="441"/>
      <c r="BO90" s="441"/>
      <c r="BP90" s="441"/>
      <c r="BQ90" s="492"/>
      <c r="BR90" s="499"/>
      <c r="BS90" s="441"/>
      <c r="BT90" s="2349"/>
      <c r="BU90" s="2396"/>
      <c r="BV90" s="2396"/>
      <c r="BW90" s="2396"/>
      <c r="BX90" s="2396"/>
      <c r="BY90" s="2397"/>
      <c r="BZ90" s="2397"/>
      <c r="CA90" s="2397"/>
      <c r="CB90" s="2397"/>
      <c r="CC90" s="2397"/>
      <c r="CD90" s="2397"/>
      <c r="CE90" s="2397"/>
      <c r="CF90" s="2397"/>
      <c r="CG90" s="2397"/>
      <c r="CH90" s="2397"/>
      <c r="CI90" s="2397"/>
      <c r="CJ90" s="2397"/>
      <c r="CK90" s="2397"/>
      <c r="CL90" s="2397"/>
      <c r="CM90" s="2397"/>
      <c r="CN90" s="2397"/>
      <c r="CO90" s="2397"/>
      <c r="CP90" s="2397"/>
      <c r="CQ90" s="2397"/>
      <c r="CR90" s="2397"/>
      <c r="CS90" s="2397"/>
      <c r="CT90" s="2397"/>
      <c r="CU90" s="2397"/>
      <c r="CV90" s="2397"/>
      <c r="CW90" s="2397"/>
      <c r="CX90" s="2397"/>
      <c r="CY90" s="2397"/>
      <c r="CZ90" s="2397"/>
      <c r="DA90" s="240"/>
    </row>
    <row r="91" s="726" customFormat="true" ht="15" customHeight="true" x14ac:dyDescent="0.2">
      <c r="A91" s="1093"/>
      <c r="B91" s="1194"/>
      <c r="C91" s="1279"/>
      <c r="D91" s="1271"/>
      <c r="E91" s="1271"/>
      <c r="F91" s="1271"/>
      <c r="G91" s="1272"/>
      <c r="H91" s="1280"/>
      <c r="I91" s="1271"/>
      <c r="J91" s="1271"/>
      <c r="K91" s="1271"/>
      <c r="L91" s="1281"/>
      <c r="M91" s="1279"/>
      <c r="N91" s="1271"/>
      <c r="O91" s="1271"/>
      <c r="P91" s="1271"/>
      <c r="Q91" s="1272"/>
      <c r="R91" s="1280"/>
      <c r="S91" s="1271"/>
      <c r="T91" s="1281"/>
      <c r="U91" s="2324"/>
      <c r="V91" s="2324"/>
      <c r="W91" s="2324"/>
      <c r="X91" s="2324"/>
      <c r="Y91" s="2324"/>
      <c r="Z91" s="2324"/>
      <c r="AA91" s="2324"/>
      <c r="AB91" s="2324"/>
      <c r="AC91" s="2324"/>
      <c r="AD91" s="2324"/>
      <c r="AE91" s="2324"/>
      <c r="AF91" s="2324"/>
      <c r="AG91" s="2324"/>
      <c r="AH91" s="2324"/>
      <c r="AI91" s="2324"/>
      <c r="AJ91" s="2324"/>
      <c r="AK91" s="2324"/>
      <c r="AL91" s="2324"/>
      <c r="AM91" s="2324"/>
      <c r="AN91" s="2324"/>
      <c r="AO91" s="2324"/>
      <c r="AP91" s="2324"/>
      <c r="AQ91" s="2324"/>
      <c r="AR91" s="2324"/>
      <c r="AS91" s="2324"/>
      <c r="AT91" s="2324"/>
      <c r="AU91" s="2324"/>
      <c r="AV91" s="2324"/>
      <c r="AW91" s="2324"/>
      <c r="AX91" s="2324"/>
      <c r="AY91" s="2324"/>
      <c r="BA91" s="267"/>
      <c r="BB91" s="168"/>
      <c r="BC91" s="491"/>
      <c r="BD91" s="441"/>
      <c r="BE91" s="441"/>
      <c r="BF91" s="441"/>
      <c r="BG91" s="492"/>
      <c r="BH91" s="499"/>
      <c r="BI91" s="441"/>
      <c r="BJ91" s="441"/>
      <c r="BK91" s="441"/>
      <c r="BL91" s="492"/>
      <c r="BM91" s="499"/>
      <c r="BN91" s="441"/>
      <c r="BO91" s="441"/>
      <c r="BP91" s="441"/>
      <c r="BQ91" s="492"/>
      <c r="BR91" s="499"/>
      <c r="BS91" s="441"/>
      <c r="BT91" s="2349"/>
      <c r="BU91" s="2396"/>
      <c r="BV91" s="2396"/>
      <c r="BW91" s="2396"/>
      <c r="BX91" s="2396"/>
      <c r="BY91" s="2397"/>
      <c r="BZ91" s="2397"/>
      <c r="CA91" s="2397"/>
      <c r="CB91" s="2397"/>
      <c r="CC91" s="2397"/>
      <c r="CD91" s="2397"/>
      <c r="CE91" s="2397"/>
      <c r="CF91" s="2397"/>
      <c r="CG91" s="2397"/>
      <c r="CH91" s="2397"/>
      <c r="CI91" s="2397"/>
      <c r="CJ91" s="2397"/>
      <c r="CK91" s="2397"/>
      <c r="CL91" s="2397"/>
      <c r="CM91" s="2397"/>
      <c r="CN91" s="2397"/>
      <c r="CO91" s="2397"/>
      <c r="CP91" s="2397"/>
      <c r="CQ91" s="2397"/>
      <c r="CR91" s="2397"/>
      <c r="CS91" s="2397"/>
      <c r="CT91" s="2397"/>
      <c r="CU91" s="2397"/>
      <c r="CV91" s="2397"/>
      <c r="CW91" s="2397"/>
      <c r="CX91" s="2397"/>
      <c r="CY91" s="2397"/>
      <c r="CZ91" s="2397"/>
      <c r="DA91" s="240"/>
    </row>
    <row r="92" s="726" customFormat="true" ht="15" customHeight="true" x14ac:dyDescent="0.2">
      <c r="A92" s="1093"/>
      <c r="B92" s="1194"/>
      <c r="C92" s="1279"/>
      <c r="D92" s="1271"/>
      <c r="E92" s="1271"/>
      <c r="F92" s="1271"/>
      <c r="G92" s="1272"/>
      <c r="H92" s="1280"/>
      <c r="I92" s="1271"/>
      <c r="J92" s="1271"/>
      <c r="K92" s="1271"/>
      <c r="L92" s="1281"/>
      <c r="M92" s="1279"/>
      <c r="N92" s="1271"/>
      <c r="O92" s="1271"/>
      <c r="P92" s="1271"/>
      <c r="Q92" s="1272"/>
      <c r="R92" s="1280"/>
      <c r="S92" s="1271"/>
      <c r="T92" s="1281"/>
      <c r="U92" s="2324"/>
      <c r="V92" s="2324"/>
      <c r="W92" s="2324"/>
      <c r="X92" s="2324"/>
      <c r="Y92" s="2324"/>
      <c r="Z92" s="2324"/>
      <c r="AA92" s="2324"/>
      <c r="AB92" s="2324"/>
      <c r="AC92" s="2324"/>
      <c r="AD92" s="2324"/>
      <c r="AE92" s="2324"/>
      <c r="AF92" s="2324"/>
      <c r="AG92" s="2324"/>
      <c r="AH92" s="2324"/>
      <c r="AI92" s="2324"/>
      <c r="AJ92" s="2324"/>
      <c r="AK92" s="2324"/>
      <c r="AL92" s="2324"/>
      <c r="AM92" s="2324"/>
      <c r="AN92" s="2324"/>
      <c r="AO92" s="2324"/>
      <c r="AP92" s="2324"/>
      <c r="AQ92" s="2324"/>
      <c r="AR92" s="2324"/>
      <c r="AS92" s="2324"/>
      <c r="AT92" s="2324"/>
      <c r="AU92" s="2324"/>
      <c r="AV92" s="2324"/>
      <c r="AW92" s="2324"/>
      <c r="AX92" s="2324"/>
      <c r="AY92" s="2324"/>
      <c r="BA92" s="267"/>
      <c r="BB92" s="168"/>
      <c r="BC92" s="491"/>
      <c r="BD92" s="441"/>
      <c r="BE92" s="441"/>
      <c r="BF92" s="441"/>
      <c r="BG92" s="492"/>
      <c r="BH92" s="499"/>
      <c r="BI92" s="441"/>
      <c r="BJ92" s="441"/>
      <c r="BK92" s="441"/>
      <c r="BL92" s="492"/>
      <c r="BM92" s="499"/>
      <c r="BN92" s="441"/>
      <c r="BO92" s="441"/>
      <c r="BP92" s="441"/>
      <c r="BQ92" s="492"/>
      <c r="BR92" s="499"/>
      <c r="BS92" s="441"/>
      <c r="BT92" s="2349"/>
      <c r="BU92" s="2396"/>
      <c r="BV92" s="2396"/>
      <c r="BW92" s="2396"/>
      <c r="BX92" s="2396"/>
      <c r="BY92" s="2397"/>
      <c r="BZ92" s="2397"/>
      <c r="CA92" s="2397"/>
      <c r="CB92" s="2397"/>
      <c r="CC92" s="2397"/>
      <c r="CD92" s="2397"/>
      <c r="CE92" s="2397"/>
      <c r="CF92" s="2397"/>
      <c r="CG92" s="2397"/>
      <c r="CH92" s="2397"/>
      <c r="CI92" s="2397"/>
      <c r="CJ92" s="2397"/>
      <c r="CK92" s="2397"/>
      <c r="CL92" s="2397"/>
      <c r="CM92" s="2397"/>
      <c r="CN92" s="2397"/>
      <c r="CO92" s="2397"/>
      <c r="CP92" s="2397"/>
      <c r="CQ92" s="2397"/>
      <c r="CR92" s="2397"/>
      <c r="CS92" s="2397"/>
      <c r="CT92" s="2397"/>
      <c r="CU92" s="2397"/>
      <c r="CV92" s="2397"/>
      <c r="CW92" s="2397"/>
      <c r="CX92" s="2397"/>
      <c r="CY92" s="2397"/>
      <c r="CZ92" s="2397"/>
      <c r="DA92" s="240"/>
    </row>
    <row r="93" s="726" customFormat="true" ht="15" customHeight="true" x14ac:dyDescent="0.2">
      <c r="A93" s="1175"/>
      <c r="B93" s="1195"/>
      <c r="C93" s="1097"/>
      <c r="D93" s="1098"/>
      <c r="E93" s="1098"/>
      <c r="F93" s="1098"/>
      <c r="G93" s="1155"/>
      <c r="H93" s="1143"/>
      <c r="I93" s="1098"/>
      <c r="J93" s="1098"/>
      <c r="K93" s="1098"/>
      <c r="L93" s="1116"/>
      <c r="M93" s="1097"/>
      <c r="N93" s="1098"/>
      <c r="O93" s="1098"/>
      <c r="P93" s="1098"/>
      <c r="Q93" s="1155"/>
      <c r="R93" s="1143"/>
      <c r="S93" s="1098"/>
      <c r="T93" s="1116"/>
      <c r="U93" s="2324"/>
      <c r="V93" s="2324"/>
      <c r="W93" s="2324"/>
      <c r="X93" s="2324"/>
      <c r="Y93" s="2324"/>
      <c r="Z93" s="2324"/>
      <c r="AA93" s="2324"/>
      <c r="AB93" s="2324"/>
      <c r="AC93" s="2324"/>
      <c r="AD93" s="2324"/>
      <c r="AE93" s="2324"/>
      <c r="AF93" s="2324"/>
      <c r="AG93" s="2324"/>
      <c r="AH93" s="2324"/>
      <c r="AI93" s="2324"/>
      <c r="AJ93" s="2324"/>
      <c r="AK93" s="2324"/>
      <c r="AL93" s="2324"/>
      <c r="AM93" s="2324"/>
      <c r="AN93" s="2324"/>
      <c r="AO93" s="2324"/>
      <c r="AP93" s="2324"/>
      <c r="AQ93" s="2324"/>
      <c r="AR93" s="2324"/>
      <c r="AS93" s="2324"/>
      <c r="AT93" s="2324"/>
      <c r="AU93" s="2324"/>
      <c r="AV93" s="2324"/>
      <c r="AW93" s="2324"/>
      <c r="AX93" s="2324"/>
      <c r="AY93" s="2324"/>
      <c r="BA93" s="267"/>
      <c r="BB93" s="168"/>
      <c r="BC93" s="491"/>
      <c r="BD93" s="441"/>
      <c r="BE93" s="441"/>
      <c r="BF93" s="441"/>
      <c r="BG93" s="492"/>
      <c r="BH93" s="499"/>
      <c r="BI93" s="441"/>
      <c r="BJ93" s="441"/>
      <c r="BK93" s="441"/>
      <c r="BL93" s="492"/>
      <c r="BM93" s="499"/>
      <c r="BN93" s="441"/>
      <c r="BO93" s="441"/>
      <c r="BP93" s="441"/>
      <c r="BQ93" s="492"/>
      <c r="BR93" s="499"/>
      <c r="BS93" s="441"/>
      <c r="BT93" s="2349"/>
      <c r="BU93" s="2396"/>
      <c r="BV93" s="2396"/>
      <c r="BW93" s="2396"/>
      <c r="BX93" s="2396"/>
      <c r="BY93" s="2397"/>
      <c r="BZ93" s="2397"/>
      <c r="CA93" s="2397"/>
      <c r="CB93" s="2397"/>
      <c r="CC93" s="2397"/>
      <c r="CD93" s="2397"/>
      <c r="CE93" s="2397"/>
      <c r="CF93" s="2397"/>
      <c r="CG93" s="2397"/>
      <c r="CH93" s="2397"/>
      <c r="CI93" s="2397"/>
      <c r="CJ93" s="2397"/>
      <c r="CK93" s="2397"/>
      <c r="CL93" s="2397"/>
      <c r="CM93" s="2397"/>
      <c r="CN93" s="2397"/>
      <c r="CO93" s="2397"/>
      <c r="CP93" s="2397"/>
      <c r="CQ93" s="2397"/>
      <c r="CR93" s="2397"/>
      <c r="CS93" s="2397"/>
      <c r="CT93" s="2397"/>
      <c r="CU93" s="2397"/>
      <c r="CV93" s="2397"/>
      <c r="CW93" s="2397"/>
      <c r="CX93" s="2397"/>
      <c r="CY93" s="2397"/>
      <c r="CZ93" s="2397"/>
      <c r="DA93" s="240"/>
    </row>
    <row r="94" s="726" customFormat="true" ht="15" customHeight="true" x14ac:dyDescent="0.2">
      <c r="A94" s="1386"/>
      <c r="B94" s="1195"/>
      <c r="C94" s="1097"/>
      <c r="D94" s="1099"/>
      <c r="E94" s="1099"/>
      <c r="F94" s="1099"/>
      <c r="G94" s="1156"/>
      <c r="H94" s="1143"/>
      <c r="I94" s="1099"/>
      <c r="J94" s="1099"/>
      <c r="K94" s="1099"/>
      <c r="L94" s="1117"/>
      <c r="M94" s="1097"/>
      <c r="N94" s="1099"/>
      <c r="O94" s="1099"/>
      <c r="P94" s="1099"/>
      <c r="Q94" s="1156"/>
      <c r="R94" s="1143"/>
      <c r="S94" s="1099"/>
      <c r="T94" s="1117"/>
      <c r="U94" s="2324"/>
      <c r="V94" s="2324"/>
      <c r="W94" s="2324"/>
      <c r="X94" s="2324"/>
      <c r="Y94" s="2324"/>
      <c r="Z94" s="2324"/>
      <c r="AA94" s="2324"/>
      <c r="AB94" s="2324"/>
      <c r="AC94" s="2324"/>
      <c r="AD94" s="2324"/>
      <c r="AE94" s="2324"/>
      <c r="AF94" s="2324"/>
      <c r="AG94" s="2324"/>
      <c r="AH94" s="2324"/>
      <c r="AI94" s="2324"/>
      <c r="AJ94" s="2324"/>
      <c r="AK94" s="2324"/>
      <c r="AL94" s="2324"/>
      <c r="AM94" s="2324"/>
      <c r="AN94" s="2324"/>
      <c r="AO94" s="2324"/>
      <c r="AP94" s="2324"/>
      <c r="AQ94" s="2324"/>
      <c r="AR94" s="2324"/>
      <c r="AS94" s="2324"/>
      <c r="AT94" s="2324"/>
      <c r="AU94" s="2324"/>
      <c r="AV94" s="2324"/>
      <c r="AW94" s="2324"/>
      <c r="AX94" s="2324"/>
      <c r="AY94" s="2324"/>
      <c r="BA94" s="267"/>
      <c r="BB94" s="168"/>
      <c r="BC94" s="491"/>
      <c r="BD94" s="441"/>
      <c r="BE94" s="441"/>
      <c r="BF94" s="441"/>
      <c r="BG94" s="492"/>
      <c r="BH94" s="499"/>
      <c r="BI94" s="441"/>
      <c r="BJ94" s="441"/>
      <c r="BK94" s="441"/>
      <c r="BL94" s="492"/>
      <c r="BM94" s="499"/>
      <c r="BN94" s="441"/>
      <c r="BO94" s="441"/>
      <c r="BP94" s="441"/>
      <c r="BQ94" s="492"/>
      <c r="BR94" s="499"/>
      <c r="BS94" s="441"/>
      <c r="BT94" s="2349"/>
      <c r="BU94" s="2396"/>
      <c r="BV94" s="2396"/>
      <c r="BW94" s="2396"/>
      <c r="BX94" s="2396"/>
      <c r="BY94" s="2397"/>
      <c r="BZ94" s="2397"/>
      <c r="CA94" s="2397"/>
      <c r="CB94" s="2397"/>
      <c r="CC94" s="2397"/>
      <c r="CD94" s="2397"/>
      <c r="CE94" s="2397"/>
      <c r="CF94" s="2397"/>
      <c r="CG94" s="2397"/>
      <c r="CH94" s="2397"/>
      <c r="CI94" s="2397"/>
      <c r="CJ94" s="2397"/>
      <c r="CK94" s="2397"/>
      <c r="CL94" s="2397"/>
      <c r="CM94" s="2397"/>
      <c r="CN94" s="2397"/>
      <c r="CO94" s="2397"/>
      <c r="CP94" s="2397"/>
      <c r="CQ94" s="2397"/>
      <c r="CR94" s="2397"/>
      <c r="CS94" s="2397"/>
      <c r="CT94" s="2397"/>
      <c r="CU94" s="2397"/>
      <c r="CV94" s="2397"/>
      <c r="CW94" s="2397"/>
      <c r="CX94" s="2397"/>
      <c r="CY94" s="2397"/>
      <c r="CZ94" s="2397"/>
      <c r="DA94" s="240"/>
    </row>
    <row r="95" s="726" customFormat="true" ht="15" customHeight="true" x14ac:dyDescent="0.2">
      <c r="A95" s="1175"/>
      <c r="B95" s="1196"/>
      <c r="C95" s="1282"/>
      <c r="D95" s="1283"/>
      <c r="E95" s="1283"/>
      <c r="F95" s="1283"/>
      <c r="G95" s="1284"/>
      <c r="H95" s="1285"/>
      <c r="I95" s="1283"/>
      <c r="J95" s="1283"/>
      <c r="K95" s="1283"/>
      <c r="L95" s="1286"/>
      <c r="M95" s="1282"/>
      <c r="N95" s="1283"/>
      <c r="O95" s="1283"/>
      <c r="P95" s="1283"/>
      <c r="Q95" s="1284"/>
      <c r="R95" s="1285"/>
      <c r="S95" s="1283"/>
      <c r="T95" s="1286"/>
      <c r="U95" s="2324"/>
      <c r="V95" s="2324"/>
      <c r="W95" s="2324"/>
      <c r="X95" s="2324"/>
      <c r="Y95" s="2324"/>
      <c r="Z95" s="2324"/>
      <c r="AA95" s="2324"/>
      <c r="AB95" s="2324"/>
      <c r="AC95" s="2324"/>
      <c r="AD95" s="2324"/>
      <c r="AE95" s="2324"/>
      <c r="AF95" s="2324"/>
      <c r="AG95" s="2324"/>
      <c r="AH95" s="2324"/>
      <c r="AI95" s="2324"/>
      <c r="AJ95" s="2324"/>
      <c r="AK95" s="2324"/>
      <c r="AL95" s="2324"/>
      <c r="AM95" s="2324"/>
      <c r="AN95" s="2324"/>
      <c r="AO95" s="2324"/>
      <c r="AP95" s="2324"/>
      <c r="AQ95" s="2324"/>
      <c r="AR95" s="2324"/>
      <c r="AS95" s="2324"/>
      <c r="AT95" s="2324"/>
      <c r="AU95" s="2324"/>
      <c r="AV95" s="2324"/>
      <c r="AW95" s="2324"/>
      <c r="AX95" s="2324"/>
      <c r="AY95" s="2324"/>
      <c r="BA95" s="267"/>
      <c r="BB95" s="168"/>
      <c r="BC95" s="491"/>
      <c r="BD95" s="441"/>
      <c r="BE95" s="441"/>
      <c r="BF95" s="441"/>
      <c r="BG95" s="492"/>
      <c r="BH95" s="499"/>
      <c r="BI95" s="441"/>
      <c r="BJ95" s="441"/>
      <c r="BK95" s="441"/>
      <c r="BL95" s="492"/>
      <c r="BM95" s="499"/>
      <c r="BN95" s="441"/>
      <c r="BO95" s="441"/>
      <c r="BP95" s="441"/>
      <c r="BQ95" s="492"/>
      <c r="BR95" s="499"/>
      <c r="BS95" s="441"/>
      <c r="BT95" s="2349"/>
      <c r="BU95" s="2396"/>
      <c r="BV95" s="2396"/>
      <c r="BW95" s="2396"/>
      <c r="BX95" s="2396"/>
      <c r="BY95" s="2397"/>
      <c r="BZ95" s="2397"/>
      <c r="CA95" s="2397"/>
      <c r="CB95" s="2397"/>
      <c r="CC95" s="2397"/>
      <c r="CD95" s="2397"/>
      <c r="CE95" s="2397"/>
      <c r="CF95" s="2397"/>
      <c r="CG95" s="2397"/>
      <c r="CH95" s="2397"/>
      <c r="CI95" s="2397"/>
      <c r="CJ95" s="2397"/>
      <c r="CK95" s="2397"/>
      <c r="CL95" s="2397"/>
      <c r="CM95" s="2397"/>
      <c r="CN95" s="2397"/>
      <c r="CO95" s="2397"/>
      <c r="CP95" s="2397"/>
      <c r="CQ95" s="2397"/>
      <c r="CR95" s="2397"/>
      <c r="CS95" s="2397"/>
      <c r="CT95" s="2397"/>
      <c r="CU95" s="2397"/>
      <c r="CV95" s="2397"/>
      <c r="CW95" s="2397"/>
      <c r="CX95" s="2397"/>
      <c r="CY95" s="2397"/>
      <c r="CZ95" s="2397"/>
      <c r="DA95" s="240"/>
    </row>
    <row r="96" s="131" customFormat="true" ht="15" customHeight="true" x14ac:dyDescent="0.2">
      <c r="A96" s="1386"/>
      <c r="B96" s="1196"/>
      <c r="C96" s="1282"/>
      <c r="D96" s="1283"/>
      <c r="E96" s="1283"/>
      <c r="F96" s="1283"/>
      <c r="G96" s="1284"/>
      <c r="H96" s="1285"/>
      <c r="I96" s="1283"/>
      <c r="J96" s="1283"/>
      <c r="K96" s="1283"/>
      <c r="L96" s="1286"/>
      <c r="M96" s="1282"/>
      <c r="N96" s="1283"/>
      <c r="O96" s="1283"/>
      <c r="P96" s="1283"/>
      <c r="Q96" s="1284"/>
      <c r="R96" s="1285"/>
      <c r="S96" s="1283"/>
      <c r="T96" s="1286"/>
      <c r="U96" s="2324"/>
      <c r="V96" s="2324"/>
      <c r="W96" s="2324"/>
      <c r="X96" s="2324"/>
      <c r="Y96" s="2324"/>
      <c r="Z96" s="2324"/>
      <c r="AA96" s="2324"/>
      <c r="AB96" s="2324"/>
      <c r="AC96" s="2324"/>
      <c r="AD96" s="2324"/>
      <c r="AE96" s="2324"/>
      <c r="AF96" s="2324"/>
      <c r="AG96" s="2324"/>
      <c r="AH96" s="2324"/>
      <c r="AI96" s="2324"/>
      <c r="AJ96" s="2324"/>
      <c r="AK96" s="2324"/>
      <c r="AL96" s="2324"/>
      <c r="AM96" s="2324"/>
      <c r="AN96" s="2324"/>
      <c r="AO96" s="2324"/>
      <c r="AP96" s="2324"/>
      <c r="AQ96" s="2324"/>
      <c r="AR96" s="2324"/>
      <c r="AS96" s="2324"/>
      <c r="AT96" s="2324"/>
      <c r="AU96" s="2324"/>
      <c r="AV96" s="2324"/>
      <c r="AW96" s="2324"/>
      <c r="AX96" s="2324"/>
      <c r="AY96" s="2324"/>
      <c r="BA96" s="267"/>
      <c r="BB96" s="168"/>
      <c r="BC96" s="491"/>
      <c r="BD96" s="441"/>
      <c r="BE96" s="441"/>
      <c r="BF96" s="441"/>
      <c r="BG96" s="492"/>
      <c r="BH96" s="499"/>
      <c r="BI96" s="441"/>
      <c r="BJ96" s="441"/>
      <c r="BK96" s="441"/>
      <c r="BL96" s="492"/>
      <c r="BM96" s="499"/>
      <c r="BN96" s="441"/>
      <c r="BO96" s="441"/>
      <c r="BP96" s="441"/>
      <c r="BQ96" s="492"/>
      <c r="BR96" s="499"/>
      <c r="BS96" s="441"/>
      <c r="BT96" s="2349"/>
      <c r="BU96" s="2396"/>
      <c r="BV96" s="2396"/>
      <c r="BW96" s="2396"/>
      <c r="BX96" s="2396"/>
      <c r="BY96" s="2397"/>
      <c r="BZ96" s="2397"/>
      <c r="CA96" s="2397"/>
      <c r="CB96" s="2397"/>
      <c r="CC96" s="2397"/>
      <c r="CD96" s="2397"/>
      <c r="CE96" s="2397"/>
      <c r="CF96" s="2397"/>
      <c r="CG96" s="2397"/>
      <c r="CH96" s="2397"/>
      <c r="CI96" s="2397"/>
      <c r="CJ96" s="2397"/>
      <c r="CK96" s="2397"/>
      <c r="CL96" s="2397"/>
      <c r="CM96" s="2397"/>
      <c r="CN96" s="2397"/>
      <c r="CO96" s="2397"/>
      <c r="CP96" s="2397"/>
      <c r="CQ96" s="2397"/>
      <c r="CR96" s="2397"/>
      <c r="CS96" s="2397"/>
      <c r="CT96" s="2397"/>
      <c r="CU96" s="2397"/>
      <c r="CV96" s="2397"/>
      <c r="CW96" s="2397"/>
      <c r="CX96" s="2397"/>
      <c r="CY96" s="2397"/>
      <c r="CZ96" s="2397"/>
      <c r="DA96" s="240"/>
    </row>
    <row r="97" s="131" customFormat="true" ht="15" customHeight="true" x14ac:dyDescent="0.2">
      <c r="A97" s="1175"/>
      <c r="B97" s="1196"/>
      <c r="C97" s="1282"/>
      <c r="D97" s="1283"/>
      <c r="E97" s="1283"/>
      <c r="F97" s="1283"/>
      <c r="G97" s="1284"/>
      <c r="H97" s="1285"/>
      <c r="I97" s="1283"/>
      <c r="J97" s="1283"/>
      <c r="K97" s="1283"/>
      <c r="L97" s="1286"/>
      <c r="M97" s="1282"/>
      <c r="N97" s="1283"/>
      <c r="O97" s="1283"/>
      <c r="P97" s="1283"/>
      <c r="Q97" s="1284"/>
      <c r="R97" s="1285"/>
      <c r="S97" s="1283"/>
      <c r="T97" s="1286"/>
      <c r="U97" s="2324"/>
      <c r="V97" s="2324"/>
      <c r="W97" s="2324"/>
      <c r="X97" s="2324"/>
      <c r="Y97" s="2324"/>
      <c r="Z97" s="2324"/>
      <c r="AA97" s="2324"/>
      <c r="AB97" s="2324"/>
      <c r="AC97" s="2324"/>
      <c r="AD97" s="2324"/>
      <c r="AE97" s="2324"/>
      <c r="AF97" s="2324"/>
      <c r="AG97" s="2324"/>
      <c r="AH97" s="2324"/>
      <c r="AI97" s="2324"/>
      <c r="AJ97" s="2324"/>
      <c r="AK97" s="2324"/>
      <c r="AL97" s="2324"/>
      <c r="AM97" s="2324"/>
      <c r="AN97" s="2324"/>
      <c r="AO97" s="2324"/>
      <c r="AP97" s="2324"/>
      <c r="AQ97" s="2324"/>
      <c r="AR97" s="2324"/>
      <c r="AS97" s="2324"/>
      <c r="AT97" s="2324"/>
      <c r="AU97" s="2324"/>
      <c r="AV97" s="2324"/>
      <c r="AW97" s="2324"/>
      <c r="AX97" s="2324"/>
      <c r="AY97" s="2324"/>
      <c r="BA97" s="267"/>
      <c r="BB97" s="168"/>
      <c r="BC97" s="491"/>
      <c r="BD97" s="441"/>
      <c r="BE97" s="441"/>
      <c r="BF97" s="441"/>
      <c r="BG97" s="492"/>
      <c r="BH97" s="499"/>
      <c r="BI97" s="441"/>
      <c r="BJ97" s="441"/>
      <c r="BK97" s="441"/>
      <c r="BL97" s="492"/>
      <c r="BM97" s="499"/>
      <c r="BN97" s="441"/>
      <c r="BO97" s="441"/>
      <c r="BP97" s="441"/>
      <c r="BQ97" s="492"/>
      <c r="BR97" s="499"/>
      <c r="BS97" s="441"/>
      <c r="BT97" s="2349"/>
      <c r="BU97" s="2396"/>
      <c r="BV97" s="2396"/>
      <c r="BW97" s="2396"/>
      <c r="BX97" s="2396"/>
      <c r="BY97" s="2397"/>
      <c r="BZ97" s="2397"/>
      <c r="CA97" s="2397"/>
      <c r="CB97" s="2397"/>
      <c r="CC97" s="2397"/>
      <c r="CD97" s="2397"/>
      <c r="CE97" s="2397"/>
      <c r="CF97" s="2397"/>
      <c r="CG97" s="2397"/>
      <c r="CH97" s="2397"/>
      <c r="CI97" s="2397"/>
      <c r="CJ97" s="2397"/>
      <c r="CK97" s="2397"/>
      <c r="CL97" s="2397"/>
      <c r="CM97" s="2397"/>
      <c r="CN97" s="2397"/>
      <c r="CO97" s="2397"/>
      <c r="CP97" s="2397"/>
      <c r="CQ97" s="2397"/>
      <c r="CR97" s="2397"/>
      <c r="CS97" s="2397"/>
      <c r="CT97" s="2397"/>
      <c r="CU97" s="2397"/>
      <c r="CV97" s="2397"/>
      <c r="CW97" s="2397"/>
      <c r="CX97" s="2397"/>
      <c r="CY97" s="2397"/>
      <c r="CZ97" s="2397"/>
      <c r="DA97" s="240"/>
    </row>
    <row r="98" s="131" customFormat="true" ht="15" customHeight="true" x14ac:dyDescent="0.2">
      <c r="A98" s="1386"/>
      <c r="B98" s="1196"/>
      <c r="C98" s="1282"/>
      <c r="D98" s="1283"/>
      <c r="E98" s="1283"/>
      <c r="F98" s="1283"/>
      <c r="G98" s="1284"/>
      <c r="H98" s="1285"/>
      <c r="I98" s="1283"/>
      <c r="J98" s="1283"/>
      <c r="K98" s="1283"/>
      <c r="L98" s="1286"/>
      <c r="M98" s="1282"/>
      <c r="N98" s="1283"/>
      <c r="O98" s="1283"/>
      <c r="P98" s="1283"/>
      <c r="Q98" s="1284"/>
      <c r="R98" s="1285"/>
      <c r="S98" s="1283"/>
      <c r="T98" s="1286"/>
      <c r="U98" s="2324"/>
      <c r="V98" s="2324"/>
      <c r="W98" s="2324"/>
      <c r="X98" s="2324"/>
      <c r="Y98" s="2324"/>
      <c r="Z98" s="2324"/>
      <c r="AA98" s="2324"/>
      <c r="AB98" s="2324"/>
      <c r="AC98" s="2324"/>
      <c r="AD98" s="2324"/>
      <c r="AE98" s="2324"/>
      <c r="AF98" s="2324"/>
      <c r="AG98" s="2324"/>
      <c r="AH98" s="2324"/>
      <c r="AI98" s="2324"/>
      <c r="AJ98" s="2324"/>
      <c r="AK98" s="2324"/>
      <c r="AL98" s="2324"/>
      <c r="AM98" s="2324"/>
      <c r="AN98" s="2324"/>
      <c r="AO98" s="2324"/>
      <c r="AP98" s="2324"/>
      <c r="AQ98" s="2324"/>
      <c r="AR98" s="2324"/>
      <c r="AS98" s="2324"/>
      <c r="AT98" s="2324"/>
      <c r="AU98" s="2324"/>
      <c r="AV98" s="2324"/>
      <c r="AW98" s="2324"/>
      <c r="AX98" s="2324"/>
      <c r="AY98" s="2324"/>
      <c r="BA98" s="267"/>
      <c r="BB98" s="168"/>
      <c r="BC98" s="491"/>
      <c r="BD98" s="441"/>
      <c r="BE98" s="441"/>
      <c r="BF98" s="441"/>
      <c r="BG98" s="492"/>
      <c r="BH98" s="499"/>
      <c r="BI98" s="441"/>
      <c r="BJ98" s="441"/>
      <c r="BK98" s="441"/>
      <c r="BL98" s="492"/>
      <c r="BM98" s="499"/>
      <c r="BN98" s="441"/>
      <c r="BO98" s="441"/>
      <c r="BP98" s="441"/>
      <c r="BQ98" s="492"/>
      <c r="BR98" s="499"/>
      <c r="BS98" s="441"/>
      <c r="BT98" s="2349"/>
      <c r="BU98" s="2396"/>
      <c r="BV98" s="2396"/>
      <c r="BW98" s="2396"/>
      <c r="BX98" s="2396"/>
      <c r="BY98" s="2397"/>
      <c r="BZ98" s="2397"/>
      <c r="CA98" s="2397"/>
      <c r="CB98" s="2397"/>
      <c r="CC98" s="2397"/>
      <c r="CD98" s="2397"/>
      <c r="CE98" s="2397"/>
      <c r="CF98" s="2397"/>
      <c r="CG98" s="2397"/>
      <c r="CH98" s="2397"/>
      <c r="CI98" s="2397"/>
      <c r="CJ98" s="2397"/>
      <c r="CK98" s="2397"/>
      <c r="CL98" s="2397"/>
      <c r="CM98" s="2397"/>
      <c r="CN98" s="2397"/>
      <c r="CO98" s="2397"/>
      <c r="CP98" s="2397"/>
      <c r="CQ98" s="2397"/>
      <c r="CR98" s="2397"/>
      <c r="CS98" s="2397"/>
      <c r="CT98" s="2397"/>
      <c r="CU98" s="2397"/>
      <c r="CV98" s="2397"/>
      <c r="CW98" s="2397"/>
      <c r="CX98" s="2397"/>
      <c r="CY98" s="2397"/>
      <c r="CZ98" s="2397"/>
      <c r="DA98" s="240"/>
    </row>
    <row r="99" s="131" customFormat="true" ht="15" customHeight="true" x14ac:dyDescent="0.2">
      <c r="A99" s="1386"/>
      <c r="B99" s="1196"/>
      <c r="C99" s="1282"/>
      <c r="D99" s="1283"/>
      <c r="E99" s="1283"/>
      <c r="F99" s="1283"/>
      <c r="G99" s="1284"/>
      <c r="H99" s="1285"/>
      <c r="I99" s="1283"/>
      <c r="J99" s="1283"/>
      <c r="K99" s="1283"/>
      <c r="L99" s="1286"/>
      <c r="M99" s="1282"/>
      <c r="N99" s="1283"/>
      <c r="O99" s="1283"/>
      <c r="P99" s="1283"/>
      <c r="Q99" s="1284"/>
      <c r="R99" s="1285"/>
      <c r="S99" s="1283"/>
      <c r="T99" s="1286"/>
      <c r="U99" s="2324"/>
      <c r="V99" s="2324"/>
      <c r="W99" s="2324"/>
      <c r="X99" s="2324"/>
      <c r="Y99" s="2324"/>
      <c r="Z99" s="2324"/>
      <c r="AA99" s="2324"/>
      <c r="AB99" s="2324"/>
      <c r="AC99" s="2324"/>
      <c r="AD99" s="2324"/>
      <c r="AE99" s="2324"/>
      <c r="AF99" s="2324"/>
      <c r="AG99" s="2324"/>
      <c r="AH99" s="2324"/>
      <c r="AI99" s="2324"/>
      <c r="AJ99" s="2324"/>
      <c r="AK99" s="2324"/>
      <c r="AL99" s="2324"/>
      <c r="AM99" s="2324"/>
      <c r="AN99" s="2324"/>
      <c r="AO99" s="2324"/>
      <c r="AP99" s="2324"/>
      <c r="AQ99" s="2324"/>
      <c r="AR99" s="2324"/>
      <c r="AS99" s="2324"/>
      <c r="AT99" s="2324"/>
      <c r="AU99" s="2324"/>
      <c r="AV99" s="2324"/>
      <c r="AW99" s="2324"/>
      <c r="AX99" s="2324"/>
      <c r="AY99" s="2324"/>
      <c r="BA99" s="267"/>
      <c r="BB99" s="168"/>
      <c r="BC99" s="491"/>
      <c r="BD99" s="441"/>
      <c r="BE99" s="441"/>
      <c r="BF99" s="441"/>
      <c r="BG99" s="492"/>
      <c r="BH99" s="499"/>
      <c r="BI99" s="441"/>
      <c r="BJ99" s="441"/>
      <c r="BK99" s="441"/>
      <c r="BL99" s="492"/>
      <c r="BM99" s="499"/>
      <c r="BN99" s="441"/>
      <c r="BO99" s="441"/>
      <c r="BP99" s="441"/>
      <c r="BQ99" s="492"/>
      <c r="BR99" s="499"/>
      <c r="BS99" s="441"/>
      <c r="BT99" s="2349"/>
      <c r="BU99" s="2396"/>
      <c r="BV99" s="2396"/>
      <c r="BW99" s="2396"/>
      <c r="BX99" s="2396"/>
      <c r="BY99" s="2397"/>
      <c r="BZ99" s="2397"/>
      <c r="CA99" s="2397"/>
      <c r="CB99" s="2397"/>
      <c r="CC99" s="2397"/>
      <c r="CD99" s="2397"/>
      <c r="CE99" s="2397"/>
      <c r="CF99" s="2397"/>
      <c r="CG99" s="2397"/>
      <c r="CH99" s="2397"/>
      <c r="CI99" s="2397"/>
      <c r="CJ99" s="2397"/>
      <c r="CK99" s="2397"/>
      <c r="CL99" s="2397"/>
      <c r="CM99" s="2397"/>
      <c r="CN99" s="2397"/>
      <c r="CO99" s="2397"/>
      <c r="CP99" s="2397"/>
      <c r="CQ99" s="2397"/>
      <c r="CR99" s="2397"/>
      <c r="CS99" s="2397"/>
      <c r="CT99" s="2397"/>
      <c r="CU99" s="2397"/>
      <c r="CV99" s="2397"/>
      <c r="CW99" s="2397"/>
      <c r="CX99" s="2397"/>
      <c r="CY99" s="2397"/>
      <c r="CZ99" s="2397"/>
      <c r="DA99" s="240"/>
    </row>
    <row r="100" s="131" customFormat="true" ht="15" customHeight="true" x14ac:dyDescent="0.2">
      <c r="A100" s="1386"/>
      <c r="B100" s="1196"/>
      <c r="C100" s="1282"/>
      <c r="D100" s="1283"/>
      <c r="E100" s="1283"/>
      <c r="F100" s="1283"/>
      <c r="G100" s="1284"/>
      <c r="H100" s="1285"/>
      <c r="I100" s="1283"/>
      <c r="J100" s="1283"/>
      <c r="K100" s="1283"/>
      <c r="L100" s="1286"/>
      <c r="M100" s="1282"/>
      <c r="N100" s="1283"/>
      <c r="O100" s="1283"/>
      <c r="P100" s="1283"/>
      <c r="Q100" s="1284"/>
      <c r="R100" s="1285"/>
      <c r="S100" s="1283"/>
      <c r="T100" s="1286"/>
      <c r="U100" s="2324"/>
      <c r="V100" s="2324"/>
      <c r="W100" s="2324"/>
      <c r="X100" s="2324"/>
      <c r="Y100" s="2324"/>
      <c r="Z100" s="2324"/>
      <c r="AA100" s="2324"/>
      <c r="AB100" s="2324"/>
      <c r="AC100" s="2324"/>
      <c r="AD100" s="2324"/>
      <c r="AE100" s="2324"/>
      <c r="AF100" s="2324"/>
      <c r="AG100" s="2324"/>
      <c r="AH100" s="2324"/>
      <c r="AI100" s="2324"/>
      <c r="AJ100" s="2324"/>
      <c r="AK100" s="2324"/>
      <c r="AL100" s="2324"/>
      <c r="AM100" s="2324"/>
      <c r="AN100" s="2324"/>
      <c r="AO100" s="2324"/>
      <c r="AP100" s="2324"/>
      <c r="AQ100" s="2324"/>
      <c r="AR100" s="2324"/>
      <c r="AS100" s="2324"/>
      <c r="AT100" s="2324"/>
      <c r="AU100" s="2324"/>
      <c r="AV100" s="2324"/>
      <c r="AW100" s="2324"/>
      <c r="AX100" s="2324"/>
      <c r="AY100" s="2324"/>
      <c r="BA100" s="267"/>
      <c r="BB100" s="168"/>
      <c r="BC100" s="491"/>
      <c r="BD100" s="441"/>
      <c r="BE100" s="441"/>
      <c r="BF100" s="441"/>
      <c r="BG100" s="492"/>
      <c r="BH100" s="499"/>
      <c r="BI100" s="441"/>
      <c r="BJ100" s="441"/>
      <c r="BK100" s="441"/>
      <c r="BL100" s="492"/>
      <c r="BM100" s="499"/>
      <c r="BN100" s="441"/>
      <c r="BO100" s="441"/>
      <c r="BP100" s="441"/>
      <c r="BQ100" s="492"/>
      <c r="BR100" s="499"/>
      <c r="BS100" s="441"/>
      <c r="BT100" s="2349"/>
      <c r="BU100" s="2396"/>
      <c r="BV100" s="2396"/>
      <c r="BW100" s="2396"/>
      <c r="BX100" s="2396"/>
      <c r="BY100" s="2397"/>
      <c r="BZ100" s="2397"/>
      <c r="CA100" s="2397"/>
      <c r="CB100" s="2397"/>
      <c r="CC100" s="2397"/>
      <c r="CD100" s="2397"/>
      <c r="CE100" s="2397"/>
      <c r="CF100" s="2397"/>
      <c r="CG100" s="2397"/>
      <c r="CH100" s="2397"/>
      <c r="CI100" s="2397"/>
      <c r="CJ100" s="2397"/>
      <c r="CK100" s="2397"/>
      <c r="CL100" s="2397"/>
      <c r="CM100" s="2397"/>
      <c r="CN100" s="2397"/>
      <c r="CO100" s="2397"/>
      <c r="CP100" s="2397"/>
      <c r="CQ100" s="2397"/>
      <c r="CR100" s="2397"/>
      <c r="CS100" s="2397"/>
      <c r="CT100" s="2397"/>
      <c r="CU100" s="2397"/>
      <c r="CV100" s="2397"/>
      <c r="CW100" s="2397"/>
      <c r="CX100" s="2397"/>
      <c r="CY100" s="2397"/>
      <c r="CZ100" s="2397"/>
      <c r="DA100" s="240"/>
    </row>
    <row r="101" s="131" customFormat="true" ht="15" customHeight="true" x14ac:dyDescent="0.2">
      <c r="A101" s="1175"/>
      <c r="B101" s="1196"/>
      <c r="C101" s="1282"/>
      <c r="D101" s="1283"/>
      <c r="E101" s="1283"/>
      <c r="F101" s="1283"/>
      <c r="G101" s="1284"/>
      <c r="H101" s="1285"/>
      <c r="I101" s="1283"/>
      <c r="J101" s="1283"/>
      <c r="K101" s="1283"/>
      <c r="L101" s="1286"/>
      <c r="M101" s="1282"/>
      <c r="N101" s="1283"/>
      <c r="O101" s="1283"/>
      <c r="P101" s="1283"/>
      <c r="Q101" s="1284"/>
      <c r="R101" s="1285"/>
      <c r="S101" s="1283"/>
      <c r="T101" s="1286"/>
      <c r="U101" s="2324"/>
      <c r="V101" s="2324"/>
      <c r="W101" s="2324"/>
      <c r="X101" s="2324"/>
      <c r="Y101" s="2324"/>
      <c r="Z101" s="2324"/>
      <c r="AA101" s="2324"/>
      <c r="AB101" s="2324"/>
      <c r="AC101" s="2324"/>
      <c r="AD101" s="2324"/>
      <c r="AE101" s="2324"/>
      <c r="AF101" s="2324"/>
      <c r="AG101" s="2324"/>
      <c r="AH101" s="2324"/>
      <c r="AI101" s="2324"/>
      <c r="AJ101" s="2324"/>
      <c r="AK101" s="2324"/>
      <c r="AL101" s="2324"/>
      <c r="AM101" s="2324"/>
      <c r="AN101" s="2324"/>
      <c r="AO101" s="2324"/>
      <c r="AP101" s="2324"/>
      <c r="AQ101" s="2324"/>
      <c r="AR101" s="2324"/>
      <c r="AS101" s="2324"/>
      <c r="AT101" s="2324"/>
      <c r="AU101" s="2324"/>
      <c r="AV101" s="2324"/>
      <c r="AW101" s="2324"/>
      <c r="AX101" s="2324"/>
      <c r="AY101" s="2324"/>
      <c r="BA101" s="267"/>
      <c r="BB101" s="168"/>
      <c r="BC101" s="491"/>
      <c r="BD101" s="441"/>
      <c r="BE101" s="441"/>
      <c r="BF101" s="441"/>
      <c r="BG101" s="492"/>
      <c r="BH101" s="499"/>
      <c r="BI101" s="441"/>
      <c r="BJ101" s="441"/>
      <c r="BK101" s="441"/>
      <c r="BL101" s="492"/>
      <c r="BM101" s="499"/>
      <c r="BN101" s="441"/>
      <c r="BO101" s="441"/>
      <c r="BP101" s="441"/>
      <c r="BQ101" s="492"/>
      <c r="BR101" s="499"/>
      <c r="BS101" s="441"/>
      <c r="BT101" s="2349"/>
      <c r="BU101" s="2396"/>
      <c r="BV101" s="2396"/>
      <c r="BW101" s="2396"/>
      <c r="BX101" s="2396"/>
      <c r="BY101" s="2397"/>
      <c r="BZ101" s="2397"/>
      <c r="CA101" s="2397"/>
      <c r="CB101" s="2397"/>
      <c r="CC101" s="2397"/>
      <c r="CD101" s="2397"/>
      <c r="CE101" s="2397"/>
      <c r="CF101" s="2397"/>
      <c r="CG101" s="2397"/>
      <c r="CH101" s="2397"/>
      <c r="CI101" s="2397"/>
      <c r="CJ101" s="2397"/>
      <c r="CK101" s="2397"/>
      <c r="CL101" s="2397"/>
      <c r="CM101" s="2397"/>
      <c r="CN101" s="2397"/>
      <c r="CO101" s="2397"/>
      <c r="CP101" s="2397"/>
      <c r="CQ101" s="2397"/>
      <c r="CR101" s="2397"/>
      <c r="CS101" s="2397"/>
      <c r="CT101" s="2397"/>
      <c r="CU101" s="2397"/>
      <c r="CV101" s="2397"/>
      <c r="CW101" s="2397"/>
      <c r="CX101" s="2397"/>
      <c r="CY101" s="2397"/>
      <c r="CZ101" s="2397"/>
      <c r="DA101" s="240"/>
    </row>
    <row r="102" s="131" customFormat="true" ht="15" customHeight="true" x14ac:dyDescent="0.2">
      <c r="A102" s="1386"/>
      <c r="B102" s="1196"/>
      <c r="C102" s="1282"/>
      <c r="D102" s="1283"/>
      <c r="E102" s="1283"/>
      <c r="F102" s="1283"/>
      <c r="G102" s="1284"/>
      <c r="H102" s="1285"/>
      <c r="I102" s="1283"/>
      <c r="J102" s="1283"/>
      <c r="K102" s="1283"/>
      <c r="L102" s="1286"/>
      <c r="M102" s="1282"/>
      <c r="N102" s="1283"/>
      <c r="O102" s="1283"/>
      <c r="P102" s="1283"/>
      <c r="Q102" s="1284"/>
      <c r="R102" s="1285"/>
      <c r="S102" s="1283"/>
      <c r="T102" s="1286"/>
      <c r="U102" s="2324"/>
      <c r="V102" s="2324"/>
      <c r="W102" s="2324"/>
      <c r="X102" s="2324"/>
      <c r="Y102" s="2324"/>
      <c r="Z102" s="2324"/>
      <c r="AA102" s="2324"/>
      <c r="AB102" s="2324"/>
      <c r="AC102" s="2324"/>
      <c r="AD102" s="2324"/>
      <c r="AE102" s="2324"/>
      <c r="AF102" s="2324"/>
      <c r="AG102" s="2324"/>
      <c r="AH102" s="2324"/>
      <c r="AI102" s="2324"/>
      <c r="AJ102" s="2324"/>
      <c r="AK102" s="2324"/>
      <c r="AL102" s="2324"/>
      <c r="AM102" s="2324"/>
      <c r="AN102" s="2324"/>
      <c r="AO102" s="2324"/>
      <c r="AP102" s="2324"/>
      <c r="AQ102" s="2324"/>
      <c r="AR102" s="2324"/>
      <c r="AS102" s="2324"/>
      <c r="AT102" s="2324"/>
      <c r="AU102" s="2324"/>
      <c r="AV102" s="2324"/>
      <c r="AW102" s="2324"/>
      <c r="AX102" s="2324"/>
      <c r="AY102" s="2324"/>
      <c r="BA102" s="267"/>
      <c r="BB102" s="168"/>
      <c r="BC102" s="491"/>
      <c r="BD102" s="441"/>
      <c r="BE102" s="441"/>
      <c r="BF102" s="441"/>
      <c r="BG102" s="492"/>
      <c r="BH102" s="499"/>
      <c r="BI102" s="441"/>
      <c r="BJ102" s="441"/>
      <c r="BK102" s="441"/>
      <c r="BL102" s="492"/>
      <c r="BM102" s="499"/>
      <c r="BN102" s="441"/>
      <c r="BO102" s="441"/>
      <c r="BP102" s="441"/>
      <c r="BQ102" s="492"/>
      <c r="BR102" s="499"/>
      <c r="BS102" s="441"/>
      <c r="BT102" s="2349"/>
      <c r="BU102" s="2396"/>
      <c r="BV102" s="2396"/>
      <c r="BW102" s="2396"/>
      <c r="BX102" s="2396"/>
      <c r="BY102" s="2397"/>
      <c r="BZ102" s="2397"/>
      <c r="CA102" s="2397"/>
      <c r="CB102" s="2397"/>
      <c r="CC102" s="2397"/>
      <c r="CD102" s="2397"/>
      <c r="CE102" s="2397"/>
      <c r="CF102" s="2397"/>
      <c r="CG102" s="2397"/>
      <c r="CH102" s="2397"/>
      <c r="CI102" s="2397"/>
      <c r="CJ102" s="2397"/>
      <c r="CK102" s="2397"/>
      <c r="CL102" s="2397"/>
      <c r="CM102" s="2397"/>
      <c r="CN102" s="2397"/>
      <c r="CO102" s="2397"/>
      <c r="CP102" s="2397"/>
      <c r="CQ102" s="2397"/>
      <c r="CR102" s="2397"/>
      <c r="CS102" s="2397"/>
      <c r="CT102" s="2397"/>
      <c r="CU102" s="2397"/>
      <c r="CV102" s="2397"/>
      <c r="CW102" s="2397"/>
      <c r="CX102" s="2397"/>
      <c r="CY102" s="2397"/>
      <c r="CZ102" s="2397"/>
      <c r="DA102" s="240"/>
    </row>
    <row r="103" s="131" customFormat="true" ht="15" customHeight="true" x14ac:dyDescent="0.2">
      <c r="A103" s="1386"/>
      <c r="B103" s="1196"/>
      <c r="C103" s="1282"/>
      <c r="D103" s="1283"/>
      <c r="E103" s="1283"/>
      <c r="F103" s="1283"/>
      <c r="G103" s="1284"/>
      <c r="H103" s="1285"/>
      <c r="I103" s="1283"/>
      <c r="J103" s="1283"/>
      <c r="K103" s="1283"/>
      <c r="L103" s="1286"/>
      <c r="M103" s="1282"/>
      <c r="N103" s="1283"/>
      <c r="O103" s="1283"/>
      <c r="P103" s="1283"/>
      <c r="Q103" s="1284"/>
      <c r="R103" s="1285"/>
      <c r="S103" s="1283"/>
      <c r="T103" s="1286"/>
      <c r="U103" s="2324"/>
      <c r="V103" s="2324"/>
      <c r="W103" s="2324"/>
      <c r="X103" s="2324"/>
      <c r="Y103" s="2324"/>
      <c r="Z103" s="2324"/>
      <c r="AA103" s="2324"/>
      <c r="AB103" s="2324"/>
      <c r="AC103" s="2324"/>
      <c r="AD103" s="2324"/>
      <c r="AE103" s="2324"/>
      <c r="AF103" s="2324"/>
      <c r="AG103" s="2324"/>
      <c r="AH103" s="2324"/>
      <c r="AI103" s="2324"/>
      <c r="AJ103" s="2324"/>
      <c r="AK103" s="2324"/>
      <c r="AL103" s="2324"/>
      <c r="AM103" s="2324"/>
      <c r="AN103" s="2324"/>
      <c r="AO103" s="2324"/>
      <c r="AP103" s="2324"/>
      <c r="AQ103" s="2324"/>
      <c r="AR103" s="2324"/>
      <c r="AS103" s="2324"/>
      <c r="AT103" s="2324"/>
      <c r="AU103" s="2324"/>
      <c r="AV103" s="2324"/>
      <c r="AW103" s="2324"/>
      <c r="AX103" s="2324"/>
      <c r="AY103" s="2324"/>
      <c r="BA103" s="267"/>
      <c r="BB103" s="168"/>
      <c r="BC103" s="491"/>
      <c r="BD103" s="441"/>
      <c r="BE103" s="441"/>
      <c r="BF103" s="441"/>
      <c r="BG103" s="492"/>
      <c r="BH103" s="499"/>
      <c r="BI103" s="441"/>
      <c r="BJ103" s="441"/>
      <c r="BK103" s="441"/>
      <c r="BL103" s="492"/>
      <c r="BM103" s="499"/>
      <c r="BN103" s="441"/>
      <c r="BO103" s="441"/>
      <c r="BP103" s="441"/>
      <c r="BQ103" s="492"/>
      <c r="BR103" s="499"/>
      <c r="BS103" s="441"/>
      <c r="BT103" s="2349"/>
      <c r="BU103" s="2396"/>
      <c r="BV103" s="2396"/>
      <c r="BW103" s="2396"/>
      <c r="BX103" s="2396"/>
      <c r="BY103" s="2397"/>
      <c r="BZ103" s="2397"/>
      <c r="CA103" s="2397"/>
      <c r="CB103" s="2397"/>
      <c r="CC103" s="2397"/>
      <c r="CD103" s="2397"/>
      <c r="CE103" s="2397"/>
      <c r="CF103" s="2397"/>
      <c r="CG103" s="2397"/>
      <c r="CH103" s="2397"/>
      <c r="CI103" s="2397"/>
      <c r="CJ103" s="2397"/>
      <c r="CK103" s="2397"/>
      <c r="CL103" s="2397"/>
      <c r="CM103" s="2397"/>
      <c r="CN103" s="2397"/>
      <c r="CO103" s="2397"/>
      <c r="CP103" s="2397"/>
      <c r="CQ103" s="2397"/>
      <c r="CR103" s="2397"/>
      <c r="CS103" s="2397"/>
      <c r="CT103" s="2397"/>
      <c r="CU103" s="2397"/>
      <c r="CV103" s="2397"/>
      <c r="CW103" s="2397"/>
      <c r="CX103" s="2397"/>
      <c r="CY103" s="2397"/>
      <c r="CZ103" s="2397"/>
      <c r="DA103" s="240"/>
    </row>
    <row r="104" s="131" customFormat="true" ht="15" customHeight="true" x14ac:dyDescent="0.2">
      <c r="A104" s="1386"/>
      <c r="B104" s="1196"/>
      <c r="C104" s="1282"/>
      <c r="D104" s="1283"/>
      <c r="E104" s="1283"/>
      <c r="F104" s="1283"/>
      <c r="G104" s="1284"/>
      <c r="H104" s="1285"/>
      <c r="I104" s="1283"/>
      <c r="J104" s="1283"/>
      <c r="K104" s="1283"/>
      <c r="L104" s="1286"/>
      <c r="M104" s="1282"/>
      <c r="N104" s="1283"/>
      <c r="O104" s="1283"/>
      <c r="P104" s="1283"/>
      <c r="Q104" s="1284"/>
      <c r="R104" s="1285"/>
      <c r="S104" s="1283"/>
      <c r="T104" s="1286"/>
      <c r="U104" s="2324"/>
      <c r="V104" s="2324"/>
      <c r="W104" s="2324"/>
      <c r="X104" s="2324"/>
      <c r="Y104" s="2324"/>
      <c r="Z104" s="2324"/>
      <c r="AA104" s="2324"/>
      <c r="AB104" s="2324"/>
      <c r="AC104" s="2324"/>
      <c r="AD104" s="2324"/>
      <c r="AE104" s="2324"/>
      <c r="AF104" s="2324"/>
      <c r="AG104" s="2324"/>
      <c r="AH104" s="2324"/>
      <c r="AI104" s="2324"/>
      <c r="AJ104" s="2324"/>
      <c r="AK104" s="2324"/>
      <c r="AL104" s="2324"/>
      <c r="AM104" s="2324"/>
      <c r="AN104" s="2324"/>
      <c r="AO104" s="2324"/>
      <c r="AP104" s="2324"/>
      <c r="AQ104" s="2324"/>
      <c r="AR104" s="2324"/>
      <c r="AS104" s="2324"/>
      <c r="AT104" s="2324"/>
      <c r="AU104" s="2324"/>
      <c r="AV104" s="2324"/>
      <c r="AW104" s="2324"/>
      <c r="AX104" s="2324"/>
      <c r="AY104" s="2324"/>
      <c r="BA104" s="267"/>
      <c r="BB104" s="168"/>
      <c r="BC104" s="491"/>
      <c r="BD104" s="441"/>
      <c r="BE104" s="441"/>
      <c r="BF104" s="441"/>
      <c r="BG104" s="492"/>
      <c r="BH104" s="499"/>
      <c r="BI104" s="441"/>
      <c r="BJ104" s="441"/>
      <c r="BK104" s="441"/>
      <c r="BL104" s="492"/>
      <c r="BM104" s="499"/>
      <c r="BN104" s="441"/>
      <c r="BO104" s="441"/>
      <c r="BP104" s="441"/>
      <c r="BQ104" s="492"/>
      <c r="BR104" s="499"/>
      <c r="BS104" s="441"/>
      <c r="BT104" s="2349"/>
      <c r="BU104" s="2396"/>
      <c r="BV104" s="2396"/>
      <c r="BW104" s="2396"/>
      <c r="BX104" s="2396"/>
      <c r="BY104" s="2397"/>
      <c r="BZ104" s="2397"/>
      <c r="CA104" s="2397"/>
      <c r="CB104" s="2397"/>
      <c r="CC104" s="2397"/>
      <c r="CD104" s="2397"/>
      <c r="CE104" s="2397"/>
      <c r="CF104" s="2397"/>
      <c r="CG104" s="2397"/>
      <c r="CH104" s="2397"/>
      <c r="CI104" s="2397"/>
      <c r="CJ104" s="2397"/>
      <c r="CK104" s="2397"/>
      <c r="CL104" s="2397"/>
      <c r="CM104" s="2397"/>
      <c r="CN104" s="2397"/>
      <c r="CO104" s="2397"/>
      <c r="CP104" s="2397"/>
      <c r="CQ104" s="2397"/>
      <c r="CR104" s="2397"/>
      <c r="CS104" s="2397"/>
      <c r="CT104" s="2397"/>
      <c r="CU104" s="2397"/>
      <c r="CV104" s="2397"/>
      <c r="CW104" s="2397"/>
      <c r="CX104" s="2397"/>
      <c r="CY104" s="2397"/>
      <c r="CZ104" s="2397"/>
      <c r="DA104" s="240"/>
    </row>
    <row r="105" s="131" customFormat="true" ht="15" customHeight="true" x14ac:dyDescent="0.2">
      <c r="A105" s="1191"/>
      <c r="B105" s="1197"/>
      <c r="C105" s="1287"/>
      <c r="D105" s="1288"/>
      <c r="E105" s="1288"/>
      <c r="F105" s="1288"/>
      <c r="G105" s="1289"/>
      <c r="H105" s="1290"/>
      <c r="I105" s="1288"/>
      <c r="J105" s="1288"/>
      <c r="K105" s="1288"/>
      <c r="L105" s="1291"/>
      <c r="M105" s="1287"/>
      <c r="N105" s="1288"/>
      <c r="O105" s="1288"/>
      <c r="P105" s="1288"/>
      <c r="Q105" s="1289"/>
      <c r="R105" s="1290"/>
      <c r="S105" s="1288"/>
      <c r="T105" s="1291"/>
      <c r="U105" s="2324"/>
      <c r="V105" s="2324"/>
      <c r="W105" s="2324"/>
      <c r="X105" s="2324"/>
      <c r="Y105" s="2324"/>
      <c r="Z105" s="2324"/>
      <c r="AA105" s="2324"/>
      <c r="AB105" s="2324"/>
      <c r="AC105" s="2324"/>
      <c r="AD105" s="2324"/>
      <c r="AE105" s="2324"/>
      <c r="AF105" s="2324"/>
      <c r="AG105" s="2324"/>
      <c r="AH105" s="2324"/>
      <c r="AI105" s="2324"/>
      <c r="AJ105" s="2324"/>
      <c r="AK105" s="2324"/>
      <c r="AL105" s="2324"/>
      <c r="AM105" s="2324"/>
      <c r="AN105" s="2324"/>
      <c r="AO105" s="2324"/>
      <c r="AP105" s="2324"/>
      <c r="AQ105" s="2324"/>
      <c r="AR105" s="2324"/>
      <c r="AS105" s="2324"/>
      <c r="AT105" s="2324"/>
      <c r="AU105" s="2324"/>
      <c r="AV105" s="2324"/>
      <c r="AW105" s="2324"/>
      <c r="AX105" s="2324"/>
      <c r="AY105" s="2324"/>
      <c r="BA105" s="267"/>
      <c r="BB105" s="168"/>
      <c r="BC105" s="493"/>
      <c r="BD105" s="494"/>
      <c r="BE105" s="494"/>
      <c r="BF105" s="494"/>
      <c r="BG105" s="495"/>
      <c r="BH105" s="500"/>
      <c r="BI105" s="494"/>
      <c r="BJ105" s="494"/>
      <c r="BK105" s="494"/>
      <c r="BL105" s="495"/>
      <c r="BM105" s="500"/>
      <c r="BN105" s="494"/>
      <c r="BO105" s="494"/>
      <c r="BP105" s="494"/>
      <c r="BQ105" s="495"/>
      <c r="BR105" s="500"/>
      <c r="BS105" s="494"/>
      <c r="BT105" s="2350"/>
      <c r="BU105" s="2396"/>
      <c r="BV105" s="2396"/>
      <c r="BW105" s="2396"/>
      <c r="BX105" s="2396"/>
      <c r="BY105" s="2397"/>
      <c r="BZ105" s="2397"/>
      <c r="CA105" s="2397"/>
      <c r="CB105" s="2397"/>
      <c r="CC105" s="2397"/>
      <c r="CD105" s="2397"/>
      <c r="CE105" s="2397"/>
      <c r="CF105" s="2397"/>
      <c r="CG105" s="2397"/>
      <c r="CH105" s="2397"/>
      <c r="CI105" s="2397"/>
      <c r="CJ105" s="2397"/>
      <c r="CK105" s="2397"/>
      <c r="CL105" s="2397"/>
      <c r="CM105" s="2397"/>
      <c r="CN105" s="2397"/>
      <c r="CO105" s="2397"/>
      <c r="CP105" s="2397"/>
      <c r="CQ105" s="2397"/>
      <c r="CR105" s="2397"/>
      <c r="CS105" s="2397"/>
      <c r="CT105" s="2397"/>
      <c r="CU105" s="2397"/>
      <c r="CV105" s="2397"/>
      <c r="CW105" s="2397"/>
      <c r="CX105" s="2397"/>
      <c r="CY105" s="2397"/>
      <c r="CZ105" s="2397"/>
      <c r="DA105" s="240"/>
    </row>
    <row r="106" s="131" customFormat="true" ht="250.15" customHeight="true" x14ac:dyDescent="0.2">
      <c r="A106" s="725"/>
      <c r="B106" s="1032"/>
      <c r="C106" s="1033"/>
      <c r="D106" s="1033"/>
      <c r="E106" s="1033"/>
      <c r="F106" s="1033"/>
      <c r="G106" s="1033"/>
      <c r="H106" s="1033"/>
      <c r="I106" s="1033"/>
      <c r="J106" s="1033"/>
      <c r="K106" s="1033"/>
      <c r="L106" s="1033"/>
      <c r="M106" s="1033"/>
      <c r="N106" s="1033"/>
      <c r="O106" s="1033"/>
      <c r="P106" s="1033"/>
      <c r="Q106" s="1033"/>
      <c r="R106" s="1033"/>
      <c r="S106" s="1033"/>
      <c r="T106" s="1033"/>
      <c r="U106" s="1080"/>
      <c r="V106" s="1080"/>
      <c r="W106" s="1080"/>
      <c r="X106" s="1080"/>
      <c r="Y106" s="1080"/>
      <c r="Z106" s="1080"/>
      <c r="AA106" s="1080"/>
      <c r="AB106" s="1080"/>
      <c r="AC106" s="1080"/>
      <c r="AD106" s="1080"/>
      <c r="AE106" s="1080"/>
      <c r="AF106" s="1080"/>
      <c r="AG106" s="1080"/>
      <c r="AH106" s="1080"/>
      <c r="AI106" s="1080"/>
      <c r="AJ106" s="1080"/>
      <c r="AK106" s="1080"/>
      <c r="AL106" s="1080"/>
      <c r="AM106" s="1080"/>
      <c r="AN106" s="1080"/>
      <c r="AO106" s="1080"/>
      <c r="AP106" s="1080"/>
      <c r="AQ106" s="1080"/>
      <c r="AR106" s="1080"/>
      <c r="AS106" s="1080"/>
      <c r="AT106" s="1080"/>
      <c r="AU106" s="1080"/>
      <c r="AV106" s="1080"/>
      <c r="AW106" s="1080"/>
      <c r="AX106" s="1080"/>
      <c r="AY106" s="108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6"/>
      <c r="BU106" s="239"/>
      <c r="BV106" s="239"/>
      <c r="BW106" s="239"/>
      <c r="BX106" s="239"/>
      <c r="BY106" s="239"/>
      <c r="BZ106" s="239"/>
      <c r="CA106" s="239"/>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c r="DA106" s="240"/>
    </row>
    <row r="107" s="111" customFormat="true" ht="18" customHeight="true" x14ac:dyDescent="0.2">
      <c r="A107" s="725"/>
      <c r="B107" s="112"/>
      <c r="C107" s="410"/>
      <c r="D107" s="410"/>
      <c r="E107" s="410"/>
      <c r="F107" s="410"/>
      <c r="G107" s="410"/>
      <c r="H107" s="410"/>
      <c r="I107" s="410"/>
      <c r="J107" s="410"/>
      <c r="K107" s="410"/>
      <c r="L107" s="410"/>
      <c r="M107" s="410"/>
      <c r="N107" s="410"/>
      <c r="O107" s="410"/>
      <c r="P107" s="410"/>
      <c r="Q107" s="410"/>
      <c r="R107" s="410"/>
      <c r="S107" s="410"/>
      <c r="T107" s="410"/>
      <c r="U107" s="994"/>
      <c r="V107" s="994"/>
      <c r="W107" s="994"/>
      <c r="X107" s="994"/>
      <c r="Y107" s="994"/>
      <c r="Z107" s="994"/>
      <c r="AA107" s="994"/>
      <c r="AB107" s="994"/>
      <c r="AC107" s="994"/>
      <c r="AD107" s="994"/>
      <c r="AE107" s="994"/>
      <c r="AF107" s="994"/>
      <c r="AG107" s="994"/>
      <c r="AH107" s="994"/>
      <c r="AI107" s="994"/>
      <c r="AJ107" s="994"/>
      <c r="AK107" s="994"/>
      <c r="AL107" s="994"/>
      <c r="AM107" s="994"/>
      <c r="AN107" s="994"/>
      <c r="AO107" s="994"/>
      <c r="AP107" s="994"/>
      <c r="AQ107" s="994"/>
      <c r="AR107" s="994"/>
      <c r="AS107" s="994"/>
      <c r="AT107" s="994"/>
      <c r="AU107" s="994"/>
      <c r="AV107" s="994"/>
      <c r="AW107" s="994"/>
      <c r="AX107" s="994"/>
      <c r="AY107" s="994"/>
      <c r="BB107" s="134"/>
      <c r="BU107" s="235"/>
      <c r="BV107" s="235"/>
      <c r="BW107" s="235"/>
      <c r="BX107" s="235"/>
      <c r="BY107" s="235"/>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c r="DA107" s="235"/>
    </row>
    <row r="108" s="111" customFormat="true" ht="22.5" customHeight="true" x14ac:dyDescent="0.35">
      <c r="A108" s="2831" t="str">
        <f>A1026</f>
        <v>Jordan</v>
      </c>
      <c r="B108" s="2832"/>
      <c r="C108" s="113"/>
      <c r="D108" s="113"/>
      <c r="E108" s="113"/>
      <c r="F108" s="113"/>
      <c r="G108" s="113"/>
      <c r="H108" s="113"/>
      <c r="I108" s="113"/>
      <c r="J108" s="113"/>
      <c r="K108" s="113"/>
      <c r="L108" s="113"/>
      <c r="M108" s="113"/>
      <c r="N108" s="113"/>
      <c r="O108" s="113"/>
      <c r="P108" s="113"/>
      <c r="Q108" s="113"/>
      <c r="R108" s="113"/>
      <c r="S108" s="113"/>
      <c r="T108" s="113"/>
      <c r="U108" s="994"/>
      <c r="V108" s="994"/>
      <c r="W108" s="994"/>
      <c r="X108" s="994"/>
      <c r="Y108" s="994"/>
      <c r="Z108" s="994"/>
      <c r="AA108" s="994"/>
      <c r="AB108" s="994"/>
      <c r="AC108" s="994"/>
      <c r="AD108" s="994"/>
      <c r="AE108" s="994"/>
      <c r="AF108" s="994"/>
      <c r="AG108" s="994"/>
      <c r="AH108" s="994"/>
      <c r="AI108" s="994"/>
      <c r="AJ108" s="994"/>
      <c r="AK108" s="994"/>
      <c r="AL108" s="994"/>
      <c r="AM108" s="994"/>
      <c r="AN108" s="994"/>
      <c r="AO108" s="994"/>
      <c r="AP108" s="994"/>
      <c r="AQ108" s="994"/>
      <c r="AR108" s="994"/>
      <c r="AS108" s="994"/>
      <c r="AT108" s="994"/>
      <c r="AU108" s="994"/>
      <c r="AV108" s="994"/>
      <c r="AW108" s="994"/>
      <c r="AX108" s="994"/>
      <c r="AY108" s="994"/>
      <c r="BB108" s="134"/>
      <c r="BU108" s="235"/>
      <c r="BV108" s="235"/>
      <c r="BW108" s="235"/>
      <c r="BX108" s="235"/>
      <c r="BY108" s="235"/>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c r="DA108" s="235"/>
    </row>
    <row r="109" s="111" customFormat="true" ht="22.5" customHeight="true" x14ac:dyDescent="0.35">
      <c r="A109" s="138" t="str">
        <f>A1034</f>
        <v>2012</v>
      </c>
      <c r="B109" s="139"/>
      <c r="C109" s="113"/>
      <c r="D109" s="113"/>
      <c r="E109" s="113"/>
      <c r="F109" s="113"/>
      <c r="G109" s="113"/>
      <c r="H109" s="113"/>
      <c r="I109" s="113"/>
      <c r="J109" s="113"/>
      <c r="K109" s="113"/>
      <c r="L109" s="113"/>
      <c r="M109" s="113"/>
      <c r="N109" s="113"/>
      <c r="O109" s="113"/>
      <c r="P109" s="113"/>
      <c r="Q109" s="113"/>
      <c r="R109" s="113"/>
      <c r="S109" s="113"/>
      <c r="T109" s="113"/>
      <c r="U109" s="994"/>
      <c r="V109" s="994"/>
      <c r="W109" s="994"/>
      <c r="X109" s="994"/>
      <c r="Y109" s="994"/>
      <c r="Z109" s="994"/>
      <c r="AA109" s="994"/>
      <c r="AB109" s="994"/>
      <c r="AC109" s="994"/>
      <c r="AD109" s="994"/>
      <c r="AE109" s="994"/>
      <c r="AF109" s="994"/>
      <c r="AG109" s="994"/>
      <c r="AH109" s="994"/>
      <c r="AI109" s="994"/>
      <c r="AJ109" s="994"/>
      <c r="AK109" s="994"/>
      <c r="AL109" s="994"/>
      <c r="AM109" s="994"/>
      <c r="AN109" s="994"/>
      <c r="AO109" s="994"/>
      <c r="AP109" s="994"/>
      <c r="AQ109" s="994"/>
      <c r="AR109" s="994"/>
      <c r="AS109" s="994"/>
      <c r="AT109" s="994"/>
      <c r="AU109" s="994"/>
      <c r="AV109" s="994"/>
      <c r="AW109" s="994"/>
      <c r="AX109" s="994"/>
      <c r="AY109" s="994"/>
      <c r="BB109" s="134"/>
      <c r="BU109" s="235"/>
      <c r="BV109" s="235"/>
      <c r="BW109" s="235"/>
      <c r="BX109" s="235"/>
      <c r="BY109" s="235"/>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c r="DA109" s="235"/>
    </row>
    <row r="110" s="111" customFormat="true" ht="22.5" customHeight="true" x14ac:dyDescent="0.35">
      <c r="A110" s="140" t="s">
        <v>99</v>
      </c>
      <c r="B110" s="141"/>
      <c r="C110" s="113"/>
      <c r="D110" s="113"/>
      <c r="E110" s="113"/>
      <c r="F110" s="113"/>
      <c r="G110" s="113"/>
      <c r="H110" s="113"/>
      <c r="I110" s="113"/>
      <c r="J110" s="113"/>
      <c r="K110" s="113"/>
      <c r="L110" s="113"/>
      <c r="M110" s="113"/>
      <c r="N110" s="113"/>
      <c r="O110" s="113"/>
      <c r="P110" s="113"/>
      <c r="Q110" s="113"/>
      <c r="R110" s="113"/>
      <c r="S110" s="113"/>
      <c r="T110" s="113"/>
      <c r="U110" s="994"/>
      <c r="V110" s="994"/>
      <c r="W110" s="994"/>
      <c r="X110" s="994"/>
      <c r="Y110" s="994"/>
      <c r="Z110" s="994"/>
      <c r="AA110" s="994"/>
      <c r="AB110" s="994"/>
      <c r="AC110" s="994"/>
      <c r="AD110" s="994"/>
      <c r="AE110" s="994"/>
      <c r="AF110" s="994"/>
      <c r="AG110" s="994"/>
      <c r="AH110" s="994"/>
      <c r="AI110" s="994"/>
      <c r="AJ110" s="994"/>
      <c r="AK110" s="994"/>
      <c r="AL110" s="994"/>
      <c r="AM110" s="994"/>
      <c r="AN110" s="994"/>
      <c r="AO110" s="994"/>
      <c r="AP110" s="994"/>
      <c r="AQ110" s="994"/>
      <c r="AR110" s="994"/>
      <c r="AS110" s="994"/>
      <c r="AT110" s="994"/>
      <c r="AU110" s="994"/>
      <c r="AV110" s="994"/>
      <c r="AW110" s="994"/>
      <c r="AX110" s="994"/>
      <c r="AY110" s="994"/>
      <c r="BB110" s="134"/>
      <c r="BU110" s="235"/>
      <c r="BV110" s="235"/>
      <c r="BW110" s="235"/>
      <c r="BX110" s="235"/>
      <c r="BY110" s="235"/>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c r="DA110" s="235"/>
    </row>
    <row r="111" s="111" customFormat="true" ht="20.1" customHeight="true" x14ac:dyDescent="0.35">
      <c r="A111" s="142" t="s">
        <v>97</v>
      </c>
      <c r="B111" s="139"/>
      <c r="C111" s="113"/>
      <c r="D111" s="113"/>
      <c r="E111" s="113"/>
      <c r="F111" s="113"/>
      <c r="G111" s="113"/>
      <c r="H111" s="113"/>
      <c r="I111" s="113"/>
      <c r="J111" s="113"/>
      <c r="K111" s="113"/>
      <c r="L111" s="113"/>
      <c r="M111" s="113"/>
      <c r="N111" s="113"/>
      <c r="O111" s="113"/>
      <c r="P111" s="113"/>
      <c r="Q111" s="113"/>
      <c r="R111" s="113"/>
      <c r="S111" s="113"/>
      <c r="T111" s="113"/>
      <c r="U111" s="994"/>
      <c r="V111" s="994"/>
      <c r="W111" s="994"/>
      <c r="X111" s="994"/>
      <c r="Y111" s="994"/>
      <c r="Z111" s="994"/>
      <c r="AA111" s="994"/>
      <c r="AB111" s="994"/>
      <c r="AC111" s="994"/>
      <c r="AD111" s="994"/>
      <c r="AE111" s="994"/>
      <c r="AF111" s="994"/>
      <c r="AG111" s="994"/>
      <c r="AH111" s="994"/>
      <c r="AI111" s="994"/>
      <c r="AJ111" s="994"/>
      <c r="AK111" s="994"/>
      <c r="AL111" s="994"/>
      <c r="AM111" s="994"/>
      <c r="AN111" s="994"/>
      <c r="AO111" s="994"/>
      <c r="AP111" s="994"/>
      <c r="AQ111" s="994"/>
      <c r="AR111" s="994"/>
      <c r="AS111" s="994"/>
      <c r="AT111" s="994"/>
      <c r="AU111" s="994"/>
      <c r="AV111" s="994"/>
      <c r="AW111" s="994"/>
      <c r="AX111" s="994"/>
      <c r="AY111" s="994"/>
      <c r="BB111" s="134"/>
      <c r="BU111" s="235"/>
      <c r="BV111" s="235"/>
      <c r="BW111" s="235"/>
      <c r="BX111" s="235"/>
      <c r="BY111" s="235"/>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c r="DA111" s="235"/>
    </row>
    <row r="112" s="111" customFormat="true" ht="15" customHeight="true" x14ac:dyDescent="0.2">
      <c r="A112" s="806" t="s">
        <v>98</v>
      </c>
      <c r="B112" s="248"/>
      <c r="C112" s="113"/>
      <c r="D112" s="113"/>
      <c r="E112" s="113"/>
      <c r="F112" s="113"/>
      <c r="G112" s="113"/>
      <c r="H112" s="113"/>
      <c r="I112" s="113"/>
      <c r="J112" s="113"/>
      <c r="K112" s="113"/>
      <c r="L112" s="113"/>
      <c r="M112" s="113"/>
      <c r="N112" s="113"/>
      <c r="O112" s="113"/>
      <c r="P112" s="113"/>
      <c r="Q112" s="113"/>
      <c r="R112" s="113"/>
      <c r="S112" s="113"/>
      <c r="T112" s="113"/>
      <c r="U112" s="994"/>
      <c r="V112" s="994"/>
      <c r="W112" s="994"/>
      <c r="X112" s="994"/>
      <c r="Y112" s="994"/>
      <c r="Z112" s="994"/>
      <c r="AA112" s="994"/>
      <c r="AB112" s="994"/>
      <c r="AC112" s="994"/>
      <c r="AD112" s="994"/>
      <c r="AE112" s="994"/>
      <c r="AF112" s="994"/>
      <c r="AG112" s="994"/>
      <c r="AH112" s="994"/>
      <c r="AI112" s="994"/>
      <c r="AJ112" s="994"/>
      <c r="AK112" s="994"/>
      <c r="AL112" s="994"/>
      <c r="AM112" s="994"/>
      <c r="AN112" s="994"/>
      <c r="AO112" s="994"/>
      <c r="AP112" s="994"/>
      <c r="AQ112" s="994"/>
      <c r="AR112" s="994"/>
      <c r="AS112" s="994"/>
      <c r="AT112" s="994"/>
      <c r="AU112" s="994"/>
      <c r="AV112" s="994"/>
      <c r="AW112" s="994"/>
      <c r="AX112" s="994"/>
      <c r="AY112" s="994"/>
      <c r="BB112" s="134"/>
      <c r="BU112" s="235"/>
      <c r="BV112" s="235"/>
      <c r="BW112" s="235"/>
      <c r="BX112" s="235"/>
      <c r="BY112" s="235"/>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c r="DA112" s="235"/>
    </row>
    <row r="113" s="111" customFormat="true" ht="15" customHeight="true" x14ac:dyDescent="0.2">
      <c r="A113" s="152" t="s">
        <v>40</v>
      </c>
      <c r="B113" s="151"/>
      <c r="C113" s="113"/>
      <c r="D113" s="113"/>
      <c r="E113" s="113"/>
      <c r="F113" s="113"/>
      <c r="G113" s="113"/>
      <c r="H113" s="113"/>
      <c r="I113" s="113"/>
      <c r="J113" s="113"/>
      <c r="K113" s="113"/>
      <c r="L113" s="113"/>
      <c r="M113" s="113"/>
      <c r="N113" s="113"/>
      <c r="O113" s="113"/>
      <c r="P113" s="113"/>
      <c r="Q113" s="113"/>
      <c r="R113" s="113"/>
      <c r="S113" s="113"/>
      <c r="T113" s="113"/>
      <c r="U113" s="994"/>
      <c r="V113" s="994"/>
      <c r="W113" s="994"/>
      <c r="X113" s="994"/>
      <c r="Y113" s="994"/>
      <c r="Z113" s="994"/>
      <c r="AA113" s="994"/>
      <c r="AB113" s="994"/>
      <c r="AC113" s="994"/>
      <c r="AD113" s="994"/>
      <c r="AE113" s="994"/>
      <c r="AF113" s="994"/>
      <c r="AG113" s="994"/>
      <c r="AH113" s="994"/>
      <c r="AI113" s="994"/>
      <c r="AJ113" s="994"/>
      <c r="AK113" s="994"/>
      <c r="AL113" s="994"/>
      <c r="AM113" s="994"/>
      <c r="AN113" s="994"/>
      <c r="AO113" s="994"/>
      <c r="AP113" s="994"/>
      <c r="AQ113" s="994"/>
      <c r="AR113" s="994"/>
      <c r="AS113" s="994"/>
      <c r="AT113" s="994"/>
      <c r="AU113" s="994"/>
      <c r="AV113" s="994"/>
      <c r="AW113" s="994"/>
      <c r="AX113" s="994"/>
      <c r="AY113" s="994"/>
      <c r="BB113" s="134"/>
      <c r="BU113" s="235"/>
      <c r="BV113" s="235"/>
      <c r="BW113" s="235"/>
      <c r="BX113" s="235"/>
      <c r="BY113" s="235"/>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c r="DA113" s="235"/>
    </row>
    <row r="114" s="111" customFormat="true" ht="15" customHeight="true" x14ac:dyDescent="0.2">
      <c r="A114" s="150" t="s">
        <v>39</v>
      </c>
      <c r="B114" s="151"/>
      <c r="C114" s="113"/>
      <c r="D114" s="113"/>
      <c r="E114" s="113"/>
      <c r="F114" s="113"/>
      <c r="G114" s="113"/>
      <c r="H114" s="113"/>
      <c r="I114" s="113"/>
      <c r="J114" s="113"/>
      <c r="K114" s="113"/>
      <c r="L114" s="113"/>
      <c r="M114" s="113"/>
      <c r="N114" s="113"/>
      <c r="O114" s="113"/>
      <c r="P114" s="113"/>
      <c r="Q114" s="113"/>
      <c r="R114" s="113"/>
      <c r="S114" s="113"/>
      <c r="T114" s="113"/>
      <c r="U114" s="994"/>
      <c r="V114" s="994"/>
      <c r="W114" s="994"/>
      <c r="X114" s="994"/>
      <c r="Y114" s="994"/>
      <c r="Z114" s="994"/>
      <c r="AA114" s="994"/>
      <c r="AB114" s="994"/>
      <c r="AC114" s="994"/>
      <c r="AD114" s="994"/>
      <c r="AE114" s="994"/>
      <c r="AF114" s="994"/>
      <c r="AG114" s="994"/>
      <c r="AH114" s="994"/>
      <c r="AI114" s="994"/>
      <c r="AJ114" s="994"/>
      <c r="AK114" s="994"/>
      <c r="AL114" s="994"/>
      <c r="AM114" s="994"/>
      <c r="AN114" s="994"/>
      <c r="AO114" s="994"/>
      <c r="AP114" s="994"/>
      <c r="AQ114" s="994"/>
      <c r="AR114" s="994"/>
      <c r="AS114" s="994"/>
      <c r="AT114" s="994"/>
      <c r="AU114" s="994"/>
      <c r="AV114" s="994"/>
      <c r="AW114" s="994"/>
      <c r="AX114" s="994"/>
      <c r="AY114" s="994"/>
      <c r="BB114" s="134"/>
      <c r="BU114" s="235"/>
      <c r="BV114" s="235"/>
      <c r="BW114" s="235"/>
      <c r="BX114" s="235"/>
      <c r="BY114" s="235"/>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c r="DA114" s="235"/>
    </row>
    <row r="115" s="111" customFormat="true" ht="15" customHeight="true" x14ac:dyDescent="0.2">
      <c r="A115" s="150" t="s">
        <v>136</v>
      </c>
      <c r="B115" s="247" t="str">
        <f>A1025</f>
        <v>DHS12</v>
      </c>
      <c r="C115" s="113"/>
      <c r="D115" s="113"/>
      <c r="E115" s="113"/>
      <c r="F115" s="113"/>
      <c r="G115" s="113"/>
      <c r="H115" s="113"/>
      <c r="I115" s="113"/>
      <c r="J115" s="113"/>
      <c r="K115" s="113"/>
      <c r="L115" s="113"/>
      <c r="M115" s="113"/>
      <c r="N115" s="113"/>
      <c r="O115" s="113"/>
      <c r="P115" s="113"/>
      <c r="Q115" s="113"/>
      <c r="R115" s="113"/>
      <c r="S115" s="113"/>
      <c r="T115" s="113"/>
      <c r="U115" s="994"/>
      <c r="V115" s="994"/>
      <c r="W115" s="994"/>
      <c r="X115" s="994"/>
      <c r="Y115" s="994"/>
      <c r="Z115" s="994"/>
      <c r="AA115" s="994"/>
      <c r="AB115" s="994"/>
      <c r="AC115" s="994"/>
      <c r="AD115" s="994"/>
      <c r="AE115" s="994"/>
      <c r="AF115" s="994"/>
      <c r="AG115" s="994"/>
      <c r="AH115" s="994"/>
      <c r="AI115" s="994"/>
      <c r="AJ115" s="994"/>
      <c r="AK115" s="994"/>
      <c r="AL115" s="994"/>
      <c r="AM115" s="994"/>
      <c r="AN115" s="994"/>
      <c r="AO115" s="994"/>
      <c r="AP115" s="994"/>
      <c r="AQ115" s="994"/>
      <c r="AR115" s="994"/>
      <c r="AS115" s="994"/>
      <c r="AT115" s="994"/>
      <c r="AU115" s="994"/>
      <c r="AV115" s="994"/>
      <c r="AW115" s="994"/>
      <c r="AX115" s="994"/>
      <c r="AY115" s="994"/>
      <c r="BB115" s="134"/>
      <c r="BU115" s="235"/>
      <c r="BV115" s="235"/>
      <c r="BW115" s="235"/>
      <c r="BX115" s="235"/>
      <c r="BY115" s="235"/>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c r="DA115" s="235"/>
    </row>
    <row r="116" s="111" customFormat="true" ht="15" customHeight="true" x14ac:dyDescent="0.2">
      <c r="A116" s="1026" t="str">
        <f>B1030</f>
        <v/>
      </c>
      <c r="B116" s="1027"/>
      <c r="C116" s="113"/>
      <c r="D116" s="113"/>
      <c r="E116" s="113"/>
      <c r="F116" s="113"/>
      <c r="G116" s="113"/>
      <c r="H116" s="113"/>
      <c r="I116" s="113"/>
      <c r="J116" s="113"/>
      <c r="K116" s="113"/>
      <c r="L116" s="113"/>
      <c r="M116" s="113"/>
      <c r="N116" s="113"/>
      <c r="O116" s="113"/>
      <c r="P116" s="113"/>
      <c r="Q116" s="113"/>
      <c r="R116" s="113"/>
      <c r="S116" s="113"/>
      <c r="T116" s="113"/>
      <c r="U116" s="994"/>
      <c r="V116" s="994"/>
      <c r="W116" s="994"/>
      <c r="X116" s="994"/>
      <c r="Y116" s="994"/>
      <c r="Z116" s="994"/>
      <c r="AA116" s="994"/>
      <c r="AB116" s="994"/>
      <c r="AC116" s="994"/>
      <c r="AD116" s="994"/>
      <c r="AE116" s="994"/>
      <c r="AF116" s="994"/>
      <c r="AG116" s="994"/>
      <c r="AH116" s="994"/>
      <c r="AI116" s="994"/>
      <c r="AJ116" s="994"/>
      <c r="AK116" s="994"/>
      <c r="AL116" s="994"/>
      <c r="AM116" s="994"/>
      <c r="AN116" s="994"/>
      <c r="AO116" s="994"/>
      <c r="AP116" s="994"/>
      <c r="AQ116" s="994"/>
      <c r="AR116" s="994"/>
      <c r="AS116" s="994"/>
      <c r="AT116" s="994"/>
      <c r="AU116" s="994"/>
      <c r="AV116" s="994"/>
      <c r="AW116" s="994"/>
      <c r="AX116" s="994"/>
      <c r="AY116" s="994"/>
      <c r="BB116" s="134"/>
      <c r="BU116" s="235"/>
      <c r="BV116" s="235"/>
      <c r="BW116" s="235"/>
      <c r="BX116" s="235"/>
      <c r="BY116" s="235"/>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c r="DA116" s="235"/>
    </row>
    <row r="117" s="111" customFormat="true" ht="15" customHeight="true" x14ac:dyDescent="0.2">
      <c r="A117" s="1026" t="str">
        <f>B1029</f>
        <v/>
      </c>
      <c r="B117" s="1028"/>
      <c r="C117" s="113"/>
      <c r="D117" s="113"/>
      <c r="E117" s="113"/>
      <c r="F117" s="113"/>
      <c r="G117" s="113"/>
      <c r="H117" s="113"/>
      <c r="I117" s="113"/>
      <c r="J117" s="113"/>
      <c r="K117" s="113"/>
      <c r="L117" s="113"/>
      <c r="M117" s="113"/>
      <c r="N117" s="113"/>
      <c r="O117" s="113"/>
      <c r="P117" s="113"/>
      <c r="Q117" s="113"/>
      <c r="R117" s="113"/>
      <c r="S117" s="113"/>
      <c r="T117" s="113"/>
      <c r="U117" s="994"/>
      <c r="V117" s="994"/>
      <c r="W117" s="994"/>
      <c r="X117" s="994"/>
      <c r="Y117" s="994"/>
      <c r="Z117" s="994"/>
      <c r="AA117" s="994"/>
      <c r="AB117" s="994"/>
      <c r="AC117" s="994"/>
      <c r="AD117" s="994"/>
      <c r="AE117" s="994"/>
      <c r="AF117" s="994"/>
      <c r="AG117" s="994"/>
      <c r="AH117" s="994"/>
      <c r="AI117" s="994"/>
      <c r="AJ117" s="994"/>
      <c r="AK117" s="994"/>
      <c r="AL117" s="994"/>
      <c r="AM117" s="994"/>
      <c r="AN117" s="994"/>
      <c r="AO117" s="994"/>
      <c r="AP117" s="994"/>
      <c r="AQ117" s="994"/>
      <c r="AR117" s="994"/>
      <c r="AS117" s="994"/>
      <c r="AT117" s="994"/>
      <c r="AU117" s="994"/>
      <c r="AV117" s="994"/>
      <c r="AW117" s="994"/>
      <c r="AX117" s="994"/>
      <c r="AY117" s="994"/>
      <c r="BB117" s="134"/>
      <c r="BU117" s="235"/>
      <c r="BV117" s="235"/>
      <c r="BW117" s="235"/>
      <c r="BX117" s="235"/>
      <c r="BY117" s="235"/>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c r="DA117" s="235"/>
    </row>
    <row r="118" s="111" customFormat="true" ht="21" customHeight="true" x14ac:dyDescent="0.2">
      <c r="A118" s="1029"/>
      <c r="B118" s="1027"/>
      <c r="C118" s="113"/>
      <c r="D118" s="113"/>
      <c r="E118" s="113"/>
      <c r="F118" s="113"/>
      <c r="G118" s="113"/>
      <c r="H118" s="113"/>
      <c r="I118" s="113"/>
      <c r="J118" s="113"/>
      <c r="K118" s="113"/>
      <c r="L118" s="113"/>
      <c r="M118" s="113"/>
      <c r="N118" s="113"/>
      <c r="O118" s="113"/>
      <c r="P118" s="113"/>
      <c r="Q118" s="113"/>
      <c r="R118" s="113"/>
      <c r="S118" s="113"/>
      <c r="T118" s="113"/>
      <c r="U118" s="994"/>
      <c r="V118" s="994"/>
      <c r="W118" s="994"/>
      <c r="X118" s="994"/>
      <c r="Y118" s="994"/>
      <c r="Z118" s="994"/>
      <c r="AA118" s="994"/>
      <c r="AB118" s="994"/>
      <c r="AC118" s="994"/>
      <c r="AD118" s="994"/>
      <c r="AE118" s="994"/>
      <c r="AF118" s="994"/>
      <c r="AG118" s="994"/>
      <c r="AH118" s="994"/>
      <c r="AI118" s="994"/>
      <c r="AJ118" s="994"/>
      <c r="AK118" s="994"/>
      <c r="AL118" s="994"/>
      <c r="AM118" s="994"/>
      <c r="AN118" s="994"/>
      <c r="AO118" s="994"/>
      <c r="AP118" s="994"/>
      <c r="AQ118" s="994"/>
      <c r="AR118" s="994"/>
      <c r="AS118" s="994"/>
      <c r="AT118" s="994"/>
      <c r="AU118" s="994"/>
      <c r="AV118" s="994"/>
      <c r="AW118" s="994"/>
      <c r="AX118" s="994"/>
      <c r="AY118" s="994"/>
      <c r="BB118" s="134"/>
      <c r="BU118" s="235"/>
      <c r="BV118" s="235"/>
      <c r="BW118" s="235"/>
      <c r="BX118" s="235"/>
      <c r="BY118" s="235"/>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c r="DA118" s="235"/>
    </row>
    <row r="119" s="111" customFormat="true" ht="15" customHeight="true" x14ac:dyDescent="0.2">
      <c r="A119" s="1030"/>
      <c r="B119" s="1031"/>
      <c r="C119" s="113"/>
      <c r="D119" s="113"/>
      <c r="E119" s="113"/>
      <c r="F119" s="113"/>
      <c r="G119" s="113"/>
      <c r="H119" s="113"/>
      <c r="I119" s="113"/>
      <c r="J119" s="113"/>
      <c r="K119" s="113"/>
      <c r="L119" s="113"/>
      <c r="M119" s="113"/>
      <c r="N119" s="113"/>
      <c r="O119" s="113"/>
      <c r="P119" s="113"/>
      <c r="Q119" s="113"/>
      <c r="R119" s="113"/>
      <c r="S119" s="113"/>
      <c r="T119" s="113"/>
      <c r="U119" s="994"/>
      <c r="V119" s="994"/>
      <c r="W119" s="994"/>
      <c r="X119" s="994"/>
      <c r="Y119" s="994"/>
      <c r="Z119" s="994"/>
      <c r="AA119" s="994"/>
      <c r="AB119" s="994"/>
      <c r="AC119" s="994"/>
      <c r="AD119" s="994"/>
      <c r="AE119" s="994"/>
      <c r="AF119" s="994"/>
      <c r="AG119" s="994"/>
      <c r="AH119" s="994"/>
      <c r="AI119" s="994"/>
      <c r="AJ119" s="994"/>
      <c r="AK119" s="994"/>
      <c r="AL119" s="994"/>
      <c r="AM119" s="994"/>
      <c r="AN119" s="994"/>
      <c r="AO119" s="994"/>
      <c r="AP119" s="994"/>
      <c r="AQ119" s="994"/>
      <c r="AR119" s="994"/>
      <c r="AS119" s="994"/>
      <c r="AT119" s="994"/>
      <c r="AU119" s="994"/>
      <c r="AV119" s="994"/>
      <c r="AW119" s="994"/>
      <c r="AX119" s="994"/>
      <c r="AY119" s="994"/>
      <c r="BB119" s="134"/>
      <c r="BU119" s="235"/>
      <c r="BV119" s="235"/>
      <c r="BW119" s="235"/>
      <c r="BX119" s="235"/>
      <c r="BY119" s="235"/>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c r="DA119" s="235"/>
    </row>
    <row r="120" s="726" customFormat="true" ht="15" customHeight="true" x14ac:dyDescent="0.2">
      <c r="A120" s="116" t="s">
        <v>99</v>
      </c>
      <c r="B120" s="231"/>
      <c r="C120" s="2858" t="s">
        <v>115</v>
      </c>
      <c r="D120" s="2859"/>
      <c r="E120" s="2859"/>
      <c r="F120" s="2859"/>
      <c r="G120" s="2860"/>
      <c r="H120" s="3206" t="s">
        <v>38</v>
      </c>
      <c r="I120" s="3207"/>
      <c r="J120" s="3207"/>
      <c r="K120" s="3207"/>
      <c r="L120" s="3208"/>
      <c r="M120" s="3209" t="s">
        <v>37</v>
      </c>
      <c r="N120" s="3210"/>
      <c r="O120" s="3210"/>
      <c r="P120" s="3210"/>
      <c r="Q120" s="3211"/>
      <c r="R120" s="2334" t="s">
        <v>142</v>
      </c>
      <c r="S120" s="2335"/>
      <c r="T120" s="2336"/>
      <c r="U120" s="2324"/>
      <c r="V120" s="2324"/>
      <c r="W120" s="2324"/>
      <c r="X120" s="2324"/>
      <c r="Y120" s="2324"/>
      <c r="Z120" s="2324"/>
      <c r="AA120" s="2324"/>
      <c r="AB120" s="2324"/>
      <c r="AC120" s="2324"/>
      <c r="AD120" s="2324"/>
      <c r="AE120" s="2324"/>
      <c r="AF120" s="2324"/>
      <c r="AG120" s="2324"/>
      <c r="AH120" s="2324"/>
      <c r="AI120" s="2324"/>
      <c r="AJ120" s="2324"/>
      <c r="AK120" s="2324"/>
      <c r="AL120" s="2324"/>
      <c r="AM120" s="2324"/>
      <c r="AN120" s="2324"/>
      <c r="AO120" s="2324"/>
      <c r="AP120" s="2324"/>
      <c r="AQ120" s="2324"/>
      <c r="AR120" s="2324"/>
      <c r="AS120" s="2324"/>
      <c r="AT120" s="2324"/>
      <c r="AU120" s="2324"/>
      <c r="AV120" s="2324"/>
      <c r="AW120" s="2324"/>
      <c r="AX120" s="2324"/>
      <c r="AY120" s="2324"/>
      <c r="BA120" s="241" t="s">
        <v>131</v>
      </c>
      <c r="BB120" s="116" t="s">
        <v>99</v>
      </c>
      <c r="BC120" s="2923" t="s">
        <v>115</v>
      </c>
      <c r="BD120" s="2924"/>
      <c r="BE120" s="2924"/>
      <c r="BF120" s="2924"/>
      <c r="BG120" s="2925"/>
      <c r="BH120" s="2926" t="s">
        <v>38</v>
      </c>
      <c r="BI120" s="2924"/>
      <c r="BJ120" s="2924"/>
      <c r="BK120" s="2924"/>
      <c r="BL120" s="2925"/>
      <c r="BM120" s="2926" t="s">
        <v>37</v>
      </c>
      <c r="BN120" s="2924"/>
      <c r="BO120" s="2924"/>
      <c r="BP120" s="2924"/>
      <c r="BQ120" s="2925"/>
      <c r="BR120" s="2334" t="s">
        <v>142</v>
      </c>
      <c r="BS120" s="2335"/>
      <c r="BT120" s="2336"/>
      <c r="BU120" s="2398"/>
      <c r="BV120" s="2398"/>
      <c r="BW120" s="2398"/>
      <c r="BX120" s="2398"/>
      <c r="BY120" s="2399"/>
      <c r="BZ120" s="239"/>
      <c r="CA120" s="239"/>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c r="DA120" s="240"/>
    </row>
    <row r="121" s="726" customFormat="true" ht="12.75" x14ac:dyDescent="0.2">
      <c r="A121" s="206" t="s">
        <v>87</v>
      </c>
      <c r="B121" s="279"/>
      <c r="C121" s="411" t="s">
        <v>0</v>
      </c>
      <c r="D121" s="412" t="s">
        <v>1</v>
      </c>
      <c r="E121" s="412" t="s">
        <v>2</v>
      </c>
      <c r="F121" s="412" t="s">
        <v>3</v>
      </c>
      <c r="G121" s="413" t="s">
        <v>4</v>
      </c>
      <c r="H121" s="2129" t="s">
        <v>0</v>
      </c>
      <c r="I121" s="2098" t="s">
        <v>1</v>
      </c>
      <c r="J121" s="2098" t="s">
        <v>2</v>
      </c>
      <c r="K121" s="2098" t="s">
        <v>3</v>
      </c>
      <c r="L121" s="2099" t="s">
        <v>4</v>
      </c>
      <c r="M121" s="2119" t="s">
        <v>0</v>
      </c>
      <c r="N121" s="2098" t="s">
        <v>1</v>
      </c>
      <c r="O121" s="2098" t="s">
        <v>2</v>
      </c>
      <c r="P121" s="2098" t="s">
        <v>3</v>
      </c>
      <c r="Q121" s="2141" t="s">
        <v>4</v>
      </c>
      <c r="R121" s="2126" t="s">
        <v>160</v>
      </c>
      <c r="S121" s="2091" t="s">
        <v>161</v>
      </c>
      <c r="T121" s="2093" t="s">
        <v>162</v>
      </c>
      <c r="U121" s="2324"/>
      <c r="V121" s="2324"/>
      <c r="W121" s="2324"/>
      <c r="X121" s="2324"/>
      <c r="Y121" s="2324"/>
      <c r="Z121" s="2324"/>
      <c r="AA121" s="2324"/>
      <c r="AB121" s="2324"/>
      <c r="AC121" s="2324"/>
      <c r="AD121" s="2324"/>
      <c r="AE121" s="2324"/>
      <c r="AF121" s="2324"/>
      <c r="AG121" s="2324"/>
      <c r="AH121" s="2324"/>
      <c r="AI121" s="2324"/>
      <c r="AJ121" s="2324"/>
      <c r="AK121" s="2324"/>
      <c r="AL121" s="2324"/>
      <c r="AM121" s="2324"/>
      <c r="AN121" s="2324"/>
      <c r="AO121" s="2324"/>
      <c r="AP121" s="2324"/>
      <c r="AQ121" s="2324"/>
      <c r="AR121" s="2324"/>
      <c r="AS121" s="2324"/>
      <c r="AT121" s="2324"/>
      <c r="AU121" s="2324"/>
      <c r="AV121" s="2324"/>
      <c r="AW121" s="2324"/>
      <c r="AX121" s="2324"/>
      <c r="AY121" s="2324"/>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2126" t="s">
        <v>160</v>
      </c>
      <c r="BS121" s="2091" t="s">
        <v>161</v>
      </c>
      <c r="BT121" s="2093" t="s">
        <v>162</v>
      </c>
      <c r="BU121" s="2400"/>
      <c r="BV121" s="2400"/>
      <c r="BW121" s="2400"/>
      <c r="BX121" s="2400"/>
      <c r="BY121" s="2401"/>
      <c r="BZ121" s="2401"/>
      <c r="CA121" s="2401"/>
      <c r="CB121" s="2401"/>
      <c r="CC121" s="2401"/>
      <c r="CD121" s="2401"/>
      <c r="CE121" s="2401"/>
      <c r="CF121" s="2401"/>
      <c r="CG121" s="2401"/>
      <c r="CH121" s="2401"/>
      <c r="CI121" s="2401"/>
      <c r="CJ121" s="2401"/>
      <c r="CK121" s="2401"/>
      <c r="CL121" s="2401"/>
      <c r="CM121" s="2401"/>
      <c r="CN121" s="2401"/>
      <c r="CO121" s="2401"/>
      <c r="CP121" s="2401"/>
      <c r="CQ121" s="2401"/>
      <c r="CR121" s="2401"/>
      <c r="CS121" s="2401"/>
      <c r="CT121" s="2401"/>
      <c r="CU121" s="2401"/>
      <c r="CV121" s="2401"/>
      <c r="CW121" s="2401"/>
      <c r="CX121" s="2401"/>
      <c r="CY121" s="2401"/>
      <c r="CZ121" s="2401"/>
      <c r="DA121" s="240"/>
    </row>
    <row r="122" s="726" customFormat="true" ht="15" customHeight="true" x14ac:dyDescent="0.2">
      <c r="A122" s="3201" t="s">
        <v>18</v>
      </c>
      <c r="B122" s="2263" t="s">
        <v>14</v>
      </c>
      <c r="C122" s="2200">
        <v>99.792657041514204</v>
      </c>
      <c r="D122" s="2201">
        <v>99.90469336450532</v>
      </c>
      <c r="E122" s="2201">
        <v>100</v>
      </c>
      <c r="F122" s="2201">
        <v>100</v>
      </c>
      <c r="G122" s="2202">
        <v>100</v>
      </c>
      <c r="H122" s="2203">
        <v>99.767716996765557</v>
      </c>
      <c r="I122" s="2201">
        <v>99.896109210440528</v>
      </c>
      <c r="J122" s="2201">
        <v>100</v>
      </c>
      <c r="K122" s="2201">
        <v>100</v>
      </c>
      <c r="L122" s="2204">
        <v>100</v>
      </c>
      <c r="M122" s="2205">
        <v>99.90972512926092</v>
      </c>
      <c r="N122" s="2201">
        <v>100</v>
      </c>
      <c r="O122" s="2201">
        <v>99.944378770117822</v>
      </c>
      <c r="P122" s="2201">
        <v>100</v>
      </c>
      <c r="Q122" s="2202">
        <v>100</v>
      </c>
      <c r="R122" s="2203">
        <v>99.998228753463422</v>
      </c>
      <c r="S122" s="2201">
        <v>99.796080250906371</v>
      </c>
      <c r="T122" s="2298">
        <v>99.979602149330034</v>
      </c>
      <c r="U122" s="2324"/>
      <c r="V122" s="2324"/>
      <c r="W122" s="2324"/>
      <c r="X122" s="2324"/>
      <c r="Y122" s="2324"/>
      <c r="Z122" s="2324"/>
      <c r="AA122" s="2324"/>
      <c r="AB122" s="2324"/>
      <c r="AC122" s="2324"/>
      <c r="AD122" s="2324"/>
      <c r="AE122" s="2324"/>
      <c r="AF122" s="2324"/>
      <c r="AG122" s="2324"/>
      <c r="AH122" s="2324"/>
      <c r="AI122" s="2324"/>
      <c r="AJ122" s="2324"/>
      <c r="AK122" s="2324"/>
      <c r="AL122" s="2324"/>
      <c r="AM122" s="2324"/>
      <c r="AN122" s="2324"/>
      <c r="AO122" s="2324"/>
      <c r="AP122" s="2324"/>
      <c r="AQ122" s="2324"/>
      <c r="AR122" s="2324"/>
      <c r="AS122" s="2324"/>
      <c r="AT122" s="2324"/>
      <c r="AU122" s="2324"/>
      <c r="AV122" s="2324"/>
      <c r="AW122" s="2324"/>
      <c r="AX122" s="2324"/>
      <c r="AY122" s="2324"/>
      <c r="BA122" s="2927" t="s">
        <v>18</v>
      </c>
      <c r="BB122" s="169" t="s">
        <v>14</v>
      </c>
      <c r="BC122" s="638">
        <v>15638.419678000007</v>
      </c>
      <c r="BD122" s="651">
        <v>15671.307185000021</v>
      </c>
      <c r="BE122" s="651">
        <v>15675.803327999996</v>
      </c>
      <c r="BF122" s="651">
        <v>15666.950309000036</v>
      </c>
      <c r="BG122" s="664">
        <v>15679.00446300005</v>
      </c>
      <c r="BH122" s="677">
        <v>12883.760284000009</v>
      </c>
      <c r="BI122" s="651">
        <v>12896.68872700003</v>
      </c>
      <c r="BJ122" s="651">
        <v>12907.589150999996</v>
      </c>
      <c r="BK122" s="651">
        <v>12908.591332000029</v>
      </c>
      <c r="BL122" s="664">
        <v>12913.560654000035</v>
      </c>
      <c r="BM122" s="677">
        <v>2762.4716100000041</v>
      </c>
      <c r="BN122" s="651">
        <v>2764.856741999999</v>
      </c>
      <c r="BO122" s="651">
        <v>2762.9427649999984</v>
      </c>
      <c r="BP122" s="651">
        <v>2766.5049209999975</v>
      </c>
      <c r="BQ122" s="664">
        <v>2764.518776999997</v>
      </c>
      <c r="BR122" s="677">
        <v>48804.029846999874</v>
      </c>
      <c r="BS122" s="651">
        <v>22048.036017999915</v>
      </c>
      <c r="BT122" s="2478">
        <v>7479.4190980000085</v>
      </c>
      <c r="BU122" s="2481"/>
      <c r="BV122" s="2481"/>
      <c r="BW122" s="2481"/>
      <c r="BX122" s="2481"/>
      <c r="BY122" s="2482"/>
      <c r="BZ122" s="2482"/>
      <c r="CA122" s="2482"/>
      <c r="CB122" s="2482"/>
      <c r="CC122" s="2482"/>
      <c r="CD122" s="2482"/>
      <c r="CE122" s="2482"/>
      <c r="CF122" s="2482"/>
      <c r="CG122" s="2482"/>
      <c r="CH122" s="2482"/>
      <c r="CI122" s="2482"/>
      <c r="CJ122" s="2482"/>
      <c r="CK122" s="2482"/>
      <c r="CL122" s="2482"/>
      <c r="CM122" s="2482"/>
      <c r="CN122" s="2482"/>
      <c r="CO122" s="2482"/>
      <c r="CP122" s="2482"/>
      <c r="CQ122" s="2482"/>
      <c r="CR122" s="2482"/>
      <c r="CS122" s="2482"/>
      <c r="CT122" s="2482"/>
      <c r="CU122" s="2482"/>
      <c r="CV122" s="2482"/>
      <c r="CW122" s="2482"/>
      <c r="CX122" s="2482"/>
      <c r="CY122" s="2482"/>
      <c r="CZ122" s="2403"/>
      <c r="DA122" s="240"/>
    </row>
    <row r="123" s="726" customFormat="true" ht="15" customHeight="true" x14ac:dyDescent="0.2">
      <c r="A123" s="3202"/>
      <c r="B123" s="2264" t="s">
        <v>51</v>
      </c>
      <c r="C123" s="2206">
        <v>0.20734295848580056</v>
      </c>
      <c r="D123" s="2207">
        <v>9.5306635494673997E-2</v>
      </c>
      <c r="E123" s="2207">
        <v>0</v>
      </c>
      <c r="F123" s="2207">
        <v>0</v>
      </c>
      <c r="G123" s="2208">
        <v>0</v>
      </c>
      <c r="H123" s="2209">
        <v>0.23228300323444845</v>
      </c>
      <c r="I123" s="2207">
        <v>0.10389078955947147</v>
      </c>
      <c r="J123" s="2207">
        <v>0</v>
      </c>
      <c r="K123" s="2207">
        <v>0</v>
      </c>
      <c r="L123" s="2210">
        <v>0</v>
      </c>
      <c r="M123" s="2211">
        <v>9.0274870739076696E-2</v>
      </c>
      <c r="N123" s="2207">
        <v>0</v>
      </c>
      <c r="O123" s="2207">
        <v>5.5621229882163892E-2</v>
      </c>
      <c r="P123" s="2207">
        <v>0</v>
      </c>
      <c r="Q123" s="2208">
        <v>0</v>
      </c>
      <c r="R123" s="2209">
        <v>1.7712465365683156E-3</v>
      </c>
      <c r="S123" s="2207">
        <v>0.20391974909361268</v>
      </c>
      <c r="T123" s="2299">
        <v>2.0397850669949754E-2</v>
      </c>
      <c r="U123" s="2324"/>
      <c r="V123" s="2324"/>
      <c r="W123" s="2324"/>
      <c r="X123" s="2324"/>
      <c r="Y123" s="2324"/>
      <c r="Z123" s="2324"/>
      <c r="AA123" s="2324"/>
      <c r="AB123" s="2324"/>
      <c r="AC123" s="2324"/>
      <c r="AD123" s="2324"/>
      <c r="AE123" s="2324"/>
      <c r="AF123" s="2324"/>
      <c r="AG123" s="2324"/>
      <c r="AH123" s="2324"/>
      <c r="AI123" s="2324"/>
      <c r="AJ123" s="2324"/>
      <c r="AK123" s="2324"/>
      <c r="AL123" s="2324"/>
      <c r="AM123" s="2324"/>
      <c r="AN123" s="2324"/>
      <c r="AO123" s="2324"/>
      <c r="AP123" s="2324"/>
      <c r="AQ123" s="2324"/>
      <c r="AR123" s="2324"/>
      <c r="AS123" s="2324"/>
      <c r="AT123" s="2324"/>
      <c r="AU123" s="2324"/>
      <c r="AV123" s="2324"/>
      <c r="AW123" s="2324"/>
      <c r="AX123" s="2324"/>
      <c r="AY123" s="2324"/>
      <c r="BA123" s="2928"/>
      <c r="BB123" s="170" t="s">
        <v>51</v>
      </c>
      <c r="BC123" s="639">
        <v>32.492533000000002</v>
      </c>
      <c r="BD123" s="652">
        <v>14.950044</v>
      </c>
      <c r="BE123" s="652">
        <v>0</v>
      </c>
      <c r="BF123" s="652">
        <v>0</v>
      </c>
      <c r="BG123" s="665">
        <v>0</v>
      </c>
      <c r="BH123" s="678">
        <v>29.996462000000001</v>
      </c>
      <c r="BI123" s="652">
        <v>13.412406000000001</v>
      </c>
      <c r="BJ123" s="652">
        <v>0</v>
      </c>
      <c r="BK123" s="652">
        <v>0</v>
      </c>
      <c r="BL123" s="665">
        <v>0</v>
      </c>
      <c r="BM123" s="678">
        <v>2.4960710000000002</v>
      </c>
      <c r="BN123" s="652">
        <v>0</v>
      </c>
      <c r="BO123" s="652">
        <v>1.5376380000000001</v>
      </c>
      <c r="BP123" s="652">
        <v>0</v>
      </c>
      <c r="BQ123" s="665">
        <v>0</v>
      </c>
      <c r="BR123" s="678">
        <v>0.86445499999999997</v>
      </c>
      <c r="BS123" s="652">
        <v>45.052170000000011</v>
      </c>
      <c r="BT123" s="2479">
        <v>1.525952</v>
      </c>
      <c r="BU123" s="2483"/>
      <c r="BV123" s="2483"/>
      <c r="BW123" s="2483"/>
      <c r="BX123" s="2483"/>
      <c r="BY123" s="2484"/>
      <c r="BZ123" s="2484"/>
      <c r="CA123" s="2484"/>
      <c r="CB123" s="2484"/>
      <c r="CC123" s="2484"/>
      <c r="CD123" s="2484"/>
      <c r="CE123" s="2484"/>
      <c r="CF123" s="2484"/>
      <c r="CG123" s="2484"/>
      <c r="CH123" s="2484"/>
      <c r="CI123" s="2484"/>
      <c r="CJ123" s="2484"/>
      <c r="CK123" s="2484"/>
      <c r="CL123" s="2484"/>
      <c r="CM123" s="2484"/>
      <c r="CN123" s="2484"/>
      <c r="CO123" s="2484"/>
      <c r="CP123" s="2484"/>
      <c r="CQ123" s="2484"/>
      <c r="CR123" s="2484"/>
      <c r="CS123" s="2484"/>
      <c r="CT123" s="2484"/>
      <c r="CU123" s="2484"/>
      <c r="CV123" s="2484"/>
      <c r="CW123" s="2484"/>
      <c r="CX123" s="2484"/>
      <c r="CY123" s="2484"/>
      <c r="CZ123" s="2405"/>
      <c r="DA123" s="240"/>
    </row>
    <row r="124" s="726" customFormat="true" ht="15" customHeight="true" x14ac:dyDescent="0.2">
      <c r="A124" s="3202" t="s">
        <v>50</v>
      </c>
      <c r="B124" s="2264" t="s">
        <v>15</v>
      </c>
      <c r="C124" s="2206">
        <v>99.074028550181396</v>
      </c>
      <c r="D124" s="2207">
        <v>99.772872053034249</v>
      </c>
      <c r="E124" s="2207">
        <v>99.909895392890206</v>
      </c>
      <c r="F124" s="2207">
        <v>99.972023246939884</v>
      </c>
      <c r="G124" s="2208">
        <v>99.688551998851466</v>
      </c>
      <c r="H124" s="2209">
        <v>99.04462466324361</v>
      </c>
      <c r="I124" s="2207">
        <v>99.858470566483064</v>
      </c>
      <c r="J124" s="2207">
        <v>99.943962719022252</v>
      </c>
      <c r="K124" s="2207">
        <v>99.98461157419186</v>
      </c>
      <c r="L124" s="2210">
        <v>99.62185529376147</v>
      </c>
      <c r="M124" s="2211">
        <v>99.213975405595363</v>
      </c>
      <c r="N124" s="2207">
        <v>99.718979942722825</v>
      </c>
      <c r="O124" s="2207">
        <v>99.518131870801312</v>
      </c>
      <c r="P124" s="2207">
        <v>99.885888943264234</v>
      </c>
      <c r="Q124" s="2208">
        <v>99.913305888173383</v>
      </c>
      <c r="R124" s="2209">
        <v>99.678043882181797</v>
      </c>
      <c r="S124" s="2207">
        <v>99.683062003807891</v>
      </c>
      <c r="T124" s="2299">
        <v>99.720302931512606</v>
      </c>
      <c r="U124" s="2324"/>
      <c r="V124" s="2324"/>
      <c r="W124" s="2324"/>
      <c r="X124" s="2324"/>
      <c r="Y124" s="2324"/>
      <c r="Z124" s="2324"/>
      <c r="AA124" s="2324"/>
      <c r="AB124" s="2324"/>
      <c r="AC124" s="2324"/>
      <c r="AD124" s="2324"/>
      <c r="AE124" s="2324"/>
      <c r="AF124" s="2324"/>
      <c r="AG124" s="2324"/>
      <c r="AH124" s="2324"/>
      <c r="AI124" s="2324"/>
      <c r="AJ124" s="2324"/>
      <c r="AK124" s="2324"/>
      <c r="AL124" s="2324"/>
      <c r="AM124" s="2324"/>
      <c r="AN124" s="2324"/>
      <c r="AO124" s="2324"/>
      <c r="AP124" s="2324"/>
      <c r="AQ124" s="2324"/>
      <c r="AR124" s="2324"/>
      <c r="AS124" s="2324"/>
      <c r="AT124" s="2324"/>
      <c r="AU124" s="2324"/>
      <c r="AV124" s="2324"/>
      <c r="AW124" s="2324"/>
      <c r="AX124" s="2324"/>
      <c r="AY124" s="2324"/>
      <c r="BA124" s="2928" t="s">
        <v>50</v>
      </c>
      <c r="BB124" s="170" t="s">
        <v>15</v>
      </c>
      <c r="BC124" s="639">
        <v>15525.804038000009</v>
      </c>
      <c r="BD124" s="652">
        <v>15650.629355000026</v>
      </c>
      <c r="BE124" s="652">
        <v>15661.678706999997</v>
      </c>
      <c r="BF124" s="652">
        <v>15662.567205000036</v>
      </c>
      <c r="BG124" s="665">
        <v>15630.172517000048</v>
      </c>
      <c r="BH124" s="678">
        <v>12790.381899000009</v>
      </c>
      <c r="BI124" s="652">
        <v>12891.82954000003</v>
      </c>
      <c r="BJ124" s="652">
        <v>12900.356088999997</v>
      </c>
      <c r="BK124" s="652">
        <v>12906.604903000029</v>
      </c>
      <c r="BL124" s="665">
        <v>12864.728708000033</v>
      </c>
      <c r="BM124" s="678">
        <v>2743.2343550000046</v>
      </c>
      <c r="BN124" s="652">
        <v>2757.0869399999988</v>
      </c>
      <c r="BO124" s="652">
        <v>2751.159252999998</v>
      </c>
      <c r="BP124" s="652">
        <v>2763.3480329999975</v>
      </c>
      <c r="BQ124" s="665">
        <v>2762.1221019999971</v>
      </c>
      <c r="BR124" s="678">
        <v>48647.76395899988</v>
      </c>
      <c r="BS124" s="652">
        <v>22023.066796999916</v>
      </c>
      <c r="BT124" s="2479">
        <v>7460.0210660000066</v>
      </c>
      <c r="BU124" s="2483"/>
      <c r="BV124" s="2483"/>
      <c r="BW124" s="2483"/>
      <c r="BX124" s="2483"/>
      <c r="BY124" s="2484"/>
      <c r="BZ124" s="2484"/>
      <c r="CA124" s="2484"/>
      <c r="CB124" s="2484"/>
      <c r="CC124" s="2484"/>
      <c r="CD124" s="2484"/>
      <c r="CE124" s="2484"/>
      <c r="CF124" s="2484"/>
      <c r="CG124" s="2484"/>
      <c r="CH124" s="2484"/>
      <c r="CI124" s="2484"/>
      <c r="CJ124" s="2484"/>
      <c r="CK124" s="2484"/>
      <c r="CL124" s="2484"/>
      <c r="CM124" s="2484"/>
      <c r="CN124" s="2484"/>
      <c r="CO124" s="2484"/>
      <c r="CP124" s="2484"/>
      <c r="CQ124" s="2484"/>
      <c r="CR124" s="2484"/>
      <c r="CS124" s="2484"/>
      <c r="CT124" s="2484"/>
      <c r="CU124" s="2484"/>
      <c r="CV124" s="2484"/>
      <c r="CW124" s="2484"/>
      <c r="CX124" s="2484"/>
      <c r="CY124" s="2484"/>
      <c r="CZ124" s="2405"/>
      <c r="DA124" s="240"/>
    </row>
    <row r="125" s="726" customFormat="true" ht="15" customHeight="true" x14ac:dyDescent="0.2">
      <c r="A125" s="3202"/>
      <c r="B125" s="2264" t="s">
        <v>16</v>
      </c>
      <c r="C125" s="2206">
        <v>0.71862849133282003</v>
      </c>
      <c r="D125" s="2207">
        <v>0.13182131147111237</v>
      </c>
      <c r="E125" s="2207">
        <v>9.0104607109804155E-2</v>
      </c>
      <c r="F125" s="2207">
        <v>2.7976753060115871E-2</v>
      </c>
      <c r="G125" s="2208">
        <v>0.31144800114851423</v>
      </c>
      <c r="H125" s="2209">
        <v>0.72309233352195246</v>
      </c>
      <c r="I125" s="2207">
        <v>3.7638643957476348E-2</v>
      </c>
      <c r="J125" s="2207">
        <v>5.6037280977754317E-2</v>
      </c>
      <c r="K125" s="2207">
        <v>1.538842580813368E-2</v>
      </c>
      <c r="L125" s="2210">
        <v>0.3781447062385081</v>
      </c>
      <c r="M125" s="2211">
        <v>0.69574972366557564</v>
      </c>
      <c r="N125" s="2207">
        <v>0.28102005727716661</v>
      </c>
      <c r="O125" s="2207">
        <v>0.42624689931650805</v>
      </c>
      <c r="P125" s="2207">
        <v>0.11411105673576362</v>
      </c>
      <c r="Q125" s="2208">
        <v>8.6694111826609702E-2</v>
      </c>
      <c r="R125" s="2209">
        <v>0.32018487128164252</v>
      </c>
      <c r="S125" s="2207">
        <v>0.11301824709848525</v>
      </c>
      <c r="T125" s="2299">
        <v>0.25929921781740634</v>
      </c>
      <c r="U125" s="2324"/>
      <c r="V125" s="2324"/>
      <c r="W125" s="2324"/>
      <c r="X125" s="2324"/>
      <c r="Y125" s="2324"/>
      <c r="Z125" s="2324"/>
      <c r="AA125" s="2324"/>
      <c r="AB125" s="2324"/>
      <c r="AC125" s="2324"/>
      <c r="AD125" s="2324"/>
      <c r="AE125" s="2324"/>
      <c r="AF125" s="2324"/>
      <c r="AG125" s="2324"/>
      <c r="AH125" s="2324"/>
      <c r="AI125" s="2324"/>
      <c r="AJ125" s="2324"/>
      <c r="AK125" s="2324"/>
      <c r="AL125" s="2324"/>
      <c r="AM125" s="2324"/>
      <c r="AN125" s="2324"/>
      <c r="AO125" s="2324"/>
      <c r="AP125" s="2324"/>
      <c r="AQ125" s="2324"/>
      <c r="AR125" s="2324"/>
      <c r="AS125" s="2324"/>
      <c r="AT125" s="2324"/>
      <c r="AU125" s="2324"/>
      <c r="AV125" s="2324"/>
      <c r="AW125" s="2324"/>
      <c r="AX125" s="2324"/>
      <c r="AY125" s="2324"/>
      <c r="BA125" s="2928"/>
      <c r="BB125" s="170" t="s">
        <v>16</v>
      </c>
      <c r="BC125" s="639">
        <v>112.61564000000003</v>
      </c>
      <c r="BD125" s="652">
        <v>20.67783</v>
      </c>
      <c r="BE125" s="652">
        <v>14.124621000000001</v>
      </c>
      <c r="BF125" s="652">
        <v>4.3831040000000003</v>
      </c>
      <c r="BG125" s="665">
        <v>48.831945999999995</v>
      </c>
      <c r="BH125" s="678">
        <v>93.378385000000009</v>
      </c>
      <c r="BI125" s="652">
        <v>4.8591870000000004</v>
      </c>
      <c r="BJ125" s="652">
        <v>7.2330620000000003</v>
      </c>
      <c r="BK125" s="652">
        <v>1.9864289999999998</v>
      </c>
      <c r="BL125" s="665">
        <v>48.831945999999995</v>
      </c>
      <c r="BM125" s="678">
        <v>19.237255000000005</v>
      </c>
      <c r="BN125" s="652">
        <v>7.7698020000000003</v>
      </c>
      <c r="BO125" s="652">
        <v>11.783512000000002</v>
      </c>
      <c r="BP125" s="652">
        <v>3.1568879999999999</v>
      </c>
      <c r="BQ125" s="665">
        <v>2.3966750000000001</v>
      </c>
      <c r="BR125" s="678">
        <v>156.26588799999999</v>
      </c>
      <c r="BS125" s="652">
        <v>24.969221000000001</v>
      </c>
      <c r="BT125" s="2479">
        <v>19.398032000000001</v>
      </c>
      <c r="BU125" s="2483"/>
      <c r="BV125" s="2483"/>
      <c r="BW125" s="2483"/>
      <c r="BX125" s="2483"/>
      <c r="BY125" s="2484"/>
      <c r="BZ125" s="2484"/>
      <c r="CA125" s="2484"/>
      <c r="CB125" s="2484"/>
      <c r="CC125" s="2484"/>
      <c r="CD125" s="2484"/>
      <c r="CE125" s="2484"/>
      <c r="CF125" s="2484"/>
      <c r="CG125" s="2484"/>
      <c r="CH125" s="2484"/>
      <c r="CI125" s="2484"/>
      <c r="CJ125" s="2484"/>
      <c r="CK125" s="2484"/>
      <c r="CL125" s="2484"/>
      <c r="CM125" s="2484"/>
      <c r="CN125" s="2484"/>
      <c r="CO125" s="2484"/>
      <c r="CP125" s="2484"/>
      <c r="CQ125" s="2484"/>
      <c r="CR125" s="2484"/>
      <c r="CS125" s="2484"/>
      <c r="CT125" s="2484"/>
      <c r="CU125" s="2484"/>
      <c r="CV125" s="2484"/>
      <c r="CW125" s="2484"/>
      <c r="CX125" s="2484"/>
      <c r="CY125" s="2484"/>
      <c r="CZ125" s="2405"/>
      <c r="DA125" s="240"/>
    </row>
    <row r="126" s="726" customFormat="true" ht="15" customHeight="true" x14ac:dyDescent="0.2">
      <c r="A126" s="3202"/>
      <c r="B126" s="2264" t="s">
        <v>22</v>
      </c>
      <c r="C126" s="2206">
        <v>0.19141490677833259</v>
      </c>
      <c r="D126" s="2207">
        <v>8.5504182445789362E-2</v>
      </c>
      <c r="E126" s="2207">
        <v>0</v>
      </c>
      <c r="F126" s="2207">
        <v>0</v>
      </c>
      <c r="G126" s="2208">
        <v>0</v>
      </c>
      <c r="H126" s="2209">
        <v>0.23228300323444845</v>
      </c>
      <c r="I126" s="2207">
        <v>0.10389078955947147</v>
      </c>
      <c r="J126" s="2207">
        <v>0</v>
      </c>
      <c r="K126" s="2207">
        <v>0</v>
      </c>
      <c r="L126" s="2210">
        <v>0</v>
      </c>
      <c r="M126" s="2211">
        <v>0</v>
      </c>
      <c r="N126" s="2207">
        <v>0</v>
      </c>
      <c r="O126" s="2207">
        <v>0</v>
      </c>
      <c r="P126" s="2207">
        <v>0</v>
      </c>
      <c r="Q126" s="2208">
        <v>0</v>
      </c>
      <c r="R126" s="2209">
        <v>0</v>
      </c>
      <c r="S126" s="2207">
        <v>0.1907984779732875</v>
      </c>
      <c r="T126" s="2299">
        <v>1.6783868770697607E-2</v>
      </c>
      <c r="U126" s="2324"/>
      <c r="V126" s="2324"/>
      <c r="W126" s="2324"/>
      <c r="X126" s="2324"/>
      <c r="Y126" s="2324"/>
      <c r="Z126" s="2324"/>
      <c r="AA126" s="2324"/>
      <c r="AB126" s="2324"/>
      <c r="AC126" s="2324"/>
      <c r="AD126" s="2324"/>
      <c r="AE126" s="2324"/>
      <c r="AF126" s="2324"/>
      <c r="AG126" s="2324"/>
      <c r="AH126" s="2324"/>
      <c r="AI126" s="2324"/>
      <c r="AJ126" s="2324"/>
      <c r="AK126" s="2324"/>
      <c r="AL126" s="2324"/>
      <c r="AM126" s="2324"/>
      <c r="AN126" s="2324"/>
      <c r="AO126" s="2324"/>
      <c r="AP126" s="2324"/>
      <c r="AQ126" s="2324"/>
      <c r="AR126" s="2324"/>
      <c r="AS126" s="2324"/>
      <c r="AT126" s="2324"/>
      <c r="AU126" s="2324"/>
      <c r="AV126" s="2324"/>
      <c r="AW126" s="2324"/>
      <c r="AX126" s="2324"/>
      <c r="AY126" s="2324"/>
      <c r="BA126" s="2928"/>
      <c r="BB126" s="170" t="s">
        <v>22</v>
      </c>
      <c r="BC126" s="639">
        <v>29.996462000000001</v>
      </c>
      <c r="BD126" s="652">
        <v>13.412406000000001</v>
      </c>
      <c r="BE126" s="652">
        <v>0</v>
      </c>
      <c r="BF126" s="652">
        <v>0</v>
      </c>
      <c r="BG126" s="665">
        <v>0</v>
      </c>
      <c r="BH126" s="678">
        <v>29.996462000000001</v>
      </c>
      <c r="BI126" s="652">
        <v>13.412406000000001</v>
      </c>
      <c r="BJ126" s="652">
        <v>0</v>
      </c>
      <c r="BK126" s="652">
        <v>0</v>
      </c>
      <c r="BL126" s="665">
        <v>0</v>
      </c>
      <c r="BM126" s="678">
        <v>0</v>
      </c>
      <c r="BN126" s="652">
        <v>0</v>
      </c>
      <c r="BO126" s="652">
        <v>0</v>
      </c>
      <c r="BP126" s="652">
        <v>0</v>
      </c>
      <c r="BQ126" s="665">
        <v>0</v>
      </c>
      <c r="BR126" s="678">
        <v>0</v>
      </c>
      <c r="BS126" s="652">
        <v>42.153276000000005</v>
      </c>
      <c r="BT126" s="2479">
        <v>1.255592</v>
      </c>
      <c r="BU126" s="2483"/>
      <c r="BV126" s="2483"/>
      <c r="BW126" s="2483"/>
      <c r="BX126" s="2483"/>
      <c r="BY126" s="2484"/>
      <c r="BZ126" s="2484"/>
      <c r="CA126" s="2484"/>
      <c r="CB126" s="2484"/>
      <c r="CC126" s="2484"/>
      <c r="CD126" s="2484"/>
      <c r="CE126" s="2484"/>
      <c r="CF126" s="2484"/>
      <c r="CG126" s="2484"/>
      <c r="CH126" s="2484"/>
      <c r="CI126" s="2484"/>
      <c r="CJ126" s="2484"/>
      <c r="CK126" s="2484"/>
      <c r="CL126" s="2484"/>
      <c r="CM126" s="2484"/>
      <c r="CN126" s="2484"/>
      <c r="CO126" s="2484"/>
      <c r="CP126" s="2484"/>
      <c r="CQ126" s="2484"/>
      <c r="CR126" s="2484"/>
      <c r="CS126" s="2484"/>
      <c r="CT126" s="2484"/>
      <c r="CU126" s="2484"/>
      <c r="CV126" s="2484"/>
      <c r="CW126" s="2484"/>
      <c r="CX126" s="2484"/>
      <c r="CY126" s="2484"/>
      <c r="CZ126" s="2405"/>
      <c r="DA126" s="240"/>
    </row>
    <row r="127" s="726" customFormat="true" ht="15" customHeight="true" x14ac:dyDescent="0.2">
      <c r="A127" s="3202"/>
      <c r="B127" s="2264" t="s">
        <v>19</v>
      </c>
      <c r="C127" s="2206">
        <v>1.5928051707468013E-2</v>
      </c>
      <c r="D127" s="2207">
        <v>9.802453048884642E-3</v>
      </c>
      <c r="E127" s="2207">
        <v>0</v>
      </c>
      <c r="F127" s="2207">
        <v>0</v>
      </c>
      <c r="G127" s="2208">
        <v>0</v>
      </c>
      <c r="H127" s="2209">
        <v>0</v>
      </c>
      <c r="I127" s="2207">
        <v>0</v>
      </c>
      <c r="J127" s="2207">
        <v>0</v>
      </c>
      <c r="K127" s="2207">
        <v>0</v>
      </c>
      <c r="L127" s="2210">
        <v>0</v>
      </c>
      <c r="M127" s="2211">
        <v>9.0274870739076696E-2</v>
      </c>
      <c r="N127" s="2207">
        <v>0</v>
      </c>
      <c r="O127" s="2207">
        <v>5.5621229882163892E-2</v>
      </c>
      <c r="P127" s="2207">
        <v>0</v>
      </c>
      <c r="Q127" s="2208">
        <v>0</v>
      </c>
      <c r="R127" s="2209">
        <v>1.7712465365683156E-3</v>
      </c>
      <c r="S127" s="2207">
        <v>1.3121271120325148E-2</v>
      </c>
      <c r="T127" s="2299">
        <v>3.6139818992521494E-3</v>
      </c>
      <c r="U127" s="2324"/>
      <c r="V127" s="2324"/>
      <c r="W127" s="2324"/>
      <c r="X127" s="2324"/>
      <c r="Y127" s="2324"/>
      <c r="Z127" s="2324"/>
      <c r="AA127" s="2324"/>
      <c r="AB127" s="2324"/>
      <c r="AC127" s="2324"/>
      <c r="AD127" s="2324"/>
      <c r="AE127" s="2324"/>
      <c r="AF127" s="2324"/>
      <c r="AG127" s="2324"/>
      <c r="AH127" s="2324"/>
      <c r="AI127" s="2324"/>
      <c r="AJ127" s="2324"/>
      <c r="AK127" s="2324"/>
      <c r="AL127" s="2324"/>
      <c r="AM127" s="2324"/>
      <c r="AN127" s="2324"/>
      <c r="AO127" s="2324"/>
      <c r="AP127" s="2324"/>
      <c r="AQ127" s="2324"/>
      <c r="AR127" s="2324"/>
      <c r="AS127" s="2324"/>
      <c r="AT127" s="2324"/>
      <c r="AU127" s="2324"/>
      <c r="AV127" s="2324"/>
      <c r="AW127" s="2324"/>
      <c r="AX127" s="2324"/>
      <c r="AY127" s="2324"/>
      <c r="BA127" s="2928"/>
      <c r="BB127" s="170" t="s">
        <v>19</v>
      </c>
      <c r="BC127" s="639">
        <v>2.4960710000000002</v>
      </c>
      <c r="BD127" s="652">
        <v>1.5376380000000001</v>
      </c>
      <c r="BE127" s="652">
        <v>0</v>
      </c>
      <c r="BF127" s="652">
        <v>0</v>
      </c>
      <c r="BG127" s="665">
        <v>0</v>
      </c>
      <c r="BH127" s="678">
        <v>0</v>
      </c>
      <c r="BI127" s="652">
        <v>0</v>
      </c>
      <c r="BJ127" s="652">
        <v>0</v>
      </c>
      <c r="BK127" s="652">
        <v>0</v>
      </c>
      <c r="BL127" s="665">
        <v>0</v>
      </c>
      <c r="BM127" s="678">
        <v>2.4960710000000002</v>
      </c>
      <c r="BN127" s="652">
        <v>0</v>
      </c>
      <c r="BO127" s="652">
        <v>1.5376380000000001</v>
      </c>
      <c r="BP127" s="652">
        <v>0</v>
      </c>
      <c r="BQ127" s="665">
        <v>0</v>
      </c>
      <c r="BR127" s="678">
        <v>0.86445499999999997</v>
      </c>
      <c r="BS127" s="652">
        <v>2.8988939999999999</v>
      </c>
      <c r="BT127" s="2479">
        <v>0.27035999999999999</v>
      </c>
      <c r="BU127" s="2483"/>
      <c r="BV127" s="2483"/>
      <c r="BW127" s="2483"/>
      <c r="BX127" s="2483"/>
      <c r="BY127" s="2484"/>
      <c r="BZ127" s="2484"/>
      <c r="CA127" s="2484"/>
      <c r="CB127" s="2484"/>
      <c r="CC127" s="2484"/>
      <c r="CD127" s="2484"/>
      <c r="CE127" s="2484"/>
      <c r="CF127" s="2484"/>
      <c r="CG127" s="2484"/>
      <c r="CH127" s="2484"/>
      <c r="CI127" s="2484"/>
      <c r="CJ127" s="2484"/>
      <c r="CK127" s="2484"/>
      <c r="CL127" s="2484"/>
      <c r="CM127" s="2484"/>
      <c r="CN127" s="2484"/>
      <c r="CO127" s="2484"/>
      <c r="CP127" s="2484"/>
      <c r="CQ127" s="2484"/>
      <c r="CR127" s="2484"/>
      <c r="CS127" s="2484"/>
      <c r="CT127" s="2484"/>
      <c r="CU127" s="2484"/>
      <c r="CV127" s="2484"/>
      <c r="CW127" s="2484"/>
      <c r="CX127" s="2484"/>
      <c r="CY127" s="2484"/>
      <c r="CZ127" s="2405"/>
      <c r="DA127" s="240"/>
    </row>
    <row r="128" s="726" customFormat="true" ht="15" customHeight="true" x14ac:dyDescent="0.2">
      <c r="A128" s="3202" t="s">
        <v>173</v>
      </c>
      <c r="B128" s="2264" t="s">
        <v>49</v>
      </c>
      <c r="C128" s="2206">
        <v>0.7201216127894734</v>
      </c>
      <c r="D128" s="2207">
        <v>0.13194706578014137</v>
      </c>
      <c r="E128" s="2207">
        <v>9.0104607109804155E-2</v>
      </c>
      <c r="F128" s="2207">
        <v>2.7976753060115871E-2</v>
      </c>
      <c r="G128" s="2208">
        <v>0.31144800114851423</v>
      </c>
      <c r="H128" s="2209">
        <v>0.72477586466711963</v>
      </c>
      <c r="I128" s="2207">
        <v>3.7677787708615358E-2</v>
      </c>
      <c r="J128" s="2207">
        <v>5.6037280977754317E-2</v>
      </c>
      <c r="K128" s="2207">
        <v>1.538842580813368E-2</v>
      </c>
      <c r="L128" s="2210">
        <v>0.3781447062385081</v>
      </c>
      <c r="M128" s="2211">
        <v>0.69637837834648275</v>
      </c>
      <c r="N128" s="2207">
        <v>0.28102005727716661</v>
      </c>
      <c r="O128" s="2207">
        <v>0.42648411502653794</v>
      </c>
      <c r="P128" s="2207">
        <v>0.11411105673576362</v>
      </c>
      <c r="Q128" s="2208">
        <v>8.6694111826609702E-2</v>
      </c>
      <c r="R128" s="2209">
        <v>0.32019054264553959</v>
      </c>
      <c r="S128" s="2207">
        <v>0.11324918455147318</v>
      </c>
      <c r="T128" s="2299">
        <v>0.25935212007556874</v>
      </c>
      <c r="U128" s="2324"/>
      <c r="V128" s="2324"/>
      <c r="W128" s="2324"/>
      <c r="X128" s="2324"/>
      <c r="Y128" s="2324"/>
      <c r="Z128" s="2324"/>
      <c r="AA128" s="2324"/>
      <c r="AB128" s="2324"/>
      <c r="AC128" s="2324"/>
      <c r="AD128" s="2324"/>
      <c r="AE128" s="2324"/>
      <c r="AF128" s="2324"/>
      <c r="AG128" s="2324"/>
      <c r="AH128" s="2324"/>
      <c r="AI128" s="2324"/>
      <c r="AJ128" s="2324"/>
      <c r="AK128" s="2324"/>
      <c r="AL128" s="2324"/>
      <c r="AM128" s="2324"/>
      <c r="AN128" s="2324"/>
      <c r="AO128" s="2324"/>
      <c r="AP128" s="2324"/>
      <c r="AQ128" s="2324"/>
      <c r="AR128" s="2324"/>
      <c r="AS128" s="2324"/>
      <c r="AT128" s="2324"/>
      <c r="AU128" s="2324"/>
      <c r="AV128" s="2324"/>
      <c r="AW128" s="2324"/>
      <c r="AX128" s="2324"/>
      <c r="AY128" s="2324"/>
      <c r="BA128" s="2928" t="s">
        <v>109</v>
      </c>
      <c r="BB128" s="170" t="s">
        <v>49</v>
      </c>
      <c r="BC128" s="1491" t="s">
        <v>35</v>
      </c>
      <c r="BD128" s="1511" t="s">
        <v>35</v>
      </c>
      <c r="BE128" s="1511" t="s">
        <v>35</v>
      </c>
      <c r="BF128" s="1511" t="s">
        <v>35</v>
      </c>
      <c r="BG128" s="1532" t="s">
        <v>35</v>
      </c>
      <c r="BH128" s="1553" t="s">
        <v>35</v>
      </c>
      <c r="BI128" s="1511" t="s">
        <v>35</v>
      </c>
      <c r="BJ128" s="1511" t="s">
        <v>35</v>
      </c>
      <c r="BK128" s="1511" t="s">
        <v>35</v>
      </c>
      <c r="BL128" s="1532" t="s">
        <v>35</v>
      </c>
      <c r="BM128" s="1553" t="s">
        <v>35</v>
      </c>
      <c r="BN128" s="1511" t="s">
        <v>35</v>
      </c>
      <c r="BO128" s="1511" t="s">
        <v>35</v>
      </c>
      <c r="BP128" s="1511" t="s">
        <v>35</v>
      </c>
      <c r="BQ128" s="1532" t="s">
        <v>35</v>
      </c>
      <c r="BR128" s="1553" t="s">
        <v>35</v>
      </c>
      <c r="BS128" s="1511" t="s">
        <v>35</v>
      </c>
      <c r="BT128" s="2352" t="s">
        <v>35</v>
      </c>
      <c r="BU128" s="2404"/>
      <c r="BV128" s="2404"/>
      <c r="BW128" s="2404"/>
      <c r="BX128" s="2404"/>
      <c r="BY128" s="2405"/>
      <c r="BZ128" s="2405"/>
      <c r="CA128" s="2405"/>
      <c r="CB128" s="2405"/>
      <c r="CC128" s="2405"/>
      <c r="CD128" s="2405"/>
      <c r="CE128" s="2405"/>
      <c r="CF128" s="2405"/>
      <c r="CG128" s="2405"/>
      <c r="CH128" s="2405"/>
      <c r="CI128" s="2405"/>
      <c r="CJ128" s="2405"/>
      <c r="CK128" s="2405"/>
      <c r="CL128" s="2405"/>
      <c r="CM128" s="2405"/>
      <c r="CN128" s="2405"/>
      <c r="CO128" s="2405"/>
      <c r="CP128" s="2405"/>
      <c r="CQ128" s="2405"/>
      <c r="CR128" s="2405"/>
      <c r="CS128" s="2405"/>
      <c r="CT128" s="2405"/>
      <c r="CU128" s="2405"/>
      <c r="CV128" s="2405"/>
      <c r="CW128" s="2405"/>
      <c r="CX128" s="2405"/>
      <c r="CY128" s="2405"/>
      <c r="CZ128" s="2405"/>
      <c r="DA128" s="240"/>
    </row>
    <row r="129" s="726" customFormat="true" ht="15" customHeight="true" x14ac:dyDescent="0.2">
      <c r="A129" s="3203"/>
      <c r="B129" s="2265" t="s">
        <v>48</v>
      </c>
      <c r="C129" s="2212">
        <v>99.279878387210545</v>
      </c>
      <c r="D129" s="2213">
        <v>99.868052934219889</v>
      </c>
      <c r="E129" s="2213">
        <v>99.909895392890206</v>
      </c>
      <c r="F129" s="2213">
        <v>99.972023246939884</v>
      </c>
      <c r="G129" s="2214">
        <v>99.688551998851466</v>
      </c>
      <c r="H129" s="2215">
        <v>99.275224135332891</v>
      </c>
      <c r="I129" s="2213">
        <v>99.962322212291383</v>
      </c>
      <c r="J129" s="2213">
        <v>99.943962719022252</v>
      </c>
      <c r="K129" s="2213">
        <v>99.98461157419186</v>
      </c>
      <c r="L129" s="2216">
        <v>99.62185529376147</v>
      </c>
      <c r="M129" s="2217">
        <v>99.303621621653534</v>
      </c>
      <c r="N129" s="2213">
        <v>99.718979942722825</v>
      </c>
      <c r="O129" s="2213">
        <v>99.573515884973446</v>
      </c>
      <c r="P129" s="2213">
        <v>99.885888943264234</v>
      </c>
      <c r="Q129" s="2214">
        <v>99.913305888173383</v>
      </c>
      <c r="R129" s="2215">
        <v>99.67980945735448</v>
      </c>
      <c r="S129" s="2213">
        <v>99.886750815448536</v>
      </c>
      <c r="T129" s="2300">
        <v>99.74064787992441</v>
      </c>
      <c r="U129" s="2324"/>
      <c r="V129" s="2324"/>
      <c r="W129" s="2324"/>
      <c r="X129" s="2324"/>
      <c r="Y129" s="2324"/>
      <c r="Z129" s="2324"/>
      <c r="AA129" s="2324"/>
      <c r="AB129" s="2324"/>
      <c r="AC129" s="2324"/>
      <c r="AD129" s="2324"/>
      <c r="AE129" s="2324"/>
      <c r="AF129" s="2324"/>
      <c r="AG129" s="2324"/>
      <c r="AH129" s="2324"/>
      <c r="AI129" s="2324"/>
      <c r="AJ129" s="2324"/>
      <c r="AK129" s="2324"/>
      <c r="AL129" s="2324"/>
      <c r="AM129" s="2324"/>
      <c r="AN129" s="2324"/>
      <c r="AO129" s="2324"/>
      <c r="AP129" s="2324"/>
      <c r="AQ129" s="2324"/>
      <c r="AR129" s="2324"/>
      <c r="AS129" s="2324"/>
      <c r="AT129" s="2324"/>
      <c r="AU129" s="2324"/>
      <c r="AV129" s="2324"/>
      <c r="AW129" s="2324"/>
      <c r="AX129" s="2324"/>
      <c r="AY129" s="2324"/>
      <c r="BA129" s="2929"/>
      <c r="BB129" s="171" t="s">
        <v>48</v>
      </c>
      <c r="BC129" s="1492" t="s">
        <v>35</v>
      </c>
      <c r="BD129" s="1512" t="s">
        <v>35</v>
      </c>
      <c r="BE129" s="1512" t="s">
        <v>35</v>
      </c>
      <c r="BF129" s="1512" t="s">
        <v>35</v>
      </c>
      <c r="BG129" s="1533" t="s">
        <v>35</v>
      </c>
      <c r="BH129" s="1554" t="s">
        <v>35</v>
      </c>
      <c r="BI129" s="1512" t="s">
        <v>35</v>
      </c>
      <c r="BJ129" s="1512" t="s">
        <v>35</v>
      </c>
      <c r="BK129" s="1512" t="s">
        <v>35</v>
      </c>
      <c r="BL129" s="1533" t="s">
        <v>35</v>
      </c>
      <c r="BM129" s="1554" t="s">
        <v>35</v>
      </c>
      <c r="BN129" s="1512" t="s">
        <v>35</v>
      </c>
      <c r="BO129" s="1512" t="s">
        <v>35</v>
      </c>
      <c r="BP129" s="1512" t="s">
        <v>35</v>
      </c>
      <c r="BQ129" s="1533" t="s">
        <v>35</v>
      </c>
      <c r="BR129" s="1554" t="s">
        <v>35</v>
      </c>
      <c r="BS129" s="1512" t="s">
        <v>35</v>
      </c>
      <c r="BT129" s="2353" t="s">
        <v>35</v>
      </c>
      <c r="BU129" s="2406"/>
      <c r="BV129" s="2406"/>
      <c r="BW129" s="2406"/>
      <c r="BX129" s="2406"/>
      <c r="BY129" s="2407"/>
      <c r="BZ129" s="2407"/>
      <c r="CA129" s="2407"/>
      <c r="CB129" s="2407"/>
      <c r="CC129" s="2407"/>
      <c r="CD129" s="2407"/>
      <c r="CE129" s="2407"/>
      <c r="CF129" s="2407"/>
      <c r="CG129" s="2407"/>
      <c r="CH129" s="2407"/>
      <c r="CI129" s="2407"/>
      <c r="CJ129" s="2407"/>
      <c r="CK129" s="2407"/>
      <c r="CL129" s="2407"/>
      <c r="CM129" s="2407"/>
      <c r="CN129" s="2407"/>
      <c r="CO129" s="2407"/>
      <c r="CP129" s="2407"/>
      <c r="CQ129" s="2407"/>
      <c r="CR129" s="2407"/>
      <c r="CS129" s="2407"/>
      <c r="CT129" s="2407"/>
      <c r="CU129" s="2407"/>
      <c r="CV129" s="2407"/>
      <c r="CW129" s="2407"/>
      <c r="CX129" s="2407"/>
      <c r="CY129" s="2407"/>
      <c r="CZ129" s="2407"/>
      <c r="DA129" s="240"/>
    </row>
    <row r="130" s="131" customFormat="true" ht="15" hidden="true" customHeight="true" x14ac:dyDescent="0.2">
      <c r="A130" s="2850" t="s">
        <v>47</v>
      </c>
      <c r="B130" s="282" t="s">
        <v>42</v>
      </c>
      <c r="C130" s="335"/>
      <c r="D130" s="336"/>
      <c r="E130" s="336"/>
      <c r="F130" s="336"/>
      <c r="G130" s="337"/>
      <c r="H130" s="338"/>
      <c r="I130" s="336"/>
      <c r="J130" s="336"/>
      <c r="K130" s="336"/>
      <c r="L130" s="339"/>
      <c r="M130" s="335"/>
      <c r="N130" s="336"/>
      <c r="O130" s="336"/>
      <c r="P130" s="336"/>
      <c r="Q130" s="337"/>
      <c r="R130" s="338"/>
      <c r="S130" s="336"/>
      <c r="T130" s="339"/>
      <c r="U130" s="2324"/>
      <c r="V130" s="2324"/>
      <c r="W130" s="2324"/>
      <c r="X130" s="2324"/>
      <c r="Y130" s="2324"/>
      <c r="Z130" s="2324"/>
      <c r="AA130" s="2324"/>
      <c r="AB130" s="2324"/>
      <c r="AC130" s="2324"/>
      <c r="AD130" s="2324"/>
      <c r="AE130" s="2324"/>
      <c r="AF130" s="2324"/>
      <c r="AG130" s="2324"/>
      <c r="AH130" s="2324"/>
      <c r="AI130" s="2324"/>
      <c r="AJ130" s="2324"/>
      <c r="AK130" s="2324"/>
      <c r="AL130" s="2324"/>
      <c r="AM130" s="2324"/>
      <c r="AN130" s="2324"/>
      <c r="AO130" s="2324"/>
      <c r="AP130" s="2324"/>
      <c r="AQ130" s="2324"/>
      <c r="AR130" s="2324"/>
      <c r="AS130" s="2324"/>
      <c r="AT130" s="2324"/>
      <c r="AU130" s="2324"/>
      <c r="AV130" s="2324"/>
      <c r="AW130" s="2324"/>
      <c r="AX130" s="2324"/>
      <c r="AY130" s="2324"/>
      <c r="BB130" s="133"/>
      <c r="BU130" s="240"/>
      <c r="BV130" s="240"/>
      <c r="BW130" s="240"/>
      <c r="BX130" s="240"/>
      <c r="BY130" s="240"/>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c r="DA130" s="240"/>
    </row>
    <row r="131" s="131" customFormat="true" ht="15" hidden="true" customHeight="true" x14ac:dyDescent="0.2">
      <c r="A131" s="2851"/>
      <c r="B131" s="273" t="s">
        <v>46</v>
      </c>
      <c r="C131" s="340"/>
      <c r="D131" s="341"/>
      <c r="E131" s="341"/>
      <c r="F131" s="341"/>
      <c r="G131" s="342"/>
      <c r="H131" s="343"/>
      <c r="I131" s="341"/>
      <c r="J131" s="341"/>
      <c r="K131" s="341"/>
      <c r="L131" s="344"/>
      <c r="M131" s="340"/>
      <c r="N131" s="341"/>
      <c r="O131" s="341"/>
      <c r="P131" s="341"/>
      <c r="Q131" s="342"/>
      <c r="R131" s="343"/>
      <c r="S131" s="341"/>
      <c r="T131" s="344"/>
      <c r="U131" s="2324"/>
      <c r="V131" s="2324"/>
      <c r="W131" s="2324"/>
      <c r="X131" s="2324"/>
      <c r="Y131" s="2324"/>
      <c r="Z131" s="2324"/>
      <c r="AA131" s="2324"/>
      <c r="AB131" s="2324"/>
      <c r="AC131" s="2324"/>
      <c r="AD131" s="2324"/>
      <c r="AE131" s="2324"/>
      <c r="AF131" s="2324"/>
      <c r="AG131" s="2324"/>
      <c r="AH131" s="2324"/>
      <c r="AI131" s="2324"/>
      <c r="AJ131" s="2324"/>
      <c r="AK131" s="2324"/>
      <c r="AL131" s="2324"/>
      <c r="AM131" s="2324"/>
      <c r="AN131" s="2324"/>
      <c r="AO131" s="2324"/>
      <c r="AP131" s="2324"/>
      <c r="AQ131" s="2324"/>
      <c r="AR131" s="2324"/>
      <c r="AS131" s="2324"/>
      <c r="AT131" s="2324"/>
      <c r="AU131" s="2324"/>
      <c r="AV131" s="2324"/>
      <c r="AW131" s="2324"/>
      <c r="AX131" s="2324"/>
      <c r="AY131" s="2324"/>
      <c r="BB131" s="133"/>
      <c r="BU131" s="240"/>
      <c r="BV131" s="240"/>
      <c r="BW131" s="240"/>
      <c r="BX131" s="240"/>
      <c r="BY131" s="240"/>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c r="DA131" s="240"/>
    </row>
    <row r="132" s="131" customFormat="true" ht="15" hidden="true" customHeight="true" x14ac:dyDescent="0.2">
      <c r="A132" s="2852"/>
      <c r="B132" s="274" t="s">
        <v>46</v>
      </c>
      <c r="C132" s="345"/>
      <c r="D132" s="346"/>
      <c r="E132" s="346"/>
      <c r="F132" s="346"/>
      <c r="G132" s="347"/>
      <c r="H132" s="348"/>
      <c r="I132" s="346"/>
      <c r="J132" s="346"/>
      <c r="K132" s="346"/>
      <c r="L132" s="349"/>
      <c r="M132" s="345"/>
      <c r="N132" s="346"/>
      <c r="O132" s="346"/>
      <c r="P132" s="346"/>
      <c r="Q132" s="347"/>
      <c r="R132" s="348"/>
      <c r="S132" s="346"/>
      <c r="T132" s="349"/>
      <c r="U132" s="2324"/>
      <c r="V132" s="2324"/>
      <c r="W132" s="2324"/>
      <c r="X132" s="2324"/>
      <c r="Y132" s="2324"/>
      <c r="Z132" s="2324"/>
      <c r="AA132" s="2324"/>
      <c r="AB132" s="2324"/>
      <c r="AC132" s="2324"/>
      <c r="AD132" s="2324"/>
      <c r="AE132" s="2324"/>
      <c r="AF132" s="2324"/>
      <c r="AG132" s="2324"/>
      <c r="AH132" s="2324"/>
      <c r="AI132" s="2324"/>
      <c r="AJ132" s="2324"/>
      <c r="AK132" s="2324"/>
      <c r="AL132" s="2324"/>
      <c r="AM132" s="2324"/>
      <c r="AN132" s="2324"/>
      <c r="AO132" s="2324"/>
      <c r="AP132" s="2324"/>
      <c r="AQ132" s="2324"/>
      <c r="AR132" s="2324"/>
      <c r="AS132" s="2324"/>
      <c r="AT132" s="2324"/>
      <c r="AU132" s="2324"/>
      <c r="AV132" s="2324"/>
      <c r="AW132" s="2324"/>
      <c r="AX132" s="2324"/>
      <c r="AY132" s="2324"/>
      <c r="BB132" s="133"/>
      <c r="BU132" s="240"/>
      <c r="BV132" s="240"/>
      <c r="BW132" s="240"/>
      <c r="BX132" s="240"/>
      <c r="BY132" s="240"/>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c r="DA132" s="240"/>
    </row>
    <row r="133" s="726" customFormat="true" ht="15" customHeight="true" x14ac:dyDescent="0.2">
      <c r="A133" s="130"/>
      <c r="B133" s="207"/>
      <c r="C133" s="2853" t="s">
        <v>115</v>
      </c>
      <c r="D133" s="2854"/>
      <c r="E133" s="2854"/>
      <c r="F133" s="2854"/>
      <c r="G133" s="2855"/>
      <c r="H133" s="3212" t="s">
        <v>38</v>
      </c>
      <c r="I133" s="3213"/>
      <c r="J133" s="3213"/>
      <c r="K133" s="3213"/>
      <c r="L133" s="3214"/>
      <c r="M133" s="3215" t="s">
        <v>37</v>
      </c>
      <c r="N133" s="3213"/>
      <c r="O133" s="3213"/>
      <c r="P133" s="3213"/>
      <c r="Q133" s="3216"/>
      <c r="R133" s="2334" t="s">
        <v>142</v>
      </c>
      <c r="S133" s="2335"/>
      <c r="T133" s="2336"/>
      <c r="U133" s="2324"/>
      <c r="V133" s="2324"/>
      <c r="W133" s="2324"/>
      <c r="X133" s="2324"/>
      <c r="Y133" s="2324"/>
      <c r="Z133" s="2324"/>
      <c r="AA133" s="2324"/>
      <c r="AB133" s="2324"/>
      <c r="AC133" s="2324"/>
      <c r="AD133" s="2324"/>
      <c r="AE133" s="2324"/>
      <c r="AF133" s="2324"/>
      <c r="AG133" s="2324"/>
      <c r="AH133" s="2324"/>
      <c r="AI133" s="2324"/>
      <c r="AJ133" s="2324"/>
      <c r="AK133" s="2324"/>
      <c r="AL133" s="2324"/>
      <c r="AM133" s="2324"/>
      <c r="AN133" s="2324"/>
      <c r="AO133" s="2324"/>
      <c r="AP133" s="2324"/>
      <c r="AQ133" s="2324"/>
      <c r="AR133" s="2324"/>
      <c r="AS133" s="2324"/>
      <c r="AT133" s="2324"/>
      <c r="AU133" s="2324"/>
      <c r="AV133" s="2324"/>
      <c r="AW133" s="2324"/>
      <c r="AX133" s="2324"/>
      <c r="AY133" s="2324"/>
      <c r="BA133" s="241" t="s">
        <v>131</v>
      </c>
      <c r="BB133" s="116" t="s">
        <v>99</v>
      </c>
      <c r="BC133" s="2930" t="s">
        <v>115</v>
      </c>
      <c r="BD133" s="2931"/>
      <c r="BE133" s="2931"/>
      <c r="BF133" s="2931"/>
      <c r="BG133" s="2932"/>
      <c r="BH133" s="2933" t="s">
        <v>38</v>
      </c>
      <c r="BI133" s="2931"/>
      <c r="BJ133" s="2931"/>
      <c r="BK133" s="2931"/>
      <c r="BL133" s="2932"/>
      <c r="BM133" s="2933" t="s">
        <v>37</v>
      </c>
      <c r="BN133" s="2931"/>
      <c r="BO133" s="2931"/>
      <c r="BP133" s="2931"/>
      <c r="BQ133" s="2932"/>
      <c r="BR133" s="2334" t="s">
        <v>142</v>
      </c>
      <c r="BS133" s="2335"/>
      <c r="BT133" s="2336"/>
      <c r="BU133" s="2408"/>
      <c r="BV133" s="2408"/>
      <c r="BW133" s="2408"/>
      <c r="BX133" s="2408"/>
      <c r="BY133" s="2409"/>
      <c r="BZ133" s="239"/>
      <c r="CA133" s="239"/>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c r="DA133" s="240"/>
    </row>
    <row r="134" s="726" customFormat="true" ht="12.75" x14ac:dyDescent="0.2">
      <c r="A134" s="208" t="s">
        <v>69</v>
      </c>
      <c r="B134" s="280"/>
      <c r="C134" s="414" t="s">
        <v>0</v>
      </c>
      <c r="D134" s="415" t="s">
        <v>1</v>
      </c>
      <c r="E134" s="415" t="s">
        <v>2</v>
      </c>
      <c r="F134" s="415" t="s">
        <v>3</v>
      </c>
      <c r="G134" s="416" t="s">
        <v>4</v>
      </c>
      <c r="H134" s="2130" t="s">
        <v>0</v>
      </c>
      <c r="I134" s="2100" t="s">
        <v>1</v>
      </c>
      <c r="J134" s="2100" t="s">
        <v>2</v>
      </c>
      <c r="K134" s="2100" t="s">
        <v>3</v>
      </c>
      <c r="L134" s="2101" t="s">
        <v>4</v>
      </c>
      <c r="M134" s="2120" t="s">
        <v>0</v>
      </c>
      <c r="N134" s="2100" t="s">
        <v>1</v>
      </c>
      <c r="O134" s="2100" t="s">
        <v>2</v>
      </c>
      <c r="P134" s="2100" t="s">
        <v>3</v>
      </c>
      <c r="Q134" s="2142" t="s">
        <v>4</v>
      </c>
      <c r="R134" s="2126" t="s">
        <v>160</v>
      </c>
      <c r="S134" s="2091" t="s">
        <v>161</v>
      </c>
      <c r="T134" s="2093" t="s">
        <v>162</v>
      </c>
      <c r="U134" s="2324"/>
      <c r="V134" s="2324"/>
      <c r="W134" s="2324"/>
      <c r="X134" s="2324"/>
      <c r="Y134" s="2324"/>
      <c r="Z134" s="2324"/>
      <c r="AA134" s="2324"/>
      <c r="AB134" s="2324"/>
      <c r="AC134" s="2324"/>
      <c r="AD134" s="2324"/>
      <c r="AE134" s="2324"/>
      <c r="AF134" s="2324"/>
      <c r="AG134" s="2324"/>
      <c r="AH134" s="2324"/>
      <c r="AI134" s="2324"/>
      <c r="AJ134" s="2324"/>
      <c r="AK134" s="2324"/>
      <c r="AL134" s="2324"/>
      <c r="AM134" s="2324"/>
      <c r="AN134" s="2324"/>
      <c r="AO134" s="2324"/>
      <c r="AP134" s="2324"/>
      <c r="AQ134" s="2324"/>
      <c r="AR134" s="2324"/>
      <c r="AS134" s="2324"/>
      <c r="AT134" s="2324"/>
      <c r="AU134" s="2324"/>
      <c r="AV134" s="2324"/>
      <c r="AW134" s="2324"/>
      <c r="AX134" s="2324"/>
      <c r="AY134" s="2324"/>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2126" t="s">
        <v>160</v>
      </c>
      <c r="BS134" s="2091" t="s">
        <v>161</v>
      </c>
      <c r="BT134" s="2093" t="s">
        <v>162</v>
      </c>
      <c r="BU134" s="2410"/>
      <c r="BV134" s="2410"/>
      <c r="BW134" s="2410"/>
      <c r="BX134" s="2410"/>
      <c r="BY134" s="2411"/>
      <c r="BZ134" s="2411"/>
      <c r="CA134" s="2411"/>
      <c r="CB134" s="2411"/>
      <c r="CC134" s="2411"/>
      <c r="CD134" s="2411"/>
      <c r="CE134" s="2411"/>
      <c r="CF134" s="2411"/>
      <c r="CG134" s="2411"/>
      <c r="CH134" s="2411"/>
      <c r="CI134" s="2411"/>
      <c r="CJ134" s="2411"/>
      <c r="CK134" s="2411"/>
      <c r="CL134" s="2411"/>
      <c r="CM134" s="2411"/>
      <c r="CN134" s="2411"/>
      <c r="CO134" s="2411"/>
      <c r="CP134" s="2411"/>
      <c r="CQ134" s="2411"/>
      <c r="CR134" s="2411"/>
      <c r="CS134" s="2411"/>
      <c r="CT134" s="2411"/>
      <c r="CU134" s="2411"/>
      <c r="CV134" s="2411"/>
      <c r="CW134" s="2411"/>
      <c r="CX134" s="2411"/>
      <c r="CY134" s="2411"/>
      <c r="CZ134" s="2411"/>
      <c r="DA134" s="240"/>
    </row>
    <row r="135" s="726" customFormat="true" ht="15" customHeight="true" x14ac:dyDescent="0.2">
      <c r="A135" s="3217" t="s">
        <v>45</v>
      </c>
      <c r="B135" s="2266" t="s">
        <v>44</v>
      </c>
      <c r="C135" s="2218">
        <v>48.331145149824515</v>
      </c>
      <c r="D135" s="2219">
        <v>45.439344886061058</v>
      </c>
      <c r="E135" s="2219">
        <v>53.328369296826374</v>
      </c>
      <c r="F135" s="2219">
        <v>60.436049328379696</v>
      </c>
      <c r="G135" s="2220">
        <v>79.82401752952407</v>
      </c>
      <c r="H135" s="2221">
        <v>57.320446354952473</v>
      </c>
      <c r="I135" s="2219">
        <v>60.94335076034907</v>
      </c>
      <c r="J135" s="2219">
        <v>69.117788818904614</v>
      </c>
      <c r="K135" s="2219">
        <v>71.310866741752903</v>
      </c>
      <c r="L135" s="2222">
        <v>84.963589121343119</v>
      </c>
      <c r="M135" s="2223">
        <v>3.600817242246813</v>
      </c>
      <c r="N135" s="2219">
        <v>4.4203056217514529</v>
      </c>
      <c r="O135" s="2219">
        <v>2.9697313430367642</v>
      </c>
      <c r="P135" s="2219">
        <v>7.7526929148737347</v>
      </c>
      <c r="Q135" s="2220">
        <v>5.7331493031852219</v>
      </c>
      <c r="R135" s="2221">
        <v>72.541087348588547</v>
      </c>
      <c r="S135" s="2219">
        <v>32.692976905434186</v>
      </c>
      <c r="T135" s="2301">
        <v>32.334444175605967</v>
      </c>
      <c r="U135" s="2324"/>
      <c r="V135" s="2324"/>
      <c r="W135" s="2324"/>
      <c r="X135" s="2324"/>
      <c r="Y135" s="2324"/>
      <c r="Z135" s="2324"/>
      <c r="AA135" s="2324"/>
      <c r="AB135" s="2324"/>
      <c r="AC135" s="2324"/>
      <c r="AD135" s="2324"/>
      <c r="AE135" s="2324"/>
      <c r="AF135" s="2324"/>
      <c r="AG135" s="2324"/>
      <c r="AH135" s="2324"/>
      <c r="AI135" s="2324"/>
      <c r="AJ135" s="2324"/>
      <c r="AK135" s="2324"/>
      <c r="AL135" s="2324"/>
      <c r="AM135" s="2324"/>
      <c r="AN135" s="2324"/>
      <c r="AO135" s="2324"/>
      <c r="AP135" s="2324"/>
      <c r="AQ135" s="2324"/>
      <c r="AR135" s="2324"/>
      <c r="AS135" s="2324"/>
      <c r="AT135" s="2324"/>
      <c r="AU135" s="2324"/>
      <c r="AV135" s="2324"/>
      <c r="AW135" s="2324"/>
      <c r="AX135" s="2324"/>
      <c r="AY135" s="2324"/>
      <c r="BA135" s="2934" t="s">
        <v>45</v>
      </c>
      <c r="BB135" s="172" t="s">
        <v>44</v>
      </c>
      <c r="BC135" s="1493" t="s">
        <v>35</v>
      </c>
      <c r="BD135" s="1513" t="s">
        <v>35</v>
      </c>
      <c r="BE135" s="1513" t="s">
        <v>35</v>
      </c>
      <c r="BF135" s="1513" t="s">
        <v>35</v>
      </c>
      <c r="BG135" s="1534" t="s">
        <v>35</v>
      </c>
      <c r="BH135" s="1555" t="s">
        <v>35</v>
      </c>
      <c r="BI135" s="1513" t="s">
        <v>35</v>
      </c>
      <c r="BJ135" s="1513" t="s">
        <v>35</v>
      </c>
      <c r="BK135" s="1513" t="s">
        <v>35</v>
      </c>
      <c r="BL135" s="1534" t="s">
        <v>35</v>
      </c>
      <c r="BM135" s="1555" t="s">
        <v>35</v>
      </c>
      <c r="BN135" s="1513" t="s">
        <v>35</v>
      </c>
      <c r="BO135" s="1513" t="s">
        <v>35</v>
      </c>
      <c r="BP135" s="1513" t="s">
        <v>35</v>
      </c>
      <c r="BQ135" s="1534" t="s">
        <v>35</v>
      </c>
      <c r="BR135" s="1555" t="s">
        <v>35</v>
      </c>
      <c r="BS135" s="1513" t="s">
        <v>35</v>
      </c>
      <c r="BT135" s="2354" t="s">
        <v>35</v>
      </c>
      <c r="BU135" s="2412"/>
      <c r="BV135" s="2412"/>
      <c r="BW135" s="2412"/>
      <c r="BX135" s="2412"/>
      <c r="BY135" s="2413"/>
      <c r="BZ135" s="2413"/>
      <c r="CA135" s="2413"/>
      <c r="CB135" s="2413"/>
      <c r="CC135" s="2413"/>
      <c r="CD135" s="2413"/>
      <c r="CE135" s="2413"/>
      <c r="CF135" s="2413"/>
      <c r="CG135" s="2413"/>
      <c r="CH135" s="2413"/>
      <c r="CI135" s="2413"/>
      <c r="CJ135" s="2413"/>
      <c r="CK135" s="2413"/>
      <c r="CL135" s="2413"/>
      <c r="CM135" s="2413"/>
      <c r="CN135" s="2413"/>
      <c r="CO135" s="2413"/>
      <c r="CP135" s="2413"/>
      <c r="CQ135" s="2413"/>
      <c r="CR135" s="2413"/>
      <c r="CS135" s="2413"/>
      <c r="CT135" s="2413"/>
      <c r="CU135" s="2413"/>
      <c r="CV135" s="2413"/>
      <c r="CW135" s="2413"/>
      <c r="CX135" s="2413"/>
      <c r="CY135" s="2413"/>
      <c r="CZ135" s="2413"/>
      <c r="DA135" s="240"/>
    </row>
    <row r="136" s="726" customFormat="true" ht="15" customHeight="true" x14ac:dyDescent="0.2">
      <c r="A136" s="3218"/>
      <c r="B136" s="2267" t="s">
        <v>43</v>
      </c>
      <c r="C136" s="2224">
        <v>0</v>
      </c>
      <c r="D136" s="2225">
        <v>0</v>
      </c>
      <c r="E136" s="2225">
        <v>0</v>
      </c>
      <c r="F136" s="2225">
        <v>0</v>
      </c>
      <c r="G136" s="2226">
        <v>0</v>
      </c>
      <c r="H136" s="2227">
        <v>0</v>
      </c>
      <c r="I136" s="2225">
        <v>0</v>
      </c>
      <c r="J136" s="2225">
        <v>0</v>
      </c>
      <c r="K136" s="2225">
        <v>0</v>
      </c>
      <c r="L136" s="2228">
        <v>0</v>
      </c>
      <c r="M136" s="2229">
        <v>0</v>
      </c>
      <c r="N136" s="2225">
        <v>0</v>
      </c>
      <c r="O136" s="2225">
        <v>0</v>
      </c>
      <c r="P136" s="2225">
        <v>0</v>
      </c>
      <c r="Q136" s="2226">
        <v>0</v>
      </c>
      <c r="R136" s="2227">
        <v>0</v>
      </c>
      <c r="S136" s="2225">
        <v>0</v>
      </c>
      <c r="T136" s="2302">
        <v>0</v>
      </c>
      <c r="U136" s="2324"/>
      <c r="V136" s="2324"/>
      <c r="W136" s="2324"/>
      <c r="X136" s="2324"/>
      <c r="Y136" s="2324"/>
      <c r="Z136" s="2324"/>
      <c r="AA136" s="2324"/>
      <c r="AB136" s="2324"/>
      <c r="AC136" s="2324"/>
      <c r="AD136" s="2324"/>
      <c r="AE136" s="2324"/>
      <c r="AF136" s="2324"/>
      <c r="AG136" s="2324"/>
      <c r="AH136" s="2324"/>
      <c r="AI136" s="2324"/>
      <c r="AJ136" s="2324"/>
      <c r="AK136" s="2324"/>
      <c r="AL136" s="2324"/>
      <c r="AM136" s="2324"/>
      <c r="AN136" s="2324"/>
      <c r="AO136" s="2324"/>
      <c r="AP136" s="2324"/>
      <c r="AQ136" s="2324"/>
      <c r="AR136" s="2324"/>
      <c r="AS136" s="2324"/>
      <c r="AT136" s="2324"/>
      <c r="AU136" s="2324"/>
      <c r="AV136" s="2324"/>
      <c r="AW136" s="2324"/>
      <c r="AX136" s="2324"/>
      <c r="AY136" s="2324"/>
      <c r="BA136" s="2892"/>
      <c r="BB136" s="173" t="s">
        <v>43</v>
      </c>
      <c r="BC136" s="1494" t="s">
        <v>35</v>
      </c>
      <c r="BD136" s="1514" t="s">
        <v>35</v>
      </c>
      <c r="BE136" s="1514" t="s">
        <v>35</v>
      </c>
      <c r="BF136" s="1514" t="s">
        <v>35</v>
      </c>
      <c r="BG136" s="1535" t="s">
        <v>35</v>
      </c>
      <c r="BH136" s="1556" t="s">
        <v>35</v>
      </c>
      <c r="BI136" s="1514" t="s">
        <v>35</v>
      </c>
      <c r="BJ136" s="1514" t="s">
        <v>35</v>
      </c>
      <c r="BK136" s="1514" t="s">
        <v>35</v>
      </c>
      <c r="BL136" s="1535" t="s">
        <v>35</v>
      </c>
      <c r="BM136" s="1556" t="s">
        <v>35</v>
      </c>
      <c r="BN136" s="1514" t="s">
        <v>35</v>
      </c>
      <c r="BO136" s="1514" t="s">
        <v>35</v>
      </c>
      <c r="BP136" s="1514" t="s">
        <v>35</v>
      </c>
      <c r="BQ136" s="1535" t="s">
        <v>35</v>
      </c>
      <c r="BR136" s="1556" t="s">
        <v>35</v>
      </c>
      <c r="BS136" s="1514" t="s">
        <v>35</v>
      </c>
      <c r="BT136" s="2355" t="s">
        <v>35</v>
      </c>
      <c r="BU136" s="2414"/>
      <c r="BV136" s="2414"/>
      <c r="BW136" s="2414"/>
      <c r="BX136" s="2414"/>
      <c r="BY136" s="2415"/>
      <c r="BZ136" s="2415"/>
      <c r="CA136" s="2415"/>
      <c r="CB136" s="2415"/>
      <c r="CC136" s="2415"/>
      <c r="CD136" s="2415"/>
      <c r="CE136" s="2415"/>
      <c r="CF136" s="2415"/>
      <c r="CG136" s="2415"/>
      <c r="CH136" s="2415"/>
      <c r="CI136" s="2415"/>
      <c r="CJ136" s="2415"/>
      <c r="CK136" s="2415"/>
      <c r="CL136" s="2415"/>
      <c r="CM136" s="2415"/>
      <c r="CN136" s="2415"/>
      <c r="CO136" s="2415"/>
      <c r="CP136" s="2415"/>
      <c r="CQ136" s="2415"/>
      <c r="CR136" s="2415"/>
      <c r="CS136" s="2415"/>
      <c r="CT136" s="2415"/>
      <c r="CU136" s="2415"/>
      <c r="CV136" s="2415"/>
      <c r="CW136" s="2415"/>
      <c r="CX136" s="2415"/>
      <c r="CY136" s="2415"/>
      <c r="CZ136" s="2415"/>
      <c r="DA136" s="240"/>
    </row>
    <row r="137" s="726" customFormat="true" ht="15" customHeight="true" x14ac:dyDescent="0.2">
      <c r="A137" s="3218"/>
      <c r="B137" s="2267" t="s">
        <v>42</v>
      </c>
      <c r="C137" s="2224">
        <v>51.461511891689412</v>
      </c>
      <c r="D137" s="2225">
        <v>54.465348478444</v>
      </c>
      <c r="E137" s="2225">
        <v>46.671630703173889</v>
      </c>
      <c r="F137" s="2225">
        <v>39.563950671620034</v>
      </c>
      <c r="G137" s="2226">
        <v>20.175982470475738</v>
      </c>
      <c r="H137" s="2227">
        <v>42.44727064181297</v>
      </c>
      <c r="I137" s="2225">
        <v>38.952758450091167</v>
      </c>
      <c r="J137" s="2225">
        <v>30.882211181095627</v>
      </c>
      <c r="K137" s="2225">
        <v>28.689133258246898</v>
      </c>
      <c r="L137" s="2228">
        <v>15.036410878656747</v>
      </c>
      <c r="M137" s="2229">
        <v>96.308907887014087</v>
      </c>
      <c r="N137" s="2225">
        <v>95.579694378248547</v>
      </c>
      <c r="O137" s="2225">
        <v>96.97464742708101</v>
      </c>
      <c r="P137" s="2225">
        <v>92.247307085126295</v>
      </c>
      <c r="Q137" s="2226">
        <v>94.266850696814771</v>
      </c>
      <c r="R137" s="2227">
        <v>27.457141404875106</v>
      </c>
      <c r="S137" s="2225">
        <v>67.103103345472974</v>
      </c>
      <c r="T137" s="2302">
        <v>67.645157973723926</v>
      </c>
      <c r="U137" s="2324"/>
      <c r="V137" s="2324"/>
      <c r="W137" s="2324"/>
      <c r="X137" s="2324"/>
      <c r="Y137" s="2324"/>
      <c r="Z137" s="2324"/>
      <c r="AA137" s="2324"/>
      <c r="AB137" s="2324"/>
      <c r="AC137" s="2324"/>
      <c r="AD137" s="2324"/>
      <c r="AE137" s="2324"/>
      <c r="AF137" s="2324"/>
      <c r="AG137" s="2324"/>
      <c r="AH137" s="2324"/>
      <c r="AI137" s="2324"/>
      <c r="AJ137" s="2324"/>
      <c r="AK137" s="2324"/>
      <c r="AL137" s="2324"/>
      <c r="AM137" s="2324"/>
      <c r="AN137" s="2324"/>
      <c r="AO137" s="2324"/>
      <c r="AP137" s="2324"/>
      <c r="AQ137" s="2324"/>
      <c r="AR137" s="2324"/>
      <c r="AS137" s="2324"/>
      <c r="AT137" s="2324"/>
      <c r="AU137" s="2324"/>
      <c r="AV137" s="2324"/>
      <c r="AW137" s="2324"/>
      <c r="AX137" s="2324"/>
      <c r="AY137" s="2324"/>
      <c r="BA137" s="2892"/>
      <c r="BB137" s="173" t="s">
        <v>42</v>
      </c>
      <c r="BC137" s="1494" t="s">
        <v>35</v>
      </c>
      <c r="BD137" s="1514" t="s">
        <v>35</v>
      </c>
      <c r="BE137" s="1514" t="s">
        <v>35</v>
      </c>
      <c r="BF137" s="1514" t="s">
        <v>35</v>
      </c>
      <c r="BG137" s="1535" t="s">
        <v>35</v>
      </c>
      <c r="BH137" s="1556" t="s">
        <v>35</v>
      </c>
      <c r="BI137" s="1514" t="s">
        <v>35</v>
      </c>
      <c r="BJ137" s="1514" t="s">
        <v>35</v>
      </c>
      <c r="BK137" s="1514" t="s">
        <v>35</v>
      </c>
      <c r="BL137" s="1535" t="s">
        <v>35</v>
      </c>
      <c r="BM137" s="1556" t="s">
        <v>35</v>
      </c>
      <c r="BN137" s="1514" t="s">
        <v>35</v>
      </c>
      <c r="BO137" s="1514" t="s">
        <v>35</v>
      </c>
      <c r="BP137" s="1514" t="s">
        <v>35</v>
      </c>
      <c r="BQ137" s="1535" t="s">
        <v>35</v>
      </c>
      <c r="BR137" s="1556" t="s">
        <v>35</v>
      </c>
      <c r="BS137" s="1514" t="s">
        <v>35</v>
      </c>
      <c r="BT137" s="2355" t="s">
        <v>35</v>
      </c>
      <c r="BU137" s="2414"/>
      <c r="BV137" s="2414"/>
      <c r="BW137" s="2414"/>
      <c r="BX137" s="2414"/>
      <c r="BY137" s="2415"/>
      <c r="BZ137" s="2415"/>
      <c r="CA137" s="2415"/>
      <c r="CB137" s="2415"/>
      <c r="CC137" s="2415"/>
      <c r="CD137" s="2415"/>
      <c r="CE137" s="2415"/>
      <c r="CF137" s="2415"/>
      <c r="CG137" s="2415"/>
      <c r="CH137" s="2415"/>
      <c r="CI137" s="2415"/>
      <c r="CJ137" s="2415"/>
      <c r="CK137" s="2415"/>
      <c r="CL137" s="2415"/>
      <c r="CM137" s="2415"/>
      <c r="CN137" s="2415"/>
      <c r="CO137" s="2415"/>
      <c r="CP137" s="2415"/>
      <c r="CQ137" s="2415"/>
      <c r="CR137" s="2415"/>
      <c r="CS137" s="2415"/>
      <c r="CT137" s="2415"/>
      <c r="CU137" s="2415"/>
      <c r="CV137" s="2415"/>
      <c r="CW137" s="2415"/>
      <c r="CX137" s="2415"/>
      <c r="CY137" s="2415"/>
      <c r="CZ137" s="2415"/>
      <c r="DA137" s="240"/>
    </row>
    <row r="138" s="726" customFormat="true" ht="15" customHeight="true" x14ac:dyDescent="0.2">
      <c r="A138" s="3218"/>
      <c r="B138" s="2267" t="s">
        <v>41</v>
      </c>
      <c r="C138" s="2224">
        <v>0.19141490677833259</v>
      </c>
      <c r="D138" s="2225">
        <v>8.5504182445789362E-2</v>
      </c>
      <c r="E138" s="2225">
        <v>0</v>
      </c>
      <c r="F138" s="2225">
        <v>0</v>
      </c>
      <c r="G138" s="2226">
        <v>0</v>
      </c>
      <c r="H138" s="2227">
        <v>0.23228300323444845</v>
      </c>
      <c r="I138" s="2225">
        <v>0.10389078955947147</v>
      </c>
      <c r="J138" s="2225">
        <v>0</v>
      </c>
      <c r="K138" s="2225">
        <v>0</v>
      </c>
      <c r="L138" s="2228">
        <v>0</v>
      </c>
      <c r="M138" s="2229">
        <v>0</v>
      </c>
      <c r="N138" s="2225">
        <v>0</v>
      </c>
      <c r="O138" s="2225">
        <v>0</v>
      </c>
      <c r="P138" s="2225">
        <v>0</v>
      </c>
      <c r="Q138" s="2226">
        <v>0</v>
      </c>
      <c r="R138" s="2227">
        <v>0</v>
      </c>
      <c r="S138" s="2225">
        <v>0.1907984779732875</v>
      </c>
      <c r="T138" s="2302">
        <v>1.6783868770697607E-2</v>
      </c>
      <c r="U138" s="2324"/>
      <c r="V138" s="2324"/>
      <c r="W138" s="2324"/>
      <c r="X138" s="2324"/>
      <c r="Y138" s="2324"/>
      <c r="Z138" s="2324"/>
      <c r="AA138" s="2324"/>
      <c r="AB138" s="2324"/>
      <c r="AC138" s="2324"/>
      <c r="AD138" s="2324"/>
      <c r="AE138" s="2324"/>
      <c r="AF138" s="2324"/>
      <c r="AG138" s="2324"/>
      <c r="AH138" s="2324"/>
      <c r="AI138" s="2324"/>
      <c r="AJ138" s="2324"/>
      <c r="AK138" s="2324"/>
      <c r="AL138" s="2324"/>
      <c r="AM138" s="2324"/>
      <c r="AN138" s="2324"/>
      <c r="AO138" s="2324"/>
      <c r="AP138" s="2324"/>
      <c r="AQ138" s="2324"/>
      <c r="AR138" s="2324"/>
      <c r="AS138" s="2324"/>
      <c r="AT138" s="2324"/>
      <c r="AU138" s="2324"/>
      <c r="AV138" s="2324"/>
      <c r="AW138" s="2324"/>
      <c r="AX138" s="2324"/>
      <c r="AY138" s="2324"/>
      <c r="BA138" s="2892"/>
      <c r="BB138" s="173" t="s">
        <v>41</v>
      </c>
      <c r="BC138" s="1494" t="s">
        <v>35</v>
      </c>
      <c r="BD138" s="1514" t="s">
        <v>35</v>
      </c>
      <c r="BE138" s="1514" t="s">
        <v>35</v>
      </c>
      <c r="BF138" s="1514" t="s">
        <v>35</v>
      </c>
      <c r="BG138" s="1535" t="s">
        <v>35</v>
      </c>
      <c r="BH138" s="1556" t="s">
        <v>35</v>
      </c>
      <c r="BI138" s="1514" t="s">
        <v>35</v>
      </c>
      <c r="BJ138" s="1514" t="s">
        <v>35</v>
      </c>
      <c r="BK138" s="1514" t="s">
        <v>35</v>
      </c>
      <c r="BL138" s="1535" t="s">
        <v>35</v>
      </c>
      <c r="BM138" s="1556" t="s">
        <v>35</v>
      </c>
      <c r="BN138" s="1514" t="s">
        <v>35</v>
      </c>
      <c r="BO138" s="1514" t="s">
        <v>35</v>
      </c>
      <c r="BP138" s="1514" t="s">
        <v>35</v>
      </c>
      <c r="BQ138" s="1535" t="s">
        <v>35</v>
      </c>
      <c r="BR138" s="1556" t="s">
        <v>35</v>
      </c>
      <c r="BS138" s="1514" t="s">
        <v>35</v>
      </c>
      <c r="BT138" s="2355" t="s">
        <v>35</v>
      </c>
      <c r="BU138" s="2414"/>
      <c r="BV138" s="2414"/>
      <c r="BW138" s="2414"/>
      <c r="BX138" s="2414"/>
      <c r="BY138" s="2415"/>
      <c r="BZ138" s="2415"/>
      <c r="CA138" s="2415"/>
      <c r="CB138" s="2415"/>
      <c r="CC138" s="2415"/>
      <c r="CD138" s="2415"/>
      <c r="CE138" s="2415"/>
      <c r="CF138" s="2415"/>
      <c r="CG138" s="2415"/>
      <c r="CH138" s="2415"/>
      <c r="CI138" s="2415"/>
      <c r="CJ138" s="2415"/>
      <c r="CK138" s="2415"/>
      <c r="CL138" s="2415"/>
      <c r="CM138" s="2415"/>
      <c r="CN138" s="2415"/>
      <c r="CO138" s="2415"/>
      <c r="CP138" s="2415"/>
      <c r="CQ138" s="2415"/>
      <c r="CR138" s="2415"/>
      <c r="CS138" s="2415"/>
      <c r="CT138" s="2415"/>
      <c r="CU138" s="2415"/>
      <c r="CV138" s="2415"/>
      <c r="CW138" s="2415"/>
      <c r="CX138" s="2415"/>
      <c r="CY138" s="2415"/>
      <c r="CZ138" s="2415"/>
      <c r="DA138" s="240"/>
    </row>
    <row r="139" s="726" customFormat="true" ht="15" customHeight="true" x14ac:dyDescent="0.2">
      <c r="A139" s="3218"/>
      <c r="B139" s="2267" t="s">
        <v>19</v>
      </c>
      <c r="C139" s="2224">
        <v>1.5928051707468013E-2</v>
      </c>
      <c r="D139" s="2225">
        <v>9.802453048884642E-3</v>
      </c>
      <c r="E139" s="2225">
        <v>0</v>
      </c>
      <c r="F139" s="2225">
        <v>0</v>
      </c>
      <c r="G139" s="2226">
        <v>0</v>
      </c>
      <c r="H139" s="2227">
        <v>0</v>
      </c>
      <c r="I139" s="2225">
        <v>0</v>
      </c>
      <c r="J139" s="2225">
        <v>0</v>
      </c>
      <c r="K139" s="2225">
        <v>0</v>
      </c>
      <c r="L139" s="2228">
        <v>0</v>
      </c>
      <c r="M139" s="2229">
        <v>9.0274870739076696E-2</v>
      </c>
      <c r="N139" s="2225">
        <v>0</v>
      </c>
      <c r="O139" s="2225">
        <v>5.5621229882163892E-2</v>
      </c>
      <c r="P139" s="2225">
        <v>0</v>
      </c>
      <c r="Q139" s="2226">
        <v>0</v>
      </c>
      <c r="R139" s="2227">
        <v>1.7712465365683156E-3</v>
      </c>
      <c r="S139" s="2225">
        <v>1.3121271120325148E-2</v>
      </c>
      <c r="T139" s="2302">
        <v>3.6139818992521494E-3</v>
      </c>
      <c r="U139" s="2324"/>
      <c r="V139" s="2324"/>
      <c r="W139" s="2324"/>
      <c r="X139" s="2324"/>
      <c r="Y139" s="2324"/>
      <c r="Z139" s="2324"/>
      <c r="AA139" s="2324"/>
      <c r="AB139" s="2324"/>
      <c r="AC139" s="2324"/>
      <c r="AD139" s="2324"/>
      <c r="AE139" s="2324"/>
      <c r="AF139" s="2324"/>
      <c r="AG139" s="2324"/>
      <c r="AH139" s="2324"/>
      <c r="AI139" s="2324"/>
      <c r="AJ139" s="2324"/>
      <c r="AK139" s="2324"/>
      <c r="AL139" s="2324"/>
      <c r="AM139" s="2324"/>
      <c r="AN139" s="2324"/>
      <c r="AO139" s="2324"/>
      <c r="AP139" s="2324"/>
      <c r="AQ139" s="2324"/>
      <c r="AR139" s="2324"/>
      <c r="AS139" s="2324"/>
      <c r="AT139" s="2324"/>
      <c r="AU139" s="2324"/>
      <c r="AV139" s="2324"/>
      <c r="AW139" s="2324"/>
      <c r="AX139" s="2324"/>
      <c r="AY139" s="2324"/>
      <c r="BA139" s="2892"/>
      <c r="BB139" s="173" t="s">
        <v>19</v>
      </c>
      <c r="BC139" s="1494" t="s">
        <v>35</v>
      </c>
      <c r="BD139" s="1514" t="s">
        <v>35</v>
      </c>
      <c r="BE139" s="1514" t="s">
        <v>35</v>
      </c>
      <c r="BF139" s="1514" t="s">
        <v>35</v>
      </c>
      <c r="BG139" s="1535" t="s">
        <v>35</v>
      </c>
      <c r="BH139" s="1556" t="s">
        <v>35</v>
      </c>
      <c r="BI139" s="1514" t="s">
        <v>35</v>
      </c>
      <c r="BJ139" s="1514" t="s">
        <v>35</v>
      </c>
      <c r="BK139" s="1514" t="s">
        <v>35</v>
      </c>
      <c r="BL139" s="1535" t="s">
        <v>35</v>
      </c>
      <c r="BM139" s="1556" t="s">
        <v>35</v>
      </c>
      <c r="BN139" s="1514" t="s">
        <v>35</v>
      </c>
      <c r="BO139" s="1514" t="s">
        <v>35</v>
      </c>
      <c r="BP139" s="1514" t="s">
        <v>35</v>
      </c>
      <c r="BQ139" s="1535" t="s">
        <v>35</v>
      </c>
      <c r="BR139" s="1556" t="s">
        <v>35</v>
      </c>
      <c r="BS139" s="1514" t="s">
        <v>35</v>
      </c>
      <c r="BT139" s="2355" t="s">
        <v>35</v>
      </c>
      <c r="BU139" s="2414"/>
      <c r="BV139" s="2414"/>
      <c r="BW139" s="2414"/>
      <c r="BX139" s="2414"/>
      <c r="BY139" s="2415"/>
      <c r="BZ139" s="2415"/>
      <c r="CA139" s="2415"/>
      <c r="CB139" s="2415"/>
      <c r="CC139" s="2415"/>
      <c r="CD139" s="2415"/>
      <c r="CE139" s="2415"/>
      <c r="CF139" s="2415"/>
      <c r="CG139" s="2415"/>
      <c r="CH139" s="2415"/>
      <c r="CI139" s="2415"/>
      <c r="CJ139" s="2415"/>
      <c r="CK139" s="2415"/>
      <c r="CL139" s="2415"/>
      <c r="CM139" s="2415"/>
      <c r="CN139" s="2415"/>
      <c r="CO139" s="2415"/>
      <c r="CP139" s="2415"/>
      <c r="CQ139" s="2415"/>
      <c r="CR139" s="2415"/>
      <c r="CS139" s="2415"/>
      <c r="CT139" s="2415"/>
      <c r="CU139" s="2415"/>
      <c r="CV139" s="2415"/>
      <c r="CW139" s="2415"/>
      <c r="CX139" s="2415"/>
      <c r="CY139" s="2415"/>
      <c r="CZ139" s="2415"/>
      <c r="DA139" s="240"/>
    </row>
    <row r="140" s="130" customFormat="true" ht="15" customHeight="true" x14ac:dyDescent="0.2">
      <c r="A140" s="2877" t="s">
        <v>107</v>
      </c>
      <c r="B140" s="300" t="s">
        <v>64</v>
      </c>
      <c r="C140" s="1425" t="s">
        <v>35</v>
      </c>
      <c r="D140" s="1437" t="s">
        <v>35</v>
      </c>
      <c r="E140" s="1437" t="s">
        <v>35</v>
      </c>
      <c r="F140" s="1437" t="s">
        <v>35</v>
      </c>
      <c r="G140" s="1449" t="s">
        <v>35</v>
      </c>
      <c r="H140" s="1461" t="s">
        <v>35</v>
      </c>
      <c r="I140" s="1437" t="s">
        <v>35</v>
      </c>
      <c r="J140" s="1437" t="s">
        <v>35</v>
      </c>
      <c r="K140" s="1437" t="s">
        <v>35</v>
      </c>
      <c r="L140" s="1473" t="s">
        <v>35</v>
      </c>
      <c r="M140" s="1480" t="s">
        <v>35</v>
      </c>
      <c r="N140" s="1437" t="s">
        <v>35</v>
      </c>
      <c r="O140" s="1437" t="s">
        <v>35</v>
      </c>
      <c r="P140" s="1437" t="s">
        <v>35</v>
      </c>
      <c r="Q140" s="1449" t="s">
        <v>35</v>
      </c>
      <c r="R140" s="1461" t="s">
        <v>35</v>
      </c>
      <c r="S140" s="1437" t="s">
        <v>35</v>
      </c>
      <c r="T140" s="2303" t="s">
        <v>35</v>
      </c>
      <c r="U140" s="2328"/>
      <c r="V140" s="2328"/>
      <c r="W140" s="2328"/>
      <c r="X140" s="2328"/>
      <c r="Y140" s="2329"/>
      <c r="Z140" s="2329"/>
      <c r="AA140" s="2329"/>
      <c r="AB140" s="2329"/>
      <c r="AC140" s="2329"/>
      <c r="AD140" s="2329"/>
      <c r="AE140" s="2329"/>
      <c r="AF140" s="2329"/>
      <c r="AG140" s="2329"/>
      <c r="AH140" s="2329"/>
      <c r="AI140" s="2329"/>
      <c r="AJ140" s="2329"/>
      <c r="AK140" s="2329"/>
      <c r="AL140" s="2329"/>
      <c r="AM140" s="2329"/>
      <c r="AN140" s="2329"/>
      <c r="AO140" s="2329"/>
      <c r="AP140" s="2329"/>
      <c r="AQ140" s="2329"/>
      <c r="AR140" s="2329"/>
      <c r="AS140" s="2329"/>
      <c r="AT140" s="2329"/>
      <c r="AU140" s="2329"/>
      <c r="AV140" s="2329"/>
      <c r="AW140" s="2329"/>
      <c r="AX140" s="2329"/>
      <c r="AY140" s="2329"/>
      <c r="AZ140" s="239"/>
      <c r="BA140" s="2892" t="s">
        <v>107</v>
      </c>
      <c r="BB140" s="173" t="s">
        <v>64</v>
      </c>
      <c r="BC140" s="1494" t="s">
        <v>35</v>
      </c>
      <c r="BD140" s="1514" t="s">
        <v>35</v>
      </c>
      <c r="BE140" s="1514" t="s">
        <v>35</v>
      </c>
      <c r="BF140" s="1514" t="s">
        <v>35</v>
      </c>
      <c r="BG140" s="1535" t="s">
        <v>35</v>
      </c>
      <c r="BH140" s="1556" t="s">
        <v>35</v>
      </c>
      <c r="BI140" s="1514" t="s">
        <v>35</v>
      </c>
      <c r="BJ140" s="1514" t="s">
        <v>35</v>
      </c>
      <c r="BK140" s="1514" t="s">
        <v>35</v>
      </c>
      <c r="BL140" s="1535" t="s">
        <v>35</v>
      </c>
      <c r="BM140" s="1556" t="s">
        <v>35</v>
      </c>
      <c r="BN140" s="1514" t="s">
        <v>35</v>
      </c>
      <c r="BO140" s="1514" t="s">
        <v>35</v>
      </c>
      <c r="BP140" s="1514" t="s">
        <v>35</v>
      </c>
      <c r="BQ140" s="1535" t="s">
        <v>35</v>
      </c>
      <c r="BR140" s="1556" t="s">
        <v>35</v>
      </c>
      <c r="BS140" s="1514" t="s">
        <v>35</v>
      </c>
      <c r="BT140" s="2355" t="s">
        <v>35</v>
      </c>
      <c r="BU140" s="2414"/>
      <c r="BV140" s="2414"/>
      <c r="BW140" s="2414"/>
      <c r="BX140" s="2414"/>
      <c r="BY140" s="2415"/>
      <c r="BZ140" s="2415"/>
      <c r="CA140" s="2415"/>
      <c r="CB140" s="2415"/>
      <c r="CC140" s="2415"/>
      <c r="CD140" s="2415"/>
      <c r="CE140" s="2415"/>
      <c r="CF140" s="2415"/>
      <c r="CG140" s="2415"/>
      <c r="CH140" s="2415"/>
      <c r="CI140" s="2415"/>
      <c r="CJ140" s="2415"/>
      <c r="CK140" s="2415"/>
      <c r="CL140" s="2415"/>
      <c r="CM140" s="2415"/>
      <c r="CN140" s="2415"/>
      <c r="CO140" s="2415"/>
      <c r="CP140" s="2415"/>
      <c r="CQ140" s="2415"/>
      <c r="CR140" s="2415"/>
      <c r="CS140" s="2415"/>
      <c r="CT140" s="2415"/>
      <c r="CU140" s="2415"/>
      <c r="CV140" s="2415"/>
      <c r="CW140" s="2415"/>
      <c r="CX140" s="2415"/>
      <c r="CY140" s="2415"/>
      <c r="CZ140" s="2415"/>
      <c r="DA140" s="239"/>
    </row>
    <row r="141" s="130" customFormat="true" ht="15" customHeight="true" x14ac:dyDescent="0.2">
      <c r="A141" s="2877"/>
      <c r="B141" s="300" t="s">
        <v>65</v>
      </c>
      <c r="C141" s="1425" t="s">
        <v>35</v>
      </c>
      <c r="D141" s="1437" t="s">
        <v>35</v>
      </c>
      <c r="E141" s="1437" t="s">
        <v>35</v>
      </c>
      <c r="F141" s="1437" t="s">
        <v>35</v>
      </c>
      <c r="G141" s="1449" t="s">
        <v>35</v>
      </c>
      <c r="H141" s="1461" t="s">
        <v>35</v>
      </c>
      <c r="I141" s="1437" t="s">
        <v>35</v>
      </c>
      <c r="J141" s="1437" t="s">
        <v>35</v>
      </c>
      <c r="K141" s="1437" t="s">
        <v>35</v>
      </c>
      <c r="L141" s="1473" t="s">
        <v>35</v>
      </c>
      <c r="M141" s="1480" t="s">
        <v>35</v>
      </c>
      <c r="N141" s="1437" t="s">
        <v>35</v>
      </c>
      <c r="O141" s="1437" t="s">
        <v>35</v>
      </c>
      <c r="P141" s="1437" t="s">
        <v>35</v>
      </c>
      <c r="Q141" s="1449" t="s">
        <v>35</v>
      </c>
      <c r="R141" s="1461" t="s">
        <v>35</v>
      </c>
      <c r="S141" s="1437" t="s">
        <v>35</v>
      </c>
      <c r="T141" s="2303" t="s">
        <v>35</v>
      </c>
      <c r="U141" s="2328"/>
      <c r="V141" s="2328"/>
      <c r="W141" s="2328"/>
      <c r="X141" s="2328"/>
      <c r="Y141" s="2329"/>
      <c r="Z141" s="2329"/>
      <c r="AA141" s="2329"/>
      <c r="AB141" s="2329"/>
      <c r="AC141" s="2329"/>
      <c r="AD141" s="2329"/>
      <c r="AE141" s="2329"/>
      <c r="AF141" s="2329"/>
      <c r="AG141" s="2329"/>
      <c r="AH141" s="2329"/>
      <c r="AI141" s="2329"/>
      <c r="AJ141" s="2329"/>
      <c r="AK141" s="2329"/>
      <c r="AL141" s="2329"/>
      <c r="AM141" s="2329"/>
      <c r="AN141" s="2329"/>
      <c r="AO141" s="2329"/>
      <c r="AP141" s="2329"/>
      <c r="AQ141" s="2329"/>
      <c r="AR141" s="2329"/>
      <c r="AS141" s="2329"/>
      <c r="AT141" s="2329"/>
      <c r="AU141" s="2329"/>
      <c r="AV141" s="2329"/>
      <c r="AW141" s="2329"/>
      <c r="AX141" s="2329"/>
      <c r="AY141" s="2329"/>
      <c r="AZ141" s="239"/>
      <c r="BA141" s="2892"/>
      <c r="BB141" s="173" t="s">
        <v>65</v>
      </c>
      <c r="BC141" s="1494" t="s">
        <v>35</v>
      </c>
      <c r="BD141" s="1514" t="s">
        <v>35</v>
      </c>
      <c r="BE141" s="1514" t="s">
        <v>35</v>
      </c>
      <c r="BF141" s="1514" t="s">
        <v>35</v>
      </c>
      <c r="BG141" s="1535" t="s">
        <v>35</v>
      </c>
      <c r="BH141" s="1556" t="s">
        <v>35</v>
      </c>
      <c r="BI141" s="1514" t="s">
        <v>35</v>
      </c>
      <c r="BJ141" s="1514" t="s">
        <v>35</v>
      </c>
      <c r="BK141" s="1514" t="s">
        <v>35</v>
      </c>
      <c r="BL141" s="1535" t="s">
        <v>35</v>
      </c>
      <c r="BM141" s="1556" t="s">
        <v>35</v>
      </c>
      <c r="BN141" s="1514" t="s">
        <v>35</v>
      </c>
      <c r="BO141" s="1514" t="s">
        <v>35</v>
      </c>
      <c r="BP141" s="1514" t="s">
        <v>35</v>
      </c>
      <c r="BQ141" s="1535" t="s">
        <v>35</v>
      </c>
      <c r="BR141" s="1556" t="s">
        <v>35</v>
      </c>
      <c r="BS141" s="1514" t="s">
        <v>35</v>
      </c>
      <c r="BT141" s="2355" t="s">
        <v>35</v>
      </c>
      <c r="BU141" s="2414"/>
      <c r="BV141" s="2414"/>
      <c r="BW141" s="2414"/>
      <c r="BX141" s="2414"/>
      <c r="BY141" s="2415"/>
      <c r="BZ141" s="2415"/>
      <c r="CA141" s="2415"/>
      <c r="CB141" s="2415"/>
      <c r="CC141" s="2415"/>
      <c r="CD141" s="2415"/>
      <c r="CE141" s="2415"/>
      <c r="CF141" s="2415"/>
      <c r="CG141" s="2415"/>
      <c r="CH141" s="2415"/>
      <c r="CI141" s="2415"/>
      <c r="CJ141" s="2415"/>
      <c r="CK141" s="2415"/>
      <c r="CL141" s="2415"/>
      <c r="CM141" s="2415"/>
      <c r="CN141" s="2415"/>
      <c r="CO141" s="2415"/>
      <c r="CP141" s="2415"/>
      <c r="CQ141" s="2415"/>
      <c r="CR141" s="2415"/>
      <c r="CS141" s="2415"/>
      <c r="CT141" s="2415"/>
      <c r="CU141" s="2415"/>
      <c r="CV141" s="2415"/>
      <c r="CW141" s="2415"/>
      <c r="CX141" s="2415"/>
      <c r="CY141" s="2415"/>
      <c r="CZ141" s="2415"/>
      <c r="DA141" s="239"/>
    </row>
    <row r="142" s="130" customFormat="true" ht="15" customHeight="true" x14ac:dyDescent="0.2">
      <c r="A142" s="2877"/>
      <c r="B142" s="300" t="s">
        <v>66</v>
      </c>
      <c r="C142" s="1425" t="s">
        <v>35</v>
      </c>
      <c r="D142" s="1437" t="s">
        <v>35</v>
      </c>
      <c r="E142" s="1437" t="s">
        <v>35</v>
      </c>
      <c r="F142" s="1437" t="s">
        <v>35</v>
      </c>
      <c r="G142" s="1449" t="s">
        <v>35</v>
      </c>
      <c r="H142" s="1461" t="s">
        <v>35</v>
      </c>
      <c r="I142" s="1437" t="s">
        <v>35</v>
      </c>
      <c r="J142" s="1437" t="s">
        <v>35</v>
      </c>
      <c r="K142" s="1437" t="s">
        <v>35</v>
      </c>
      <c r="L142" s="1473" t="s">
        <v>35</v>
      </c>
      <c r="M142" s="1480" t="s">
        <v>35</v>
      </c>
      <c r="N142" s="1437" t="s">
        <v>35</v>
      </c>
      <c r="O142" s="1437" t="s">
        <v>35</v>
      </c>
      <c r="P142" s="1437" t="s">
        <v>35</v>
      </c>
      <c r="Q142" s="1449" t="s">
        <v>35</v>
      </c>
      <c r="R142" s="1461" t="s">
        <v>35</v>
      </c>
      <c r="S142" s="1437" t="s">
        <v>35</v>
      </c>
      <c r="T142" s="2303" t="s">
        <v>35</v>
      </c>
      <c r="U142" s="2328"/>
      <c r="V142" s="2328"/>
      <c r="W142" s="2328"/>
      <c r="X142" s="2328"/>
      <c r="Y142" s="2329"/>
      <c r="Z142" s="2329"/>
      <c r="AA142" s="2329"/>
      <c r="AB142" s="2329"/>
      <c r="AC142" s="2329"/>
      <c r="AD142" s="2329"/>
      <c r="AE142" s="2329"/>
      <c r="AF142" s="2329"/>
      <c r="AG142" s="2329"/>
      <c r="AH142" s="2329"/>
      <c r="AI142" s="2329"/>
      <c r="AJ142" s="2329"/>
      <c r="AK142" s="2329"/>
      <c r="AL142" s="2329"/>
      <c r="AM142" s="2329"/>
      <c r="AN142" s="2329"/>
      <c r="AO142" s="2329"/>
      <c r="AP142" s="2329"/>
      <c r="AQ142" s="2329"/>
      <c r="AR142" s="2329"/>
      <c r="AS142" s="2329"/>
      <c r="AT142" s="2329"/>
      <c r="AU142" s="2329"/>
      <c r="AV142" s="2329"/>
      <c r="AW142" s="2329"/>
      <c r="AX142" s="2329"/>
      <c r="AY142" s="2329"/>
      <c r="AZ142" s="239"/>
      <c r="BA142" s="2892"/>
      <c r="BB142" s="173" t="s">
        <v>66</v>
      </c>
      <c r="BC142" s="1494" t="s">
        <v>35</v>
      </c>
      <c r="BD142" s="1514" t="s">
        <v>35</v>
      </c>
      <c r="BE142" s="1514" t="s">
        <v>35</v>
      </c>
      <c r="BF142" s="1514" t="s">
        <v>35</v>
      </c>
      <c r="BG142" s="1535" t="s">
        <v>35</v>
      </c>
      <c r="BH142" s="1556" t="s">
        <v>35</v>
      </c>
      <c r="BI142" s="1514" t="s">
        <v>35</v>
      </c>
      <c r="BJ142" s="1514" t="s">
        <v>35</v>
      </c>
      <c r="BK142" s="1514" t="s">
        <v>35</v>
      </c>
      <c r="BL142" s="1535" t="s">
        <v>35</v>
      </c>
      <c r="BM142" s="1556" t="s">
        <v>35</v>
      </c>
      <c r="BN142" s="1514" t="s">
        <v>35</v>
      </c>
      <c r="BO142" s="1514" t="s">
        <v>35</v>
      </c>
      <c r="BP142" s="1514" t="s">
        <v>35</v>
      </c>
      <c r="BQ142" s="1535" t="s">
        <v>35</v>
      </c>
      <c r="BR142" s="1556" t="s">
        <v>35</v>
      </c>
      <c r="BS142" s="1514" t="s">
        <v>35</v>
      </c>
      <c r="BT142" s="2355" t="s">
        <v>35</v>
      </c>
      <c r="BU142" s="2414"/>
      <c r="BV142" s="2414"/>
      <c r="BW142" s="2414"/>
      <c r="BX142" s="2414"/>
      <c r="BY142" s="2415"/>
      <c r="BZ142" s="2415"/>
      <c r="CA142" s="2415"/>
      <c r="CB142" s="2415"/>
      <c r="CC142" s="2415"/>
      <c r="CD142" s="2415"/>
      <c r="CE142" s="2415"/>
      <c r="CF142" s="2415"/>
      <c r="CG142" s="2415"/>
      <c r="CH142" s="2415"/>
      <c r="CI142" s="2415"/>
      <c r="CJ142" s="2415"/>
      <c r="CK142" s="2415"/>
      <c r="CL142" s="2415"/>
      <c r="CM142" s="2415"/>
      <c r="CN142" s="2415"/>
      <c r="CO142" s="2415"/>
      <c r="CP142" s="2415"/>
      <c r="CQ142" s="2415"/>
      <c r="CR142" s="2415"/>
      <c r="CS142" s="2415"/>
      <c r="CT142" s="2415"/>
      <c r="CU142" s="2415"/>
      <c r="CV142" s="2415"/>
      <c r="CW142" s="2415"/>
      <c r="CX142" s="2415"/>
      <c r="CY142" s="2415"/>
      <c r="CZ142" s="2415"/>
      <c r="DA142" s="239"/>
    </row>
    <row r="143" s="130" customFormat="true" ht="15" customHeight="true" x14ac:dyDescent="0.2">
      <c r="A143" s="2877"/>
      <c r="B143" s="300" t="s">
        <v>67</v>
      </c>
      <c r="C143" s="1425" t="s">
        <v>35</v>
      </c>
      <c r="D143" s="1437" t="s">
        <v>35</v>
      </c>
      <c r="E143" s="1437" t="s">
        <v>35</v>
      </c>
      <c r="F143" s="1437" t="s">
        <v>35</v>
      </c>
      <c r="G143" s="1449" t="s">
        <v>35</v>
      </c>
      <c r="H143" s="1461" t="s">
        <v>35</v>
      </c>
      <c r="I143" s="1437" t="s">
        <v>35</v>
      </c>
      <c r="J143" s="1437" t="s">
        <v>35</v>
      </c>
      <c r="K143" s="1437" t="s">
        <v>35</v>
      </c>
      <c r="L143" s="1473" t="s">
        <v>35</v>
      </c>
      <c r="M143" s="1480" t="s">
        <v>35</v>
      </c>
      <c r="N143" s="1437" t="s">
        <v>35</v>
      </c>
      <c r="O143" s="1437" t="s">
        <v>35</v>
      </c>
      <c r="P143" s="1437" t="s">
        <v>35</v>
      </c>
      <c r="Q143" s="1449" t="s">
        <v>35</v>
      </c>
      <c r="R143" s="1461" t="s">
        <v>35</v>
      </c>
      <c r="S143" s="1437" t="s">
        <v>35</v>
      </c>
      <c r="T143" s="2303" t="s">
        <v>35</v>
      </c>
      <c r="U143" s="2328"/>
      <c r="V143" s="2328"/>
      <c r="W143" s="2328"/>
      <c r="X143" s="2328"/>
      <c r="Y143" s="2329"/>
      <c r="Z143" s="2329"/>
      <c r="AA143" s="2329"/>
      <c r="AB143" s="2329"/>
      <c r="AC143" s="2329"/>
      <c r="AD143" s="2329"/>
      <c r="AE143" s="2329"/>
      <c r="AF143" s="2329"/>
      <c r="AG143" s="2329"/>
      <c r="AH143" s="2329"/>
      <c r="AI143" s="2329"/>
      <c r="AJ143" s="2329"/>
      <c r="AK143" s="2329"/>
      <c r="AL143" s="2329"/>
      <c r="AM143" s="2329"/>
      <c r="AN143" s="2329"/>
      <c r="AO143" s="2329"/>
      <c r="AP143" s="2329"/>
      <c r="AQ143" s="2329"/>
      <c r="AR143" s="2329"/>
      <c r="AS143" s="2329"/>
      <c r="AT143" s="2329"/>
      <c r="AU143" s="2329"/>
      <c r="AV143" s="2329"/>
      <c r="AW143" s="2329"/>
      <c r="AX143" s="2329"/>
      <c r="AY143" s="2329"/>
      <c r="AZ143" s="239"/>
      <c r="BA143" s="2892"/>
      <c r="BB143" s="173" t="s">
        <v>67</v>
      </c>
      <c r="BC143" s="1494" t="s">
        <v>35</v>
      </c>
      <c r="BD143" s="1514" t="s">
        <v>35</v>
      </c>
      <c r="BE143" s="1514" t="s">
        <v>35</v>
      </c>
      <c r="BF143" s="1514" t="s">
        <v>35</v>
      </c>
      <c r="BG143" s="1535" t="s">
        <v>35</v>
      </c>
      <c r="BH143" s="1556" t="s">
        <v>35</v>
      </c>
      <c r="BI143" s="1514" t="s">
        <v>35</v>
      </c>
      <c r="BJ143" s="1514" t="s">
        <v>35</v>
      </c>
      <c r="BK143" s="1514" t="s">
        <v>35</v>
      </c>
      <c r="BL143" s="1535" t="s">
        <v>35</v>
      </c>
      <c r="BM143" s="1556" t="s">
        <v>35</v>
      </c>
      <c r="BN143" s="1514" t="s">
        <v>35</v>
      </c>
      <c r="BO143" s="1514" t="s">
        <v>35</v>
      </c>
      <c r="BP143" s="1514" t="s">
        <v>35</v>
      </c>
      <c r="BQ143" s="1535" t="s">
        <v>35</v>
      </c>
      <c r="BR143" s="1556" t="s">
        <v>35</v>
      </c>
      <c r="BS143" s="1514" t="s">
        <v>35</v>
      </c>
      <c r="BT143" s="2355" t="s">
        <v>35</v>
      </c>
      <c r="BU143" s="2414"/>
      <c r="BV143" s="2414"/>
      <c r="BW143" s="2414"/>
      <c r="BX143" s="2414"/>
      <c r="BY143" s="2415"/>
      <c r="BZ143" s="2415"/>
      <c r="CA143" s="2415"/>
      <c r="CB143" s="2415"/>
      <c r="CC143" s="2415"/>
      <c r="CD143" s="2415"/>
      <c r="CE143" s="2415"/>
      <c r="CF143" s="2415"/>
      <c r="CG143" s="2415"/>
      <c r="CH143" s="2415"/>
      <c r="CI143" s="2415"/>
      <c r="CJ143" s="2415"/>
      <c r="CK143" s="2415"/>
      <c r="CL143" s="2415"/>
      <c r="CM143" s="2415"/>
      <c r="CN143" s="2415"/>
      <c r="CO143" s="2415"/>
      <c r="CP143" s="2415"/>
      <c r="CQ143" s="2415"/>
      <c r="CR143" s="2415"/>
      <c r="CS143" s="2415"/>
      <c r="CT143" s="2415"/>
      <c r="CU143" s="2415"/>
      <c r="CV143" s="2415"/>
      <c r="CW143" s="2415"/>
      <c r="CX143" s="2415"/>
      <c r="CY143" s="2415"/>
      <c r="CZ143" s="2415"/>
      <c r="DA143" s="239"/>
    </row>
    <row r="144" s="130" customFormat="true" ht="15" customHeight="true" x14ac:dyDescent="0.2">
      <c r="A144" s="2877" t="s">
        <v>108</v>
      </c>
      <c r="B144" s="300" t="s">
        <v>64</v>
      </c>
      <c r="C144" s="1425" t="s">
        <v>35</v>
      </c>
      <c r="D144" s="1437" t="s">
        <v>35</v>
      </c>
      <c r="E144" s="1437" t="s">
        <v>35</v>
      </c>
      <c r="F144" s="1437" t="s">
        <v>35</v>
      </c>
      <c r="G144" s="1449" t="s">
        <v>35</v>
      </c>
      <c r="H144" s="1461" t="s">
        <v>35</v>
      </c>
      <c r="I144" s="1437" t="s">
        <v>35</v>
      </c>
      <c r="J144" s="1437" t="s">
        <v>35</v>
      </c>
      <c r="K144" s="1437" t="s">
        <v>35</v>
      </c>
      <c r="L144" s="1473" t="s">
        <v>35</v>
      </c>
      <c r="M144" s="1480" t="s">
        <v>35</v>
      </c>
      <c r="N144" s="1437" t="s">
        <v>35</v>
      </c>
      <c r="O144" s="1437" t="s">
        <v>35</v>
      </c>
      <c r="P144" s="1437" t="s">
        <v>35</v>
      </c>
      <c r="Q144" s="1449" t="s">
        <v>35</v>
      </c>
      <c r="R144" s="1461" t="s">
        <v>35</v>
      </c>
      <c r="S144" s="1437" t="s">
        <v>35</v>
      </c>
      <c r="T144" s="2303" t="s">
        <v>35</v>
      </c>
      <c r="U144" s="2328"/>
      <c r="V144" s="2328"/>
      <c r="W144" s="2328"/>
      <c r="X144" s="2328"/>
      <c r="Y144" s="2329"/>
      <c r="Z144" s="2329"/>
      <c r="AA144" s="2329"/>
      <c r="AB144" s="2329"/>
      <c r="AC144" s="2329"/>
      <c r="AD144" s="2329"/>
      <c r="AE144" s="2329"/>
      <c r="AF144" s="2329"/>
      <c r="AG144" s="2329"/>
      <c r="AH144" s="2329"/>
      <c r="AI144" s="2329"/>
      <c r="AJ144" s="2329"/>
      <c r="AK144" s="2329"/>
      <c r="AL144" s="2329"/>
      <c r="AM144" s="2329"/>
      <c r="AN144" s="2329"/>
      <c r="AO144" s="2329"/>
      <c r="AP144" s="2329"/>
      <c r="AQ144" s="2329"/>
      <c r="AR144" s="2329"/>
      <c r="AS144" s="2329"/>
      <c r="AT144" s="2329"/>
      <c r="AU144" s="2329"/>
      <c r="AV144" s="2329"/>
      <c r="AW144" s="2329"/>
      <c r="AX144" s="2329"/>
      <c r="AY144" s="2329"/>
      <c r="AZ144" s="239"/>
      <c r="BA144" s="2892" t="s">
        <v>108</v>
      </c>
      <c r="BB144" s="173" t="s">
        <v>64</v>
      </c>
      <c r="BC144" s="1494" t="s">
        <v>35</v>
      </c>
      <c r="BD144" s="1514" t="s">
        <v>35</v>
      </c>
      <c r="BE144" s="1514" t="s">
        <v>35</v>
      </c>
      <c r="BF144" s="1514" t="s">
        <v>35</v>
      </c>
      <c r="BG144" s="1535" t="s">
        <v>35</v>
      </c>
      <c r="BH144" s="1556" t="s">
        <v>35</v>
      </c>
      <c r="BI144" s="1514" t="s">
        <v>35</v>
      </c>
      <c r="BJ144" s="1514" t="s">
        <v>35</v>
      </c>
      <c r="BK144" s="1514" t="s">
        <v>35</v>
      </c>
      <c r="BL144" s="1535" t="s">
        <v>35</v>
      </c>
      <c r="BM144" s="1556" t="s">
        <v>35</v>
      </c>
      <c r="BN144" s="1514" t="s">
        <v>35</v>
      </c>
      <c r="BO144" s="1514" t="s">
        <v>35</v>
      </c>
      <c r="BP144" s="1514" t="s">
        <v>35</v>
      </c>
      <c r="BQ144" s="1535" t="s">
        <v>35</v>
      </c>
      <c r="BR144" s="1556" t="s">
        <v>35</v>
      </c>
      <c r="BS144" s="1514" t="s">
        <v>35</v>
      </c>
      <c r="BT144" s="2355" t="s">
        <v>35</v>
      </c>
      <c r="BU144" s="2414"/>
      <c r="BV144" s="2414"/>
      <c r="BW144" s="2414"/>
      <c r="BX144" s="2414"/>
      <c r="BY144" s="2415"/>
      <c r="BZ144" s="2415"/>
      <c r="CA144" s="2415"/>
      <c r="CB144" s="2415"/>
      <c r="CC144" s="2415"/>
      <c r="CD144" s="2415"/>
      <c r="CE144" s="2415"/>
      <c r="CF144" s="2415"/>
      <c r="CG144" s="2415"/>
      <c r="CH144" s="2415"/>
      <c r="CI144" s="2415"/>
      <c r="CJ144" s="2415"/>
      <c r="CK144" s="2415"/>
      <c r="CL144" s="2415"/>
      <c r="CM144" s="2415"/>
      <c r="CN144" s="2415"/>
      <c r="CO144" s="2415"/>
      <c r="CP144" s="2415"/>
      <c r="CQ144" s="2415"/>
      <c r="CR144" s="2415"/>
      <c r="CS144" s="2415"/>
      <c r="CT144" s="2415"/>
      <c r="CU144" s="2415"/>
      <c r="CV144" s="2415"/>
      <c r="CW144" s="2415"/>
      <c r="CX144" s="2415"/>
      <c r="CY144" s="2415"/>
      <c r="CZ144" s="2415"/>
      <c r="DA144" s="239"/>
    </row>
    <row r="145" s="130" customFormat="true" ht="15" customHeight="true" x14ac:dyDescent="0.2">
      <c r="A145" s="2877"/>
      <c r="B145" s="300" t="s">
        <v>65</v>
      </c>
      <c r="C145" s="1425" t="s">
        <v>35</v>
      </c>
      <c r="D145" s="1437" t="s">
        <v>35</v>
      </c>
      <c r="E145" s="1437" t="s">
        <v>35</v>
      </c>
      <c r="F145" s="1437" t="s">
        <v>35</v>
      </c>
      <c r="G145" s="1449" t="s">
        <v>35</v>
      </c>
      <c r="H145" s="1461" t="s">
        <v>35</v>
      </c>
      <c r="I145" s="1437" t="s">
        <v>35</v>
      </c>
      <c r="J145" s="1437" t="s">
        <v>35</v>
      </c>
      <c r="K145" s="1437" t="s">
        <v>35</v>
      </c>
      <c r="L145" s="1473" t="s">
        <v>35</v>
      </c>
      <c r="M145" s="1480" t="s">
        <v>35</v>
      </c>
      <c r="N145" s="1437" t="s">
        <v>35</v>
      </c>
      <c r="O145" s="1437" t="s">
        <v>35</v>
      </c>
      <c r="P145" s="1437" t="s">
        <v>35</v>
      </c>
      <c r="Q145" s="1449" t="s">
        <v>35</v>
      </c>
      <c r="R145" s="1461" t="s">
        <v>35</v>
      </c>
      <c r="S145" s="1437" t="s">
        <v>35</v>
      </c>
      <c r="T145" s="2303" t="s">
        <v>35</v>
      </c>
      <c r="U145" s="2328"/>
      <c r="V145" s="2328"/>
      <c r="W145" s="2328"/>
      <c r="X145" s="2328"/>
      <c r="Y145" s="2329"/>
      <c r="Z145" s="2329"/>
      <c r="AA145" s="2329"/>
      <c r="AB145" s="2329"/>
      <c r="AC145" s="2329"/>
      <c r="AD145" s="2329"/>
      <c r="AE145" s="2329"/>
      <c r="AF145" s="2329"/>
      <c r="AG145" s="2329"/>
      <c r="AH145" s="2329"/>
      <c r="AI145" s="2329"/>
      <c r="AJ145" s="2329"/>
      <c r="AK145" s="2329"/>
      <c r="AL145" s="2329"/>
      <c r="AM145" s="2329"/>
      <c r="AN145" s="2329"/>
      <c r="AO145" s="2329"/>
      <c r="AP145" s="2329"/>
      <c r="AQ145" s="2329"/>
      <c r="AR145" s="2329"/>
      <c r="AS145" s="2329"/>
      <c r="AT145" s="2329"/>
      <c r="AU145" s="2329"/>
      <c r="AV145" s="2329"/>
      <c r="AW145" s="2329"/>
      <c r="AX145" s="2329"/>
      <c r="AY145" s="2329"/>
      <c r="AZ145" s="239"/>
      <c r="BA145" s="2892"/>
      <c r="BB145" s="173" t="s">
        <v>65</v>
      </c>
      <c r="BC145" s="1494" t="s">
        <v>35</v>
      </c>
      <c r="BD145" s="1514" t="s">
        <v>35</v>
      </c>
      <c r="BE145" s="1514" t="s">
        <v>35</v>
      </c>
      <c r="BF145" s="1514" t="s">
        <v>35</v>
      </c>
      <c r="BG145" s="1535" t="s">
        <v>35</v>
      </c>
      <c r="BH145" s="1556" t="s">
        <v>35</v>
      </c>
      <c r="BI145" s="1514" t="s">
        <v>35</v>
      </c>
      <c r="BJ145" s="1514" t="s">
        <v>35</v>
      </c>
      <c r="BK145" s="1514" t="s">
        <v>35</v>
      </c>
      <c r="BL145" s="1535" t="s">
        <v>35</v>
      </c>
      <c r="BM145" s="1556" t="s">
        <v>35</v>
      </c>
      <c r="BN145" s="1514" t="s">
        <v>35</v>
      </c>
      <c r="BO145" s="1514" t="s">
        <v>35</v>
      </c>
      <c r="BP145" s="1514" t="s">
        <v>35</v>
      </c>
      <c r="BQ145" s="1535" t="s">
        <v>35</v>
      </c>
      <c r="BR145" s="1556" t="s">
        <v>35</v>
      </c>
      <c r="BS145" s="1514" t="s">
        <v>35</v>
      </c>
      <c r="BT145" s="2355" t="s">
        <v>35</v>
      </c>
      <c r="BU145" s="2414"/>
      <c r="BV145" s="2414"/>
      <c r="BW145" s="2414"/>
      <c r="BX145" s="2414"/>
      <c r="BY145" s="2415"/>
      <c r="BZ145" s="2415"/>
      <c r="CA145" s="2415"/>
      <c r="CB145" s="2415"/>
      <c r="CC145" s="2415"/>
      <c r="CD145" s="2415"/>
      <c r="CE145" s="2415"/>
      <c r="CF145" s="2415"/>
      <c r="CG145" s="2415"/>
      <c r="CH145" s="2415"/>
      <c r="CI145" s="2415"/>
      <c r="CJ145" s="2415"/>
      <c r="CK145" s="2415"/>
      <c r="CL145" s="2415"/>
      <c r="CM145" s="2415"/>
      <c r="CN145" s="2415"/>
      <c r="CO145" s="2415"/>
      <c r="CP145" s="2415"/>
      <c r="CQ145" s="2415"/>
      <c r="CR145" s="2415"/>
      <c r="CS145" s="2415"/>
      <c r="CT145" s="2415"/>
      <c r="CU145" s="2415"/>
      <c r="CV145" s="2415"/>
      <c r="CW145" s="2415"/>
      <c r="CX145" s="2415"/>
      <c r="CY145" s="2415"/>
      <c r="CZ145" s="2415"/>
      <c r="DA145" s="239"/>
    </row>
    <row r="146" s="130" customFormat="true" ht="15" customHeight="true" x14ac:dyDescent="0.2">
      <c r="A146" s="2877"/>
      <c r="B146" s="300" t="s">
        <v>66</v>
      </c>
      <c r="C146" s="1425" t="s">
        <v>35</v>
      </c>
      <c r="D146" s="1437" t="s">
        <v>35</v>
      </c>
      <c r="E146" s="1437" t="s">
        <v>35</v>
      </c>
      <c r="F146" s="1437" t="s">
        <v>35</v>
      </c>
      <c r="G146" s="1449" t="s">
        <v>35</v>
      </c>
      <c r="H146" s="1461" t="s">
        <v>35</v>
      </c>
      <c r="I146" s="1437" t="s">
        <v>35</v>
      </c>
      <c r="J146" s="1437" t="s">
        <v>35</v>
      </c>
      <c r="K146" s="1437" t="s">
        <v>35</v>
      </c>
      <c r="L146" s="1473" t="s">
        <v>35</v>
      </c>
      <c r="M146" s="1480" t="s">
        <v>35</v>
      </c>
      <c r="N146" s="1437" t="s">
        <v>35</v>
      </c>
      <c r="O146" s="1437" t="s">
        <v>35</v>
      </c>
      <c r="P146" s="1437" t="s">
        <v>35</v>
      </c>
      <c r="Q146" s="1449" t="s">
        <v>35</v>
      </c>
      <c r="R146" s="1461" t="s">
        <v>35</v>
      </c>
      <c r="S146" s="1437" t="s">
        <v>35</v>
      </c>
      <c r="T146" s="2303" t="s">
        <v>35</v>
      </c>
      <c r="U146" s="2328"/>
      <c r="V146" s="2328"/>
      <c r="W146" s="2328"/>
      <c r="X146" s="2328"/>
      <c r="Y146" s="2329"/>
      <c r="Z146" s="2329"/>
      <c r="AA146" s="2329"/>
      <c r="AB146" s="2329"/>
      <c r="AC146" s="2329"/>
      <c r="AD146" s="2329"/>
      <c r="AE146" s="2329"/>
      <c r="AF146" s="2329"/>
      <c r="AG146" s="2329"/>
      <c r="AH146" s="2329"/>
      <c r="AI146" s="2329"/>
      <c r="AJ146" s="2329"/>
      <c r="AK146" s="2329"/>
      <c r="AL146" s="2329"/>
      <c r="AM146" s="2329"/>
      <c r="AN146" s="2329"/>
      <c r="AO146" s="2329"/>
      <c r="AP146" s="2329"/>
      <c r="AQ146" s="2329"/>
      <c r="AR146" s="2329"/>
      <c r="AS146" s="2329"/>
      <c r="AT146" s="2329"/>
      <c r="AU146" s="2329"/>
      <c r="AV146" s="2329"/>
      <c r="AW146" s="2329"/>
      <c r="AX146" s="2329"/>
      <c r="AY146" s="2329"/>
      <c r="AZ146" s="239"/>
      <c r="BA146" s="2892"/>
      <c r="BB146" s="173" t="s">
        <v>66</v>
      </c>
      <c r="BC146" s="1494" t="s">
        <v>35</v>
      </c>
      <c r="BD146" s="1514" t="s">
        <v>35</v>
      </c>
      <c r="BE146" s="1514" t="s">
        <v>35</v>
      </c>
      <c r="BF146" s="1514" t="s">
        <v>35</v>
      </c>
      <c r="BG146" s="1535" t="s">
        <v>35</v>
      </c>
      <c r="BH146" s="1556" t="s">
        <v>35</v>
      </c>
      <c r="BI146" s="1514" t="s">
        <v>35</v>
      </c>
      <c r="BJ146" s="1514" t="s">
        <v>35</v>
      </c>
      <c r="BK146" s="1514" t="s">
        <v>35</v>
      </c>
      <c r="BL146" s="1535" t="s">
        <v>35</v>
      </c>
      <c r="BM146" s="1556" t="s">
        <v>35</v>
      </c>
      <c r="BN146" s="1514" t="s">
        <v>35</v>
      </c>
      <c r="BO146" s="1514" t="s">
        <v>35</v>
      </c>
      <c r="BP146" s="1514" t="s">
        <v>35</v>
      </c>
      <c r="BQ146" s="1535" t="s">
        <v>35</v>
      </c>
      <c r="BR146" s="1556" t="s">
        <v>35</v>
      </c>
      <c r="BS146" s="1514" t="s">
        <v>35</v>
      </c>
      <c r="BT146" s="2355" t="s">
        <v>35</v>
      </c>
      <c r="BU146" s="2414"/>
      <c r="BV146" s="2414"/>
      <c r="BW146" s="2414"/>
      <c r="BX146" s="2414"/>
      <c r="BY146" s="2415"/>
      <c r="BZ146" s="2415"/>
      <c r="CA146" s="2415"/>
      <c r="CB146" s="2415"/>
      <c r="CC146" s="2415"/>
      <c r="CD146" s="2415"/>
      <c r="CE146" s="2415"/>
      <c r="CF146" s="2415"/>
      <c r="CG146" s="2415"/>
      <c r="CH146" s="2415"/>
      <c r="CI146" s="2415"/>
      <c r="CJ146" s="2415"/>
      <c r="CK146" s="2415"/>
      <c r="CL146" s="2415"/>
      <c r="CM146" s="2415"/>
      <c r="CN146" s="2415"/>
      <c r="CO146" s="2415"/>
      <c r="CP146" s="2415"/>
      <c r="CQ146" s="2415"/>
      <c r="CR146" s="2415"/>
      <c r="CS146" s="2415"/>
      <c r="CT146" s="2415"/>
      <c r="CU146" s="2415"/>
      <c r="CV146" s="2415"/>
      <c r="CW146" s="2415"/>
      <c r="CX146" s="2415"/>
      <c r="CY146" s="2415"/>
      <c r="CZ146" s="2415"/>
      <c r="DA146" s="239"/>
    </row>
    <row r="147" s="130" customFormat="true" ht="15" customHeight="true" x14ac:dyDescent="0.2">
      <c r="A147" s="2877"/>
      <c r="B147" s="300" t="s">
        <v>67</v>
      </c>
      <c r="C147" s="1425" t="s">
        <v>35</v>
      </c>
      <c r="D147" s="1437" t="s">
        <v>35</v>
      </c>
      <c r="E147" s="1437" t="s">
        <v>35</v>
      </c>
      <c r="F147" s="1437" t="s">
        <v>35</v>
      </c>
      <c r="G147" s="1449" t="s">
        <v>35</v>
      </c>
      <c r="H147" s="1461" t="s">
        <v>35</v>
      </c>
      <c r="I147" s="1437" t="s">
        <v>35</v>
      </c>
      <c r="J147" s="1437" t="s">
        <v>35</v>
      </c>
      <c r="K147" s="1437" t="s">
        <v>35</v>
      </c>
      <c r="L147" s="1473" t="s">
        <v>35</v>
      </c>
      <c r="M147" s="1480" t="s">
        <v>35</v>
      </c>
      <c r="N147" s="1437" t="s">
        <v>35</v>
      </c>
      <c r="O147" s="1437" t="s">
        <v>35</v>
      </c>
      <c r="P147" s="1437" t="s">
        <v>35</v>
      </c>
      <c r="Q147" s="1449" t="s">
        <v>35</v>
      </c>
      <c r="R147" s="1461" t="s">
        <v>35</v>
      </c>
      <c r="S147" s="1437" t="s">
        <v>35</v>
      </c>
      <c r="T147" s="2303" t="s">
        <v>35</v>
      </c>
      <c r="U147" s="2328"/>
      <c r="V147" s="2328"/>
      <c r="W147" s="2328"/>
      <c r="X147" s="2328"/>
      <c r="Y147" s="2329"/>
      <c r="Z147" s="2329"/>
      <c r="AA147" s="2329"/>
      <c r="AB147" s="2329"/>
      <c r="AC147" s="2329"/>
      <c r="AD147" s="2329"/>
      <c r="AE147" s="2329"/>
      <c r="AF147" s="2329"/>
      <c r="AG147" s="2329"/>
      <c r="AH147" s="2329"/>
      <c r="AI147" s="2329"/>
      <c r="AJ147" s="2329"/>
      <c r="AK147" s="2329"/>
      <c r="AL147" s="2329"/>
      <c r="AM147" s="2329"/>
      <c r="AN147" s="2329"/>
      <c r="AO147" s="2329"/>
      <c r="AP147" s="2329"/>
      <c r="AQ147" s="2329"/>
      <c r="AR147" s="2329"/>
      <c r="AS147" s="2329"/>
      <c r="AT147" s="2329"/>
      <c r="AU147" s="2329"/>
      <c r="AV147" s="2329"/>
      <c r="AW147" s="2329"/>
      <c r="AX147" s="2329"/>
      <c r="AY147" s="2329"/>
      <c r="AZ147" s="239"/>
      <c r="BA147" s="2892"/>
      <c r="BB147" s="173" t="s">
        <v>67</v>
      </c>
      <c r="BC147" s="1494" t="s">
        <v>35</v>
      </c>
      <c r="BD147" s="1514" t="s">
        <v>35</v>
      </c>
      <c r="BE147" s="1514" t="s">
        <v>35</v>
      </c>
      <c r="BF147" s="1514" t="s">
        <v>35</v>
      </c>
      <c r="BG147" s="1535" t="s">
        <v>35</v>
      </c>
      <c r="BH147" s="1556" t="s">
        <v>35</v>
      </c>
      <c r="BI147" s="1514" t="s">
        <v>35</v>
      </c>
      <c r="BJ147" s="1514" t="s">
        <v>35</v>
      </c>
      <c r="BK147" s="1514" t="s">
        <v>35</v>
      </c>
      <c r="BL147" s="1535" t="s">
        <v>35</v>
      </c>
      <c r="BM147" s="1556" t="s">
        <v>35</v>
      </c>
      <c r="BN147" s="1514" t="s">
        <v>35</v>
      </c>
      <c r="BO147" s="1514" t="s">
        <v>35</v>
      </c>
      <c r="BP147" s="1514" t="s">
        <v>35</v>
      </c>
      <c r="BQ147" s="1535" t="s">
        <v>35</v>
      </c>
      <c r="BR147" s="1556" t="s">
        <v>35</v>
      </c>
      <c r="BS147" s="1514" t="s">
        <v>35</v>
      </c>
      <c r="BT147" s="2355" t="s">
        <v>35</v>
      </c>
      <c r="BU147" s="2414"/>
      <c r="BV147" s="2414"/>
      <c r="BW147" s="2414"/>
      <c r="BX147" s="2414"/>
      <c r="BY147" s="2415"/>
      <c r="BZ147" s="2415"/>
      <c r="CA147" s="2415"/>
      <c r="CB147" s="2415"/>
      <c r="CC147" s="2415"/>
      <c r="CD147" s="2415"/>
      <c r="CE147" s="2415"/>
      <c r="CF147" s="2415"/>
      <c r="CG147" s="2415"/>
      <c r="CH147" s="2415"/>
      <c r="CI147" s="2415"/>
      <c r="CJ147" s="2415"/>
      <c r="CK147" s="2415"/>
      <c r="CL147" s="2415"/>
      <c r="CM147" s="2415"/>
      <c r="CN147" s="2415"/>
      <c r="CO147" s="2415"/>
      <c r="CP147" s="2415"/>
      <c r="CQ147" s="2415"/>
      <c r="CR147" s="2415"/>
      <c r="CS147" s="2415"/>
      <c r="CT147" s="2415"/>
      <c r="CU147" s="2415"/>
      <c r="CV147" s="2415"/>
      <c r="CW147" s="2415"/>
      <c r="CX147" s="2415"/>
      <c r="CY147" s="2415"/>
      <c r="CZ147" s="2415"/>
      <c r="DA147" s="239"/>
    </row>
    <row r="148" s="130" customFormat="true" ht="15" customHeight="true" x14ac:dyDescent="0.2">
      <c r="A148" s="2877" t="s">
        <v>109</v>
      </c>
      <c r="B148" s="300" t="s">
        <v>49</v>
      </c>
      <c r="C148" s="1100">
        <v>0.71862849133282003</v>
      </c>
      <c r="D148" s="1101">
        <v>0.13182131147111237</v>
      </c>
      <c r="E148" s="1101">
        <v>9.0104607109804155E-2</v>
      </c>
      <c r="F148" s="1101">
        <v>2.7976753060115871E-2</v>
      </c>
      <c r="G148" s="1160">
        <v>0.31144800114851423</v>
      </c>
      <c r="H148" s="1146">
        <v>0.72309233352195246</v>
      </c>
      <c r="I148" s="1101">
        <v>3.7638643957476348E-2</v>
      </c>
      <c r="J148" s="1101">
        <v>5.6037280977754317E-2</v>
      </c>
      <c r="K148" s="1101">
        <v>1.538842580813368E-2</v>
      </c>
      <c r="L148" s="1118">
        <v>0.3781447062385081</v>
      </c>
      <c r="M148" s="1131">
        <v>0.69574972366557564</v>
      </c>
      <c r="N148" s="1101">
        <v>0.28102005727716661</v>
      </c>
      <c r="O148" s="1101">
        <v>0.42624689931650805</v>
      </c>
      <c r="P148" s="1101">
        <v>0.11411105673576362</v>
      </c>
      <c r="Q148" s="1160">
        <v>8.6694111826609702E-2</v>
      </c>
      <c r="R148" s="1146">
        <v>0.32018487128164252</v>
      </c>
      <c r="S148" s="1101">
        <v>0.11301824709848525</v>
      </c>
      <c r="T148" s="2304">
        <v>0.25929921781740634</v>
      </c>
      <c r="U148" s="2330"/>
      <c r="V148" s="2330"/>
      <c r="W148" s="2330"/>
      <c r="X148" s="2330"/>
      <c r="Y148" s="2331"/>
      <c r="Z148" s="2331"/>
      <c r="AA148" s="2331"/>
      <c r="AB148" s="2331"/>
      <c r="AC148" s="2331"/>
      <c r="AD148" s="2331"/>
      <c r="AE148" s="2331"/>
      <c r="AF148" s="2331"/>
      <c r="AG148" s="2331"/>
      <c r="AH148" s="2331"/>
      <c r="AI148" s="2331"/>
      <c r="AJ148" s="2331"/>
      <c r="AK148" s="2331"/>
      <c r="AL148" s="2331"/>
      <c r="AM148" s="2331"/>
      <c r="AN148" s="2331"/>
      <c r="AO148" s="2331"/>
      <c r="AP148" s="2331"/>
      <c r="AQ148" s="2331"/>
      <c r="AR148" s="2331"/>
      <c r="AS148" s="2331"/>
      <c r="AT148" s="2331"/>
      <c r="AU148" s="2331"/>
      <c r="AV148" s="2331"/>
      <c r="AW148" s="2331"/>
      <c r="AX148" s="2331"/>
      <c r="AY148" s="2331"/>
      <c r="AZ148" s="239"/>
      <c r="BA148" s="2892" t="s">
        <v>109</v>
      </c>
      <c r="BB148" s="173" t="s">
        <v>49</v>
      </c>
      <c r="BC148" s="1494" t="s">
        <v>35</v>
      </c>
      <c r="BD148" s="1514" t="s">
        <v>35</v>
      </c>
      <c r="BE148" s="1514" t="s">
        <v>35</v>
      </c>
      <c r="BF148" s="1514" t="s">
        <v>35</v>
      </c>
      <c r="BG148" s="1535" t="s">
        <v>35</v>
      </c>
      <c r="BH148" s="1556" t="s">
        <v>35</v>
      </c>
      <c r="BI148" s="1514" t="s">
        <v>35</v>
      </c>
      <c r="BJ148" s="1514" t="s">
        <v>35</v>
      </c>
      <c r="BK148" s="1514" t="s">
        <v>35</v>
      </c>
      <c r="BL148" s="1535" t="s">
        <v>35</v>
      </c>
      <c r="BM148" s="1556" t="s">
        <v>35</v>
      </c>
      <c r="BN148" s="1514" t="s">
        <v>35</v>
      </c>
      <c r="BO148" s="1514" t="s">
        <v>35</v>
      </c>
      <c r="BP148" s="1514" t="s">
        <v>35</v>
      </c>
      <c r="BQ148" s="1535" t="s">
        <v>35</v>
      </c>
      <c r="BR148" s="1556" t="s">
        <v>35</v>
      </c>
      <c r="BS148" s="1514" t="s">
        <v>35</v>
      </c>
      <c r="BT148" s="2355" t="s">
        <v>35</v>
      </c>
      <c r="BU148" s="2414"/>
      <c r="BV148" s="2414"/>
      <c r="BW148" s="2414"/>
      <c r="BX148" s="2414"/>
      <c r="BY148" s="2415"/>
      <c r="BZ148" s="2415"/>
      <c r="CA148" s="2415"/>
      <c r="CB148" s="2415"/>
      <c r="CC148" s="2415"/>
      <c r="CD148" s="2415"/>
      <c r="CE148" s="2415"/>
      <c r="CF148" s="2415"/>
      <c r="CG148" s="2415"/>
      <c r="CH148" s="2415"/>
      <c r="CI148" s="2415"/>
      <c r="CJ148" s="2415"/>
      <c r="CK148" s="2415"/>
      <c r="CL148" s="2415"/>
      <c r="CM148" s="2415"/>
      <c r="CN148" s="2415"/>
      <c r="CO148" s="2415"/>
      <c r="CP148" s="2415"/>
      <c r="CQ148" s="2415"/>
      <c r="CR148" s="2415"/>
      <c r="CS148" s="2415"/>
      <c r="CT148" s="2415"/>
      <c r="CU148" s="2415"/>
      <c r="CV148" s="2415"/>
      <c r="CW148" s="2415"/>
      <c r="CX148" s="2415"/>
      <c r="CY148" s="2415"/>
      <c r="CZ148" s="2415"/>
      <c r="DA148" s="239"/>
    </row>
    <row r="149" s="130" customFormat="true" ht="15" customHeight="true" x14ac:dyDescent="0.2">
      <c r="A149" s="2877"/>
      <c r="B149" s="300" t="s">
        <v>48</v>
      </c>
      <c r="C149" s="1100">
        <v>99.074028550181396</v>
      </c>
      <c r="D149" s="1101">
        <v>99.772872053034249</v>
      </c>
      <c r="E149" s="1101">
        <v>99.909895392890206</v>
      </c>
      <c r="F149" s="1101">
        <v>99.972023246939884</v>
      </c>
      <c r="G149" s="1160">
        <v>99.688551998851466</v>
      </c>
      <c r="H149" s="1146">
        <v>99.04462466324361</v>
      </c>
      <c r="I149" s="1101">
        <v>99.858470566483064</v>
      </c>
      <c r="J149" s="1101">
        <v>99.943962719022252</v>
      </c>
      <c r="K149" s="1101">
        <v>99.98461157419186</v>
      </c>
      <c r="L149" s="1118">
        <v>99.62185529376147</v>
      </c>
      <c r="M149" s="1131">
        <v>99.213975405595363</v>
      </c>
      <c r="N149" s="1101">
        <v>99.718979942722825</v>
      </c>
      <c r="O149" s="1101">
        <v>99.518131870801312</v>
      </c>
      <c r="P149" s="1101">
        <v>99.885888943264234</v>
      </c>
      <c r="Q149" s="1160">
        <v>99.913305888173383</v>
      </c>
      <c r="R149" s="1146">
        <v>99.678043882181797</v>
      </c>
      <c r="S149" s="1101">
        <v>99.683062003807891</v>
      </c>
      <c r="T149" s="2304">
        <v>99.720302931512606</v>
      </c>
      <c r="U149" s="2330"/>
      <c r="V149" s="2330"/>
      <c r="W149" s="2330"/>
      <c r="X149" s="2330"/>
      <c r="Y149" s="2331"/>
      <c r="Z149" s="2331"/>
      <c r="AA149" s="2331"/>
      <c r="AB149" s="2331"/>
      <c r="AC149" s="2331"/>
      <c r="AD149" s="2331"/>
      <c r="AE149" s="2331"/>
      <c r="AF149" s="2331"/>
      <c r="AG149" s="2331"/>
      <c r="AH149" s="2331"/>
      <c r="AI149" s="2331"/>
      <c r="AJ149" s="2331"/>
      <c r="AK149" s="2331"/>
      <c r="AL149" s="2331"/>
      <c r="AM149" s="2331"/>
      <c r="AN149" s="2331"/>
      <c r="AO149" s="2331"/>
      <c r="AP149" s="2331"/>
      <c r="AQ149" s="2331"/>
      <c r="AR149" s="2331"/>
      <c r="AS149" s="2331"/>
      <c r="AT149" s="2331"/>
      <c r="AU149" s="2331"/>
      <c r="AV149" s="2331"/>
      <c r="AW149" s="2331"/>
      <c r="AX149" s="2331"/>
      <c r="AY149" s="2331"/>
      <c r="AZ149" s="239"/>
      <c r="BA149" s="2892"/>
      <c r="BB149" s="173" t="s">
        <v>48</v>
      </c>
      <c r="BC149" s="1494" t="s">
        <v>35</v>
      </c>
      <c r="BD149" s="1514" t="s">
        <v>35</v>
      </c>
      <c r="BE149" s="1514" t="s">
        <v>35</v>
      </c>
      <c r="BF149" s="1514" t="s">
        <v>35</v>
      </c>
      <c r="BG149" s="1535" t="s">
        <v>35</v>
      </c>
      <c r="BH149" s="1556" t="s">
        <v>35</v>
      </c>
      <c r="BI149" s="1514" t="s">
        <v>35</v>
      </c>
      <c r="BJ149" s="1514" t="s">
        <v>35</v>
      </c>
      <c r="BK149" s="1514" t="s">
        <v>35</v>
      </c>
      <c r="BL149" s="1535" t="s">
        <v>35</v>
      </c>
      <c r="BM149" s="1556" t="s">
        <v>35</v>
      </c>
      <c r="BN149" s="1514" t="s">
        <v>35</v>
      </c>
      <c r="BO149" s="1514" t="s">
        <v>35</v>
      </c>
      <c r="BP149" s="1514" t="s">
        <v>35</v>
      </c>
      <c r="BQ149" s="1535" t="s">
        <v>35</v>
      </c>
      <c r="BR149" s="1556" t="s">
        <v>35</v>
      </c>
      <c r="BS149" s="1514" t="s">
        <v>35</v>
      </c>
      <c r="BT149" s="2355" t="s">
        <v>35</v>
      </c>
      <c r="BU149" s="2414"/>
      <c r="BV149" s="2414"/>
      <c r="BW149" s="2414"/>
      <c r="BX149" s="2414"/>
      <c r="BY149" s="2415"/>
      <c r="BZ149" s="2415"/>
      <c r="CA149" s="2415"/>
      <c r="CB149" s="2415"/>
      <c r="CC149" s="2415"/>
      <c r="CD149" s="2415"/>
      <c r="CE149" s="2415"/>
      <c r="CF149" s="2415"/>
      <c r="CG149" s="2415"/>
      <c r="CH149" s="2415"/>
      <c r="CI149" s="2415"/>
      <c r="CJ149" s="2415"/>
      <c r="CK149" s="2415"/>
      <c r="CL149" s="2415"/>
      <c r="CM149" s="2415"/>
      <c r="CN149" s="2415"/>
      <c r="CO149" s="2415"/>
      <c r="CP149" s="2415"/>
      <c r="CQ149" s="2415"/>
      <c r="CR149" s="2415"/>
      <c r="CS149" s="2415"/>
      <c r="CT149" s="2415"/>
      <c r="CU149" s="2415"/>
      <c r="CV149" s="2415"/>
      <c r="CW149" s="2415"/>
      <c r="CX149" s="2415"/>
      <c r="CY149" s="2415"/>
      <c r="CZ149" s="2415"/>
      <c r="DA149" s="239"/>
    </row>
    <row r="150" s="130" customFormat="true" ht="15" customHeight="true" x14ac:dyDescent="0.2">
      <c r="A150" s="2877"/>
      <c r="B150" s="300" t="s">
        <v>111</v>
      </c>
      <c r="C150" s="1100">
        <v>0.20734295848580056</v>
      </c>
      <c r="D150" s="1101">
        <v>9.5306635494673997E-2</v>
      </c>
      <c r="E150" s="1101">
        <v>0</v>
      </c>
      <c r="F150" s="1101">
        <v>0</v>
      </c>
      <c r="G150" s="1160">
        <v>0</v>
      </c>
      <c r="H150" s="1146">
        <v>0.23228300323444845</v>
      </c>
      <c r="I150" s="1101">
        <v>0.10389078955947147</v>
      </c>
      <c r="J150" s="1101">
        <v>0</v>
      </c>
      <c r="K150" s="1101">
        <v>0</v>
      </c>
      <c r="L150" s="1118">
        <v>0</v>
      </c>
      <c r="M150" s="1131">
        <v>9.0274870739076696E-2</v>
      </c>
      <c r="N150" s="1101">
        <v>0</v>
      </c>
      <c r="O150" s="1101">
        <v>5.5621229882163892E-2</v>
      </c>
      <c r="P150" s="1101">
        <v>0</v>
      </c>
      <c r="Q150" s="1160">
        <v>0</v>
      </c>
      <c r="R150" s="1146">
        <v>1.7712465365683156E-3</v>
      </c>
      <c r="S150" s="1101">
        <v>0.20391974909361268</v>
      </c>
      <c r="T150" s="2304">
        <v>2.0397850669949754E-2</v>
      </c>
      <c r="U150" s="2330"/>
      <c r="V150" s="2330"/>
      <c r="W150" s="2330"/>
      <c r="X150" s="2330"/>
      <c r="Y150" s="2331"/>
      <c r="Z150" s="2331"/>
      <c r="AA150" s="2331"/>
      <c r="AB150" s="2331"/>
      <c r="AC150" s="2331"/>
      <c r="AD150" s="2331"/>
      <c r="AE150" s="2331"/>
      <c r="AF150" s="2331"/>
      <c r="AG150" s="2331"/>
      <c r="AH150" s="2331"/>
      <c r="AI150" s="2331"/>
      <c r="AJ150" s="2331"/>
      <c r="AK150" s="2331"/>
      <c r="AL150" s="2331"/>
      <c r="AM150" s="2331"/>
      <c r="AN150" s="2331"/>
      <c r="AO150" s="2331"/>
      <c r="AP150" s="2331"/>
      <c r="AQ150" s="2331"/>
      <c r="AR150" s="2331"/>
      <c r="AS150" s="2331"/>
      <c r="AT150" s="2331"/>
      <c r="AU150" s="2331"/>
      <c r="AV150" s="2331"/>
      <c r="AW150" s="2331"/>
      <c r="AX150" s="2331"/>
      <c r="AY150" s="2331"/>
      <c r="AZ150" s="239"/>
      <c r="BA150" s="2892"/>
      <c r="BB150" s="173" t="s">
        <v>111</v>
      </c>
      <c r="BC150" s="1494" t="s">
        <v>35</v>
      </c>
      <c r="BD150" s="1514" t="s">
        <v>35</v>
      </c>
      <c r="BE150" s="1514" t="s">
        <v>35</v>
      </c>
      <c r="BF150" s="1514" t="s">
        <v>35</v>
      </c>
      <c r="BG150" s="1535" t="s">
        <v>35</v>
      </c>
      <c r="BH150" s="1556" t="s">
        <v>35</v>
      </c>
      <c r="BI150" s="1514" t="s">
        <v>35</v>
      </c>
      <c r="BJ150" s="1514" t="s">
        <v>35</v>
      </c>
      <c r="BK150" s="1514" t="s">
        <v>35</v>
      </c>
      <c r="BL150" s="1535" t="s">
        <v>35</v>
      </c>
      <c r="BM150" s="1556" t="s">
        <v>35</v>
      </c>
      <c r="BN150" s="1514" t="s">
        <v>35</v>
      </c>
      <c r="BO150" s="1514" t="s">
        <v>35</v>
      </c>
      <c r="BP150" s="1514" t="s">
        <v>35</v>
      </c>
      <c r="BQ150" s="1535" t="s">
        <v>35</v>
      </c>
      <c r="BR150" s="1556" t="s">
        <v>35</v>
      </c>
      <c r="BS150" s="1514" t="s">
        <v>35</v>
      </c>
      <c r="BT150" s="2355" t="s">
        <v>35</v>
      </c>
      <c r="BU150" s="2414"/>
      <c r="BV150" s="2414"/>
      <c r="BW150" s="2414"/>
      <c r="BX150" s="2414"/>
      <c r="BY150" s="2415"/>
      <c r="BZ150" s="2415"/>
      <c r="CA150" s="2415"/>
      <c r="CB150" s="2415"/>
      <c r="CC150" s="2415"/>
      <c r="CD150" s="2415"/>
      <c r="CE150" s="2415"/>
      <c r="CF150" s="2415"/>
      <c r="CG150" s="2415"/>
      <c r="CH150" s="2415"/>
      <c r="CI150" s="2415"/>
      <c r="CJ150" s="2415"/>
      <c r="CK150" s="2415"/>
      <c r="CL150" s="2415"/>
      <c r="CM150" s="2415"/>
      <c r="CN150" s="2415"/>
      <c r="CO150" s="2415"/>
      <c r="CP150" s="2415"/>
      <c r="CQ150" s="2415"/>
      <c r="CR150" s="2415"/>
      <c r="CS150" s="2415"/>
      <c r="CT150" s="2415"/>
      <c r="CU150" s="2415"/>
      <c r="CV150" s="2415"/>
      <c r="CW150" s="2415"/>
      <c r="CX150" s="2415"/>
      <c r="CY150" s="2415"/>
      <c r="CZ150" s="2415"/>
      <c r="DA150" s="239"/>
    </row>
    <row r="151" s="130" customFormat="true" ht="15" customHeight="true" x14ac:dyDescent="0.2">
      <c r="A151" s="2877" t="s">
        <v>110</v>
      </c>
      <c r="B151" s="300" t="s">
        <v>49</v>
      </c>
      <c r="C151" s="1100">
        <v>0.71874297308521695</v>
      </c>
      <c r="D151" s="1101">
        <v>0.13183423446004769</v>
      </c>
      <c r="E151" s="1101">
        <v>9.0104607109804155E-2</v>
      </c>
      <c r="F151" s="1101">
        <v>2.7976753060115871E-2</v>
      </c>
      <c r="G151" s="1160">
        <v>0.31144800114851423</v>
      </c>
      <c r="H151" s="1146">
        <v>0.72309233352195246</v>
      </c>
      <c r="I151" s="1101">
        <v>3.7638643957476348E-2</v>
      </c>
      <c r="J151" s="1101">
        <v>5.6037280977754317E-2</v>
      </c>
      <c r="K151" s="1101">
        <v>1.538842580813368E-2</v>
      </c>
      <c r="L151" s="1118">
        <v>0.3781447062385081</v>
      </c>
      <c r="M151" s="1131">
        <v>0.69637837834648275</v>
      </c>
      <c r="N151" s="1101">
        <v>0.28102005727716661</v>
      </c>
      <c r="O151" s="1101">
        <v>0.42648411502653794</v>
      </c>
      <c r="P151" s="1101">
        <v>0.11411105673576362</v>
      </c>
      <c r="Q151" s="1160">
        <v>8.6694111826609702E-2</v>
      </c>
      <c r="R151" s="1146">
        <v>0.32019054264553959</v>
      </c>
      <c r="S151" s="1101">
        <v>0.11303307847516761</v>
      </c>
      <c r="T151" s="2304">
        <v>0.25930858918288263</v>
      </c>
      <c r="U151" s="2330"/>
      <c r="V151" s="2330"/>
      <c r="W151" s="2330"/>
      <c r="X151" s="2330"/>
      <c r="Y151" s="2331"/>
      <c r="Z151" s="2331"/>
      <c r="AA151" s="2331"/>
      <c r="AB151" s="2331"/>
      <c r="AC151" s="2331"/>
      <c r="AD151" s="2331"/>
      <c r="AE151" s="2331"/>
      <c r="AF151" s="2331"/>
      <c r="AG151" s="2331"/>
      <c r="AH151" s="2331"/>
      <c r="AI151" s="2331"/>
      <c r="AJ151" s="2331"/>
      <c r="AK151" s="2331"/>
      <c r="AL151" s="2331"/>
      <c r="AM151" s="2331"/>
      <c r="AN151" s="2331"/>
      <c r="AO151" s="2331"/>
      <c r="AP151" s="2331"/>
      <c r="AQ151" s="2331"/>
      <c r="AR151" s="2331"/>
      <c r="AS151" s="2331"/>
      <c r="AT151" s="2331"/>
      <c r="AU151" s="2331"/>
      <c r="AV151" s="2331"/>
      <c r="AW151" s="2331"/>
      <c r="AX151" s="2331"/>
      <c r="AY151" s="2331"/>
      <c r="AZ151" s="239"/>
      <c r="BA151" s="2892" t="s">
        <v>110</v>
      </c>
      <c r="BB151" s="173" t="s">
        <v>49</v>
      </c>
      <c r="BC151" s="1494" t="s">
        <v>35</v>
      </c>
      <c r="BD151" s="1514" t="s">
        <v>35</v>
      </c>
      <c r="BE151" s="1514" t="s">
        <v>35</v>
      </c>
      <c r="BF151" s="1514" t="s">
        <v>35</v>
      </c>
      <c r="BG151" s="1535" t="s">
        <v>35</v>
      </c>
      <c r="BH151" s="1556" t="s">
        <v>35</v>
      </c>
      <c r="BI151" s="1514" t="s">
        <v>35</v>
      </c>
      <c r="BJ151" s="1514" t="s">
        <v>35</v>
      </c>
      <c r="BK151" s="1514" t="s">
        <v>35</v>
      </c>
      <c r="BL151" s="1535" t="s">
        <v>35</v>
      </c>
      <c r="BM151" s="1556" t="s">
        <v>35</v>
      </c>
      <c r="BN151" s="1514" t="s">
        <v>35</v>
      </c>
      <c r="BO151" s="1514" t="s">
        <v>35</v>
      </c>
      <c r="BP151" s="1514" t="s">
        <v>35</v>
      </c>
      <c r="BQ151" s="1535" t="s">
        <v>35</v>
      </c>
      <c r="BR151" s="1556" t="s">
        <v>35</v>
      </c>
      <c r="BS151" s="1514" t="s">
        <v>35</v>
      </c>
      <c r="BT151" s="2355" t="s">
        <v>35</v>
      </c>
      <c r="BU151" s="2414"/>
      <c r="BV151" s="2414"/>
      <c r="BW151" s="2414"/>
      <c r="BX151" s="2414"/>
      <c r="BY151" s="2415"/>
      <c r="BZ151" s="2415"/>
      <c r="CA151" s="2415"/>
      <c r="CB151" s="2415"/>
      <c r="CC151" s="2415"/>
      <c r="CD151" s="2415"/>
      <c r="CE151" s="2415"/>
      <c r="CF151" s="2415"/>
      <c r="CG151" s="2415"/>
      <c r="CH151" s="2415"/>
      <c r="CI151" s="2415"/>
      <c r="CJ151" s="2415"/>
      <c r="CK151" s="2415"/>
      <c r="CL151" s="2415"/>
      <c r="CM151" s="2415"/>
      <c r="CN151" s="2415"/>
      <c r="CO151" s="2415"/>
      <c r="CP151" s="2415"/>
      <c r="CQ151" s="2415"/>
      <c r="CR151" s="2415"/>
      <c r="CS151" s="2415"/>
      <c r="CT151" s="2415"/>
      <c r="CU151" s="2415"/>
      <c r="CV151" s="2415"/>
      <c r="CW151" s="2415"/>
      <c r="CX151" s="2415"/>
      <c r="CY151" s="2415"/>
      <c r="CZ151" s="2415"/>
      <c r="DA151" s="239"/>
    </row>
    <row r="152" s="130" customFormat="true" ht="15" customHeight="true" x14ac:dyDescent="0.2">
      <c r="A152" s="2878"/>
      <c r="B152" s="301" t="s">
        <v>48</v>
      </c>
      <c r="C152" s="1102">
        <v>99.281257026914787</v>
      </c>
      <c r="D152" s="1103">
        <v>99.868165765539985</v>
      </c>
      <c r="E152" s="1103">
        <v>99.909895392890206</v>
      </c>
      <c r="F152" s="1103">
        <v>99.972023246939884</v>
      </c>
      <c r="G152" s="1161">
        <v>99.688551998851466</v>
      </c>
      <c r="H152" s="1147">
        <v>99.276907666478039</v>
      </c>
      <c r="I152" s="1103">
        <v>99.962361356042521</v>
      </c>
      <c r="J152" s="1103">
        <v>99.943962719022252</v>
      </c>
      <c r="K152" s="1103">
        <v>99.98461157419186</v>
      </c>
      <c r="L152" s="1119">
        <v>99.62185529376147</v>
      </c>
      <c r="M152" s="1132">
        <v>99.303621621653534</v>
      </c>
      <c r="N152" s="1103">
        <v>99.718979942722825</v>
      </c>
      <c r="O152" s="1103">
        <v>99.573515884973446</v>
      </c>
      <c r="P152" s="1103">
        <v>99.885888943264234</v>
      </c>
      <c r="Q152" s="1161">
        <v>99.913305888173383</v>
      </c>
      <c r="R152" s="1147">
        <v>99.67980945735448</v>
      </c>
      <c r="S152" s="1103">
        <v>99.886966921524817</v>
      </c>
      <c r="T152" s="2305">
        <v>99.740691410817092</v>
      </c>
      <c r="U152" s="2332"/>
      <c r="V152" s="2332"/>
      <c r="W152" s="2332"/>
      <c r="X152" s="2332"/>
      <c r="Y152" s="2333"/>
      <c r="Z152" s="2333"/>
      <c r="AA152" s="2333"/>
      <c r="AB152" s="2333"/>
      <c r="AC152" s="2333"/>
      <c r="AD152" s="2333"/>
      <c r="AE152" s="2333"/>
      <c r="AF152" s="2333"/>
      <c r="AG152" s="2333"/>
      <c r="AH152" s="2333"/>
      <c r="AI152" s="2333"/>
      <c r="AJ152" s="2333"/>
      <c r="AK152" s="2333"/>
      <c r="AL152" s="2333"/>
      <c r="AM152" s="2333"/>
      <c r="AN152" s="2333"/>
      <c r="AO152" s="2333"/>
      <c r="AP152" s="2333"/>
      <c r="AQ152" s="2333"/>
      <c r="AR152" s="2333"/>
      <c r="AS152" s="2333"/>
      <c r="AT152" s="2333"/>
      <c r="AU152" s="2333"/>
      <c r="AV152" s="2333"/>
      <c r="AW152" s="2333"/>
      <c r="AX152" s="2333"/>
      <c r="AY152" s="2333"/>
      <c r="AZ152" s="239"/>
      <c r="BA152" s="2907"/>
      <c r="BB152" s="265" t="s">
        <v>48</v>
      </c>
      <c r="BC152" s="1495" t="s">
        <v>35</v>
      </c>
      <c r="BD152" s="1515" t="s">
        <v>35</v>
      </c>
      <c r="BE152" s="1515" t="s">
        <v>35</v>
      </c>
      <c r="BF152" s="1515" t="s">
        <v>35</v>
      </c>
      <c r="BG152" s="1536" t="s">
        <v>35</v>
      </c>
      <c r="BH152" s="1557" t="s">
        <v>35</v>
      </c>
      <c r="BI152" s="1515" t="s">
        <v>35</v>
      </c>
      <c r="BJ152" s="1515" t="s">
        <v>35</v>
      </c>
      <c r="BK152" s="1515" t="s">
        <v>35</v>
      </c>
      <c r="BL152" s="1536" t="s">
        <v>35</v>
      </c>
      <c r="BM152" s="1557" t="s">
        <v>35</v>
      </c>
      <c r="BN152" s="1515" t="s">
        <v>35</v>
      </c>
      <c r="BO152" s="1515" t="s">
        <v>35</v>
      </c>
      <c r="BP152" s="1515" t="s">
        <v>35</v>
      </c>
      <c r="BQ152" s="1536" t="s">
        <v>35</v>
      </c>
      <c r="BR152" s="1557" t="s">
        <v>35</v>
      </c>
      <c r="BS152" s="1515" t="s">
        <v>35</v>
      </c>
      <c r="BT152" s="2356" t="s">
        <v>35</v>
      </c>
      <c r="BU152" s="2416"/>
      <c r="BV152" s="2416"/>
      <c r="BW152" s="2416"/>
      <c r="BX152" s="2416"/>
      <c r="BY152" s="2417"/>
      <c r="BZ152" s="2417"/>
      <c r="CA152" s="2417"/>
      <c r="CB152" s="2417"/>
      <c r="CC152" s="2417"/>
      <c r="CD152" s="2417"/>
      <c r="CE152" s="2417"/>
      <c r="CF152" s="2417"/>
      <c r="CG152" s="2417"/>
      <c r="CH152" s="2417"/>
      <c r="CI152" s="2417"/>
      <c r="CJ152" s="2417"/>
      <c r="CK152" s="2417"/>
      <c r="CL152" s="2417"/>
      <c r="CM152" s="2417"/>
      <c r="CN152" s="2417"/>
      <c r="CO152" s="2417"/>
      <c r="CP152" s="2417"/>
      <c r="CQ152" s="2417"/>
      <c r="CR152" s="2417"/>
      <c r="CS152" s="2417"/>
      <c r="CT152" s="2417"/>
      <c r="CU152" s="2417"/>
      <c r="CV152" s="2417"/>
      <c r="CW152" s="2417"/>
      <c r="CX152" s="2417"/>
      <c r="CY152" s="2417"/>
      <c r="CZ152" s="2417"/>
      <c r="DA152" s="239"/>
    </row>
    <row r="153" s="726" customFormat="true" ht="15" customHeight="true" x14ac:dyDescent="0.2">
      <c r="A153" s="3218" t="s">
        <v>62</v>
      </c>
      <c r="B153" s="2267" t="s">
        <v>287</v>
      </c>
      <c r="C153" s="2224">
        <v>48.331145149824515</v>
      </c>
      <c r="D153" s="2225">
        <v>45.439344886061058</v>
      </c>
      <c r="E153" s="2225">
        <v>53.328369296826374</v>
      </c>
      <c r="F153" s="2225">
        <v>60.436049328379696</v>
      </c>
      <c r="G153" s="2226">
        <v>79.82401752952407</v>
      </c>
      <c r="H153" s="2227">
        <v>57.320446354952473</v>
      </c>
      <c r="I153" s="2225">
        <v>60.94335076034907</v>
      </c>
      <c r="J153" s="2225">
        <v>69.117788818904614</v>
      </c>
      <c r="K153" s="2225">
        <v>71.310866741752903</v>
      </c>
      <c r="L153" s="2228">
        <v>84.963589121343119</v>
      </c>
      <c r="M153" s="2229">
        <v>3.600817242246813</v>
      </c>
      <c r="N153" s="2225">
        <v>4.4203056217514529</v>
      </c>
      <c r="O153" s="2225">
        <v>2.9697313430367642</v>
      </c>
      <c r="P153" s="2225">
        <v>7.7526929148737347</v>
      </c>
      <c r="Q153" s="2226">
        <v>5.7331493031852219</v>
      </c>
      <c r="R153" s="2227">
        <v>72.541087348588547</v>
      </c>
      <c r="S153" s="2225">
        <v>32.692976905434186</v>
      </c>
      <c r="T153" s="2302">
        <v>32.334444175605967</v>
      </c>
      <c r="U153" s="2324"/>
      <c r="V153" s="2324"/>
      <c r="W153" s="2324"/>
      <c r="X153" s="2324"/>
      <c r="Y153" s="2324"/>
      <c r="Z153" s="2324"/>
      <c r="AA153" s="2324"/>
      <c r="AB153" s="2324"/>
      <c r="AC153" s="2324"/>
      <c r="AD153" s="2324"/>
      <c r="AE153" s="2324"/>
      <c r="AF153" s="2324"/>
      <c r="AG153" s="2324"/>
      <c r="AH153" s="2324"/>
      <c r="AI153" s="2324"/>
      <c r="AJ153" s="2324"/>
      <c r="AK153" s="2324"/>
      <c r="AL153" s="2324"/>
      <c r="AM153" s="2324"/>
      <c r="AN153" s="2324"/>
      <c r="AO153" s="2324"/>
      <c r="AP153" s="2324"/>
      <c r="AQ153" s="2324"/>
      <c r="AR153" s="2324"/>
      <c r="AS153" s="2324"/>
      <c r="AT153" s="2324"/>
      <c r="AU153" s="2324"/>
      <c r="AV153" s="2324"/>
      <c r="AW153" s="2324"/>
      <c r="AX153" s="2324"/>
      <c r="AY153" s="2324"/>
      <c r="BA153" s="3240" t="s">
        <v>62</v>
      </c>
      <c r="BB153" s="264" t="s">
        <v>287</v>
      </c>
      <c r="BC153" s="511">
        <v>7573.9313269999884</v>
      </c>
      <c r="BD153" s="443">
        <v>7127.7325220000039</v>
      </c>
      <c r="BE153" s="443">
        <v>8359.6502890000374</v>
      </c>
      <c r="BF153" s="443">
        <v>9468.485816999997</v>
      </c>
      <c r="BG153" s="512">
        <v>12515.611271000022</v>
      </c>
      <c r="BH153" s="523">
        <v>7402.2230079999908</v>
      </c>
      <c r="BI153" s="443">
        <v>7867.848217000007</v>
      </c>
      <c r="BJ153" s="443">
        <v>8921.440211000021</v>
      </c>
      <c r="BK153" s="443">
        <v>9205.2283630000074</v>
      </c>
      <c r="BL153" s="512">
        <v>10971.82461500002</v>
      </c>
      <c r="BM153" s="523">
        <v>99.561433000000008</v>
      </c>
      <c r="BN153" s="443">
        <v>122.215118</v>
      </c>
      <c r="BO153" s="443">
        <v>82.09764100000001</v>
      </c>
      <c r="BP153" s="443">
        <v>214.47863100000001</v>
      </c>
      <c r="BQ153" s="512">
        <v>158.49398899999994</v>
      </c>
      <c r="BR153" s="523">
        <v>35403.601006000048</v>
      </c>
      <c r="BS153" s="443">
        <v>7222.8882190000213</v>
      </c>
      <c r="BT153" s="2357">
        <v>2418.9220010000113</v>
      </c>
      <c r="BU153" s="2418"/>
      <c r="BV153" s="2418"/>
      <c r="BW153" s="2418"/>
      <c r="BX153" s="2418"/>
      <c r="BY153" s="2419"/>
      <c r="BZ153" s="2419"/>
      <c r="CA153" s="2419"/>
      <c r="CB153" s="2419"/>
      <c r="CC153" s="2419"/>
      <c r="CD153" s="2419"/>
      <c r="CE153" s="2419"/>
      <c r="CF153" s="2419"/>
      <c r="CG153" s="2419"/>
      <c r="CH153" s="2419"/>
      <c r="CI153" s="2419"/>
      <c r="CJ153" s="2419"/>
      <c r="CK153" s="2419"/>
      <c r="CL153" s="2419"/>
      <c r="CM153" s="2419"/>
      <c r="CN153" s="2419"/>
      <c r="CO153" s="2419"/>
      <c r="CP153" s="2419"/>
      <c r="CQ153" s="2419"/>
      <c r="CR153" s="2419"/>
      <c r="CS153" s="2419"/>
      <c r="CT153" s="2419"/>
      <c r="CU153" s="2419"/>
      <c r="CV153" s="2419"/>
      <c r="CW153" s="2419"/>
      <c r="CX153" s="2419"/>
      <c r="CY153" s="2419"/>
      <c r="CZ153" s="2419"/>
      <c r="DA153" s="240"/>
    </row>
    <row r="154" s="726" customFormat="true" ht="15" customHeight="true" x14ac:dyDescent="0.2">
      <c r="A154" s="3218"/>
      <c r="B154" s="2267" t="s">
        <v>288</v>
      </c>
      <c r="C154" s="2224">
        <v>51.059256189205485</v>
      </c>
      <c r="D154" s="2225">
        <v>54.289588062192315</v>
      </c>
      <c r="E154" s="2225">
        <v>46.593641985503744</v>
      </c>
      <c r="F154" s="2225">
        <v>39.488810725632987</v>
      </c>
      <c r="G154" s="2226">
        <v>20.175982470475738</v>
      </c>
      <c r="H154" s="2227">
        <v>42.306856497759846</v>
      </c>
      <c r="I154" s="2225">
        <v>38.911746842626172</v>
      </c>
      <c r="J154" s="2225">
        <v>30.819032783452187</v>
      </c>
      <c r="K154" s="2225">
        <v>28.597937110679521</v>
      </c>
      <c r="L154" s="2228">
        <v>15.036410878656747</v>
      </c>
      <c r="M154" s="2229">
        <v>94.658929903058038</v>
      </c>
      <c r="N154" s="2225">
        <v>95.069868506047911</v>
      </c>
      <c r="O154" s="2225">
        <v>96.704698868505517</v>
      </c>
      <c r="P154" s="2225">
        <v>92.100170169912417</v>
      </c>
      <c r="Q154" s="2226">
        <v>94.266850696814771</v>
      </c>
      <c r="R154" s="2227">
        <v>27.35898316954821</v>
      </c>
      <c r="S154" s="2225">
        <v>66.866044508092102</v>
      </c>
      <c r="T154" s="2302">
        <v>67.453668477353418</v>
      </c>
      <c r="U154" s="2324"/>
      <c r="V154" s="2324"/>
      <c r="W154" s="2324"/>
      <c r="X154" s="2324"/>
      <c r="Y154" s="2324"/>
      <c r="Z154" s="2324"/>
      <c r="AA154" s="2324"/>
      <c r="AB154" s="2324"/>
      <c r="AC154" s="2324"/>
      <c r="AD154" s="2324"/>
      <c r="AE154" s="2324"/>
      <c r="AF154" s="2324"/>
      <c r="AG154" s="2324"/>
      <c r="AH154" s="2324"/>
      <c r="AI154" s="2324"/>
      <c r="AJ154" s="2324"/>
      <c r="AK154" s="2324"/>
      <c r="AL154" s="2324"/>
      <c r="AM154" s="2324"/>
      <c r="AN154" s="2324"/>
      <c r="AO154" s="2324"/>
      <c r="AP154" s="2324"/>
      <c r="AQ154" s="2324"/>
      <c r="AR154" s="2324"/>
      <c r="AS154" s="2324"/>
      <c r="AT154" s="2324"/>
      <c r="AU154" s="2324"/>
      <c r="AV154" s="2324"/>
      <c r="AW154" s="2324"/>
      <c r="AX154" s="2324"/>
      <c r="AY154" s="2324"/>
      <c r="BA154" s="3240"/>
      <c r="BB154" s="173" t="s">
        <v>288</v>
      </c>
      <c r="BC154" s="513">
        <v>8001.4512129999794</v>
      </c>
      <c r="BD154" s="445">
        <v>8516.0044319999743</v>
      </c>
      <c r="BE154" s="445">
        <v>7303.9276810000001</v>
      </c>
      <c r="BF154" s="445">
        <v>6186.6923539999971</v>
      </c>
      <c r="BG154" s="514">
        <v>3163.3931919999986</v>
      </c>
      <c r="BH154" s="524">
        <v>5463.4045350000042</v>
      </c>
      <c r="BI154" s="445">
        <v>5023.5458699999845</v>
      </c>
      <c r="BJ154" s="445">
        <v>3977.9941320000066</v>
      </c>
      <c r="BK154" s="445">
        <v>3691.5908309999963</v>
      </c>
      <c r="BL154" s="514">
        <v>1941.7360389999988</v>
      </c>
      <c r="BM154" s="524">
        <v>2617.2888190000035</v>
      </c>
      <c r="BN154" s="445">
        <v>2628.5456689999992</v>
      </c>
      <c r="BO154" s="445">
        <v>2673.3824489999965</v>
      </c>
      <c r="BP154" s="445">
        <v>2547.9557399999985</v>
      </c>
      <c r="BQ154" s="514">
        <v>2606.024787999997</v>
      </c>
      <c r="BR154" s="524">
        <v>13352.522817999939</v>
      </c>
      <c r="BS154" s="445">
        <v>14772.774181000064</v>
      </c>
      <c r="BT154" s="2358">
        <v>5046.1718729999875</v>
      </c>
      <c r="BU154" s="2418"/>
      <c r="BV154" s="2418"/>
      <c r="BW154" s="2418"/>
      <c r="BX154" s="2418"/>
      <c r="BY154" s="2419"/>
      <c r="BZ154" s="2419"/>
      <c r="CA154" s="2419"/>
      <c r="CB154" s="2419"/>
      <c r="CC154" s="2419"/>
      <c r="CD154" s="2419"/>
      <c r="CE154" s="2419"/>
      <c r="CF154" s="2419"/>
      <c r="CG154" s="2419"/>
      <c r="CH154" s="2419"/>
      <c r="CI154" s="2419"/>
      <c r="CJ154" s="2419"/>
      <c r="CK154" s="2419"/>
      <c r="CL154" s="2419"/>
      <c r="CM154" s="2419"/>
      <c r="CN154" s="2419"/>
      <c r="CO154" s="2419"/>
      <c r="CP154" s="2419"/>
      <c r="CQ154" s="2419"/>
      <c r="CR154" s="2419"/>
      <c r="CS154" s="2419"/>
      <c r="CT154" s="2419"/>
      <c r="CU154" s="2419"/>
      <c r="CV154" s="2419"/>
      <c r="CW154" s="2419"/>
      <c r="CX154" s="2419"/>
      <c r="CY154" s="2419"/>
      <c r="CZ154" s="2419"/>
      <c r="DA154" s="240"/>
    </row>
    <row r="155" s="726" customFormat="true" ht="15" customHeight="true" x14ac:dyDescent="0.2">
      <c r="A155" s="3218"/>
      <c r="B155" s="2267" t="s">
        <v>289</v>
      </c>
      <c r="C155" s="2224">
        <v>0.18340266101309466</v>
      </c>
      <c r="D155" s="2225">
        <v>8.5504182445789362E-2</v>
      </c>
      <c r="E155" s="2225">
        <v>0</v>
      </c>
      <c r="F155" s="2225">
        <v>0</v>
      </c>
      <c r="G155" s="2226">
        <v>0</v>
      </c>
      <c r="H155" s="2227">
        <v>0.22256010056022146</v>
      </c>
      <c r="I155" s="2225">
        <v>0.10389078955947147</v>
      </c>
      <c r="J155" s="2225">
        <v>0</v>
      </c>
      <c r="K155" s="2225">
        <v>0</v>
      </c>
      <c r="L155" s="2228">
        <v>0</v>
      </c>
      <c r="M155" s="2229">
        <v>0</v>
      </c>
      <c r="N155" s="2225">
        <v>0</v>
      </c>
      <c r="O155" s="2225">
        <v>0</v>
      </c>
      <c r="P155" s="2225">
        <v>0</v>
      </c>
      <c r="Q155" s="2226">
        <v>0</v>
      </c>
      <c r="R155" s="2227">
        <v>0</v>
      </c>
      <c r="S155" s="2225">
        <v>0.1907984779732875</v>
      </c>
      <c r="T155" s="2302">
        <v>0</v>
      </c>
      <c r="U155" s="2324"/>
      <c r="V155" s="2324"/>
      <c r="W155" s="2324"/>
      <c r="X155" s="2324"/>
      <c r="Y155" s="2324"/>
      <c r="Z155" s="2324"/>
      <c r="AA155" s="2324"/>
      <c r="AB155" s="2324"/>
      <c r="AC155" s="2324"/>
      <c r="AD155" s="2324"/>
      <c r="AE155" s="2324"/>
      <c r="AF155" s="2324"/>
      <c r="AG155" s="2324"/>
      <c r="AH155" s="2324"/>
      <c r="AI155" s="2324"/>
      <c r="AJ155" s="2324"/>
      <c r="AK155" s="2324"/>
      <c r="AL155" s="2324"/>
      <c r="AM155" s="2324"/>
      <c r="AN155" s="2324"/>
      <c r="AO155" s="2324"/>
      <c r="AP155" s="2324"/>
      <c r="AQ155" s="2324"/>
      <c r="AR155" s="2324"/>
      <c r="AS155" s="2324"/>
      <c r="AT155" s="2324"/>
      <c r="AU155" s="2324"/>
      <c r="AV155" s="2324"/>
      <c r="AW155" s="2324"/>
      <c r="AX155" s="2324"/>
      <c r="AY155" s="2324"/>
      <c r="BA155" s="3240"/>
      <c r="BB155" s="173" t="s">
        <v>289</v>
      </c>
      <c r="BC155" s="513">
        <v>28.740870000000001</v>
      </c>
      <c r="BD155" s="445">
        <v>13.412406000000001</v>
      </c>
      <c r="BE155" s="445">
        <v>0</v>
      </c>
      <c r="BF155" s="445">
        <v>0</v>
      </c>
      <c r="BG155" s="514">
        <v>0</v>
      </c>
      <c r="BH155" s="524">
        <v>28.740870000000001</v>
      </c>
      <c r="BI155" s="445">
        <v>13.412406000000001</v>
      </c>
      <c r="BJ155" s="445">
        <v>0</v>
      </c>
      <c r="BK155" s="445">
        <v>0</v>
      </c>
      <c r="BL155" s="514">
        <v>0</v>
      </c>
      <c r="BM155" s="524">
        <v>0</v>
      </c>
      <c r="BN155" s="445">
        <v>0</v>
      </c>
      <c r="BO155" s="445">
        <v>0</v>
      </c>
      <c r="BP155" s="445">
        <v>0</v>
      </c>
      <c r="BQ155" s="514">
        <v>0</v>
      </c>
      <c r="BR155" s="524">
        <v>0</v>
      </c>
      <c r="BS155" s="445">
        <v>42.153276000000005</v>
      </c>
      <c r="BT155" s="2358">
        <v>0</v>
      </c>
      <c r="BU155" s="2418"/>
      <c r="BV155" s="2418"/>
      <c r="BW155" s="2418"/>
      <c r="BX155" s="2418"/>
      <c r="BY155" s="2419"/>
      <c r="BZ155" s="2419"/>
      <c r="CA155" s="2419"/>
      <c r="CB155" s="2419"/>
      <c r="CC155" s="2419"/>
      <c r="CD155" s="2419"/>
      <c r="CE155" s="2419"/>
      <c r="CF155" s="2419"/>
      <c r="CG155" s="2419"/>
      <c r="CH155" s="2419"/>
      <c r="CI155" s="2419"/>
      <c r="CJ155" s="2419"/>
      <c r="CK155" s="2419"/>
      <c r="CL155" s="2419"/>
      <c r="CM155" s="2419"/>
      <c r="CN155" s="2419"/>
      <c r="CO155" s="2419"/>
      <c r="CP155" s="2419"/>
      <c r="CQ155" s="2419"/>
      <c r="CR155" s="2419"/>
      <c r="CS155" s="2419"/>
      <c r="CT155" s="2419"/>
      <c r="CU155" s="2419"/>
      <c r="CV155" s="2419"/>
      <c r="CW155" s="2419"/>
      <c r="CX155" s="2419"/>
      <c r="CY155" s="2419"/>
      <c r="CZ155" s="2419"/>
      <c r="DA155" s="240"/>
    </row>
    <row r="156" s="726" customFormat="true" ht="15" customHeight="true" x14ac:dyDescent="0.2">
      <c r="A156" s="3218"/>
      <c r="B156" s="2267" t="s">
        <v>290</v>
      </c>
      <c r="C156" s="2224">
        <v>0.20050968046355283</v>
      </c>
      <c r="D156" s="2225">
        <v>0.15942299450354094</v>
      </c>
      <c r="E156" s="2225">
        <v>5.2021627404791097E-2</v>
      </c>
      <c r="F156" s="2225">
        <v>0</v>
      </c>
      <c r="G156" s="2226">
        <v>0</v>
      </c>
      <c r="H156" s="2227">
        <v>6.1861952003041037E-2</v>
      </c>
      <c r="I156" s="2225">
        <v>4.1011607464996207E-2</v>
      </c>
      <c r="J156" s="2225">
        <v>6.3178397643437689E-2</v>
      </c>
      <c r="K156" s="2225">
        <v>0</v>
      </c>
      <c r="L156" s="2228">
        <v>0</v>
      </c>
      <c r="M156" s="2229">
        <v>0.87342630316986947</v>
      </c>
      <c r="N156" s="2225">
        <v>0.41713644055414151</v>
      </c>
      <c r="O156" s="2225">
        <v>0.26994855857547573</v>
      </c>
      <c r="P156" s="2225">
        <v>0</v>
      </c>
      <c r="Q156" s="2226">
        <v>0</v>
      </c>
      <c r="R156" s="2227">
        <v>4.3926229749301042E-2</v>
      </c>
      <c r="S156" s="2225">
        <v>0.19529119076904378</v>
      </c>
      <c r="T156" s="2302">
        <v>0</v>
      </c>
      <c r="U156" s="2324"/>
      <c r="V156" s="2324"/>
      <c r="W156" s="2324"/>
      <c r="X156" s="2324"/>
      <c r="Y156" s="2324"/>
      <c r="Z156" s="2324"/>
      <c r="AA156" s="2324"/>
      <c r="AB156" s="2324"/>
      <c r="AC156" s="2324"/>
      <c r="AD156" s="2324"/>
      <c r="AE156" s="2324"/>
      <c r="AF156" s="2324"/>
      <c r="AG156" s="2324"/>
      <c r="AH156" s="2324"/>
      <c r="AI156" s="2324"/>
      <c r="AJ156" s="2324"/>
      <c r="AK156" s="2324"/>
      <c r="AL156" s="2324"/>
      <c r="AM156" s="2324"/>
      <c r="AN156" s="2324"/>
      <c r="AO156" s="2324"/>
      <c r="AP156" s="2324"/>
      <c r="AQ156" s="2324"/>
      <c r="AR156" s="2324"/>
      <c r="AS156" s="2324"/>
      <c r="AT156" s="2324"/>
      <c r="AU156" s="2324"/>
      <c r="AV156" s="2324"/>
      <c r="AW156" s="2324"/>
      <c r="AX156" s="2324"/>
      <c r="AY156" s="2324"/>
      <c r="BA156" s="3240"/>
      <c r="BB156" s="173" t="s">
        <v>290</v>
      </c>
      <c r="BC156" s="513">
        <v>31.421696000000001</v>
      </c>
      <c r="BD156" s="445">
        <v>25.007500999999998</v>
      </c>
      <c r="BE156" s="445">
        <v>8.1548080000000009</v>
      </c>
      <c r="BF156" s="445">
        <v>0</v>
      </c>
      <c r="BG156" s="514">
        <v>0</v>
      </c>
      <c r="BH156" s="524">
        <v>7.988702</v>
      </c>
      <c r="BI156" s="445">
        <v>5.2946400000000002</v>
      </c>
      <c r="BJ156" s="445">
        <v>8.1548080000000009</v>
      </c>
      <c r="BK156" s="445">
        <v>0</v>
      </c>
      <c r="BL156" s="514">
        <v>0</v>
      </c>
      <c r="BM156" s="524">
        <v>24.149955000000006</v>
      </c>
      <c r="BN156" s="445">
        <v>11.533225</v>
      </c>
      <c r="BO156" s="445">
        <v>7.4626749999999991</v>
      </c>
      <c r="BP156" s="445">
        <v>0</v>
      </c>
      <c r="BQ156" s="514">
        <v>0</v>
      </c>
      <c r="BR156" s="524">
        <v>21.43815</v>
      </c>
      <c r="BS156" s="445">
        <v>43.145854999999997</v>
      </c>
      <c r="BT156" s="2358">
        <v>0</v>
      </c>
      <c r="BU156" s="2418"/>
      <c r="BV156" s="2418"/>
      <c r="BW156" s="2418"/>
      <c r="BX156" s="2418"/>
      <c r="BY156" s="2419"/>
      <c r="BZ156" s="2419"/>
      <c r="CA156" s="2419"/>
      <c r="CB156" s="2419"/>
      <c r="CC156" s="2419"/>
      <c r="CD156" s="2419"/>
      <c r="CE156" s="2419"/>
      <c r="CF156" s="2419"/>
      <c r="CG156" s="2419"/>
      <c r="CH156" s="2419"/>
      <c r="CI156" s="2419"/>
      <c r="CJ156" s="2419"/>
      <c r="CK156" s="2419"/>
      <c r="CL156" s="2419"/>
      <c r="CM156" s="2419"/>
      <c r="CN156" s="2419"/>
      <c r="CO156" s="2419"/>
      <c r="CP156" s="2419"/>
      <c r="CQ156" s="2419"/>
      <c r="CR156" s="2419"/>
      <c r="CS156" s="2419"/>
      <c r="CT156" s="2419"/>
      <c r="CU156" s="2419"/>
      <c r="CV156" s="2419"/>
      <c r="CW156" s="2419"/>
      <c r="CX156" s="2419"/>
      <c r="CY156" s="2419"/>
      <c r="CZ156" s="2419"/>
      <c r="DA156" s="240"/>
    </row>
    <row r="157" s="726" customFormat="true" ht="15" customHeight="true" x14ac:dyDescent="0.2">
      <c r="A157" s="3218"/>
      <c r="B157" s="2267" t="s">
        <v>291</v>
      </c>
      <c r="C157" s="2224">
        <v>0.20174602202038963</v>
      </c>
      <c r="D157" s="2225">
        <v>1.6337421748141071E-2</v>
      </c>
      <c r="E157" s="2225">
        <v>2.5967090265346819E-2</v>
      </c>
      <c r="F157" s="2225">
        <v>7.5139945987046222E-2</v>
      </c>
      <c r="G157" s="2226">
        <v>0</v>
      </c>
      <c r="H157" s="2227">
        <v>7.8552192050094796E-2</v>
      </c>
      <c r="I157" s="2225">
        <v>0</v>
      </c>
      <c r="J157" s="2225">
        <v>0</v>
      </c>
      <c r="K157" s="2225">
        <v>9.1196147567374042E-2</v>
      </c>
      <c r="L157" s="2228">
        <v>0</v>
      </c>
      <c r="M157" s="2229">
        <v>0.77655168078617298</v>
      </c>
      <c r="N157" s="2225">
        <v>9.2689431646509557E-2</v>
      </c>
      <c r="O157" s="2225">
        <v>0</v>
      </c>
      <c r="P157" s="2225">
        <v>0.14713691521389502</v>
      </c>
      <c r="Q157" s="2226">
        <v>0</v>
      </c>
      <c r="R157" s="2227">
        <v>5.4232005577595166E-2</v>
      </c>
      <c r="S157" s="2225">
        <v>4.1767646611812974E-2</v>
      </c>
      <c r="T157" s="2302">
        <v>0.19148949637051513</v>
      </c>
      <c r="U157" s="2324"/>
      <c r="V157" s="2324"/>
      <c r="W157" s="2324"/>
      <c r="X157" s="2324"/>
      <c r="Y157" s="2324"/>
      <c r="Z157" s="2324"/>
      <c r="AA157" s="2324"/>
      <c r="AB157" s="2324"/>
      <c r="AC157" s="2324"/>
      <c r="AD157" s="2324"/>
      <c r="AE157" s="2324"/>
      <c r="AF157" s="2324"/>
      <c r="AG157" s="2324"/>
      <c r="AH157" s="2324"/>
      <c r="AI157" s="2324"/>
      <c r="AJ157" s="2324"/>
      <c r="AK157" s="2324"/>
      <c r="AL157" s="2324"/>
      <c r="AM157" s="2324"/>
      <c r="AN157" s="2324"/>
      <c r="AO157" s="2324"/>
      <c r="AP157" s="2324"/>
      <c r="AQ157" s="2324"/>
      <c r="AR157" s="2324"/>
      <c r="AS157" s="2324"/>
      <c r="AT157" s="2324"/>
      <c r="AU157" s="2324"/>
      <c r="AV157" s="2324"/>
      <c r="AW157" s="2324"/>
      <c r="AX157" s="2324"/>
      <c r="AY157" s="2324"/>
      <c r="BA157" s="3240"/>
      <c r="BB157" s="173" t="s">
        <v>291</v>
      </c>
      <c r="BC157" s="513">
        <v>31.615442000000002</v>
      </c>
      <c r="BD157" s="445">
        <v>2.5627300000000002</v>
      </c>
      <c r="BE157" s="445">
        <v>4.0705499999999999</v>
      </c>
      <c r="BF157" s="445">
        <v>11.772138</v>
      </c>
      <c r="BG157" s="514">
        <v>0</v>
      </c>
      <c r="BH157" s="524">
        <v>10.144038999999999</v>
      </c>
      <c r="BI157" s="445">
        <v>0</v>
      </c>
      <c r="BJ157" s="445">
        <v>0</v>
      </c>
      <c r="BK157" s="445">
        <v>11.772138</v>
      </c>
      <c r="BL157" s="514">
        <v>0</v>
      </c>
      <c r="BM157" s="524">
        <v>21.471403000000002</v>
      </c>
      <c r="BN157" s="445">
        <v>2.5627300000000002</v>
      </c>
      <c r="BO157" s="445">
        <v>0</v>
      </c>
      <c r="BP157" s="445">
        <v>4.0705499999999999</v>
      </c>
      <c r="BQ157" s="514">
        <v>0</v>
      </c>
      <c r="BR157" s="524">
        <v>26.467872999999997</v>
      </c>
      <c r="BS157" s="445">
        <v>9.2277629999999995</v>
      </c>
      <c r="BT157" s="2358">
        <v>14.325224</v>
      </c>
      <c r="BU157" s="2418"/>
      <c r="BV157" s="2418"/>
      <c r="BW157" s="2418"/>
      <c r="BX157" s="2418"/>
      <c r="BY157" s="2419"/>
      <c r="BZ157" s="2419"/>
      <c r="CA157" s="2419"/>
      <c r="CB157" s="2419"/>
      <c r="CC157" s="2419"/>
      <c r="CD157" s="2419"/>
      <c r="CE157" s="2419"/>
      <c r="CF157" s="2419"/>
      <c r="CG157" s="2419"/>
      <c r="CH157" s="2419"/>
      <c r="CI157" s="2419"/>
      <c r="CJ157" s="2419"/>
      <c r="CK157" s="2419"/>
      <c r="CL157" s="2419"/>
      <c r="CM157" s="2419"/>
      <c r="CN157" s="2419"/>
      <c r="CO157" s="2419"/>
      <c r="CP157" s="2419"/>
      <c r="CQ157" s="2419"/>
      <c r="CR157" s="2419"/>
      <c r="CS157" s="2419"/>
      <c r="CT157" s="2419"/>
      <c r="CU157" s="2419"/>
      <c r="CV157" s="2419"/>
      <c r="CW157" s="2419"/>
      <c r="CX157" s="2419"/>
      <c r="CY157" s="2419"/>
      <c r="CZ157" s="2419"/>
      <c r="DA157" s="240"/>
    </row>
    <row r="158" s="726" customFormat="true" ht="15" customHeight="true" x14ac:dyDescent="0.2">
      <c r="A158" s="3218"/>
      <c r="B158" s="2267" t="s">
        <v>292</v>
      </c>
      <c r="C158" s="2224">
        <v>8.0122457652379193E-3</v>
      </c>
      <c r="D158" s="2225">
        <v>0</v>
      </c>
      <c r="E158" s="2225">
        <v>0</v>
      </c>
      <c r="F158" s="2225">
        <v>0</v>
      </c>
      <c r="G158" s="2226">
        <v>0</v>
      </c>
      <c r="H158" s="2227">
        <v>9.7229026742269662E-3</v>
      </c>
      <c r="I158" s="2225">
        <v>0</v>
      </c>
      <c r="J158" s="2225">
        <v>0</v>
      </c>
      <c r="K158" s="2225">
        <v>0</v>
      </c>
      <c r="L158" s="2228">
        <v>0</v>
      </c>
      <c r="M158" s="2229">
        <v>0</v>
      </c>
      <c r="N158" s="2225">
        <v>0</v>
      </c>
      <c r="O158" s="2225">
        <v>0</v>
      </c>
      <c r="P158" s="2225">
        <v>0</v>
      </c>
      <c r="Q158" s="2226">
        <v>0</v>
      </c>
      <c r="R158" s="2227">
        <v>0</v>
      </c>
      <c r="S158" s="2225">
        <v>0</v>
      </c>
      <c r="T158" s="2302">
        <v>1.6783868770697607E-2</v>
      </c>
      <c r="U158" s="2324"/>
      <c r="V158" s="2324"/>
      <c r="W158" s="2324"/>
      <c r="X158" s="2324"/>
      <c r="Y158" s="2324"/>
      <c r="Z158" s="2324"/>
      <c r="AA158" s="2324"/>
      <c r="AB158" s="2324"/>
      <c r="AC158" s="2324"/>
      <c r="AD158" s="2324"/>
      <c r="AE158" s="2324"/>
      <c r="AF158" s="2324"/>
      <c r="AG158" s="2324"/>
      <c r="AH158" s="2324"/>
      <c r="AI158" s="2324"/>
      <c r="AJ158" s="2324"/>
      <c r="AK158" s="2324"/>
      <c r="AL158" s="2324"/>
      <c r="AM158" s="2324"/>
      <c r="AN158" s="2324"/>
      <c r="AO158" s="2324"/>
      <c r="AP158" s="2324"/>
      <c r="AQ158" s="2324"/>
      <c r="AR158" s="2324"/>
      <c r="AS158" s="2324"/>
      <c r="AT158" s="2324"/>
      <c r="AU158" s="2324"/>
      <c r="AV158" s="2324"/>
      <c r="AW158" s="2324"/>
      <c r="AX158" s="2324"/>
      <c r="AY158" s="2324"/>
      <c r="BA158" s="3240"/>
      <c r="BB158" s="173" t="s">
        <v>292</v>
      </c>
      <c r="BC158" s="513">
        <v>1.255592</v>
      </c>
      <c r="BD158" s="445">
        <v>0</v>
      </c>
      <c r="BE158" s="445">
        <v>0</v>
      </c>
      <c r="BF158" s="445">
        <v>0</v>
      </c>
      <c r="BG158" s="514">
        <v>0</v>
      </c>
      <c r="BH158" s="524">
        <v>1.255592</v>
      </c>
      <c r="BI158" s="445">
        <v>0</v>
      </c>
      <c r="BJ158" s="445">
        <v>0</v>
      </c>
      <c r="BK158" s="445">
        <v>0</v>
      </c>
      <c r="BL158" s="514">
        <v>0</v>
      </c>
      <c r="BM158" s="524">
        <v>0</v>
      </c>
      <c r="BN158" s="445">
        <v>0</v>
      </c>
      <c r="BO158" s="445">
        <v>0</v>
      </c>
      <c r="BP158" s="445">
        <v>0</v>
      </c>
      <c r="BQ158" s="514">
        <v>0</v>
      </c>
      <c r="BR158" s="524">
        <v>0</v>
      </c>
      <c r="BS158" s="445">
        <v>0</v>
      </c>
      <c r="BT158" s="2358">
        <v>1.255592</v>
      </c>
      <c r="BU158" s="2418"/>
      <c r="BV158" s="2418"/>
      <c r="BW158" s="2418"/>
      <c r="BX158" s="2418"/>
      <c r="BY158" s="2419"/>
      <c r="BZ158" s="2419"/>
      <c r="CA158" s="2419"/>
      <c r="CB158" s="2419"/>
      <c r="CC158" s="2419"/>
      <c r="CD158" s="2419"/>
      <c r="CE158" s="2419"/>
      <c r="CF158" s="2419"/>
      <c r="CG158" s="2419"/>
      <c r="CH158" s="2419"/>
      <c r="CI158" s="2419"/>
      <c r="CJ158" s="2419"/>
      <c r="CK158" s="2419"/>
      <c r="CL158" s="2419"/>
      <c r="CM158" s="2419"/>
      <c r="CN158" s="2419"/>
      <c r="CO158" s="2419"/>
      <c r="CP158" s="2419"/>
      <c r="CQ158" s="2419"/>
      <c r="CR158" s="2419"/>
      <c r="CS158" s="2419"/>
      <c r="CT158" s="2419"/>
      <c r="CU158" s="2419"/>
      <c r="CV158" s="2419"/>
      <c r="CW158" s="2419"/>
      <c r="CX158" s="2419"/>
      <c r="CY158" s="2419"/>
      <c r="CZ158" s="2419"/>
      <c r="DA158" s="240"/>
    </row>
    <row r="159" s="726" customFormat="true" ht="15" customHeight="true" x14ac:dyDescent="0.2">
      <c r="A159" s="3224"/>
      <c r="B159" s="2268" t="s">
        <v>241</v>
      </c>
      <c r="C159" s="2224">
        <v>1.5928051707468013E-2</v>
      </c>
      <c r="D159" s="2225">
        <v>9.802453048884642E-3</v>
      </c>
      <c r="E159" s="2225">
        <v>0</v>
      </c>
      <c r="F159" s="2225">
        <v>0</v>
      </c>
      <c r="G159" s="2226">
        <v>0</v>
      </c>
      <c r="H159" s="2227">
        <v>0</v>
      </c>
      <c r="I159" s="2225">
        <v>0</v>
      </c>
      <c r="J159" s="2225">
        <v>0</v>
      </c>
      <c r="K159" s="2225">
        <v>0</v>
      </c>
      <c r="L159" s="2228">
        <v>0</v>
      </c>
      <c r="M159" s="2229">
        <v>9.0274870739076696E-2</v>
      </c>
      <c r="N159" s="2225">
        <v>0</v>
      </c>
      <c r="O159" s="2225">
        <v>5.5621229882163892E-2</v>
      </c>
      <c r="P159" s="2225">
        <v>0</v>
      </c>
      <c r="Q159" s="2226">
        <v>0</v>
      </c>
      <c r="R159" s="2227">
        <v>1.7712465365683156E-3</v>
      </c>
      <c r="S159" s="2225">
        <v>1.3121271120325148E-2</v>
      </c>
      <c r="T159" s="2302">
        <v>3.6139818992521494E-3</v>
      </c>
      <c r="U159" s="2324"/>
      <c r="V159" s="2324"/>
      <c r="W159" s="2324"/>
      <c r="X159" s="2324"/>
      <c r="Y159" s="2324"/>
      <c r="Z159" s="2324"/>
      <c r="AA159" s="2324"/>
      <c r="AB159" s="2324"/>
      <c r="AC159" s="2324"/>
      <c r="AD159" s="2324"/>
      <c r="AE159" s="2324"/>
      <c r="AF159" s="2324"/>
      <c r="AG159" s="2324"/>
      <c r="AH159" s="2324"/>
      <c r="AI159" s="2324"/>
      <c r="AJ159" s="2324"/>
      <c r="AK159" s="2324"/>
      <c r="AL159" s="2324"/>
      <c r="AM159" s="2324"/>
      <c r="AN159" s="2324"/>
      <c r="AO159" s="2324"/>
      <c r="AP159" s="2324"/>
      <c r="AQ159" s="2324"/>
      <c r="AR159" s="2324"/>
      <c r="AS159" s="2324"/>
      <c r="AT159" s="2324"/>
      <c r="AU159" s="2324"/>
      <c r="AV159" s="2324"/>
      <c r="AW159" s="2324"/>
      <c r="AX159" s="2324"/>
      <c r="AY159" s="2324"/>
      <c r="BA159" s="3240"/>
      <c r="BB159" s="173" t="s">
        <v>241</v>
      </c>
      <c r="BC159" s="513">
        <v>2.4960710000000002</v>
      </c>
      <c r="BD159" s="445">
        <v>1.5376380000000001</v>
      </c>
      <c r="BE159" s="445">
        <v>0</v>
      </c>
      <c r="BF159" s="445">
        <v>0</v>
      </c>
      <c r="BG159" s="514">
        <v>0</v>
      </c>
      <c r="BH159" s="524">
        <v>0</v>
      </c>
      <c r="BI159" s="445">
        <v>0</v>
      </c>
      <c r="BJ159" s="445">
        <v>0</v>
      </c>
      <c r="BK159" s="445">
        <v>0</v>
      </c>
      <c r="BL159" s="514">
        <v>0</v>
      </c>
      <c r="BM159" s="524">
        <v>2.4960710000000002</v>
      </c>
      <c r="BN159" s="445">
        <v>0</v>
      </c>
      <c r="BO159" s="445">
        <v>1.5376380000000001</v>
      </c>
      <c r="BP159" s="445">
        <v>0</v>
      </c>
      <c r="BQ159" s="514">
        <v>0</v>
      </c>
      <c r="BR159" s="524">
        <v>0.86445499999999997</v>
      </c>
      <c r="BS159" s="445">
        <v>2.8988939999999999</v>
      </c>
      <c r="BT159" s="2358">
        <v>0.27035999999999999</v>
      </c>
      <c r="BU159" s="2418"/>
      <c r="BV159" s="2418"/>
      <c r="BW159" s="2418"/>
      <c r="BX159" s="2418"/>
      <c r="BY159" s="2419"/>
      <c r="BZ159" s="2419"/>
      <c r="CA159" s="2419"/>
      <c r="CB159" s="2419"/>
      <c r="CC159" s="2419"/>
      <c r="CD159" s="2419"/>
      <c r="CE159" s="2419"/>
      <c r="CF159" s="2419"/>
      <c r="CG159" s="2419"/>
      <c r="CH159" s="2419"/>
      <c r="CI159" s="2419"/>
      <c r="CJ159" s="2419"/>
      <c r="CK159" s="2419"/>
      <c r="CL159" s="2419"/>
      <c r="CM159" s="2419"/>
      <c r="CN159" s="2419"/>
      <c r="CO159" s="2419"/>
      <c r="CP159" s="2419"/>
      <c r="CQ159" s="2419"/>
      <c r="CR159" s="2419"/>
      <c r="CS159" s="2419"/>
      <c r="CT159" s="2419"/>
      <c r="CU159" s="2419"/>
      <c r="CV159" s="2419"/>
      <c r="CW159" s="2419"/>
      <c r="CX159" s="2419"/>
      <c r="CY159" s="2419"/>
      <c r="CZ159" s="2419"/>
      <c r="DA159" s="240"/>
    </row>
    <row r="160" s="272" customFormat="true" ht="15" customHeight="true" x14ac:dyDescent="0.2">
      <c r="B160" s="135"/>
      <c r="C160" s="1279"/>
      <c r="D160" s="1271"/>
      <c r="E160" s="1271"/>
      <c r="F160" s="1271"/>
      <c r="G160" s="1272"/>
      <c r="H160" s="1280"/>
      <c r="I160" s="1271"/>
      <c r="J160" s="1271"/>
      <c r="K160" s="1271"/>
      <c r="L160" s="1281"/>
      <c r="M160" s="1279"/>
      <c r="N160" s="1271"/>
      <c r="O160" s="1271"/>
      <c r="P160" s="1271"/>
      <c r="Q160" s="1272"/>
      <c r="R160" s="1280"/>
      <c r="S160" s="1271"/>
      <c r="T160" s="1281"/>
      <c r="U160" s="2324"/>
      <c r="V160" s="2324"/>
      <c r="W160" s="2324"/>
      <c r="X160" s="2324"/>
      <c r="Y160" s="2324"/>
      <c r="Z160" s="2324"/>
      <c r="AA160" s="2324"/>
      <c r="AB160" s="2324"/>
      <c r="AC160" s="2324"/>
      <c r="AD160" s="2324"/>
      <c r="AE160" s="2324"/>
      <c r="AF160" s="2324"/>
      <c r="AG160" s="2324"/>
      <c r="AH160" s="2324"/>
      <c r="AI160" s="2324"/>
      <c r="AJ160" s="2324"/>
      <c r="AK160" s="2324"/>
      <c r="AL160" s="2324"/>
      <c r="AM160" s="2324"/>
      <c r="AN160" s="2324"/>
      <c r="AO160" s="2324"/>
      <c r="AP160" s="2324"/>
      <c r="AQ160" s="2324"/>
      <c r="AR160" s="2324"/>
      <c r="AS160" s="2324"/>
      <c r="AT160" s="2324"/>
      <c r="AU160" s="2324"/>
      <c r="AV160" s="2324"/>
      <c r="AW160" s="2324"/>
      <c r="AX160" s="2324"/>
      <c r="AY160" s="2324"/>
      <c r="BA160" s="3241"/>
      <c r="BB160" s="173" t="s">
        <v>178</v>
      </c>
      <c r="BC160" s="513">
        <v>15670.912211000008</v>
      </c>
      <c r="BD160" s="445">
        <v>15686.257229000021</v>
      </c>
      <c r="BE160" s="445">
        <v>15675.803327999996</v>
      </c>
      <c r="BF160" s="445">
        <v>15666.950309000036</v>
      </c>
      <c r="BG160" s="514">
        <v>15679.00446300005</v>
      </c>
      <c r="BH160" s="524">
        <v>12913.756746000008</v>
      </c>
      <c r="BI160" s="445">
        <v>12910.101133000029</v>
      </c>
      <c r="BJ160" s="445">
        <v>12907.589150999996</v>
      </c>
      <c r="BK160" s="445">
        <v>12908.591332000029</v>
      </c>
      <c r="BL160" s="514">
        <v>12913.560654000035</v>
      </c>
      <c r="BM160" s="524">
        <v>2764.9676810000042</v>
      </c>
      <c r="BN160" s="445">
        <v>2764.856741999999</v>
      </c>
      <c r="BO160" s="445">
        <v>2764.4804029999987</v>
      </c>
      <c r="BP160" s="445">
        <v>2766.5049209999975</v>
      </c>
      <c r="BQ160" s="514">
        <v>2764.518776999997</v>
      </c>
      <c r="BR160" s="524">
        <v>48804.894301999877</v>
      </c>
      <c r="BS160" s="445">
        <v>22093.088187999918</v>
      </c>
      <c r="BT160" s="2358">
        <v>7480.9450500000094</v>
      </c>
      <c r="BU160" s="2418"/>
      <c r="BV160" s="2418"/>
      <c r="BW160" s="2418"/>
      <c r="BX160" s="2418"/>
      <c r="BY160" s="2419"/>
      <c r="BZ160" s="2419"/>
      <c r="CA160" s="2419"/>
      <c r="CB160" s="2419"/>
      <c r="CC160" s="2419"/>
      <c r="CD160" s="2419"/>
      <c r="CE160" s="2419"/>
      <c r="CF160" s="2419"/>
      <c r="CG160" s="2419"/>
      <c r="CH160" s="2419"/>
      <c r="CI160" s="2419"/>
      <c r="CJ160" s="2419"/>
      <c r="CK160" s="2419"/>
      <c r="CL160" s="2419"/>
      <c r="CM160" s="2419"/>
      <c r="CN160" s="2419"/>
      <c r="CO160" s="2419"/>
      <c r="CP160" s="2419"/>
      <c r="CQ160" s="2419"/>
      <c r="CR160" s="2419"/>
      <c r="CS160" s="2419"/>
      <c r="CT160" s="2419"/>
      <c r="CU160" s="2419"/>
      <c r="CV160" s="2419"/>
      <c r="CW160" s="2419"/>
      <c r="CX160" s="2419"/>
      <c r="CY160" s="2419"/>
      <c r="CZ160" s="2419"/>
      <c r="DA160" s="240"/>
    </row>
    <row r="161" s="272" customFormat="true" ht="15" customHeight="true" x14ac:dyDescent="0.2">
      <c r="B161" s="135"/>
      <c r="C161" s="1279"/>
      <c r="D161" s="1271"/>
      <c r="E161" s="1271"/>
      <c r="F161" s="1271"/>
      <c r="G161" s="1272"/>
      <c r="H161" s="1280"/>
      <c r="I161" s="1271"/>
      <c r="J161" s="1271"/>
      <c r="K161" s="1271"/>
      <c r="L161" s="1281"/>
      <c r="M161" s="1279"/>
      <c r="N161" s="1271"/>
      <c r="O161" s="1271"/>
      <c r="P161" s="1271"/>
      <c r="Q161" s="1272"/>
      <c r="R161" s="1280"/>
      <c r="S161" s="1271"/>
      <c r="T161" s="1281"/>
      <c r="U161" s="2324"/>
      <c r="V161" s="2324"/>
      <c r="W161" s="2324"/>
      <c r="X161" s="2324"/>
      <c r="Y161" s="2324"/>
      <c r="Z161" s="2324"/>
      <c r="AA161" s="2324"/>
      <c r="AB161" s="2324"/>
      <c r="AC161" s="2324"/>
      <c r="AD161" s="2324"/>
      <c r="AE161" s="2324"/>
      <c r="AF161" s="2324"/>
      <c r="AG161" s="2324"/>
      <c r="AH161" s="2324"/>
      <c r="AI161" s="2324"/>
      <c r="AJ161" s="2324"/>
      <c r="AK161" s="2324"/>
      <c r="AL161" s="2324"/>
      <c r="AM161" s="2324"/>
      <c r="AN161" s="2324"/>
      <c r="AO161" s="2324"/>
      <c r="AP161" s="2324"/>
      <c r="AQ161" s="2324"/>
      <c r="AR161" s="2324"/>
      <c r="AS161" s="2324"/>
      <c r="AT161" s="2324"/>
      <c r="AU161" s="2324"/>
      <c r="AV161" s="2324"/>
      <c r="AW161" s="2324"/>
      <c r="AX161" s="2324"/>
      <c r="AY161" s="2324"/>
      <c r="BA161" s="803"/>
      <c r="BB161" s="173"/>
      <c r="BC161" s="513"/>
      <c r="BD161" s="445"/>
      <c r="BE161" s="445"/>
      <c r="BF161" s="445"/>
      <c r="BG161" s="514"/>
      <c r="BH161" s="524"/>
      <c r="BI161" s="445"/>
      <c r="BJ161" s="445"/>
      <c r="BK161" s="445"/>
      <c r="BL161" s="514"/>
      <c r="BM161" s="524"/>
      <c r="BN161" s="445"/>
      <c r="BO161" s="445"/>
      <c r="BP161" s="445"/>
      <c r="BQ161" s="514"/>
      <c r="BR161" s="524"/>
      <c r="BS161" s="445"/>
      <c r="BT161" s="2358"/>
      <c r="BU161" s="2418"/>
      <c r="BV161" s="2418"/>
      <c r="BW161" s="2418"/>
      <c r="BX161" s="2418"/>
      <c r="BY161" s="2419"/>
      <c r="BZ161" s="2419"/>
      <c r="CA161" s="2419"/>
      <c r="CB161" s="2419"/>
      <c r="CC161" s="2419"/>
      <c r="CD161" s="2419"/>
      <c r="CE161" s="2419"/>
      <c r="CF161" s="2419"/>
      <c r="CG161" s="2419"/>
      <c r="CH161" s="2419"/>
      <c r="CI161" s="2419"/>
      <c r="CJ161" s="2419"/>
      <c r="CK161" s="2419"/>
      <c r="CL161" s="2419"/>
      <c r="CM161" s="2419"/>
      <c r="CN161" s="2419"/>
      <c r="CO161" s="2419"/>
      <c r="CP161" s="2419"/>
      <c r="CQ161" s="2419"/>
      <c r="CR161" s="2419"/>
      <c r="CS161" s="2419"/>
      <c r="CT161" s="2419"/>
      <c r="CU161" s="2419"/>
      <c r="CV161" s="2419"/>
      <c r="CW161" s="2419"/>
      <c r="CX161" s="2419"/>
      <c r="CY161" s="2419"/>
      <c r="CZ161" s="2419"/>
      <c r="DA161" s="240"/>
    </row>
    <row r="162" s="272" customFormat="true" ht="15" customHeight="true" x14ac:dyDescent="0.2">
      <c r="A162" s="1666"/>
      <c r="B162" s="1853"/>
      <c r="C162" s="1279"/>
      <c r="D162" s="1271"/>
      <c r="E162" s="1271"/>
      <c r="F162" s="1271"/>
      <c r="G162" s="1272"/>
      <c r="H162" s="1280"/>
      <c r="I162" s="1271"/>
      <c r="J162" s="1271"/>
      <c r="K162" s="1271"/>
      <c r="L162" s="1281"/>
      <c r="M162" s="1279"/>
      <c r="N162" s="1271"/>
      <c r="O162" s="1271"/>
      <c r="P162" s="1271"/>
      <c r="Q162" s="1272"/>
      <c r="R162" s="1280"/>
      <c r="S162" s="1271"/>
      <c r="T162" s="1281"/>
      <c r="U162" s="2324"/>
      <c r="V162" s="2324"/>
      <c r="W162" s="2324"/>
      <c r="X162" s="2324"/>
      <c r="Y162" s="2324"/>
      <c r="Z162" s="2324"/>
      <c r="AA162" s="2324"/>
      <c r="AB162" s="2324"/>
      <c r="AC162" s="2324"/>
      <c r="AD162" s="2324"/>
      <c r="AE162" s="2324"/>
      <c r="AF162" s="2324"/>
      <c r="AG162" s="2324"/>
      <c r="AH162" s="2324"/>
      <c r="AI162" s="2324"/>
      <c r="AJ162" s="2324"/>
      <c r="AK162" s="2324"/>
      <c r="AL162" s="2324"/>
      <c r="AM162" s="2324"/>
      <c r="AN162" s="2324"/>
      <c r="AO162" s="2324"/>
      <c r="AP162" s="2324"/>
      <c r="AQ162" s="2324"/>
      <c r="AR162" s="2324"/>
      <c r="AS162" s="2324"/>
      <c r="AT162" s="2324"/>
      <c r="AU162" s="2324"/>
      <c r="AV162" s="2324"/>
      <c r="AW162" s="2324"/>
      <c r="AX162" s="2324"/>
      <c r="AY162" s="2324"/>
      <c r="BA162" s="803"/>
      <c r="BB162" s="173"/>
      <c r="BC162" s="513"/>
      <c r="BD162" s="445"/>
      <c r="BE162" s="445"/>
      <c r="BF162" s="445"/>
      <c r="BG162" s="514"/>
      <c r="BH162" s="524"/>
      <c r="BI162" s="445"/>
      <c r="BJ162" s="445"/>
      <c r="BK162" s="445"/>
      <c r="BL162" s="514"/>
      <c r="BM162" s="524"/>
      <c r="BN162" s="445"/>
      <c r="BO162" s="445"/>
      <c r="BP162" s="445"/>
      <c r="BQ162" s="514"/>
      <c r="BR162" s="524"/>
      <c r="BS162" s="445"/>
      <c r="BT162" s="2358"/>
      <c r="BU162" s="2418"/>
      <c r="BV162" s="2418"/>
      <c r="BW162" s="2418"/>
      <c r="BX162" s="2418"/>
      <c r="BY162" s="2419"/>
      <c r="BZ162" s="2419"/>
      <c r="CA162" s="2419"/>
      <c r="CB162" s="2419"/>
      <c r="CC162" s="2419"/>
      <c r="CD162" s="2419"/>
      <c r="CE162" s="2419"/>
      <c r="CF162" s="2419"/>
      <c r="CG162" s="2419"/>
      <c r="CH162" s="2419"/>
      <c r="CI162" s="2419"/>
      <c r="CJ162" s="2419"/>
      <c r="CK162" s="2419"/>
      <c r="CL162" s="2419"/>
      <c r="CM162" s="2419"/>
      <c r="CN162" s="2419"/>
      <c r="CO162" s="2419"/>
      <c r="CP162" s="2419"/>
      <c r="CQ162" s="2419"/>
      <c r="CR162" s="2419"/>
      <c r="CS162" s="2419"/>
      <c r="CT162" s="2419"/>
      <c r="CU162" s="2419"/>
      <c r="CV162" s="2419"/>
      <c r="CW162" s="2419"/>
      <c r="CX162" s="2419"/>
      <c r="CY162" s="2419"/>
      <c r="CZ162" s="2419"/>
      <c r="DA162" s="240"/>
    </row>
    <row r="163" s="272" customFormat="true" ht="15" customHeight="true" x14ac:dyDescent="0.2">
      <c r="A163" s="1593"/>
      <c r="B163" s="1854"/>
      <c r="C163" s="1279"/>
      <c r="D163" s="1271"/>
      <c r="E163" s="1271"/>
      <c r="F163" s="1271"/>
      <c r="G163" s="1272"/>
      <c r="H163" s="1280"/>
      <c r="I163" s="1271"/>
      <c r="J163" s="1271"/>
      <c r="K163" s="1271"/>
      <c r="L163" s="1281"/>
      <c r="M163" s="1279"/>
      <c r="N163" s="1271"/>
      <c r="O163" s="1271"/>
      <c r="P163" s="1271"/>
      <c r="Q163" s="1272"/>
      <c r="R163" s="1280"/>
      <c r="S163" s="1271"/>
      <c r="T163" s="1281"/>
      <c r="U163" s="2324"/>
      <c r="V163" s="2324"/>
      <c r="W163" s="2324"/>
      <c r="X163" s="2324"/>
      <c r="Y163" s="2324"/>
      <c r="Z163" s="2324"/>
      <c r="AA163" s="2324"/>
      <c r="AB163" s="2324"/>
      <c r="AC163" s="2324"/>
      <c r="AD163" s="2324"/>
      <c r="AE163" s="2324"/>
      <c r="AF163" s="2324"/>
      <c r="AG163" s="2324"/>
      <c r="AH163" s="2324"/>
      <c r="AI163" s="2324"/>
      <c r="AJ163" s="2324"/>
      <c r="AK163" s="2324"/>
      <c r="AL163" s="2324"/>
      <c r="AM163" s="2324"/>
      <c r="AN163" s="2324"/>
      <c r="AO163" s="2324"/>
      <c r="AP163" s="2324"/>
      <c r="AQ163" s="2324"/>
      <c r="AR163" s="2324"/>
      <c r="AS163" s="2324"/>
      <c r="AT163" s="2324"/>
      <c r="AU163" s="2324"/>
      <c r="AV163" s="2324"/>
      <c r="AW163" s="2324"/>
      <c r="AX163" s="2324"/>
      <c r="AY163" s="2324"/>
      <c r="BA163" s="803"/>
      <c r="BB163" s="173"/>
      <c r="BC163" s="513"/>
      <c r="BD163" s="445"/>
      <c r="BE163" s="445"/>
      <c r="BF163" s="445"/>
      <c r="BG163" s="514"/>
      <c r="BH163" s="524"/>
      <c r="BI163" s="445"/>
      <c r="BJ163" s="445"/>
      <c r="BK163" s="445"/>
      <c r="BL163" s="514"/>
      <c r="BM163" s="524"/>
      <c r="BN163" s="445"/>
      <c r="BO163" s="445"/>
      <c r="BP163" s="445"/>
      <c r="BQ163" s="514"/>
      <c r="BR163" s="524"/>
      <c r="BS163" s="445"/>
      <c r="BT163" s="2358"/>
      <c r="BU163" s="2418"/>
      <c r="BV163" s="2418"/>
      <c r="BW163" s="2418"/>
      <c r="BX163" s="2418"/>
      <c r="BY163" s="2419"/>
      <c r="BZ163" s="2419"/>
      <c r="CA163" s="2419"/>
      <c r="CB163" s="2419"/>
      <c r="CC163" s="2419"/>
      <c r="CD163" s="2419"/>
      <c r="CE163" s="2419"/>
      <c r="CF163" s="2419"/>
      <c r="CG163" s="2419"/>
      <c r="CH163" s="2419"/>
      <c r="CI163" s="2419"/>
      <c r="CJ163" s="2419"/>
      <c r="CK163" s="2419"/>
      <c r="CL163" s="2419"/>
      <c r="CM163" s="2419"/>
      <c r="CN163" s="2419"/>
      <c r="CO163" s="2419"/>
      <c r="CP163" s="2419"/>
      <c r="CQ163" s="2419"/>
      <c r="CR163" s="2419"/>
      <c r="CS163" s="2419"/>
      <c r="CT163" s="2419"/>
      <c r="CU163" s="2419"/>
      <c r="CV163" s="2419"/>
      <c r="CW163" s="2419"/>
      <c r="CX163" s="2419"/>
      <c r="CY163" s="2419"/>
      <c r="CZ163" s="2419"/>
      <c r="DA163" s="240"/>
    </row>
    <row r="164" s="272" customFormat="true" ht="15" customHeight="true" x14ac:dyDescent="0.2">
      <c r="A164" s="1593"/>
      <c r="B164" s="1854"/>
      <c r="C164" s="1279"/>
      <c r="D164" s="1271"/>
      <c r="E164" s="1271"/>
      <c r="F164" s="1271"/>
      <c r="G164" s="1272"/>
      <c r="H164" s="1280"/>
      <c r="I164" s="1271"/>
      <c r="J164" s="1271"/>
      <c r="K164" s="1271"/>
      <c r="L164" s="1281"/>
      <c r="M164" s="1279"/>
      <c r="N164" s="1271"/>
      <c r="O164" s="1271"/>
      <c r="P164" s="1271"/>
      <c r="Q164" s="1272"/>
      <c r="R164" s="1280"/>
      <c r="S164" s="1271"/>
      <c r="T164" s="1281"/>
      <c r="U164" s="2324"/>
      <c r="V164" s="2324"/>
      <c r="W164" s="2324"/>
      <c r="X164" s="2324"/>
      <c r="Y164" s="2324"/>
      <c r="Z164" s="2324"/>
      <c r="AA164" s="2324"/>
      <c r="AB164" s="2324"/>
      <c r="AC164" s="2324"/>
      <c r="AD164" s="2324"/>
      <c r="AE164" s="2324"/>
      <c r="AF164" s="2324"/>
      <c r="AG164" s="2324"/>
      <c r="AH164" s="2324"/>
      <c r="AI164" s="2324"/>
      <c r="AJ164" s="2324"/>
      <c r="AK164" s="2324"/>
      <c r="AL164" s="2324"/>
      <c r="AM164" s="2324"/>
      <c r="AN164" s="2324"/>
      <c r="AO164" s="2324"/>
      <c r="AP164" s="2324"/>
      <c r="AQ164" s="2324"/>
      <c r="AR164" s="2324"/>
      <c r="AS164" s="2324"/>
      <c r="AT164" s="2324"/>
      <c r="AU164" s="2324"/>
      <c r="AV164" s="2324"/>
      <c r="AW164" s="2324"/>
      <c r="AX164" s="2324"/>
      <c r="AY164" s="2324"/>
      <c r="BA164" s="803"/>
      <c r="BB164" s="173"/>
      <c r="BC164" s="513"/>
      <c r="BD164" s="445"/>
      <c r="BE164" s="445"/>
      <c r="BF164" s="445"/>
      <c r="BG164" s="514"/>
      <c r="BH164" s="524"/>
      <c r="BI164" s="445"/>
      <c r="BJ164" s="445"/>
      <c r="BK164" s="445"/>
      <c r="BL164" s="514"/>
      <c r="BM164" s="524"/>
      <c r="BN164" s="445"/>
      <c r="BO164" s="445"/>
      <c r="BP164" s="445"/>
      <c r="BQ164" s="514"/>
      <c r="BR164" s="524"/>
      <c r="BS164" s="445"/>
      <c r="BT164" s="2358"/>
      <c r="BU164" s="2418"/>
      <c r="BV164" s="2418"/>
      <c r="BW164" s="2418"/>
      <c r="BX164" s="2418"/>
      <c r="BY164" s="2419"/>
      <c r="BZ164" s="2419"/>
      <c r="CA164" s="2419"/>
      <c r="CB164" s="2419"/>
      <c r="CC164" s="2419"/>
      <c r="CD164" s="2419"/>
      <c r="CE164" s="2419"/>
      <c r="CF164" s="2419"/>
      <c r="CG164" s="2419"/>
      <c r="CH164" s="2419"/>
      <c r="CI164" s="2419"/>
      <c r="CJ164" s="2419"/>
      <c r="CK164" s="2419"/>
      <c r="CL164" s="2419"/>
      <c r="CM164" s="2419"/>
      <c r="CN164" s="2419"/>
      <c r="CO164" s="2419"/>
      <c r="CP164" s="2419"/>
      <c r="CQ164" s="2419"/>
      <c r="CR164" s="2419"/>
      <c r="CS164" s="2419"/>
      <c r="CT164" s="2419"/>
      <c r="CU164" s="2419"/>
      <c r="CV164" s="2419"/>
      <c r="CW164" s="2419"/>
      <c r="CX164" s="2419"/>
      <c r="CY164" s="2419"/>
      <c r="CZ164" s="2419"/>
      <c r="DA164" s="240"/>
    </row>
    <row r="165" s="726" customFormat="true" ht="15" customHeight="true" x14ac:dyDescent="0.2">
      <c r="A165" s="1650"/>
      <c r="B165" s="1669"/>
      <c r="C165" s="1769"/>
      <c r="D165" s="1770"/>
      <c r="E165" s="1770"/>
      <c r="F165" s="1770"/>
      <c r="G165" s="1771"/>
      <c r="H165" s="1772"/>
      <c r="I165" s="1770"/>
      <c r="J165" s="1770"/>
      <c r="K165" s="1770"/>
      <c r="L165" s="1773"/>
      <c r="M165" s="1774"/>
      <c r="N165" s="1770"/>
      <c r="O165" s="1770"/>
      <c r="P165" s="1770"/>
      <c r="Q165" s="1771"/>
      <c r="R165" s="1772"/>
      <c r="S165" s="1770"/>
      <c r="T165" s="2306"/>
      <c r="U165" s="2324"/>
      <c r="V165" s="2324"/>
      <c r="W165" s="2324"/>
      <c r="X165" s="2324"/>
      <c r="Y165" s="2324"/>
      <c r="Z165" s="2324"/>
      <c r="AA165" s="2324"/>
      <c r="AB165" s="2324"/>
      <c r="AC165" s="2324"/>
      <c r="AD165" s="2324"/>
      <c r="AE165" s="2324"/>
      <c r="AF165" s="2324"/>
      <c r="AG165" s="2324"/>
      <c r="AH165" s="2324"/>
      <c r="AI165" s="2324"/>
      <c r="AJ165" s="2324"/>
      <c r="AK165" s="2324"/>
      <c r="AL165" s="2324"/>
      <c r="AM165" s="2324"/>
      <c r="AN165" s="2324"/>
      <c r="AO165" s="2324"/>
      <c r="AP165" s="2324"/>
      <c r="AQ165" s="2324"/>
      <c r="AR165" s="2324"/>
      <c r="AS165" s="2324"/>
      <c r="AT165" s="2324"/>
      <c r="AU165" s="2324"/>
      <c r="AV165" s="2324"/>
      <c r="AW165" s="2324"/>
      <c r="AX165" s="2324"/>
      <c r="AY165" s="2324"/>
      <c r="BA165" s="803"/>
      <c r="BB165" s="173"/>
      <c r="BC165" s="513"/>
      <c r="BD165" s="445"/>
      <c r="BE165" s="445"/>
      <c r="BF165" s="445"/>
      <c r="BG165" s="514"/>
      <c r="BH165" s="524"/>
      <c r="BI165" s="445"/>
      <c r="BJ165" s="445"/>
      <c r="BK165" s="445"/>
      <c r="BL165" s="514"/>
      <c r="BM165" s="524"/>
      <c r="BN165" s="445"/>
      <c r="BO165" s="445"/>
      <c r="BP165" s="445"/>
      <c r="BQ165" s="514"/>
      <c r="BR165" s="524"/>
      <c r="BS165" s="445"/>
      <c r="BT165" s="2358"/>
      <c r="BU165" s="2418"/>
      <c r="BV165" s="2418"/>
      <c r="BW165" s="2418"/>
      <c r="BX165" s="2418"/>
      <c r="BY165" s="2419"/>
      <c r="BZ165" s="2419"/>
      <c r="CA165" s="2419"/>
      <c r="CB165" s="2419"/>
      <c r="CC165" s="2419"/>
      <c r="CD165" s="2419"/>
      <c r="CE165" s="2419"/>
      <c r="CF165" s="2419"/>
      <c r="CG165" s="2419"/>
      <c r="CH165" s="2419"/>
      <c r="CI165" s="2419"/>
      <c r="CJ165" s="2419"/>
      <c r="CK165" s="2419"/>
      <c r="CL165" s="2419"/>
      <c r="CM165" s="2419"/>
      <c r="CN165" s="2419"/>
      <c r="CO165" s="2419"/>
      <c r="CP165" s="2419"/>
      <c r="CQ165" s="2419"/>
      <c r="CR165" s="2419"/>
      <c r="CS165" s="2419"/>
      <c r="CT165" s="2419"/>
      <c r="CU165" s="2419"/>
      <c r="CV165" s="2419"/>
      <c r="CW165" s="2419"/>
      <c r="CX165" s="2419"/>
      <c r="CY165" s="2419"/>
      <c r="CZ165" s="2419"/>
      <c r="DA165" s="240"/>
    </row>
    <row r="166" s="726" customFormat="true" ht="15" customHeight="true" x14ac:dyDescent="0.2">
      <c r="A166" s="2148"/>
      <c r="B166" s="2269"/>
      <c r="C166" s="2104"/>
      <c r="D166" s="2105"/>
      <c r="E166" s="2105"/>
      <c r="F166" s="2105"/>
      <c r="G166" s="2139"/>
      <c r="H166" s="2131"/>
      <c r="I166" s="2105"/>
      <c r="J166" s="2105"/>
      <c r="K166" s="2105"/>
      <c r="L166" s="2112"/>
      <c r="M166" s="2121"/>
      <c r="N166" s="2105"/>
      <c r="O166" s="2105"/>
      <c r="P166" s="2105"/>
      <c r="Q166" s="2139"/>
      <c r="R166" s="2131"/>
      <c r="S166" s="2105"/>
      <c r="T166" s="2307"/>
      <c r="U166" s="2324"/>
      <c r="V166" s="2324"/>
      <c r="W166" s="2324"/>
      <c r="X166" s="2324"/>
      <c r="Y166" s="2324"/>
      <c r="Z166" s="2324"/>
      <c r="AA166" s="2324"/>
      <c r="AB166" s="2324"/>
      <c r="AC166" s="2324"/>
      <c r="AD166" s="2324"/>
      <c r="AE166" s="2324"/>
      <c r="AF166" s="2324"/>
      <c r="AG166" s="2324"/>
      <c r="AH166" s="2324"/>
      <c r="AI166" s="2324"/>
      <c r="AJ166" s="2324"/>
      <c r="AK166" s="2324"/>
      <c r="AL166" s="2324"/>
      <c r="AM166" s="2324"/>
      <c r="AN166" s="2324"/>
      <c r="AO166" s="2324"/>
      <c r="AP166" s="2324"/>
      <c r="AQ166" s="2324"/>
      <c r="AR166" s="2324"/>
      <c r="AS166" s="2324"/>
      <c r="AT166" s="2324"/>
      <c r="AU166" s="2324"/>
      <c r="AV166" s="2324"/>
      <c r="AW166" s="2324"/>
      <c r="AX166" s="2324"/>
      <c r="AY166" s="2324"/>
      <c r="BA166" s="803"/>
      <c r="BB166" s="173"/>
      <c r="BC166" s="513"/>
      <c r="BD166" s="445"/>
      <c r="BE166" s="445"/>
      <c r="BF166" s="445"/>
      <c r="BG166" s="514"/>
      <c r="BH166" s="524"/>
      <c r="BI166" s="445"/>
      <c r="BJ166" s="445"/>
      <c r="BK166" s="445"/>
      <c r="BL166" s="514"/>
      <c r="BM166" s="524"/>
      <c r="BN166" s="445"/>
      <c r="BO166" s="445"/>
      <c r="BP166" s="445"/>
      <c r="BQ166" s="514"/>
      <c r="BR166" s="524"/>
      <c r="BS166" s="445"/>
      <c r="BT166" s="2358"/>
      <c r="BU166" s="2418"/>
      <c r="BV166" s="2418"/>
      <c r="BW166" s="2418"/>
      <c r="BX166" s="2418"/>
      <c r="BY166" s="2419"/>
      <c r="BZ166" s="2419"/>
      <c r="CA166" s="2419"/>
      <c r="CB166" s="2419"/>
      <c r="CC166" s="2419"/>
      <c r="CD166" s="2419"/>
      <c r="CE166" s="2419"/>
      <c r="CF166" s="2419"/>
      <c r="CG166" s="2419"/>
      <c r="CH166" s="2419"/>
      <c r="CI166" s="2419"/>
      <c r="CJ166" s="2419"/>
      <c r="CK166" s="2419"/>
      <c r="CL166" s="2419"/>
      <c r="CM166" s="2419"/>
      <c r="CN166" s="2419"/>
      <c r="CO166" s="2419"/>
      <c r="CP166" s="2419"/>
      <c r="CQ166" s="2419"/>
      <c r="CR166" s="2419"/>
      <c r="CS166" s="2419"/>
      <c r="CT166" s="2419"/>
      <c r="CU166" s="2419"/>
      <c r="CV166" s="2419"/>
      <c r="CW166" s="2419"/>
      <c r="CX166" s="2419"/>
      <c r="CY166" s="2419"/>
      <c r="CZ166" s="2419"/>
      <c r="DA166" s="240"/>
    </row>
    <row r="167" s="726" customFormat="true" ht="15" customHeight="true" x14ac:dyDescent="0.2">
      <c r="A167" s="2149"/>
      <c r="B167" s="2270"/>
      <c r="C167" s="2106"/>
      <c r="D167" s="2107"/>
      <c r="E167" s="2107"/>
      <c r="F167" s="2107"/>
      <c r="G167" s="2140"/>
      <c r="H167" s="2132"/>
      <c r="I167" s="2107"/>
      <c r="J167" s="2107"/>
      <c r="K167" s="2107"/>
      <c r="L167" s="2113"/>
      <c r="M167" s="2122"/>
      <c r="N167" s="2107"/>
      <c r="O167" s="2107"/>
      <c r="P167" s="2107"/>
      <c r="Q167" s="2140"/>
      <c r="R167" s="2132"/>
      <c r="S167" s="2107"/>
      <c r="T167" s="2308"/>
      <c r="U167" s="2324"/>
      <c r="V167" s="2324"/>
      <c r="W167" s="2324"/>
      <c r="X167" s="2324"/>
      <c r="Y167" s="2324"/>
      <c r="Z167" s="2324"/>
      <c r="AA167" s="2324"/>
      <c r="AB167" s="2324"/>
      <c r="AC167" s="2324"/>
      <c r="AD167" s="2324"/>
      <c r="AE167" s="2324"/>
      <c r="AF167" s="2324"/>
      <c r="AG167" s="2324"/>
      <c r="AH167" s="2324"/>
      <c r="AI167" s="2324"/>
      <c r="AJ167" s="2324"/>
      <c r="AK167" s="2324"/>
      <c r="AL167" s="2324"/>
      <c r="AM167" s="2324"/>
      <c r="AN167" s="2324"/>
      <c r="AO167" s="2324"/>
      <c r="AP167" s="2324"/>
      <c r="AQ167" s="2324"/>
      <c r="AR167" s="2324"/>
      <c r="AS167" s="2324"/>
      <c r="AT167" s="2324"/>
      <c r="AU167" s="2324"/>
      <c r="AV167" s="2324"/>
      <c r="AW167" s="2324"/>
      <c r="AX167" s="2324"/>
      <c r="AY167" s="2324"/>
      <c r="BA167" s="803"/>
      <c r="BB167" s="173"/>
      <c r="BC167" s="513"/>
      <c r="BD167" s="445"/>
      <c r="BE167" s="445"/>
      <c r="BF167" s="445"/>
      <c r="BG167" s="514"/>
      <c r="BH167" s="524"/>
      <c r="BI167" s="445"/>
      <c r="BJ167" s="445"/>
      <c r="BK167" s="445"/>
      <c r="BL167" s="514"/>
      <c r="BM167" s="524"/>
      <c r="BN167" s="445"/>
      <c r="BO167" s="445"/>
      <c r="BP167" s="445"/>
      <c r="BQ167" s="514"/>
      <c r="BR167" s="524"/>
      <c r="BS167" s="445"/>
      <c r="BT167" s="2358"/>
      <c r="BU167" s="2418"/>
      <c r="BV167" s="2418"/>
      <c r="BW167" s="2418"/>
      <c r="BX167" s="2418"/>
      <c r="BY167" s="2419"/>
      <c r="BZ167" s="2419"/>
      <c r="CA167" s="2419"/>
      <c r="CB167" s="2419"/>
      <c r="CC167" s="2419"/>
      <c r="CD167" s="2419"/>
      <c r="CE167" s="2419"/>
      <c r="CF167" s="2419"/>
      <c r="CG167" s="2419"/>
      <c r="CH167" s="2419"/>
      <c r="CI167" s="2419"/>
      <c r="CJ167" s="2419"/>
      <c r="CK167" s="2419"/>
      <c r="CL167" s="2419"/>
      <c r="CM167" s="2419"/>
      <c r="CN167" s="2419"/>
      <c r="CO167" s="2419"/>
      <c r="CP167" s="2419"/>
      <c r="CQ167" s="2419"/>
      <c r="CR167" s="2419"/>
      <c r="CS167" s="2419"/>
      <c r="CT167" s="2419"/>
      <c r="CU167" s="2419"/>
      <c r="CV167" s="2419"/>
      <c r="CW167" s="2419"/>
      <c r="CX167" s="2419"/>
      <c r="CY167" s="2419"/>
      <c r="CZ167" s="2419"/>
      <c r="DA167" s="240"/>
    </row>
    <row r="168" s="726" customFormat="true" ht="15" customHeight="true" x14ac:dyDescent="0.2">
      <c r="A168" s="2150"/>
      <c r="B168" s="2271"/>
      <c r="C168" s="2230"/>
      <c r="D168" s="2231"/>
      <c r="E168" s="2231"/>
      <c r="F168" s="2231"/>
      <c r="G168" s="2232"/>
      <c r="H168" s="2233"/>
      <c r="I168" s="2231"/>
      <c r="J168" s="2231"/>
      <c r="K168" s="2231"/>
      <c r="L168" s="2234"/>
      <c r="M168" s="2235"/>
      <c r="N168" s="2231"/>
      <c r="O168" s="2231"/>
      <c r="P168" s="2231"/>
      <c r="Q168" s="2232"/>
      <c r="R168" s="2233"/>
      <c r="S168" s="2231"/>
      <c r="T168" s="2309"/>
      <c r="U168" s="2324"/>
      <c r="V168" s="2324"/>
      <c r="W168" s="2324"/>
      <c r="X168" s="2324"/>
      <c r="Y168" s="2324"/>
      <c r="Z168" s="2324"/>
      <c r="AA168" s="2324"/>
      <c r="AB168" s="2324"/>
      <c r="AC168" s="2324"/>
      <c r="AD168" s="2324"/>
      <c r="AE168" s="2324"/>
      <c r="AF168" s="2324"/>
      <c r="AG168" s="2324"/>
      <c r="AH168" s="2324"/>
      <c r="AI168" s="2324"/>
      <c r="AJ168" s="2324"/>
      <c r="AK168" s="2324"/>
      <c r="AL168" s="2324"/>
      <c r="AM168" s="2324"/>
      <c r="AN168" s="2324"/>
      <c r="AO168" s="2324"/>
      <c r="AP168" s="2324"/>
      <c r="AQ168" s="2324"/>
      <c r="AR168" s="2324"/>
      <c r="AS168" s="2324"/>
      <c r="AT168" s="2324"/>
      <c r="AU168" s="2324"/>
      <c r="AV168" s="2324"/>
      <c r="AW168" s="2324"/>
      <c r="AX168" s="2324"/>
      <c r="AY168" s="2324"/>
      <c r="BA168" s="803"/>
      <c r="BB168" s="173"/>
      <c r="BC168" s="513"/>
      <c r="BD168" s="445"/>
      <c r="BE168" s="445"/>
      <c r="BF168" s="445"/>
      <c r="BG168" s="514"/>
      <c r="BH168" s="524"/>
      <c r="BI168" s="445"/>
      <c r="BJ168" s="445"/>
      <c r="BK168" s="445"/>
      <c r="BL168" s="514"/>
      <c r="BM168" s="524"/>
      <c r="BN168" s="445"/>
      <c r="BO168" s="445"/>
      <c r="BP168" s="445"/>
      <c r="BQ168" s="514"/>
      <c r="BR168" s="524"/>
      <c r="BS168" s="445"/>
      <c r="BT168" s="2358"/>
      <c r="BU168" s="2418"/>
      <c r="BV168" s="2418"/>
      <c r="BW168" s="2418"/>
      <c r="BX168" s="2418"/>
      <c r="BY168" s="2419"/>
      <c r="BZ168" s="2419"/>
      <c r="CA168" s="2419"/>
      <c r="CB168" s="2419"/>
      <c r="CC168" s="2419"/>
      <c r="CD168" s="2419"/>
      <c r="CE168" s="2419"/>
      <c r="CF168" s="2419"/>
      <c r="CG168" s="2419"/>
      <c r="CH168" s="2419"/>
      <c r="CI168" s="2419"/>
      <c r="CJ168" s="2419"/>
      <c r="CK168" s="2419"/>
      <c r="CL168" s="2419"/>
      <c r="CM168" s="2419"/>
      <c r="CN168" s="2419"/>
      <c r="CO168" s="2419"/>
      <c r="CP168" s="2419"/>
      <c r="CQ168" s="2419"/>
      <c r="CR168" s="2419"/>
      <c r="CS168" s="2419"/>
      <c r="CT168" s="2419"/>
      <c r="CU168" s="2419"/>
      <c r="CV168" s="2419"/>
      <c r="CW168" s="2419"/>
      <c r="CX168" s="2419"/>
      <c r="CY168" s="2419"/>
      <c r="CZ168" s="2419"/>
      <c r="DA168" s="240"/>
    </row>
    <row r="169" s="726" customFormat="true" ht="15" customHeight="true" x14ac:dyDescent="0.2">
      <c r="A169" s="2151"/>
      <c r="B169" s="2272"/>
      <c r="C169" s="2236"/>
      <c r="D169" s="2237"/>
      <c r="E169" s="2237"/>
      <c r="F169" s="2237"/>
      <c r="G169" s="2238"/>
      <c r="H169" s="2239"/>
      <c r="I169" s="2237"/>
      <c r="J169" s="2237"/>
      <c r="K169" s="2237"/>
      <c r="L169" s="2240"/>
      <c r="M169" s="2241"/>
      <c r="N169" s="2237"/>
      <c r="O169" s="2237"/>
      <c r="P169" s="2237"/>
      <c r="Q169" s="2238"/>
      <c r="R169" s="2239"/>
      <c r="S169" s="2237"/>
      <c r="T169" s="2310"/>
      <c r="U169" s="2324"/>
      <c r="V169" s="2324"/>
      <c r="W169" s="2324"/>
      <c r="X169" s="2324"/>
      <c r="Y169" s="2324"/>
      <c r="Z169" s="2324"/>
      <c r="AA169" s="2324"/>
      <c r="AB169" s="2324"/>
      <c r="AC169" s="2324"/>
      <c r="AD169" s="2324"/>
      <c r="AE169" s="2324"/>
      <c r="AF169" s="2324"/>
      <c r="AG169" s="2324"/>
      <c r="AH169" s="2324"/>
      <c r="AI169" s="2324"/>
      <c r="AJ169" s="2324"/>
      <c r="AK169" s="2324"/>
      <c r="AL169" s="2324"/>
      <c r="AM169" s="2324"/>
      <c r="AN169" s="2324"/>
      <c r="AO169" s="2324"/>
      <c r="AP169" s="2324"/>
      <c r="AQ169" s="2324"/>
      <c r="AR169" s="2324"/>
      <c r="AS169" s="2324"/>
      <c r="AT169" s="2324"/>
      <c r="AU169" s="2324"/>
      <c r="AV169" s="2324"/>
      <c r="AW169" s="2324"/>
      <c r="AX169" s="2324"/>
      <c r="AY169" s="2324"/>
      <c r="BA169" s="803"/>
      <c r="BB169" s="173"/>
      <c r="BC169" s="513"/>
      <c r="BD169" s="445"/>
      <c r="BE169" s="445"/>
      <c r="BF169" s="445"/>
      <c r="BG169" s="514"/>
      <c r="BH169" s="524"/>
      <c r="BI169" s="445"/>
      <c r="BJ169" s="445"/>
      <c r="BK169" s="445"/>
      <c r="BL169" s="514"/>
      <c r="BM169" s="524"/>
      <c r="BN169" s="445"/>
      <c r="BO169" s="445"/>
      <c r="BP169" s="445"/>
      <c r="BQ169" s="514"/>
      <c r="BR169" s="524"/>
      <c r="BS169" s="445"/>
      <c r="BT169" s="2358"/>
      <c r="BU169" s="2418"/>
      <c r="BV169" s="2418"/>
      <c r="BW169" s="2418"/>
      <c r="BX169" s="2418"/>
      <c r="BY169" s="2419"/>
      <c r="BZ169" s="2419"/>
      <c r="CA169" s="2419"/>
      <c r="CB169" s="2419"/>
      <c r="CC169" s="2419"/>
      <c r="CD169" s="2419"/>
      <c r="CE169" s="2419"/>
      <c r="CF169" s="2419"/>
      <c r="CG169" s="2419"/>
      <c r="CH169" s="2419"/>
      <c r="CI169" s="2419"/>
      <c r="CJ169" s="2419"/>
      <c r="CK169" s="2419"/>
      <c r="CL169" s="2419"/>
      <c r="CM169" s="2419"/>
      <c r="CN169" s="2419"/>
      <c r="CO169" s="2419"/>
      <c r="CP169" s="2419"/>
      <c r="CQ169" s="2419"/>
      <c r="CR169" s="2419"/>
      <c r="CS169" s="2419"/>
      <c r="CT169" s="2419"/>
      <c r="CU169" s="2419"/>
      <c r="CV169" s="2419"/>
      <c r="CW169" s="2419"/>
      <c r="CX169" s="2419"/>
      <c r="CY169" s="2419"/>
      <c r="CZ169" s="2419"/>
      <c r="DA169" s="240"/>
    </row>
    <row r="170" s="726" customFormat="true" ht="15" customHeight="true" x14ac:dyDescent="0.2">
      <c r="A170" s="2151"/>
      <c r="B170" s="2272"/>
      <c r="C170" s="2236"/>
      <c r="D170" s="2237"/>
      <c r="E170" s="2237"/>
      <c r="F170" s="2237"/>
      <c r="G170" s="2238"/>
      <c r="H170" s="2239"/>
      <c r="I170" s="2237"/>
      <c r="J170" s="2237"/>
      <c r="K170" s="2237"/>
      <c r="L170" s="2240"/>
      <c r="M170" s="2241"/>
      <c r="N170" s="2237"/>
      <c r="O170" s="2237"/>
      <c r="P170" s="2237"/>
      <c r="Q170" s="2238"/>
      <c r="R170" s="2239"/>
      <c r="S170" s="2237"/>
      <c r="T170" s="2310"/>
      <c r="U170" s="2324"/>
      <c r="V170" s="2324"/>
      <c r="W170" s="2324"/>
      <c r="X170" s="2324"/>
      <c r="Y170" s="2324"/>
      <c r="Z170" s="2324"/>
      <c r="AA170" s="2324"/>
      <c r="AB170" s="2324"/>
      <c r="AC170" s="2324"/>
      <c r="AD170" s="2324"/>
      <c r="AE170" s="2324"/>
      <c r="AF170" s="2324"/>
      <c r="AG170" s="2324"/>
      <c r="AH170" s="2324"/>
      <c r="AI170" s="2324"/>
      <c r="AJ170" s="2324"/>
      <c r="AK170" s="2324"/>
      <c r="AL170" s="2324"/>
      <c r="AM170" s="2324"/>
      <c r="AN170" s="2324"/>
      <c r="AO170" s="2324"/>
      <c r="AP170" s="2324"/>
      <c r="AQ170" s="2324"/>
      <c r="AR170" s="2324"/>
      <c r="AS170" s="2324"/>
      <c r="AT170" s="2324"/>
      <c r="AU170" s="2324"/>
      <c r="AV170" s="2324"/>
      <c r="AW170" s="2324"/>
      <c r="AX170" s="2324"/>
      <c r="AY170" s="2324"/>
      <c r="BA170" s="803"/>
      <c r="BB170" s="173"/>
      <c r="BC170" s="513"/>
      <c r="BD170" s="445"/>
      <c r="BE170" s="445"/>
      <c r="BF170" s="445"/>
      <c r="BG170" s="514"/>
      <c r="BH170" s="524"/>
      <c r="BI170" s="445"/>
      <c r="BJ170" s="445"/>
      <c r="BK170" s="445"/>
      <c r="BL170" s="514"/>
      <c r="BM170" s="524"/>
      <c r="BN170" s="445"/>
      <c r="BO170" s="445"/>
      <c r="BP170" s="445"/>
      <c r="BQ170" s="514"/>
      <c r="BR170" s="524"/>
      <c r="BS170" s="445"/>
      <c r="BT170" s="2358"/>
      <c r="BU170" s="2418"/>
      <c r="BV170" s="2418"/>
      <c r="BW170" s="2418"/>
      <c r="BX170" s="2418"/>
      <c r="BY170" s="2419"/>
      <c r="BZ170" s="2419"/>
      <c r="CA170" s="2419"/>
      <c r="CB170" s="2419"/>
      <c r="CC170" s="2419"/>
      <c r="CD170" s="2419"/>
      <c r="CE170" s="2419"/>
      <c r="CF170" s="2419"/>
      <c r="CG170" s="2419"/>
      <c r="CH170" s="2419"/>
      <c r="CI170" s="2419"/>
      <c r="CJ170" s="2419"/>
      <c r="CK170" s="2419"/>
      <c r="CL170" s="2419"/>
      <c r="CM170" s="2419"/>
      <c r="CN170" s="2419"/>
      <c r="CO170" s="2419"/>
      <c r="CP170" s="2419"/>
      <c r="CQ170" s="2419"/>
      <c r="CR170" s="2419"/>
      <c r="CS170" s="2419"/>
      <c r="CT170" s="2419"/>
      <c r="CU170" s="2419"/>
      <c r="CV170" s="2419"/>
      <c r="CW170" s="2419"/>
      <c r="CX170" s="2419"/>
      <c r="CY170" s="2419"/>
      <c r="CZ170" s="2419"/>
      <c r="DA170" s="240"/>
    </row>
    <row r="171" s="726" customFormat="true" ht="15" customHeight="true" x14ac:dyDescent="0.2">
      <c r="A171" s="2151"/>
      <c r="B171" s="2272"/>
      <c r="C171" s="2236"/>
      <c r="D171" s="2237"/>
      <c r="E171" s="2237"/>
      <c r="F171" s="2237"/>
      <c r="G171" s="2238"/>
      <c r="H171" s="2239"/>
      <c r="I171" s="2237"/>
      <c r="J171" s="2237"/>
      <c r="K171" s="2237"/>
      <c r="L171" s="2240"/>
      <c r="M171" s="2241"/>
      <c r="N171" s="2237"/>
      <c r="O171" s="2237"/>
      <c r="P171" s="2237"/>
      <c r="Q171" s="2238"/>
      <c r="R171" s="2239"/>
      <c r="S171" s="2237"/>
      <c r="T171" s="2310"/>
      <c r="U171" s="2324"/>
      <c r="V171" s="2324"/>
      <c r="W171" s="2324"/>
      <c r="X171" s="2324"/>
      <c r="Y171" s="2324"/>
      <c r="Z171" s="2324"/>
      <c r="AA171" s="2324"/>
      <c r="AB171" s="2324"/>
      <c r="AC171" s="2324"/>
      <c r="AD171" s="2324"/>
      <c r="AE171" s="2324"/>
      <c r="AF171" s="2324"/>
      <c r="AG171" s="2324"/>
      <c r="AH171" s="2324"/>
      <c r="AI171" s="2324"/>
      <c r="AJ171" s="2324"/>
      <c r="AK171" s="2324"/>
      <c r="AL171" s="2324"/>
      <c r="AM171" s="2324"/>
      <c r="AN171" s="2324"/>
      <c r="AO171" s="2324"/>
      <c r="AP171" s="2324"/>
      <c r="AQ171" s="2324"/>
      <c r="AR171" s="2324"/>
      <c r="AS171" s="2324"/>
      <c r="AT171" s="2324"/>
      <c r="AU171" s="2324"/>
      <c r="AV171" s="2324"/>
      <c r="AW171" s="2324"/>
      <c r="AX171" s="2324"/>
      <c r="AY171" s="2324"/>
      <c r="BA171" s="803"/>
      <c r="BB171" s="173"/>
      <c r="BC171" s="513"/>
      <c r="BD171" s="445"/>
      <c r="BE171" s="445"/>
      <c r="BF171" s="445"/>
      <c r="BG171" s="514"/>
      <c r="BH171" s="524"/>
      <c r="BI171" s="445"/>
      <c r="BJ171" s="445"/>
      <c r="BK171" s="445"/>
      <c r="BL171" s="514"/>
      <c r="BM171" s="524"/>
      <c r="BN171" s="445"/>
      <c r="BO171" s="445"/>
      <c r="BP171" s="445"/>
      <c r="BQ171" s="514"/>
      <c r="BR171" s="524"/>
      <c r="BS171" s="445"/>
      <c r="BT171" s="2358"/>
      <c r="BU171" s="2418"/>
      <c r="BV171" s="2418"/>
      <c r="BW171" s="2418"/>
      <c r="BX171" s="2418"/>
      <c r="BY171" s="2419"/>
      <c r="BZ171" s="2419"/>
      <c r="CA171" s="2419"/>
      <c r="CB171" s="2419"/>
      <c r="CC171" s="2419"/>
      <c r="CD171" s="2419"/>
      <c r="CE171" s="2419"/>
      <c r="CF171" s="2419"/>
      <c r="CG171" s="2419"/>
      <c r="CH171" s="2419"/>
      <c r="CI171" s="2419"/>
      <c r="CJ171" s="2419"/>
      <c r="CK171" s="2419"/>
      <c r="CL171" s="2419"/>
      <c r="CM171" s="2419"/>
      <c r="CN171" s="2419"/>
      <c r="CO171" s="2419"/>
      <c r="CP171" s="2419"/>
      <c r="CQ171" s="2419"/>
      <c r="CR171" s="2419"/>
      <c r="CS171" s="2419"/>
      <c r="CT171" s="2419"/>
      <c r="CU171" s="2419"/>
      <c r="CV171" s="2419"/>
      <c r="CW171" s="2419"/>
      <c r="CX171" s="2419"/>
      <c r="CY171" s="2419"/>
      <c r="CZ171" s="2419"/>
      <c r="DA171" s="240"/>
    </row>
    <row r="172" s="726" customFormat="true" ht="15" customHeight="true" x14ac:dyDescent="0.2">
      <c r="A172" s="2151"/>
      <c r="B172" s="2272"/>
      <c r="C172" s="2236"/>
      <c r="D172" s="2237"/>
      <c r="E172" s="2237"/>
      <c r="F172" s="2237"/>
      <c r="G172" s="2238"/>
      <c r="H172" s="2239"/>
      <c r="I172" s="2237"/>
      <c r="J172" s="2237"/>
      <c r="K172" s="2237"/>
      <c r="L172" s="2240"/>
      <c r="M172" s="2241"/>
      <c r="N172" s="2237"/>
      <c r="O172" s="2237"/>
      <c r="P172" s="2237"/>
      <c r="Q172" s="2238"/>
      <c r="R172" s="2239"/>
      <c r="S172" s="2237"/>
      <c r="T172" s="2310"/>
      <c r="U172" s="2324"/>
      <c r="V172" s="2324"/>
      <c r="W172" s="2324"/>
      <c r="X172" s="2324"/>
      <c r="Y172" s="2324"/>
      <c r="Z172" s="2324"/>
      <c r="AA172" s="2324"/>
      <c r="AB172" s="2324"/>
      <c r="AC172" s="2324"/>
      <c r="AD172" s="2324"/>
      <c r="AE172" s="2324"/>
      <c r="AF172" s="2324"/>
      <c r="AG172" s="2324"/>
      <c r="AH172" s="2324"/>
      <c r="AI172" s="2324"/>
      <c r="AJ172" s="2324"/>
      <c r="AK172" s="2324"/>
      <c r="AL172" s="2324"/>
      <c r="AM172" s="2324"/>
      <c r="AN172" s="2324"/>
      <c r="AO172" s="2324"/>
      <c r="AP172" s="2324"/>
      <c r="AQ172" s="2324"/>
      <c r="AR172" s="2324"/>
      <c r="AS172" s="2324"/>
      <c r="AT172" s="2324"/>
      <c r="AU172" s="2324"/>
      <c r="AV172" s="2324"/>
      <c r="AW172" s="2324"/>
      <c r="AX172" s="2324"/>
      <c r="AY172" s="2324"/>
      <c r="BA172" s="803"/>
      <c r="BB172" s="173"/>
      <c r="BC172" s="513"/>
      <c r="BD172" s="445"/>
      <c r="BE172" s="445"/>
      <c r="BF172" s="445"/>
      <c r="BG172" s="514"/>
      <c r="BH172" s="524"/>
      <c r="BI172" s="445"/>
      <c r="BJ172" s="445"/>
      <c r="BK172" s="445"/>
      <c r="BL172" s="514"/>
      <c r="BM172" s="524"/>
      <c r="BN172" s="445"/>
      <c r="BO172" s="445"/>
      <c r="BP172" s="445"/>
      <c r="BQ172" s="514"/>
      <c r="BR172" s="524"/>
      <c r="BS172" s="445"/>
      <c r="BT172" s="2358"/>
      <c r="BU172" s="2418"/>
      <c r="BV172" s="2418"/>
      <c r="BW172" s="2418"/>
      <c r="BX172" s="2418"/>
      <c r="BY172" s="2419"/>
      <c r="BZ172" s="2419"/>
      <c r="CA172" s="2419"/>
      <c r="CB172" s="2419"/>
      <c r="CC172" s="2419"/>
      <c r="CD172" s="2419"/>
      <c r="CE172" s="2419"/>
      <c r="CF172" s="2419"/>
      <c r="CG172" s="2419"/>
      <c r="CH172" s="2419"/>
      <c r="CI172" s="2419"/>
      <c r="CJ172" s="2419"/>
      <c r="CK172" s="2419"/>
      <c r="CL172" s="2419"/>
      <c r="CM172" s="2419"/>
      <c r="CN172" s="2419"/>
      <c r="CO172" s="2419"/>
      <c r="CP172" s="2419"/>
      <c r="CQ172" s="2419"/>
      <c r="CR172" s="2419"/>
      <c r="CS172" s="2419"/>
      <c r="CT172" s="2419"/>
      <c r="CU172" s="2419"/>
      <c r="CV172" s="2419"/>
      <c r="CW172" s="2419"/>
      <c r="CX172" s="2419"/>
      <c r="CY172" s="2419"/>
      <c r="CZ172" s="2419"/>
      <c r="DA172" s="240"/>
    </row>
    <row r="173" s="726" customFormat="true" ht="15" customHeight="true" x14ac:dyDescent="0.2">
      <c r="A173" s="2151"/>
      <c r="B173" s="2272"/>
      <c r="C173" s="2236"/>
      <c r="D173" s="2237"/>
      <c r="E173" s="2237"/>
      <c r="F173" s="2237"/>
      <c r="G173" s="2238"/>
      <c r="H173" s="2239"/>
      <c r="I173" s="2237"/>
      <c r="J173" s="2237"/>
      <c r="K173" s="2237"/>
      <c r="L173" s="2240"/>
      <c r="M173" s="2241"/>
      <c r="N173" s="2237"/>
      <c r="O173" s="2237"/>
      <c r="P173" s="2237"/>
      <c r="Q173" s="2238"/>
      <c r="R173" s="2239"/>
      <c r="S173" s="2237"/>
      <c r="T173" s="2310"/>
      <c r="U173" s="2324"/>
      <c r="V173" s="2324"/>
      <c r="W173" s="2324"/>
      <c r="X173" s="2324"/>
      <c r="Y173" s="2324"/>
      <c r="Z173" s="2324"/>
      <c r="AA173" s="2324"/>
      <c r="AB173" s="2324"/>
      <c r="AC173" s="2324"/>
      <c r="AD173" s="2324"/>
      <c r="AE173" s="2324"/>
      <c r="AF173" s="2324"/>
      <c r="AG173" s="2324"/>
      <c r="AH173" s="2324"/>
      <c r="AI173" s="2324"/>
      <c r="AJ173" s="2324"/>
      <c r="AK173" s="2324"/>
      <c r="AL173" s="2324"/>
      <c r="AM173" s="2324"/>
      <c r="AN173" s="2324"/>
      <c r="AO173" s="2324"/>
      <c r="AP173" s="2324"/>
      <c r="AQ173" s="2324"/>
      <c r="AR173" s="2324"/>
      <c r="AS173" s="2324"/>
      <c r="AT173" s="2324"/>
      <c r="AU173" s="2324"/>
      <c r="AV173" s="2324"/>
      <c r="AW173" s="2324"/>
      <c r="AX173" s="2324"/>
      <c r="AY173" s="2324"/>
      <c r="BA173" s="803"/>
      <c r="BB173" s="173"/>
      <c r="BC173" s="513"/>
      <c r="BD173" s="445"/>
      <c r="BE173" s="445"/>
      <c r="BF173" s="445"/>
      <c r="BG173" s="514"/>
      <c r="BH173" s="524"/>
      <c r="BI173" s="445"/>
      <c r="BJ173" s="445"/>
      <c r="BK173" s="445"/>
      <c r="BL173" s="514"/>
      <c r="BM173" s="524"/>
      <c r="BN173" s="445"/>
      <c r="BO173" s="445"/>
      <c r="BP173" s="445"/>
      <c r="BQ173" s="514"/>
      <c r="BR173" s="524"/>
      <c r="BS173" s="445"/>
      <c r="BT173" s="2358"/>
      <c r="BU173" s="2418"/>
      <c r="BV173" s="2418"/>
      <c r="BW173" s="2418"/>
      <c r="BX173" s="2418"/>
      <c r="BY173" s="2419"/>
      <c r="BZ173" s="2419"/>
      <c r="CA173" s="2419"/>
      <c r="CB173" s="2419"/>
      <c r="CC173" s="2419"/>
      <c r="CD173" s="2419"/>
      <c r="CE173" s="2419"/>
      <c r="CF173" s="2419"/>
      <c r="CG173" s="2419"/>
      <c r="CH173" s="2419"/>
      <c r="CI173" s="2419"/>
      <c r="CJ173" s="2419"/>
      <c r="CK173" s="2419"/>
      <c r="CL173" s="2419"/>
      <c r="CM173" s="2419"/>
      <c r="CN173" s="2419"/>
      <c r="CO173" s="2419"/>
      <c r="CP173" s="2419"/>
      <c r="CQ173" s="2419"/>
      <c r="CR173" s="2419"/>
      <c r="CS173" s="2419"/>
      <c r="CT173" s="2419"/>
      <c r="CU173" s="2419"/>
      <c r="CV173" s="2419"/>
      <c r="CW173" s="2419"/>
      <c r="CX173" s="2419"/>
      <c r="CY173" s="2419"/>
      <c r="CZ173" s="2419"/>
      <c r="DA173" s="240"/>
    </row>
    <row r="174" s="726" customFormat="true" ht="15" customHeight="true" x14ac:dyDescent="0.2">
      <c r="A174" s="2151"/>
      <c r="B174" s="2272"/>
      <c r="C174" s="2236"/>
      <c r="D174" s="2237"/>
      <c r="E174" s="2237"/>
      <c r="F174" s="2237"/>
      <c r="G174" s="2238"/>
      <c r="H174" s="2239"/>
      <c r="I174" s="2237"/>
      <c r="J174" s="2237"/>
      <c r="K174" s="2237"/>
      <c r="L174" s="2240"/>
      <c r="M174" s="2241"/>
      <c r="N174" s="2237"/>
      <c r="O174" s="2237"/>
      <c r="P174" s="2237"/>
      <c r="Q174" s="2238"/>
      <c r="R174" s="2239"/>
      <c r="S174" s="2237"/>
      <c r="T174" s="2310"/>
      <c r="U174" s="2324"/>
      <c r="V174" s="2324"/>
      <c r="W174" s="2324"/>
      <c r="X174" s="2324"/>
      <c r="Y174" s="2324"/>
      <c r="Z174" s="2324"/>
      <c r="AA174" s="2324"/>
      <c r="AB174" s="2324"/>
      <c r="AC174" s="2324"/>
      <c r="AD174" s="2324"/>
      <c r="AE174" s="2324"/>
      <c r="AF174" s="2324"/>
      <c r="AG174" s="2324"/>
      <c r="AH174" s="2324"/>
      <c r="AI174" s="2324"/>
      <c r="AJ174" s="2324"/>
      <c r="AK174" s="2324"/>
      <c r="AL174" s="2324"/>
      <c r="AM174" s="2324"/>
      <c r="AN174" s="2324"/>
      <c r="AO174" s="2324"/>
      <c r="AP174" s="2324"/>
      <c r="AQ174" s="2324"/>
      <c r="AR174" s="2324"/>
      <c r="AS174" s="2324"/>
      <c r="AT174" s="2324"/>
      <c r="AU174" s="2324"/>
      <c r="AV174" s="2324"/>
      <c r="AW174" s="2324"/>
      <c r="AX174" s="2324"/>
      <c r="AY174" s="2324"/>
      <c r="BA174" s="803"/>
      <c r="BB174" s="173"/>
      <c r="BC174" s="513"/>
      <c r="BD174" s="445"/>
      <c r="BE174" s="445"/>
      <c r="BF174" s="445"/>
      <c r="BG174" s="514"/>
      <c r="BH174" s="524"/>
      <c r="BI174" s="445"/>
      <c r="BJ174" s="445"/>
      <c r="BK174" s="445"/>
      <c r="BL174" s="514"/>
      <c r="BM174" s="524"/>
      <c r="BN174" s="445"/>
      <c r="BO174" s="445"/>
      <c r="BP174" s="445"/>
      <c r="BQ174" s="514"/>
      <c r="BR174" s="524"/>
      <c r="BS174" s="445"/>
      <c r="BT174" s="2358"/>
      <c r="BU174" s="2418"/>
      <c r="BV174" s="2418"/>
      <c r="BW174" s="2418"/>
      <c r="BX174" s="2418"/>
      <c r="BY174" s="2419"/>
      <c r="BZ174" s="2419"/>
      <c r="CA174" s="2419"/>
      <c r="CB174" s="2419"/>
      <c r="CC174" s="2419"/>
      <c r="CD174" s="2419"/>
      <c r="CE174" s="2419"/>
      <c r="CF174" s="2419"/>
      <c r="CG174" s="2419"/>
      <c r="CH174" s="2419"/>
      <c r="CI174" s="2419"/>
      <c r="CJ174" s="2419"/>
      <c r="CK174" s="2419"/>
      <c r="CL174" s="2419"/>
      <c r="CM174" s="2419"/>
      <c r="CN174" s="2419"/>
      <c r="CO174" s="2419"/>
      <c r="CP174" s="2419"/>
      <c r="CQ174" s="2419"/>
      <c r="CR174" s="2419"/>
      <c r="CS174" s="2419"/>
      <c r="CT174" s="2419"/>
      <c r="CU174" s="2419"/>
      <c r="CV174" s="2419"/>
      <c r="CW174" s="2419"/>
      <c r="CX174" s="2419"/>
      <c r="CY174" s="2419"/>
      <c r="CZ174" s="2419"/>
      <c r="DA174" s="240"/>
    </row>
    <row r="175" s="726" customFormat="true" ht="15" customHeight="true" x14ac:dyDescent="0.2">
      <c r="A175" s="2151"/>
      <c r="B175" s="2272"/>
      <c r="C175" s="2236"/>
      <c r="D175" s="2237"/>
      <c r="E175" s="2237"/>
      <c r="F175" s="2237"/>
      <c r="G175" s="2238"/>
      <c r="H175" s="2239"/>
      <c r="I175" s="2237"/>
      <c r="J175" s="2237"/>
      <c r="K175" s="2237"/>
      <c r="L175" s="2240"/>
      <c r="M175" s="2241"/>
      <c r="N175" s="2237"/>
      <c r="O175" s="2237"/>
      <c r="P175" s="2237"/>
      <c r="Q175" s="2238"/>
      <c r="R175" s="2239"/>
      <c r="S175" s="2237"/>
      <c r="T175" s="2310"/>
      <c r="U175" s="2324"/>
      <c r="V175" s="2324"/>
      <c r="W175" s="2324"/>
      <c r="X175" s="2324"/>
      <c r="Y175" s="2324"/>
      <c r="Z175" s="2324"/>
      <c r="AA175" s="2324"/>
      <c r="AB175" s="2324"/>
      <c r="AC175" s="2324"/>
      <c r="AD175" s="2324"/>
      <c r="AE175" s="2324"/>
      <c r="AF175" s="2324"/>
      <c r="AG175" s="2324"/>
      <c r="AH175" s="2324"/>
      <c r="AI175" s="2324"/>
      <c r="AJ175" s="2324"/>
      <c r="AK175" s="2324"/>
      <c r="AL175" s="2324"/>
      <c r="AM175" s="2324"/>
      <c r="AN175" s="2324"/>
      <c r="AO175" s="2324"/>
      <c r="AP175" s="2324"/>
      <c r="AQ175" s="2324"/>
      <c r="AR175" s="2324"/>
      <c r="AS175" s="2324"/>
      <c r="AT175" s="2324"/>
      <c r="AU175" s="2324"/>
      <c r="AV175" s="2324"/>
      <c r="AW175" s="2324"/>
      <c r="AX175" s="2324"/>
      <c r="AY175" s="2324"/>
      <c r="BA175" s="803"/>
      <c r="BB175" s="173"/>
      <c r="BC175" s="513"/>
      <c r="BD175" s="445"/>
      <c r="BE175" s="445"/>
      <c r="BF175" s="445"/>
      <c r="BG175" s="514"/>
      <c r="BH175" s="524"/>
      <c r="BI175" s="445"/>
      <c r="BJ175" s="445"/>
      <c r="BK175" s="445"/>
      <c r="BL175" s="514"/>
      <c r="BM175" s="524"/>
      <c r="BN175" s="445"/>
      <c r="BO175" s="445"/>
      <c r="BP175" s="445"/>
      <c r="BQ175" s="514"/>
      <c r="BR175" s="524"/>
      <c r="BS175" s="445"/>
      <c r="BT175" s="2358"/>
      <c r="BU175" s="2418"/>
      <c r="BV175" s="2418"/>
      <c r="BW175" s="2418"/>
      <c r="BX175" s="2418"/>
      <c r="BY175" s="2419"/>
      <c r="BZ175" s="2419"/>
      <c r="CA175" s="2419"/>
      <c r="CB175" s="2419"/>
      <c r="CC175" s="2419"/>
      <c r="CD175" s="2419"/>
      <c r="CE175" s="2419"/>
      <c r="CF175" s="2419"/>
      <c r="CG175" s="2419"/>
      <c r="CH175" s="2419"/>
      <c r="CI175" s="2419"/>
      <c r="CJ175" s="2419"/>
      <c r="CK175" s="2419"/>
      <c r="CL175" s="2419"/>
      <c r="CM175" s="2419"/>
      <c r="CN175" s="2419"/>
      <c r="CO175" s="2419"/>
      <c r="CP175" s="2419"/>
      <c r="CQ175" s="2419"/>
      <c r="CR175" s="2419"/>
      <c r="CS175" s="2419"/>
      <c r="CT175" s="2419"/>
      <c r="CU175" s="2419"/>
      <c r="CV175" s="2419"/>
      <c r="CW175" s="2419"/>
      <c r="CX175" s="2419"/>
      <c r="CY175" s="2419"/>
      <c r="CZ175" s="2419"/>
      <c r="DA175" s="240"/>
    </row>
    <row r="176" s="726" customFormat="true" ht="15" customHeight="true" x14ac:dyDescent="0.2">
      <c r="A176" s="2151"/>
      <c r="B176" s="2272"/>
      <c r="C176" s="2236"/>
      <c r="D176" s="2237"/>
      <c r="E176" s="2237"/>
      <c r="F176" s="2237"/>
      <c r="G176" s="2238"/>
      <c r="H176" s="2239"/>
      <c r="I176" s="2237"/>
      <c r="J176" s="2237"/>
      <c r="K176" s="2237"/>
      <c r="L176" s="2240"/>
      <c r="M176" s="2241"/>
      <c r="N176" s="2237"/>
      <c r="O176" s="2237"/>
      <c r="P176" s="2237"/>
      <c r="Q176" s="2238"/>
      <c r="R176" s="2239"/>
      <c r="S176" s="2237"/>
      <c r="T176" s="2310"/>
      <c r="U176" s="2324"/>
      <c r="V176" s="2324"/>
      <c r="W176" s="2324"/>
      <c r="X176" s="2324"/>
      <c r="Y176" s="2324"/>
      <c r="Z176" s="2324"/>
      <c r="AA176" s="2324"/>
      <c r="AB176" s="2324"/>
      <c r="AC176" s="2324"/>
      <c r="AD176" s="2324"/>
      <c r="AE176" s="2324"/>
      <c r="AF176" s="2324"/>
      <c r="AG176" s="2324"/>
      <c r="AH176" s="2324"/>
      <c r="AI176" s="2324"/>
      <c r="AJ176" s="2324"/>
      <c r="AK176" s="2324"/>
      <c r="AL176" s="2324"/>
      <c r="AM176" s="2324"/>
      <c r="AN176" s="2324"/>
      <c r="AO176" s="2324"/>
      <c r="AP176" s="2324"/>
      <c r="AQ176" s="2324"/>
      <c r="AR176" s="2324"/>
      <c r="AS176" s="2324"/>
      <c r="AT176" s="2324"/>
      <c r="AU176" s="2324"/>
      <c r="AV176" s="2324"/>
      <c r="AW176" s="2324"/>
      <c r="AX176" s="2324"/>
      <c r="AY176" s="2324"/>
      <c r="BA176" s="803"/>
      <c r="BB176" s="173"/>
      <c r="BC176" s="513"/>
      <c r="BD176" s="445"/>
      <c r="BE176" s="445"/>
      <c r="BF176" s="445"/>
      <c r="BG176" s="514"/>
      <c r="BH176" s="524"/>
      <c r="BI176" s="445"/>
      <c r="BJ176" s="445"/>
      <c r="BK176" s="445"/>
      <c r="BL176" s="514"/>
      <c r="BM176" s="524"/>
      <c r="BN176" s="445"/>
      <c r="BO176" s="445"/>
      <c r="BP176" s="445"/>
      <c r="BQ176" s="514"/>
      <c r="BR176" s="524"/>
      <c r="BS176" s="445"/>
      <c r="BT176" s="2358"/>
      <c r="BU176" s="2418"/>
      <c r="BV176" s="2418"/>
      <c r="BW176" s="2418"/>
      <c r="BX176" s="2418"/>
      <c r="BY176" s="2419"/>
      <c r="BZ176" s="2419"/>
      <c r="CA176" s="2419"/>
      <c r="CB176" s="2419"/>
      <c r="CC176" s="2419"/>
      <c r="CD176" s="2419"/>
      <c r="CE176" s="2419"/>
      <c r="CF176" s="2419"/>
      <c r="CG176" s="2419"/>
      <c r="CH176" s="2419"/>
      <c r="CI176" s="2419"/>
      <c r="CJ176" s="2419"/>
      <c r="CK176" s="2419"/>
      <c r="CL176" s="2419"/>
      <c r="CM176" s="2419"/>
      <c r="CN176" s="2419"/>
      <c r="CO176" s="2419"/>
      <c r="CP176" s="2419"/>
      <c r="CQ176" s="2419"/>
      <c r="CR176" s="2419"/>
      <c r="CS176" s="2419"/>
      <c r="CT176" s="2419"/>
      <c r="CU176" s="2419"/>
      <c r="CV176" s="2419"/>
      <c r="CW176" s="2419"/>
      <c r="CX176" s="2419"/>
      <c r="CY176" s="2419"/>
      <c r="CZ176" s="2419"/>
      <c r="DA176" s="240"/>
    </row>
    <row r="177" s="726" customFormat="true" ht="15" customHeight="true" x14ac:dyDescent="0.2">
      <c r="A177" s="2151"/>
      <c r="B177" s="2272"/>
      <c r="C177" s="2236"/>
      <c r="D177" s="2237"/>
      <c r="E177" s="2237"/>
      <c r="F177" s="2237"/>
      <c r="G177" s="2238"/>
      <c r="H177" s="2239"/>
      <c r="I177" s="2237"/>
      <c r="J177" s="2237"/>
      <c r="K177" s="2237"/>
      <c r="L177" s="2240"/>
      <c r="M177" s="2241"/>
      <c r="N177" s="2237"/>
      <c r="O177" s="2237"/>
      <c r="P177" s="2237"/>
      <c r="Q177" s="2238"/>
      <c r="R177" s="2239"/>
      <c r="S177" s="2237"/>
      <c r="T177" s="2310"/>
      <c r="U177" s="2324"/>
      <c r="V177" s="2324"/>
      <c r="W177" s="2324"/>
      <c r="X177" s="2324"/>
      <c r="Y177" s="2324"/>
      <c r="Z177" s="2324"/>
      <c r="AA177" s="2324"/>
      <c r="AB177" s="2324"/>
      <c r="AC177" s="2324"/>
      <c r="AD177" s="2324"/>
      <c r="AE177" s="2324"/>
      <c r="AF177" s="2324"/>
      <c r="AG177" s="2324"/>
      <c r="AH177" s="2324"/>
      <c r="AI177" s="2324"/>
      <c r="AJ177" s="2324"/>
      <c r="AK177" s="2324"/>
      <c r="AL177" s="2324"/>
      <c r="AM177" s="2324"/>
      <c r="AN177" s="2324"/>
      <c r="AO177" s="2324"/>
      <c r="AP177" s="2324"/>
      <c r="AQ177" s="2324"/>
      <c r="AR177" s="2324"/>
      <c r="AS177" s="2324"/>
      <c r="AT177" s="2324"/>
      <c r="AU177" s="2324"/>
      <c r="AV177" s="2324"/>
      <c r="AW177" s="2324"/>
      <c r="AX177" s="2324"/>
      <c r="AY177" s="2324"/>
      <c r="BA177" s="803"/>
      <c r="BB177" s="173"/>
      <c r="BC177" s="513"/>
      <c r="BD177" s="445"/>
      <c r="BE177" s="445"/>
      <c r="BF177" s="445"/>
      <c r="BG177" s="514"/>
      <c r="BH177" s="524"/>
      <c r="BI177" s="445"/>
      <c r="BJ177" s="445"/>
      <c r="BK177" s="445"/>
      <c r="BL177" s="514"/>
      <c r="BM177" s="524"/>
      <c r="BN177" s="445"/>
      <c r="BO177" s="445"/>
      <c r="BP177" s="445"/>
      <c r="BQ177" s="514"/>
      <c r="BR177" s="524"/>
      <c r="BS177" s="445"/>
      <c r="BT177" s="2358"/>
      <c r="BU177" s="2418"/>
      <c r="BV177" s="2418"/>
      <c r="BW177" s="2418"/>
      <c r="BX177" s="2418"/>
      <c r="BY177" s="2419"/>
      <c r="BZ177" s="2419"/>
      <c r="CA177" s="2419"/>
      <c r="CB177" s="2419"/>
      <c r="CC177" s="2419"/>
      <c r="CD177" s="2419"/>
      <c r="CE177" s="2419"/>
      <c r="CF177" s="2419"/>
      <c r="CG177" s="2419"/>
      <c r="CH177" s="2419"/>
      <c r="CI177" s="2419"/>
      <c r="CJ177" s="2419"/>
      <c r="CK177" s="2419"/>
      <c r="CL177" s="2419"/>
      <c r="CM177" s="2419"/>
      <c r="CN177" s="2419"/>
      <c r="CO177" s="2419"/>
      <c r="CP177" s="2419"/>
      <c r="CQ177" s="2419"/>
      <c r="CR177" s="2419"/>
      <c r="CS177" s="2419"/>
      <c r="CT177" s="2419"/>
      <c r="CU177" s="2419"/>
      <c r="CV177" s="2419"/>
      <c r="CW177" s="2419"/>
      <c r="CX177" s="2419"/>
      <c r="CY177" s="2419"/>
      <c r="CZ177" s="2419"/>
      <c r="DA177" s="240"/>
    </row>
    <row r="178" s="726" customFormat="true" ht="15" customHeight="true" x14ac:dyDescent="0.2">
      <c r="A178" s="2151"/>
      <c r="B178" s="2272"/>
      <c r="C178" s="2236"/>
      <c r="D178" s="2237"/>
      <c r="E178" s="2237"/>
      <c r="F178" s="2237"/>
      <c r="G178" s="2238"/>
      <c r="H178" s="2239"/>
      <c r="I178" s="2237"/>
      <c r="J178" s="2237"/>
      <c r="K178" s="2237"/>
      <c r="L178" s="2240"/>
      <c r="M178" s="2241"/>
      <c r="N178" s="2237"/>
      <c r="O178" s="2237"/>
      <c r="P178" s="2237"/>
      <c r="Q178" s="2238"/>
      <c r="R178" s="2239"/>
      <c r="S178" s="2237"/>
      <c r="T178" s="2310"/>
      <c r="U178" s="2324"/>
      <c r="V178" s="2324"/>
      <c r="W178" s="2324"/>
      <c r="X178" s="2324"/>
      <c r="Y178" s="2324"/>
      <c r="Z178" s="2324"/>
      <c r="AA178" s="2324"/>
      <c r="AB178" s="2324"/>
      <c r="AC178" s="2324"/>
      <c r="AD178" s="2324"/>
      <c r="AE178" s="2324"/>
      <c r="AF178" s="2324"/>
      <c r="AG178" s="2324"/>
      <c r="AH178" s="2324"/>
      <c r="AI178" s="2324"/>
      <c r="AJ178" s="2324"/>
      <c r="AK178" s="2324"/>
      <c r="AL178" s="2324"/>
      <c r="AM178" s="2324"/>
      <c r="AN178" s="2324"/>
      <c r="AO178" s="2324"/>
      <c r="AP178" s="2324"/>
      <c r="AQ178" s="2324"/>
      <c r="AR178" s="2324"/>
      <c r="AS178" s="2324"/>
      <c r="AT178" s="2324"/>
      <c r="AU178" s="2324"/>
      <c r="AV178" s="2324"/>
      <c r="AW178" s="2324"/>
      <c r="AX178" s="2324"/>
      <c r="AY178" s="2324"/>
      <c r="BA178" s="803"/>
      <c r="BB178" s="173"/>
      <c r="BC178" s="513"/>
      <c r="BD178" s="445"/>
      <c r="BE178" s="445"/>
      <c r="BF178" s="445"/>
      <c r="BG178" s="514"/>
      <c r="BH178" s="524"/>
      <c r="BI178" s="445"/>
      <c r="BJ178" s="445"/>
      <c r="BK178" s="445"/>
      <c r="BL178" s="514"/>
      <c r="BM178" s="524"/>
      <c r="BN178" s="445"/>
      <c r="BO178" s="445"/>
      <c r="BP178" s="445"/>
      <c r="BQ178" s="514"/>
      <c r="BR178" s="524"/>
      <c r="BS178" s="445"/>
      <c r="BT178" s="2358"/>
      <c r="BU178" s="2418"/>
      <c r="BV178" s="2418"/>
      <c r="BW178" s="2418"/>
      <c r="BX178" s="2418"/>
      <c r="BY178" s="2419"/>
      <c r="BZ178" s="2419"/>
      <c r="CA178" s="2419"/>
      <c r="CB178" s="2419"/>
      <c r="CC178" s="2419"/>
      <c r="CD178" s="2419"/>
      <c r="CE178" s="2419"/>
      <c r="CF178" s="2419"/>
      <c r="CG178" s="2419"/>
      <c r="CH178" s="2419"/>
      <c r="CI178" s="2419"/>
      <c r="CJ178" s="2419"/>
      <c r="CK178" s="2419"/>
      <c r="CL178" s="2419"/>
      <c r="CM178" s="2419"/>
      <c r="CN178" s="2419"/>
      <c r="CO178" s="2419"/>
      <c r="CP178" s="2419"/>
      <c r="CQ178" s="2419"/>
      <c r="CR178" s="2419"/>
      <c r="CS178" s="2419"/>
      <c r="CT178" s="2419"/>
      <c r="CU178" s="2419"/>
      <c r="CV178" s="2419"/>
      <c r="CW178" s="2419"/>
      <c r="CX178" s="2419"/>
      <c r="CY178" s="2419"/>
      <c r="CZ178" s="2419"/>
      <c r="DA178" s="240"/>
    </row>
    <row r="179" s="726" customFormat="true" ht="15" customHeight="true" x14ac:dyDescent="0.2">
      <c r="A179" s="2151"/>
      <c r="B179" s="2272"/>
      <c r="C179" s="2236"/>
      <c r="D179" s="2237"/>
      <c r="E179" s="2237"/>
      <c r="F179" s="2237"/>
      <c r="G179" s="2238"/>
      <c r="H179" s="2239"/>
      <c r="I179" s="2237"/>
      <c r="J179" s="2237"/>
      <c r="K179" s="2237"/>
      <c r="L179" s="2240"/>
      <c r="M179" s="2241"/>
      <c r="N179" s="2237"/>
      <c r="O179" s="2237"/>
      <c r="P179" s="2237"/>
      <c r="Q179" s="2238"/>
      <c r="R179" s="2239"/>
      <c r="S179" s="2237"/>
      <c r="T179" s="2310"/>
      <c r="U179" s="2324"/>
      <c r="V179" s="2324"/>
      <c r="W179" s="2324"/>
      <c r="X179" s="2324"/>
      <c r="Y179" s="2324"/>
      <c r="Z179" s="2324"/>
      <c r="AA179" s="2324"/>
      <c r="AB179" s="2324"/>
      <c r="AC179" s="2324"/>
      <c r="AD179" s="2324"/>
      <c r="AE179" s="2324"/>
      <c r="AF179" s="2324"/>
      <c r="AG179" s="2324"/>
      <c r="AH179" s="2324"/>
      <c r="AI179" s="2324"/>
      <c r="AJ179" s="2324"/>
      <c r="AK179" s="2324"/>
      <c r="AL179" s="2324"/>
      <c r="AM179" s="2324"/>
      <c r="AN179" s="2324"/>
      <c r="AO179" s="2324"/>
      <c r="AP179" s="2324"/>
      <c r="AQ179" s="2324"/>
      <c r="AR179" s="2324"/>
      <c r="AS179" s="2324"/>
      <c r="AT179" s="2324"/>
      <c r="AU179" s="2324"/>
      <c r="AV179" s="2324"/>
      <c r="AW179" s="2324"/>
      <c r="AX179" s="2324"/>
      <c r="AY179" s="2324"/>
      <c r="BA179" s="803"/>
      <c r="BB179" s="173"/>
      <c r="BC179" s="513"/>
      <c r="BD179" s="445"/>
      <c r="BE179" s="445"/>
      <c r="BF179" s="445"/>
      <c r="BG179" s="514"/>
      <c r="BH179" s="524"/>
      <c r="BI179" s="445"/>
      <c r="BJ179" s="445"/>
      <c r="BK179" s="445"/>
      <c r="BL179" s="514"/>
      <c r="BM179" s="524"/>
      <c r="BN179" s="445"/>
      <c r="BO179" s="445"/>
      <c r="BP179" s="445"/>
      <c r="BQ179" s="514"/>
      <c r="BR179" s="524"/>
      <c r="BS179" s="445"/>
      <c r="BT179" s="2358"/>
      <c r="BU179" s="2418"/>
      <c r="BV179" s="2418"/>
      <c r="BW179" s="2418"/>
      <c r="BX179" s="2418"/>
      <c r="BY179" s="2419"/>
      <c r="BZ179" s="2419"/>
      <c r="CA179" s="2419"/>
      <c r="CB179" s="2419"/>
      <c r="CC179" s="2419"/>
      <c r="CD179" s="2419"/>
      <c r="CE179" s="2419"/>
      <c r="CF179" s="2419"/>
      <c r="CG179" s="2419"/>
      <c r="CH179" s="2419"/>
      <c r="CI179" s="2419"/>
      <c r="CJ179" s="2419"/>
      <c r="CK179" s="2419"/>
      <c r="CL179" s="2419"/>
      <c r="CM179" s="2419"/>
      <c r="CN179" s="2419"/>
      <c r="CO179" s="2419"/>
      <c r="CP179" s="2419"/>
      <c r="CQ179" s="2419"/>
      <c r="CR179" s="2419"/>
      <c r="CS179" s="2419"/>
      <c r="CT179" s="2419"/>
      <c r="CU179" s="2419"/>
      <c r="CV179" s="2419"/>
      <c r="CW179" s="2419"/>
      <c r="CX179" s="2419"/>
      <c r="CY179" s="2419"/>
      <c r="CZ179" s="2419"/>
      <c r="DA179" s="240"/>
    </row>
    <row r="180" s="726" customFormat="true" ht="15" customHeight="true" x14ac:dyDescent="0.2">
      <c r="A180" s="2151"/>
      <c r="B180" s="2272"/>
      <c r="C180" s="2236"/>
      <c r="D180" s="2237"/>
      <c r="E180" s="2237"/>
      <c r="F180" s="2237"/>
      <c r="G180" s="2238"/>
      <c r="H180" s="2239"/>
      <c r="I180" s="2237"/>
      <c r="J180" s="2237"/>
      <c r="K180" s="2237"/>
      <c r="L180" s="2240"/>
      <c r="M180" s="2241"/>
      <c r="N180" s="2237"/>
      <c r="O180" s="2237"/>
      <c r="P180" s="2237"/>
      <c r="Q180" s="2238"/>
      <c r="R180" s="2239"/>
      <c r="S180" s="2237"/>
      <c r="T180" s="2310"/>
      <c r="U180" s="2324"/>
      <c r="V180" s="2324"/>
      <c r="W180" s="2324"/>
      <c r="X180" s="2324"/>
      <c r="Y180" s="2324"/>
      <c r="Z180" s="2324"/>
      <c r="AA180" s="2324"/>
      <c r="AB180" s="2324"/>
      <c r="AC180" s="2324"/>
      <c r="AD180" s="2324"/>
      <c r="AE180" s="2324"/>
      <c r="AF180" s="2324"/>
      <c r="AG180" s="2324"/>
      <c r="AH180" s="2324"/>
      <c r="AI180" s="2324"/>
      <c r="AJ180" s="2324"/>
      <c r="AK180" s="2324"/>
      <c r="AL180" s="2324"/>
      <c r="AM180" s="2324"/>
      <c r="AN180" s="2324"/>
      <c r="AO180" s="2324"/>
      <c r="AP180" s="2324"/>
      <c r="AQ180" s="2324"/>
      <c r="AR180" s="2324"/>
      <c r="AS180" s="2324"/>
      <c r="AT180" s="2324"/>
      <c r="AU180" s="2324"/>
      <c r="AV180" s="2324"/>
      <c r="AW180" s="2324"/>
      <c r="AX180" s="2324"/>
      <c r="AY180" s="2324"/>
      <c r="BA180" s="803"/>
      <c r="BB180" s="173"/>
      <c r="BC180" s="513"/>
      <c r="BD180" s="445"/>
      <c r="BE180" s="445"/>
      <c r="BF180" s="445"/>
      <c r="BG180" s="514"/>
      <c r="BH180" s="524"/>
      <c r="BI180" s="445"/>
      <c r="BJ180" s="445"/>
      <c r="BK180" s="445"/>
      <c r="BL180" s="514"/>
      <c r="BM180" s="524"/>
      <c r="BN180" s="445"/>
      <c r="BO180" s="445"/>
      <c r="BP180" s="445"/>
      <c r="BQ180" s="514"/>
      <c r="BR180" s="524"/>
      <c r="BS180" s="445"/>
      <c r="BT180" s="2358"/>
      <c r="BU180" s="2418"/>
      <c r="BV180" s="2418"/>
      <c r="BW180" s="2418"/>
      <c r="BX180" s="2418"/>
      <c r="BY180" s="2419"/>
      <c r="BZ180" s="2419"/>
      <c r="CA180" s="2419"/>
      <c r="CB180" s="2419"/>
      <c r="CC180" s="2419"/>
      <c r="CD180" s="2419"/>
      <c r="CE180" s="2419"/>
      <c r="CF180" s="2419"/>
      <c r="CG180" s="2419"/>
      <c r="CH180" s="2419"/>
      <c r="CI180" s="2419"/>
      <c r="CJ180" s="2419"/>
      <c r="CK180" s="2419"/>
      <c r="CL180" s="2419"/>
      <c r="CM180" s="2419"/>
      <c r="CN180" s="2419"/>
      <c r="CO180" s="2419"/>
      <c r="CP180" s="2419"/>
      <c r="CQ180" s="2419"/>
      <c r="CR180" s="2419"/>
      <c r="CS180" s="2419"/>
      <c r="CT180" s="2419"/>
      <c r="CU180" s="2419"/>
      <c r="CV180" s="2419"/>
      <c r="CW180" s="2419"/>
      <c r="CX180" s="2419"/>
      <c r="CY180" s="2419"/>
      <c r="CZ180" s="2419"/>
      <c r="DA180" s="240"/>
    </row>
    <row r="181" s="726" customFormat="true" ht="15" customHeight="true" x14ac:dyDescent="0.2">
      <c r="A181" s="2152"/>
      <c r="B181" s="2273"/>
      <c r="C181" s="2242"/>
      <c r="D181" s="2243"/>
      <c r="E181" s="2243"/>
      <c r="F181" s="2243"/>
      <c r="G181" s="2244"/>
      <c r="H181" s="2245"/>
      <c r="I181" s="2243"/>
      <c r="J181" s="2243"/>
      <c r="K181" s="2243"/>
      <c r="L181" s="2246"/>
      <c r="M181" s="2247"/>
      <c r="N181" s="2243"/>
      <c r="O181" s="2243"/>
      <c r="P181" s="2243"/>
      <c r="Q181" s="2244"/>
      <c r="R181" s="2245"/>
      <c r="S181" s="2243"/>
      <c r="T181" s="2311"/>
      <c r="U181" s="2324"/>
      <c r="V181" s="2324"/>
      <c r="W181" s="2324"/>
      <c r="X181" s="2324"/>
      <c r="Y181" s="2324"/>
      <c r="Z181" s="2324"/>
      <c r="AA181" s="2324"/>
      <c r="AB181" s="2324"/>
      <c r="AC181" s="2324"/>
      <c r="AD181" s="2324"/>
      <c r="AE181" s="2324"/>
      <c r="AF181" s="2324"/>
      <c r="AG181" s="2324"/>
      <c r="AH181" s="2324"/>
      <c r="AI181" s="2324"/>
      <c r="AJ181" s="2324"/>
      <c r="AK181" s="2324"/>
      <c r="AL181" s="2324"/>
      <c r="AM181" s="2324"/>
      <c r="AN181" s="2324"/>
      <c r="AO181" s="2324"/>
      <c r="AP181" s="2324"/>
      <c r="AQ181" s="2324"/>
      <c r="AR181" s="2324"/>
      <c r="AS181" s="2324"/>
      <c r="AT181" s="2324"/>
      <c r="AU181" s="2324"/>
      <c r="AV181" s="2324"/>
      <c r="AW181" s="2324"/>
      <c r="AX181" s="2324"/>
      <c r="AY181" s="2324"/>
      <c r="BA181" s="803"/>
      <c r="BB181" s="173"/>
      <c r="BC181" s="513"/>
      <c r="BD181" s="445"/>
      <c r="BE181" s="445"/>
      <c r="BF181" s="445"/>
      <c r="BG181" s="514"/>
      <c r="BH181" s="524"/>
      <c r="BI181" s="445"/>
      <c r="BJ181" s="445"/>
      <c r="BK181" s="445"/>
      <c r="BL181" s="514"/>
      <c r="BM181" s="524"/>
      <c r="BN181" s="445"/>
      <c r="BO181" s="445"/>
      <c r="BP181" s="445"/>
      <c r="BQ181" s="514"/>
      <c r="BR181" s="524"/>
      <c r="BS181" s="445"/>
      <c r="BT181" s="2358"/>
      <c r="BU181" s="2418"/>
      <c r="BV181" s="2418"/>
      <c r="BW181" s="2418"/>
      <c r="BX181" s="2418"/>
      <c r="BY181" s="2419"/>
      <c r="BZ181" s="2419"/>
      <c r="CA181" s="2419"/>
      <c r="CB181" s="2419"/>
      <c r="CC181" s="2419"/>
      <c r="CD181" s="2419"/>
      <c r="CE181" s="2419"/>
      <c r="CF181" s="2419"/>
      <c r="CG181" s="2419"/>
      <c r="CH181" s="2419"/>
      <c r="CI181" s="2419"/>
      <c r="CJ181" s="2419"/>
      <c r="CK181" s="2419"/>
      <c r="CL181" s="2419"/>
      <c r="CM181" s="2419"/>
      <c r="CN181" s="2419"/>
      <c r="CO181" s="2419"/>
      <c r="CP181" s="2419"/>
      <c r="CQ181" s="2419"/>
      <c r="CR181" s="2419"/>
      <c r="CS181" s="2419"/>
      <c r="CT181" s="2419"/>
      <c r="CU181" s="2419"/>
      <c r="CV181" s="2419"/>
      <c r="CW181" s="2419"/>
      <c r="CX181" s="2419"/>
      <c r="CY181" s="2419"/>
      <c r="CZ181" s="2419"/>
      <c r="DA181" s="240"/>
    </row>
    <row r="182" s="726" customFormat="true" ht="15" customHeight="true" x14ac:dyDescent="0.2">
      <c r="A182" s="1650"/>
      <c r="B182" s="1669"/>
      <c r="C182" s="1351"/>
      <c r="D182" s="1352"/>
      <c r="E182" s="1352"/>
      <c r="F182" s="1352"/>
      <c r="G182" s="1353"/>
      <c r="H182" s="1354"/>
      <c r="I182" s="1352"/>
      <c r="J182" s="1352"/>
      <c r="K182" s="1352"/>
      <c r="L182" s="1355"/>
      <c r="M182" s="1356"/>
      <c r="N182" s="1352"/>
      <c r="O182" s="1352"/>
      <c r="P182" s="1352"/>
      <c r="Q182" s="1353"/>
      <c r="R182" s="1354"/>
      <c r="S182" s="1352"/>
      <c r="T182" s="2312"/>
      <c r="U182" s="2324"/>
      <c r="V182" s="2324"/>
      <c r="W182" s="2324"/>
      <c r="X182" s="2324"/>
      <c r="Y182" s="2324"/>
      <c r="Z182" s="2324"/>
      <c r="AA182" s="2324"/>
      <c r="AB182" s="2324"/>
      <c r="AC182" s="2324"/>
      <c r="AD182" s="2324"/>
      <c r="AE182" s="2324"/>
      <c r="AF182" s="2324"/>
      <c r="AG182" s="2324"/>
      <c r="AH182" s="2324"/>
      <c r="AI182" s="2324"/>
      <c r="AJ182" s="2324"/>
      <c r="AK182" s="2324"/>
      <c r="AL182" s="2324"/>
      <c r="AM182" s="2324"/>
      <c r="AN182" s="2324"/>
      <c r="AO182" s="2324"/>
      <c r="AP182" s="2324"/>
      <c r="AQ182" s="2324"/>
      <c r="AR182" s="2324"/>
      <c r="AS182" s="2324"/>
      <c r="AT182" s="2324"/>
      <c r="AU182" s="2324"/>
      <c r="AV182" s="2324"/>
      <c r="AW182" s="2324"/>
      <c r="AX182" s="2324"/>
      <c r="AY182" s="2324"/>
      <c r="BA182" s="803"/>
      <c r="BB182" s="173"/>
      <c r="BC182" s="513"/>
      <c r="BD182" s="445"/>
      <c r="BE182" s="445"/>
      <c r="BF182" s="445"/>
      <c r="BG182" s="514"/>
      <c r="BH182" s="524"/>
      <c r="BI182" s="445"/>
      <c r="BJ182" s="445"/>
      <c r="BK182" s="445"/>
      <c r="BL182" s="514"/>
      <c r="BM182" s="524"/>
      <c r="BN182" s="445"/>
      <c r="BO182" s="445"/>
      <c r="BP182" s="445"/>
      <c r="BQ182" s="514"/>
      <c r="BR182" s="524"/>
      <c r="BS182" s="445"/>
      <c r="BT182" s="2358"/>
      <c r="BU182" s="2418"/>
      <c r="BV182" s="2418"/>
      <c r="BW182" s="2418"/>
      <c r="BX182" s="2418"/>
      <c r="BY182" s="2419"/>
      <c r="BZ182" s="2419"/>
      <c r="CA182" s="2419"/>
      <c r="CB182" s="2419"/>
      <c r="CC182" s="2419"/>
      <c r="CD182" s="2419"/>
      <c r="CE182" s="2419"/>
      <c r="CF182" s="2419"/>
      <c r="CG182" s="2419"/>
      <c r="CH182" s="2419"/>
      <c r="CI182" s="2419"/>
      <c r="CJ182" s="2419"/>
      <c r="CK182" s="2419"/>
      <c r="CL182" s="2419"/>
      <c r="CM182" s="2419"/>
      <c r="CN182" s="2419"/>
      <c r="CO182" s="2419"/>
      <c r="CP182" s="2419"/>
      <c r="CQ182" s="2419"/>
      <c r="CR182" s="2419"/>
      <c r="CS182" s="2419"/>
      <c r="CT182" s="2419"/>
      <c r="CU182" s="2419"/>
      <c r="CV182" s="2419"/>
      <c r="CW182" s="2419"/>
      <c r="CX182" s="2419"/>
      <c r="CY182" s="2419"/>
      <c r="CZ182" s="2419"/>
      <c r="DA182" s="240"/>
    </row>
    <row r="183" s="726" customFormat="true" ht="15" customHeight="true" x14ac:dyDescent="0.2">
      <c r="A183" s="1650"/>
      <c r="B183" s="1669"/>
      <c r="C183" s="1351"/>
      <c r="D183" s="1352"/>
      <c r="E183" s="1352"/>
      <c r="F183" s="1352"/>
      <c r="G183" s="1353"/>
      <c r="H183" s="1354"/>
      <c r="I183" s="1352"/>
      <c r="J183" s="1352"/>
      <c r="K183" s="1352"/>
      <c r="L183" s="1355"/>
      <c r="M183" s="1356"/>
      <c r="N183" s="1352"/>
      <c r="O183" s="1352"/>
      <c r="P183" s="1352"/>
      <c r="Q183" s="1353"/>
      <c r="R183" s="1354"/>
      <c r="S183" s="1352"/>
      <c r="T183" s="2312"/>
      <c r="U183" s="2324"/>
      <c r="V183" s="2324"/>
      <c r="W183" s="2324"/>
      <c r="X183" s="2324"/>
      <c r="Y183" s="2324"/>
      <c r="Z183" s="2324"/>
      <c r="AA183" s="2324"/>
      <c r="AB183" s="2324"/>
      <c r="AC183" s="2324"/>
      <c r="AD183" s="2324"/>
      <c r="AE183" s="2324"/>
      <c r="AF183" s="2324"/>
      <c r="AG183" s="2324"/>
      <c r="AH183" s="2324"/>
      <c r="AI183" s="2324"/>
      <c r="AJ183" s="2324"/>
      <c r="AK183" s="2324"/>
      <c r="AL183" s="2324"/>
      <c r="AM183" s="2324"/>
      <c r="AN183" s="2324"/>
      <c r="AO183" s="2324"/>
      <c r="AP183" s="2324"/>
      <c r="AQ183" s="2324"/>
      <c r="AR183" s="2324"/>
      <c r="AS183" s="2324"/>
      <c r="AT183" s="2324"/>
      <c r="AU183" s="2324"/>
      <c r="AV183" s="2324"/>
      <c r="AW183" s="2324"/>
      <c r="AX183" s="2324"/>
      <c r="AY183" s="2324"/>
      <c r="BA183" s="803"/>
      <c r="BB183" s="173"/>
      <c r="BC183" s="513"/>
      <c r="BD183" s="445"/>
      <c r="BE183" s="445"/>
      <c r="BF183" s="445"/>
      <c r="BG183" s="514"/>
      <c r="BH183" s="524"/>
      <c r="BI183" s="445"/>
      <c r="BJ183" s="445"/>
      <c r="BK183" s="445"/>
      <c r="BL183" s="514"/>
      <c r="BM183" s="524"/>
      <c r="BN183" s="445"/>
      <c r="BO183" s="445"/>
      <c r="BP183" s="445"/>
      <c r="BQ183" s="514"/>
      <c r="BR183" s="524"/>
      <c r="BS183" s="445"/>
      <c r="BT183" s="2358"/>
      <c r="BU183" s="2418"/>
      <c r="BV183" s="2418"/>
      <c r="BW183" s="2418"/>
      <c r="BX183" s="2418"/>
      <c r="BY183" s="2419"/>
      <c r="BZ183" s="2419"/>
      <c r="CA183" s="2419"/>
      <c r="CB183" s="2419"/>
      <c r="CC183" s="2419"/>
      <c r="CD183" s="2419"/>
      <c r="CE183" s="2419"/>
      <c r="CF183" s="2419"/>
      <c r="CG183" s="2419"/>
      <c r="CH183" s="2419"/>
      <c r="CI183" s="2419"/>
      <c r="CJ183" s="2419"/>
      <c r="CK183" s="2419"/>
      <c r="CL183" s="2419"/>
      <c r="CM183" s="2419"/>
      <c r="CN183" s="2419"/>
      <c r="CO183" s="2419"/>
      <c r="CP183" s="2419"/>
      <c r="CQ183" s="2419"/>
      <c r="CR183" s="2419"/>
      <c r="CS183" s="2419"/>
      <c r="CT183" s="2419"/>
      <c r="CU183" s="2419"/>
      <c r="CV183" s="2419"/>
      <c r="CW183" s="2419"/>
      <c r="CX183" s="2419"/>
      <c r="CY183" s="2419"/>
      <c r="CZ183" s="2419"/>
      <c r="DA183" s="240"/>
    </row>
    <row r="184" s="726" customFormat="true" ht="15" customHeight="true" x14ac:dyDescent="0.2">
      <c r="A184" s="1650"/>
      <c r="B184" s="1669"/>
      <c r="C184" s="1351"/>
      <c r="D184" s="1352"/>
      <c r="E184" s="1352"/>
      <c r="F184" s="1352"/>
      <c r="G184" s="1353"/>
      <c r="H184" s="1354"/>
      <c r="I184" s="1352"/>
      <c r="J184" s="1352"/>
      <c r="K184" s="1352"/>
      <c r="L184" s="1355"/>
      <c r="M184" s="1356"/>
      <c r="N184" s="1352"/>
      <c r="O184" s="1352"/>
      <c r="P184" s="1352"/>
      <c r="Q184" s="1353"/>
      <c r="R184" s="1354"/>
      <c r="S184" s="1352"/>
      <c r="T184" s="2312"/>
      <c r="U184" s="2324"/>
      <c r="V184" s="2324"/>
      <c r="W184" s="2324"/>
      <c r="X184" s="2324"/>
      <c r="Y184" s="2324"/>
      <c r="Z184" s="2324"/>
      <c r="AA184" s="2324"/>
      <c r="AB184" s="2324"/>
      <c r="AC184" s="2324"/>
      <c r="AD184" s="2324"/>
      <c r="AE184" s="2324"/>
      <c r="AF184" s="2324"/>
      <c r="AG184" s="2324"/>
      <c r="AH184" s="2324"/>
      <c r="AI184" s="2324"/>
      <c r="AJ184" s="2324"/>
      <c r="AK184" s="2324"/>
      <c r="AL184" s="2324"/>
      <c r="AM184" s="2324"/>
      <c r="AN184" s="2324"/>
      <c r="AO184" s="2324"/>
      <c r="AP184" s="2324"/>
      <c r="AQ184" s="2324"/>
      <c r="AR184" s="2324"/>
      <c r="AS184" s="2324"/>
      <c r="AT184" s="2324"/>
      <c r="AU184" s="2324"/>
      <c r="AV184" s="2324"/>
      <c r="AW184" s="2324"/>
      <c r="AX184" s="2324"/>
      <c r="AY184" s="2324"/>
      <c r="BA184" s="803"/>
      <c r="BB184" s="173"/>
      <c r="BC184" s="513"/>
      <c r="BD184" s="445"/>
      <c r="BE184" s="445"/>
      <c r="BF184" s="445"/>
      <c r="BG184" s="514"/>
      <c r="BH184" s="524"/>
      <c r="BI184" s="445"/>
      <c r="BJ184" s="445"/>
      <c r="BK184" s="445"/>
      <c r="BL184" s="514"/>
      <c r="BM184" s="524"/>
      <c r="BN184" s="445"/>
      <c r="BO184" s="445"/>
      <c r="BP184" s="445"/>
      <c r="BQ184" s="514"/>
      <c r="BR184" s="524"/>
      <c r="BS184" s="445"/>
      <c r="BT184" s="2358"/>
      <c r="BU184" s="2418"/>
      <c r="BV184" s="2418"/>
      <c r="BW184" s="2418"/>
      <c r="BX184" s="2418"/>
      <c r="BY184" s="2419"/>
      <c r="BZ184" s="2419"/>
      <c r="CA184" s="2419"/>
      <c r="CB184" s="2419"/>
      <c r="CC184" s="2419"/>
      <c r="CD184" s="2419"/>
      <c r="CE184" s="2419"/>
      <c r="CF184" s="2419"/>
      <c r="CG184" s="2419"/>
      <c r="CH184" s="2419"/>
      <c r="CI184" s="2419"/>
      <c r="CJ184" s="2419"/>
      <c r="CK184" s="2419"/>
      <c r="CL184" s="2419"/>
      <c r="CM184" s="2419"/>
      <c r="CN184" s="2419"/>
      <c r="CO184" s="2419"/>
      <c r="CP184" s="2419"/>
      <c r="CQ184" s="2419"/>
      <c r="CR184" s="2419"/>
      <c r="CS184" s="2419"/>
      <c r="CT184" s="2419"/>
      <c r="CU184" s="2419"/>
      <c r="CV184" s="2419"/>
      <c r="CW184" s="2419"/>
      <c r="CX184" s="2419"/>
      <c r="CY184" s="2419"/>
      <c r="CZ184" s="2419"/>
      <c r="DA184" s="240"/>
    </row>
    <row r="185" s="726" customFormat="true" ht="15" customHeight="true" x14ac:dyDescent="0.2">
      <c r="A185" s="1650"/>
      <c r="B185" s="1669"/>
      <c r="C185" s="1351"/>
      <c r="D185" s="1352"/>
      <c r="E185" s="1352"/>
      <c r="F185" s="1352"/>
      <c r="G185" s="1353"/>
      <c r="H185" s="1354"/>
      <c r="I185" s="1352"/>
      <c r="J185" s="1352"/>
      <c r="K185" s="1352"/>
      <c r="L185" s="1355"/>
      <c r="M185" s="1356"/>
      <c r="N185" s="1352"/>
      <c r="O185" s="1352"/>
      <c r="P185" s="1352"/>
      <c r="Q185" s="1353"/>
      <c r="R185" s="1354"/>
      <c r="S185" s="1352"/>
      <c r="T185" s="2312"/>
      <c r="U185" s="2324"/>
      <c r="V185" s="2324"/>
      <c r="W185" s="2324"/>
      <c r="X185" s="2324"/>
      <c r="Y185" s="2324"/>
      <c r="Z185" s="2324"/>
      <c r="AA185" s="2324"/>
      <c r="AB185" s="2324"/>
      <c r="AC185" s="2324"/>
      <c r="AD185" s="2324"/>
      <c r="AE185" s="2324"/>
      <c r="AF185" s="2324"/>
      <c r="AG185" s="2324"/>
      <c r="AH185" s="2324"/>
      <c r="AI185" s="2324"/>
      <c r="AJ185" s="2324"/>
      <c r="AK185" s="2324"/>
      <c r="AL185" s="2324"/>
      <c r="AM185" s="2324"/>
      <c r="AN185" s="2324"/>
      <c r="AO185" s="2324"/>
      <c r="AP185" s="2324"/>
      <c r="AQ185" s="2324"/>
      <c r="AR185" s="2324"/>
      <c r="AS185" s="2324"/>
      <c r="AT185" s="2324"/>
      <c r="AU185" s="2324"/>
      <c r="AV185" s="2324"/>
      <c r="AW185" s="2324"/>
      <c r="AX185" s="2324"/>
      <c r="AY185" s="2324"/>
      <c r="BA185" s="803"/>
      <c r="BB185" s="173"/>
      <c r="BC185" s="513"/>
      <c r="BD185" s="445"/>
      <c r="BE185" s="445"/>
      <c r="BF185" s="445"/>
      <c r="BG185" s="514"/>
      <c r="BH185" s="524"/>
      <c r="BI185" s="445"/>
      <c r="BJ185" s="445"/>
      <c r="BK185" s="445"/>
      <c r="BL185" s="514"/>
      <c r="BM185" s="524"/>
      <c r="BN185" s="445"/>
      <c r="BO185" s="445"/>
      <c r="BP185" s="445"/>
      <c r="BQ185" s="514"/>
      <c r="BR185" s="524"/>
      <c r="BS185" s="445"/>
      <c r="BT185" s="2358"/>
      <c r="BU185" s="2418"/>
      <c r="BV185" s="2418"/>
      <c r="BW185" s="2418"/>
      <c r="BX185" s="2418"/>
      <c r="BY185" s="2419"/>
      <c r="BZ185" s="2419"/>
      <c r="CA185" s="2419"/>
      <c r="CB185" s="2419"/>
      <c r="CC185" s="2419"/>
      <c r="CD185" s="2419"/>
      <c r="CE185" s="2419"/>
      <c r="CF185" s="2419"/>
      <c r="CG185" s="2419"/>
      <c r="CH185" s="2419"/>
      <c r="CI185" s="2419"/>
      <c r="CJ185" s="2419"/>
      <c r="CK185" s="2419"/>
      <c r="CL185" s="2419"/>
      <c r="CM185" s="2419"/>
      <c r="CN185" s="2419"/>
      <c r="CO185" s="2419"/>
      <c r="CP185" s="2419"/>
      <c r="CQ185" s="2419"/>
      <c r="CR185" s="2419"/>
      <c r="CS185" s="2419"/>
      <c r="CT185" s="2419"/>
      <c r="CU185" s="2419"/>
      <c r="CV185" s="2419"/>
      <c r="CW185" s="2419"/>
      <c r="CX185" s="2419"/>
      <c r="CY185" s="2419"/>
      <c r="CZ185" s="2419"/>
      <c r="DA185" s="240"/>
    </row>
    <row r="186" s="726" customFormat="true" ht="15" customHeight="true" x14ac:dyDescent="0.2">
      <c r="A186" s="1650"/>
      <c r="B186" s="1669"/>
      <c r="C186" s="1351"/>
      <c r="D186" s="1352"/>
      <c r="E186" s="1352"/>
      <c r="F186" s="1352"/>
      <c r="G186" s="1353"/>
      <c r="H186" s="1354"/>
      <c r="I186" s="1352"/>
      <c r="J186" s="1352"/>
      <c r="K186" s="1352"/>
      <c r="L186" s="1355"/>
      <c r="M186" s="1356"/>
      <c r="N186" s="1352"/>
      <c r="O186" s="1352"/>
      <c r="P186" s="1352"/>
      <c r="Q186" s="1353"/>
      <c r="R186" s="1354"/>
      <c r="S186" s="1352"/>
      <c r="T186" s="2312"/>
      <c r="U186" s="2324"/>
      <c r="V186" s="2324"/>
      <c r="W186" s="2324"/>
      <c r="X186" s="2324"/>
      <c r="Y186" s="2324"/>
      <c r="Z186" s="2324"/>
      <c r="AA186" s="2324"/>
      <c r="AB186" s="2324"/>
      <c r="AC186" s="2324"/>
      <c r="AD186" s="2324"/>
      <c r="AE186" s="2324"/>
      <c r="AF186" s="2324"/>
      <c r="AG186" s="2324"/>
      <c r="AH186" s="2324"/>
      <c r="AI186" s="2324"/>
      <c r="AJ186" s="2324"/>
      <c r="AK186" s="2324"/>
      <c r="AL186" s="2324"/>
      <c r="AM186" s="2324"/>
      <c r="AN186" s="2324"/>
      <c r="AO186" s="2324"/>
      <c r="AP186" s="2324"/>
      <c r="AQ186" s="2324"/>
      <c r="AR186" s="2324"/>
      <c r="AS186" s="2324"/>
      <c r="AT186" s="2324"/>
      <c r="AU186" s="2324"/>
      <c r="AV186" s="2324"/>
      <c r="AW186" s="2324"/>
      <c r="AX186" s="2324"/>
      <c r="AY186" s="2324"/>
      <c r="BA186" s="803"/>
      <c r="BB186" s="173"/>
      <c r="BC186" s="513"/>
      <c r="BD186" s="445"/>
      <c r="BE186" s="445"/>
      <c r="BF186" s="445"/>
      <c r="BG186" s="514"/>
      <c r="BH186" s="524"/>
      <c r="BI186" s="445"/>
      <c r="BJ186" s="445"/>
      <c r="BK186" s="445"/>
      <c r="BL186" s="514"/>
      <c r="BM186" s="524"/>
      <c r="BN186" s="445"/>
      <c r="BO186" s="445"/>
      <c r="BP186" s="445"/>
      <c r="BQ186" s="514"/>
      <c r="BR186" s="524"/>
      <c r="BS186" s="445"/>
      <c r="BT186" s="2358"/>
      <c r="BU186" s="2418"/>
      <c r="BV186" s="2418"/>
      <c r="BW186" s="2418"/>
      <c r="BX186" s="2418"/>
      <c r="BY186" s="2419"/>
      <c r="BZ186" s="2419"/>
      <c r="CA186" s="2419"/>
      <c r="CB186" s="2419"/>
      <c r="CC186" s="2419"/>
      <c r="CD186" s="2419"/>
      <c r="CE186" s="2419"/>
      <c r="CF186" s="2419"/>
      <c r="CG186" s="2419"/>
      <c r="CH186" s="2419"/>
      <c r="CI186" s="2419"/>
      <c r="CJ186" s="2419"/>
      <c r="CK186" s="2419"/>
      <c r="CL186" s="2419"/>
      <c r="CM186" s="2419"/>
      <c r="CN186" s="2419"/>
      <c r="CO186" s="2419"/>
      <c r="CP186" s="2419"/>
      <c r="CQ186" s="2419"/>
      <c r="CR186" s="2419"/>
      <c r="CS186" s="2419"/>
      <c r="CT186" s="2419"/>
      <c r="CU186" s="2419"/>
      <c r="CV186" s="2419"/>
      <c r="CW186" s="2419"/>
      <c r="CX186" s="2419"/>
      <c r="CY186" s="2419"/>
      <c r="CZ186" s="2419"/>
      <c r="DA186" s="240"/>
    </row>
    <row r="187" s="726" customFormat="true" ht="15" customHeight="true" x14ac:dyDescent="0.2">
      <c r="A187" s="1650"/>
      <c r="B187" s="1669"/>
      <c r="C187" s="1351"/>
      <c r="D187" s="1352"/>
      <c r="E187" s="1352"/>
      <c r="F187" s="1352"/>
      <c r="G187" s="1353"/>
      <c r="H187" s="1354"/>
      <c r="I187" s="1352"/>
      <c r="J187" s="1352"/>
      <c r="K187" s="1352"/>
      <c r="L187" s="1355"/>
      <c r="M187" s="1356"/>
      <c r="N187" s="1352"/>
      <c r="O187" s="1352"/>
      <c r="P187" s="1352"/>
      <c r="Q187" s="1353"/>
      <c r="R187" s="1354"/>
      <c r="S187" s="1352"/>
      <c r="T187" s="2312"/>
      <c r="U187" s="2324"/>
      <c r="V187" s="2324"/>
      <c r="W187" s="2324"/>
      <c r="X187" s="2324"/>
      <c r="Y187" s="2324"/>
      <c r="Z187" s="2324"/>
      <c r="AA187" s="2324"/>
      <c r="AB187" s="2324"/>
      <c r="AC187" s="2324"/>
      <c r="AD187" s="2324"/>
      <c r="AE187" s="2324"/>
      <c r="AF187" s="2324"/>
      <c r="AG187" s="2324"/>
      <c r="AH187" s="2324"/>
      <c r="AI187" s="2324"/>
      <c r="AJ187" s="2324"/>
      <c r="AK187" s="2324"/>
      <c r="AL187" s="2324"/>
      <c r="AM187" s="2324"/>
      <c r="AN187" s="2324"/>
      <c r="AO187" s="2324"/>
      <c r="AP187" s="2324"/>
      <c r="AQ187" s="2324"/>
      <c r="AR187" s="2324"/>
      <c r="AS187" s="2324"/>
      <c r="AT187" s="2324"/>
      <c r="AU187" s="2324"/>
      <c r="AV187" s="2324"/>
      <c r="AW187" s="2324"/>
      <c r="AX187" s="2324"/>
      <c r="AY187" s="2324"/>
      <c r="BA187" s="803"/>
      <c r="BB187" s="173"/>
      <c r="BC187" s="513"/>
      <c r="BD187" s="445"/>
      <c r="BE187" s="445"/>
      <c r="BF187" s="445"/>
      <c r="BG187" s="514"/>
      <c r="BH187" s="524"/>
      <c r="BI187" s="445"/>
      <c r="BJ187" s="445"/>
      <c r="BK187" s="445"/>
      <c r="BL187" s="514"/>
      <c r="BM187" s="524"/>
      <c r="BN187" s="445"/>
      <c r="BO187" s="445"/>
      <c r="BP187" s="445"/>
      <c r="BQ187" s="514"/>
      <c r="BR187" s="524"/>
      <c r="BS187" s="445"/>
      <c r="BT187" s="2358"/>
      <c r="BU187" s="2418"/>
      <c r="BV187" s="2418"/>
      <c r="BW187" s="2418"/>
      <c r="BX187" s="2418"/>
      <c r="BY187" s="2419"/>
      <c r="BZ187" s="2419"/>
      <c r="CA187" s="2419"/>
      <c r="CB187" s="2419"/>
      <c r="CC187" s="2419"/>
      <c r="CD187" s="2419"/>
      <c r="CE187" s="2419"/>
      <c r="CF187" s="2419"/>
      <c r="CG187" s="2419"/>
      <c r="CH187" s="2419"/>
      <c r="CI187" s="2419"/>
      <c r="CJ187" s="2419"/>
      <c r="CK187" s="2419"/>
      <c r="CL187" s="2419"/>
      <c r="CM187" s="2419"/>
      <c r="CN187" s="2419"/>
      <c r="CO187" s="2419"/>
      <c r="CP187" s="2419"/>
      <c r="CQ187" s="2419"/>
      <c r="CR187" s="2419"/>
      <c r="CS187" s="2419"/>
      <c r="CT187" s="2419"/>
      <c r="CU187" s="2419"/>
      <c r="CV187" s="2419"/>
      <c r="CW187" s="2419"/>
      <c r="CX187" s="2419"/>
      <c r="CY187" s="2419"/>
      <c r="CZ187" s="2419"/>
      <c r="DA187" s="240"/>
    </row>
    <row r="188" s="726" customFormat="true" ht="15" customHeight="true" x14ac:dyDescent="0.2">
      <c r="A188" s="1650"/>
      <c r="B188" s="1669"/>
      <c r="C188" s="1351"/>
      <c r="D188" s="1352"/>
      <c r="E188" s="1352"/>
      <c r="F188" s="1352"/>
      <c r="G188" s="1353"/>
      <c r="H188" s="1354"/>
      <c r="I188" s="1352"/>
      <c r="J188" s="1352"/>
      <c r="K188" s="1352"/>
      <c r="L188" s="1355"/>
      <c r="M188" s="1356"/>
      <c r="N188" s="1352"/>
      <c r="O188" s="1352"/>
      <c r="P188" s="1352"/>
      <c r="Q188" s="1353"/>
      <c r="R188" s="1354"/>
      <c r="S188" s="1352"/>
      <c r="T188" s="2312"/>
      <c r="U188" s="2324"/>
      <c r="V188" s="2324"/>
      <c r="W188" s="2324"/>
      <c r="X188" s="2324"/>
      <c r="Y188" s="2324"/>
      <c r="Z188" s="2324"/>
      <c r="AA188" s="2324"/>
      <c r="AB188" s="2324"/>
      <c r="AC188" s="2324"/>
      <c r="AD188" s="2324"/>
      <c r="AE188" s="2324"/>
      <c r="AF188" s="2324"/>
      <c r="AG188" s="2324"/>
      <c r="AH188" s="2324"/>
      <c r="AI188" s="2324"/>
      <c r="AJ188" s="2324"/>
      <c r="AK188" s="2324"/>
      <c r="AL188" s="2324"/>
      <c r="AM188" s="2324"/>
      <c r="AN188" s="2324"/>
      <c r="AO188" s="2324"/>
      <c r="AP188" s="2324"/>
      <c r="AQ188" s="2324"/>
      <c r="AR188" s="2324"/>
      <c r="AS188" s="2324"/>
      <c r="AT188" s="2324"/>
      <c r="AU188" s="2324"/>
      <c r="AV188" s="2324"/>
      <c r="AW188" s="2324"/>
      <c r="AX188" s="2324"/>
      <c r="AY188" s="2324"/>
      <c r="BA188" s="803"/>
      <c r="BB188" s="173"/>
      <c r="BC188" s="513"/>
      <c r="BD188" s="445"/>
      <c r="BE188" s="445"/>
      <c r="BF188" s="445"/>
      <c r="BG188" s="514"/>
      <c r="BH188" s="524"/>
      <c r="BI188" s="445"/>
      <c r="BJ188" s="445"/>
      <c r="BK188" s="445"/>
      <c r="BL188" s="514"/>
      <c r="BM188" s="524"/>
      <c r="BN188" s="445"/>
      <c r="BO188" s="445"/>
      <c r="BP188" s="445"/>
      <c r="BQ188" s="514"/>
      <c r="BR188" s="524"/>
      <c r="BS188" s="445"/>
      <c r="BT188" s="2358"/>
      <c r="BU188" s="2418"/>
      <c r="BV188" s="2418"/>
      <c r="BW188" s="2418"/>
      <c r="BX188" s="2418"/>
      <c r="BY188" s="2419"/>
      <c r="BZ188" s="2419"/>
      <c r="CA188" s="2419"/>
      <c r="CB188" s="2419"/>
      <c r="CC188" s="2419"/>
      <c r="CD188" s="2419"/>
      <c r="CE188" s="2419"/>
      <c r="CF188" s="2419"/>
      <c r="CG188" s="2419"/>
      <c r="CH188" s="2419"/>
      <c r="CI188" s="2419"/>
      <c r="CJ188" s="2419"/>
      <c r="CK188" s="2419"/>
      <c r="CL188" s="2419"/>
      <c r="CM188" s="2419"/>
      <c r="CN188" s="2419"/>
      <c r="CO188" s="2419"/>
      <c r="CP188" s="2419"/>
      <c r="CQ188" s="2419"/>
      <c r="CR188" s="2419"/>
      <c r="CS188" s="2419"/>
      <c r="CT188" s="2419"/>
      <c r="CU188" s="2419"/>
      <c r="CV188" s="2419"/>
      <c r="CW188" s="2419"/>
      <c r="CX188" s="2419"/>
      <c r="CY188" s="2419"/>
      <c r="CZ188" s="2419"/>
      <c r="DA188" s="240"/>
    </row>
    <row r="189" s="726" customFormat="true" ht="15" customHeight="true" x14ac:dyDescent="0.2">
      <c r="A189" s="1650"/>
      <c r="B189" s="1669"/>
      <c r="C189" s="1351"/>
      <c r="D189" s="1352"/>
      <c r="E189" s="1352"/>
      <c r="F189" s="1352"/>
      <c r="G189" s="1353"/>
      <c r="H189" s="1354"/>
      <c r="I189" s="1352"/>
      <c r="J189" s="1352"/>
      <c r="K189" s="1352"/>
      <c r="L189" s="1355"/>
      <c r="M189" s="1356"/>
      <c r="N189" s="1352"/>
      <c r="O189" s="1352"/>
      <c r="P189" s="1352"/>
      <c r="Q189" s="1353"/>
      <c r="R189" s="1354"/>
      <c r="S189" s="1352"/>
      <c r="T189" s="2312"/>
      <c r="U189" s="2324"/>
      <c r="V189" s="2324"/>
      <c r="W189" s="2324"/>
      <c r="X189" s="2324"/>
      <c r="Y189" s="2324"/>
      <c r="Z189" s="2324"/>
      <c r="AA189" s="2324"/>
      <c r="AB189" s="2324"/>
      <c r="AC189" s="2324"/>
      <c r="AD189" s="2324"/>
      <c r="AE189" s="2324"/>
      <c r="AF189" s="2324"/>
      <c r="AG189" s="2324"/>
      <c r="AH189" s="2324"/>
      <c r="AI189" s="2324"/>
      <c r="AJ189" s="2324"/>
      <c r="AK189" s="2324"/>
      <c r="AL189" s="2324"/>
      <c r="AM189" s="2324"/>
      <c r="AN189" s="2324"/>
      <c r="AO189" s="2324"/>
      <c r="AP189" s="2324"/>
      <c r="AQ189" s="2324"/>
      <c r="AR189" s="2324"/>
      <c r="AS189" s="2324"/>
      <c r="AT189" s="2324"/>
      <c r="AU189" s="2324"/>
      <c r="AV189" s="2324"/>
      <c r="AW189" s="2324"/>
      <c r="AX189" s="2324"/>
      <c r="AY189" s="2324"/>
      <c r="BA189" s="803"/>
      <c r="BB189" s="173"/>
      <c r="BC189" s="513"/>
      <c r="BD189" s="445"/>
      <c r="BE189" s="445"/>
      <c r="BF189" s="445"/>
      <c r="BG189" s="514"/>
      <c r="BH189" s="524"/>
      <c r="BI189" s="445"/>
      <c r="BJ189" s="445"/>
      <c r="BK189" s="445"/>
      <c r="BL189" s="514"/>
      <c r="BM189" s="524"/>
      <c r="BN189" s="445"/>
      <c r="BO189" s="445"/>
      <c r="BP189" s="445"/>
      <c r="BQ189" s="514"/>
      <c r="BR189" s="524"/>
      <c r="BS189" s="445"/>
      <c r="BT189" s="2358"/>
      <c r="BU189" s="2418"/>
      <c r="BV189" s="2418"/>
      <c r="BW189" s="2418"/>
      <c r="BX189" s="2418"/>
      <c r="BY189" s="2419"/>
      <c r="BZ189" s="2419"/>
      <c r="CA189" s="2419"/>
      <c r="CB189" s="2419"/>
      <c r="CC189" s="2419"/>
      <c r="CD189" s="2419"/>
      <c r="CE189" s="2419"/>
      <c r="CF189" s="2419"/>
      <c r="CG189" s="2419"/>
      <c r="CH189" s="2419"/>
      <c r="CI189" s="2419"/>
      <c r="CJ189" s="2419"/>
      <c r="CK189" s="2419"/>
      <c r="CL189" s="2419"/>
      <c r="CM189" s="2419"/>
      <c r="CN189" s="2419"/>
      <c r="CO189" s="2419"/>
      <c r="CP189" s="2419"/>
      <c r="CQ189" s="2419"/>
      <c r="CR189" s="2419"/>
      <c r="CS189" s="2419"/>
      <c r="CT189" s="2419"/>
      <c r="CU189" s="2419"/>
      <c r="CV189" s="2419"/>
      <c r="CW189" s="2419"/>
      <c r="CX189" s="2419"/>
      <c r="CY189" s="2419"/>
      <c r="CZ189" s="2419"/>
      <c r="DA189" s="240"/>
    </row>
    <row r="190" s="726" customFormat="true" ht="15" customHeight="true" x14ac:dyDescent="0.2">
      <c r="A190" s="1650"/>
      <c r="B190" s="1669"/>
      <c r="C190" s="1351"/>
      <c r="D190" s="1352"/>
      <c r="E190" s="1352"/>
      <c r="F190" s="1352"/>
      <c r="G190" s="1353"/>
      <c r="H190" s="1354"/>
      <c r="I190" s="1352"/>
      <c r="J190" s="1352"/>
      <c r="K190" s="1352"/>
      <c r="L190" s="1355"/>
      <c r="M190" s="1356"/>
      <c r="N190" s="1352"/>
      <c r="O190" s="1352"/>
      <c r="P190" s="1352"/>
      <c r="Q190" s="1353"/>
      <c r="R190" s="1354"/>
      <c r="S190" s="1352"/>
      <c r="T190" s="2312"/>
      <c r="U190" s="2324"/>
      <c r="V190" s="2324"/>
      <c r="W190" s="2324"/>
      <c r="X190" s="2324"/>
      <c r="Y190" s="2324"/>
      <c r="Z190" s="2324"/>
      <c r="AA190" s="2324"/>
      <c r="AB190" s="2324"/>
      <c r="AC190" s="2324"/>
      <c r="AD190" s="2324"/>
      <c r="AE190" s="2324"/>
      <c r="AF190" s="2324"/>
      <c r="AG190" s="2324"/>
      <c r="AH190" s="2324"/>
      <c r="AI190" s="2324"/>
      <c r="AJ190" s="2324"/>
      <c r="AK190" s="2324"/>
      <c r="AL190" s="2324"/>
      <c r="AM190" s="2324"/>
      <c r="AN190" s="2324"/>
      <c r="AO190" s="2324"/>
      <c r="AP190" s="2324"/>
      <c r="AQ190" s="2324"/>
      <c r="AR190" s="2324"/>
      <c r="AS190" s="2324"/>
      <c r="AT190" s="2324"/>
      <c r="AU190" s="2324"/>
      <c r="AV190" s="2324"/>
      <c r="AW190" s="2324"/>
      <c r="AX190" s="2324"/>
      <c r="AY190" s="2324"/>
      <c r="BA190" s="803"/>
      <c r="BB190" s="173"/>
      <c r="BC190" s="513"/>
      <c r="BD190" s="445"/>
      <c r="BE190" s="445"/>
      <c r="BF190" s="445"/>
      <c r="BG190" s="514"/>
      <c r="BH190" s="524"/>
      <c r="BI190" s="445"/>
      <c r="BJ190" s="445"/>
      <c r="BK190" s="445"/>
      <c r="BL190" s="514"/>
      <c r="BM190" s="524"/>
      <c r="BN190" s="445"/>
      <c r="BO190" s="445"/>
      <c r="BP190" s="445"/>
      <c r="BQ190" s="514"/>
      <c r="BR190" s="524"/>
      <c r="BS190" s="445"/>
      <c r="BT190" s="2358"/>
      <c r="BU190" s="2418"/>
      <c r="BV190" s="2418"/>
      <c r="BW190" s="2418"/>
      <c r="BX190" s="2418"/>
      <c r="BY190" s="2419"/>
      <c r="BZ190" s="2419"/>
      <c r="CA190" s="2419"/>
      <c r="CB190" s="2419"/>
      <c r="CC190" s="2419"/>
      <c r="CD190" s="2419"/>
      <c r="CE190" s="2419"/>
      <c r="CF190" s="2419"/>
      <c r="CG190" s="2419"/>
      <c r="CH190" s="2419"/>
      <c r="CI190" s="2419"/>
      <c r="CJ190" s="2419"/>
      <c r="CK190" s="2419"/>
      <c r="CL190" s="2419"/>
      <c r="CM190" s="2419"/>
      <c r="CN190" s="2419"/>
      <c r="CO190" s="2419"/>
      <c r="CP190" s="2419"/>
      <c r="CQ190" s="2419"/>
      <c r="CR190" s="2419"/>
      <c r="CS190" s="2419"/>
      <c r="CT190" s="2419"/>
      <c r="CU190" s="2419"/>
      <c r="CV190" s="2419"/>
      <c r="CW190" s="2419"/>
      <c r="CX190" s="2419"/>
      <c r="CY190" s="2419"/>
      <c r="CZ190" s="2419"/>
      <c r="DA190" s="240"/>
    </row>
    <row r="191" s="726" customFormat="true" ht="15" customHeight="true" x14ac:dyDescent="0.2">
      <c r="A191" s="1650"/>
      <c r="B191" s="1669"/>
      <c r="C191" s="1351"/>
      <c r="D191" s="1352"/>
      <c r="E191" s="1352"/>
      <c r="F191" s="1352"/>
      <c r="G191" s="1353"/>
      <c r="H191" s="1354"/>
      <c r="I191" s="1352"/>
      <c r="J191" s="1352"/>
      <c r="K191" s="1352"/>
      <c r="L191" s="1355"/>
      <c r="M191" s="1356"/>
      <c r="N191" s="1352"/>
      <c r="O191" s="1352"/>
      <c r="P191" s="1352"/>
      <c r="Q191" s="1353"/>
      <c r="R191" s="1354"/>
      <c r="S191" s="1352"/>
      <c r="T191" s="2312"/>
      <c r="U191" s="2324"/>
      <c r="V191" s="2324"/>
      <c r="W191" s="2324"/>
      <c r="X191" s="2324"/>
      <c r="Y191" s="2324"/>
      <c r="Z191" s="2324"/>
      <c r="AA191" s="2324"/>
      <c r="AB191" s="2324"/>
      <c r="AC191" s="2324"/>
      <c r="AD191" s="2324"/>
      <c r="AE191" s="2324"/>
      <c r="AF191" s="2324"/>
      <c r="AG191" s="2324"/>
      <c r="AH191" s="2324"/>
      <c r="AI191" s="2324"/>
      <c r="AJ191" s="2324"/>
      <c r="AK191" s="2324"/>
      <c r="AL191" s="2324"/>
      <c r="AM191" s="2324"/>
      <c r="AN191" s="2324"/>
      <c r="AO191" s="2324"/>
      <c r="AP191" s="2324"/>
      <c r="AQ191" s="2324"/>
      <c r="AR191" s="2324"/>
      <c r="AS191" s="2324"/>
      <c r="AT191" s="2324"/>
      <c r="AU191" s="2324"/>
      <c r="AV191" s="2324"/>
      <c r="AW191" s="2324"/>
      <c r="AX191" s="2324"/>
      <c r="AY191" s="2324"/>
      <c r="BA191" s="803"/>
      <c r="BB191" s="173"/>
      <c r="BC191" s="513"/>
      <c r="BD191" s="445"/>
      <c r="BE191" s="445"/>
      <c r="BF191" s="445"/>
      <c r="BG191" s="514"/>
      <c r="BH191" s="524"/>
      <c r="BI191" s="445"/>
      <c r="BJ191" s="445"/>
      <c r="BK191" s="445"/>
      <c r="BL191" s="514"/>
      <c r="BM191" s="524"/>
      <c r="BN191" s="445"/>
      <c r="BO191" s="445"/>
      <c r="BP191" s="445"/>
      <c r="BQ191" s="514"/>
      <c r="BR191" s="524"/>
      <c r="BS191" s="445"/>
      <c r="BT191" s="2358"/>
      <c r="BU191" s="2418"/>
      <c r="BV191" s="2418"/>
      <c r="BW191" s="2418"/>
      <c r="BX191" s="2418"/>
      <c r="BY191" s="2419"/>
      <c r="BZ191" s="2419"/>
      <c r="CA191" s="2419"/>
      <c r="CB191" s="2419"/>
      <c r="CC191" s="2419"/>
      <c r="CD191" s="2419"/>
      <c r="CE191" s="2419"/>
      <c r="CF191" s="2419"/>
      <c r="CG191" s="2419"/>
      <c r="CH191" s="2419"/>
      <c r="CI191" s="2419"/>
      <c r="CJ191" s="2419"/>
      <c r="CK191" s="2419"/>
      <c r="CL191" s="2419"/>
      <c r="CM191" s="2419"/>
      <c r="CN191" s="2419"/>
      <c r="CO191" s="2419"/>
      <c r="CP191" s="2419"/>
      <c r="CQ191" s="2419"/>
      <c r="CR191" s="2419"/>
      <c r="CS191" s="2419"/>
      <c r="CT191" s="2419"/>
      <c r="CU191" s="2419"/>
      <c r="CV191" s="2419"/>
      <c r="CW191" s="2419"/>
      <c r="CX191" s="2419"/>
      <c r="CY191" s="2419"/>
      <c r="CZ191" s="2419"/>
      <c r="DA191" s="240"/>
    </row>
    <row r="192" s="726" customFormat="true" ht="15" customHeight="true" x14ac:dyDescent="0.2">
      <c r="A192" s="1650"/>
      <c r="B192" s="1669"/>
      <c r="C192" s="1351"/>
      <c r="D192" s="1352"/>
      <c r="E192" s="1352"/>
      <c r="F192" s="1352"/>
      <c r="G192" s="1353"/>
      <c r="H192" s="1354"/>
      <c r="I192" s="1352"/>
      <c r="J192" s="1352"/>
      <c r="K192" s="1352"/>
      <c r="L192" s="1355"/>
      <c r="M192" s="1356"/>
      <c r="N192" s="1352"/>
      <c r="O192" s="1352"/>
      <c r="P192" s="1352"/>
      <c r="Q192" s="1353"/>
      <c r="R192" s="1354"/>
      <c r="S192" s="1352"/>
      <c r="T192" s="2312"/>
      <c r="U192" s="2324"/>
      <c r="V192" s="2324"/>
      <c r="W192" s="2324"/>
      <c r="X192" s="2324"/>
      <c r="Y192" s="2324"/>
      <c r="Z192" s="2324"/>
      <c r="AA192" s="2324"/>
      <c r="AB192" s="2324"/>
      <c r="AC192" s="2324"/>
      <c r="AD192" s="2324"/>
      <c r="AE192" s="2324"/>
      <c r="AF192" s="2324"/>
      <c r="AG192" s="2324"/>
      <c r="AH192" s="2324"/>
      <c r="AI192" s="2324"/>
      <c r="AJ192" s="2324"/>
      <c r="AK192" s="2324"/>
      <c r="AL192" s="2324"/>
      <c r="AM192" s="2324"/>
      <c r="AN192" s="2324"/>
      <c r="AO192" s="2324"/>
      <c r="AP192" s="2324"/>
      <c r="AQ192" s="2324"/>
      <c r="AR192" s="2324"/>
      <c r="AS192" s="2324"/>
      <c r="AT192" s="2324"/>
      <c r="AU192" s="2324"/>
      <c r="AV192" s="2324"/>
      <c r="AW192" s="2324"/>
      <c r="AX192" s="2324"/>
      <c r="AY192" s="2324"/>
      <c r="BA192" s="803"/>
      <c r="BB192" s="173"/>
      <c r="BC192" s="513"/>
      <c r="BD192" s="445"/>
      <c r="BE192" s="445"/>
      <c r="BF192" s="445"/>
      <c r="BG192" s="514"/>
      <c r="BH192" s="524"/>
      <c r="BI192" s="445"/>
      <c r="BJ192" s="445"/>
      <c r="BK192" s="445"/>
      <c r="BL192" s="514"/>
      <c r="BM192" s="524"/>
      <c r="BN192" s="445"/>
      <c r="BO192" s="445"/>
      <c r="BP192" s="445"/>
      <c r="BQ192" s="514"/>
      <c r="BR192" s="524"/>
      <c r="BS192" s="445"/>
      <c r="BT192" s="2358"/>
      <c r="BU192" s="2418"/>
      <c r="BV192" s="2418"/>
      <c r="BW192" s="2418"/>
      <c r="BX192" s="2418"/>
      <c r="BY192" s="2419"/>
      <c r="BZ192" s="2419"/>
      <c r="CA192" s="2419"/>
      <c r="CB192" s="2419"/>
      <c r="CC192" s="2419"/>
      <c r="CD192" s="2419"/>
      <c r="CE192" s="2419"/>
      <c r="CF192" s="2419"/>
      <c r="CG192" s="2419"/>
      <c r="CH192" s="2419"/>
      <c r="CI192" s="2419"/>
      <c r="CJ192" s="2419"/>
      <c r="CK192" s="2419"/>
      <c r="CL192" s="2419"/>
      <c r="CM192" s="2419"/>
      <c r="CN192" s="2419"/>
      <c r="CO192" s="2419"/>
      <c r="CP192" s="2419"/>
      <c r="CQ192" s="2419"/>
      <c r="CR192" s="2419"/>
      <c r="CS192" s="2419"/>
      <c r="CT192" s="2419"/>
      <c r="CU192" s="2419"/>
      <c r="CV192" s="2419"/>
      <c r="CW192" s="2419"/>
      <c r="CX192" s="2419"/>
      <c r="CY192" s="2419"/>
      <c r="CZ192" s="2419"/>
      <c r="DA192" s="240"/>
    </row>
    <row r="193" s="726" customFormat="true" ht="15" customHeight="true" x14ac:dyDescent="0.2">
      <c r="A193" s="1178"/>
      <c r="B193" s="1199"/>
      <c r="C193" s="1357"/>
      <c r="D193" s="1358"/>
      <c r="E193" s="1358"/>
      <c r="F193" s="1358"/>
      <c r="G193" s="1359"/>
      <c r="H193" s="1360"/>
      <c r="I193" s="1358"/>
      <c r="J193" s="1358"/>
      <c r="K193" s="1358"/>
      <c r="L193" s="1361"/>
      <c r="M193" s="1362"/>
      <c r="N193" s="1358"/>
      <c r="O193" s="1358"/>
      <c r="P193" s="1358"/>
      <c r="Q193" s="1359"/>
      <c r="R193" s="1360"/>
      <c r="S193" s="1358"/>
      <c r="T193" s="2313"/>
      <c r="U193" s="2324"/>
      <c r="V193" s="2324"/>
      <c r="W193" s="2324"/>
      <c r="X193" s="2324"/>
      <c r="Y193" s="2324"/>
      <c r="Z193" s="2324"/>
      <c r="AA193" s="2324"/>
      <c r="AB193" s="2324"/>
      <c r="AC193" s="2324"/>
      <c r="AD193" s="2324"/>
      <c r="AE193" s="2324"/>
      <c r="AF193" s="2324"/>
      <c r="AG193" s="2324"/>
      <c r="AH193" s="2324"/>
      <c r="AI193" s="2324"/>
      <c r="AJ193" s="2324"/>
      <c r="AK193" s="2324"/>
      <c r="AL193" s="2324"/>
      <c r="AM193" s="2324"/>
      <c r="AN193" s="2324"/>
      <c r="AO193" s="2324"/>
      <c r="AP193" s="2324"/>
      <c r="AQ193" s="2324"/>
      <c r="AR193" s="2324"/>
      <c r="AS193" s="2324"/>
      <c r="AT193" s="2324"/>
      <c r="AU193" s="2324"/>
      <c r="AV193" s="2324"/>
      <c r="AW193" s="2324"/>
      <c r="AX193" s="2324"/>
      <c r="AY193" s="2324"/>
      <c r="BA193" s="803"/>
      <c r="BB193" s="173"/>
      <c r="BC193" s="513"/>
      <c r="BD193" s="445"/>
      <c r="BE193" s="445"/>
      <c r="BF193" s="445"/>
      <c r="BG193" s="514"/>
      <c r="BH193" s="524"/>
      <c r="BI193" s="445"/>
      <c r="BJ193" s="445"/>
      <c r="BK193" s="445"/>
      <c r="BL193" s="514"/>
      <c r="BM193" s="524"/>
      <c r="BN193" s="445"/>
      <c r="BO193" s="445"/>
      <c r="BP193" s="445"/>
      <c r="BQ193" s="514"/>
      <c r="BR193" s="524"/>
      <c r="BS193" s="445"/>
      <c r="BT193" s="2358"/>
      <c r="BU193" s="2418"/>
      <c r="BV193" s="2418"/>
      <c r="BW193" s="2418"/>
      <c r="BX193" s="2418"/>
      <c r="BY193" s="2419"/>
      <c r="BZ193" s="2419"/>
      <c r="CA193" s="2419"/>
      <c r="CB193" s="2419"/>
      <c r="CC193" s="2419"/>
      <c r="CD193" s="2419"/>
      <c r="CE193" s="2419"/>
      <c r="CF193" s="2419"/>
      <c r="CG193" s="2419"/>
      <c r="CH193" s="2419"/>
      <c r="CI193" s="2419"/>
      <c r="CJ193" s="2419"/>
      <c r="CK193" s="2419"/>
      <c r="CL193" s="2419"/>
      <c r="CM193" s="2419"/>
      <c r="CN193" s="2419"/>
      <c r="CO193" s="2419"/>
      <c r="CP193" s="2419"/>
      <c r="CQ193" s="2419"/>
      <c r="CR193" s="2419"/>
      <c r="CS193" s="2419"/>
      <c r="CT193" s="2419"/>
      <c r="CU193" s="2419"/>
      <c r="CV193" s="2419"/>
      <c r="CW193" s="2419"/>
      <c r="CX193" s="2419"/>
      <c r="CY193" s="2419"/>
      <c r="CZ193" s="2419"/>
      <c r="DA193" s="240"/>
    </row>
    <row r="194" s="726" customFormat="true" ht="15" customHeight="true" x14ac:dyDescent="0.2">
      <c r="A194" s="1093"/>
      <c r="B194" s="1194"/>
      <c r="C194" s="1279"/>
      <c r="D194" s="1271"/>
      <c r="E194" s="1271"/>
      <c r="F194" s="1271"/>
      <c r="G194" s="1272"/>
      <c r="H194" s="1280"/>
      <c r="I194" s="1271"/>
      <c r="J194" s="1271"/>
      <c r="K194" s="1271"/>
      <c r="L194" s="1281"/>
      <c r="M194" s="1279"/>
      <c r="N194" s="1271"/>
      <c r="O194" s="1271"/>
      <c r="P194" s="1271"/>
      <c r="Q194" s="1272"/>
      <c r="R194" s="1280"/>
      <c r="S194" s="1271"/>
      <c r="T194" s="1281"/>
      <c r="U194" s="2324"/>
      <c r="V194" s="2324"/>
      <c r="W194" s="2324"/>
      <c r="X194" s="2324"/>
      <c r="Y194" s="2324"/>
      <c r="Z194" s="2324"/>
      <c r="AA194" s="2324"/>
      <c r="AB194" s="2324"/>
      <c r="AC194" s="2324"/>
      <c r="AD194" s="2324"/>
      <c r="AE194" s="2324"/>
      <c r="AF194" s="2324"/>
      <c r="AG194" s="2324"/>
      <c r="AH194" s="2324"/>
      <c r="AI194" s="2324"/>
      <c r="AJ194" s="2324"/>
      <c r="AK194" s="2324"/>
      <c r="AL194" s="2324"/>
      <c r="AM194" s="2324"/>
      <c r="AN194" s="2324"/>
      <c r="AO194" s="2324"/>
      <c r="AP194" s="2324"/>
      <c r="AQ194" s="2324"/>
      <c r="AR194" s="2324"/>
      <c r="AS194" s="2324"/>
      <c r="AT194" s="2324"/>
      <c r="AU194" s="2324"/>
      <c r="AV194" s="2324"/>
      <c r="AW194" s="2324"/>
      <c r="AX194" s="2324"/>
      <c r="AY194" s="2324"/>
      <c r="BA194" s="803"/>
      <c r="BB194" s="173"/>
      <c r="BC194" s="513"/>
      <c r="BD194" s="445"/>
      <c r="BE194" s="445"/>
      <c r="BF194" s="445"/>
      <c r="BG194" s="514"/>
      <c r="BH194" s="524"/>
      <c r="BI194" s="445"/>
      <c r="BJ194" s="445"/>
      <c r="BK194" s="445"/>
      <c r="BL194" s="514"/>
      <c r="BM194" s="524"/>
      <c r="BN194" s="445"/>
      <c r="BO194" s="445"/>
      <c r="BP194" s="445"/>
      <c r="BQ194" s="514"/>
      <c r="BR194" s="524"/>
      <c r="BS194" s="445"/>
      <c r="BT194" s="2358"/>
      <c r="BU194" s="2418"/>
      <c r="BV194" s="2418"/>
      <c r="BW194" s="2418"/>
      <c r="BX194" s="2418"/>
      <c r="BY194" s="2419"/>
      <c r="BZ194" s="2419"/>
      <c r="CA194" s="2419"/>
      <c r="CB194" s="2419"/>
      <c r="CC194" s="2419"/>
      <c r="CD194" s="2419"/>
      <c r="CE194" s="2419"/>
      <c r="CF194" s="2419"/>
      <c r="CG194" s="2419"/>
      <c r="CH194" s="2419"/>
      <c r="CI194" s="2419"/>
      <c r="CJ194" s="2419"/>
      <c r="CK194" s="2419"/>
      <c r="CL194" s="2419"/>
      <c r="CM194" s="2419"/>
      <c r="CN194" s="2419"/>
      <c r="CO194" s="2419"/>
      <c r="CP194" s="2419"/>
      <c r="CQ194" s="2419"/>
      <c r="CR194" s="2419"/>
      <c r="CS194" s="2419"/>
      <c r="CT194" s="2419"/>
      <c r="CU194" s="2419"/>
      <c r="CV194" s="2419"/>
      <c r="CW194" s="2419"/>
      <c r="CX194" s="2419"/>
      <c r="CY194" s="2419"/>
      <c r="CZ194" s="2419"/>
      <c r="DA194" s="240"/>
    </row>
    <row r="195" s="131" customFormat="true" ht="15" customHeight="true" x14ac:dyDescent="0.2">
      <c r="A195" s="1093"/>
      <c r="B195" s="1194"/>
      <c r="C195" s="1279"/>
      <c r="D195" s="1271"/>
      <c r="E195" s="1271"/>
      <c r="F195" s="1271"/>
      <c r="G195" s="1272"/>
      <c r="H195" s="1280"/>
      <c r="I195" s="1271"/>
      <c r="J195" s="1271"/>
      <c r="K195" s="1271"/>
      <c r="L195" s="1281"/>
      <c r="M195" s="1279"/>
      <c r="N195" s="1271"/>
      <c r="O195" s="1271"/>
      <c r="P195" s="1271"/>
      <c r="Q195" s="1272"/>
      <c r="R195" s="1280"/>
      <c r="S195" s="1271"/>
      <c r="T195" s="1281"/>
      <c r="U195" s="2324"/>
      <c r="V195" s="2324"/>
      <c r="W195" s="2324"/>
      <c r="X195" s="2324"/>
      <c r="Y195" s="2324"/>
      <c r="Z195" s="2324"/>
      <c r="AA195" s="2324"/>
      <c r="AB195" s="2324"/>
      <c r="AC195" s="2324"/>
      <c r="AD195" s="2324"/>
      <c r="AE195" s="2324"/>
      <c r="AF195" s="2324"/>
      <c r="AG195" s="2324"/>
      <c r="AH195" s="2324"/>
      <c r="AI195" s="2324"/>
      <c r="AJ195" s="2324"/>
      <c r="AK195" s="2324"/>
      <c r="AL195" s="2324"/>
      <c r="AM195" s="2324"/>
      <c r="AN195" s="2324"/>
      <c r="AO195" s="2324"/>
      <c r="AP195" s="2324"/>
      <c r="AQ195" s="2324"/>
      <c r="AR195" s="2324"/>
      <c r="AS195" s="2324"/>
      <c r="AT195" s="2324"/>
      <c r="AU195" s="2324"/>
      <c r="AV195" s="2324"/>
      <c r="AW195" s="2324"/>
      <c r="AX195" s="2324"/>
      <c r="AY195" s="2324"/>
      <c r="BA195" s="803"/>
      <c r="BB195" s="173"/>
      <c r="BC195" s="513"/>
      <c r="BD195" s="445"/>
      <c r="BE195" s="445"/>
      <c r="BF195" s="445"/>
      <c r="BG195" s="514"/>
      <c r="BH195" s="524"/>
      <c r="BI195" s="445"/>
      <c r="BJ195" s="445"/>
      <c r="BK195" s="445"/>
      <c r="BL195" s="514"/>
      <c r="BM195" s="524"/>
      <c r="BN195" s="445"/>
      <c r="BO195" s="445"/>
      <c r="BP195" s="445"/>
      <c r="BQ195" s="514"/>
      <c r="BR195" s="524"/>
      <c r="BS195" s="445"/>
      <c r="BT195" s="2358"/>
      <c r="BU195" s="2418"/>
      <c r="BV195" s="2418"/>
      <c r="BW195" s="2418"/>
      <c r="BX195" s="2418"/>
      <c r="BY195" s="2419"/>
      <c r="BZ195" s="2419"/>
      <c r="CA195" s="2419"/>
      <c r="CB195" s="2419"/>
      <c r="CC195" s="2419"/>
      <c r="CD195" s="2419"/>
      <c r="CE195" s="2419"/>
      <c r="CF195" s="2419"/>
      <c r="CG195" s="2419"/>
      <c r="CH195" s="2419"/>
      <c r="CI195" s="2419"/>
      <c r="CJ195" s="2419"/>
      <c r="CK195" s="2419"/>
      <c r="CL195" s="2419"/>
      <c r="CM195" s="2419"/>
      <c r="CN195" s="2419"/>
      <c r="CO195" s="2419"/>
      <c r="CP195" s="2419"/>
      <c r="CQ195" s="2419"/>
      <c r="CR195" s="2419"/>
      <c r="CS195" s="2419"/>
      <c r="CT195" s="2419"/>
      <c r="CU195" s="2419"/>
      <c r="CV195" s="2419"/>
      <c r="CW195" s="2419"/>
      <c r="CX195" s="2419"/>
      <c r="CY195" s="2419"/>
      <c r="CZ195" s="2419"/>
      <c r="DA195" s="240"/>
    </row>
    <row r="196" s="131" customFormat="true" ht="15" customHeight="true" x14ac:dyDescent="0.2">
      <c r="A196" s="1093"/>
      <c r="B196" s="1194"/>
      <c r="C196" s="1279"/>
      <c r="D196" s="1271"/>
      <c r="E196" s="1271"/>
      <c r="F196" s="1271"/>
      <c r="G196" s="1272"/>
      <c r="H196" s="1280"/>
      <c r="I196" s="1271"/>
      <c r="J196" s="1271"/>
      <c r="K196" s="1271"/>
      <c r="L196" s="1281"/>
      <c r="M196" s="1279"/>
      <c r="N196" s="1271"/>
      <c r="O196" s="1271"/>
      <c r="P196" s="1271"/>
      <c r="Q196" s="1272"/>
      <c r="R196" s="1280"/>
      <c r="S196" s="1271"/>
      <c r="T196" s="1281"/>
      <c r="U196" s="2324"/>
      <c r="V196" s="2324"/>
      <c r="W196" s="2324"/>
      <c r="X196" s="2324"/>
      <c r="Y196" s="2324"/>
      <c r="Z196" s="2324"/>
      <c r="AA196" s="2324"/>
      <c r="AB196" s="2324"/>
      <c r="AC196" s="2324"/>
      <c r="AD196" s="2324"/>
      <c r="AE196" s="2324"/>
      <c r="AF196" s="2324"/>
      <c r="AG196" s="2324"/>
      <c r="AH196" s="2324"/>
      <c r="AI196" s="2324"/>
      <c r="AJ196" s="2324"/>
      <c r="AK196" s="2324"/>
      <c r="AL196" s="2324"/>
      <c r="AM196" s="2324"/>
      <c r="AN196" s="2324"/>
      <c r="AO196" s="2324"/>
      <c r="AP196" s="2324"/>
      <c r="AQ196" s="2324"/>
      <c r="AR196" s="2324"/>
      <c r="AS196" s="2324"/>
      <c r="AT196" s="2324"/>
      <c r="AU196" s="2324"/>
      <c r="AV196" s="2324"/>
      <c r="AW196" s="2324"/>
      <c r="AX196" s="2324"/>
      <c r="AY196" s="2324"/>
      <c r="BA196" s="803"/>
      <c r="BB196" s="173"/>
      <c r="BC196" s="513"/>
      <c r="BD196" s="445"/>
      <c r="BE196" s="445"/>
      <c r="BF196" s="445"/>
      <c r="BG196" s="514"/>
      <c r="BH196" s="524"/>
      <c r="BI196" s="445"/>
      <c r="BJ196" s="445"/>
      <c r="BK196" s="445"/>
      <c r="BL196" s="514"/>
      <c r="BM196" s="524"/>
      <c r="BN196" s="445"/>
      <c r="BO196" s="445"/>
      <c r="BP196" s="445"/>
      <c r="BQ196" s="514"/>
      <c r="BR196" s="524"/>
      <c r="BS196" s="445"/>
      <c r="BT196" s="2358"/>
      <c r="BU196" s="2418"/>
      <c r="BV196" s="2418"/>
      <c r="BW196" s="2418"/>
      <c r="BX196" s="2418"/>
      <c r="BY196" s="2419"/>
      <c r="BZ196" s="2419"/>
      <c r="CA196" s="2419"/>
      <c r="CB196" s="2419"/>
      <c r="CC196" s="2419"/>
      <c r="CD196" s="2419"/>
      <c r="CE196" s="2419"/>
      <c r="CF196" s="2419"/>
      <c r="CG196" s="2419"/>
      <c r="CH196" s="2419"/>
      <c r="CI196" s="2419"/>
      <c r="CJ196" s="2419"/>
      <c r="CK196" s="2419"/>
      <c r="CL196" s="2419"/>
      <c r="CM196" s="2419"/>
      <c r="CN196" s="2419"/>
      <c r="CO196" s="2419"/>
      <c r="CP196" s="2419"/>
      <c r="CQ196" s="2419"/>
      <c r="CR196" s="2419"/>
      <c r="CS196" s="2419"/>
      <c r="CT196" s="2419"/>
      <c r="CU196" s="2419"/>
      <c r="CV196" s="2419"/>
      <c r="CW196" s="2419"/>
      <c r="CX196" s="2419"/>
      <c r="CY196" s="2419"/>
      <c r="CZ196" s="2419"/>
      <c r="DA196" s="240"/>
    </row>
    <row r="197" s="131" customFormat="true" ht="15" customHeight="true" x14ac:dyDescent="0.2">
      <c r="A197" s="1093"/>
      <c r="B197" s="1194"/>
      <c r="C197" s="1279"/>
      <c r="D197" s="1271"/>
      <c r="E197" s="1271"/>
      <c r="F197" s="1271"/>
      <c r="G197" s="1272"/>
      <c r="H197" s="1280"/>
      <c r="I197" s="1271"/>
      <c r="J197" s="1271"/>
      <c r="K197" s="1271"/>
      <c r="L197" s="1281"/>
      <c r="M197" s="1279"/>
      <c r="N197" s="1271"/>
      <c r="O197" s="1271"/>
      <c r="P197" s="1271"/>
      <c r="Q197" s="1272"/>
      <c r="R197" s="1280"/>
      <c r="S197" s="1271"/>
      <c r="T197" s="1281"/>
      <c r="U197" s="2324"/>
      <c r="V197" s="2324"/>
      <c r="W197" s="2324"/>
      <c r="X197" s="2324"/>
      <c r="Y197" s="2324"/>
      <c r="Z197" s="2324"/>
      <c r="AA197" s="2324"/>
      <c r="AB197" s="2324"/>
      <c r="AC197" s="2324"/>
      <c r="AD197" s="2324"/>
      <c r="AE197" s="2324"/>
      <c r="AF197" s="2324"/>
      <c r="AG197" s="2324"/>
      <c r="AH197" s="2324"/>
      <c r="AI197" s="2324"/>
      <c r="AJ197" s="2324"/>
      <c r="AK197" s="2324"/>
      <c r="AL197" s="2324"/>
      <c r="AM197" s="2324"/>
      <c r="AN197" s="2324"/>
      <c r="AO197" s="2324"/>
      <c r="AP197" s="2324"/>
      <c r="AQ197" s="2324"/>
      <c r="AR197" s="2324"/>
      <c r="AS197" s="2324"/>
      <c r="AT197" s="2324"/>
      <c r="AU197" s="2324"/>
      <c r="AV197" s="2324"/>
      <c r="AW197" s="2324"/>
      <c r="AX197" s="2324"/>
      <c r="AY197" s="2324"/>
      <c r="BA197" s="803"/>
      <c r="BB197" s="173"/>
      <c r="BC197" s="513"/>
      <c r="BD197" s="445"/>
      <c r="BE197" s="445"/>
      <c r="BF197" s="445"/>
      <c r="BG197" s="514"/>
      <c r="BH197" s="524"/>
      <c r="BI197" s="445"/>
      <c r="BJ197" s="445"/>
      <c r="BK197" s="445"/>
      <c r="BL197" s="514"/>
      <c r="BM197" s="524"/>
      <c r="BN197" s="445"/>
      <c r="BO197" s="445"/>
      <c r="BP197" s="445"/>
      <c r="BQ197" s="514"/>
      <c r="BR197" s="524"/>
      <c r="BS197" s="445"/>
      <c r="BT197" s="2358"/>
      <c r="BU197" s="2418"/>
      <c r="BV197" s="2418"/>
      <c r="BW197" s="2418"/>
      <c r="BX197" s="2418"/>
      <c r="BY197" s="2419"/>
      <c r="BZ197" s="2419"/>
      <c r="CA197" s="2419"/>
      <c r="CB197" s="2419"/>
      <c r="CC197" s="2419"/>
      <c r="CD197" s="2419"/>
      <c r="CE197" s="2419"/>
      <c r="CF197" s="2419"/>
      <c r="CG197" s="2419"/>
      <c r="CH197" s="2419"/>
      <c r="CI197" s="2419"/>
      <c r="CJ197" s="2419"/>
      <c r="CK197" s="2419"/>
      <c r="CL197" s="2419"/>
      <c r="CM197" s="2419"/>
      <c r="CN197" s="2419"/>
      <c r="CO197" s="2419"/>
      <c r="CP197" s="2419"/>
      <c r="CQ197" s="2419"/>
      <c r="CR197" s="2419"/>
      <c r="CS197" s="2419"/>
      <c r="CT197" s="2419"/>
      <c r="CU197" s="2419"/>
      <c r="CV197" s="2419"/>
      <c r="CW197" s="2419"/>
      <c r="CX197" s="2419"/>
      <c r="CY197" s="2419"/>
      <c r="CZ197" s="2419"/>
      <c r="DA197" s="240"/>
    </row>
    <row r="198" s="131" customFormat="true" ht="15" customHeight="true" x14ac:dyDescent="0.2">
      <c r="A198" s="1093"/>
      <c r="B198" s="1194"/>
      <c r="C198" s="1279"/>
      <c r="D198" s="1271"/>
      <c r="E198" s="1271"/>
      <c r="F198" s="1271"/>
      <c r="G198" s="1272"/>
      <c r="H198" s="1280"/>
      <c r="I198" s="1271"/>
      <c r="J198" s="1271"/>
      <c r="K198" s="1271"/>
      <c r="L198" s="1281"/>
      <c r="M198" s="1279"/>
      <c r="N198" s="1271"/>
      <c r="O198" s="1271"/>
      <c r="P198" s="1271"/>
      <c r="Q198" s="1272"/>
      <c r="R198" s="1280"/>
      <c r="S198" s="1271"/>
      <c r="T198" s="1281"/>
      <c r="U198" s="2324"/>
      <c r="V198" s="2324"/>
      <c r="W198" s="2324"/>
      <c r="X198" s="2324"/>
      <c r="Y198" s="2324"/>
      <c r="Z198" s="2324"/>
      <c r="AA198" s="2324"/>
      <c r="AB198" s="2324"/>
      <c r="AC198" s="2324"/>
      <c r="AD198" s="2324"/>
      <c r="AE198" s="2324"/>
      <c r="AF198" s="2324"/>
      <c r="AG198" s="2324"/>
      <c r="AH198" s="2324"/>
      <c r="AI198" s="2324"/>
      <c r="AJ198" s="2324"/>
      <c r="AK198" s="2324"/>
      <c r="AL198" s="2324"/>
      <c r="AM198" s="2324"/>
      <c r="AN198" s="2324"/>
      <c r="AO198" s="2324"/>
      <c r="AP198" s="2324"/>
      <c r="AQ198" s="2324"/>
      <c r="AR198" s="2324"/>
      <c r="AS198" s="2324"/>
      <c r="AT198" s="2324"/>
      <c r="AU198" s="2324"/>
      <c r="AV198" s="2324"/>
      <c r="AW198" s="2324"/>
      <c r="AX198" s="2324"/>
      <c r="AY198" s="2324"/>
      <c r="BA198" s="803"/>
      <c r="BB198" s="173"/>
      <c r="BC198" s="513"/>
      <c r="BD198" s="445"/>
      <c r="BE198" s="445"/>
      <c r="BF198" s="445"/>
      <c r="BG198" s="514"/>
      <c r="BH198" s="524"/>
      <c r="BI198" s="445"/>
      <c r="BJ198" s="445"/>
      <c r="BK198" s="445"/>
      <c r="BL198" s="514"/>
      <c r="BM198" s="524"/>
      <c r="BN198" s="445"/>
      <c r="BO198" s="445"/>
      <c r="BP198" s="445"/>
      <c r="BQ198" s="514"/>
      <c r="BR198" s="524"/>
      <c r="BS198" s="445"/>
      <c r="BT198" s="2358"/>
      <c r="BU198" s="2418"/>
      <c r="BV198" s="2418"/>
      <c r="BW198" s="2418"/>
      <c r="BX198" s="2418"/>
      <c r="BY198" s="2419"/>
      <c r="BZ198" s="2419"/>
      <c r="CA198" s="2419"/>
      <c r="CB198" s="2419"/>
      <c r="CC198" s="2419"/>
      <c r="CD198" s="2419"/>
      <c r="CE198" s="2419"/>
      <c r="CF198" s="2419"/>
      <c r="CG198" s="2419"/>
      <c r="CH198" s="2419"/>
      <c r="CI198" s="2419"/>
      <c r="CJ198" s="2419"/>
      <c r="CK198" s="2419"/>
      <c r="CL198" s="2419"/>
      <c r="CM198" s="2419"/>
      <c r="CN198" s="2419"/>
      <c r="CO198" s="2419"/>
      <c r="CP198" s="2419"/>
      <c r="CQ198" s="2419"/>
      <c r="CR198" s="2419"/>
      <c r="CS198" s="2419"/>
      <c r="CT198" s="2419"/>
      <c r="CU198" s="2419"/>
      <c r="CV198" s="2419"/>
      <c r="CW198" s="2419"/>
      <c r="CX198" s="2419"/>
      <c r="CY198" s="2419"/>
      <c r="CZ198" s="2419"/>
      <c r="DA198" s="240"/>
    </row>
    <row r="199" s="131" customFormat="true" ht="15" customHeight="true" x14ac:dyDescent="0.2">
      <c r="A199" s="1093"/>
      <c r="B199" s="1194"/>
      <c r="C199" s="1279"/>
      <c r="D199" s="1271"/>
      <c r="E199" s="1271"/>
      <c r="F199" s="1271"/>
      <c r="G199" s="1272"/>
      <c r="H199" s="1280"/>
      <c r="I199" s="1271"/>
      <c r="J199" s="1271"/>
      <c r="K199" s="1271"/>
      <c r="L199" s="1281"/>
      <c r="M199" s="1279"/>
      <c r="N199" s="1271"/>
      <c r="O199" s="1271"/>
      <c r="P199" s="1271"/>
      <c r="Q199" s="1272"/>
      <c r="R199" s="1280"/>
      <c r="S199" s="1271"/>
      <c r="T199" s="1281"/>
      <c r="U199" s="2324"/>
      <c r="V199" s="2324"/>
      <c r="W199" s="2324"/>
      <c r="X199" s="2324"/>
      <c r="Y199" s="2324"/>
      <c r="Z199" s="2324"/>
      <c r="AA199" s="2324"/>
      <c r="AB199" s="2324"/>
      <c r="AC199" s="2324"/>
      <c r="AD199" s="2324"/>
      <c r="AE199" s="2324"/>
      <c r="AF199" s="2324"/>
      <c r="AG199" s="2324"/>
      <c r="AH199" s="2324"/>
      <c r="AI199" s="2324"/>
      <c r="AJ199" s="2324"/>
      <c r="AK199" s="2324"/>
      <c r="AL199" s="2324"/>
      <c r="AM199" s="2324"/>
      <c r="AN199" s="2324"/>
      <c r="AO199" s="2324"/>
      <c r="AP199" s="2324"/>
      <c r="AQ199" s="2324"/>
      <c r="AR199" s="2324"/>
      <c r="AS199" s="2324"/>
      <c r="AT199" s="2324"/>
      <c r="AU199" s="2324"/>
      <c r="AV199" s="2324"/>
      <c r="AW199" s="2324"/>
      <c r="AX199" s="2324"/>
      <c r="AY199" s="2324"/>
      <c r="BA199" s="803"/>
      <c r="BB199" s="173"/>
      <c r="BC199" s="513"/>
      <c r="BD199" s="445"/>
      <c r="BE199" s="445"/>
      <c r="BF199" s="445"/>
      <c r="BG199" s="514"/>
      <c r="BH199" s="524"/>
      <c r="BI199" s="445"/>
      <c r="BJ199" s="445"/>
      <c r="BK199" s="445"/>
      <c r="BL199" s="514"/>
      <c r="BM199" s="524"/>
      <c r="BN199" s="445"/>
      <c r="BO199" s="445"/>
      <c r="BP199" s="445"/>
      <c r="BQ199" s="514"/>
      <c r="BR199" s="524"/>
      <c r="BS199" s="445"/>
      <c r="BT199" s="2358"/>
      <c r="BU199" s="2418"/>
      <c r="BV199" s="2418"/>
      <c r="BW199" s="2418"/>
      <c r="BX199" s="2418"/>
      <c r="BY199" s="2419"/>
      <c r="BZ199" s="2419"/>
      <c r="CA199" s="2419"/>
      <c r="CB199" s="2419"/>
      <c r="CC199" s="2419"/>
      <c r="CD199" s="2419"/>
      <c r="CE199" s="2419"/>
      <c r="CF199" s="2419"/>
      <c r="CG199" s="2419"/>
      <c r="CH199" s="2419"/>
      <c r="CI199" s="2419"/>
      <c r="CJ199" s="2419"/>
      <c r="CK199" s="2419"/>
      <c r="CL199" s="2419"/>
      <c r="CM199" s="2419"/>
      <c r="CN199" s="2419"/>
      <c r="CO199" s="2419"/>
      <c r="CP199" s="2419"/>
      <c r="CQ199" s="2419"/>
      <c r="CR199" s="2419"/>
      <c r="CS199" s="2419"/>
      <c r="CT199" s="2419"/>
      <c r="CU199" s="2419"/>
      <c r="CV199" s="2419"/>
      <c r="CW199" s="2419"/>
      <c r="CX199" s="2419"/>
      <c r="CY199" s="2419"/>
      <c r="CZ199" s="2419"/>
      <c r="DA199" s="240"/>
    </row>
    <row r="200" s="131" customFormat="true" ht="15" customHeight="true" x14ac:dyDescent="0.2">
      <c r="A200" s="1093"/>
      <c r="B200" s="1194"/>
      <c r="C200" s="1279"/>
      <c r="D200" s="1271"/>
      <c r="E200" s="1271"/>
      <c r="F200" s="1271"/>
      <c r="G200" s="1272"/>
      <c r="H200" s="1280"/>
      <c r="I200" s="1271"/>
      <c r="J200" s="1271"/>
      <c r="K200" s="1271"/>
      <c r="L200" s="1281"/>
      <c r="M200" s="1279"/>
      <c r="N200" s="1271"/>
      <c r="O200" s="1271"/>
      <c r="P200" s="1271"/>
      <c r="Q200" s="1272"/>
      <c r="R200" s="1280"/>
      <c r="S200" s="1271"/>
      <c r="T200" s="1281"/>
      <c r="U200" s="2324"/>
      <c r="V200" s="2324"/>
      <c r="W200" s="2324"/>
      <c r="X200" s="2324"/>
      <c r="Y200" s="2324"/>
      <c r="Z200" s="2324"/>
      <c r="AA200" s="2324"/>
      <c r="AB200" s="2324"/>
      <c r="AC200" s="2324"/>
      <c r="AD200" s="2324"/>
      <c r="AE200" s="2324"/>
      <c r="AF200" s="2324"/>
      <c r="AG200" s="2324"/>
      <c r="AH200" s="2324"/>
      <c r="AI200" s="2324"/>
      <c r="AJ200" s="2324"/>
      <c r="AK200" s="2324"/>
      <c r="AL200" s="2324"/>
      <c r="AM200" s="2324"/>
      <c r="AN200" s="2324"/>
      <c r="AO200" s="2324"/>
      <c r="AP200" s="2324"/>
      <c r="AQ200" s="2324"/>
      <c r="AR200" s="2324"/>
      <c r="AS200" s="2324"/>
      <c r="AT200" s="2324"/>
      <c r="AU200" s="2324"/>
      <c r="AV200" s="2324"/>
      <c r="AW200" s="2324"/>
      <c r="AX200" s="2324"/>
      <c r="AY200" s="2324"/>
      <c r="BA200" s="803"/>
      <c r="BB200" s="173"/>
      <c r="BC200" s="513"/>
      <c r="BD200" s="445"/>
      <c r="BE200" s="445"/>
      <c r="BF200" s="445"/>
      <c r="BG200" s="514"/>
      <c r="BH200" s="524"/>
      <c r="BI200" s="445"/>
      <c r="BJ200" s="445"/>
      <c r="BK200" s="445"/>
      <c r="BL200" s="514"/>
      <c r="BM200" s="524"/>
      <c r="BN200" s="445"/>
      <c r="BO200" s="445"/>
      <c r="BP200" s="445"/>
      <c r="BQ200" s="514"/>
      <c r="BR200" s="524"/>
      <c r="BS200" s="445"/>
      <c r="BT200" s="2358"/>
      <c r="BU200" s="2418"/>
      <c r="BV200" s="2418"/>
      <c r="BW200" s="2418"/>
      <c r="BX200" s="2418"/>
      <c r="BY200" s="2419"/>
      <c r="BZ200" s="2419"/>
      <c r="CA200" s="2419"/>
      <c r="CB200" s="2419"/>
      <c r="CC200" s="2419"/>
      <c r="CD200" s="2419"/>
      <c r="CE200" s="2419"/>
      <c r="CF200" s="2419"/>
      <c r="CG200" s="2419"/>
      <c r="CH200" s="2419"/>
      <c r="CI200" s="2419"/>
      <c r="CJ200" s="2419"/>
      <c r="CK200" s="2419"/>
      <c r="CL200" s="2419"/>
      <c r="CM200" s="2419"/>
      <c r="CN200" s="2419"/>
      <c r="CO200" s="2419"/>
      <c r="CP200" s="2419"/>
      <c r="CQ200" s="2419"/>
      <c r="CR200" s="2419"/>
      <c r="CS200" s="2419"/>
      <c r="CT200" s="2419"/>
      <c r="CU200" s="2419"/>
      <c r="CV200" s="2419"/>
      <c r="CW200" s="2419"/>
      <c r="CX200" s="2419"/>
      <c r="CY200" s="2419"/>
      <c r="CZ200" s="2419"/>
      <c r="DA200" s="240"/>
    </row>
    <row r="201" s="131" customFormat="true" ht="15" customHeight="true" x14ac:dyDescent="0.2">
      <c r="A201" s="1093"/>
      <c r="B201" s="1194"/>
      <c r="C201" s="1279"/>
      <c r="D201" s="1271"/>
      <c r="E201" s="1271"/>
      <c r="F201" s="1271"/>
      <c r="G201" s="1272"/>
      <c r="H201" s="1280"/>
      <c r="I201" s="1271"/>
      <c r="J201" s="1271"/>
      <c r="K201" s="1271"/>
      <c r="L201" s="1281"/>
      <c r="M201" s="1279"/>
      <c r="N201" s="1271"/>
      <c r="O201" s="1271"/>
      <c r="P201" s="1271"/>
      <c r="Q201" s="1272"/>
      <c r="R201" s="1280"/>
      <c r="S201" s="1271"/>
      <c r="T201" s="1281"/>
      <c r="U201" s="2324"/>
      <c r="V201" s="2324"/>
      <c r="W201" s="2324"/>
      <c r="X201" s="2324"/>
      <c r="Y201" s="2324"/>
      <c r="Z201" s="2324"/>
      <c r="AA201" s="2324"/>
      <c r="AB201" s="2324"/>
      <c r="AC201" s="2324"/>
      <c r="AD201" s="2324"/>
      <c r="AE201" s="2324"/>
      <c r="AF201" s="2324"/>
      <c r="AG201" s="2324"/>
      <c r="AH201" s="2324"/>
      <c r="AI201" s="2324"/>
      <c r="AJ201" s="2324"/>
      <c r="AK201" s="2324"/>
      <c r="AL201" s="2324"/>
      <c r="AM201" s="2324"/>
      <c r="AN201" s="2324"/>
      <c r="AO201" s="2324"/>
      <c r="AP201" s="2324"/>
      <c r="AQ201" s="2324"/>
      <c r="AR201" s="2324"/>
      <c r="AS201" s="2324"/>
      <c r="AT201" s="2324"/>
      <c r="AU201" s="2324"/>
      <c r="AV201" s="2324"/>
      <c r="AW201" s="2324"/>
      <c r="AX201" s="2324"/>
      <c r="AY201" s="2324"/>
      <c r="BA201" s="803"/>
      <c r="BB201" s="173"/>
      <c r="BC201" s="513"/>
      <c r="BD201" s="445"/>
      <c r="BE201" s="445"/>
      <c r="BF201" s="445"/>
      <c r="BG201" s="514"/>
      <c r="BH201" s="524"/>
      <c r="BI201" s="445"/>
      <c r="BJ201" s="445"/>
      <c r="BK201" s="445"/>
      <c r="BL201" s="514"/>
      <c r="BM201" s="524"/>
      <c r="BN201" s="445"/>
      <c r="BO201" s="445"/>
      <c r="BP201" s="445"/>
      <c r="BQ201" s="514"/>
      <c r="BR201" s="524"/>
      <c r="BS201" s="445"/>
      <c r="BT201" s="2358"/>
      <c r="BU201" s="2418"/>
      <c r="BV201" s="2418"/>
      <c r="BW201" s="2418"/>
      <c r="BX201" s="2418"/>
      <c r="BY201" s="2419"/>
      <c r="BZ201" s="2419"/>
      <c r="CA201" s="2419"/>
      <c r="CB201" s="2419"/>
      <c r="CC201" s="2419"/>
      <c r="CD201" s="2419"/>
      <c r="CE201" s="2419"/>
      <c r="CF201" s="2419"/>
      <c r="CG201" s="2419"/>
      <c r="CH201" s="2419"/>
      <c r="CI201" s="2419"/>
      <c r="CJ201" s="2419"/>
      <c r="CK201" s="2419"/>
      <c r="CL201" s="2419"/>
      <c r="CM201" s="2419"/>
      <c r="CN201" s="2419"/>
      <c r="CO201" s="2419"/>
      <c r="CP201" s="2419"/>
      <c r="CQ201" s="2419"/>
      <c r="CR201" s="2419"/>
      <c r="CS201" s="2419"/>
      <c r="CT201" s="2419"/>
      <c r="CU201" s="2419"/>
      <c r="CV201" s="2419"/>
      <c r="CW201" s="2419"/>
      <c r="CX201" s="2419"/>
      <c r="CY201" s="2419"/>
      <c r="CZ201" s="2419"/>
      <c r="DA201" s="240"/>
    </row>
    <row r="202" s="131" customFormat="true" ht="15" customHeight="true" x14ac:dyDescent="0.2">
      <c r="A202" s="1093"/>
      <c r="B202" s="1194"/>
      <c r="C202" s="1279"/>
      <c r="D202" s="1271"/>
      <c r="E202" s="1271"/>
      <c r="F202" s="1271"/>
      <c r="G202" s="1272"/>
      <c r="H202" s="1280"/>
      <c r="I202" s="1271"/>
      <c r="J202" s="1271"/>
      <c r="K202" s="1271"/>
      <c r="L202" s="1281"/>
      <c r="M202" s="1279"/>
      <c r="N202" s="1271"/>
      <c r="O202" s="1271"/>
      <c r="P202" s="1271"/>
      <c r="Q202" s="1272"/>
      <c r="R202" s="1280"/>
      <c r="S202" s="1271"/>
      <c r="T202" s="1281"/>
      <c r="U202" s="2324"/>
      <c r="V202" s="2324"/>
      <c r="W202" s="2324"/>
      <c r="X202" s="2324"/>
      <c r="Y202" s="2324"/>
      <c r="Z202" s="2324"/>
      <c r="AA202" s="2324"/>
      <c r="AB202" s="2324"/>
      <c r="AC202" s="2324"/>
      <c r="AD202" s="2324"/>
      <c r="AE202" s="2324"/>
      <c r="AF202" s="2324"/>
      <c r="AG202" s="2324"/>
      <c r="AH202" s="2324"/>
      <c r="AI202" s="2324"/>
      <c r="AJ202" s="2324"/>
      <c r="AK202" s="2324"/>
      <c r="AL202" s="2324"/>
      <c r="AM202" s="2324"/>
      <c r="AN202" s="2324"/>
      <c r="AO202" s="2324"/>
      <c r="AP202" s="2324"/>
      <c r="AQ202" s="2324"/>
      <c r="AR202" s="2324"/>
      <c r="AS202" s="2324"/>
      <c r="AT202" s="2324"/>
      <c r="AU202" s="2324"/>
      <c r="AV202" s="2324"/>
      <c r="AW202" s="2324"/>
      <c r="AX202" s="2324"/>
      <c r="AY202" s="2324"/>
      <c r="BA202" s="803"/>
      <c r="BB202" s="173"/>
      <c r="BC202" s="513"/>
      <c r="BD202" s="445"/>
      <c r="BE202" s="445"/>
      <c r="BF202" s="445"/>
      <c r="BG202" s="514"/>
      <c r="BH202" s="524"/>
      <c r="BI202" s="445"/>
      <c r="BJ202" s="445"/>
      <c r="BK202" s="445"/>
      <c r="BL202" s="514"/>
      <c r="BM202" s="524"/>
      <c r="BN202" s="445"/>
      <c r="BO202" s="445"/>
      <c r="BP202" s="445"/>
      <c r="BQ202" s="514"/>
      <c r="BR202" s="524"/>
      <c r="BS202" s="445"/>
      <c r="BT202" s="2358"/>
      <c r="BU202" s="2418"/>
      <c r="BV202" s="2418"/>
      <c r="BW202" s="2418"/>
      <c r="BX202" s="2418"/>
      <c r="BY202" s="2419"/>
      <c r="BZ202" s="2419"/>
      <c r="CA202" s="2419"/>
      <c r="CB202" s="2419"/>
      <c r="CC202" s="2419"/>
      <c r="CD202" s="2419"/>
      <c r="CE202" s="2419"/>
      <c r="CF202" s="2419"/>
      <c r="CG202" s="2419"/>
      <c r="CH202" s="2419"/>
      <c r="CI202" s="2419"/>
      <c r="CJ202" s="2419"/>
      <c r="CK202" s="2419"/>
      <c r="CL202" s="2419"/>
      <c r="CM202" s="2419"/>
      <c r="CN202" s="2419"/>
      <c r="CO202" s="2419"/>
      <c r="CP202" s="2419"/>
      <c r="CQ202" s="2419"/>
      <c r="CR202" s="2419"/>
      <c r="CS202" s="2419"/>
      <c r="CT202" s="2419"/>
      <c r="CU202" s="2419"/>
      <c r="CV202" s="2419"/>
      <c r="CW202" s="2419"/>
      <c r="CX202" s="2419"/>
      <c r="CY202" s="2419"/>
      <c r="CZ202" s="2419"/>
      <c r="DA202" s="240"/>
    </row>
    <row r="203" s="1080" customFormat="true" ht="15" customHeight="true" x14ac:dyDescent="0.2">
      <c r="A203" s="2151"/>
      <c r="B203" s="2272"/>
      <c r="C203" s="2224"/>
      <c r="D203" s="2225"/>
      <c r="E203" s="2225"/>
      <c r="F203" s="2225"/>
      <c r="G203" s="2226"/>
      <c r="H203" s="2227"/>
      <c r="I203" s="2225"/>
      <c r="J203" s="2225"/>
      <c r="K203" s="2225"/>
      <c r="L203" s="2228"/>
      <c r="M203" s="2229"/>
      <c r="N203" s="2225"/>
      <c r="O203" s="2225"/>
      <c r="P203" s="2225"/>
      <c r="Q203" s="2226"/>
      <c r="R203" s="2227"/>
      <c r="S203" s="2225"/>
      <c r="T203" s="2302"/>
      <c r="U203" s="2324"/>
      <c r="V203" s="2324"/>
      <c r="W203" s="2324"/>
      <c r="X203" s="2324"/>
      <c r="Y203" s="2324"/>
      <c r="Z203" s="2324"/>
      <c r="AA203" s="2324"/>
      <c r="AB203" s="2324"/>
      <c r="AC203" s="2324"/>
      <c r="AD203" s="2324"/>
      <c r="AE203" s="2324"/>
      <c r="AF203" s="2324"/>
      <c r="AG203" s="2324"/>
      <c r="AH203" s="2324"/>
      <c r="AI203" s="2324"/>
      <c r="AJ203" s="2324"/>
      <c r="AK203" s="2324"/>
      <c r="AL203" s="2324"/>
      <c r="AM203" s="2324"/>
      <c r="AN203" s="2324"/>
      <c r="AO203" s="2324"/>
      <c r="AP203" s="2324"/>
      <c r="AQ203" s="2324"/>
      <c r="AR203" s="2324"/>
      <c r="AS203" s="2324"/>
      <c r="AT203" s="2324"/>
      <c r="AU203" s="2324"/>
      <c r="AV203" s="2324"/>
      <c r="AW203" s="2324"/>
      <c r="AX203" s="2324"/>
      <c r="AY203" s="2324"/>
      <c r="BA203" s="803"/>
      <c r="BB203" s="173"/>
      <c r="BC203" s="513"/>
      <c r="BD203" s="445"/>
      <c r="BE203" s="445"/>
      <c r="BF203" s="445"/>
      <c r="BG203" s="514"/>
      <c r="BH203" s="524"/>
      <c r="BI203" s="445"/>
      <c r="BJ203" s="445"/>
      <c r="BK203" s="445"/>
      <c r="BL203" s="514"/>
      <c r="BM203" s="524"/>
      <c r="BN203" s="445"/>
      <c r="BO203" s="445"/>
      <c r="BP203" s="445"/>
      <c r="BQ203" s="514"/>
      <c r="BR203" s="524"/>
      <c r="BS203" s="445"/>
      <c r="BT203" s="2358"/>
      <c r="BU203" s="2418"/>
      <c r="BV203" s="2418"/>
      <c r="BW203" s="2418"/>
      <c r="BX203" s="2418"/>
      <c r="BY203" s="2419"/>
      <c r="BZ203" s="2419"/>
      <c r="CA203" s="2419"/>
      <c r="CB203" s="2419"/>
      <c r="CC203" s="2419"/>
      <c r="CD203" s="2419"/>
      <c r="CE203" s="2419"/>
      <c r="CF203" s="2419"/>
      <c r="CG203" s="2419"/>
      <c r="CH203" s="2419"/>
      <c r="CI203" s="2419"/>
      <c r="CJ203" s="2419"/>
      <c r="CK203" s="2419"/>
      <c r="CL203" s="2419"/>
      <c r="CM203" s="2419"/>
      <c r="CN203" s="2419"/>
      <c r="CO203" s="2419"/>
      <c r="CP203" s="2419"/>
      <c r="CQ203" s="2419"/>
      <c r="CR203" s="2419"/>
      <c r="CS203" s="2419"/>
      <c r="CT203" s="2419"/>
      <c r="CU203" s="2419"/>
      <c r="CV203" s="2419"/>
      <c r="CW203" s="2419"/>
      <c r="CX203" s="2419"/>
      <c r="CY203" s="2419"/>
      <c r="CZ203" s="2419"/>
      <c r="DA203" s="240"/>
    </row>
    <row r="204" s="1080" customFormat="true" ht="15" customHeight="true" x14ac:dyDescent="0.2">
      <c r="A204" s="2151"/>
      <c r="B204" s="2272"/>
      <c r="C204" s="2224"/>
      <c r="D204" s="2225"/>
      <c r="E204" s="2225"/>
      <c r="F204" s="2225"/>
      <c r="G204" s="2226"/>
      <c r="H204" s="2227"/>
      <c r="I204" s="2225"/>
      <c r="J204" s="2225"/>
      <c r="K204" s="2225"/>
      <c r="L204" s="2228"/>
      <c r="M204" s="2229"/>
      <c r="N204" s="2225"/>
      <c r="O204" s="2225"/>
      <c r="P204" s="2225"/>
      <c r="Q204" s="2226"/>
      <c r="R204" s="2227"/>
      <c r="S204" s="2225"/>
      <c r="T204" s="2302"/>
      <c r="U204" s="2324"/>
      <c r="V204" s="2324"/>
      <c r="W204" s="2324"/>
      <c r="X204" s="2324"/>
      <c r="Y204" s="2324"/>
      <c r="Z204" s="2324"/>
      <c r="AA204" s="2324"/>
      <c r="AB204" s="2324"/>
      <c r="AC204" s="2324"/>
      <c r="AD204" s="2324"/>
      <c r="AE204" s="2324"/>
      <c r="AF204" s="2324"/>
      <c r="AG204" s="2324"/>
      <c r="AH204" s="2324"/>
      <c r="AI204" s="2324"/>
      <c r="AJ204" s="2324"/>
      <c r="AK204" s="2324"/>
      <c r="AL204" s="2324"/>
      <c r="AM204" s="2324"/>
      <c r="AN204" s="2324"/>
      <c r="AO204" s="2324"/>
      <c r="AP204" s="2324"/>
      <c r="AQ204" s="2324"/>
      <c r="AR204" s="2324"/>
      <c r="AS204" s="2324"/>
      <c r="AT204" s="2324"/>
      <c r="AU204" s="2324"/>
      <c r="AV204" s="2324"/>
      <c r="AW204" s="2324"/>
      <c r="AX204" s="2324"/>
      <c r="AY204" s="2324"/>
      <c r="BA204" s="803"/>
      <c r="BB204" s="173"/>
      <c r="BC204" s="513"/>
      <c r="BD204" s="445"/>
      <c r="BE204" s="445"/>
      <c r="BF204" s="445"/>
      <c r="BG204" s="514"/>
      <c r="BH204" s="524"/>
      <c r="BI204" s="445"/>
      <c r="BJ204" s="445"/>
      <c r="BK204" s="445"/>
      <c r="BL204" s="514"/>
      <c r="BM204" s="524"/>
      <c r="BN204" s="445"/>
      <c r="BO204" s="445"/>
      <c r="BP204" s="445"/>
      <c r="BQ204" s="514"/>
      <c r="BR204" s="524"/>
      <c r="BS204" s="445"/>
      <c r="BT204" s="2358"/>
      <c r="BU204" s="2418"/>
      <c r="BV204" s="2418"/>
      <c r="BW204" s="2418"/>
      <c r="BX204" s="2418"/>
      <c r="BY204" s="2419"/>
      <c r="BZ204" s="2419"/>
      <c r="CA204" s="2419"/>
      <c r="CB204" s="2419"/>
      <c r="CC204" s="2419"/>
      <c r="CD204" s="2419"/>
      <c r="CE204" s="2419"/>
      <c r="CF204" s="2419"/>
      <c r="CG204" s="2419"/>
      <c r="CH204" s="2419"/>
      <c r="CI204" s="2419"/>
      <c r="CJ204" s="2419"/>
      <c r="CK204" s="2419"/>
      <c r="CL204" s="2419"/>
      <c r="CM204" s="2419"/>
      <c r="CN204" s="2419"/>
      <c r="CO204" s="2419"/>
      <c r="CP204" s="2419"/>
      <c r="CQ204" s="2419"/>
      <c r="CR204" s="2419"/>
      <c r="CS204" s="2419"/>
      <c r="CT204" s="2419"/>
      <c r="CU204" s="2419"/>
      <c r="CV204" s="2419"/>
      <c r="CW204" s="2419"/>
      <c r="CX204" s="2419"/>
      <c r="CY204" s="2419"/>
      <c r="CZ204" s="2419"/>
      <c r="DA204" s="240"/>
    </row>
    <row r="205" s="1080" customFormat="true" ht="15" customHeight="true" x14ac:dyDescent="0.2">
      <c r="A205" s="2158"/>
      <c r="B205" s="2274"/>
      <c r="C205" s="2248"/>
      <c r="D205" s="2249"/>
      <c r="E205" s="2249"/>
      <c r="F205" s="2249"/>
      <c r="G205" s="2250"/>
      <c r="H205" s="2251"/>
      <c r="I205" s="2249"/>
      <c r="J205" s="2249"/>
      <c r="K205" s="2249"/>
      <c r="L205" s="2252"/>
      <c r="M205" s="2253"/>
      <c r="N205" s="2249"/>
      <c r="O205" s="2249"/>
      <c r="P205" s="2249"/>
      <c r="Q205" s="2250"/>
      <c r="R205" s="2251"/>
      <c r="S205" s="2249"/>
      <c r="T205" s="2314"/>
      <c r="U205" s="2324"/>
      <c r="V205" s="2324"/>
      <c r="W205" s="2324"/>
      <c r="X205" s="2324"/>
      <c r="Y205" s="2324"/>
      <c r="Z205" s="2324"/>
      <c r="AA205" s="2324"/>
      <c r="AB205" s="2324"/>
      <c r="AC205" s="2324"/>
      <c r="AD205" s="2324"/>
      <c r="AE205" s="2324"/>
      <c r="AF205" s="2324"/>
      <c r="AG205" s="2324"/>
      <c r="AH205" s="2324"/>
      <c r="AI205" s="2324"/>
      <c r="AJ205" s="2324"/>
      <c r="AK205" s="2324"/>
      <c r="AL205" s="2324"/>
      <c r="AM205" s="2324"/>
      <c r="AN205" s="2324"/>
      <c r="AO205" s="2324"/>
      <c r="AP205" s="2324"/>
      <c r="AQ205" s="2324"/>
      <c r="AR205" s="2324"/>
      <c r="AS205" s="2324"/>
      <c r="AT205" s="2324"/>
      <c r="AU205" s="2324"/>
      <c r="AV205" s="2324"/>
      <c r="AW205" s="2324"/>
      <c r="AX205" s="2324"/>
      <c r="AY205" s="2324"/>
      <c r="BA205" s="803"/>
      <c r="BB205" s="173"/>
      <c r="BC205" s="534"/>
      <c r="BD205" s="531"/>
      <c r="BE205" s="531"/>
      <c r="BF205" s="531"/>
      <c r="BG205" s="533"/>
      <c r="BH205" s="530"/>
      <c r="BI205" s="531"/>
      <c r="BJ205" s="531"/>
      <c r="BK205" s="531"/>
      <c r="BL205" s="533"/>
      <c r="BM205" s="530"/>
      <c r="BN205" s="531"/>
      <c r="BO205" s="531"/>
      <c r="BP205" s="531"/>
      <c r="BQ205" s="533"/>
      <c r="BR205" s="530"/>
      <c r="BS205" s="531"/>
      <c r="BT205" s="2359"/>
      <c r="BU205" s="2418"/>
      <c r="BV205" s="2418"/>
      <c r="BW205" s="2418"/>
      <c r="BX205" s="2418"/>
      <c r="BY205" s="2419"/>
      <c r="BZ205" s="2419"/>
      <c r="CA205" s="2419"/>
      <c r="CB205" s="2419"/>
      <c r="CC205" s="2419"/>
      <c r="CD205" s="2419"/>
      <c r="CE205" s="2419"/>
      <c r="CF205" s="2419"/>
      <c r="CG205" s="2419"/>
      <c r="CH205" s="2419"/>
      <c r="CI205" s="2419"/>
      <c r="CJ205" s="2419"/>
      <c r="CK205" s="2419"/>
      <c r="CL205" s="2419"/>
      <c r="CM205" s="2419"/>
      <c r="CN205" s="2419"/>
      <c r="CO205" s="2419"/>
      <c r="CP205" s="2419"/>
      <c r="CQ205" s="2419"/>
      <c r="CR205" s="2419"/>
      <c r="CS205" s="2419"/>
      <c r="CT205" s="2419"/>
      <c r="CU205" s="2419"/>
      <c r="CV205" s="2419"/>
      <c r="CW205" s="2419"/>
      <c r="CX205" s="2419"/>
      <c r="CY205" s="2419"/>
      <c r="CZ205" s="2419"/>
      <c r="DA205" s="240"/>
    </row>
    <row r="206" s="1080" customFormat="true" ht="250.15" customHeight="true" x14ac:dyDescent="0.2">
      <c r="B206" s="1579"/>
      <c r="BA206" s="132"/>
      <c r="BB206" s="130"/>
      <c r="BC206" s="130"/>
      <c r="BD206" s="130"/>
      <c r="BE206" s="130"/>
      <c r="BF206" s="130"/>
      <c r="BG206" s="130"/>
      <c r="BH206" s="130"/>
      <c r="BI206" s="130"/>
      <c r="BJ206" s="130"/>
      <c r="BK206" s="130"/>
      <c r="BL206" s="130"/>
      <c r="BM206" s="130"/>
      <c r="BN206" s="130"/>
      <c r="BO206" s="130"/>
      <c r="BP206" s="130"/>
      <c r="BQ206" s="130"/>
      <c r="BR206" s="130"/>
      <c r="BS206" s="130"/>
      <c r="BT206" s="132"/>
      <c r="BU206" s="239"/>
      <c r="BV206" s="239"/>
      <c r="BW206" s="239"/>
      <c r="BX206" s="239"/>
      <c r="BY206" s="239"/>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c r="DA206" s="240"/>
    </row>
    <row r="207" s="111" customFormat="true" ht="18" customHeight="true" x14ac:dyDescent="0.2">
      <c r="U207" s="994"/>
      <c r="V207" s="994"/>
      <c r="W207" s="994"/>
      <c r="X207" s="994"/>
      <c r="Y207" s="994"/>
      <c r="Z207" s="994"/>
      <c r="AA207" s="994"/>
      <c r="AB207" s="994"/>
      <c r="AC207" s="994"/>
      <c r="AD207" s="994"/>
      <c r="AE207" s="994"/>
      <c r="AF207" s="994"/>
      <c r="AG207" s="994"/>
      <c r="AH207" s="994"/>
      <c r="AI207" s="994"/>
      <c r="AJ207" s="994"/>
      <c r="AK207" s="994"/>
      <c r="AL207" s="994"/>
      <c r="AM207" s="994"/>
      <c r="AN207" s="994"/>
      <c r="AO207" s="994"/>
      <c r="AP207" s="994"/>
      <c r="AQ207" s="994"/>
      <c r="AR207" s="994"/>
      <c r="AS207" s="994"/>
      <c r="AT207" s="994"/>
      <c r="AU207" s="994"/>
      <c r="AV207" s="994"/>
      <c r="AW207" s="994"/>
      <c r="AX207" s="994"/>
      <c r="AY207" s="994"/>
      <c r="BB207" s="134"/>
      <c r="BU207" s="235"/>
      <c r="BV207" s="235"/>
      <c r="BW207" s="235"/>
      <c r="BX207" s="235"/>
      <c r="BY207" s="235"/>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c r="DA207" s="235"/>
    </row>
    <row r="208" s="111" customFormat="true" ht="22.5" customHeight="true" x14ac:dyDescent="0.35">
      <c r="A208" s="2831" t="str">
        <f>A1026</f>
        <v>Jordan</v>
      </c>
      <c r="B208" s="2832"/>
      <c r="U208" s="994"/>
      <c r="V208" s="994"/>
      <c r="W208" s="994"/>
      <c r="X208" s="994"/>
      <c r="Y208" s="994"/>
      <c r="Z208" s="994"/>
      <c r="AA208" s="994"/>
      <c r="AB208" s="994"/>
      <c r="AC208" s="994"/>
      <c r="AD208" s="994"/>
      <c r="AE208" s="994"/>
      <c r="AF208" s="994"/>
      <c r="AG208" s="994"/>
      <c r="AH208" s="994"/>
      <c r="AI208" s="994"/>
      <c r="AJ208" s="994"/>
      <c r="AK208" s="994"/>
      <c r="AL208" s="994"/>
      <c r="AM208" s="994"/>
      <c r="AN208" s="994"/>
      <c r="AO208" s="994"/>
      <c r="AP208" s="994"/>
      <c r="AQ208" s="994"/>
      <c r="AR208" s="994"/>
      <c r="AS208" s="994"/>
      <c r="AT208" s="994"/>
      <c r="AU208" s="994"/>
      <c r="AV208" s="994"/>
      <c r="AW208" s="994"/>
      <c r="AX208" s="994"/>
      <c r="AY208" s="994"/>
      <c r="BB208" s="134"/>
      <c r="BU208" s="235"/>
      <c r="BV208" s="235"/>
      <c r="BW208" s="235"/>
      <c r="BX208" s="235"/>
      <c r="BY208" s="235"/>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c r="DA208" s="235"/>
    </row>
    <row r="209" s="111" customFormat="true" ht="22.5" customHeight="true" x14ac:dyDescent="0.35">
      <c r="A209" s="138" t="str">
        <f>A1034</f>
        <v>2012</v>
      </c>
      <c r="B209" s="139"/>
      <c r="U209" s="994"/>
      <c r="V209" s="994"/>
      <c r="W209" s="994"/>
      <c r="X209" s="994"/>
      <c r="Y209" s="994"/>
      <c r="Z209" s="994"/>
      <c r="AA209" s="994"/>
      <c r="AB209" s="994"/>
      <c r="AC209" s="994"/>
      <c r="AD209" s="994"/>
      <c r="AE209" s="994"/>
      <c r="AF209" s="994"/>
      <c r="AG209" s="994"/>
      <c r="AH209" s="994"/>
      <c r="AI209" s="994"/>
      <c r="AJ209" s="994"/>
      <c r="AK209" s="994"/>
      <c r="AL209" s="994"/>
      <c r="AM209" s="994"/>
      <c r="AN209" s="994"/>
      <c r="AO209" s="994"/>
      <c r="AP209" s="994"/>
      <c r="AQ209" s="994"/>
      <c r="AR209" s="994"/>
      <c r="AS209" s="994"/>
      <c r="AT209" s="994"/>
      <c r="AU209" s="994"/>
      <c r="AV209" s="994"/>
      <c r="AW209" s="994"/>
      <c r="AX209" s="994"/>
      <c r="AY209" s="994"/>
      <c r="BB209" s="134"/>
      <c r="BU209" s="235"/>
      <c r="BV209" s="235"/>
      <c r="BW209" s="235"/>
      <c r="BX209" s="235"/>
      <c r="BY209" s="235"/>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c r="DA209" s="235"/>
    </row>
    <row r="210" s="111" customFormat="true" ht="22.5" customHeight="true" x14ac:dyDescent="0.35">
      <c r="A210" s="805" t="s">
        <v>112</v>
      </c>
      <c r="B210" s="141"/>
      <c r="U210" s="994"/>
      <c r="V210" s="994"/>
      <c r="W210" s="994"/>
      <c r="X210" s="994"/>
      <c r="Y210" s="994"/>
      <c r="Z210" s="994"/>
      <c r="AA210" s="994"/>
      <c r="AB210" s="994"/>
      <c r="AC210" s="994"/>
      <c r="AD210" s="994"/>
      <c r="AE210" s="994"/>
      <c r="AF210" s="994"/>
      <c r="AG210" s="994"/>
      <c r="AH210" s="994"/>
      <c r="AI210" s="994"/>
      <c r="AJ210" s="994"/>
      <c r="AK210" s="994"/>
      <c r="AL210" s="994"/>
      <c r="AM210" s="994"/>
      <c r="AN210" s="994"/>
      <c r="AO210" s="994"/>
      <c r="AP210" s="994"/>
      <c r="AQ210" s="994"/>
      <c r="AR210" s="994"/>
      <c r="AS210" s="994"/>
      <c r="AT210" s="994"/>
      <c r="AU210" s="994"/>
      <c r="AV210" s="994"/>
      <c r="AW210" s="994"/>
      <c r="AX210" s="994"/>
      <c r="AY210" s="994"/>
      <c r="BB210" s="134"/>
      <c r="BU210" s="235"/>
      <c r="BV210" s="235"/>
      <c r="BW210" s="235"/>
      <c r="BX210" s="235"/>
      <c r="BY210" s="235"/>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c r="DA210" s="235"/>
    </row>
    <row r="211" s="111" customFormat="true" ht="20.1" customHeight="true" x14ac:dyDescent="0.35">
      <c r="A211" s="143" t="s">
        <v>97</v>
      </c>
      <c r="B211" s="139"/>
      <c r="U211" s="994"/>
      <c r="V211" s="994"/>
      <c r="W211" s="994"/>
      <c r="X211" s="994"/>
      <c r="Y211" s="994"/>
      <c r="Z211" s="994"/>
      <c r="AA211" s="994"/>
      <c r="AB211" s="994"/>
      <c r="AC211" s="994"/>
      <c r="AD211" s="994"/>
      <c r="AE211" s="994"/>
      <c r="AF211" s="994"/>
      <c r="AG211" s="994"/>
      <c r="AH211" s="994"/>
      <c r="AI211" s="994"/>
      <c r="AJ211" s="994"/>
      <c r="AK211" s="994"/>
      <c r="AL211" s="994"/>
      <c r="AM211" s="994"/>
      <c r="AN211" s="994"/>
      <c r="AO211" s="994"/>
      <c r="AP211" s="994"/>
      <c r="AQ211" s="994"/>
      <c r="AR211" s="994"/>
      <c r="AS211" s="994"/>
      <c r="AT211" s="994"/>
      <c r="AU211" s="994"/>
      <c r="AV211" s="994"/>
      <c r="AW211" s="994"/>
      <c r="AX211" s="994"/>
      <c r="AY211" s="994"/>
      <c r="BB211" s="134"/>
      <c r="BU211" s="235"/>
      <c r="BV211" s="235"/>
      <c r="BW211" s="235"/>
      <c r="BX211" s="235"/>
      <c r="BY211" s="235"/>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c r="DA211" s="235"/>
    </row>
    <row r="212" s="111" customFormat="true" ht="15" customHeight="true" x14ac:dyDescent="0.2">
      <c r="A212" s="806" t="s">
        <v>98</v>
      </c>
      <c r="B212" s="248"/>
      <c r="U212" s="994"/>
      <c r="V212" s="994"/>
      <c r="W212" s="994"/>
      <c r="X212" s="994"/>
      <c r="Y212" s="994"/>
      <c r="Z212" s="994"/>
      <c r="AA212" s="994"/>
      <c r="AB212" s="994"/>
      <c r="AC212" s="994"/>
      <c r="AD212" s="994"/>
      <c r="AE212" s="994"/>
      <c r="AF212" s="994"/>
      <c r="AG212" s="994"/>
      <c r="AH212" s="994"/>
      <c r="AI212" s="994"/>
      <c r="AJ212" s="994"/>
      <c r="AK212" s="994"/>
      <c r="AL212" s="994"/>
      <c r="AM212" s="994"/>
      <c r="AN212" s="994"/>
      <c r="AO212" s="994"/>
      <c r="AP212" s="994"/>
      <c r="AQ212" s="994"/>
      <c r="AR212" s="994"/>
      <c r="AS212" s="994"/>
      <c r="AT212" s="994"/>
      <c r="AU212" s="994"/>
      <c r="AV212" s="994"/>
      <c r="AW212" s="994"/>
      <c r="AX212" s="994"/>
      <c r="AY212" s="994"/>
      <c r="BB212" s="134"/>
      <c r="BU212" s="235"/>
      <c r="BV212" s="235"/>
      <c r="BW212" s="235"/>
      <c r="BX212" s="235"/>
      <c r="BY212" s="235"/>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c r="DA212" s="235"/>
    </row>
    <row r="213" s="111" customFormat="true" ht="15" customHeight="true" x14ac:dyDescent="0.2">
      <c r="A213" s="152" t="s">
        <v>40</v>
      </c>
      <c r="B213" s="151"/>
      <c r="U213" s="994"/>
      <c r="V213" s="994"/>
      <c r="W213" s="994"/>
      <c r="X213" s="994"/>
      <c r="Y213" s="994"/>
      <c r="Z213" s="994"/>
      <c r="AA213" s="994"/>
      <c r="AB213" s="994"/>
      <c r="AC213" s="994"/>
      <c r="AD213" s="994"/>
      <c r="AE213" s="994"/>
      <c r="AF213" s="994"/>
      <c r="AG213" s="994"/>
      <c r="AH213" s="994"/>
      <c r="AI213" s="994"/>
      <c r="AJ213" s="994"/>
      <c r="AK213" s="994"/>
      <c r="AL213" s="994"/>
      <c r="AM213" s="994"/>
      <c r="AN213" s="994"/>
      <c r="AO213" s="994"/>
      <c r="AP213" s="994"/>
      <c r="AQ213" s="994"/>
      <c r="AR213" s="994"/>
      <c r="AS213" s="994"/>
      <c r="AT213" s="994"/>
      <c r="AU213" s="994"/>
      <c r="AV213" s="994"/>
      <c r="AW213" s="994"/>
      <c r="AX213" s="994"/>
      <c r="AY213" s="994"/>
      <c r="BB213" s="134"/>
      <c r="BU213" s="235"/>
      <c r="BV213" s="235"/>
      <c r="BW213" s="235"/>
      <c r="BX213" s="235"/>
      <c r="BY213" s="235"/>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c r="DA213" s="235"/>
    </row>
    <row r="214" s="111" customFormat="true" ht="15" customHeight="true" x14ac:dyDescent="0.2">
      <c r="A214" s="150" t="s">
        <v>39</v>
      </c>
      <c r="B214" s="151"/>
      <c r="U214" s="994"/>
      <c r="V214" s="994"/>
      <c r="W214" s="994"/>
      <c r="X214" s="994"/>
      <c r="Y214" s="994"/>
      <c r="Z214" s="994"/>
      <c r="AA214" s="994"/>
      <c r="AB214" s="994"/>
      <c r="AC214" s="994"/>
      <c r="AD214" s="994"/>
      <c r="AE214" s="994"/>
      <c r="AF214" s="994"/>
      <c r="AG214" s="994"/>
      <c r="AH214" s="994"/>
      <c r="AI214" s="994"/>
      <c r="AJ214" s="994"/>
      <c r="AK214" s="994"/>
      <c r="AL214" s="994"/>
      <c r="AM214" s="994"/>
      <c r="AN214" s="994"/>
      <c r="AO214" s="994"/>
      <c r="AP214" s="994"/>
      <c r="AQ214" s="994"/>
      <c r="AR214" s="994"/>
      <c r="AS214" s="994"/>
      <c r="AT214" s="994"/>
      <c r="AU214" s="994"/>
      <c r="AV214" s="994"/>
      <c r="AW214" s="994"/>
      <c r="AX214" s="994"/>
      <c r="AY214" s="994"/>
      <c r="BB214" s="134"/>
      <c r="BU214" s="235"/>
      <c r="BV214" s="235"/>
      <c r="BW214" s="235"/>
      <c r="BX214" s="235"/>
      <c r="BY214" s="235"/>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c r="DA214" s="235"/>
    </row>
    <row r="215" s="111" customFormat="true" ht="15" customHeight="true" x14ac:dyDescent="0.2">
      <c r="A215" s="150" t="s">
        <v>136</v>
      </c>
      <c r="B215" s="247" t="str">
        <f>A1025</f>
        <v>DHS12</v>
      </c>
      <c r="U215" s="994"/>
      <c r="V215" s="994"/>
      <c r="W215" s="994"/>
      <c r="X215" s="994"/>
      <c r="Y215" s="994"/>
      <c r="Z215" s="994"/>
      <c r="AA215" s="994"/>
      <c r="AB215" s="994"/>
      <c r="AC215" s="994"/>
      <c r="AD215" s="994"/>
      <c r="AE215" s="994"/>
      <c r="AF215" s="994"/>
      <c r="AG215" s="994"/>
      <c r="AH215" s="994"/>
      <c r="AI215" s="994"/>
      <c r="AJ215" s="994"/>
      <c r="AK215" s="994"/>
      <c r="AL215" s="994"/>
      <c r="AM215" s="994"/>
      <c r="AN215" s="994"/>
      <c r="AO215" s="994"/>
      <c r="AP215" s="994"/>
      <c r="AQ215" s="994"/>
      <c r="AR215" s="994"/>
      <c r="AS215" s="994"/>
      <c r="AT215" s="994"/>
      <c r="AU215" s="994"/>
      <c r="AV215" s="994"/>
      <c r="AW215" s="994"/>
      <c r="AX215" s="994"/>
      <c r="AY215" s="994"/>
      <c r="BB215" s="134"/>
      <c r="BU215" s="235"/>
      <c r="BV215" s="235"/>
      <c r="BW215" s="235"/>
      <c r="BX215" s="235"/>
      <c r="BY215" s="235"/>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c r="DA215" s="235"/>
    </row>
    <row r="216" s="111" customFormat="true" ht="15" customHeight="true" x14ac:dyDescent="0.2">
      <c r="A216" s="1029"/>
      <c r="B216" s="1027"/>
      <c r="U216" s="994"/>
      <c r="V216" s="994"/>
      <c r="W216" s="994"/>
      <c r="X216" s="994"/>
      <c r="Y216" s="994"/>
      <c r="Z216" s="994"/>
      <c r="AA216" s="994"/>
      <c r="AB216" s="994"/>
      <c r="AC216" s="994"/>
      <c r="AD216" s="994"/>
      <c r="AE216" s="994"/>
      <c r="AF216" s="994"/>
      <c r="AG216" s="994"/>
      <c r="AH216" s="994"/>
      <c r="AI216" s="994"/>
      <c r="AJ216" s="994"/>
      <c r="AK216" s="994"/>
      <c r="AL216" s="994"/>
      <c r="AM216" s="994"/>
      <c r="AN216" s="994"/>
      <c r="AO216" s="994"/>
      <c r="AP216" s="994"/>
      <c r="AQ216" s="994"/>
      <c r="AR216" s="994"/>
      <c r="AS216" s="994"/>
      <c r="AT216" s="994"/>
      <c r="AU216" s="994"/>
      <c r="AV216" s="994"/>
      <c r="AW216" s="994"/>
      <c r="AX216" s="994"/>
      <c r="AY216" s="994"/>
      <c r="BB216" s="134"/>
      <c r="BU216" s="235"/>
      <c r="BV216" s="235"/>
      <c r="BW216" s="235"/>
      <c r="BX216" s="235"/>
      <c r="BY216" s="235"/>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c r="DA216" s="235"/>
    </row>
    <row r="217" s="111" customFormat="true" ht="15" customHeight="true" x14ac:dyDescent="0.2">
      <c r="A217" s="1029"/>
      <c r="B217" s="1028"/>
      <c r="U217" s="994"/>
      <c r="V217" s="994"/>
      <c r="W217" s="994"/>
      <c r="X217" s="994"/>
      <c r="Y217" s="994"/>
      <c r="Z217" s="994"/>
      <c r="AA217" s="994"/>
      <c r="AB217" s="994"/>
      <c r="AC217" s="994"/>
      <c r="AD217" s="994"/>
      <c r="AE217" s="994"/>
      <c r="AF217" s="994"/>
      <c r="AG217" s="994"/>
      <c r="AH217" s="994"/>
      <c r="AI217" s="994"/>
      <c r="AJ217" s="994"/>
      <c r="AK217" s="994"/>
      <c r="AL217" s="994"/>
      <c r="AM217" s="994"/>
      <c r="AN217" s="994"/>
      <c r="AO217" s="994"/>
      <c r="AP217" s="994"/>
      <c r="AQ217" s="994"/>
      <c r="AR217" s="994"/>
      <c r="AS217" s="994"/>
      <c r="AT217" s="994"/>
      <c r="AU217" s="994"/>
      <c r="AV217" s="994"/>
      <c r="AW217" s="994"/>
      <c r="AX217" s="994"/>
      <c r="AY217" s="994"/>
      <c r="BB217" s="134"/>
      <c r="BU217" s="235"/>
      <c r="BV217" s="235"/>
      <c r="BW217" s="235"/>
      <c r="BX217" s="235"/>
      <c r="BY217" s="235"/>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c r="DA217" s="235"/>
    </row>
    <row r="218" s="111" customFormat="true" ht="18" customHeight="true" x14ac:dyDescent="0.2">
      <c r="A218" s="1029"/>
      <c r="B218" s="1027"/>
      <c r="U218" s="994"/>
      <c r="V218" s="994"/>
      <c r="W218" s="994"/>
      <c r="X218" s="994"/>
      <c r="Y218" s="994"/>
      <c r="Z218" s="994"/>
      <c r="AA218" s="994"/>
      <c r="AB218" s="994"/>
      <c r="AC218" s="994"/>
      <c r="AD218" s="994"/>
      <c r="AE218" s="994"/>
      <c r="AF218" s="994"/>
      <c r="AG218" s="994"/>
      <c r="AH218" s="994"/>
      <c r="AI218" s="994"/>
      <c r="AJ218" s="994"/>
      <c r="AK218" s="994"/>
      <c r="AL218" s="994"/>
      <c r="AM218" s="994"/>
      <c r="AN218" s="994"/>
      <c r="AO218" s="994"/>
      <c r="AP218" s="994"/>
      <c r="AQ218" s="994"/>
      <c r="AR218" s="994"/>
      <c r="AS218" s="994"/>
      <c r="AT218" s="994"/>
      <c r="AU218" s="994"/>
      <c r="AV218" s="994"/>
      <c r="AW218" s="994"/>
      <c r="AX218" s="994"/>
      <c r="AY218" s="994"/>
      <c r="BB218" s="134"/>
      <c r="BU218" s="235"/>
      <c r="BV218" s="235"/>
      <c r="BW218" s="235"/>
      <c r="BX218" s="235"/>
      <c r="BY218" s="235"/>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c r="DA218" s="235"/>
    </row>
    <row r="219" s="111" customFormat="true" ht="18" customHeight="true" x14ac:dyDescent="0.2">
      <c r="A219" s="1030"/>
      <c r="B219" s="1031"/>
      <c r="U219" s="994"/>
      <c r="V219" s="994"/>
      <c r="W219" s="994"/>
      <c r="X219" s="994"/>
      <c r="Y219" s="994"/>
      <c r="Z219" s="994"/>
      <c r="AA219" s="994"/>
      <c r="AB219" s="994"/>
      <c r="AC219" s="994"/>
      <c r="AD219" s="994"/>
      <c r="AE219" s="994"/>
      <c r="AF219" s="994"/>
      <c r="AG219" s="994"/>
      <c r="AH219" s="994"/>
      <c r="AI219" s="994"/>
      <c r="AJ219" s="994"/>
      <c r="AK219" s="994"/>
      <c r="AL219" s="994"/>
      <c r="AM219" s="994"/>
      <c r="AN219" s="994"/>
      <c r="AO219" s="994"/>
      <c r="AP219" s="994"/>
      <c r="AQ219" s="994"/>
      <c r="AR219" s="994"/>
      <c r="AS219" s="994"/>
      <c r="AT219" s="994"/>
      <c r="AU219" s="994"/>
      <c r="AV219" s="994"/>
      <c r="AW219" s="994"/>
      <c r="AX219" s="994"/>
      <c r="AY219" s="994"/>
      <c r="BB219" s="134"/>
      <c r="BU219" s="235"/>
      <c r="BV219" s="235"/>
      <c r="BW219" s="235"/>
      <c r="BX219" s="235"/>
      <c r="BY219" s="235"/>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c r="DA219" s="235"/>
    </row>
    <row r="220" s="726" customFormat="true" ht="15" customHeight="true" x14ac:dyDescent="0.2">
      <c r="A220" s="114" t="s">
        <v>86</v>
      </c>
      <c r="B220" s="230"/>
      <c r="C220" s="2833" t="s">
        <v>115</v>
      </c>
      <c r="D220" s="2834"/>
      <c r="E220" s="2834"/>
      <c r="F220" s="2834"/>
      <c r="G220" s="2835"/>
      <c r="H220" s="3178" t="s">
        <v>38</v>
      </c>
      <c r="I220" s="3179"/>
      <c r="J220" s="3179"/>
      <c r="K220" s="3179"/>
      <c r="L220" s="3180"/>
      <c r="M220" s="3181" t="s">
        <v>37</v>
      </c>
      <c r="N220" s="3182"/>
      <c r="O220" s="3182"/>
      <c r="P220" s="3182"/>
      <c r="Q220" s="3183"/>
      <c r="R220" s="2334" t="s">
        <v>142</v>
      </c>
      <c r="S220" s="2335"/>
      <c r="T220" s="2336"/>
      <c r="U220" s="2324"/>
      <c r="V220" s="2324"/>
      <c r="W220" s="2324"/>
      <c r="X220" s="2324"/>
      <c r="Y220" s="2324"/>
      <c r="Z220" s="2324"/>
      <c r="AA220" s="2324"/>
      <c r="AB220" s="2324"/>
      <c r="AC220" s="2324"/>
      <c r="AD220" s="2324"/>
      <c r="AE220" s="2324"/>
      <c r="AF220" s="2324"/>
      <c r="AG220" s="2324"/>
      <c r="AH220" s="2324"/>
      <c r="AI220" s="2324"/>
      <c r="AJ220" s="2324"/>
      <c r="AK220" s="2324"/>
      <c r="AL220" s="2324"/>
      <c r="AM220" s="2324"/>
      <c r="AN220" s="2324"/>
      <c r="AO220" s="2324"/>
      <c r="AP220" s="2324"/>
      <c r="AQ220" s="2324"/>
      <c r="AR220" s="2324"/>
      <c r="AS220" s="2324"/>
      <c r="AT220" s="2324"/>
      <c r="AU220" s="2324"/>
      <c r="AV220" s="2324"/>
      <c r="AW220" s="2324"/>
      <c r="AX220" s="2324"/>
      <c r="AY220" s="2324"/>
      <c r="BA220" s="241" t="s">
        <v>131</v>
      </c>
      <c r="BB220" s="114" t="s">
        <v>86</v>
      </c>
      <c r="BC220" s="2942" t="s">
        <v>115</v>
      </c>
      <c r="BD220" s="2943"/>
      <c r="BE220" s="2943"/>
      <c r="BF220" s="2943"/>
      <c r="BG220" s="2944"/>
      <c r="BH220" s="2945" t="s">
        <v>38</v>
      </c>
      <c r="BI220" s="2943"/>
      <c r="BJ220" s="2943"/>
      <c r="BK220" s="2943"/>
      <c r="BL220" s="2944"/>
      <c r="BM220" s="2945" t="s">
        <v>37</v>
      </c>
      <c r="BN220" s="2943"/>
      <c r="BO220" s="2943"/>
      <c r="BP220" s="2943"/>
      <c r="BQ220" s="2944"/>
      <c r="BR220" s="2334" t="s">
        <v>142</v>
      </c>
      <c r="BS220" s="2335"/>
      <c r="BT220" s="2336"/>
      <c r="BU220" s="2420"/>
      <c r="BV220" s="2420"/>
      <c r="BW220" s="2420"/>
      <c r="BX220" s="2420"/>
      <c r="BY220" s="2421"/>
      <c r="BZ220" s="239"/>
      <c r="CA220" s="239"/>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c r="DA220" s="240"/>
    </row>
    <row r="221" s="726" customFormat="true" ht="12.75" x14ac:dyDescent="0.2">
      <c r="A221" s="209" t="s">
        <v>87</v>
      </c>
      <c r="B221" s="281"/>
      <c r="C221" s="419" t="s">
        <v>0</v>
      </c>
      <c r="D221" s="420" t="s">
        <v>1</v>
      </c>
      <c r="E221" s="420" t="s">
        <v>2</v>
      </c>
      <c r="F221" s="420" t="s">
        <v>3</v>
      </c>
      <c r="G221" s="421" t="s">
        <v>4</v>
      </c>
      <c r="H221" s="2133" t="s">
        <v>0</v>
      </c>
      <c r="I221" s="2102" t="s">
        <v>1</v>
      </c>
      <c r="J221" s="2102" t="s">
        <v>2</v>
      </c>
      <c r="K221" s="2102" t="s">
        <v>3</v>
      </c>
      <c r="L221" s="2103" t="s">
        <v>4</v>
      </c>
      <c r="M221" s="2123" t="s">
        <v>0</v>
      </c>
      <c r="N221" s="2102" t="s">
        <v>1</v>
      </c>
      <c r="O221" s="2102" t="s">
        <v>2</v>
      </c>
      <c r="P221" s="2102" t="s">
        <v>3</v>
      </c>
      <c r="Q221" s="2145" t="s">
        <v>4</v>
      </c>
      <c r="R221" s="2126" t="s">
        <v>160</v>
      </c>
      <c r="S221" s="2091" t="s">
        <v>161</v>
      </c>
      <c r="T221" s="2093" t="s">
        <v>162</v>
      </c>
      <c r="U221" s="2324"/>
      <c r="V221" s="2324"/>
      <c r="W221" s="2324"/>
      <c r="X221" s="2324"/>
      <c r="Y221" s="2324"/>
      <c r="Z221" s="2324"/>
      <c r="AA221" s="2324"/>
      <c r="AB221" s="2324"/>
      <c r="AC221" s="2324"/>
      <c r="AD221" s="2324"/>
      <c r="AE221" s="2324"/>
      <c r="AF221" s="2324"/>
      <c r="AG221" s="2324"/>
      <c r="AH221" s="2324"/>
      <c r="AI221" s="2324"/>
      <c r="AJ221" s="2324"/>
      <c r="AK221" s="2324"/>
      <c r="AL221" s="2324"/>
      <c r="AM221" s="2324"/>
      <c r="AN221" s="2324"/>
      <c r="AO221" s="2324"/>
      <c r="AP221" s="2324"/>
      <c r="AQ221" s="2324"/>
      <c r="AR221" s="2324"/>
      <c r="AS221" s="2324"/>
      <c r="AT221" s="2324"/>
      <c r="AU221" s="2324"/>
      <c r="AV221" s="2324"/>
      <c r="AW221" s="2324"/>
      <c r="AX221" s="2324"/>
      <c r="AY221" s="2324"/>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2126" t="s">
        <v>160</v>
      </c>
      <c r="BS221" s="2091" t="s">
        <v>161</v>
      </c>
      <c r="BT221" s="2093" t="s">
        <v>162</v>
      </c>
      <c r="BU221" s="2422"/>
      <c r="BV221" s="2422"/>
      <c r="BW221" s="2422"/>
      <c r="BX221" s="2422"/>
      <c r="BY221" s="2423"/>
      <c r="BZ221" s="2423"/>
      <c r="CA221" s="2423"/>
      <c r="CB221" s="2423"/>
      <c r="CC221" s="2423"/>
      <c r="CD221" s="2423"/>
      <c r="CE221" s="2423"/>
      <c r="CF221" s="2423"/>
      <c r="CG221" s="2423"/>
      <c r="CH221" s="2423"/>
      <c r="CI221" s="2423"/>
      <c r="CJ221" s="2423"/>
      <c r="CK221" s="2423"/>
      <c r="CL221" s="2423"/>
      <c r="CM221" s="2423"/>
      <c r="CN221" s="2423"/>
      <c r="CO221" s="2423"/>
      <c r="CP221" s="2423"/>
      <c r="CQ221" s="2423"/>
      <c r="CR221" s="2423"/>
      <c r="CS221" s="2423"/>
      <c r="CT221" s="2423"/>
      <c r="CU221" s="2423"/>
      <c r="CV221" s="2423"/>
      <c r="CW221" s="2423"/>
      <c r="CX221" s="2423"/>
      <c r="CY221" s="2423"/>
      <c r="CZ221" s="2423"/>
      <c r="DA221" s="240"/>
    </row>
    <row r="222" s="726" customFormat="true" ht="15" customHeight="true" x14ac:dyDescent="0.2">
      <c r="A222" s="3184" t="s">
        <v>36</v>
      </c>
      <c r="B222" s="2275" t="s">
        <v>15</v>
      </c>
      <c r="C222" s="1870" t="s">
        <v>35</v>
      </c>
      <c r="D222" s="1874" t="s">
        <v>35</v>
      </c>
      <c r="E222" s="1874" t="s">
        <v>35</v>
      </c>
      <c r="F222" s="1874" t="s">
        <v>35</v>
      </c>
      <c r="G222" s="1878" t="s">
        <v>35</v>
      </c>
      <c r="H222" s="1882" t="s">
        <v>35</v>
      </c>
      <c r="I222" s="1874" t="s">
        <v>35</v>
      </c>
      <c r="J222" s="1874" t="s">
        <v>35</v>
      </c>
      <c r="K222" s="1874" t="s">
        <v>35</v>
      </c>
      <c r="L222" s="1886" t="s">
        <v>35</v>
      </c>
      <c r="M222" s="1870" t="s">
        <v>35</v>
      </c>
      <c r="N222" s="1874" t="s">
        <v>35</v>
      </c>
      <c r="O222" s="1874" t="s">
        <v>35</v>
      </c>
      <c r="P222" s="1874" t="s">
        <v>35</v>
      </c>
      <c r="Q222" s="1878" t="s">
        <v>35</v>
      </c>
      <c r="R222" s="1882" t="s">
        <v>35</v>
      </c>
      <c r="S222" s="1874" t="s">
        <v>35</v>
      </c>
      <c r="T222" s="1886" t="s">
        <v>35</v>
      </c>
      <c r="U222" s="2324"/>
      <c r="V222" s="2324"/>
      <c r="W222" s="2324"/>
      <c r="X222" s="2324"/>
      <c r="Y222" s="2324"/>
      <c r="Z222" s="2324"/>
      <c r="AA222" s="2324"/>
      <c r="AB222" s="2324"/>
      <c r="AC222" s="2324"/>
      <c r="AD222" s="2324"/>
      <c r="AE222" s="2324"/>
      <c r="AF222" s="2324"/>
      <c r="AG222" s="2324"/>
      <c r="AH222" s="2324"/>
      <c r="AI222" s="2324"/>
      <c r="AJ222" s="2324"/>
      <c r="AK222" s="2324"/>
      <c r="AL222" s="2324"/>
      <c r="AM222" s="2324"/>
      <c r="AN222" s="2324"/>
      <c r="AO222" s="2324"/>
      <c r="AP222" s="2324"/>
      <c r="AQ222" s="2324"/>
      <c r="AR222" s="2324"/>
      <c r="AS222" s="2324"/>
      <c r="AT222" s="2324"/>
      <c r="AU222" s="2324"/>
      <c r="AV222" s="2324"/>
      <c r="AW222" s="2324"/>
      <c r="AX222" s="2324"/>
      <c r="AY222" s="2324"/>
      <c r="BA222" s="2946" t="s">
        <v>36</v>
      </c>
      <c r="BB222" s="174" t="s">
        <v>15</v>
      </c>
      <c r="BC222" s="1496" t="s">
        <v>35</v>
      </c>
      <c r="BD222" s="1516" t="s">
        <v>35</v>
      </c>
      <c r="BE222" s="1516" t="s">
        <v>35</v>
      </c>
      <c r="BF222" s="1516" t="s">
        <v>35</v>
      </c>
      <c r="BG222" s="1537" t="s">
        <v>35</v>
      </c>
      <c r="BH222" s="1558" t="s">
        <v>35</v>
      </c>
      <c r="BI222" s="1516" t="s">
        <v>35</v>
      </c>
      <c r="BJ222" s="1516" t="s">
        <v>35</v>
      </c>
      <c r="BK222" s="1516" t="s">
        <v>35</v>
      </c>
      <c r="BL222" s="1537" t="s">
        <v>35</v>
      </c>
      <c r="BM222" s="1558" t="s">
        <v>35</v>
      </c>
      <c r="BN222" s="1516" t="s">
        <v>35</v>
      </c>
      <c r="BO222" s="1516" t="s">
        <v>35</v>
      </c>
      <c r="BP222" s="1516" t="s">
        <v>35</v>
      </c>
      <c r="BQ222" s="1537" t="s">
        <v>35</v>
      </c>
      <c r="BR222" s="1558" t="s">
        <v>35</v>
      </c>
      <c r="BS222" s="1516" t="s">
        <v>35</v>
      </c>
      <c r="BT222" s="2360" t="s">
        <v>35</v>
      </c>
      <c r="BU222" s="2424"/>
      <c r="BV222" s="2424"/>
      <c r="BW222" s="2424"/>
      <c r="BX222" s="2424"/>
      <c r="BY222" s="2425"/>
      <c r="BZ222" s="2425"/>
      <c r="CA222" s="2425"/>
      <c r="CB222" s="2425"/>
      <c r="CC222" s="2425"/>
      <c r="CD222" s="2425"/>
      <c r="CE222" s="2425"/>
      <c r="CF222" s="2425"/>
      <c r="CG222" s="2425"/>
      <c r="CH222" s="2425"/>
      <c r="CI222" s="2425"/>
      <c r="CJ222" s="2425"/>
      <c r="CK222" s="2425"/>
      <c r="CL222" s="2425"/>
      <c r="CM222" s="2425"/>
      <c r="CN222" s="2425"/>
      <c r="CO222" s="2425"/>
      <c r="CP222" s="2425"/>
      <c r="CQ222" s="2425"/>
      <c r="CR222" s="2425"/>
      <c r="CS222" s="2425"/>
      <c r="CT222" s="2425"/>
      <c r="CU222" s="2425"/>
      <c r="CV222" s="2425"/>
      <c r="CW222" s="2425"/>
      <c r="CX222" s="2425"/>
      <c r="CY222" s="2425"/>
      <c r="CZ222" s="2426"/>
      <c r="DA222" s="240"/>
    </row>
    <row r="223" s="726" customFormat="true" ht="15" customHeight="true" x14ac:dyDescent="0.2">
      <c r="A223" s="3185"/>
      <c r="B223" s="2276" t="s">
        <v>16</v>
      </c>
      <c r="C223" s="1871" t="s">
        <v>35</v>
      </c>
      <c r="D223" s="1875" t="s">
        <v>35</v>
      </c>
      <c r="E223" s="1875" t="s">
        <v>35</v>
      </c>
      <c r="F223" s="1875" t="s">
        <v>35</v>
      </c>
      <c r="G223" s="1879" t="s">
        <v>35</v>
      </c>
      <c r="H223" s="1883" t="s">
        <v>35</v>
      </c>
      <c r="I223" s="1875" t="s">
        <v>35</v>
      </c>
      <c r="J223" s="1875" t="s">
        <v>35</v>
      </c>
      <c r="K223" s="1875" t="s">
        <v>35</v>
      </c>
      <c r="L223" s="1887" t="s">
        <v>35</v>
      </c>
      <c r="M223" s="1871" t="s">
        <v>35</v>
      </c>
      <c r="N223" s="1875" t="s">
        <v>35</v>
      </c>
      <c r="O223" s="1875" t="s">
        <v>35</v>
      </c>
      <c r="P223" s="1875" t="s">
        <v>35</v>
      </c>
      <c r="Q223" s="1879" t="s">
        <v>35</v>
      </c>
      <c r="R223" s="1883" t="s">
        <v>35</v>
      </c>
      <c r="S223" s="1875" t="s">
        <v>35</v>
      </c>
      <c r="T223" s="1887" t="s">
        <v>35</v>
      </c>
      <c r="U223" s="2324"/>
      <c r="V223" s="2324"/>
      <c r="W223" s="2324"/>
      <c r="X223" s="2324"/>
      <c r="Y223" s="2324"/>
      <c r="Z223" s="2324"/>
      <c r="AA223" s="2324"/>
      <c r="AB223" s="2324"/>
      <c r="AC223" s="2324"/>
      <c r="AD223" s="2324"/>
      <c r="AE223" s="2324"/>
      <c r="AF223" s="2324"/>
      <c r="AG223" s="2324"/>
      <c r="AH223" s="2324"/>
      <c r="AI223" s="2324"/>
      <c r="AJ223" s="2324"/>
      <c r="AK223" s="2324"/>
      <c r="AL223" s="2324"/>
      <c r="AM223" s="2324"/>
      <c r="AN223" s="2324"/>
      <c r="AO223" s="2324"/>
      <c r="AP223" s="2324"/>
      <c r="AQ223" s="2324"/>
      <c r="AR223" s="2324"/>
      <c r="AS223" s="2324"/>
      <c r="AT223" s="2324"/>
      <c r="AU223" s="2324"/>
      <c r="AV223" s="2324"/>
      <c r="AW223" s="2324"/>
      <c r="AX223" s="2324"/>
      <c r="AY223" s="2324"/>
      <c r="BA223" s="2947"/>
      <c r="BB223" s="175" t="s">
        <v>16</v>
      </c>
      <c r="BC223" s="1497" t="s">
        <v>35</v>
      </c>
      <c r="BD223" s="1517" t="s">
        <v>35</v>
      </c>
      <c r="BE223" s="1517" t="s">
        <v>35</v>
      </c>
      <c r="BF223" s="1517" t="s">
        <v>35</v>
      </c>
      <c r="BG223" s="1538" t="s">
        <v>35</v>
      </c>
      <c r="BH223" s="1559" t="s">
        <v>35</v>
      </c>
      <c r="BI223" s="1517" t="s">
        <v>35</v>
      </c>
      <c r="BJ223" s="1517" t="s">
        <v>35</v>
      </c>
      <c r="BK223" s="1517" t="s">
        <v>35</v>
      </c>
      <c r="BL223" s="1538" t="s">
        <v>35</v>
      </c>
      <c r="BM223" s="1559" t="s">
        <v>35</v>
      </c>
      <c r="BN223" s="1517" t="s">
        <v>35</v>
      </c>
      <c r="BO223" s="1517" t="s">
        <v>35</v>
      </c>
      <c r="BP223" s="1517" t="s">
        <v>35</v>
      </c>
      <c r="BQ223" s="1538" t="s">
        <v>35</v>
      </c>
      <c r="BR223" s="1559" t="s">
        <v>35</v>
      </c>
      <c r="BS223" s="1517" t="s">
        <v>35</v>
      </c>
      <c r="BT223" s="2361" t="s">
        <v>35</v>
      </c>
      <c r="BU223" s="2427"/>
      <c r="BV223" s="2427"/>
      <c r="BW223" s="2427"/>
      <c r="BX223" s="2427"/>
      <c r="BY223" s="2428"/>
      <c r="BZ223" s="2428"/>
      <c r="CA223" s="2428"/>
      <c r="CB223" s="2428"/>
      <c r="CC223" s="2428"/>
      <c r="CD223" s="2428"/>
      <c r="CE223" s="2428"/>
      <c r="CF223" s="2428"/>
      <c r="CG223" s="2428"/>
      <c r="CH223" s="2428"/>
      <c r="CI223" s="2428"/>
      <c r="CJ223" s="2428"/>
      <c r="CK223" s="2428"/>
      <c r="CL223" s="2428"/>
      <c r="CM223" s="2428"/>
      <c r="CN223" s="2428"/>
      <c r="CO223" s="2428"/>
      <c r="CP223" s="2428"/>
      <c r="CQ223" s="2428"/>
      <c r="CR223" s="2428"/>
      <c r="CS223" s="2428"/>
      <c r="CT223" s="2428"/>
      <c r="CU223" s="2428"/>
      <c r="CV223" s="2428"/>
      <c r="CW223" s="2428"/>
      <c r="CX223" s="2428"/>
      <c r="CY223" s="2428"/>
      <c r="CZ223" s="2429"/>
      <c r="DA223" s="240"/>
    </row>
    <row r="224" s="726" customFormat="true" ht="15" customHeight="true" x14ac:dyDescent="0.2">
      <c r="A224" s="3186"/>
      <c r="B224" s="2277" t="s">
        <v>20</v>
      </c>
      <c r="C224" s="1872" t="s">
        <v>35</v>
      </c>
      <c r="D224" s="1876" t="s">
        <v>35</v>
      </c>
      <c r="E224" s="1876" t="s">
        <v>35</v>
      </c>
      <c r="F224" s="1876" t="s">
        <v>35</v>
      </c>
      <c r="G224" s="1880" t="s">
        <v>35</v>
      </c>
      <c r="H224" s="1884" t="s">
        <v>35</v>
      </c>
      <c r="I224" s="1876" t="s">
        <v>35</v>
      </c>
      <c r="J224" s="1876" t="s">
        <v>35</v>
      </c>
      <c r="K224" s="1876" t="s">
        <v>35</v>
      </c>
      <c r="L224" s="1888" t="s">
        <v>35</v>
      </c>
      <c r="M224" s="1872" t="s">
        <v>35</v>
      </c>
      <c r="N224" s="1876" t="s">
        <v>35</v>
      </c>
      <c r="O224" s="1876" t="s">
        <v>35</v>
      </c>
      <c r="P224" s="1876" t="s">
        <v>35</v>
      </c>
      <c r="Q224" s="1880" t="s">
        <v>35</v>
      </c>
      <c r="R224" s="1884" t="s">
        <v>35</v>
      </c>
      <c r="S224" s="1876" t="s">
        <v>35</v>
      </c>
      <c r="T224" s="1888" t="s">
        <v>35</v>
      </c>
      <c r="U224" s="2324"/>
      <c r="V224" s="2324"/>
      <c r="W224" s="2324"/>
      <c r="X224" s="2324"/>
      <c r="Y224" s="2324"/>
      <c r="Z224" s="2324"/>
      <c r="AA224" s="2324"/>
      <c r="AB224" s="2324"/>
      <c r="AC224" s="2324"/>
      <c r="AD224" s="2324"/>
      <c r="AE224" s="2324"/>
      <c r="AF224" s="2324"/>
      <c r="AG224" s="2324"/>
      <c r="AH224" s="2324"/>
      <c r="AI224" s="2324"/>
      <c r="AJ224" s="2324"/>
      <c r="AK224" s="2324"/>
      <c r="AL224" s="2324"/>
      <c r="AM224" s="2324"/>
      <c r="AN224" s="2324"/>
      <c r="AO224" s="2324"/>
      <c r="AP224" s="2324"/>
      <c r="AQ224" s="2324"/>
      <c r="AR224" s="2324"/>
      <c r="AS224" s="2324"/>
      <c r="AT224" s="2324"/>
      <c r="AU224" s="2324"/>
      <c r="AV224" s="2324"/>
      <c r="AW224" s="2324"/>
      <c r="AX224" s="2324"/>
      <c r="AY224" s="2324"/>
      <c r="BA224" s="2947"/>
      <c r="BB224" s="175" t="s">
        <v>20</v>
      </c>
      <c r="BC224" s="1497" t="s">
        <v>35</v>
      </c>
      <c r="BD224" s="1517" t="s">
        <v>35</v>
      </c>
      <c r="BE224" s="1517" t="s">
        <v>35</v>
      </c>
      <c r="BF224" s="1517" t="s">
        <v>35</v>
      </c>
      <c r="BG224" s="1538" t="s">
        <v>35</v>
      </c>
      <c r="BH224" s="1559" t="s">
        <v>35</v>
      </c>
      <c r="BI224" s="1517" t="s">
        <v>35</v>
      </c>
      <c r="BJ224" s="1517" t="s">
        <v>35</v>
      </c>
      <c r="BK224" s="1517" t="s">
        <v>35</v>
      </c>
      <c r="BL224" s="1538" t="s">
        <v>35</v>
      </c>
      <c r="BM224" s="1559" t="s">
        <v>35</v>
      </c>
      <c r="BN224" s="1517" t="s">
        <v>35</v>
      </c>
      <c r="BO224" s="1517" t="s">
        <v>35</v>
      </c>
      <c r="BP224" s="1517" t="s">
        <v>35</v>
      </c>
      <c r="BQ224" s="1538" t="s">
        <v>35</v>
      </c>
      <c r="BR224" s="1559" t="s">
        <v>35</v>
      </c>
      <c r="BS224" s="1517" t="s">
        <v>35</v>
      </c>
      <c r="BT224" s="2361" t="s">
        <v>35</v>
      </c>
      <c r="BU224" s="2427"/>
      <c r="BV224" s="2427"/>
      <c r="BW224" s="2427"/>
      <c r="BX224" s="2427"/>
      <c r="BY224" s="2428"/>
      <c r="BZ224" s="2428"/>
      <c r="CA224" s="2428"/>
      <c r="CB224" s="2428"/>
      <c r="CC224" s="2428"/>
      <c r="CD224" s="2428"/>
      <c r="CE224" s="2428"/>
      <c r="CF224" s="2428"/>
      <c r="CG224" s="2428"/>
      <c r="CH224" s="2428"/>
      <c r="CI224" s="2428"/>
      <c r="CJ224" s="2428"/>
      <c r="CK224" s="2428"/>
      <c r="CL224" s="2428"/>
      <c r="CM224" s="2428"/>
      <c r="CN224" s="2428"/>
      <c r="CO224" s="2428"/>
      <c r="CP224" s="2428"/>
      <c r="CQ224" s="2428"/>
      <c r="CR224" s="2428"/>
      <c r="CS224" s="2428"/>
      <c r="CT224" s="2428"/>
      <c r="CU224" s="2428"/>
      <c r="CV224" s="2428"/>
      <c r="CW224" s="2428"/>
      <c r="CX224" s="2428"/>
      <c r="CY224" s="2428"/>
      <c r="CZ224" s="2429"/>
      <c r="DA224" s="240"/>
    </row>
    <row r="225" s="726" customFormat="true" ht="15" customHeight="true" x14ac:dyDescent="0.2">
      <c r="A225" s="1667"/>
      <c r="B225" s="1670"/>
      <c r="C225" s="1809"/>
      <c r="D225" s="1810"/>
      <c r="E225" s="1810"/>
      <c r="F225" s="1810"/>
      <c r="G225" s="1811"/>
      <c r="H225" s="1812"/>
      <c r="I225" s="1810"/>
      <c r="J225" s="1810"/>
      <c r="K225" s="1810"/>
      <c r="L225" s="1813"/>
      <c r="M225" s="1814"/>
      <c r="N225" s="1810"/>
      <c r="O225" s="1810"/>
      <c r="P225" s="1810"/>
      <c r="Q225" s="1811"/>
      <c r="R225" s="1812"/>
      <c r="S225" s="1810"/>
      <c r="T225" s="2315"/>
      <c r="U225" s="2324"/>
      <c r="V225" s="2324"/>
      <c r="W225" s="2324"/>
      <c r="X225" s="2324"/>
      <c r="Y225" s="2324"/>
      <c r="Z225" s="2324"/>
      <c r="AA225" s="2324"/>
      <c r="AB225" s="2324"/>
      <c r="AC225" s="2324"/>
      <c r="AD225" s="2324"/>
      <c r="AE225" s="2324"/>
      <c r="AF225" s="2324"/>
      <c r="AG225" s="2324"/>
      <c r="AH225" s="2324"/>
      <c r="AI225" s="2324"/>
      <c r="AJ225" s="2324"/>
      <c r="AK225" s="2324"/>
      <c r="AL225" s="2324"/>
      <c r="AM225" s="2324"/>
      <c r="AN225" s="2324"/>
      <c r="AO225" s="2324"/>
      <c r="AP225" s="2324"/>
      <c r="AQ225" s="2324"/>
      <c r="AR225" s="2324"/>
      <c r="AS225" s="2324"/>
      <c r="AT225" s="2324"/>
      <c r="AU225" s="2324"/>
      <c r="AV225" s="2324"/>
      <c r="AW225" s="2324"/>
      <c r="AX225" s="2324"/>
      <c r="AY225" s="2324"/>
      <c r="BA225" s="2947" t="s">
        <v>70</v>
      </c>
      <c r="BB225" s="175" t="s">
        <v>71</v>
      </c>
      <c r="BC225" s="1497" t="s">
        <v>35</v>
      </c>
      <c r="BD225" s="1517" t="s">
        <v>35</v>
      </c>
      <c r="BE225" s="1517" t="s">
        <v>35</v>
      </c>
      <c r="BF225" s="1517" t="s">
        <v>35</v>
      </c>
      <c r="BG225" s="1538" t="s">
        <v>35</v>
      </c>
      <c r="BH225" s="1559" t="s">
        <v>35</v>
      </c>
      <c r="BI225" s="1517" t="s">
        <v>35</v>
      </c>
      <c r="BJ225" s="1517" t="s">
        <v>35</v>
      </c>
      <c r="BK225" s="1517" t="s">
        <v>35</v>
      </c>
      <c r="BL225" s="1538" t="s">
        <v>35</v>
      </c>
      <c r="BM225" s="1559" t="s">
        <v>35</v>
      </c>
      <c r="BN225" s="1517" t="s">
        <v>35</v>
      </c>
      <c r="BO225" s="1517" t="s">
        <v>35</v>
      </c>
      <c r="BP225" s="1517" t="s">
        <v>35</v>
      </c>
      <c r="BQ225" s="1538" t="s">
        <v>35</v>
      </c>
      <c r="BR225" s="1559" t="s">
        <v>35</v>
      </c>
      <c r="BS225" s="1517" t="s">
        <v>35</v>
      </c>
      <c r="BT225" s="2361" t="s">
        <v>35</v>
      </c>
      <c r="BU225" s="2430"/>
      <c r="BV225" s="2430"/>
      <c r="BW225" s="2430"/>
      <c r="BX225" s="2430"/>
      <c r="BY225" s="2429"/>
      <c r="BZ225" s="2429"/>
      <c r="CA225" s="2429"/>
      <c r="CB225" s="2429"/>
      <c r="CC225" s="2429"/>
      <c r="CD225" s="2429"/>
      <c r="CE225" s="2429"/>
      <c r="CF225" s="2429"/>
      <c r="CG225" s="2429"/>
      <c r="CH225" s="2429"/>
      <c r="CI225" s="2429"/>
      <c r="CJ225" s="2429"/>
      <c r="CK225" s="2429"/>
      <c r="CL225" s="2429"/>
      <c r="CM225" s="2429"/>
      <c r="CN225" s="2429"/>
      <c r="CO225" s="2429"/>
      <c r="CP225" s="2429"/>
      <c r="CQ225" s="2429"/>
      <c r="CR225" s="2429"/>
      <c r="CS225" s="2429"/>
      <c r="CT225" s="2429"/>
      <c r="CU225" s="2429"/>
      <c r="CV225" s="2429"/>
      <c r="CW225" s="2429"/>
      <c r="CX225" s="2429"/>
      <c r="CY225" s="2429"/>
      <c r="CZ225" s="2429"/>
      <c r="DA225" s="240"/>
    </row>
    <row r="226" s="726" customFormat="true" ht="15" customHeight="true" x14ac:dyDescent="0.2">
      <c r="A226" s="2153"/>
      <c r="B226" s="2278"/>
      <c r="C226" s="2108"/>
      <c r="D226" s="2109"/>
      <c r="E226" s="2109"/>
      <c r="F226" s="2109"/>
      <c r="G226" s="2143"/>
      <c r="H226" s="2134"/>
      <c r="I226" s="2109"/>
      <c r="J226" s="2109"/>
      <c r="K226" s="2109"/>
      <c r="L226" s="2114"/>
      <c r="M226" s="2124"/>
      <c r="N226" s="2109"/>
      <c r="O226" s="2109"/>
      <c r="P226" s="2109"/>
      <c r="Q226" s="2143"/>
      <c r="R226" s="2134"/>
      <c r="S226" s="2109"/>
      <c r="T226" s="2316"/>
      <c r="U226" s="2324"/>
      <c r="V226" s="2324"/>
      <c r="W226" s="2324"/>
      <c r="X226" s="2324"/>
      <c r="Y226" s="2324"/>
      <c r="Z226" s="2324"/>
      <c r="AA226" s="2324"/>
      <c r="AB226" s="2324"/>
      <c r="AC226" s="2324"/>
      <c r="AD226" s="2324"/>
      <c r="AE226" s="2324"/>
      <c r="AF226" s="2324"/>
      <c r="AG226" s="2324"/>
      <c r="AH226" s="2324"/>
      <c r="AI226" s="2324"/>
      <c r="AJ226" s="2324"/>
      <c r="AK226" s="2324"/>
      <c r="AL226" s="2324"/>
      <c r="AM226" s="2324"/>
      <c r="AN226" s="2324"/>
      <c r="AO226" s="2324"/>
      <c r="AP226" s="2324"/>
      <c r="AQ226" s="2324"/>
      <c r="AR226" s="2324"/>
      <c r="AS226" s="2324"/>
      <c r="AT226" s="2324"/>
      <c r="AU226" s="2324"/>
      <c r="AV226" s="2324"/>
      <c r="AW226" s="2324"/>
      <c r="AX226" s="2324"/>
      <c r="AY226" s="2324"/>
      <c r="BA226" s="2947"/>
      <c r="BB226" s="175" t="s">
        <v>72</v>
      </c>
      <c r="BC226" s="1497" t="s">
        <v>35</v>
      </c>
      <c r="BD226" s="1517" t="s">
        <v>35</v>
      </c>
      <c r="BE226" s="1517" t="s">
        <v>35</v>
      </c>
      <c r="BF226" s="1517" t="s">
        <v>35</v>
      </c>
      <c r="BG226" s="1538" t="s">
        <v>35</v>
      </c>
      <c r="BH226" s="1559" t="s">
        <v>35</v>
      </c>
      <c r="BI226" s="1517" t="s">
        <v>35</v>
      </c>
      <c r="BJ226" s="1517" t="s">
        <v>35</v>
      </c>
      <c r="BK226" s="1517" t="s">
        <v>35</v>
      </c>
      <c r="BL226" s="1538" t="s">
        <v>35</v>
      </c>
      <c r="BM226" s="1559" t="s">
        <v>35</v>
      </c>
      <c r="BN226" s="1517" t="s">
        <v>35</v>
      </c>
      <c r="BO226" s="1517" t="s">
        <v>35</v>
      </c>
      <c r="BP226" s="1517" t="s">
        <v>35</v>
      </c>
      <c r="BQ226" s="1538" t="s">
        <v>35</v>
      </c>
      <c r="BR226" s="1559" t="s">
        <v>35</v>
      </c>
      <c r="BS226" s="1517" t="s">
        <v>35</v>
      </c>
      <c r="BT226" s="2361" t="s">
        <v>35</v>
      </c>
      <c r="BU226" s="2430"/>
      <c r="BV226" s="2430"/>
      <c r="BW226" s="2430"/>
      <c r="BX226" s="2430"/>
      <c r="BY226" s="2429"/>
      <c r="BZ226" s="2429"/>
      <c r="CA226" s="2429"/>
      <c r="CB226" s="2429"/>
      <c r="CC226" s="2429"/>
      <c r="CD226" s="2429"/>
      <c r="CE226" s="2429"/>
      <c r="CF226" s="2429"/>
      <c r="CG226" s="2429"/>
      <c r="CH226" s="2429"/>
      <c r="CI226" s="2429"/>
      <c r="CJ226" s="2429"/>
      <c r="CK226" s="2429"/>
      <c r="CL226" s="2429"/>
      <c r="CM226" s="2429"/>
      <c r="CN226" s="2429"/>
      <c r="CO226" s="2429"/>
      <c r="CP226" s="2429"/>
      <c r="CQ226" s="2429"/>
      <c r="CR226" s="2429"/>
      <c r="CS226" s="2429"/>
      <c r="CT226" s="2429"/>
      <c r="CU226" s="2429"/>
      <c r="CV226" s="2429"/>
      <c r="CW226" s="2429"/>
      <c r="CX226" s="2429"/>
      <c r="CY226" s="2429"/>
      <c r="CZ226" s="2429"/>
      <c r="DA226" s="240"/>
    </row>
    <row r="227" s="726" customFormat="true" ht="15" customHeight="true" x14ac:dyDescent="0.2">
      <c r="A227" s="2154"/>
      <c r="B227" s="2279"/>
      <c r="C227" s="2110"/>
      <c r="D227" s="2111"/>
      <c r="E227" s="2111"/>
      <c r="F227" s="2111"/>
      <c r="G227" s="2144"/>
      <c r="H227" s="2135"/>
      <c r="I227" s="2111"/>
      <c r="J227" s="2111"/>
      <c r="K227" s="2111"/>
      <c r="L227" s="2115"/>
      <c r="M227" s="2125"/>
      <c r="N227" s="2111"/>
      <c r="O227" s="2111"/>
      <c r="P227" s="2111"/>
      <c r="Q227" s="2144"/>
      <c r="R227" s="2135"/>
      <c r="S227" s="2111"/>
      <c r="T227" s="2317"/>
      <c r="U227" s="2324"/>
      <c r="V227" s="2324"/>
      <c r="W227" s="2324"/>
      <c r="X227" s="2324"/>
      <c r="Y227" s="2324"/>
      <c r="Z227" s="2324"/>
      <c r="AA227" s="2324"/>
      <c r="AB227" s="2324"/>
      <c r="AC227" s="2324"/>
      <c r="AD227" s="2324"/>
      <c r="AE227" s="2324"/>
      <c r="AF227" s="2324"/>
      <c r="AG227" s="2324"/>
      <c r="AH227" s="2324"/>
      <c r="AI227" s="2324"/>
      <c r="AJ227" s="2324"/>
      <c r="AK227" s="2324"/>
      <c r="AL227" s="2324"/>
      <c r="AM227" s="2324"/>
      <c r="AN227" s="2324"/>
      <c r="AO227" s="2324"/>
      <c r="AP227" s="2324"/>
      <c r="AQ227" s="2324"/>
      <c r="AR227" s="2324"/>
      <c r="AS227" s="2324"/>
      <c r="AT227" s="2324"/>
      <c r="AU227" s="2324"/>
      <c r="AV227" s="2324"/>
      <c r="AW227" s="2324"/>
      <c r="AX227" s="2324"/>
      <c r="AY227" s="2324"/>
      <c r="BA227" s="2947" t="s">
        <v>95</v>
      </c>
      <c r="BB227" s="175" t="s">
        <v>61</v>
      </c>
      <c r="BC227" s="1497" t="s">
        <v>35</v>
      </c>
      <c r="BD227" s="1517" t="s">
        <v>35</v>
      </c>
      <c r="BE227" s="1517" t="s">
        <v>35</v>
      </c>
      <c r="BF227" s="1517" t="s">
        <v>35</v>
      </c>
      <c r="BG227" s="1538" t="s">
        <v>35</v>
      </c>
      <c r="BH227" s="1559" t="s">
        <v>35</v>
      </c>
      <c r="BI227" s="1517" t="s">
        <v>35</v>
      </c>
      <c r="BJ227" s="1517" t="s">
        <v>35</v>
      </c>
      <c r="BK227" s="1517" t="s">
        <v>35</v>
      </c>
      <c r="BL227" s="1538" t="s">
        <v>35</v>
      </c>
      <c r="BM227" s="1559" t="s">
        <v>35</v>
      </c>
      <c r="BN227" s="1517" t="s">
        <v>35</v>
      </c>
      <c r="BO227" s="1517" t="s">
        <v>35</v>
      </c>
      <c r="BP227" s="1517" t="s">
        <v>35</v>
      </c>
      <c r="BQ227" s="1538" t="s">
        <v>35</v>
      </c>
      <c r="BR227" s="1559" t="s">
        <v>35</v>
      </c>
      <c r="BS227" s="1517" t="s">
        <v>35</v>
      </c>
      <c r="BT227" s="2361" t="s">
        <v>35</v>
      </c>
      <c r="BU227" s="2430"/>
      <c r="BV227" s="2430"/>
      <c r="BW227" s="2430"/>
      <c r="BX227" s="2430"/>
      <c r="BY227" s="2429"/>
      <c r="BZ227" s="2429"/>
      <c r="CA227" s="2429"/>
      <c r="CB227" s="2429"/>
      <c r="CC227" s="2429"/>
      <c r="CD227" s="2429"/>
      <c r="CE227" s="2429"/>
      <c r="CF227" s="2429"/>
      <c r="CG227" s="2429"/>
      <c r="CH227" s="2429"/>
      <c r="CI227" s="2429"/>
      <c r="CJ227" s="2429"/>
      <c r="CK227" s="2429"/>
      <c r="CL227" s="2429"/>
      <c r="CM227" s="2429"/>
      <c r="CN227" s="2429"/>
      <c r="CO227" s="2429"/>
      <c r="CP227" s="2429"/>
      <c r="CQ227" s="2429"/>
      <c r="CR227" s="2429"/>
      <c r="CS227" s="2429"/>
      <c r="CT227" s="2429"/>
      <c r="CU227" s="2429"/>
      <c r="CV227" s="2429"/>
      <c r="CW227" s="2429"/>
      <c r="CX227" s="2429"/>
      <c r="CY227" s="2429"/>
      <c r="CZ227" s="2429"/>
      <c r="DA227" s="240"/>
    </row>
    <row r="228" s="726" customFormat="true" ht="15" customHeight="true" x14ac:dyDescent="0.2">
      <c r="A228" s="2155"/>
      <c r="B228" s="2280"/>
      <c r="C228" s="1815"/>
      <c r="D228" s="1816"/>
      <c r="E228" s="1816"/>
      <c r="F228" s="1816"/>
      <c r="G228" s="1817"/>
      <c r="H228" s="1818"/>
      <c r="I228" s="1816"/>
      <c r="J228" s="1816"/>
      <c r="K228" s="1816"/>
      <c r="L228" s="1819"/>
      <c r="M228" s="1815"/>
      <c r="N228" s="1816"/>
      <c r="O228" s="1816"/>
      <c r="P228" s="1816"/>
      <c r="Q228" s="1817"/>
      <c r="R228" s="1818"/>
      <c r="S228" s="1816"/>
      <c r="T228" s="1819"/>
      <c r="U228" s="2324"/>
      <c r="V228" s="2324"/>
      <c r="W228" s="2324"/>
      <c r="X228" s="2324"/>
      <c r="Y228" s="2324"/>
      <c r="Z228" s="2324"/>
      <c r="AA228" s="2324"/>
      <c r="AB228" s="2324"/>
      <c r="AC228" s="2324"/>
      <c r="AD228" s="2324"/>
      <c r="AE228" s="2324"/>
      <c r="AF228" s="2324"/>
      <c r="AG228" s="2324"/>
      <c r="AH228" s="2324"/>
      <c r="AI228" s="2324"/>
      <c r="AJ228" s="2324"/>
      <c r="AK228" s="2324"/>
      <c r="AL228" s="2324"/>
      <c r="AM228" s="2324"/>
      <c r="AN228" s="2324"/>
      <c r="AO228" s="2324"/>
      <c r="AP228" s="2324"/>
      <c r="AQ228" s="2324"/>
      <c r="AR228" s="2324"/>
      <c r="AS228" s="2324"/>
      <c r="AT228" s="2324"/>
      <c r="AU228" s="2324"/>
      <c r="AV228" s="2324"/>
      <c r="AW228" s="2324"/>
      <c r="AX228" s="2324"/>
      <c r="AY228" s="2324"/>
      <c r="BA228" s="2947"/>
      <c r="BB228" s="175" t="s">
        <v>92</v>
      </c>
      <c r="BC228" s="1497" t="s">
        <v>35</v>
      </c>
      <c r="BD228" s="1517" t="s">
        <v>35</v>
      </c>
      <c r="BE228" s="1517" t="s">
        <v>35</v>
      </c>
      <c r="BF228" s="1517" t="s">
        <v>35</v>
      </c>
      <c r="BG228" s="1538" t="s">
        <v>35</v>
      </c>
      <c r="BH228" s="1559" t="s">
        <v>35</v>
      </c>
      <c r="BI228" s="1517" t="s">
        <v>35</v>
      </c>
      <c r="BJ228" s="1517" t="s">
        <v>35</v>
      </c>
      <c r="BK228" s="1517" t="s">
        <v>35</v>
      </c>
      <c r="BL228" s="1538" t="s">
        <v>35</v>
      </c>
      <c r="BM228" s="1559" t="s">
        <v>35</v>
      </c>
      <c r="BN228" s="1517" t="s">
        <v>35</v>
      </c>
      <c r="BO228" s="1517" t="s">
        <v>35</v>
      </c>
      <c r="BP228" s="1517" t="s">
        <v>35</v>
      </c>
      <c r="BQ228" s="1538" t="s">
        <v>35</v>
      </c>
      <c r="BR228" s="1559" t="s">
        <v>35</v>
      </c>
      <c r="BS228" s="1517" t="s">
        <v>35</v>
      </c>
      <c r="BT228" s="2361" t="s">
        <v>35</v>
      </c>
      <c r="BU228" s="2430"/>
      <c r="BV228" s="2430"/>
      <c r="BW228" s="2430"/>
      <c r="BX228" s="2430"/>
      <c r="BY228" s="2429"/>
      <c r="BZ228" s="2429"/>
      <c r="CA228" s="2429"/>
      <c r="CB228" s="2429"/>
      <c r="CC228" s="2429"/>
      <c r="CD228" s="2429"/>
      <c r="CE228" s="2429"/>
      <c r="CF228" s="2429"/>
      <c r="CG228" s="2429"/>
      <c r="CH228" s="2429"/>
      <c r="CI228" s="2429"/>
      <c r="CJ228" s="2429"/>
      <c r="CK228" s="2429"/>
      <c r="CL228" s="2429"/>
      <c r="CM228" s="2429"/>
      <c r="CN228" s="2429"/>
      <c r="CO228" s="2429"/>
      <c r="CP228" s="2429"/>
      <c r="CQ228" s="2429"/>
      <c r="CR228" s="2429"/>
      <c r="CS228" s="2429"/>
      <c r="CT228" s="2429"/>
      <c r="CU228" s="2429"/>
      <c r="CV228" s="2429"/>
      <c r="CW228" s="2429"/>
      <c r="CX228" s="2429"/>
      <c r="CY228" s="2429"/>
      <c r="CZ228" s="2429"/>
      <c r="DA228" s="240"/>
    </row>
    <row r="229" s="726" customFormat="true" ht="15" customHeight="true" x14ac:dyDescent="0.2">
      <c r="A229" s="2156"/>
      <c r="B229" s="2281"/>
      <c r="C229" s="1799"/>
      <c r="D229" s="1800"/>
      <c r="E229" s="1800"/>
      <c r="F229" s="1800"/>
      <c r="G229" s="1801"/>
      <c r="H229" s="1802"/>
      <c r="I229" s="1800"/>
      <c r="J229" s="1800"/>
      <c r="K229" s="1800"/>
      <c r="L229" s="1803"/>
      <c r="M229" s="1799"/>
      <c r="N229" s="1800"/>
      <c r="O229" s="1800"/>
      <c r="P229" s="1800"/>
      <c r="Q229" s="1801"/>
      <c r="R229" s="1802"/>
      <c r="S229" s="1800"/>
      <c r="T229" s="1803"/>
      <c r="U229" s="2324"/>
      <c r="V229" s="2324"/>
      <c r="W229" s="2324"/>
      <c r="X229" s="2324"/>
      <c r="Y229" s="2324"/>
      <c r="Z229" s="2324"/>
      <c r="AA229" s="2324"/>
      <c r="AB229" s="2324"/>
      <c r="AC229" s="2324"/>
      <c r="AD229" s="2324"/>
      <c r="AE229" s="2324"/>
      <c r="AF229" s="2324"/>
      <c r="AG229" s="2324"/>
      <c r="AH229" s="2324"/>
      <c r="AI229" s="2324"/>
      <c r="AJ229" s="2324"/>
      <c r="AK229" s="2324"/>
      <c r="AL229" s="2324"/>
      <c r="AM229" s="2324"/>
      <c r="AN229" s="2324"/>
      <c r="AO229" s="2324"/>
      <c r="AP229" s="2324"/>
      <c r="AQ229" s="2324"/>
      <c r="AR229" s="2324"/>
      <c r="AS229" s="2324"/>
      <c r="AT229" s="2324"/>
      <c r="AU229" s="2324"/>
      <c r="AV229" s="2324"/>
      <c r="AW229" s="2324"/>
      <c r="AX229" s="2324"/>
      <c r="AY229" s="2324"/>
      <c r="BA229" s="2947"/>
      <c r="BB229" s="175" t="s">
        <v>93</v>
      </c>
      <c r="BC229" s="1497" t="s">
        <v>35</v>
      </c>
      <c r="BD229" s="1517" t="s">
        <v>35</v>
      </c>
      <c r="BE229" s="1517" t="s">
        <v>35</v>
      </c>
      <c r="BF229" s="1517" t="s">
        <v>35</v>
      </c>
      <c r="BG229" s="1538" t="s">
        <v>35</v>
      </c>
      <c r="BH229" s="1559" t="s">
        <v>35</v>
      </c>
      <c r="BI229" s="1517" t="s">
        <v>35</v>
      </c>
      <c r="BJ229" s="1517" t="s">
        <v>35</v>
      </c>
      <c r="BK229" s="1517" t="s">
        <v>35</v>
      </c>
      <c r="BL229" s="1538" t="s">
        <v>35</v>
      </c>
      <c r="BM229" s="1559" t="s">
        <v>35</v>
      </c>
      <c r="BN229" s="1517" t="s">
        <v>35</v>
      </c>
      <c r="BO229" s="1517" t="s">
        <v>35</v>
      </c>
      <c r="BP229" s="1517" t="s">
        <v>35</v>
      </c>
      <c r="BQ229" s="1538" t="s">
        <v>35</v>
      </c>
      <c r="BR229" s="1559" t="s">
        <v>35</v>
      </c>
      <c r="BS229" s="1517" t="s">
        <v>35</v>
      </c>
      <c r="BT229" s="2361" t="s">
        <v>35</v>
      </c>
      <c r="BU229" s="2430"/>
      <c r="BV229" s="2430"/>
      <c r="BW229" s="2430"/>
      <c r="BX229" s="2430"/>
      <c r="BY229" s="2429"/>
      <c r="BZ229" s="2429"/>
      <c r="CA229" s="2429"/>
      <c r="CB229" s="2429"/>
      <c r="CC229" s="2429"/>
      <c r="CD229" s="2429"/>
      <c r="CE229" s="2429"/>
      <c r="CF229" s="2429"/>
      <c r="CG229" s="2429"/>
      <c r="CH229" s="2429"/>
      <c r="CI229" s="2429"/>
      <c r="CJ229" s="2429"/>
      <c r="CK229" s="2429"/>
      <c r="CL229" s="2429"/>
      <c r="CM229" s="2429"/>
      <c r="CN229" s="2429"/>
      <c r="CO229" s="2429"/>
      <c r="CP229" s="2429"/>
      <c r="CQ229" s="2429"/>
      <c r="CR229" s="2429"/>
      <c r="CS229" s="2429"/>
      <c r="CT229" s="2429"/>
      <c r="CU229" s="2429"/>
      <c r="CV229" s="2429"/>
      <c r="CW229" s="2429"/>
      <c r="CX229" s="2429"/>
      <c r="CY229" s="2429"/>
      <c r="CZ229" s="2429"/>
      <c r="DA229" s="240"/>
    </row>
    <row r="230" s="726" customFormat="true" ht="15" customHeight="true" x14ac:dyDescent="0.2">
      <c r="A230" s="2157"/>
      <c r="B230" s="2282"/>
      <c r="C230" s="1804"/>
      <c r="D230" s="1805"/>
      <c r="E230" s="1805"/>
      <c r="F230" s="1805"/>
      <c r="G230" s="1806"/>
      <c r="H230" s="1807"/>
      <c r="I230" s="1805"/>
      <c r="J230" s="1805"/>
      <c r="K230" s="1805"/>
      <c r="L230" s="1808"/>
      <c r="M230" s="1804"/>
      <c r="N230" s="1805"/>
      <c r="O230" s="1805"/>
      <c r="P230" s="1805"/>
      <c r="Q230" s="1806"/>
      <c r="R230" s="1807"/>
      <c r="S230" s="1805"/>
      <c r="T230" s="1808"/>
      <c r="U230" s="2324"/>
      <c r="V230" s="2324"/>
      <c r="W230" s="2324"/>
      <c r="X230" s="2324"/>
      <c r="Y230" s="2324"/>
      <c r="Z230" s="2324"/>
      <c r="AA230" s="2324"/>
      <c r="AB230" s="2324"/>
      <c r="AC230" s="2324"/>
      <c r="AD230" s="2324"/>
      <c r="AE230" s="2324"/>
      <c r="AF230" s="2324"/>
      <c r="AG230" s="2324"/>
      <c r="AH230" s="2324"/>
      <c r="AI230" s="2324"/>
      <c r="AJ230" s="2324"/>
      <c r="AK230" s="2324"/>
      <c r="AL230" s="2324"/>
      <c r="AM230" s="2324"/>
      <c r="AN230" s="2324"/>
      <c r="AO230" s="2324"/>
      <c r="AP230" s="2324"/>
      <c r="AQ230" s="2324"/>
      <c r="AR230" s="2324"/>
      <c r="AS230" s="2324"/>
      <c r="AT230" s="2324"/>
      <c r="AU230" s="2324"/>
      <c r="AV230" s="2324"/>
      <c r="AW230" s="2324"/>
      <c r="AX230" s="2324"/>
      <c r="AY230" s="2324"/>
      <c r="BA230" s="2947"/>
      <c r="BB230" s="175" t="s">
        <v>94</v>
      </c>
      <c r="BC230" s="1497" t="s">
        <v>35</v>
      </c>
      <c r="BD230" s="1517" t="s">
        <v>35</v>
      </c>
      <c r="BE230" s="1517" t="s">
        <v>35</v>
      </c>
      <c r="BF230" s="1517" t="s">
        <v>35</v>
      </c>
      <c r="BG230" s="1538" t="s">
        <v>35</v>
      </c>
      <c r="BH230" s="1559" t="s">
        <v>35</v>
      </c>
      <c r="BI230" s="1517" t="s">
        <v>35</v>
      </c>
      <c r="BJ230" s="1517" t="s">
        <v>35</v>
      </c>
      <c r="BK230" s="1517" t="s">
        <v>35</v>
      </c>
      <c r="BL230" s="1538" t="s">
        <v>35</v>
      </c>
      <c r="BM230" s="1559" t="s">
        <v>35</v>
      </c>
      <c r="BN230" s="1517" t="s">
        <v>35</v>
      </c>
      <c r="BO230" s="1517" t="s">
        <v>35</v>
      </c>
      <c r="BP230" s="1517" t="s">
        <v>35</v>
      </c>
      <c r="BQ230" s="1538" t="s">
        <v>35</v>
      </c>
      <c r="BR230" s="1559" t="s">
        <v>35</v>
      </c>
      <c r="BS230" s="1517" t="s">
        <v>35</v>
      </c>
      <c r="BT230" s="2361" t="s">
        <v>35</v>
      </c>
      <c r="BU230" s="2430"/>
      <c r="BV230" s="2430"/>
      <c r="BW230" s="2430"/>
      <c r="BX230" s="2430"/>
      <c r="BY230" s="2429"/>
      <c r="BZ230" s="2429"/>
      <c r="CA230" s="2429"/>
      <c r="CB230" s="2429"/>
      <c r="CC230" s="2429"/>
      <c r="CD230" s="2429"/>
      <c r="CE230" s="2429"/>
      <c r="CF230" s="2429"/>
      <c r="CG230" s="2429"/>
      <c r="CH230" s="2429"/>
      <c r="CI230" s="2429"/>
      <c r="CJ230" s="2429"/>
      <c r="CK230" s="2429"/>
      <c r="CL230" s="2429"/>
      <c r="CM230" s="2429"/>
      <c r="CN230" s="2429"/>
      <c r="CO230" s="2429"/>
      <c r="CP230" s="2429"/>
      <c r="CQ230" s="2429"/>
      <c r="CR230" s="2429"/>
      <c r="CS230" s="2429"/>
      <c r="CT230" s="2429"/>
      <c r="CU230" s="2429"/>
      <c r="CV230" s="2429"/>
      <c r="CW230" s="2429"/>
      <c r="CX230" s="2429"/>
      <c r="CY230" s="2429"/>
      <c r="CZ230" s="2429"/>
      <c r="DA230" s="240"/>
    </row>
    <row r="231" s="726" customFormat="true" ht="15" customHeight="true" x14ac:dyDescent="0.2">
      <c r="A231" s="1661"/>
      <c r="B231" s="1671"/>
      <c r="C231" s="1602"/>
      <c r="D231" s="1603"/>
      <c r="E231" s="1603"/>
      <c r="F231" s="1603"/>
      <c r="G231" s="1645"/>
      <c r="H231" s="1634"/>
      <c r="I231" s="1603"/>
      <c r="J231" s="1603"/>
      <c r="K231" s="1603"/>
      <c r="L231" s="1610"/>
      <c r="M231" s="1622"/>
      <c r="N231" s="1603"/>
      <c r="O231" s="1603"/>
      <c r="P231" s="1603"/>
      <c r="Q231" s="1645"/>
      <c r="R231" s="1634"/>
      <c r="S231" s="1603"/>
      <c r="T231" s="2318"/>
      <c r="U231" s="2324"/>
      <c r="V231" s="2324"/>
      <c r="W231" s="2324"/>
      <c r="X231" s="2324"/>
      <c r="Y231" s="2324"/>
      <c r="Z231" s="2324"/>
      <c r="AA231" s="2324"/>
      <c r="AB231" s="2324"/>
      <c r="AC231" s="2324"/>
      <c r="AD231" s="2324"/>
      <c r="AE231" s="2324"/>
      <c r="AF231" s="2324"/>
      <c r="AG231" s="2324"/>
      <c r="AH231" s="2324"/>
      <c r="AI231" s="2324"/>
      <c r="AJ231" s="2324"/>
      <c r="AK231" s="2324"/>
      <c r="AL231" s="2324"/>
      <c r="AM231" s="2324"/>
      <c r="AN231" s="2324"/>
      <c r="AO231" s="2324"/>
      <c r="AP231" s="2324"/>
      <c r="AQ231" s="2324"/>
      <c r="AR231" s="2324"/>
      <c r="AS231" s="2324"/>
      <c r="AT231" s="2324"/>
      <c r="AU231" s="2324"/>
      <c r="AV231" s="2324"/>
      <c r="AW231" s="2324"/>
      <c r="AX231" s="2324"/>
      <c r="AY231" s="2324"/>
      <c r="BA231" s="751"/>
      <c r="BB231" s="175"/>
      <c r="BC231" s="517"/>
      <c r="BD231" s="447"/>
      <c r="BE231" s="447"/>
      <c r="BF231" s="447"/>
      <c r="BG231" s="518"/>
      <c r="BH231" s="526"/>
      <c r="BI231" s="447"/>
      <c r="BJ231" s="447"/>
      <c r="BK231" s="447"/>
      <c r="BL231" s="518"/>
      <c r="BM231" s="526"/>
      <c r="BN231" s="447"/>
      <c r="BO231" s="447"/>
      <c r="BP231" s="447"/>
      <c r="BQ231" s="518"/>
      <c r="BR231" s="526"/>
      <c r="BS231" s="447"/>
      <c r="BT231" s="2362"/>
      <c r="BU231" s="2431"/>
      <c r="BV231" s="2431"/>
      <c r="BW231" s="2431"/>
      <c r="BX231" s="2431"/>
      <c r="BY231" s="2432"/>
      <c r="BZ231" s="2432"/>
      <c r="CA231" s="2432"/>
      <c r="CB231" s="2432"/>
      <c r="CC231" s="2432"/>
      <c r="CD231" s="2432"/>
      <c r="CE231" s="2432"/>
      <c r="CF231" s="2432"/>
      <c r="CG231" s="2432"/>
      <c r="CH231" s="2432"/>
      <c r="CI231" s="2432"/>
      <c r="CJ231" s="2432"/>
      <c r="CK231" s="2432"/>
      <c r="CL231" s="2432"/>
      <c r="CM231" s="2432"/>
      <c r="CN231" s="2432"/>
      <c r="CO231" s="2432"/>
      <c r="CP231" s="2432"/>
      <c r="CQ231" s="2432"/>
      <c r="CR231" s="2432"/>
      <c r="CS231" s="2432"/>
      <c r="CT231" s="2432"/>
      <c r="CU231" s="2432"/>
      <c r="CV231" s="2432"/>
      <c r="CW231" s="2432"/>
      <c r="CX231" s="2432"/>
      <c r="CY231" s="2432"/>
      <c r="CZ231" s="2432"/>
      <c r="DA231" s="240"/>
    </row>
    <row r="232" s="726" customFormat="true" ht="15" customHeight="true" x14ac:dyDescent="0.2">
      <c r="A232" s="1662"/>
      <c r="B232" s="1672"/>
      <c r="C232" s="1604"/>
      <c r="D232" s="1605"/>
      <c r="E232" s="1605"/>
      <c r="F232" s="1605"/>
      <c r="G232" s="1646"/>
      <c r="H232" s="1635"/>
      <c r="I232" s="1605"/>
      <c r="J232" s="1605"/>
      <c r="K232" s="1605"/>
      <c r="L232" s="1611"/>
      <c r="M232" s="1623"/>
      <c r="N232" s="1605"/>
      <c r="O232" s="1605"/>
      <c r="P232" s="1605"/>
      <c r="Q232" s="1646"/>
      <c r="R232" s="1635"/>
      <c r="S232" s="1605"/>
      <c r="T232" s="2319"/>
      <c r="U232" s="2324"/>
      <c r="V232" s="2324"/>
      <c r="W232" s="2324"/>
      <c r="X232" s="2324"/>
      <c r="Y232" s="2324"/>
      <c r="Z232" s="2324"/>
      <c r="AA232" s="2324"/>
      <c r="AB232" s="2324"/>
      <c r="AC232" s="2324"/>
      <c r="AD232" s="2324"/>
      <c r="AE232" s="2324"/>
      <c r="AF232" s="2324"/>
      <c r="AG232" s="2324"/>
      <c r="AH232" s="2324"/>
      <c r="AI232" s="2324"/>
      <c r="AJ232" s="2324"/>
      <c r="AK232" s="2324"/>
      <c r="AL232" s="2324"/>
      <c r="AM232" s="2324"/>
      <c r="AN232" s="2324"/>
      <c r="AO232" s="2324"/>
      <c r="AP232" s="2324"/>
      <c r="AQ232" s="2324"/>
      <c r="AR232" s="2324"/>
      <c r="AS232" s="2324"/>
      <c r="AT232" s="2324"/>
      <c r="AU232" s="2324"/>
      <c r="AV232" s="2324"/>
      <c r="AW232" s="2324"/>
      <c r="AX232" s="2324"/>
      <c r="AY232" s="2324"/>
      <c r="BA232" s="804"/>
      <c r="BB232" s="175"/>
      <c r="BC232" s="517"/>
      <c r="BD232" s="447"/>
      <c r="BE232" s="447"/>
      <c r="BF232" s="447"/>
      <c r="BG232" s="518"/>
      <c r="BH232" s="526"/>
      <c r="BI232" s="447"/>
      <c r="BJ232" s="447"/>
      <c r="BK232" s="447"/>
      <c r="BL232" s="518"/>
      <c r="BM232" s="526"/>
      <c r="BN232" s="447"/>
      <c r="BO232" s="447"/>
      <c r="BP232" s="447"/>
      <c r="BQ232" s="518"/>
      <c r="BR232" s="526"/>
      <c r="BS232" s="447"/>
      <c r="BT232" s="2362"/>
      <c r="BU232" s="2431"/>
      <c r="BV232" s="2431"/>
      <c r="BW232" s="2431"/>
      <c r="BX232" s="2431"/>
      <c r="BY232" s="2432"/>
      <c r="BZ232" s="2432"/>
      <c r="CA232" s="2432"/>
      <c r="CB232" s="2432"/>
      <c r="CC232" s="2432"/>
      <c r="CD232" s="2432"/>
      <c r="CE232" s="2432"/>
      <c r="CF232" s="2432"/>
      <c r="CG232" s="2432"/>
      <c r="CH232" s="2432"/>
      <c r="CI232" s="2432"/>
      <c r="CJ232" s="2432"/>
      <c r="CK232" s="2432"/>
      <c r="CL232" s="2432"/>
      <c r="CM232" s="2432"/>
      <c r="CN232" s="2432"/>
      <c r="CO232" s="2432"/>
      <c r="CP232" s="2432"/>
      <c r="CQ232" s="2432"/>
      <c r="CR232" s="2432"/>
      <c r="CS232" s="2432"/>
      <c r="CT232" s="2432"/>
      <c r="CU232" s="2432"/>
      <c r="CV232" s="2432"/>
      <c r="CW232" s="2432"/>
      <c r="CX232" s="2432"/>
      <c r="CY232" s="2432"/>
      <c r="CZ232" s="2432"/>
      <c r="DA232" s="240"/>
    </row>
    <row r="233" s="726" customFormat="true" ht="15" customHeight="true" x14ac:dyDescent="0.2">
      <c r="A233" s="1663"/>
      <c r="B233" s="1673"/>
      <c r="C233" s="1820"/>
      <c r="D233" s="1821"/>
      <c r="E233" s="1821"/>
      <c r="F233" s="1821"/>
      <c r="G233" s="1822"/>
      <c r="H233" s="1823"/>
      <c r="I233" s="1821"/>
      <c r="J233" s="1821"/>
      <c r="K233" s="1821"/>
      <c r="L233" s="1824"/>
      <c r="M233" s="1825"/>
      <c r="N233" s="1821"/>
      <c r="O233" s="1821"/>
      <c r="P233" s="1821"/>
      <c r="Q233" s="1822"/>
      <c r="R233" s="1823"/>
      <c r="S233" s="1821"/>
      <c r="T233" s="2320"/>
      <c r="U233" s="2324"/>
      <c r="V233" s="2324"/>
      <c r="W233" s="2324"/>
      <c r="X233" s="2324"/>
      <c r="Y233" s="2324"/>
      <c r="Z233" s="2324"/>
      <c r="AA233" s="2324"/>
      <c r="AB233" s="2324"/>
      <c r="AC233" s="2324"/>
      <c r="AD233" s="2324"/>
      <c r="AE233" s="2324"/>
      <c r="AF233" s="2324"/>
      <c r="AG233" s="2324"/>
      <c r="AH233" s="2324"/>
      <c r="AI233" s="2324"/>
      <c r="AJ233" s="2324"/>
      <c r="AK233" s="2324"/>
      <c r="AL233" s="2324"/>
      <c r="AM233" s="2324"/>
      <c r="AN233" s="2324"/>
      <c r="AO233" s="2324"/>
      <c r="AP233" s="2324"/>
      <c r="AQ233" s="2324"/>
      <c r="AR233" s="2324"/>
      <c r="AS233" s="2324"/>
      <c r="AT233" s="2324"/>
      <c r="AU233" s="2324"/>
      <c r="AV233" s="2324"/>
      <c r="AW233" s="2324"/>
      <c r="AX233" s="2324"/>
      <c r="AY233" s="2324"/>
      <c r="BA233" s="804"/>
      <c r="BB233" s="175"/>
      <c r="BC233" s="517"/>
      <c r="BD233" s="447"/>
      <c r="BE233" s="447"/>
      <c r="BF233" s="447"/>
      <c r="BG233" s="518"/>
      <c r="BH233" s="526"/>
      <c r="BI233" s="447"/>
      <c r="BJ233" s="447"/>
      <c r="BK233" s="447"/>
      <c r="BL233" s="518"/>
      <c r="BM233" s="526"/>
      <c r="BN233" s="447"/>
      <c r="BO233" s="447"/>
      <c r="BP233" s="447"/>
      <c r="BQ233" s="518"/>
      <c r="BR233" s="526"/>
      <c r="BS233" s="447"/>
      <c r="BT233" s="2362"/>
      <c r="BU233" s="2431"/>
      <c r="BV233" s="2431"/>
      <c r="BW233" s="2431"/>
      <c r="BX233" s="2431"/>
      <c r="BY233" s="2432"/>
      <c r="BZ233" s="2432"/>
      <c r="CA233" s="2432"/>
      <c r="CB233" s="2432"/>
      <c r="CC233" s="2432"/>
      <c r="CD233" s="2432"/>
      <c r="CE233" s="2432"/>
      <c r="CF233" s="2432"/>
      <c r="CG233" s="2432"/>
      <c r="CH233" s="2432"/>
      <c r="CI233" s="2432"/>
      <c r="CJ233" s="2432"/>
      <c r="CK233" s="2432"/>
      <c r="CL233" s="2432"/>
      <c r="CM233" s="2432"/>
      <c r="CN233" s="2432"/>
      <c r="CO233" s="2432"/>
      <c r="CP233" s="2432"/>
      <c r="CQ233" s="2432"/>
      <c r="CR233" s="2432"/>
      <c r="CS233" s="2432"/>
      <c r="CT233" s="2432"/>
      <c r="CU233" s="2432"/>
      <c r="CV233" s="2432"/>
      <c r="CW233" s="2432"/>
      <c r="CX233" s="2432"/>
      <c r="CY233" s="2432"/>
      <c r="CZ233" s="2432"/>
      <c r="DA233" s="240"/>
    </row>
    <row r="234" s="726" customFormat="true" ht="15" customHeight="true" x14ac:dyDescent="0.2">
      <c r="A234" s="1664"/>
      <c r="B234" s="1674"/>
      <c r="C234" s="1826"/>
      <c r="D234" s="1827"/>
      <c r="E234" s="1827"/>
      <c r="F234" s="1827"/>
      <c r="G234" s="1828"/>
      <c r="H234" s="1829"/>
      <c r="I234" s="1827"/>
      <c r="J234" s="1827"/>
      <c r="K234" s="1827"/>
      <c r="L234" s="1830"/>
      <c r="M234" s="1831"/>
      <c r="N234" s="1827"/>
      <c r="O234" s="1827"/>
      <c r="P234" s="1827"/>
      <c r="Q234" s="1828"/>
      <c r="R234" s="1829"/>
      <c r="S234" s="1827"/>
      <c r="T234" s="2321"/>
      <c r="U234" s="2324"/>
      <c r="V234" s="2324"/>
      <c r="W234" s="2324"/>
      <c r="X234" s="2324"/>
      <c r="Y234" s="2324"/>
      <c r="Z234" s="2324"/>
      <c r="AA234" s="2324"/>
      <c r="AB234" s="2324"/>
      <c r="AC234" s="2324"/>
      <c r="AD234" s="2324"/>
      <c r="AE234" s="2324"/>
      <c r="AF234" s="2324"/>
      <c r="AG234" s="2324"/>
      <c r="AH234" s="2324"/>
      <c r="AI234" s="2324"/>
      <c r="AJ234" s="2324"/>
      <c r="AK234" s="2324"/>
      <c r="AL234" s="2324"/>
      <c r="AM234" s="2324"/>
      <c r="AN234" s="2324"/>
      <c r="AO234" s="2324"/>
      <c r="AP234" s="2324"/>
      <c r="AQ234" s="2324"/>
      <c r="AR234" s="2324"/>
      <c r="AS234" s="2324"/>
      <c r="AT234" s="2324"/>
      <c r="AU234" s="2324"/>
      <c r="AV234" s="2324"/>
      <c r="AW234" s="2324"/>
      <c r="AX234" s="2324"/>
      <c r="AY234" s="2324"/>
      <c r="BA234" s="804"/>
      <c r="BB234" s="175"/>
      <c r="BC234" s="517"/>
      <c r="BD234" s="447"/>
      <c r="BE234" s="447"/>
      <c r="BF234" s="447"/>
      <c r="BG234" s="518"/>
      <c r="BH234" s="526"/>
      <c r="BI234" s="447"/>
      <c r="BJ234" s="447"/>
      <c r="BK234" s="447"/>
      <c r="BL234" s="518"/>
      <c r="BM234" s="526"/>
      <c r="BN234" s="447"/>
      <c r="BO234" s="447"/>
      <c r="BP234" s="447"/>
      <c r="BQ234" s="518"/>
      <c r="BR234" s="526"/>
      <c r="BS234" s="447"/>
      <c r="BT234" s="2362"/>
      <c r="BU234" s="2431"/>
      <c r="BV234" s="2431"/>
      <c r="BW234" s="2431"/>
      <c r="BX234" s="2431"/>
      <c r="BY234" s="2432"/>
      <c r="BZ234" s="2432"/>
      <c r="CA234" s="2432"/>
      <c r="CB234" s="2432"/>
      <c r="CC234" s="2432"/>
      <c r="CD234" s="2432"/>
      <c r="CE234" s="2432"/>
      <c r="CF234" s="2432"/>
      <c r="CG234" s="2432"/>
      <c r="CH234" s="2432"/>
      <c r="CI234" s="2432"/>
      <c r="CJ234" s="2432"/>
      <c r="CK234" s="2432"/>
      <c r="CL234" s="2432"/>
      <c r="CM234" s="2432"/>
      <c r="CN234" s="2432"/>
      <c r="CO234" s="2432"/>
      <c r="CP234" s="2432"/>
      <c r="CQ234" s="2432"/>
      <c r="CR234" s="2432"/>
      <c r="CS234" s="2432"/>
      <c r="CT234" s="2432"/>
      <c r="CU234" s="2432"/>
      <c r="CV234" s="2432"/>
      <c r="CW234" s="2432"/>
      <c r="CX234" s="2432"/>
      <c r="CY234" s="2432"/>
      <c r="CZ234" s="2432"/>
      <c r="DA234" s="240"/>
    </row>
    <row r="235" s="726" customFormat="true" ht="15" customHeight="true" x14ac:dyDescent="0.2">
      <c r="A235" s="1664"/>
      <c r="B235" s="1674"/>
      <c r="C235" s="1826"/>
      <c r="D235" s="1827"/>
      <c r="E235" s="1827"/>
      <c r="F235" s="1827"/>
      <c r="G235" s="1828"/>
      <c r="H235" s="1829"/>
      <c r="I235" s="1827"/>
      <c r="J235" s="1827"/>
      <c r="K235" s="1827"/>
      <c r="L235" s="1830"/>
      <c r="M235" s="1831"/>
      <c r="N235" s="1827"/>
      <c r="O235" s="1827"/>
      <c r="P235" s="1827"/>
      <c r="Q235" s="1828"/>
      <c r="R235" s="1829"/>
      <c r="S235" s="1827"/>
      <c r="T235" s="2321"/>
      <c r="U235" s="2324"/>
      <c r="V235" s="2324"/>
      <c r="W235" s="2324"/>
      <c r="X235" s="2324"/>
      <c r="Y235" s="2324"/>
      <c r="Z235" s="2324"/>
      <c r="AA235" s="2324"/>
      <c r="AB235" s="2324"/>
      <c r="AC235" s="2324"/>
      <c r="AD235" s="2324"/>
      <c r="AE235" s="2324"/>
      <c r="AF235" s="2324"/>
      <c r="AG235" s="2324"/>
      <c r="AH235" s="2324"/>
      <c r="AI235" s="2324"/>
      <c r="AJ235" s="2324"/>
      <c r="AK235" s="2324"/>
      <c r="AL235" s="2324"/>
      <c r="AM235" s="2324"/>
      <c r="AN235" s="2324"/>
      <c r="AO235" s="2324"/>
      <c r="AP235" s="2324"/>
      <c r="AQ235" s="2324"/>
      <c r="AR235" s="2324"/>
      <c r="AS235" s="2324"/>
      <c r="AT235" s="2324"/>
      <c r="AU235" s="2324"/>
      <c r="AV235" s="2324"/>
      <c r="AW235" s="2324"/>
      <c r="AX235" s="2324"/>
      <c r="AY235" s="2324"/>
      <c r="BA235" s="804"/>
      <c r="BB235" s="175"/>
      <c r="BC235" s="517"/>
      <c r="BD235" s="447"/>
      <c r="BE235" s="447"/>
      <c r="BF235" s="447"/>
      <c r="BG235" s="518"/>
      <c r="BH235" s="526"/>
      <c r="BI235" s="447"/>
      <c r="BJ235" s="447"/>
      <c r="BK235" s="447"/>
      <c r="BL235" s="518"/>
      <c r="BM235" s="526"/>
      <c r="BN235" s="447"/>
      <c r="BO235" s="447"/>
      <c r="BP235" s="447"/>
      <c r="BQ235" s="518"/>
      <c r="BR235" s="526"/>
      <c r="BS235" s="447"/>
      <c r="BT235" s="2362"/>
      <c r="BU235" s="2431"/>
      <c r="BV235" s="2431"/>
      <c r="BW235" s="2431"/>
      <c r="BX235" s="2431"/>
      <c r="BY235" s="2432"/>
      <c r="BZ235" s="2432"/>
      <c r="CA235" s="2432"/>
      <c r="CB235" s="2432"/>
      <c r="CC235" s="2432"/>
      <c r="CD235" s="2432"/>
      <c r="CE235" s="2432"/>
      <c r="CF235" s="2432"/>
      <c r="CG235" s="2432"/>
      <c r="CH235" s="2432"/>
      <c r="CI235" s="2432"/>
      <c r="CJ235" s="2432"/>
      <c r="CK235" s="2432"/>
      <c r="CL235" s="2432"/>
      <c r="CM235" s="2432"/>
      <c r="CN235" s="2432"/>
      <c r="CO235" s="2432"/>
      <c r="CP235" s="2432"/>
      <c r="CQ235" s="2432"/>
      <c r="CR235" s="2432"/>
      <c r="CS235" s="2432"/>
      <c r="CT235" s="2432"/>
      <c r="CU235" s="2432"/>
      <c r="CV235" s="2432"/>
      <c r="CW235" s="2432"/>
      <c r="CX235" s="2432"/>
      <c r="CY235" s="2432"/>
      <c r="CZ235" s="2432"/>
      <c r="DA235" s="240"/>
    </row>
    <row r="236" s="726" customFormat="true" ht="15" customHeight="true" x14ac:dyDescent="0.2">
      <c r="A236" s="1664"/>
      <c r="B236" s="1674"/>
      <c r="C236" s="1826"/>
      <c r="D236" s="1827"/>
      <c r="E236" s="1827"/>
      <c r="F236" s="1827"/>
      <c r="G236" s="1828"/>
      <c r="H236" s="1829"/>
      <c r="I236" s="1827"/>
      <c r="J236" s="1827"/>
      <c r="K236" s="1827"/>
      <c r="L236" s="1830"/>
      <c r="M236" s="1831"/>
      <c r="N236" s="1827"/>
      <c r="O236" s="1827"/>
      <c r="P236" s="1827"/>
      <c r="Q236" s="1828"/>
      <c r="R236" s="1829"/>
      <c r="S236" s="1827"/>
      <c r="T236" s="2321"/>
      <c r="U236" s="2324"/>
      <c r="V236" s="2324"/>
      <c r="W236" s="2324"/>
      <c r="X236" s="2324"/>
      <c r="Y236" s="2324"/>
      <c r="Z236" s="2324"/>
      <c r="AA236" s="2324"/>
      <c r="AB236" s="2324"/>
      <c r="AC236" s="2324"/>
      <c r="AD236" s="2324"/>
      <c r="AE236" s="2324"/>
      <c r="AF236" s="2324"/>
      <c r="AG236" s="2324"/>
      <c r="AH236" s="2324"/>
      <c r="AI236" s="2324"/>
      <c r="AJ236" s="2324"/>
      <c r="AK236" s="2324"/>
      <c r="AL236" s="2324"/>
      <c r="AM236" s="2324"/>
      <c r="AN236" s="2324"/>
      <c r="AO236" s="2324"/>
      <c r="AP236" s="2324"/>
      <c r="AQ236" s="2324"/>
      <c r="AR236" s="2324"/>
      <c r="AS236" s="2324"/>
      <c r="AT236" s="2324"/>
      <c r="AU236" s="2324"/>
      <c r="AV236" s="2324"/>
      <c r="AW236" s="2324"/>
      <c r="AX236" s="2324"/>
      <c r="AY236" s="2324"/>
      <c r="BA236" s="804"/>
      <c r="BB236" s="175"/>
      <c r="BC236" s="517"/>
      <c r="BD236" s="447"/>
      <c r="BE236" s="447"/>
      <c r="BF236" s="447"/>
      <c r="BG236" s="518"/>
      <c r="BH236" s="526"/>
      <c r="BI236" s="447"/>
      <c r="BJ236" s="447"/>
      <c r="BK236" s="447"/>
      <c r="BL236" s="518"/>
      <c r="BM236" s="526"/>
      <c r="BN236" s="447"/>
      <c r="BO236" s="447"/>
      <c r="BP236" s="447"/>
      <c r="BQ236" s="518"/>
      <c r="BR236" s="526"/>
      <c r="BS236" s="447"/>
      <c r="BT236" s="2362"/>
      <c r="BU236" s="2431"/>
      <c r="BV236" s="2431"/>
      <c r="BW236" s="2431"/>
      <c r="BX236" s="2431"/>
      <c r="BY236" s="2432"/>
      <c r="BZ236" s="2432"/>
      <c r="CA236" s="2432"/>
      <c r="CB236" s="2432"/>
      <c r="CC236" s="2432"/>
      <c r="CD236" s="2432"/>
      <c r="CE236" s="2432"/>
      <c r="CF236" s="2432"/>
      <c r="CG236" s="2432"/>
      <c r="CH236" s="2432"/>
      <c r="CI236" s="2432"/>
      <c r="CJ236" s="2432"/>
      <c r="CK236" s="2432"/>
      <c r="CL236" s="2432"/>
      <c r="CM236" s="2432"/>
      <c r="CN236" s="2432"/>
      <c r="CO236" s="2432"/>
      <c r="CP236" s="2432"/>
      <c r="CQ236" s="2432"/>
      <c r="CR236" s="2432"/>
      <c r="CS236" s="2432"/>
      <c r="CT236" s="2432"/>
      <c r="CU236" s="2432"/>
      <c r="CV236" s="2432"/>
      <c r="CW236" s="2432"/>
      <c r="CX236" s="2432"/>
      <c r="CY236" s="2432"/>
      <c r="CZ236" s="2432"/>
      <c r="DA236" s="240"/>
    </row>
    <row r="237" s="726" customFormat="true" ht="15" customHeight="true" x14ac:dyDescent="0.2">
      <c r="A237" s="1664"/>
      <c r="B237" s="1674"/>
      <c r="C237" s="1826"/>
      <c r="D237" s="1827"/>
      <c r="E237" s="1827"/>
      <c r="F237" s="1827"/>
      <c r="G237" s="1828"/>
      <c r="H237" s="1829"/>
      <c r="I237" s="1827"/>
      <c r="J237" s="1827"/>
      <c r="K237" s="1827"/>
      <c r="L237" s="1830"/>
      <c r="M237" s="1831"/>
      <c r="N237" s="1827"/>
      <c r="O237" s="1827"/>
      <c r="P237" s="1827"/>
      <c r="Q237" s="1828"/>
      <c r="R237" s="1829"/>
      <c r="S237" s="1827"/>
      <c r="T237" s="2321"/>
      <c r="U237" s="2324"/>
      <c r="V237" s="2324"/>
      <c r="W237" s="2324"/>
      <c r="X237" s="2324"/>
      <c r="Y237" s="2324"/>
      <c r="Z237" s="2324"/>
      <c r="AA237" s="2324"/>
      <c r="AB237" s="2324"/>
      <c r="AC237" s="2324"/>
      <c r="AD237" s="2324"/>
      <c r="AE237" s="2324"/>
      <c r="AF237" s="2324"/>
      <c r="AG237" s="2324"/>
      <c r="AH237" s="2324"/>
      <c r="AI237" s="2324"/>
      <c r="AJ237" s="2324"/>
      <c r="AK237" s="2324"/>
      <c r="AL237" s="2324"/>
      <c r="AM237" s="2324"/>
      <c r="AN237" s="2324"/>
      <c r="AO237" s="2324"/>
      <c r="AP237" s="2324"/>
      <c r="AQ237" s="2324"/>
      <c r="AR237" s="2324"/>
      <c r="AS237" s="2324"/>
      <c r="AT237" s="2324"/>
      <c r="AU237" s="2324"/>
      <c r="AV237" s="2324"/>
      <c r="AW237" s="2324"/>
      <c r="AX237" s="2324"/>
      <c r="AY237" s="2324"/>
      <c r="BA237" s="804"/>
      <c r="BB237" s="175"/>
      <c r="BC237" s="517"/>
      <c r="BD237" s="447"/>
      <c r="BE237" s="447"/>
      <c r="BF237" s="447"/>
      <c r="BG237" s="518"/>
      <c r="BH237" s="526"/>
      <c r="BI237" s="447"/>
      <c r="BJ237" s="447"/>
      <c r="BK237" s="447"/>
      <c r="BL237" s="518"/>
      <c r="BM237" s="526"/>
      <c r="BN237" s="447"/>
      <c r="BO237" s="447"/>
      <c r="BP237" s="447"/>
      <c r="BQ237" s="518"/>
      <c r="BR237" s="526"/>
      <c r="BS237" s="447"/>
      <c r="BT237" s="2362"/>
      <c r="BU237" s="2431"/>
      <c r="BV237" s="2431"/>
      <c r="BW237" s="2431"/>
      <c r="BX237" s="2431"/>
      <c r="BY237" s="2432"/>
      <c r="BZ237" s="2432"/>
      <c r="CA237" s="2432"/>
      <c r="CB237" s="2432"/>
      <c r="CC237" s="2432"/>
      <c r="CD237" s="2432"/>
      <c r="CE237" s="2432"/>
      <c r="CF237" s="2432"/>
      <c r="CG237" s="2432"/>
      <c r="CH237" s="2432"/>
      <c r="CI237" s="2432"/>
      <c r="CJ237" s="2432"/>
      <c r="CK237" s="2432"/>
      <c r="CL237" s="2432"/>
      <c r="CM237" s="2432"/>
      <c r="CN237" s="2432"/>
      <c r="CO237" s="2432"/>
      <c r="CP237" s="2432"/>
      <c r="CQ237" s="2432"/>
      <c r="CR237" s="2432"/>
      <c r="CS237" s="2432"/>
      <c r="CT237" s="2432"/>
      <c r="CU237" s="2432"/>
      <c r="CV237" s="2432"/>
      <c r="CW237" s="2432"/>
      <c r="CX237" s="2432"/>
      <c r="CY237" s="2432"/>
      <c r="CZ237" s="2432"/>
      <c r="DA237" s="240"/>
    </row>
    <row r="238" s="726" customFormat="true" ht="15" customHeight="true" x14ac:dyDescent="0.2">
      <c r="A238" s="1664"/>
      <c r="B238" s="1674"/>
      <c r="C238" s="1826"/>
      <c r="D238" s="1827"/>
      <c r="E238" s="1827"/>
      <c r="F238" s="1827"/>
      <c r="G238" s="1828"/>
      <c r="H238" s="1829"/>
      <c r="I238" s="1827"/>
      <c r="J238" s="1827"/>
      <c r="K238" s="1827"/>
      <c r="L238" s="1830"/>
      <c r="M238" s="1831"/>
      <c r="N238" s="1827"/>
      <c r="O238" s="1827"/>
      <c r="P238" s="1827"/>
      <c r="Q238" s="1828"/>
      <c r="R238" s="1829"/>
      <c r="S238" s="1827"/>
      <c r="T238" s="2321"/>
      <c r="U238" s="2324"/>
      <c r="V238" s="2324"/>
      <c r="W238" s="2324"/>
      <c r="X238" s="2324"/>
      <c r="Y238" s="2324"/>
      <c r="Z238" s="2324"/>
      <c r="AA238" s="2324"/>
      <c r="AB238" s="2324"/>
      <c r="AC238" s="2324"/>
      <c r="AD238" s="2324"/>
      <c r="AE238" s="2324"/>
      <c r="AF238" s="2324"/>
      <c r="AG238" s="2324"/>
      <c r="AH238" s="2324"/>
      <c r="AI238" s="2324"/>
      <c r="AJ238" s="2324"/>
      <c r="AK238" s="2324"/>
      <c r="AL238" s="2324"/>
      <c r="AM238" s="2324"/>
      <c r="AN238" s="2324"/>
      <c r="AO238" s="2324"/>
      <c r="AP238" s="2324"/>
      <c r="AQ238" s="2324"/>
      <c r="AR238" s="2324"/>
      <c r="AS238" s="2324"/>
      <c r="AT238" s="2324"/>
      <c r="AU238" s="2324"/>
      <c r="AV238" s="2324"/>
      <c r="AW238" s="2324"/>
      <c r="AX238" s="2324"/>
      <c r="AY238" s="2324"/>
      <c r="BA238" s="804"/>
      <c r="BB238" s="175"/>
      <c r="BC238" s="517"/>
      <c r="BD238" s="447"/>
      <c r="BE238" s="447"/>
      <c r="BF238" s="447"/>
      <c r="BG238" s="518"/>
      <c r="BH238" s="526"/>
      <c r="BI238" s="447"/>
      <c r="BJ238" s="447"/>
      <c r="BK238" s="447"/>
      <c r="BL238" s="518"/>
      <c r="BM238" s="526"/>
      <c r="BN238" s="447"/>
      <c r="BO238" s="447"/>
      <c r="BP238" s="447"/>
      <c r="BQ238" s="518"/>
      <c r="BR238" s="526"/>
      <c r="BS238" s="447"/>
      <c r="BT238" s="2362"/>
      <c r="BU238" s="2431"/>
      <c r="BV238" s="2431"/>
      <c r="BW238" s="2431"/>
      <c r="BX238" s="2431"/>
      <c r="BY238" s="2432"/>
      <c r="BZ238" s="2432"/>
      <c r="CA238" s="2432"/>
      <c r="CB238" s="2432"/>
      <c r="CC238" s="2432"/>
      <c r="CD238" s="2432"/>
      <c r="CE238" s="2432"/>
      <c r="CF238" s="2432"/>
      <c r="CG238" s="2432"/>
      <c r="CH238" s="2432"/>
      <c r="CI238" s="2432"/>
      <c r="CJ238" s="2432"/>
      <c r="CK238" s="2432"/>
      <c r="CL238" s="2432"/>
      <c r="CM238" s="2432"/>
      <c r="CN238" s="2432"/>
      <c r="CO238" s="2432"/>
      <c r="CP238" s="2432"/>
      <c r="CQ238" s="2432"/>
      <c r="CR238" s="2432"/>
      <c r="CS238" s="2432"/>
      <c r="CT238" s="2432"/>
      <c r="CU238" s="2432"/>
      <c r="CV238" s="2432"/>
      <c r="CW238" s="2432"/>
      <c r="CX238" s="2432"/>
      <c r="CY238" s="2432"/>
      <c r="CZ238" s="2432"/>
      <c r="DA238" s="240"/>
    </row>
    <row r="239" s="726" customFormat="true" ht="15" customHeight="true" x14ac:dyDescent="0.2">
      <c r="A239" s="1664"/>
      <c r="B239" s="1674"/>
      <c r="C239" s="1826"/>
      <c r="D239" s="1827"/>
      <c r="E239" s="1827"/>
      <c r="F239" s="1827"/>
      <c r="G239" s="1828"/>
      <c r="H239" s="1829"/>
      <c r="I239" s="1827"/>
      <c r="J239" s="1827"/>
      <c r="K239" s="1827"/>
      <c r="L239" s="1830"/>
      <c r="M239" s="1831"/>
      <c r="N239" s="1827"/>
      <c r="O239" s="1827"/>
      <c r="P239" s="1827"/>
      <c r="Q239" s="1828"/>
      <c r="R239" s="1829"/>
      <c r="S239" s="1827"/>
      <c r="T239" s="2321"/>
      <c r="U239" s="2324"/>
      <c r="V239" s="2324"/>
      <c r="W239" s="2324"/>
      <c r="X239" s="2324"/>
      <c r="Y239" s="2324"/>
      <c r="Z239" s="2324"/>
      <c r="AA239" s="2324"/>
      <c r="AB239" s="2324"/>
      <c r="AC239" s="2324"/>
      <c r="AD239" s="2324"/>
      <c r="AE239" s="2324"/>
      <c r="AF239" s="2324"/>
      <c r="AG239" s="2324"/>
      <c r="AH239" s="2324"/>
      <c r="AI239" s="2324"/>
      <c r="AJ239" s="2324"/>
      <c r="AK239" s="2324"/>
      <c r="AL239" s="2324"/>
      <c r="AM239" s="2324"/>
      <c r="AN239" s="2324"/>
      <c r="AO239" s="2324"/>
      <c r="AP239" s="2324"/>
      <c r="AQ239" s="2324"/>
      <c r="AR239" s="2324"/>
      <c r="AS239" s="2324"/>
      <c r="AT239" s="2324"/>
      <c r="AU239" s="2324"/>
      <c r="AV239" s="2324"/>
      <c r="AW239" s="2324"/>
      <c r="AX239" s="2324"/>
      <c r="AY239" s="2324"/>
      <c r="BA239" s="804"/>
      <c r="BB239" s="175"/>
      <c r="BC239" s="517"/>
      <c r="BD239" s="447"/>
      <c r="BE239" s="447"/>
      <c r="BF239" s="447"/>
      <c r="BG239" s="518"/>
      <c r="BH239" s="526"/>
      <c r="BI239" s="447"/>
      <c r="BJ239" s="447"/>
      <c r="BK239" s="447"/>
      <c r="BL239" s="518"/>
      <c r="BM239" s="526"/>
      <c r="BN239" s="447"/>
      <c r="BO239" s="447"/>
      <c r="BP239" s="447"/>
      <c r="BQ239" s="518"/>
      <c r="BR239" s="526"/>
      <c r="BS239" s="447"/>
      <c r="BT239" s="2362"/>
      <c r="BU239" s="2431"/>
      <c r="BV239" s="2431"/>
      <c r="BW239" s="2431"/>
      <c r="BX239" s="2431"/>
      <c r="BY239" s="2432"/>
      <c r="BZ239" s="2432"/>
      <c r="CA239" s="2432"/>
      <c r="CB239" s="2432"/>
      <c r="CC239" s="2432"/>
      <c r="CD239" s="2432"/>
      <c r="CE239" s="2432"/>
      <c r="CF239" s="2432"/>
      <c r="CG239" s="2432"/>
      <c r="CH239" s="2432"/>
      <c r="CI239" s="2432"/>
      <c r="CJ239" s="2432"/>
      <c r="CK239" s="2432"/>
      <c r="CL239" s="2432"/>
      <c r="CM239" s="2432"/>
      <c r="CN239" s="2432"/>
      <c r="CO239" s="2432"/>
      <c r="CP239" s="2432"/>
      <c r="CQ239" s="2432"/>
      <c r="CR239" s="2432"/>
      <c r="CS239" s="2432"/>
      <c r="CT239" s="2432"/>
      <c r="CU239" s="2432"/>
      <c r="CV239" s="2432"/>
      <c r="CW239" s="2432"/>
      <c r="CX239" s="2432"/>
      <c r="CY239" s="2432"/>
      <c r="CZ239" s="2432"/>
      <c r="DA239" s="240"/>
    </row>
    <row r="240" s="726" customFormat="true" ht="15" customHeight="true" x14ac:dyDescent="0.2">
      <c r="A240" s="1664"/>
      <c r="B240" s="1675"/>
      <c r="C240" s="1826"/>
      <c r="D240" s="1827"/>
      <c r="E240" s="1827"/>
      <c r="F240" s="1827"/>
      <c r="G240" s="1828"/>
      <c r="H240" s="1829"/>
      <c r="I240" s="1827"/>
      <c r="J240" s="1827"/>
      <c r="K240" s="1827"/>
      <c r="L240" s="1830"/>
      <c r="M240" s="1831"/>
      <c r="N240" s="1827"/>
      <c r="O240" s="1827"/>
      <c r="P240" s="1827"/>
      <c r="Q240" s="1828"/>
      <c r="R240" s="1829"/>
      <c r="S240" s="1827"/>
      <c r="T240" s="2321"/>
      <c r="U240" s="2324"/>
      <c r="V240" s="2324"/>
      <c r="W240" s="2324"/>
      <c r="X240" s="2324"/>
      <c r="Y240" s="2324"/>
      <c r="Z240" s="2324"/>
      <c r="AA240" s="2324"/>
      <c r="AB240" s="2324"/>
      <c r="AC240" s="2324"/>
      <c r="AD240" s="2324"/>
      <c r="AE240" s="2324"/>
      <c r="AF240" s="2324"/>
      <c r="AG240" s="2324"/>
      <c r="AH240" s="2324"/>
      <c r="AI240" s="2324"/>
      <c r="AJ240" s="2324"/>
      <c r="AK240" s="2324"/>
      <c r="AL240" s="2324"/>
      <c r="AM240" s="2324"/>
      <c r="AN240" s="2324"/>
      <c r="AO240" s="2324"/>
      <c r="AP240" s="2324"/>
      <c r="AQ240" s="2324"/>
      <c r="AR240" s="2324"/>
      <c r="AS240" s="2324"/>
      <c r="AT240" s="2324"/>
      <c r="AU240" s="2324"/>
      <c r="AV240" s="2324"/>
      <c r="AW240" s="2324"/>
      <c r="AX240" s="2324"/>
      <c r="AY240" s="2324"/>
      <c r="BA240" s="804"/>
      <c r="BB240" s="175"/>
      <c r="BC240" s="517"/>
      <c r="BD240" s="447"/>
      <c r="BE240" s="447"/>
      <c r="BF240" s="447"/>
      <c r="BG240" s="518"/>
      <c r="BH240" s="526"/>
      <c r="BI240" s="447"/>
      <c r="BJ240" s="447"/>
      <c r="BK240" s="447"/>
      <c r="BL240" s="518"/>
      <c r="BM240" s="526"/>
      <c r="BN240" s="447"/>
      <c r="BO240" s="447"/>
      <c r="BP240" s="447"/>
      <c r="BQ240" s="518"/>
      <c r="BR240" s="526"/>
      <c r="BS240" s="447"/>
      <c r="BT240" s="2362"/>
      <c r="BU240" s="2431"/>
      <c r="BV240" s="2431"/>
      <c r="BW240" s="2431"/>
      <c r="BX240" s="2431"/>
      <c r="BY240" s="2432"/>
      <c r="BZ240" s="2432"/>
      <c r="CA240" s="2432"/>
      <c r="CB240" s="2432"/>
      <c r="CC240" s="2432"/>
      <c r="CD240" s="2432"/>
      <c r="CE240" s="2432"/>
      <c r="CF240" s="2432"/>
      <c r="CG240" s="2432"/>
      <c r="CH240" s="2432"/>
      <c r="CI240" s="2432"/>
      <c r="CJ240" s="2432"/>
      <c r="CK240" s="2432"/>
      <c r="CL240" s="2432"/>
      <c r="CM240" s="2432"/>
      <c r="CN240" s="2432"/>
      <c r="CO240" s="2432"/>
      <c r="CP240" s="2432"/>
      <c r="CQ240" s="2432"/>
      <c r="CR240" s="2432"/>
      <c r="CS240" s="2432"/>
      <c r="CT240" s="2432"/>
      <c r="CU240" s="2432"/>
      <c r="CV240" s="2432"/>
      <c r="CW240" s="2432"/>
      <c r="CX240" s="2432"/>
      <c r="CY240" s="2432"/>
      <c r="CZ240" s="2432"/>
      <c r="DA240" s="240"/>
    </row>
    <row r="241" s="726" customFormat="true" ht="15" customHeight="true" x14ac:dyDescent="0.2">
      <c r="A241" s="1665"/>
      <c r="B241" s="1676"/>
      <c r="C241" s="1832"/>
      <c r="D241" s="1833"/>
      <c r="E241" s="1833"/>
      <c r="F241" s="1833"/>
      <c r="G241" s="1834"/>
      <c r="H241" s="1835"/>
      <c r="I241" s="1833"/>
      <c r="J241" s="1833"/>
      <c r="K241" s="1833"/>
      <c r="L241" s="1836"/>
      <c r="M241" s="1837"/>
      <c r="N241" s="1833"/>
      <c r="O241" s="1833"/>
      <c r="P241" s="1833"/>
      <c r="Q241" s="1834"/>
      <c r="R241" s="1835"/>
      <c r="S241" s="1833"/>
      <c r="T241" s="2322"/>
      <c r="U241" s="2324"/>
      <c r="V241" s="2324"/>
      <c r="W241" s="2324"/>
      <c r="X241" s="2324"/>
      <c r="Y241" s="2324"/>
      <c r="Z241" s="2324"/>
      <c r="AA241" s="2324"/>
      <c r="AB241" s="2324"/>
      <c r="AC241" s="2324"/>
      <c r="AD241" s="2324"/>
      <c r="AE241" s="2324"/>
      <c r="AF241" s="2324"/>
      <c r="AG241" s="2324"/>
      <c r="AH241" s="2324"/>
      <c r="AI241" s="2324"/>
      <c r="AJ241" s="2324"/>
      <c r="AK241" s="2324"/>
      <c r="AL241" s="2324"/>
      <c r="AM241" s="2324"/>
      <c r="AN241" s="2324"/>
      <c r="AO241" s="2324"/>
      <c r="AP241" s="2324"/>
      <c r="AQ241" s="2324"/>
      <c r="AR241" s="2324"/>
      <c r="AS241" s="2324"/>
      <c r="AT241" s="2324"/>
      <c r="AU241" s="2324"/>
      <c r="AV241" s="2324"/>
      <c r="AW241" s="2324"/>
      <c r="AX241" s="2324"/>
      <c r="AY241" s="2324"/>
      <c r="BA241" s="804"/>
      <c r="BB241" s="175"/>
      <c r="BC241" s="517"/>
      <c r="BD241" s="447"/>
      <c r="BE241" s="447"/>
      <c r="BF241" s="447"/>
      <c r="BG241" s="518"/>
      <c r="BH241" s="526"/>
      <c r="BI241" s="447"/>
      <c r="BJ241" s="447"/>
      <c r="BK241" s="447"/>
      <c r="BL241" s="518"/>
      <c r="BM241" s="526"/>
      <c r="BN241" s="447"/>
      <c r="BO241" s="447"/>
      <c r="BP241" s="447"/>
      <c r="BQ241" s="518"/>
      <c r="BR241" s="526"/>
      <c r="BS241" s="447"/>
      <c r="BT241" s="2362"/>
      <c r="BU241" s="2431"/>
      <c r="BV241" s="2431"/>
      <c r="BW241" s="2431"/>
      <c r="BX241" s="2431"/>
      <c r="BY241" s="2432"/>
      <c r="BZ241" s="2432"/>
      <c r="CA241" s="2432"/>
      <c r="CB241" s="2432"/>
      <c r="CC241" s="2432"/>
      <c r="CD241" s="2432"/>
      <c r="CE241" s="2432"/>
      <c r="CF241" s="2432"/>
      <c r="CG241" s="2432"/>
      <c r="CH241" s="2432"/>
      <c r="CI241" s="2432"/>
      <c r="CJ241" s="2432"/>
      <c r="CK241" s="2432"/>
      <c r="CL241" s="2432"/>
      <c r="CM241" s="2432"/>
      <c r="CN241" s="2432"/>
      <c r="CO241" s="2432"/>
      <c r="CP241" s="2432"/>
      <c r="CQ241" s="2432"/>
      <c r="CR241" s="2432"/>
      <c r="CS241" s="2432"/>
      <c r="CT241" s="2432"/>
      <c r="CU241" s="2432"/>
      <c r="CV241" s="2432"/>
      <c r="CW241" s="2432"/>
      <c r="CX241" s="2432"/>
      <c r="CY241" s="2432"/>
      <c r="CZ241" s="2432"/>
      <c r="DA241" s="240"/>
    </row>
    <row r="242" s="726" customFormat="true" ht="15" customHeight="true" x14ac:dyDescent="0.2">
      <c r="A242" s="1093"/>
      <c r="B242" s="1194"/>
      <c r="C242" s="1279"/>
      <c r="D242" s="1271"/>
      <c r="E242" s="1271"/>
      <c r="F242" s="1271"/>
      <c r="G242" s="1272"/>
      <c r="H242" s="1280"/>
      <c r="I242" s="1271"/>
      <c r="J242" s="1271"/>
      <c r="K242" s="1271"/>
      <c r="L242" s="1281"/>
      <c r="M242" s="1279"/>
      <c r="N242" s="1271"/>
      <c r="O242" s="1271"/>
      <c r="P242" s="1271"/>
      <c r="Q242" s="1272"/>
      <c r="R242" s="1280"/>
      <c r="S242" s="1271"/>
      <c r="T242" s="1281"/>
      <c r="U242" s="2324"/>
      <c r="V242" s="2324"/>
      <c r="W242" s="2324"/>
      <c r="X242" s="2324"/>
      <c r="Y242" s="2324"/>
      <c r="Z242" s="2324"/>
      <c r="AA242" s="2324"/>
      <c r="AB242" s="2324"/>
      <c r="AC242" s="2324"/>
      <c r="AD242" s="2324"/>
      <c r="AE242" s="2324"/>
      <c r="AF242" s="2324"/>
      <c r="AG242" s="2324"/>
      <c r="AH242" s="2324"/>
      <c r="AI242" s="2324"/>
      <c r="AJ242" s="2324"/>
      <c r="AK242" s="2324"/>
      <c r="AL242" s="2324"/>
      <c r="AM242" s="2324"/>
      <c r="AN242" s="2324"/>
      <c r="AO242" s="2324"/>
      <c r="AP242" s="2324"/>
      <c r="AQ242" s="2324"/>
      <c r="AR242" s="2324"/>
      <c r="AS242" s="2324"/>
      <c r="AT242" s="2324"/>
      <c r="AU242" s="2324"/>
      <c r="AV242" s="2324"/>
      <c r="AW242" s="2324"/>
      <c r="AX242" s="2324"/>
      <c r="AY242" s="2324"/>
      <c r="BA242" s="804"/>
      <c r="BB242" s="175"/>
      <c r="BC242" s="517"/>
      <c r="BD242" s="447"/>
      <c r="BE242" s="447"/>
      <c r="BF242" s="447"/>
      <c r="BG242" s="518"/>
      <c r="BH242" s="526"/>
      <c r="BI242" s="447"/>
      <c r="BJ242" s="447"/>
      <c r="BK242" s="447"/>
      <c r="BL242" s="518"/>
      <c r="BM242" s="526"/>
      <c r="BN242" s="447"/>
      <c r="BO242" s="447"/>
      <c r="BP242" s="447"/>
      <c r="BQ242" s="518"/>
      <c r="BR242" s="526"/>
      <c r="BS242" s="447"/>
      <c r="BT242" s="2362"/>
      <c r="BU242" s="2431"/>
      <c r="BV242" s="2431"/>
      <c r="BW242" s="2431"/>
      <c r="BX242" s="2431"/>
      <c r="BY242" s="2432"/>
      <c r="BZ242" s="2432"/>
      <c r="CA242" s="2432"/>
      <c r="CB242" s="2432"/>
      <c r="CC242" s="2432"/>
      <c r="CD242" s="2432"/>
      <c r="CE242" s="2432"/>
      <c r="CF242" s="2432"/>
      <c r="CG242" s="2432"/>
      <c r="CH242" s="2432"/>
      <c r="CI242" s="2432"/>
      <c r="CJ242" s="2432"/>
      <c r="CK242" s="2432"/>
      <c r="CL242" s="2432"/>
      <c r="CM242" s="2432"/>
      <c r="CN242" s="2432"/>
      <c r="CO242" s="2432"/>
      <c r="CP242" s="2432"/>
      <c r="CQ242" s="2432"/>
      <c r="CR242" s="2432"/>
      <c r="CS242" s="2432"/>
      <c r="CT242" s="2432"/>
      <c r="CU242" s="2432"/>
      <c r="CV242" s="2432"/>
      <c r="CW242" s="2432"/>
      <c r="CX242" s="2432"/>
      <c r="CY242" s="2432"/>
      <c r="CZ242" s="2432"/>
      <c r="DA242" s="240"/>
    </row>
    <row r="243" s="726" customFormat="true" ht="15" customHeight="true" x14ac:dyDescent="0.2">
      <c r="A243" s="1093"/>
      <c r="B243" s="1194"/>
      <c r="C243" s="1279"/>
      <c r="D243" s="1271"/>
      <c r="E243" s="1271"/>
      <c r="F243" s="1271"/>
      <c r="G243" s="1272"/>
      <c r="H243" s="1280"/>
      <c r="I243" s="1271"/>
      <c r="J243" s="1271"/>
      <c r="K243" s="1271"/>
      <c r="L243" s="1281"/>
      <c r="M243" s="1279"/>
      <c r="N243" s="1271"/>
      <c r="O243" s="1271"/>
      <c r="P243" s="1271"/>
      <c r="Q243" s="1272"/>
      <c r="R243" s="1280"/>
      <c r="S243" s="1271"/>
      <c r="T243" s="1281"/>
      <c r="U243" s="2324"/>
      <c r="V243" s="2324"/>
      <c r="W243" s="2324"/>
      <c r="X243" s="2324"/>
      <c r="Y243" s="2324"/>
      <c r="Z243" s="2324"/>
      <c r="AA243" s="2324"/>
      <c r="AB243" s="2324"/>
      <c r="AC243" s="2324"/>
      <c r="AD243" s="2324"/>
      <c r="AE243" s="2324"/>
      <c r="AF243" s="2324"/>
      <c r="AG243" s="2324"/>
      <c r="AH243" s="2324"/>
      <c r="AI243" s="2324"/>
      <c r="AJ243" s="2324"/>
      <c r="AK243" s="2324"/>
      <c r="AL243" s="2324"/>
      <c r="AM243" s="2324"/>
      <c r="AN243" s="2324"/>
      <c r="AO243" s="2324"/>
      <c r="AP243" s="2324"/>
      <c r="AQ243" s="2324"/>
      <c r="AR243" s="2324"/>
      <c r="AS243" s="2324"/>
      <c r="AT243" s="2324"/>
      <c r="AU243" s="2324"/>
      <c r="AV243" s="2324"/>
      <c r="AW243" s="2324"/>
      <c r="AX243" s="2324"/>
      <c r="AY243" s="2324"/>
      <c r="BA243" s="804"/>
      <c r="BB243" s="175"/>
      <c r="BC243" s="517"/>
      <c r="BD243" s="447"/>
      <c r="BE243" s="447"/>
      <c r="BF243" s="447"/>
      <c r="BG243" s="518"/>
      <c r="BH243" s="526"/>
      <c r="BI243" s="447"/>
      <c r="BJ243" s="447"/>
      <c r="BK243" s="447"/>
      <c r="BL243" s="518"/>
      <c r="BM243" s="526"/>
      <c r="BN243" s="447"/>
      <c r="BO243" s="447"/>
      <c r="BP243" s="447"/>
      <c r="BQ243" s="518"/>
      <c r="BR243" s="526"/>
      <c r="BS243" s="447"/>
      <c r="BT243" s="2362"/>
      <c r="BU243" s="2431"/>
      <c r="BV243" s="2431"/>
      <c r="BW243" s="2431"/>
      <c r="BX243" s="2431"/>
      <c r="BY243" s="2432"/>
      <c r="BZ243" s="2432"/>
      <c r="CA243" s="2432"/>
      <c r="CB243" s="2432"/>
      <c r="CC243" s="2432"/>
      <c r="CD243" s="2432"/>
      <c r="CE243" s="2432"/>
      <c r="CF243" s="2432"/>
      <c r="CG243" s="2432"/>
      <c r="CH243" s="2432"/>
      <c r="CI243" s="2432"/>
      <c r="CJ243" s="2432"/>
      <c r="CK243" s="2432"/>
      <c r="CL243" s="2432"/>
      <c r="CM243" s="2432"/>
      <c r="CN243" s="2432"/>
      <c r="CO243" s="2432"/>
      <c r="CP243" s="2432"/>
      <c r="CQ243" s="2432"/>
      <c r="CR243" s="2432"/>
      <c r="CS243" s="2432"/>
      <c r="CT243" s="2432"/>
      <c r="CU243" s="2432"/>
      <c r="CV243" s="2432"/>
      <c r="CW243" s="2432"/>
      <c r="CX243" s="2432"/>
      <c r="CY243" s="2432"/>
      <c r="CZ243" s="2432"/>
      <c r="DA243" s="240"/>
    </row>
    <row r="244" s="726" customFormat="true" ht="15" customHeight="true" x14ac:dyDescent="0.2">
      <c r="A244" s="1093"/>
      <c r="B244" s="1194"/>
      <c r="C244" s="1279"/>
      <c r="D244" s="1271"/>
      <c r="E244" s="1271"/>
      <c r="F244" s="1271"/>
      <c r="G244" s="1272"/>
      <c r="H244" s="1280"/>
      <c r="I244" s="1271"/>
      <c r="J244" s="1271"/>
      <c r="K244" s="1271"/>
      <c r="L244" s="1281"/>
      <c r="M244" s="1279"/>
      <c r="N244" s="1271"/>
      <c r="O244" s="1271"/>
      <c r="P244" s="1271"/>
      <c r="Q244" s="1272"/>
      <c r="R244" s="1280"/>
      <c r="S244" s="1271"/>
      <c r="T244" s="1281"/>
      <c r="U244" s="2324"/>
      <c r="V244" s="2324"/>
      <c r="W244" s="2324"/>
      <c r="X244" s="2324"/>
      <c r="Y244" s="2324"/>
      <c r="Z244" s="2324"/>
      <c r="AA244" s="2324"/>
      <c r="AB244" s="2324"/>
      <c r="AC244" s="2324"/>
      <c r="AD244" s="2324"/>
      <c r="AE244" s="2324"/>
      <c r="AF244" s="2324"/>
      <c r="AG244" s="2324"/>
      <c r="AH244" s="2324"/>
      <c r="AI244" s="2324"/>
      <c r="AJ244" s="2324"/>
      <c r="AK244" s="2324"/>
      <c r="AL244" s="2324"/>
      <c r="AM244" s="2324"/>
      <c r="AN244" s="2324"/>
      <c r="AO244" s="2324"/>
      <c r="AP244" s="2324"/>
      <c r="AQ244" s="2324"/>
      <c r="AR244" s="2324"/>
      <c r="AS244" s="2324"/>
      <c r="AT244" s="2324"/>
      <c r="AU244" s="2324"/>
      <c r="AV244" s="2324"/>
      <c r="AW244" s="2324"/>
      <c r="AX244" s="2324"/>
      <c r="AY244" s="2324"/>
      <c r="BA244" s="804"/>
      <c r="BB244" s="175"/>
      <c r="BC244" s="517"/>
      <c r="BD244" s="447"/>
      <c r="BE244" s="447"/>
      <c r="BF244" s="447"/>
      <c r="BG244" s="518"/>
      <c r="BH244" s="526"/>
      <c r="BI244" s="447"/>
      <c r="BJ244" s="447"/>
      <c r="BK244" s="447"/>
      <c r="BL244" s="518"/>
      <c r="BM244" s="526"/>
      <c r="BN244" s="447"/>
      <c r="BO244" s="447"/>
      <c r="BP244" s="447"/>
      <c r="BQ244" s="518"/>
      <c r="BR244" s="526"/>
      <c r="BS244" s="447"/>
      <c r="BT244" s="2362"/>
      <c r="BU244" s="2431"/>
      <c r="BV244" s="2431"/>
      <c r="BW244" s="2431"/>
      <c r="BX244" s="2431"/>
      <c r="BY244" s="2432"/>
      <c r="BZ244" s="2432"/>
      <c r="CA244" s="2432"/>
      <c r="CB244" s="2432"/>
      <c r="CC244" s="2432"/>
      <c r="CD244" s="2432"/>
      <c r="CE244" s="2432"/>
      <c r="CF244" s="2432"/>
      <c r="CG244" s="2432"/>
      <c r="CH244" s="2432"/>
      <c r="CI244" s="2432"/>
      <c r="CJ244" s="2432"/>
      <c r="CK244" s="2432"/>
      <c r="CL244" s="2432"/>
      <c r="CM244" s="2432"/>
      <c r="CN244" s="2432"/>
      <c r="CO244" s="2432"/>
      <c r="CP244" s="2432"/>
      <c r="CQ244" s="2432"/>
      <c r="CR244" s="2432"/>
      <c r="CS244" s="2432"/>
      <c r="CT244" s="2432"/>
      <c r="CU244" s="2432"/>
      <c r="CV244" s="2432"/>
      <c r="CW244" s="2432"/>
      <c r="CX244" s="2432"/>
      <c r="CY244" s="2432"/>
      <c r="CZ244" s="2432"/>
      <c r="DA244" s="240"/>
    </row>
    <row r="245" s="726" customFormat="true" ht="15" customHeight="true" x14ac:dyDescent="0.2">
      <c r="A245" s="1093"/>
      <c r="B245" s="1194"/>
      <c r="C245" s="1279"/>
      <c r="D245" s="1271"/>
      <c r="E245" s="1271"/>
      <c r="F245" s="1271"/>
      <c r="G245" s="1272"/>
      <c r="H245" s="1280"/>
      <c r="I245" s="1271"/>
      <c r="J245" s="1271"/>
      <c r="K245" s="1271"/>
      <c r="L245" s="1281"/>
      <c r="M245" s="1279"/>
      <c r="N245" s="1271"/>
      <c r="O245" s="1271"/>
      <c r="P245" s="1271"/>
      <c r="Q245" s="1272"/>
      <c r="R245" s="1280"/>
      <c r="S245" s="1271"/>
      <c r="T245" s="1281"/>
      <c r="U245" s="2324"/>
      <c r="V245" s="2324"/>
      <c r="W245" s="2324"/>
      <c r="X245" s="2324"/>
      <c r="Y245" s="2324"/>
      <c r="Z245" s="2324"/>
      <c r="AA245" s="2324"/>
      <c r="AB245" s="2324"/>
      <c r="AC245" s="2324"/>
      <c r="AD245" s="2324"/>
      <c r="AE245" s="2324"/>
      <c r="AF245" s="2324"/>
      <c r="AG245" s="2324"/>
      <c r="AH245" s="2324"/>
      <c r="AI245" s="2324"/>
      <c r="AJ245" s="2324"/>
      <c r="AK245" s="2324"/>
      <c r="AL245" s="2324"/>
      <c r="AM245" s="2324"/>
      <c r="AN245" s="2324"/>
      <c r="AO245" s="2324"/>
      <c r="AP245" s="2324"/>
      <c r="AQ245" s="2324"/>
      <c r="AR245" s="2324"/>
      <c r="AS245" s="2324"/>
      <c r="AT245" s="2324"/>
      <c r="AU245" s="2324"/>
      <c r="AV245" s="2324"/>
      <c r="AW245" s="2324"/>
      <c r="AX245" s="2324"/>
      <c r="AY245" s="2324"/>
      <c r="BA245" s="804"/>
      <c r="BB245" s="175"/>
      <c r="BC245" s="517"/>
      <c r="BD245" s="447"/>
      <c r="BE245" s="447"/>
      <c r="BF245" s="447"/>
      <c r="BG245" s="518"/>
      <c r="BH245" s="526"/>
      <c r="BI245" s="447"/>
      <c r="BJ245" s="447"/>
      <c r="BK245" s="447"/>
      <c r="BL245" s="518"/>
      <c r="BM245" s="526"/>
      <c r="BN245" s="447"/>
      <c r="BO245" s="447"/>
      <c r="BP245" s="447"/>
      <c r="BQ245" s="518"/>
      <c r="BR245" s="526"/>
      <c r="BS245" s="447"/>
      <c r="BT245" s="2362"/>
      <c r="BU245" s="2431"/>
      <c r="BV245" s="2431"/>
      <c r="BW245" s="2431"/>
      <c r="BX245" s="2431"/>
      <c r="BY245" s="2432"/>
      <c r="BZ245" s="2432"/>
      <c r="CA245" s="2432"/>
      <c r="CB245" s="2432"/>
      <c r="CC245" s="2432"/>
      <c r="CD245" s="2432"/>
      <c r="CE245" s="2432"/>
      <c r="CF245" s="2432"/>
      <c r="CG245" s="2432"/>
      <c r="CH245" s="2432"/>
      <c r="CI245" s="2432"/>
      <c r="CJ245" s="2432"/>
      <c r="CK245" s="2432"/>
      <c r="CL245" s="2432"/>
      <c r="CM245" s="2432"/>
      <c r="CN245" s="2432"/>
      <c r="CO245" s="2432"/>
      <c r="CP245" s="2432"/>
      <c r="CQ245" s="2432"/>
      <c r="CR245" s="2432"/>
      <c r="CS245" s="2432"/>
      <c r="CT245" s="2432"/>
      <c r="CU245" s="2432"/>
      <c r="CV245" s="2432"/>
      <c r="CW245" s="2432"/>
      <c r="CX245" s="2432"/>
      <c r="CY245" s="2432"/>
      <c r="CZ245" s="2432"/>
      <c r="DA245" s="240"/>
    </row>
    <row r="246" s="726" customFormat="true" ht="15" customHeight="true" x14ac:dyDescent="0.2">
      <c r="A246" s="1093"/>
      <c r="B246" s="1194"/>
      <c r="C246" s="1279"/>
      <c r="D246" s="1271"/>
      <c r="E246" s="1271"/>
      <c r="F246" s="1271"/>
      <c r="G246" s="1272"/>
      <c r="H246" s="1280"/>
      <c r="I246" s="1271"/>
      <c r="J246" s="1271"/>
      <c r="K246" s="1271"/>
      <c r="L246" s="1281"/>
      <c r="M246" s="1279"/>
      <c r="N246" s="1271"/>
      <c r="O246" s="1271"/>
      <c r="P246" s="1271"/>
      <c r="Q246" s="1272"/>
      <c r="R246" s="1280"/>
      <c r="S246" s="1271"/>
      <c r="T246" s="1281"/>
      <c r="U246" s="2324"/>
      <c r="V246" s="2324"/>
      <c r="W246" s="2324"/>
      <c r="X246" s="2324"/>
      <c r="Y246" s="2324"/>
      <c r="Z246" s="2324"/>
      <c r="AA246" s="2324"/>
      <c r="AB246" s="2324"/>
      <c r="AC246" s="2324"/>
      <c r="AD246" s="2324"/>
      <c r="AE246" s="2324"/>
      <c r="AF246" s="2324"/>
      <c r="AG246" s="2324"/>
      <c r="AH246" s="2324"/>
      <c r="AI246" s="2324"/>
      <c r="AJ246" s="2324"/>
      <c r="AK246" s="2324"/>
      <c r="AL246" s="2324"/>
      <c r="AM246" s="2324"/>
      <c r="AN246" s="2324"/>
      <c r="AO246" s="2324"/>
      <c r="AP246" s="2324"/>
      <c r="AQ246" s="2324"/>
      <c r="AR246" s="2324"/>
      <c r="AS246" s="2324"/>
      <c r="AT246" s="2324"/>
      <c r="AU246" s="2324"/>
      <c r="AV246" s="2324"/>
      <c r="AW246" s="2324"/>
      <c r="AX246" s="2324"/>
      <c r="AY246" s="2324"/>
      <c r="BA246" s="804"/>
      <c r="BB246" s="175"/>
      <c r="BC246" s="517"/>
      <c r="BD246" s="447"/>
      <c r="BE246" s="447"/>
      <c r="BF246" s="447"/>
      <c r="BG246" s="518"/>
      <c r="BH246" s="526"/>
      <c r="BI246" s="447"/>
      <c r="BJ246" s="447"/>
      <c r="BK246" s="447"/>
      <c r="BL246" s="518"/>
      <c r="BM246" s="526"/>
      <c r="BN246" s="447"/>
      <c r="BO246" s="447"/>
      <c r="BP246" s="447"/>
      <c r="BQ246" s="518"/>
      <c r="BR246" s="526"/>
      <c r="BS246" s="447"/>
      <c r="BT246" s="2362"/>
      <c r="BU246" s="2431"/>
      <c r="BV246" s="2431"/>
      <c r="BW246" s="2431"/>
      <c r="BX246" s="2431"/>
      <c r="BY246" s="2432"/>
      <c r="BZ246" s="2432"/>
      <c r="CA246" s="2432"/>
      <c r="CB246" s="2432"/>
      <c r="CC246" s="2432"/>
      <c r="CD246" s="2432"/>
      <c r="CE246" s="2432"/>
      <c r="CF246" s="2432"/>
      <c r="CG246" s="2432"/>
      <c r="CH246" s="2432"/>
      <c r="CI246" s="2432"/>
      <c r="CJ246" s="2432"/>
      <c r="CK246" s="2432"/>
      <c r="CL246" s="2432"/>
      <c r="CM246" s="2432"/>
      <c r="CN246" s="2432"/>
      <c r="CO246" s="2432"/>
      <c r="CP246" s="2432"/>
      <c r="CQ246" s="2432"/>
      <c r="CR246" s="2432"/>
      <c r="CS246" s="2432"/>
      <c r="CT246" s="2432"/>
      <c r="CU246" s="2432"/>
      <c r="CV246" s="2432"/>
      <c r="CW246" s="2432"/>
      <c r="CX246" s="2432"/>
      <c r="CY246" s="2432"/>
      <c r="CZ246" s="2432"/>
      <c r="DA246" s="240"/>
    </row>
    <row r="247" s="726" customFormat="true" ht="15" customHeight="true" x14ac:dyDescent="0.2">
      <c r="A247" s="1093"/>
      <c r="B247" s="1194"/>
      <c r="C247" s="1279"/>
      <c r="D247" s="1271"/>
      <c r="E247" s="1271"/>
      <c r="F247" s="1271"/>
      <c r="G247" s="1272"/>
      <c r="H247" s="1280"/>
      <c r="I247" s="1271"/>
      <c r="J247" s="1271"/>
      <c r="K247" s="1271"/>
      <c r="L247" s="1281"/>
      <c r="M247" s="1279"/>
      <c r="N247" s="1271"/>
      <c r="O247" s="1271"/>
      <c r="P247" s="1271"/>
      <c r="Q247" s="1272"/>
      <c r="R247" s="1280"/>
      <c r="S247" s="1271"/>
      <c r="T247" s="1281"/>
      <c r="U247" s="2324"/>
      <c r="V247" s="2324"/>
      <c r="W247" s="2324"/>
      <c r="X247" s="2324"/>
      <c r="Y247" s="2324"/>
      <c r="Z247" s="2324"/>
      <c r="AA247" s="2324"/>
      <c r="AB247" s="2324"/>
      <c r="AC247" s="2324"/>
      <c r="AD247" s="2324"/>
      <c r="AE247" s="2324"/>
      <c r="AF247" s="2324"/>
      <c r="AG247" s="2324"/>
      <c r="AH247" s="2324"/>
      <c r="AI247" s="2324"/>
      <c r="AJ247" s="2324"/>
      <c r="AK247" s="2324"/>
      <c r="AL247" s="2324"/>
      <c r="AM247" s="2324"/>
      <c r="AN247" s="2324"/>
      <c r="AO247" s="2324"/>
      <c r="AP247" s="2324"/>
      <c r="AQ247" s="2324"/>
      <c r="AR247" s="2324"/>
      <c r="AS247" s="2324"/>
      <c r="AT247" s="2324"/>
      <c r="AU247" s="2324"/>
      <c r="AV247" s="2324"/>
      <c r="AW247" s="2324"/>
      <c r="AX247" s="2324"/>
      <c r="AY247" s="2324"/>
      <c r="BA247" s="804"/>
      <c r="BB247" s="175"/>
      <c r="BC247" s="517"/>
      <c r="BD247" s="447"/>
      <c r="BE247" s="447"/>
      <c r="BF247" s="447"/>
      <c r="BG247" s="518"/>
      <c r="BH247" s="526"/>
      <c r="BI247" s="447"/>
      <c r="BJ247" s="447"/>
      <c r="BK247" s="447"/>
      <c r="BL247" s="518"/>
      <c r="BM247" s="526"/>
      <c r="BN247" s="447"/>
      <c r="BO247" s="447"/>
      <c r="BP247" s="447"/>
      <c r="BQ247" s="518"/>
      <c r="BR247" s="526"/>
      <c r="BS247" s="447"/>
      <c r="BT247" s="2362"/>
      <c r="BU247" s="2431"/>
      <c r="BV247" s="2431"/>
      <c r="BW247" s="2431"/>
      <c r="BX247" s="2431"/>
      <c r="BY247" s="2432"/>
      <c r="BZ247" s="2432"/>
      <c r="CA247" s="2432"/>
      <c r="CB247" s="2432"/>
      <c r="CC247" s="2432"/>
      <c r="CD247" s="2432"/>
      <c r="CE247" s="2432"/>
      <c r="CF247" s="2432"/>
      <c r="CG247" s="2432"/>
      <c r="CH247" s="2432"/>
      <c r="CI247" s="2432"/>
      <c r="CJ247" s="2432"/>
      <c r="CK247" s="2432"/>
      <c r="CL247" s="2432"/>
      <c r="CM247" s="2432"/>
      <c r="CN247" s="2432"/>
      <c r="CO247" s="2432"/>
      <c r="CP247" s="2432"/>
      <c r="CQ247" s="2432"/>
      <c r="CR247" s="2432"/>
      <c r="CS247" s="2432"/>
      <c r="CT247" s="2432"/>
      <c r="CU247" s="2432"/>
      <c r="CV247" s="2432"/>
      <c r="CW247" s="2432"/>
      <c r="CX247" s="2432"/>
      <c r="CY247" s="2432"/>
      <c r="CZ247" s="2432"/>
      <c r="DA247" s="240"/>
    </row>
    <row r="248" s="726" customFormat="true" ht="15" customHeight="true" x14ac:dyDescent="0.2">
      <c r="A248" s="1385"/>
      <c r="B248" s="1198"/>
      <c r="C248" s="1363"/>
      <c r="D248" s="1292"/>
      <c r="E248" s="1292"/>
      <c r="F248" s="1292"/>
      <c r="G248" s="1293"/>
      <c r="H248" s="1364"/>
      <c r="I248" s="1292"/>
      <c r="J248" s="1292"/>
      <c r="K248" s="1292"/>
      <c r="L248" s="1365"/>
      <c r="M248" s="1363"/>
      <c r="N248" s="1292"/>
      <c r="O248" s="1292"/>
      <c r="P248" s="1292"/>
      <c r="Q248" s="1293"/>
      <c r="R248" s="1364"/>
      <c r="S248" s="1292"/>
      <c r="T248" s="1365"/>
      <c r="U248" s="2324"/>
      <c r="V248" s="2324"/>
      <c r="W248" s="2324"/>
      <c r="X248" s="2324"/>
      <c r="Y248" s="2324"/>
      <c r="Z248" s="2324"/>
      <c r="AA248" s="2324"/>
      <c r="AB248" s="2324"/>
      <c r="AC248" s="2324"/>
      <c r="AD248" s="2324"/>
      <c r="AE248" s="2324"/>
      <c r="AF248" s="2324"/>
      <c r="AG248" s="2324"/>
      <c r="AH248" s="2324"/>
      <c r="AI248" s="2324"/>
      <c r="AJ248" s="2324"/>
      <c r="AK248" s="2324"/>
      <c r="AL248" s="2324"/>
      <c r="AM248" s="2324"/>
      <c r="AN248" s="2324"/>
      <c r="AO248" s="2324"/>
      <c r="AP248" s="2324"/>
      <c r="AQ248" s="2324"/>
      <c r="AR248" s="2324"/>
      <c r="AS248" s="2324"/>
      <c r="AT248" s="2324"/>
      <c r="AU248" s="2324"/>
      <c r="AV248" s="2324"/>
      <c r="AW248" s="2324"/>
      <c r="AX248" s="2324"/>
      <c r="AY248" s="2324"/>
      <c r="BA248" s="804"/>
      <c r="BB248" s="175"/>
      <c r="BC248" s="519"/>
      <c r="BD248" s="520"/>
      <c r="BE248" s="520"/>
      <c r="BF248" s="520"/>
      <c r="BG248" s="521"/>
      <c r="BH248" s="527"/>
      <c r="BI248" s="520"/>
      <c r="BJ248" s="520"/>
      <c r="BK248" s="520"/>
      <c r="BL248" s="521"/>
      <c r="BM248" s="527"/>
      <c r="BN248" s="520"/>
      <c r="BO248" s="520"/>
      <c r="BP248" s="520"/>
      <c r="BQ248" s="521"/>
      <c r="BR248" s="527"/>
      <c r="BS248" s="520"/>
      <c r="BT248" s="2363"/>
      <c r="BU248" s="2431"/>
      <c r="BV248" s="2431"/>
      <c r="BW248" s="2431"/>
      <c r="BX248" s="2431"/>
      <c r="BY248" s="2432"/>
      <c r="BZ248" s="2432"/>
      <c r="CA248" s="2432"/>
      <c r="CB248" s="2432"/>
      <c r="CC248" s="2432"/>
      <c r="CD248" s="2432"/>
      <c r="CE248" s="2432"/>
      <c r="CF248" s="2432"/>
      <c r="CG248" s="2432"/>
      <c r="CH248" s="2432"/>
      <c r="CI248" s="2432"/>
      <c r="CJ248" s="2432"/>
      <c r="CK248" s="2432"/>
      <c r="CL248" s="2432"/>
      <c r="CM248" s="2432"/>
      <c r="CN248" s="2432"/>
      <c r="CO248" s="2432"/>
      <c r="CP248" s="2432"/>
      <c r="CQ248" s="2432"/>
      <c r="CR248" s="2432"/>
      <c r="CS248" s="2432"/>
      <c r="CT248" s="2432"/>
      <c r="CU248" s="2432"/>
      <c r="CV248" s="2432"/>
      <c r="CW248" s="2432"/>
      <c r="CX248" s="2432"/>
      <c r="CY248" s="2432"/>
      <c r="CZ248" s="2432"/>
      <c r="DA248" s="240"/>
    </row>
    <row r="249" s="726" customFormat="true" ht="250.15" customHeight="true" x14ac:dyDescent="0.2">
      <c r="B249" s="750"/>
      <c r="U249" s="1080"/>
      <c r="V249" s="1080"/>
      <c r="W249" s="1080"/>
      <c r="X249" s="1080"/>
      <c r="Y249" s="1080"/>
      <c r="Z249" s="1080"/>
      <c r="AA249" s="1080"/>
      <c r="AB249" s="1080"/>
      <c r="AC249" s="1080"/>
      <c r="AD249" s="1080"/>
      <c r="AE249" s="1080"/>
      <c r="AF249" s="1080"/>
      <c r="AG249" s="1080"/>
      <c r="AH249" s="1080"/>
      <c r="AI249" s="1080"/>
      <c r="AJ249" s="1080"/>
      <c r="AK249" s="1080"/>
      <c r="AL249" s="1080"/>
      <c r="AM249" s="1080"/>
      <c r="AN249" s="1080"/>
      <c r="AO249" s="1080"/>
      <c r="AP249" s="1080"/>
      <c r="AQ249" s="1080"/>
      <c r="AR249" s="1080"/>
      <c r="AS249" s="1080"/>
      <c r="AT249" s="1080"/>
      <c r="AU249" s="1080"/>
      <c r="AV249" s="1080"/>
      <c r="AW249" s="1080"/>
      <c r="AX249" s="1080"/>
      <c r="AY249" s="108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2"/>
      <c r="BU249" s="239"/>
      <c r="BV249" s="239"/>
      <c r="BW249" s="239"/>
      <c r="BX249" s="239"/>
      <c r="BY249" s="239"/>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c r="DA249" s="240"/>
    </row>
    <row r="250" s="242" customFormat="true" ht="19.15" customHeight="true" x14ac:dyDescent="0.2">
      <c r="B250" s="724"/>
      <c r="U250" s="994"/>
      <c r="V250" s="994"/>
      <c r="W250" s="994"/>
      <c r="X250" s="994"/>
      <c r="Y250" s="994"/>
      <c r="Z250" s="994"/>
      <c r="AA250" s="994"/>
      <c r="AB250" s="994"/>
      <c r="AC250" s="994"/>
      <c r="AD250" s="994"/>
      <c r="AE250" s="994"/>
      <c r="AF250" s="994"/>
      <c r="AG250" s="994"/>
      <c r="AH250" s="994"/>
      <c r="AI250" s="994"/>
      <c r="AJ250" s="994"/>
      <c r="AK250" s="994"/>
      <c r="AL250" s="994"/>
      <c r="AM250" s="994"/>
      <c r="AN250" s="994"/>
      <c r="AO250" s="994"/>
      <c r="AP250" s="994"/>
      <c r="AQ250" s="994"/>
      <c r="AR250" s="994"/>
      <c r="AS250" s="994"/>
      <c r="AT250" s="994"/>
      <c r="AU250" s="994"/>
      <c r="AV250" s="994"/>
      <c r="AW250" s="994"/>
      <c r="AX250" s="994"/>
      <c r="AY250" s="994"/>
      <c r="BA250" s="722"/>
      <c r="BB250" s="268"/>
      <c r="BC250" s="722"/>
      <c r="BD250" s="722"/>
      <c r="BE250" s="722"/>
      <c r="BF250" s="722"/>
      <c r="BG250" s="722"/>
      <c r="BH250" s="722"/>
      <c r="BI250" s="722"/>
      <c r="BJ250" s="722"/>
      <c r="BK250" s="722"/>
      <c r="BL250" s="722"/>
      <c r="BM250" s="722"/>
      <c r="BN250" s="722"/>
      <c r="BO250" s="722"/>
      <c r="BP250" s="722"/>
      <c r="BQ250" s="722"/>
      <c r="BR250" s="722"/>
      <c r="BS250" s="722"/>
      <c r="BT250" s="722"/>
      <c r="BU250" s="235"/>
      <c r="BV250" s="235"/>
      <c r="BW250" s="235"/>
      <c r="BX250" s="235"/>
      <c r="BY250" s="235"/>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c r="DA250" s="235"/>
    </row>
    <row r="251" s="242" customFormat="true" ht="15" customHeight="true" x14ac:dyDescent="0.2">
      <c r="B251" s="724"/>
      <c r="U251" s="994"/>
      <c r="V251" s="994"/>
      <c r="W251" s="994"/>
      <c r="X251" s="994"/>
      <c r="Y251" s="994"/>
      <c r="Z251" s="994"/>
      <c r="AA251" s="994"/>
      <c r="AB251" s="994"/>
      <c r="AC251" s="994"/>
      <c r="AD251" s="994"/>
      <c r="AE251" s="994"/>
      <c r="AF251" s="994"/>
      <c r="AG251" s="994"/>
      <c r="AH251" s="994"/>
      <c r="AI251" s="994"/>
      <c r="AJ251" s="994"/>
      <c r="AK251" s="994"/>
      <c r="AL251" s="994"/>
      <c r="AM251" s="994"/>
      <c r="AN251" s="994"/>
      <c r="AO251" s="994"/>
      <c r="AP251" s="994"/>
      <c r="AQ251" s="994"/>
      <c r="AR251" s="994"/>
      <c r="AS251" s="994"/>
      <c r="AT251" s="994"/>
      <c r="AU251" s="994"/>
      <c r="AV251" s="994"/>
      <c r="AW251" s="994"/>
      <c r="AX251" s="994"/>
      <c r="AY251" s="994"/>
      <c r="BA251" s="722"/>
      <c r="BB251" s="268"/>
      <c r="BC251" s="722"/>
      <c r="BD251" s="722"/>
      <c r="BE251" s="722"/>
      <c r="BF251" s="722"/>
      <c r="BG251" s="722"/>
      <c r="BH251" s="722"/>
      <c r="BI251" s="722"/>
      <c r="BJ251" s="722"/>
      <c r="BK251" s="722"/>
      <c r="BL251" s="722"/>
      <c r="BM251" s="722"/>
      <c r="BN251" s="722"/>
      <c r="BO251" s="722"/>
      <c r="BP251" s="722"/>
      <c r="BQ251" s="722"/>
      <c r="BR251" s="722"/>
      <c r="BS251" s="722"/>
      <c r="BT251" s="722"/>
      <c r="BU251" s="235"/>
      <c r="BV251" s="235"/>
      <c r="BW251" s="235"/>
      <c r="BX251" s="235"/>
      <c r="BY251" s="235"/>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c r="DA251" s="235"/>
    </row>
    <row r="252" s="242" customFormat="true" ht="15" customHeight="true" x14ac:dyDescent="0.2">
      <c r="B252" s="724"/>
      <c r="U252" s="994"/>
      <c r="V252" s="994"/>
      <c r="W252" s="994"/>
      <c r="X252" s="994"/>
      <c r="Y252" s="994"/>
      <c r="Z252" s="994"/>
      <c r="AA252" s="994"/>
      <c r="AB252" s="994"/>
      <c r="AC252" s="994"/>
      <c r="AD252" s="994"/>
      <c r="AE252" s="994"/>
      <c r="AF252" s="994"/>
      <c r="AG252" s="994"/>
      <c r="AH252" s="994"/>
      <c r="AI252" s="994"/>
      <c r="AJ252" s="994"/>
      <c r="AK252" s="994"/>
      <c r="AL252" s="994"/>
      <c r="AM252" s="994"/>
      <c r="AN252" s="994"/>
      <c r="AO252" s="994"/>
      <c r="AP252" s="994"/>
      <c r="AQ252" s="994"/>
      <c r="AR252" s="994"/>
      <c r="AS252" s="994"/>
      <c r="AT252" s="994"/>
      <c r="AU252" s="994"/>
      <c r="AV252" s="994"/>
      <c r="AW252" s="994"/>
      <c r="AX252" s="994"/>
      <c r="AY252" s="994"/>
      <c r="BA252" s="722"/>
      <c r="BB252" s="268"/>
      <c r="BC252" s="722"/>
      <c r="BD252" s="722"/>
      <c r="BE252" s="722"/>
      <c r="BF252" s="722"/>
      <c r="BG252" s="722"/>
      <c r="BH252" s="722"/>
      <c r="BI252" s="722"/>
      <c r="BJ252" s="722"/>
      <c r="BK252" s="722"/>
      <c r="BL252" s="722"/>
      <c r="BM252" s="722"/>
      <c r="BN252" s="722"/>
      <c r="BO252" s="722"/>
      <c r="BP252" s="722"/>
      <c r="BQ252" s="722"/>
      <c r="BR252" s="722"/>
      <c r="BS252" s="722"/>
      <c r="BT252" s="722"/>
      <c r="BU252" s="235"/>
      <c r="BV252" s="235"/>
      <c r="BW252" s="235"/>
      <c r="BX252" s="235"/>
      <c r="BY252" s="235"/>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c r="DA252" s="235"/>
    </row>
    <row r="253" s="242" customFormat="true" ht="15" customHeight="true" x14ac:dyDescent="0.2">
      <c r="B253" s="724"/>
      <c r="U253" s="994"/>
      <c r="V253" s="994"/>
      <c r="W253" s="994"/>
      <c r="X253" s="994"/>
      <c r="Y253" s="994"/>
      <c r="Z253" s="994"/>
      <c r="AA253" s="994"/>
      <c r="AB253" s="994"/>
      <c r="AC253" s="994"/>
      <c r="AD253" s="994"/>
      <c r="AE253" s="994"/>
      <c r="AF253" s="994"/>
      <c r="AG253" s="994"/>
      <c r="AH253" s="994"/>
      <c r="AI253" s="994"/>
      <c r="AJ253" s="994"/>
      <c r="AK253" s="994"/>
      <c r="AL253" s="994"/>
      <c r="AM253" s="994"/>
      <c r="AN253" s="994"/>
      <c r="AO253" s="994"/>
      <c r="AP253" s="994"/>
      <c r="AQ253" s="994"/>
      <c r="AR253" s="994"/>
      <c r="AS253" s="994"/>
      <c r="AT253" s="994"/>
      <c r="AU253" s="994"/>
      <c r="AV253" s="994"/>
      <c r="AW253" s="994"/>
      <c r="AX253" s="994"/>
      <c r="AY253" s="994"/>
      <c r="BA253" s="722"/>
      <c r="BB253" s="268"/>
      <c r="BC253" s="722"/>
      <c r="BD253" s="722"/>
      <c r="BE253" s="722"/>
      <c r="BF253" s="722"/>
      <c r="BG253" s="722"/>
      <c r="BH253" s="722"/>
      <c r="BI253" s="722"/>
      <c r="BJ253" s="722"/>
      <c r="BK253" s="722"/>
      <c r="BL253" s="722"/>
      <c r="BM253" s="722"/>
      <c r="BN253" s="722"/>
      <c r="BO253" s="722"/>
      <c r="BP253" s="722"/>
      <c r="BQ253" s="722"/>
      <c r="BR253" s="722"/>
      <c r="BS253" s="722"/>
      <c r="BT253" s="722"/>
      <c r="BU253" s="235"/>
      <c r="BV253" s="235"/>
      <c r="BW253" s="235"/>
      <c r="BX253" s="235"/>
      <c r="BY253" s="235"/>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c r="DA253" s="235"/>
    </row>
    <row r="254" s="242" customFormat="true" ht="15" customHeight="true" x14ac:dyDescent="0.2">
      <c r="B254" s="724"/>
      <c r="U254" s="994"/>
      <c r="V254" s="994"/>
      <c r="W254" s="994"/>
      <c r="X254" s="994"/>
      <c r="Y254" s="994"/>
      <c r="Z254" s="994"/>
      <c r="AA254" s="994"/>
      <c r="AB254" s="994"/>
      <c r="AC254" s="994"/>
      <c r="AD254" s="994"/>
      <c r="AE254" s="994"/>
      <c r="AF254" s="994"/>
      <c r="AG254" s="994"/>
      <c r="AH254" s="994"/>
      <c r="AI254" s="994"/>
      <c r="AJ254" s="994"/>
      <c r="AK254" s="994"/>
      <c r="AL254" s="994"/>
      <c r="AM254" s="994"/>
      <c r="AN254" s="994"/>
      <c r="AO254" s="994"/>
      <c r="AP254" s="994"/>
      <c r="AQ254" s="994"/>
      <c r="AR254" s="994"/>
      <c r="AS254" s="994"/>
      <c r="AT254" s="994"/>
      <c r="AU254" s="994"/>
      <c r="AV254" s="994"/>
      <c r="AW254" s="994"/>
      <c r="AX254" s="994"/>
      <c r="AY254" s="994"/>
      <c r="BA254" s="722"/>
      <c r="BB254" s="268"/>
      <c r="BC254" s="722"/>
      <c r="BD254" s="722"/>
      <c r="BE254" s="722"/>
      <c r="BF254" s="722"/>
      <c r="BG254" s="722"/>
      <c r="BH254" s="722"/>
      <c r="BI254" s="722"/>
      <c r="BJ254" s="722"/>
      <c r="BK254" s="722"/>
      <c r="BL254" s="722"/>
      <c r="BM254" s="722"/>
      <c r="BN254" s="722"/>
      <c r="BO254" s="722"/>
      <c r="BP254" s="722"/>
      <c r="BQ254" s="722"/>
      <c r="BR254" s="722"/>
      <c r="BS254" s="722"/>
      <c r="BT254" s="722"/>
      <c r="BU254" s="235"/>
      <c r="BV254" s="235"/>
      <c r="BW254" s="235"/>
      <c r="BX254" s="235"/>
      <c r="BY254" s="235"/>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c r="DA254" s="235"/>
    </row>
    <row r="255" s="242" customFormat="true" ht="15" customHeight="true" x14ac:dyDescent="0.2">
      <c r="B255" s="724"/>
      <c r="U255" s="994"/>
      <c r="V255" s="994"/>
      <c r="W255" s="994"/>
      <c r="X255" s="994"/>
      <c r="Y255" s="994"/>
      <c r="Z255" s="994"/>
      <c r="AA255" s="994"/>
      <c r="AB255" s="994"/>
      <c r="AC255" s="994"/>
      <c r="AD255" s="994"/>
      <c r="AE255" s="994"/>
      <c r="AF255" s="994"/>
      <c r="AG255" s="994"/>
      <c r="AH255" s="994"/>
      <c r="AI255" s="994"/>
      <c r="AJ255" s="994"/>
      <c r="AK255" s="994"/>
      <c r="AL255" s="994"/>
      <c r="AM255" s="994"/>
      <c r="AN255" s="994"/>
      <c r="AO255" s="994"/>
      <c r="AP255" s="994"/>
      <c r="AQ255" s="994"/>
      <c r="AR255" s="994"/>
      <c r="AS255" s="994"/>
      <c r="AT255" s="994"/>
      <c r="AU255" s="994"/>
      <c r="AV255" s="994"/>
      <c r="AW255" s="994"/>
      <c r="AX255" s="994"/>
      <c r="AY255" s="994"/>
      <c r="BA255" s="722"/>
      <c r="BB255" s="268"/>
      <c r="BC255" s="722"/>
      <c r="BD255" s="722"/>
      <c r="BE255" s="722"/>
      <c r="BF255" s="722"/>
      <c r="BG255" s="722"/>
      <c r="BH255" s="722"/>
      <c r="BI255" s="722"/>
      <c r="BJ255" s="722"/>
      <c r="BK255" s="722"/>
      <c r="BL255" s="722"/>
      <c r="BM255" s="722"/>
      <c r="BN255" s="722"/>
      <c r="BO255" s="722"/>
      <c r="BP255" s="722"/>
      <c r="BQ255" s="722"/>
      <c r="BR255" s="722"/>
      <c r="BS255" s="722"/>
      <c r="BT255" s="722"/>
      <c r="BU255" s="235"/>
      <c r="BV255" s="235"/>
      <c r="BW255" s="235"/>
      <c r="BX255" s="235"/>
      <c r="BY255" s="235"/>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c r="DA255" s="235"/>
    </row>
    <row r="256" s="242" customFormat="true" ht="15" customHeight="true" x14ac:dyDescent="0.2">
      <c r="B256" s="724"/>
      <c r="U256" s="994"/>
      <c r="V256" s="994"/>
      <c r="W256" s="994"/>
      <c r="X256" s="994"/>
      <c r="Y256" s="994"/>
      <c r="Z256" s="994"/>
      <c r="AA256" s="994"/>
      <c r="AB256" s="994"/>
      <c r="AC256" s="994"/>
      <c r="AD256" s="994"/>
      <c r="AE256" s="994"/>
      <c r="AF256" s="994"/>
      <c r="AG256" s="994"/>
      <c r="AH256" s="994"/>
      <c r="AI256" s="994"/>
      <c r="AJ256" s="994"/>
      <c r="AK256" s="994"/>
      <c r="AL256" s="994"/>
      <c r="AM256" s="994"/>
      <c r="AN256" s="994"/>
      <c r="AO256" s="994"/>
      <c r="AP256" s="994"/>
      <c r="AQ256" s="994"/>
      <c r="AR256" s="994"/>
      <c r="AS256" s="994"/>
      <c r="AT256" s="994"/>
      <c r="AU256" s="994"/>
      <c r="AV256" s="994"/>
      <c r="AW256" s="994"/>
      <c r="AX256" s="994"/>
      <c r="AY256" s="994"/>
      <c r="BA256" s="722"/>
      <c r="BB256" s="268"/>
      <c r="BC256" s="722"/>
      <c r="BD256" s="722"/>
      <c r="BE256" s="722"/>
      <c r="BF256" s="722"/>
      <c r="BG256" s="722"/>
      <c r="BH256" s="722"/>
      <c r="BI256" s="722"/>
      <c r="BJ256" s="722"/>
      <c r="BK256" s="722"/>
      <c r="BL256" s="722"/>
      <c r="BM256" s="722"/>
      <c r="BN256" s="722"/>
      <c r="BO256" s="722"/>
      <c r="BP256" s="722"/>
      <c r="BQ256" s="722"/>
      <c r="BR256" s="722"/>
      <c r="BS256" s="722"/>
      <c r="BT256" s="722"/>
      <c r="BU256" s="235"/>
      <c r="BV256" s="235"/>
      <c r="BW256" s="235"/>
      <c r="BX256" s="235"/>
      <c r="BY256" s="235"/>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c r="DA256" s="235"/>
    </row>
    <row r="257" s="242" customFormat="true" ht="18" customHeight="true" x14ac:dyDescent="0.2">
      <c r="B257" s="724"/>
      <c r="U257" s="994"/>
      <c r="V257" s="994"/>
      <c r="W257" s="994"/>
      <c r="X257" s="994"/>
      <c r="Y257" s="994"/>
      <c r="Z257" s="994"/>
      <c r="AA257" s="994"/>
      <c r="AB257" s="994"/>
      <c r="AC257" s="994"/>
      <c r="AD257" s="994"/>
      <c r="AE257" s="994"/>
      <c r="AF257" s="994"/>
      <c r="AG257" s="994"/>
      <c r="AH257" s="994"/>
      <c r="AI257" s="994"/>
      <c r="AJ257" s="994"/>
      <c r="AK257" s="994"/>
      <c r="AL257" s="994"/>
      <c r="AM257" s="994"/>
      <c r="AN257" s="994"/>
      <c r="AO257" s="994"/>
      <c r="AP257" s="994"/>
      <c r="AQ257" s="994"/>
      <c r="AR257" s="994"/>
      <c r="AS257" s="994"/>
      <c r="AT257" s="994"/>
      <c r="AU257" s="994"/>
      <c r="AV257" s="994"/>
      <c r="AW257" s="994"/>
      <c r="AX257" s="994"/>
      <c r="AY257" s="994"/>
      <c r="BA257" s="722"/>
      <c r="BB257" s="268"/>
      <c r="BC257" s="722"/>
      <c r="BD257" s="722"/>
      <c r="BE257" s="722"/>
      <c r="BF257" s="722"/>
      <c r="BG257" s="722"/>
      <c r="BH257" s="722"/>
      <c r="BI257" s="722"/>
      <c r="BJ257" s="722"/>
      <c r="BK257" s="722"/>
      <c r="BL257" s="722"/>
      <c r="BM257" s="722"/>
      <c r="BN257" s="722"/>
      <c r="BO257" s="722"/>
      <c r="BP257" s="722"/>
      <c r="BQ257" s="722"/>
      <c r="BR257" s="722"/>
      <c r="BS257" s="722"/>
      <c r="BT257" s="722"/>
      <c r="BU257" s="235"/>
      <c r="BV257" s="235"/>
      <c r="BW257" s="235"/>
      <c r="BX257" s="235"/>
      <c r="BY257" s="235"/>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c r="DA257" s="235"/>
    </row>
    <row r="258" s="242" customFormat="true" ht="18" customHeight="true" x14ac:dyDescent="0.2">
      <c r="B258" s="724"/>
      <c r="U258" s="994"/>
      <c r="V258" s="994"/>
      <c r="W258" s="994"/>
      <c r="X258" s="994"/>
      <c r="Y258" s="994"/>
      <c r="Z258" s="994"/>
      <c r="AA258" s="994"/>
      <c r="AB258" s="994"/>
      <c r="AC258" s="994"/>
      <c r="AD258" s="994"/>
      <c r="AE258" s="994"/>
      <c r="AF258" s="994"/>
      <c r="AG258" s="994"/>
      <c r="AH258" s="994"/>
      <c r="AI258" s="994"/>
      <c r="AJ258" s="994"/>
      <c r="AK258" s="994"/>
      <c r="AL258" s="994"/>
      <c r="AM258" s="994"/>
      <c r="AN258" s="994"/>
      <c r="AO258" s="994"/>
      <c r="AP258" s="994"/>
      <c r="AQ258" s="994"/>
      <c r="AR258" s="994"/>
      <c r="AS258" s="994"/>
      <c r="AT258" s="994"/>
      <c r="AU258" s="994"/>
      <c r="AV258" s="994"/>
      <c r="AW258" s="994"/>
      <c r="AX258" s="994"/>
      <c r="AY258" s="994"/>
      <c r="BA258" s="722"/>
      <c r="BB258" s="268"/>
      <c r="BC258" s="722"/>
      <c r="BD258" s="722"/>
      <c r="BE258" s="722"/>
      <c r="BF258" s="722"/>
      <c r="BG258" s="722"/>
      <c r="BH258" s="722"/>
      <c r="BI258" s="722"/>
      <c r="BJ258" s="722"/>
      <c r="BK258" s="722"/>
      <c r="BL258" s="722"/>
      <c r="BM258" s="722"/>
      <c r="BN258" s="722"/>
      <c r="BO258" s="722"/>
      <c r="BP258" s="722"/>
      <c r="BQ258" s="722"/>
      <c r="BR258" s="722"/>
      <c r="BS258" s="722"/>
      <c r="BT258" s="722"/>
      <c r="BU258" s="235"/>
      <c r="BV258" s="235"/>
      <c r="BW258" s="235"/>
      <c r="BX258" s="235"/>
      <c r="BY258" s="235"/>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c r="DA258" s="235"/>
    </row>
    <row r="259" s="726" customFormat="true" ht="15" customHeight="true" x14ac:dyDescent="0.2">
      <c r="B259" s="750"/>
      <c r="U259" s="1080"/>
      <c r="V259" s="1080"/>
      <c r="W259" s="1080"/>
      <c r="X259" s="1080"/>
      <c r="Y259" s="1080"/>
      <c r="Z259" s="1080"/>
      <c r="AA259" s="1080"/>
      <c r="AB259" s="1080"/>
      <c r="AC259" s="1080"/>
      <c r="AD259" s="1080"/>
      <c r="AE259" s="1080"/>
      <c r="AF259" s="1080"/>
      <c r="AG259" s="1080"/>
      <c r="AH259" s="1080"/>
      <c r="AI259" s="1080"/>
      <c r="AJ259" s="1080"/>
      <c r="AK259" s="1080"/>
      <c r="AL259" s="1080"/>
      <c r="AM259" s="1080"/>
      <c r="AN259" s="1080"/>
      <c r="AO259" s="1080"/>
      <c r="AP259" s="1080"/>
      <c r="AQ259" s="1080"/>
      <c r="AR259" s="1080"/>
      <c r="AS259" s="1080"/>
      <c r="AT259" s="1080"/>
      <c r="AU259" s="1080"/>
      <c r="AV259" s="1080"/>
      <c r="AW259" s="1080"/>
      <c r="AX259" s="1080"/>
      <c r="AY259" s="1080"/>
      <c r="BA259" s="241" t="s">
        <v>131</v>
      </c>
      <c r="BB259" s="137" t="s">
        <v>85</v>
      </c>
      <c r="BC259" s="2948" t="s">
        <v>115</v>
      </c>
      <c r="BD259" s="2949"/>
      <c r="BE259" s="2949"/>
      <c r="BF259" s="2949"/>
      <c r="BG259" s="2950"/>
      <c r="BH259" s="2951" t="s">
        <v>38</v>
      </c>
      <c r="BI259" s="2949"/>
      <c r="BJ259" s="2949"/>
      <c r="BK259" s="2949"/>
      <c r="BL259" s="2950"/>
      <c r="BM259" s="2951" t="s">
        <v>37</v>
      </c>
      <c r="BN259" s="2949"/>
      <c r="BO259" s="2949"/>
      <c r="BP259" s="2949"/>
      <c r="BQ259" s="2950"/>
      <c r="BR259" s="2334" t="s">
        <v>142</v>
      </c>
      <c r="BS259" s="2335"/>
      <c r="BT259" s="2336"/>
      <c r="BU259" s="2434"/>
      <c r="BV259" s="2434"/>
      <c r="BW259" s="2434"/>
      <c r="BX259" s="2434"/>
      <c r="BY259" s="2435"/>
      <c r="BZ259" s="239"/>
      <c r="CA259" s="239"/>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c r="DA259" s="240"/>
    </row>
    <row r="260" s="726" customFormat="true" ht="12.75" x14ac:dyDescent="0.2">
      <c r="B260" s="750"/>
      <c r="U260" s="1080"/>
      <c r="V260" s="1080"/>
      <c r="W260" s="1080"/>
      <c r="X260" s="1080"/>
      <c r="Y260" s="1080"/>
      <c r="Z260" s="1080"/>
      <c r="AA260" s="1080"/>
      <c r="AB260" s="1080"/>
      <c r="AC260" s="1080"/>
      <c r="AD260" s="1080"/>
      <c r="AE260" s="1080"/>
      <c r="AF260" s="1080"/>
      <c r="AG260" s="1080"/>
      <c r="AH260" s="1080"/>
      <c r="AI260" s="1080"/>
      <c r="AJ260" s="1080"/>
      <c r="AK260" s="1080"/>
      <c r="AL260" s="1080"/>
      <c r="AM260" s="1080"/>
      <c r="AN260" s="1080"/>
      <c r="AO260" s="1080"/>
      <c r="AP260" s="1080"/>
      <c r="AQ260" s="1080"/>
      <c r="AR260" s="1080"/>
      <c r="AS260" s="1080"/>
      <c r="AT260" s="1080"/>
      <c r="AU260" s="1080"/>
      <c r="AV260" s="1080"/>
      <c r="AW260" s="1080"/>
      <c r="AX260" s="1080"/>
      <c r="AY260" s="1080"/>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2126" t="s">
        <v>160</v>
      </c>
      <c r="BS260" s="2091" t="s">
        <v>161</v>
      </c>
      <c r="BT260" s="2093" t="s">
        <v>162</v>
      </c>
      <c r="BU260" s="2436"/>
      <c r="BV260" s="2436"/>
      <c r="BW260" s="2436"/>
      <c r="BX260" s="2436"/>
      <c r="BY260" s="2437"/>
      <c r="BZ260" s="2437"/>
      <c r="CA260" s="2437"/>
      <c r="CB260" s="2437"/>
      <c r="CC260" s="2437"/>
      <c r="CD260" s="2437"/>
      <c r="CE260" s="2437"/>
      <c r="CF260" s="2437"/>
      <c r="CG260" s="2437"/>
      <c r="CH260" s="2437"/>
      <c r="CI260" s="2437"/>
      <c r="CJ260" s="2437"/>
      <c r="CK260" s="2437"/>
      <c r="CL260" s="2437"/>
      <c r="CM260" s="2437"/>
      <c r="CN260" s="2437"/>
      <c r="CO260" s="2437"/>
      <c r="CP260" s="2437"/>
      <c r="CQ260" s="2437"/>
      <c r="CR260" s="2437"/>
      <c r="CS260" s="2437"/>
      <c r="CT260" s="2437"/>
      <c r="CU260" s="2437"/>
      <c r="CV260" s="2437"/>
      <c r="CW260" s="2437"/>
      <c r="CX260" s="2437"/>
      <c r="CY260" s="2437"/>
      <c r="CZ260" s="2437"/>
      <c r="DA260" s="240"/>
    </row>
    <row r="261" s="726" customFormat="true" ht="15" customHeight="true" x14ac:dyDescent="0.2">
      <c r="B261" s="750"/>
      <c r="U261" s="1080"/>
      <c r="V261" s="1080"/>
      <c r="W261" s="1080"/>
      <c r="X261" s="1080"/>
      <c r="Y261" s="1080"/>
      <c r="Z261" s="1080"/>
      <c r="AA261" s="1080"/>
      <c r="AB261" s="1080"/>
      <c r="AC261" s="1080"/>
      <c r="AD261" s="1080"/>
      <c r="AE261" s="1080"/>
      <c r="AF261" s="1080"/>
      <c r="AG261" s="1080"/>
      <c r="AH261" s="1080"/>
      <c r="AI261" s="1080"/>
      <c r="AJ261" s="1080"/>
      <c r="AK261" s="1080"/>
      <c r="AL261" s="1080"/>
      <c r="AM261" s="1080"/>
      <c r="AN261" s="1080"/>
      <c r="AO261" s="1080"/>
      <c r="AP261" s="1080"/>
      <c r="AQ261" s="1080"/>
      <c r="AR261" s="1080"/>
      <c r="AS261" s="1080"/>
      <c r="AT261" s="1080"/>
      <c r="AU261" s="1080"/>
      <c r="AV261" s="1080"/>
      <c r="AW261" s="1080"/>
      <c r="AX261" s="1080"/>
      <c r="AY261" s="1080"/>
      <c r="BA261" s="2952" t="s">
        <v>73</v>
      </c>
      <c r="BB261" s="430" t="s">
        <v>49</v>
      </c>
      <c r="BC261" s="1498" t="s">
        <v>35</v>
      </c>
      <c r="BD261" s="1518" t="s">
        <v>35</v>
      </c>
      <c r="BE261" s="1518" t="s">
        <v>35</v>
      </c>
      <c r="BF261" s="1518" t="s">
        <v>35</v>
      </c>
      <c r="BG261" s="1539" t="s">
        <v>35</v>
      </c>
      <c r="BH261" s="1560" t="s">
        <v>35</v>
      </c>
      <c r="BI261" s="1518" t="s">
        <v>35</v>
      </c>
      <c r="BJ261" s="1518" t="s">
        <v>35</v>
      </c>
      <c r="BK261" s="1518" t="s">
        <v>35</v>
      </c>
      <c r="BL261" s="1539" t="s">
        <v>35</v>
      </c>
      <c r="BM261" s="1560" t="s">
        <v>35</v>
      </c>
      <c r="BN261" s="1518" t="s">
        <v>35</v>
      </c>
      <c r="BO261" s="1518" t="s">
        <v>35</v>
      </c>
      <c r="BP261" s="1518" t="s">
        <v>35</v>
      </c>
      <c r="BQ261" s="1539" t="s">
        <v>35</v>
      </c>
      <c r="BR261" s="1560" t="s">
        <v>35</v>
      </c>
      <c r="BS261" s="1518" t="s">
        <v>35</v>
      </c>
      <c r="BT261" s="2364" t="s">
        <v>35</v>
      </c>
      <c r="BU261" s="2438"/>
      <c r="BV261" s="2438"/>
      <c r="BW261" s="2438"/>
      <c r="BX261" s="2438"/>
      <c r="BY261" s="2439"/>
      <c r="BZ261" s="2439"/>
      <c r="CA261" s="2439"/>
      <c r="CB261" s="2439"/>
      <c r="CC261" s="2439"/>
      <c r="CD261" s="2439"/>
      <c r="CE261" s="2439"/>
      <c r="CF261" s="2439"/>
      <c r="CG261" s="2439"/>
      <c r="CH261" s="2439"/>
      <c r="CI261" s="2439"/>
      <c r="CJ261" s="2439"/>
      <c r="CK261" s="2439"/>
      <c r="CL261" s="2439"/>
      <c r="CM261" s="2439"/>
      <c r="CN261" s="2439"/>
      <c r="CO261" s="2439"/>
      <c r="CP261" s="2439"/>
      <c r="CQ261" s="2439"/>
      <c r="CR261" s="2439"/>
      <c r="CS261" s="2439"/>
      <c r="CT261" s="2439"/>
      <c r="CU261" s="2439"/>
      <c r="CV261" s="2439"/>
      <c r="CW261" s="2439"/>
      <c r="CX261" s="2439"/>
      <c r="CY261" s="2439"/>
      <c r="CZ261" s="2439"/>
      <c r="DA261" s="240"/>
    </row>
    <row r="262" s="726" customFormat="true" ht="15" customHeight="true" x14ac:dyDescent="0.2">
      <c r="B262" s="750"/>
      <c r="U262" s="1080"/>
      <c r="V262" s="1080"/>
      <c r="W262" s="1080"/>
      <c r="X262" s="1080"/>
      <c r="Y262" s="1080"/>
      <c r="Z262" s="1080"/>
      <c r="AA262" s="1080"/>
      <c r="AB262" s="1080"/>
      <c r="AC262" s="1080"/>
      <c r="AD262" s="1080"/>
      <c r="AE262" s="1080"/>
      <c r="AF262" s="1080"/>
      <c r="AG262" s="1080"/>
      <c r="AH262" s="1080"/>
      <c r="AI262" s="1080"/>
      <c r="AJ262" s="1080"/>
      <c r="AK262" s="1080"/>
      <c r="AL262" s="1080"/>
      <c r="AM262" s="1080"/>
      <c r="AN262" s="1080"/>
      <c r="AO262" s="1080"/>
      <c r="AP262" s="1080"/>
      <c r="AQ262" s="1080"/>
      <c r="AR262" s="1080"/>
      <c r="AS262" s="1080"/>
      <c r="AT262" s="1080"/>
      <c r="AU262" s="1080"/>
      <c r="AV262" s="1080"/>
      <c r="AW262" s="1080"/>
      <c r="AX262" s="1080"/>
      <c r="AY262" s="1080"/>
      <c r="BA262" s="2953"/>
      <c r="BB262" s="431" t="s">
        <v>48</v>
      </c>
      <c r="BC262" s="1499" t="s">
        <v>35</v>
      </c>
      <c r="BD262" s="1519" t="s">
        <v>35</v>
      </c>
      <c r="BE262" s="1519" t="s">
        <v>35</v>
      </c>
      <c r="BF262" s="1519" t="s">
        <v>35</v>
      </c>
      <c r="BG262" s="1540" t="s">
        <v>35</v>
      </c>
      <c r="BH262" s="1561" t="s">
        <v>35</v>
      </c>
      <c r="BI262" s="1519" t="s">
        <v>35</v>
      </c>
      <c r="BJ262" s="1519" t="s">
        <v>35</v>
      </c>
      <c r="BK262" s="1519" t="s">
        <v>35</v>
      </c>
      <c r="BL262" s="1540" t="s">
        <v>35</v>
      </c>
      <c r="BM262" s="1561" t="s">
        <v>35</v>
      </c>
      <c r="BN262" s="1519" t="s">
        <v>35</v>
      </c>
      <c r="BO262" s="1519" t="s">
        <v>35</v>
      </c>
      <c r="BP262" s="1519" t="s">
        <v>35</v>
      </c>
      <c r="BQ262" s="1540" t="s">
        <v>35</v>
      </c>
      <c r="BR262" s="1561" t="s">
        <v>35</v>
      </c>
      <c r="BS262" s="1519" t="s">
        <v>35</v>
      </c>
      <c r="BT262" s="2365" t="s">
        <v>35</v>
      </c>
      <c r="BU262" s="2440"/>
      <c r="BV262" s="2440"/>
      <c r="BW262" s="2440"/>
      <c r="BX262" s="2440"/>
      <c r="BY262" s="2441"/>
      <c r="BZ262" s="2441"/>
      <c r="CA262" s="2441"/>
      <c r="CB262" s="2441"/>
      <c r="CC262" s="2441"/>
      <c r="CD262" s="2441"/>
      <c r="CE262" s="2441"/>
      <c r="CF262" s="2441"/>
      <c r="CG262" s="2441"/>
      <c r="CH262" s="2441"/>
      <c r="CI262" s="2441"/>
      <c r="CJ262" s="2441"/>
      <c r="CK262" s="2441"/>
      <c r="CL262" s="2441"/>
      <c r="CM262" s="2441"/>
      <c r="CN262" s="2441"/>
      <c r="CO262" s="2441"/>
      <c r="CP262" s="2441"/>
      <c r="CQ262" s="2441"/>
      <c r="CR262" s="2441"/>
      <c r="CS262" s="2441"/>
      <c r="CT262" s="2441"/>
      <c r="CU262" s="2441"/>
      <c r="CV262" s="2441"/>
      <c r="CW262" s="2441"/>
      <c r="CX262" s="2441"/>
      <c r="CY262" s="2441"/>
      <c r="CZ262" s="2441"/>
      <c r="DA262" s="240"/>
    </row>
    <row r="263" s="726" customFormat="true" ht="15" customHeight="true" x14ac:dyDescent="0.2">
      <c r="B263" s="750"/>
      <c r="U263" s="1080"/>
      <c r="V263" s="1080"/>
      <c r="W263" s="1080"/>
      <c r="X263" s="1080"/>
      <c r="Y263" s="1080"/>
      <c r="Z263" s="1080"/>
      <c r="AA263" s="1080"/>
      <c r="AB263" s="1080"/>
      <c r="AC263" s="1080"/>
      <c r="AD263" s="1080"/>
      <c r="AE263" s="1080"/>
      <c r="AF263" s="1080"/>
      <c r="AG263" s="1080"/>
      <c r="AH263" s="1080"/>
      <c r="AI263" s="1080"/>
      <c r="AJ263" s="1080"/>
      <c r="AK263" s="1080"/>
      <c r="AL263" s="1080"/>
      <c r="AM263" s="1080"/>
      <c r="AN263" s="1080"/>
      <c r="AO263" s="1080"/>
      <c r="AP263" s="1080"/>
      <c r="AQ263" s="1080"/>
      <c r="AR263" s="1080"/>
      <c r="AS263" s="1080"/>
      <c r="AT263" s="1080"/>
      <c r="AU263" s="1080"/>
      <c r="AV263" s="1080"/>
      <c r="AW263" s="1080"/>
      <c r="AX263" s="1080"/>
      <c r="AY263" s="1080"/>
      <c r="BA263" s="2953"/>
      <c r="BB263" s="431" t="s">
        <v>113</v>
      </c>
      <c r="BC263" s="1499" t="s">
        <v>35</v>
      </c>
      <c r="BD263" s="1519" t="s">
        <v>35</v>
      </c>
      <c r="BE263" s="1519" t="s">
        <v>35</v>
      </c>
      <c r="BF263" s="1519" t="s">
        <v>35</v>
      </c>
      <c r="BG263" s="1540" t="s">
        <v>35</v>
      </c>
      <c r="BH263" s="1561" t="s">
        <v>35</v>
      </c>
      <c r="BI263" s="1519" t="s">
        <v>35</v>
      </c>
      <c r="BJ263" s="1519" t="s">
        <v>35</v>
      </c>
      <c r="BK263" s="1519" t="s">
        <v>35</v>
      </c>
      <c r="BL263" s="1540" t="s">
        <v>35</v>
      </c>
      <c r="BM263" s="1561" t="s">
        <v>35</v>
      </c>
      <c r="BN263" s="1519" t="s">
        <v>35</v>
      </c>
      <c r="BO263" s="1519" t="s">
        <v>35</v>
      </c>
      <c r="BP263" s="1519" t="s">
        <v>35</v>
      </c>
      <c r="BQ263" s="1540" t="s">
        <v>35</v>
      </c>
      <c r="BR263" s="1561" t="s">
        <v>35</v>
      </c>
      <c r="BS263" s="1519" t="s">
        <v>35</v>
      </c>
      <c r="BT263" s="2365" t="s">
        <v>35</v>
      </c>
      <c r="BU263" s="2440"/>
      <c r="BV263" s="2440"/>
      <c r="BW263" s="2440"/>
      <c r="BX263" s="2440"/>
      <c r="BY263" s="2441"/>
      <c r="BZ263" s="2441"/>
      <c r="CA263" s="2441"/>
      <c r="CB263" s="2441"/>
      <c r="CC263" s="2441"/>
      <c r="CD263" s="2441"/>
      <c r="CE263" s="2441"/>
      <c r="CF263" s="2441"/>
      <c r="CG263" s="2441"/>
      <c r="CH263" s="2441"/>
      <c r="CI263" s="2441"/>
      <c r="CJ263" s="2441"/>
      <c r="CK263" s="2441"/>
      <c r="CL263" s="2441"/>
      <c r="CM263" s="2441"/>
      <c r="CN263" s="2441"/>
      <c r="CO263" s="2441"/>
      <c r="CP263" s="2441"/>
      <c r="CQ263" s="2441"/>
      <c r="CR263" s="2441"/>
      <c r="CS263" s="2441"/>
      <c r="CT263" s="2441"/>
      <c r="CU263" s="2441"/>
      <c r="CV263" s="2441"/>
      <c r="CW263" s="2441"/>
      <c r="CX263" s="2441"/>
      <c r="CY263" s="2441"/>
      <c r="CZ263" s="2441"/>
      <c r="DA263" s="240"/>
    </row>
    <row r="264" s="726" customFormat="true" ht="15" customHeight="true" x14ac:dyDescent="0.2">
      <c r="B264" s="750"/>
      <c r="U264" s="1080"/>
      <c r="V264" s="1080"/>
      <c r="W264" s="1080"/>
      <c r="X264" s="1080"/>
      <c r="Y264" s="1080"/>
      <c r="Z264" s="1080"/>
      <c r="AA264" s="1080"/>
      <c r="AB264" s="1080"/>
      <c r="AC264" s="1080"/>
      <c r="AD264" s="1080"/>
      <c r="AE264" s="1080"/>
      <c r="AF264" s="1080"/>
      <c r="AG264" s="1080"/>
      <c r="AH264" s="1080"/>
      <c r="AI264" s="1080"/>
      <c r="AJ264" s="1080"/>
      <c r="AK264" s="1080"/>
      <c r="AL264" s="1080"/>
      <c r="AM264" s="1080"/>
      <c r="AN264" s="1080"/>
      <c r="AO264" s="1080"/>
      <c r="AP264" s="1080"/>
      <c r="AQ264" s="1080"/>
      <c r="AR264" s="1080"/>
      <c r="AS264" s="1080"/>
      <c r="AT264" s="1080"/>
      <c r="AU264" s="1080"/>
      <c r="AV264" s="1080"/>
      <c r="AW264" s="1080"/>
      <c r="AX264" s="1080"/>
      <c r="AY264" s="1080"/>
      <c r="BA264" s="2953" t="s">
        <v>74</v>
      </c>
      <c r="BB264" s="431" t="s">
        <v>89</v>
      </c>
      <c r="BC264" s="1499" t="s">
        <v>35</v>
      </c>
      <c r="BD264" s="1519" t="s">
        <v>35</v>
      </c>
      <c r="BE264" s="1519" t="s">
        <v>35</v>
      </c>
      <c r="BF264" s="1519" t="s">
        <v>35</v>
      </c>
      <c r="BG264" s="1540" t="s">
        <v>35</v>
      </c>
      <c r="BH264" s="1561" t="s">
        <v>35</v>
      </c>
      <c r="BI264" s="1519" t="s">
        <v>35</v>
      </c>
      <c r="BJ264" s="1519" t="s">
        <v>35</v>
      </c>
      <c r="BK264" s="1519" t="s">
        <v>35</v>
      </c>
      <c r="BL264" s="1540" t="s">
        <v>35</v>
      </c>
      <c r="BM264" s="1561" t="s">
        <v>35</v>
      </c>
      <c r="BN264" s="1519" t="s">
        <v>35</v>
      </c>
      <c r="BO264" s="1519" t="s">
        <v>35</v>
      </c>
      <c r="BP264" s="1519" t="s">
        <v>35</v>
      </c>
      <c r="BQ264" s="1540" t="s">
        <v>35</v>
      </c>
      <c r="BR264" s="1561" t="s">
        <v>35</v>
      </c>
      <c r="BS264" s="1519" t="s">
        <v>35</v>
      </c>
      <c r="BT264" s="2365" t="s">
        <v>35</v>
      </c>
      <c r="BU264" s="2440"/>
      <c r="BV264" s="2440"/>
      <c r="BW264" s="2440"/>
      <c r="BX264" s="2440"/>
      <c r="BY264" s="2441"/>
      <c r="BZ264" s="2441"/>
      <c r="CA264" s="2441"/>
      <c r="CB264" s="2441"/>
      <c r="CC264" s="2441"/>
      <c r="CD264" s="2441"/>
      <c r="CE264" s="2441"/>
      <c r="CF264" s="2441"/>
      <c r="CG264" s="2441"/>
      <c r="CH264" s="2441"/>
      <c r="CI264" s="2441"/>
      <c r="CJ264" s="2441"/>
      <c r="CK264" s="2441"/>
      <c r="CL264" s="2441"/>
      <c r="CM264" s="2441"/>
      <c r="CN264" s="2441"/>
      <c r="CO264" s="2441"/>
      <c r="CP264" s="2441"/>
      <c r="CQ264" s="2441"/>
      <c r="CR264" s="2441"/>
      <c r="CS264" s="2441"/>
      <c r="CT264" s="2441"/>
      <c r="CU264" s="2441"/>
      <c r="CV264" s="2441"/>
      <c r="CW264" s="2441"/>
      <c r="CX264" s="2441"/>
      <c r="CY264" s="2441"/>
      <c r="CZ264" s="2441"/>
      <c r="DA264" s="240"/>
    </row>
    <row r="265" s="726" customFormat="true" ht="15" customHeight="true" x14ac:dyDescent="0.2">
      <c r="B265" s="750"/>
      <c r="U265" s="1080"/>
      <c r="V265" s="1080"/>
      <c r="W265" s="1080"/>
      <c r="X265" s="1080"/>
      <c r="Y265" s="1080"/>
      <c r="Z265" s="1080"/>
      <c r="AA265" s="1080"/>
      <c r="AB265" s="1080"/>
      <c r="AC265" s="1080"/>
      <c r="AD265" s="1080"/>
      <c r="AE265" s="1080"/>
      <c r="AF265" s="1080"/>
      <c r="AG265" s="1080"/>
      <c r="AH265" s="1080"/>
      <c r="AI265" s="1080"/>
      <c r="AJ265" s="1080"/>
      <c r="AK265" s="1080"/>
      <c r="AL265" s="1080"/>
      <c r="AM265" s="1080"/>
      <c r="AN265" s="1080"/>
      <c r="AO265" s="1080"/>
      <c r="AP265" s="1080"/>
      <c r="AQ265" s="1080"/>
      <c r="AR265" s="1080"/>
      <c r="AS265" s="1080"/>
      <c r="AT265" s="1080"/>
      <c r="AU265" s="1080"/>
      <c r="AV265" s="1080"/>
      <c r="AW265" s="1080"/>
      <c r="AX265" s="1080"/>
      <c r="AY265" s="1080"/>
      <c r="BA265" s="2953"/>
      <c r="BB265" s="431" t="s">
        <v>90</v>
      </c>
      <c r="BC265" s="1499" t="s">
        <v>35</v>
      </c>
      <c r="BD265" s="1519" t="s">
        <v>35</v>
      </c>
      <c r="BE265" s="1519" t="s">
        <v>35</v>
      </c>
      <c r="BF265" s="1519" t="s">
        <v>35</v>
      </c>
      <c r="BG265" s="1540" t="s">
        <v>35</v>
      </c>
      <c r="BH265" s="1561" t="s">
        <v>35</v>
      </c>
      <c r="BI265" s="1519" t="s">
        <v>35</v>
      </c>
      <c r="BJ265" s="1519" t="s">
        <v>35</v>
      </c>
      <c r="BK265" s="1519" t="s">
        <v>35</v>
      </c>
      <c r="BL265" s="1540" t="s">
        <v>35</v>
      </c>
      <c r="BM265" s="1561" t="s">
        <v>35</v>
      </c>
      <c r="BN265" s="1519" t="s">
        <v>35</v>
      </c>
      <c r="BO265" s="1519" t="s">
        <v>35</v>
      </c>
      <c r="BP265" s="1519" t="s">
        <v>35</v>
      </c>
      <c r="BQ265" s="1540" t="s">
        <v>35</v>
      </c>
      <c r="BR265" s="1561" t="s">
        <v>35</v>
      </c>
      <c r="BS265" s="1519" t="s">
        <v>35</v>
      </c>
      <c r="BT265" s="2365" t="s">
        <v>35</v>
      </c>
      <c r="BU265" s="2440"/>
      <c r="BV265" s="2440"/>
      <c r="BW265" s="2440"/>
      <c r="BX265" s="2440"/>
      <c r="BY265" s="2441"/>
      <c r="BZ265" s="2441"/>
      <c r="CA265" s="2441"/>
      <c r="CB265" s="2441"/>
      <c r="CC265" s="2441"/>
      <c r="CD265" s="2441"/>
      <c r="CE265" s="2441"/>
      <c r="CF265" s="2441"/>
      <c r="CG265" s="2441"/>
      <c r="CH265" s="2441"/>
      <c r="CI265" s="2441"/>
      <c r="CJ265" s="2441"/>
      <c r="CK265" s="2441"/>
      <c r="CL265" s="2441"/>
      <c r="CM265" s="2441"/>
      <c r="CN265" s="2441"/>
      <c r="CO265" s="2441"/>
      <c r="CP265" s="2441"/>
      <c r="CQ265" s="2441"/>
      <c r="CR265" s="2441"/>
      <c r="CS265" s="2441"/>
      <c r="CT265" s="2441"/>
      <c r="CU265" s="2441"/>
      <c r="CV265" s="2441"/>
      <c r="CW265" s="2441"/>
      <c r="CX265" s="2441"/>
      <c r="CY265" s="2441"/>
      <c r="CZ265" s="2441"/>
      <c r="DA265" s="240"/>
    </row>
    <row r="266" s="726" customFormat="true" ht="15" customHeight="true" x14ac:dyDescent="0.2">
      <c r="B266" s="750"/>
      <c r="U266" s="1080"/>
      <c r="V266" s="1080"/>
      <c r="W266" s="1080"/>
      <c r="X266" s="1080"/>
      <c r="Y266" s="1080"/>
      <c r="Z266" s="1080"/>
      <c r="AA266" s="1080"/>
      <c r="AB266" s="1080"/>
      <c r="AC266" s="1080"/>
      <c r="AD266" s="1080"/>
      <c r="AE266" s="1080"/>
      <c r="AF266" s="1080"/>
      <c r="AG266" s="1080"/>
      <c r="AH266" s="1080"/>
      <c r="AI266" s="1080"/>
      <c r="AJ266" s="1080"/>
      <c r="AK266" s="1080"/>
      <c r="AL266" s="1080"/>
      <c r="AM266" s="1080"/>
      <c r="AN266" s="1080"/>
      <c r="AO266" s="1080"/>
      <c r="AP266" s="1080"/>
      <c r="AQ266" s="1080"/>
      <c r="AR266" s="1080"/>
      <c r="AS266" s="1080"/>
      <c r="AT266" s="1080"/>
      <c r="AU266" s="1080"/>
      <c r="AV266" s="1080"/>
      <c r="AW266" s="1080"/>
      <c r="AX266" s="1080"/>
      <c r="AY266" s="1080"/>
      <c r="BA266" s="2953"/>
      <c r="BB266" s="431" t="s">
        <v>91</v>
      </c>
      <c r="BC266" s="1499" t="s">
        <v>35</v>
      </c>
      <c r="BD266" s="1519" t="s">
        <v>35</v>
      </c>
      <c r="BE266" s="1519" t="s">
        <v>35</v>
      </c>
      <c r="BF266" s="1519" t="s">
        <v>35</v>
      </c>
      <c r="BG266" s="1540" t="s">
        <v>35</v>
      </c>
      <c r="BH266" s="1561" t="s">
        <v>35</v>
      </c>
      <c r="BI266" s="1519" t="s">
        <v>35</v>
      </c>
      <c r="BJ266" s="1519" t="s">
        <v>35</v>
      </c>
      <c r="BK266" s="1519" t="s">
        <v>35</v>
      </c>
      <c r="BL266" s="1540" t="s">
        <v>35</v>
      </c>
      <c r="BM266" s="1561" t="s">
        <v>35</v>
      </c>
      <c r="BN266" s="1519" t="s">
        <v>35</v>
      </c>
      <c r="BO266" s="1519" t="s">
        <v>35</v>
      </c>
      <c r="BP266" s="1519" t="s">
        <v>35</v>
      </c>
      <c r="BQ266" s="1540" t="s">
        <v>35</v>
      </c>
      <c r="BR266" s="1561" t="s">
        <v>35</v>
      </c>
      <c r="BS266" s="1519" t="s">
        <v>35</v>
      </c>
      <c r="BT266" s="2365" t="s">
        <v>35</v>
      </c>
      <c r="BU266" s="2440"/>
      <c r="BV266" s="2440"/>
      <c r="BW266" s="2440"/>
      <c r="BX266" s="2440"/>
      <c r="BY266" s="2441"/>
      <c r="BZ266" s="2441"/>
      <c r="CA266" s="2441"/>
      <c r="CB266" s="2441"/>
      <c r="CC266" s="2441"/>
      <c r="CD266" s="2441"/>
      <c r="CE266" s="2441"/>
      <c r="CF266" s="2441"/>
      <c r="CG266" s="2441"/>
      <c r="CH266" s="2441"/>
      <c r="CI266" s="2441"/>
      <c r="CJ266" s="2441"/>
      <c r="CK266" s="2441"/>
      <c r="CL266" s="2441"/>
      <c r="CM266" s="2441"/>
      <c r="CN266" s="2441"/>
      <c r="CO266" s="2441"/>
      <c r="CP266" s="2441"/>
      <c r="CQ266" s="2441"/>
      <c r="CR266" s="2441"/>
      <c r="CS266" s="2441"/>
      <c r="CT266" s="2441"/>
      <c r="CU266" s="2441"/>
      <c r="CV266" s="2441"/>
      <c r="CW266" s="2441"/>
      <c r="CX266" s="2441"/>
      <c r="CY266" s="2441"/>
      <c r="CZ266" s="2441"/>
      <c r="DA266" s="240"/>
    </row>
    <row r="267" s="726" customFormat="true" ht="15" customHeight="true" x14ac:dyDescent="0.2">
      <c r="B267" s="750"/>
      <c r="U267" s="1080"/>
      <c r="V267" s="1080"/>
      <c r="W267" s="1080"/>
      <c r="X267" s="1080"/>
      <c r="Y267" s="1080"/>
      <c r="Z267" s="1080"/>
      <c r="AA267" s="1080"/>
      <c r="AB267" s="1080"/>
      <c r="AC267" s="1080"/>
      <c r="AD267" s="1080"/>
      <c r="AE267" s="1080"/>
      <c r="AF267" s="1080"/>
      <c r="AG267" s="1080"/>
      <c r="AH267" s="1080"/>
      <c r="AI267" s="1080"/>
      <c r="AJ267" s="1080"/>
      <c r="AK267" s="1080"/>
      <c r="AL267" s="1080"/>
      <c r="AM267" s="1080"/>
      <c r="AN267" s="1080"/>
      <c r="AO267" s="1080"/>
      <c r="AP267" s="1080"/>
      <c r="AQ267" s="1080"/>
      <c r="AR267" s="1080"/>
      <c r="AS267" s="1080"/>
      <c r="AT267" s="1080"/>
      <c r="AU267" s="1080"/>
      <c r="AV267" s="1080"/>
      <c r="AW267" s="1080"/>
      <c r="AX267" s="1080"/>
      <c r="AY267" s="1080"/>
      <c r="BA267" s="2953"/>
      <c r="BB267" s="431" t="s">
        <v>113</v>
      </c>
      <c r="BC267" s="1499" t="s">
        <v>35</v>
      </c>
      <c r="BD267" s="1519" t="s">
        <v>35</v>
      </c>
      <c r="BE267" s="1519" t="s">
        <v>35</v>
      </c>
      <c r="BF267" s="1519" t="s">
        <v>35</v>
      </c>
      <c r="BG267" s="1540" t="s">
        <v>35</v>
      </c>
      <c r="BH267" s="1561" t="s">
        <v>35</v>
      </c>
      <c r="BI267" s="1519" t="s">
        <v>35</v>
      </c>
      <c r="BJ267" s="1519" t="s">
        <v>35</v>
      </c>
      <c r="BK267" s="1519" t="s">
        <v>35</v>
      </c>
      <c r="BL267" s="1540" t="s">
        <v>35</v>
      </c>
      <c r="BM267" s="1561" t="s">
        <v>35</v>
      </c>
      <c r="BN267" s="1519" t="s">
        <v>35</v>
      </c>
      <c r="BO267" s="1519" t="s">
        <v>35</v>
      </c>
      <c r="BP267" s="1519" t="s">
        <v>35</v>
      </c>
      <c r="BQ267" s="1540" t="s">
        <v>35</v>
      </c>
      <c r="BR267" s="1561" t="s">
        <v>35</v>
      </c>
      <c r="BS267" s="1519" t="s">
        <v>35</v>
      </c>
      <c r="BT267" s="2365" t="s">
        <v>35</v>
      </c>
      <c r="BU267" s="2440"/>
      <c r="BV267" s="2440"/>
      <c r="BW267" s="2440"/>
      <c r="BX267" s="2440"/>
      <c r="BY267" s="2441"/>
      <c r="BZ267" s="2441"/>
      <c r="CA267" s="2441"/>
      <c r="CB267" s="2441"/>
      <c r="CC267" s="2441"/>
      <c r="CD267" s="2441"/>
      <c r="CE267" s="2441"/>
      <c r="CF267" s="2441"/>
      <c r="CG267" s="2441"/>
      <c r="CH267" s="2441"/>
      <c r="CI267" s="2441"/>
      <c r="CJ267" s="2441"/>
      <c r="CK267" s="2441"/>
      <c r="CL267" s="2441"/>
      <c r="CM267" s="2441"/>
      <c r="CN267" s="2441"/>
      <c r="CO267" s="2441"/>
      <c r="CP267" s="2441"/>
      <c r="CQ267" s="2441"/>
      <c r="CR267" s="2441"/>
      <c r="CS267" s="2441"/>
      <c r="CT267" s="2441"/>
      <c r="CU267" s="2441"/>
      <c r="CV267" s="2441"/>
      <c r="CW267" s="2441"/>
      <c r="CX267" s="2441"/>
      <c r="CY267" s="2441"/>
      <c r="CZ267" s="2441"/>
      <c r="DA267" s="240"/>
    </row>
    <row r="268" s="726" customFormat="true" ht="15" customHeight="true" x14ac:dyDescent="0.2">
      <c r="B268" s="750"/>
      <c r="U268" s="1080"/>
      <c r="V268" s="1080"/>
      <c r="W268" s="1080"/>
      <c r="X268" s="1080"/>
      <c r="Y268" s="1080"/>
      <c r="Z268" s="1080"/>
      <c r="AA268" s="1080"/>
      <c r="AB268" s="1080"/>
      <c r="AC268" s="1080"/>
      <c r="AD268" s="1080"/>
      <c r="AE268" s="1080"/>
      <c r="AF268" s="1080"/>
      <c r="AG268" s="1080"/>
      <c r="AH268" s="1080"/>
      <c r="AI268" s="1080"/>
      <c r="AJ268" s="1080"/>
      <c r="AK268" s="1080"/>
      <c r="AL268" s="1080"/>
      <c r="AM268" s="1080"/>
      <c r="AN268" s="1080"/>
      <c r="AO268" s="1080"/>
      <c r="AP268" s="1080"/>
      <c r="AQ268" s="1080"/>
      <c r="AR268" s="1080"/>
      <c r="AS268" s="1080"/>
      <c r="AT268" s="1080"/>
      <c r="AU268" s="1080"/>
      <c r="AV268" s="1080"/>
      <c r="AW268" s="1080"/>
      <c r="AX268" s="1080"/>
      <c r="AY268" s="1080"/>
      <c r="BA268" s="2953" t="s">
        <v>116</v>
      </c>
      <c r="BB268" s="431" t="s">
        <v>89</v>
      </c>
      <c r="BC268" s="1499" t="s">
        <v>35</v>
      </c>
      <c r="BD268" s="1519" t="s">
        <v>35</v>
      </c>
      <c r="BE268" s="1519" t="s">
        <v>35</v>
      </c>
      <c r="BF268" s="1519" t="s">
        <v>35</v>
      </c>
      <c r="BG268" s="1540" t="s">
        <v>35</v>
      </c>
      <c r="BH268" s="1561" t="s">
        <v>35</v>
      </c>
      <c r="BI268" s="1519" t="s">
        <v>35</v>
      </c>
      <c r="BJ268" s="1519" t="s">
        <v>35</v>
      </c>
      <c r="BK268" s="1519" t="s">
        <v>35</v>
      </c>
      <c r="BL268" s="1540" t="s">
        <v>35</v>
      </c>
      <c r="BM268" s="1561" t="s">
        <v>35</v>
      </c>
      <c r="BN268" s="1519" t="s">
        <v>35</v>
      </c>
      <c r="BO268" s="1519" t="s">
        <v>35</v>
      </c>
      <c r="BP268" s="1519" t="s">
        <v>35</v>
      </c>
      <c r="BQ268" s="1540" t="s">
        <v>35</v>
      </c>
      <c r="BR268" s="1561" t="s">
        <v>35</v>
      </c>
      <c r="BS268" s="1519" t="s">
        <v>35</v>
      </c>
      <c r="BT268" s="2365" t="s">
        <v>35</v>
      </c>
      <c r="BU268" s="2440"/>
      <c r="BV268" s="2440"/>
      <c r="BW268" s="2440"/>
      <c r="BX268" s="2440"/>
      <c r="BY268" s="2441"/>
      <c r="BZ268" s="2441"/>
      <c r="CA268" s="2441"/>
      <c r="CB268" s="2441"/>
      <c r="CC268" s="2441"/>
      <c r="CD268" s="2441"/>
      <c r="CE268" s="2441"/>
      <c r="CF268" s="2441"/>
      <c r="CG268" s="2441"/>
      <c r="CH268" s="2441"/>
      <c r="CI268" s="2441"/>
      <c r="CJ268" s="2441"/>
      <c r="CK268" s="2441"/>
      <c r="CL268" s="2441"/>
      <c r="CM268" s="2441"/>
      <c r="CN268" s="2441"/>
      <c r="CO268" s="2441"/>
      <c r="CP268" s="2441"/>
      <c r="CQ268" s="2441"/>
      <c r="CR268" s="2441"/>
      <c r="CS268" s="2441"/>
      <c r="CT268" s="2441"/>
      <c r="CU268" s="2441"/>
      <c r="CV268" s="2441"/>
      <c r="CW268" s="2441"/>
      <c r="CX268" s="2441"/>
      <c r="CY268" s="2441"/>
      <c r="CZ268" s="2441"/>
      <c r="DA268" s="240"/>
    </row>
    <row r="269" s="726" customFormat="true" ht="15" customHeight="true" x14ac:dyDescent="0.2">
      <c r="B269" s="750"/>
      <c r="U269" s="1080"/>
      <c r="V269" s="1080"/>
      <c r="W269" s="1080"/>
      <c r="X269" s="1080"/>
      <c r="Y269" s="1080"/>
      <c r="Z269" s="1080"/>
      <c r="AA269" s="1080"/>
      <c r="AB269" s="1080"/>
      <c r="AC269" s="1080"/>
      <c r="AD269" s="1080"/>
      <c r="AE269" s="1080"/>
      <c r="AF269" s="1080"/>
      <c r="AG269" s="1080"/>
      <c r="AH269" s="1080"/>
      <c r="AI269" s="1080"/>
      <c r="AJ269" s="1080"/>
      <c r="AK269" s="1080"/>
      <c r="AL269" s="1080"/>
      <c r="AM269" s="1080"/>
      <c r="AN269" s="1080"/>
      <c r="AO269" s="1080"/>
      <c r="AP269" s="1080"/>
      <c r="AQ269" s="1080"/>
      <c r="AR269" s="1080"/>
      <c r="AS269" s="1080"/>
      <c r="AT269" s="1080"/>
      <c r="AU269" s="1080"/>
      <c r="AV269" s="1080"/>
      <c r="AW269" s="1080"/>
      <c r="AX269" s="1080"/>
      <c r="AY269" s="1080"/>
      <c r="BA269" s="2953"/>
      <c r="BB269" s="431" t="s">
        <v>90</v>
      </c>
      <c r="BC269" s="1499" t="s">
        <v>35</v>
      </c>
      <c r="BD269" s="1519" t="s">
        <v>35</v>
      </c>
      <c r="BE269" s="1519" t="s">
        <v>35</v>
      </c>
      <c r="BF269" s="1519" t="s">
        <v>35</v>
      </c>
      <c r="BG269" s="1540" t="s">
        <v>35</v>
      </c>
      <c r="BH269" s="1561" t="s">
        <v>35</v>
      </c>
      <c r="BI269" s="1519" t="s">
        <v>35</v>
      </c>
      <c r="BJ269" s="1519" t="s">
        <v>35</v>
      </c>
      <c r="BK269" s="1519" t="s">
        <v>35</v>
      </c>
      <c r="BL269" s="1540" t="s">
        <v>35</v>
      </c>
      <c r="BM269" s="1561" t="s">
        <v>35</v>
      </c>
      <c r="BN269" s="1519" t="s">
        <v>35</v>
      </c>
      <c r="BO269" s="1519" t="s">
        <v>35</v>
      </c>
      <c r="BP269" s="1519" t="s">
        <v>35</v>
      </c>
      <c r="BQ269" s="1540" t="s">
        <v>35</v>
      </c>
      <c r="BR269" s="1561" t="s">
        <v>35</v>
      </c>
      <c r="BS269" s="1519" t="s">
        <v>35</v>
      </c>
      <c r="BT269" s="2365" t="s">
        <v>35</v>
      </c>
      <c r="BU269" s="2440"/>
      <c r="BV269" s="2440"/>
      <c r="BW269" s="2440"/>
      <c r="BX269" s="2440"/>
      <c r="BY269" s="2441"/>
      <c r="BZ269" s="2441"/>
      <c r="CA269" s="2441"/>
      <c r="CB269" s="2441"/>
      <c r="CC269" s="2441"/>
      <c r="CD269" s="2441"/>
      <c r="CE269" s="2441"/>
      <c r="CF269" s="2441"/>
      <c r="CG269" s="2441"/>
      <c r="CH269" s="2441"/>
      <c r="CI269" s="2441"/>
      <c r="CJ269" s="2441"/>
      <c r="CK269" s="2441"/>
      <c r="CL269" s="2441"/>
      <c r="CM269" s="2441"/>
      <c r="CN269" s="2441"/>
      <c r="CO269" s="2441"/>
      <c r="CP269" s="2441"/>
      <c r="CQ269" s="2441"/>
      <c r="CR269" s="2441"/>
      <c r="CS269" s="2441"/>
      <c r="CT269" s="2441"/>
      <c r="CU269" s="2441"/>
      <c r="CV269" s="2441"/>
      <c r="CW269" s="2441"/>
      <c r="CX269" s="2441"/>
      <c r="CY269" s="2441"/>
      <c r="CZ269" s="2441"/>
      <c r="DA269" s="240"/>
    </row>
    <row r="270" s="726" customFormat="true" ht="15" customHeight="true" x14ac:dyDescent="0.2">
      <c r="B270" s="750"/>
      <c r="U270" s="1080"/>
      <c r="V270" s="1080"/>
      <c r="W270" s="1080"/>
      <c r="X270" s="1080"/>
      <c r="Y270" s="1080"/>
      <c r="Z270" s="1080"/>
      <c r="AA270" s="1080"/>
      <c r="AB270" s="1080"/>
      <c r="AC270" s="1080"/>
      <c r="AD270" s="1080"/>
      <c r="AE270" s="1080"/>
      <c r="AF270" s="1080"/>
      <c r="AG270" s="1080"/>
      <c r="AH270" s="1080"/>
      <c r="AI270" s="1080"/>
      <c r="AJ270" s="1080"/>
      <c r="AK270" s="1080"/>
      <c r="AL270" s="1080"/>
      <c r="AM270" s="1080"/>
      <c r="AN270" s="1080"/>
      <c r="AO270" s="1080"/>
      <c r="AP270" s="1080"/>
      <c r="AQ270" s="1080"/>
      <c r="AR270" s="1080"/>
      <c r="AS270" s="1080"/>
      <c r="AT270" s="1080"/>
      <c r="AU270" s="1080"/>
      <c r="AV270" s="1080"/>
      <c r="AW270" s="1080"/>
      <c r="AX270" s="1080"/>
      <c r="AY270" s="1080"/>
      <c r="BA270" s="2953"/>
      <c r="BB270" s="431" t="s">
        <v>91</v>
      </c>
      <c r="BC270" s="1499" t="s">
        <v>35</v>
      </c>
      <c r="BD270" s="1519" t="s">
        <v>35</v>
      </c>
      <c r="BE270" s="1519" t="s">
        <v>35</v>
      </c>
      <c r="BF270" s="1519" t="s">
        <v>35</v>
      </c>
      <c r="BG270" s="1540" t="s">
        <v>35</v>
      </c>
      <c r="BH270" s="1561" t="s">
        <v>35</v>
      </c>
      <c r="BI270" s="1519" t="s">
        <v>35</v>
      </c>
      <c r="BJ270" s="1519" t="s">
        <v>35</v>
      </c>
      <c r="BK270" s="1519" t="s">
        <v>35</v>
      </c>
      <c r="BL270" s="1540" t="s">
        <v>35</v>
      </c>
      <c r="BM270" s="1561" t="s">
        <v>35</v>
      </c>
      <c r="BN270" s="1519" t="s">
        <v>35</v>
      </c>
      <c r="BO270" s="1519" t="s">
        <v>35</v>
      </c>
      <c r="BP270" s="1519" t="s">
        <v>35</v>
      </c>
      <c r="BQ270" s="1540" t="s">
        <v>35</v>
      </c>
      <c r="BR270" s="1561" t="s">
        <v>35</v>
      </c>
      <c r="BS270" s="1519" t="s">
        <v>35</v>
      </c>
      <c r="BT270" s="2365" t="s">
        <v>35</v>
      </c>
      <c r="BU270" s="2440"/>
      <c r="BV270" s="2440"/>
      <c r="BW270" s="2440"/>
      <c r="BX270" s="2440"/>
      <c r="BY270" s="2441"/>
      <c r="BZ270" s="2441"/>
      <c r="CA270" s="2441"/>
      <c r="CB270" s="2441"/>
      <c r="CC270" s="2441"/>
      <c r="CD270" s="2441"/>
      <c r="CE270" s="2441"/>
      <c r="CF270" s="2441"/>
      <c r="CG270" s="2441"/>
      <c r="CH270" s="2441"/>
      <c r="CI270" s="2441"/>
      <c r="CJ270" s="2441"/>
      <c r="CK270" s="2441"/>
      <c r="CL270" s="2441"/>
      <c r="CM270" s="2441"/>
      <c r="CN270" s="2441"/>
      <c r="CO270" s="2441"/>
      <c r="CP270" s="2441"/>
      <c r="CQ270" s="2441"/>
      <c r="CR270" s="2441"/>
      <c r="CS270" s="2441"/>
      <c r="CT270" s="2441"/>
      <c r="CU270" s="2441"/>
      <c r="CV270" s="2441"/>
      <c r="CW270" s="2441"/>
      <c r="CX270" s="2441"/>
      <c r="CY270" s="2441"/>
      <c r="CZ270" s="2441"/>
      <c r="DA270" s="240"/>
    </row>
    <row r="271" s="726" customFormat="true" ht="15" customHeight="true" x14ac:dyDescent="0.2">
      <c r="B271" s="750"/>
      <c r="U271" s="1080"/>
      <c r="V271" s="1080"/>
      <c r="W271" s="1080"/>
      <c r="X271" s="1080"/>
      <c r="Y271" s="1080"/>
      <c r="Z271" s="1080"/>
      <c r="AA271" s="1080"/>
      <c r="AB271" s="1080"/>
      <c r="AC271" s="1080"/>
      <c r="AD271" s="1080"/>
      <c r="AE271" s="1080"/>
      <c r="AF271" s="1080"/>
      <c r="AG271" s="1080"/>
      <c r="AH271" s="1080"/>
      <c r="AI271" s="1080"/>
      <c r="AJ271" s="1080"/>
      <c r="AK271" s="1080"/>
      <c r="AL271" s="1080"/>
      <c r="AM271" s="1080"/>
      <c r="AN271" s="1080"/>
      <c r="AO271" s="1080"/>
      <c r="AP271" s="1080"/>
      <c r="AQ271" s="1080"/>
      <c r="AR271" s="1080"/>
      <c r="AS271" s="1080"/>
      <c r="AT271" s="1080"/>
      <c r="AU271" s="1080"/>
      <c r="AV271" s="1080"/>
      <c r="AW271" s="1080"/>
      <c r="AX271" s="1080"/>
      <c r="AY271" s="1080"/>
      <c r="BA271" s="2953" t="s">
        <v>75</v>
      </c>
      <c r="BB271" s="431" t="s">
        <v>49</v>
      </c>
      <c r="BC271" s="1499" t="s">
        <v>35</v>
      </c>
      <c r="BD271" s="1520" t="s">
        <v>35</v>
      </c>
      <c r="BE271" s="1520" t="s">
        <v>35</v>
      </c>
      <c r="BF271" s="1520" t="s">
        <v>35</v>
      </c>
      <c r="BG271" s="1541" t="s">
        <v>35</v>
      </c>
      <c r="BH271" s="1499" t="s">
        <v>35</v>
      </c>
      <c r="BI271" s="1520" t="s">
        <v>35</v>
      </c>
      <c r="BJ271" s="1520" t="s">
        <v>35</v>
      </c>
      <c r="BK271" s="1520" t="s">
        <v>35</v>
      </c>
      <c r="BL271" s="1541" t="s">
        <v>35</v>
      </c>
      <c r="BM271" s="1499" t="s">
        <v>35</v>
      </c>
      <c r="BN271" s="1520" t="s">
        <v>35</v>
      </c>
      <c r="BO271" s="1520" t="s">
        <v>35</v>
      </c>
      <c r="BP271" s="1520" t="s">
        <v>35</v>
      </c>
      <c r="BQ271" s="1541" t="s">
        <v>35</v>
      </c>
      <c r="BR271" s="1499" t="s">
        <v>35</v>
      </c>
      <c r="BS271" s="1520" t="s">
        <v>35</v>
      </c>
      <c r="BT271" s="1574" t="s">
        <v>35</v>
      </c>
      <c r="BU271" s="2442"/>
      <c r="BV271" s="2442"/>
      <c r="BW271" s="2442"/>
      <c r="BX271" s="2442"/>
      <c r="BY271" s="2442"/>
      <c r="BZ271" s="2442"/>
      <c r="CA271" s="2442"/>
      <c r="CB271" s="2442"/>
      <c r="CC271" s="2442"/>
      <c r="CD271" s="2442"/>
      <c r="CE271" s="2442"/>
      <c r="CF271" s="2442"/>
      <c r="CG271" s="2442"/>
      <c r="CH271" s="2442"/>
      <c r="CI271" s="2442"/>
      <c r="CJ271" s="2442"/>
      <c r="CK271" s="2442"/>
      <c r="CL271" s="2442"/>
      <c r="CM271" s="2442"/>
      <c r="CN271" s="2442"/>
      <c r="CO271" s="2442"/>
      <c r="CP271" s="2442"/>
      <c r="CQ271" s="2442"/>
      <c r="CR271" s="2442"/>
      <c r="CS271" s="2442"/>
      <c r="CT271" s="2442"/>
      <c r="CU271" s="2442"/>
      <c r="CV271" s="2442"/>
      <c r="CW271" s="2442"/>
      <c r="CX271" s="2442"/>
      <c r="CY271" s="2442"/>
      <c r="CZ271" s="2442"/>
      <c r="DA271" s="240"/>
    </row>
    <row r="272" s="726" customFormat="true" ht="15" customHeight="true" x14ac:dyDescent="0.2">
      <c r="B272" s="750"/>
      <c r="U272" s="1080"/>
      <c r="V272" s="1080"/>
      <c r="W272" s="1080"/>
      <c r="X272" s="1080"/>
      <c r="Y272" s="1080"/>
      <c r="Z272" s="1080"/>
      <c r="AA272" s="1080"/>
      <c r="AB272" s="1080"/>
      <c r="AC272" s="1080"/>
      <c r="AD272" s="1080"/>
      <c r="AE272" s="1080"/>
      <c r="AF272" s="1080"/>
      <c r="AG272" s="1080"/>
      <c r="AH272" s="1080"/>
      <c r="AI272" s="1080"/>
      <c r="AJ272" s="1080"/>
      <c r="AK272" s="1080"/>
      <c r="AL272" s="1080"/>
      <c r="AM272" s="1080"/>
      <c r="AN272" s="1080"/>
      <c r="AO272" s="1080"/>
      <c r="AP272" s="1080"/>
      <c r="AQ272" s="1080"/>
      <c r="AR272" s="1080"/>
      <c r="AS272" s="1080"/>
      <c r="AT272" s="1080"/>
      <c r="AU272" s="1080"/>
      <c r="AV272" s="1080"/>
      <c r="AW272" s="1080"/>
      <c r="AX272" s="1080"/>
      <c r="AY272" s="1080"/>
      <c r="BA272" s="2953"/>
      <c r="BB272" s="431" t="s">
        <v>48</v>
      </c>
      <c r="BC272" s="1499" t="s">
        <v>35</v>
      </c>
      <c r="BD272" s="1520" t="s">
        <v>35</v>
      </c>
      <c r="BE272" s="1520" t="s">
        <v>35</v>
      </c>
      <c r="BF272" s="1520" t="s">
        <v>35</v>
      </c>
      <c r="BG272" s="1541" t="s">
        <v>35</v>
      </c>
      <c r="BH272" s="1499" t="s">
        <v>35</v>
      </c>
      <c r="BI272" s="1520" t="s">
        <v>35</v>
      </c>
      <c r="BJ272" s="1520" t="s">
        <v>35</v>
      </c>
      <c r="BK272" s="1520" t="s">
        <v>35</v>
      </c>
      <c r="BL272" s="1541" t="s">
        <v>35</v>
      </c>
      <c r="BM272" s="1499" t="s">
        <v>35</v>
      </c>
      <c r="BN272" s="1520" t="s">
        <v>35</v>
      </c>
      <c r="BO272" s="1520" t="s">
        <v>35</v>
      </c>
      <c r="BP272" s="1520" t="s">
        <v>35</v>
      </c>
      <c r="BQ272" s="1541" t="s">
        <v>35</v>
      </c>
      <c r="BR272" s="1499" t="s">
        <v>35</v>
      </c>
      <c r="BS272" s="1520" t="s">
        <v>35</v>
      </c>
      <c r="BT272" s="1574" t="s">
        <v>35</v>
      </c>
      <c r="BU272" s="2442"/>
      <c r="BV272" s="2442"/>
      <c r="BW272" s="2442"/>
      <c r="BX272" s="2442"/>
      <c r="BY272" s="2442"/>
      <c r="BZ272" s="2442"/>
      <c r="CA272" s="2442"/>
      <c r="CB272" s="2442"/>
      <c r="CC272" s="2442"/>
      <c r="CD272" s="2442"/>
      <c r="CE272" s="2442"/>
      <c r="CF272" s="2442"/>
      <c r="CG272" s="2442"/>
      <c r="CH272" s="2442"/>
      <c r="CI272" s="2442"/>
      <c r="CJ272" s="2442"/>
      <c r="CK272" s="2442"/>
      <c r="CL272" s="2442"/>
      <c r="CM272" s="2442"/>
      <c r="CN272" s="2442"/>
      <c r="CO272" s="2442"/>
      <c r="CP272" s="2442"/>
      <c r="CQ272" s="2442"/>
      <c r="CR272" s="2442"/>
      <c r="CS272" s="2442"/>
      <c r="CT272" s="2442"/>
      <c r="CU272" s="2442"/>
      <c r="CV272" s="2442"/>
      <c r="CW272" s="2442"/>
      <c r="CX272" s="2442"/>
      <c r="CY272" s="2442"/>
      <c r="CZ272" s="2442"/>
      <c r="DA272" s="240"/>
    </row>
    <row r="273" s="726" customFormat="true" ht="15" customHeight="true" x14ac:dyDescent="0.2">
      <c r="B273" s="750"/>
      <c r="U273" s="1080"/>
      <c r="V273" s="1080"/>
      <c r="W273" s="1080"/>
      <c r="X273" s="1080"/>
      <c r="Y273" s="1080"/>
      <c r="Z273" s="1080"/>
      <c r="AA273" s="1080"/>
      <c r="AB273" s="1080"/>
      <c r="AC273" s="1080"/>
      <c r="AD273" s="1080"/>
      <c r="AE273" s="1080"/>
      <c r="AF273" s="1080"/>
      <c r="AG273" s="1080"/>
      <c r="AH273" s="1080"/>
      <c r="AI273" s="1080"/>
      <c r="AJ273" s="1080"/>
      <c r="AK273" s="1080"/>
      <c r="AL273" s="1080"/>
      <c r="AM273" s="1080"/>
      <c r="AN273" s="1080"/>
      <c r="AO273" s="1080"/>
      <c r="AP273" s="1080"/>
      <c r="AQ273" s="1080"/>
      <c r="AR273" s="1080"/>
      <c r="AS273" s="1080"/>
      <c r="AT273" s="1080"/>
      <c r="AU273" s="1080"/>
      <c r="AV273" s="1080"/>
      <c r="AW273" s="1080"/>
      <c r="AX273" s="1080"/>
      <c r="AY273" s="1080"/>
      <c r="BA273" s="2953"/>
      <c r="BB273" s="431" t="s">
        <v>113</v>
      </c>
      <c r="BC273" s="1499" t="s">
        <v>35</v>
      </c>
      <c r="BD273" s="1520" t="s">
        <v>35</v>
      </c>
      <c r="BE273" s="1520" t="s">
        <v>35</v>
      </c>
      <c r="BF273" s="1520" t="s">
        <v>35</v>
      </c>
      <c r="BG273" s="1541" t="s">
        <v>35</v>
      </c>
      <c r="BH273" s="1499" t="s">
        <v>35</v>
      </c>
      <c r="BI273" s="1520" t="s">
        <v>35</v>
      </c>
      <c r="BJ273" s="1520" t="s">
        <v>35</v>
      </c>
      <c r="BK273" s="1520" t="s">
        <v>35</v>
      </c>
      <c r="BL273" s="1541" t="s">
        <v>35</v>
      </c>
      <c r="BM273" s="1499" t="s">
        <v>35</v>
      </c>
      <c r="BN273" s="1520" t="s">
        <v>35</v>
      </c>
      <c r="BO273" s="1520" t="s">
        <v>35</v>
      </c>
      <c r="BP273" s="1520" t="s">
        <v>35</v>
      </c>
      <c r="BQ273" s="1541" t="s">
        <v>35</v>
      </c>
      <c r="BR273" s="1499" t="s">
        <v>35</v>
      </c>
      <c r="BS273" s="1520" t="s">
        <v>35</v>
      </c>
      <c r="BT273" s="1574" t="s">
        <v>35</v>
      </c>
      <c r="BU273" s="2442"/>
      <c r="BV273" s="2442"/>
      <c r="BW273" s="2442"/>
      <c r="BX273" s="2442"/>
      <c r="BY273" s="2442"/>
      <c r="BZ273" s="2442"/>
      <c r="CA273" s="2442"/>
      <c r="CB273" s="2442"/>
      <c r="CC273" s="2442"/>
      <c r="CD273" s="2442"/>
      <c r="CE273" s="2442"/>
      <c r="CF273" s="2442"/>
      <c r="CG273" s="2442"/>
      <c r="CH273" s="2442"/>
      <c r="CI273" s="2442"/>
      <c r="CJ273" s="2442"/>
      <c r="CK273" s="2442"/>
      <c r="CL273" s="2442"/>
      <c r="CM273" s="2442"/>
      <c r="CN273" s="2442"/>
      <c r="CO273" s="2442"/>
      <c r="CP273" s="2442"/>
      <c r="CQ273" s="2442"/>
      <c r="CR273" s="2442"/>
      <c r="CS273" s="2442"/>
      <c r="CT273" s="2442"/>
      <c r="CU273" s="2442"/>
      <c r="CV273" s="2442"/>
      <c r="CW273" s="2442"/>
      <c r="CX273" s="2442"/>
      <c r="CY273" s="2442"/>
      <c r="CZ273" s="2442"/>
      <c r="DA273" s="240"/>
    </row>
    <row r="274" s="726" customFormat="true" ht="15" customHeight="true" x14ac:dyDescent="0.2">
      <c r="B274" s="750"/>
      <c r="U274" s="1080"/>
      <c r="V274" s="1080"/>
      <c r="W274" s="1080"/>
      <c r="X274" s="1080"/>
      <c r="Y274" s="1080"/>
      <c r="Z274" s="1080"/>
      <c r="AA274" s="1080"/>
      <c r="AB274" s="1080"/>
      <c r="AC274" s="1080"/>
      <c r="AD274" s="1080"/>
      <c r="AE274" s="1080"/>
      <c r="AF274" s="1080"/>
      <c r="AG274" s="1080"/>
      <c r="AH274" s="1080"/>
      <c r="AI274" s="1080"/>
      <c r="AJ274" s="1080"/>
      <c r="AK274" s="1080"/>
      <c r="AL274" s="1080"/>
      <c r="AM274" s="1080"/>
      <c r="AN274" s="1080"/>
      <c r="AO274" s="1080"/>
      <c r="AP274" s="1080"/>
      <c r="AQ274" s="1080"/>
      <c r="AR274" s="1080"/>
      <c r="AS274" s="1080"/>
      <c r="AT274" s="1080"/>
      <c r="AU274" s="1080"/>
      <c r="AV274" s="1080"/>
      <c r="AW274" s="1080"/>
      <c r="AX274" s="1080"/>
      <c r="AY274" s="1080"/>
      <c r="BA274" s="2953" t="s">
        <v>76</v>
      </c>
      <c r="BB274" s="431" t="s">
        <v>49</v>
      </c>
      <c r="BC274" s="1499" t="s">
        <v>35</v>
      </c>
      <c r="BD274" s="1519" t="s">
        <v>35</v>
      </c>
      <c r="BE274" s="1519" t="s">
        <v>35</v>
      </c>
      <c r="BF274" s="1519" t="s">
        <v>35</v>
      </c>
      <c r="BG274" s="1540" t="s">
        <v>35</v>
      </c>
      <c r="BH274" s="1561" t="s">
        <v>35</v>
      </c>
      <c r="BI274" s="1519" t="s">
        <v>35</v>
      </c>
      <c r="BJ274" s="1519" t="s">
        <v>35</v>
      </c>
      <c r="BK274" s="1519" t="s">
        <v>35</v>
      </c>
      <c r="BL274" s="1540" t="s">
        <v>35</v>
      </c>
      <c r="BM274" s="1561" t="s">
        <v>35</v>
      </c>
      <c r="BN274" s="1519" t="s">
        <v>35</v>
      </c>
      <c r="BO274" s="1519" t="s">
        <v>35</v>
      </c>
      <c r="BP274" s="1519" t="s">
        <v>35</v>
      </c>
      <c r="BQ274" s="1540" t="s">
        <v>35</v>
      </c>
      <c r="BR274" s="1561" t="s">
        <v>35</v>
      </c>
      <c r="BS274" s="1519" t="s">
        <v>35</v>
      </c>
      <c r="BT274" s="2365" t="s">
        <v>35</v>
      </c>
      <c r="BU274" s="2440"/>
      <c r="BV274" s="2440"/>
      <c r="BW274" s="2440"/>
      <c r="BX274" s="2440"/>
      <c r="BY274" s="2441"/>
      <c r="BZ274" s="2441"/>
      <c r="CA274" s="2441"/>
      <c r="CB274" s="2441"/>
      <c r="CC274" s="2441"/>
      <c r="CD274" s="2441"/>
      <c r="CE274" s="2441"/>
      <c r="CF274" s="2441"/>
      <c r="CG274" s="2441"/>
      <c r="CH274" s="2441"/>
      <c r="CI274" s="2441"/>
      <c r="CJ274" s="2441"/>
      <c r="CK274" s="2441"/>
      <c r="CL274" s="2441"/>
      <c r="CM274" s="2441"/>
      <c r="CN274" s="2441"/>
      <c r="CO274" s="2441"/>
      <c r="CP274" s="2441"/>
      <c r="CQ274" s="2441"/>
      <c r="CR274" s="2441"/>
      <c r="CS274" s="2441"/>
      <c r="CT274" s="2441"/>
      <c r="CU274" s="2441"/>
      <c r="CV274" s="2441"/>
      <c r="CW274" s="2441"/>
      <c r="CX274" s="2441"/>
      <c r="CY274" s="2441"/>
      <c r="CZ274" s="2441"/>
      <c r="DA274" s="240"/>
    </row>
    <row r="275" s="726" customFormat="true" ht="15" customHeight="true" x14ac:dyDescent="0.2">
      <c r="B275" s="750"/>
      <c r="U275" s="1080"/>
      <c r="V275" s="1080"/>
      <c r="W275" s="1080"/>
      <c r="X275" s="1080"/>
      <c r="Y275" s="1080"/>
      <c r="Z275" s="1080"/>
      <c r="AA275" s="1080"/>
      <c r="AB275" s="1080"/>
      <c r="AC275" s="1080"/>
      <c r="AD275" s="1080"/>
      <c r="AE275" s="1080"/>
      <c r="AF275" s="1080"/>
      <c r="AG275" s="1080"/>
      <c r="AH275" s="1080"/>
      <c r="AI275" s="1080"/>
      <c r="AJ275" s="1080"/>
      <c r="AK275" s="1080"/>
      <c r="AL275" s="1080"/>
      <c r="AM275" s="1080"/>
      <c r="AN275" s="1080"/>
      <c r="AO275" s="1080"/>
      <c r="AP275" s="1080"/>
      <c r="AQ275" s="1080"/>
      <c r="AR275" s="1080"/>
      <c r="AS275" s="1080"/>
      <c r="AT275" s="1080"/>
      <c r="AU275" s="1080"/>
      <c r="AV275" s="1080"/>
      <c r="AW275" s="1080"/>
      <c r="AX275" s="1080"/>
      <c r="AY275" s="1080"/>
      <c r="BA275" s="2953"/>
      <c r="BB275" s="431" t="s">
        <v>48</v>
      </c>
      <c r="BC275" s="1499" t="s">
        <v>35</v>
      </c>
      <c r="BD275" s="1519" t="s">
        <v>35</v>
      </c>
      <c r="BE275" s="1519" t="s">
        <v>35</v>
      </c>
      <c r="BF275" s="1519" t="s">
        <v>35</v>
      </c>
      <c r="BG275" s="1540" t="s">
        <v>35</v>
      </c>
      <c r="BH275" s="1561" t="s">
        <v>35</v>
      </c>
      <c r="BI275" s="1519" t="s">
        <v>35</v>
      </c>
      <c r="BJ275" s="1519" t="s">
        <v>35</v>
      </c>
      <c r="BK275" s="1519" t="s">
        <v>35</v>
      </c>
      <c r="BL275" s="1540" t="s">
        <v>35</v>
      </c>
      <c r="BM275" s="1561" t="s">
        <v>35</v>
      </c>
      <c r="BN275" s="1519" t="s">
        <v>35</v>
      </c>
      <c r="BO275" s="1519" t="s">
        <v>35</v>
      </c>
      <c r="BP275" s="1519" t="s">
        <v>35</v>
      </c>
      <c r="BQ275" s="1540" t="s">
        <v>35</v>
      </c>
      <c r="BR275" s="1561" t="s">
        <v>35</v>
      </c>
      <c r="BS275" s="1519" t="s">
        <v>35</v>
      </c>
      <c r="BT275" s="2365" t="s">
        <v>35</v>
      </c>
      <c r="BU275" s="2440"/>
      <c r="BV275" s="2440"/>
      <c r="BW275" s="2440"/>
      <c r="BX275" s="2440"/>
      <c r="BY275" s="2441"/>
      <c r="BZ275" s="2441"/>
      <c r="CA275" s="2441"/>
      <c r="CB275" s="2441"/>
      <c r="CC275" s="2441"/>
      <c r="CD275" s="2441"/>
      <c r="CE275" s="2441"/>
      <c r="CF275" s="2441"/>
      <c r="CG275" s="2441"/>
      <c r="CH275" s="2441"/>
      <c r="CI275" s="2441"/>
      <c r="CJ275" s="2441"/>
      <c r="CK275" s="2441"/>
      <c r="CL275" s="2441"/>
      <c r="CM275" s="2441"/>
      <c r="CN275" s="2441"/>
      <c r="CO275" s="2441"/>
      <c r="CP275" s="2441"/>
      <c r="CQ275" s="2441"/>
      <c r="CR275" s="2441"/>
      <c r="CS275" s="2441"/>
      <c r="CT275" s="2441"/>
      <c r="CU275" s="2441"/>
      <c r="CV275" s="2441"/>
      <c r="CW275" s="2441"/>
      <c r="CX275" s="2441"/>
      <c r="CY275" s="2441"/>
      <c r="CZ275" s="2441"/>
      <c r="DA275" s="240"/>
    </row>
    <row r="276" s="726" customFormat="true" ht="15" customHeight="true" x14ac:dyDescent="0.2">
      <c r="B276" s="750"/>
      <c r="U276" s="1080"/>
      <c r="V276" s="1080"/>
      <c r="W276" s="1080"/>
      <c r="X276" s="1080"/>
      <c r="Y276" s="1080"/>
      <c r="Z276" s="1080"/>
      <c r="AA276" s="1080"/>
      <c r="AB276" s="1080"/>
      <c r="AC276" s="1080"/>
      <c r="AD276" s="1080"/>
      <c r="AE276" s="1080"/>
      <c r="AF276" s="1080"/>
      <c r="AG276" s="1080"/>
      <c r="AH276" s="1080"/>
      <c r="AI276" s="1080"/>
      <c r="AJ276" s="1080"/>
      <c r="AK276" s="1080"/>
      <c r="AL276" s="1080"/>
      <c r="AM276" s="1080"/>
      <c r="AN276" s="1080"/>
      <c r="AO276" s="1080"/>
      <c r="AP276" s="1080"/>
      <c r="AQ276" s="1080"/>
      <c r="AR276" s="1080"/>
      <c r="AS276" s="1080"/>
      <c r="AT276" s="1080"/>
      <c r="AU276" s="1080"/>
      <c r="AV276" s="1080"/>
      <c r="AW276" s="1080"/>
      <c r="AX276" s="1080"/>
      <c r="AY276" s="1080"/>
      <c r="BA276" s="2953"/>
      <c r="BB276" s="431" t="s">
        <v>114</v>
      </c>
      <c r="BC276" s="1499" t="s">
        <v>35</v>
      </c>
      <c r="BD276" s="1519" t="s">
        <v>35</v>
      </c>
      <c r="BE276" s="1519" t="s">
        <v>35</v>
      </c>
      <c r="BF276" s="1519" t="s">
        <v>35</v>
      </c>
      <c r="BG276" s="1540" t="s">
        <v>35</v>
      </c>
      <c r="BH276" s="1561" t="s">
        <v>35</v>
      </c>
      <c r="BI276" s="1519" t="s">
        <v>35</v>
      </c>
      <c r="BJ276" s="1519" t="s">
        <v>35</v>
      </c>
      <c r="BK276" s="1519" t="s">
        <v>35</v>
      </c>
      <c r="BL276" s="1540" t="s">
        <v>35</v>
      </c>
      <c r="BM276" s="1561" t="s">
        <v>35</v>
      </c>
      <c r="BN276" s="1519" t="s">
        <v>35</v>
      </c>
      <c r="BO276" s="1519" t="s">
        <v>35</v>
      </c>
      <c r="BP276" s="1519" t="s">
        <v>35</v>
      </c>
      <c r="BQ276" s="1540" t="s">
        <v>35</v>
      </c>
      <c r="BR276" s="1561" t="s">
        <v>35</v>
      </c>
      <c r="BS276" s="1519" t="s">
        <v>35</v>
      </c>
      <c r="BT276" s="2365" t="s">
        <v>35</v>
      </c>
      <c r="BU276" s="2440"/>
      <c r="BV276" s="2440"/>
      <c r="BW276" s="2440"/>
      <c r="BX276" s="2440"/>
      <c r="BY276" s="2441"/>
      <c r="BZ276" s="2441"/>
      <c r="CA276" s="2441"/>
      <c r="CB276" s="2441"/>
      <c r="CC276" s="2441"/>
      <c r="CD276" s="2441"/>
      <c r="CE276" s="2441"/>
      <c r="CF276" s="2441"/>
      <c r="CG276" s="2441"/>
      <c r="CH276" s="2441"/>
      <c r="CI276" s="2441"/>
      <c r="CJ276" s="2441"/>
      <c r="CK276" s="2441"/>
      <c r="CL276" s="2441"/>
      <c r="CM276" s="2441"/>
      <c r="CN276" s="2441"/>
      <c r="CO276" s="2441"/>
      <c r="CP276" s="2441"/>
      <c r="CQ276" s="2441"/>
      <c r="CR276" s="2441"/>
      <c r="CS276" s="2441"/>
      <c r="CT276" s="2441"/>
      <c r="CU276" s="2441"/>
      <c r="CV276" s="2441"/>
      <c r="CW276" s="2441"/>
      <c r="CX276" s="2441"/>
      <c r="CY276" s="2441"/>
      <c r="CZ276" s="2441"/>
      <c r="DA276" s="240"/>
    </row>
    <row r="277" s="726" customFormat="true" ht="15" customHeight="true" x14ac:dyDescent="0.2">
      <c r="B277" s="750"/>
      <c r="U277" s="1080"/>
      <c r="V277" s="1080"/>
      <c r="W277" s="1080"/>
      <c r="X277" s="1080"/>
      <c r="Y277" s="1080"/>
      <c r="Z277" s="1080"/>
      <c r="AA277" s="1080"/>
      <c r="AB277" s="1080"/>
      <c r="AC277" s="1080"/>
      <c r="AD277" s="1080"/>
      <c r="AE277" s="1080"/>
      <c r="AF277" s="1080"/>
      <c r="AG277" s="1080"/>
      <c r="AH277" s="1080"/>
      <c r="AI277" s="1080"/>
      <c r="AJ277" s="1080"/>
      <c r="AK277" s="1080"/>
      <c r="AL277" s="1080"/>
      <c r="AM277" s="1080"/>
      <c r="AN277" s="1080"/>
      <c r="AO277" s="1080"/>
      <c r="AP277" s="1080"/>
      <c r="AQ277" s="1080"/>
      <c r="AR277" s="1080"/>
      <c r="AS277" s="1080"/>
      <c r="AT277" s="1080"/>
      <c r="AU277" s="1080"/>
      <c r="AV277" s="1080"/>
      <c r="AW277" s="1080"/>
      <c r="AX277" s="1080"/>
      <c r="AY277" s="1080"/>
      <c r="BA277" s="2953" t="s">
        <v>77</v>
      </c>
      <c r="BB277" s="431" t="s">
        <v>78</v>
      </c>
      <c r="BC277" s="1499" t="s">
        <v>35</v>
      </c>
      <c r="BD277" s="1519" t="s">
        <v>35</v>
      </c>
      <c r="BE277" s="1519" t="s">
        <v>35</v>
      </c>
      <c r="BF277" s="1519" t="s">
        <v>35</v>
      </c>
      <c r="BG277" s="1540" t="s">
        <v>35</v>
      </c>
      <c r="BH277" s="1561" t="s">
        <v>35</v>
      </c>
      <c r="BI277" s="1519" t="s">
        <v>35</v>
      </c>
      <c r="BJ277" s="1519" t="s">
        <v>35</v>
      </c>
      <c r="BK277" s="1519" t="s">
        <v>35</v>
      </c>
      <c r="BL277" s="1540" t="s">
        <v>35</v>
      </c>
      <c r="BM277" s="1561" t="s">
        <v>35</v>
      </c>
      <c r="BN277" s="1519" t="s">
        <v>35</v>
      </c>
      <c r="BO277" s="1519" t="s">
        <v>35</v>
      </c>
      <c r="BP277" s="1519" t="s">
        <v>35</v>
      </c>
      <c r="BQ277" s="1540" t="s">
        <v>35</v>
      </c>
      <c r="BR277" s="1561" t="s">
        <v>35</v>
      </c>
      <c r="BS277" s="1519" t="s">
        <v>35</v>
      </c>
      <c r="BT277" s="2365" t="s">
        <v>35</v>
      </c>
      <c r="BU277" s="2440"/>
      <c r="BV277" s="2440"/>
      <c r="BW277" s="2440"/>
      <c r="BX277" s="2440"/>
      <c r="BY277" s="2441"/>
      <c r="BZ277" s="2441"/>
      <c r="CA277" s="2441"/>
      <c r="CB277" s="2441"/>
      <c r="CC277" s="2441"/>
      <c r="CD277" s="2441"/>
      <c r="CE277" s="2441"/>
      <c r="CF277" s="2441"/>
      <c r="CG277" s="2441"/>
      <c r="CH277" s="2441"/>
      <c r="CI277" s="2441"/>
      <c r="CJ277" s="2441"/>
      <c r="CK277" s="2441"/>
      <c r="CL277" s="2441"/>
      <c r="CM277" s="2441"/>
      <c r="CN277" s="2441"/>
      <c r="CO277" s="2441"/>
      <c r="CP277" s="2441"/>
      <c r="CQ277" s="2441"/>
      <c r="CR277" s="2441"/>
      <c r="CS277" s="2441"/>
      <c r="CT277" s="2441"/>
      <c r="CU277" s="2441"/>
      <c r="CV277" s="2441"/>
      <c r="CW277" s="2441"/>
      <c r="CX277" s="2441"/>
      <c r="CY277" s="2441"/>
      <c r="CZ277" s="2441"/>
      <c r="DA277" s="240"/>
    </row>
    <row r="278" s="726" customFormat="true" ht="15" customHeight="true" x14ac:dyDescent="0.2">
      <c r="B278" s="750"/>
      <c r="U278" s="1080"/>
      <c r="V278" s="1080"/>
      <c r="W278" s="1080"/>
      <c r="X278" s="1080"/>
      <c r="Y278" s="1080"/>
      <c r="Z278" s="1080"/>
      <c r="AA278" s="1080"/>
      <c r="AB278" s="1080"/>
      <c r="AC278" s="1080"/>
      <c r="AD278" s="1080"/>
      <c r="AE278" s="1080"/>
      <c r="AF278" s="1080"/>
      <c r="AG278" s="1080"/>
      <c r="AH278" s="1080"/>
      <c r="AI278" s="1080"/>
      <c r="AJ278" s="1080"/>
      <c r="AK278" s="1080"/>
      <c r="AL278" s="1080"/>
      <c r="AM278" s="1080"/>
      <c r="AN278" s="1080"/>
      <c r="AO278" s="1080"/>
      <c r="AP278" s="1080"/>
      <c r="AQ278" s="1080"/>
      <c r="AR278" s="1080"/>
      <c r="AS278" s="1080"/>
      <c r="AT278" s="1080"/>
      <c r="AU278" s="1080"/>
      <c r="AV278" s="1080"/>
      <c r="AW278" s="1080"/>
      <c r="AX278" s="1080"/>
      <c r="AY278" s="1080"/>
      <c r="BA278" s="2953"/>
      <c r="BB278" s="431" t="s">
        <v>79</v>
      </c>
      <c r="BC278" s="1499" t="s">
        <v>35</v>
      </c>
      <c r="BD278" s="1519" t="s">
        <v>35</v>
      </c>
      <c r="BE278" s="1519" t="s">
        <v>35</v>
      </c>
      <c r="BF278" s="1519" t="s">
        <v>35</v>
      </c>
      <c r="BG278" s="1540" t="s">
        <v>35</v>
      </c>
      <c r="BH278" s="1561" t="s">
        <v>35</v>
      </c>
      <c r="BI278" s="1519" t="s">
        <v>35</v>
      </c>
      <c r="BJ278" s="1519" t="s">
        <v>35</v>
      </c>
      <c r="BK278" s="1519" t="s">
        <v>35</v>
      </c>
      <c r="BL278" s="1540" t="s">
        <v>35</v>
      </c>
      <c r="BM278" s="1561" t="s">
        <v>35</v>
      </c>
      <c r="BN278" s="1519" t="s">
        <v>35</v>
      </c>
      <c r="BO278" s="1519" t="s">
        <v>35</v>
      </c>
      <c r="BP278" s="1519" t="s">
        <v>35</v>
      </c>
      <c r="BQ278" s="1540" t="s">
        <v>35</v>
      </c>
      <c r="BR278" s="1561" t="s">
        <v>35</v>
      </c>
      <c r="BS278" s="1519" t="s">
        <v>35</v>
      </c>
      <c r="BT278" s="2365" t="s">
        <v>35</v>
      </c>
      <c r="BU278" s="2440"/>
      <c r="BV278" s="2440"/>
      <c r="BW278" s="2440"/>
      <c r="BX278" s="2440"/>
      <c r="BY278" s="2441"/>
      <c r="BZ278" s="2441"/>
      <c r="CA278" s="2441"/>
      <c r="CB278" s="2441"/>
      <c r="CC278" s="2441"/>
      <c r="CD278" s="2441"/>
      <c r="CE278" s="2441"/>
      <c r="CF278" s="2441"/>
      <c r="CG278" s="2441"/>
      <c r="CH278" s="2441"/>
      <c r="CI278" s="2441"/>
      <c r="CJ278" s="2441"/>
      <c r="CK278" s="2441"/>
      <c r="CL278" s="2441"/>
      <c r="CM278" s="2441"/>
      <c r="CN278" s="2441"/>
      <c r="CO278" s="2441"/>
      <c r="CP278" s="2441"/>
      <c r="CQ278" s="2441"/>
      <c r="CR278" s="2441"/>
      <c r="CS278" s="2441"/>
      <c r="CT278" s="2441"/>
      <c r="CU278" s="2441"/>
      <c r="CV278" s="2441"/>
      <c r="CW278" s="2441"/>
      <c r="CX278" s="2441"/>
      <c r="CY278" s="2441"/>
      <c r="CZ278" s="2441"/>
      <c r="DA278" s="240"/>
    </row>
    <row r="279" s="726" customFormat="true" ht="15" customHeight="true" x14ac:dyDescent="0.2">
      <c r="B279" s="750"/>
      <c r="U279" s="1080"/>
      <c r="V279" s="1080"/>
      <c r="W279" s="1080"/>
      <c r="X279" s="1080"/>
      <c r="Y279" s="1080"/>
      <c r="Z279" s="1080"/>
      <c r="AA279" s="1080"/>
      <c r="AB279" s="1080"/>
      <c r="AC279" s="1080"/>
      <c r="AD279" s="1080"/>
      <c r="AE279" s="1080"/>
      <c r="AF279" s="1080"/>
      <c r="AG279" s="1080"/>
      <c r="AH279" s="1080"/>
      <c r="AI279" s="1080"/>
      <c r="AJ279" s="1080"/>
      <c r="AK279" s="1080"/>
      <c r="AL279" s="1080"/>
      <c r="AM279" s="1080"/>
      <c r="AN279" s="1080"/>
      <c r="AO279" s="1080"/>
      <c r="AP279" s="1080"/>
      <c r="AQ279" s="1080"/>
      <c r="AR279" s="1080"/>
      <c r="AS279" s="1080"/>
      <c r="AT279" s="1080"/>
      <c r="AU279" s="1080"/>
      <c r="AV279" s="1080"/>
      <c r="AW279" s="1080"/>
      <c r="AX279" s="1080"/>
      <c r="AY279" s="1080"/>
      <c r="BA279" s="2953"/>
      <c r="BB279" s="431" t="s">
        <v>80</v>
      </c>
      <c r="BC279" s="1499" t="s">
        <v>35</v>
      </c>
      <c r="BD279" s="1520" t="s">
        <v>35</v>
      </c>
      <c r="BE279" s="1520" t="s">
        <v>35</v>
      </c>
      <c r="BF279" s="1520" t="s">
        <v>35</v>
      </c>
      <c r="BG279" s="1541" t="s">
        <v>35</v>
      </c>
      <c r="BH279" s="1499" t="s">
        <v>35</v>
      </c>
      <c r="BI279" s="1520" t="s">
        <v>35</v>
      </c>
      <c r="BJ279" s="1520" t="s">
        <v>35</v>
      </c>
      <c r="BK279" s="1520" t="s">
        <v>35</v>
      </c>
      <c r="BL279" s="1541" t="s">
        <v>35</v>
      </c>
      <c r="BM279" s="1499" t="s">
        <v>35</v>
      </c>
      <c r="BN279" s="1520" t="s">
        <v>35</v>
      </c>
      <c r="BO279" s="1520" t="s">
        <v>35</v>
      </c>
      <c r="BP279" s="1520" t="s">
        <v>35</v>
      </c>
      <c r="BQ279" s="1541" t="s">
        <v>35</v>
      </c>
      <c r="BR279" s="1499" t="s">
        <v>35</v>
      </c>
      <c r="BS279" s="1520" t="s">
        <v>35</v>
      </c>
      <c r="BT279" s="1574" t="s">
        <v>35</v>
      </c>
      <c r="BU279" s="2442"/>
      <c r="BV279" s="2442"/>
      <c r="BW279" s="2442"/>
      <c r="BX279" s="2442"/>
      <c r="BY279" s="2442"/>
      <c r="BZ279" s="2442"/>
      <c r="CA279" s="2442"/>
      <c r="CB279" s="2442"/>
      <c r="CC279" s="2442"/>
      <c r="CD279" s="2442"/>
      <c r="CE279" s="2442"/>
      <c r="CF279" s="2442"/>
      <c r="CG279" s="2442"/>
      <c r="CH279" s="2442"/>
      <c r="CI279" s="2442"/>
      <c r="CJ279" s="2442"/>
      <c r="CK279" s="2442"/>
      <c r="CL279" s="2442"/>
      <c r="CM279" s="2442"/>
      <c r="CN279" s="2442"/>
      <c r="CO279" s="2442"/>
      <c r="CP279" s="2442"/>
      <c r="CQ279" s="2442"/>
      <c r="CR279" s="2442"/>
      <c r="CS279" s="2442"/>
      <c r="CT279" s="2442"/>
      <c r="CU279" s="2442"/>
      <c r="CV279" s="2442"/>
      <c r="CW279" s="2442"/>
      <c r="CX279" s="2442"/>
      <c r="CY279" s="2442"/>
      <c r="CZ279" s="2442"/>
      <c r="DA279" s="240"/>
    </row>
    <row r="280" s="726" customFormat="true" ht="15" customHeight="true" x14ac:dyDescent="0.2">
      <c r="B280" s="750"/>
      <c r="U280" s="1080"/>
      <c r="V280" s="1080"/>
      <c r="W280" s="1080"/>
      <c r="X280" s="1080"/>
      <c r="Y280" s="1080"/>
      <c r="Z280" s="1080"/>
      <c r="AA280" s="1080"/>
      <c r="AB280" s="1080"/>
      <c r="AC280" s="1080"/>
      <c r="AD280" s="1080"/>
      <c r="AE280" s="1080"/>
      <c r="AF280" s="1080"/>
      <c r="AG280" s="1080"/>
      <c r="AH280" s="1080"/>
      <c r="AI280" s="1080"/>
      <c r="AJ280" s="1080"/>
      <c r="AK280" s="1080"/>
      <c r="AL280" s="1080"/>
      <c r="AM280" s="1080"/>
      <c r="AN280" s="1080"/>
      <c r="AO280" s="1080"/>
      <c r="AP280" s="1080"/>
      <c r="AQ280" s="1080"/>
      <c r="AR280" s="1080"/>
      <c r="AS280" s="1080"/>
      <c r="AT280" s="1080"/>
      <c r="AU280" s="1080"/>
      <c r="AV280" s="1080"/>
      <c r="AW280" s="1080"/>
      <c r="AX280" s="1080"/>
      <c r="AY280" s="1080"/>
      <c r="BA280" s="2953"/>
      <c r="BB280" s="431" t="s">
        <v>81</v>
      </c>
      <c r="BC280" s="1499" t="s">
        <v>35</v>
      </c>
      <c r="BD280" s="1520" t="s">
        <v>35</v>
      </c>
      <c r="BE280" s="1520" t="s">
        <v>35</v>
      </c>
      <c r="BF280" s="1520" t="s">
        <v>35</v>
      </c>
      <c r="BG280" s="1541" t="s">
        <v>35</v>
      </c>
      <c r="BH280" s="1499" t="s">
        <v>35</v>
      </c>
      <c r="BI280" s="1520" t="s">
        <v>35</v>
      </c>
      <c r="BJ280" s="1520" t="s">
        <v>35</v>
      </c>
      <c r="BK280" s="1520" t="s">
        <v>35</v>
      </c>
      <c r="BL280" s="1541" t="s">
        <v>35</v>
      </c>
      <c r="BM280" s="1499" t="s">
        <v>35</v>
      </c>
      <c r="BN280" s="1520" t="s">
        <v>35</v>
      </c>
      <c r="BO280" s="1520" t="s">
        <v>35</v>
      </c>
      <c r="BP280" s="1520" t="s">
        <v>35</v>
      </c>
      <c r="BQ280" s="1541" t="s">
        <v>35</v>
      </c>
      <c r="BR280" s="1499" t="s">
        <v>35</v>
      </c>
      <c r="BS280" s="1520" t="s">
        <v>35</v>
      </c>
      <c r="BT280" s="1574" t="s">
        <v>35</v>
      </c>
      <c r="BU280" s="2442"/>
      <c r="BV280" s="2442"/>
      <c r="BW280" s="2442"/>
      <c r="BX280" s="2442"/>
      <c r="BY280" s="2442"/>
      <c r="BZ280" s="2442"/>
      <c r="CA280" s="2442"/>
      <c r="CB280" s="2442"/>
      <c r="CC280" s="2442"/>
      <c r="CD280" s="2442"/>
      <c r="CE280" s="2442"/>
      <c r="CF280" s="2442"/>
      <c r="CG280" s="2442"/>
      <c r="CH280" s="2442"/>
      <c r="CI280" s="2442"/>
      <c r="CJ280" s="2442"/>
      <c r="CK280" s="2442"/>
      <c r="CL280" s="2442"/>
      <c r="CM280" s="2442"/>
      <c r="CN280" s="2442"/>
      <c r="CO280" s="2442"/>
      <c r="CP280" s="2442"/>
      <c r="CQ280" s="2442"/>
      <c r="CR280" s="2442"/>
      <c r="CS280" s="2442"/>
      <c r="CT280" s="2442"/>
      <c r="CU280" s="2442"/>
      <c r="CV280" s="2442"/>
      <c r="CW280" s="2442"/>
      <c r="CX280" s="2442"/>
      <c r="CY280" s="2442"/>
      <c r="CZ280" s="2442"/>
      <c r="DA280" s="240"/>
    </row>
    <row r="281" s="726" customFormat="true" ht="15" customHeight="true" x14ac:dyDescent="0.2">
      <c r="B281" s="750"/>
      <c r="U281" s="1080"/>
      <c r="V281" s="1080"/>
      <c r="W281" s="1080"/>
      <c r="X281" s="1080"/>
      <c r="Y281" s="1080"/>
      <c r="Z281" s="1080"/>
      <c r="AA281" s="1080"/>
      <c r="AB281" s="1080"/>
      <c r="AC281" s="1080"/>
      <c r="AD281" s="1080"/>
      <c r="AE281" s="1080"/>
      <c r="AF281" s="1080"/>
      <c r="AG281" s="1080"/>
      <c r="AH281" s="1080"/>
      <c r="AI281" s="1080"/>
      <c r="AJ281" s="1080"/>
      <c r="AK281" s="1080"/>
      <c r="AL281" s="1080"/>
      <c r="AM281" s="1080"/>
      <c r="AN281" s="1080"/>
      <c r="AO281" s="1080"/>
      <c r="AP281" s="1080"/>
      <c r="AQ281" s="1080"/>
      <c r="AR281" s="1080"/>
      <c r="AS281" s="1080"/>
      <c r="AT281" s="1080"/>
      <c r="AU281" s="1080"/>
      <c r="AV281" s="1080"/>
      <c r="AW281" s="1080"/>
      <c r="AX281" s="1080"/>
      <c r="AY281" s="1080"/>
      <c r="BA281" s="2953"/>
      <c r="BB281" s="431" t="s">
        <v>82</v>
      </c>
      <c r="BC281" s="1499" t="s">
        <v>35</v>
      </c>
      <c r="BD281" s="1520" t="s">
        <v>35</v>
      </c>
      <c r="BE281" s="1520" t="s">
        <v>35</v>
      </c>
      <c r="BF281" s="1520" t="s">
        <v>35</v>
      </c>
      <c r="BG281" s="1541" t="s">
        <v>35</v>
      </c>
      <c r="BH281" s="1499" t="s">
        <v>35</v>
      </c>
      <c r="BI281" s="1520" t="s">
        <v>35</v>
      </c>
      <c r="BJ281" s="1520" t="s">
        <v>35</v>
      </c>
      <c r="BK281" s="1520" t="s">
        <v>35</v>
      </c>
      <c r="BL281" s="1541" t="s">
        <v>35</v>
      </c>
      <c r="BM281" s="1499" t="s">
        <v>35</v>
      </c>
      <c r="BN281" s="1520" t="s">
        <v>35</v>
      </c>
      <c r="BO281" s="1520" t="s">
        <v>35</v>
      </c>
      <c r="BP281" s="1520" t="s">
        <v>35</v>
      </c>
      <c r="BQ281" s="1541" t="s">
        <v>35</v>
      </c>
      <c r="BR281" s="1499" t="s">
        <v>35</v>
      </c>
      <c r="BS281" s="1520" t="s">
        <v>35</v>
      </c>
      <c r="BT281" s="1574" t="s">
        <v>35</v>
      </c>
      <c r="BU281" s="2442"/>
      <c r="BV281" s="2442"/>
      <c r="BW281" s="2442"/>
      <c r="BX281" s="2442"/>
      <c r="BY281" s="2442"/>
      <c r="BZ281" s="2442"/>
      <c r="CA281" s="2442"/>
      <c r="CB281" s="2442"/>
      <c r="CC281" s="2442"/>
      <c r="CD281" s="2442"/>
      <c r="CE281" s="2442"/>
      <c r="CF281" s="2442"/>
      <c r="CG281" s="2442"/>
      <c r="CH281" s="2442"/>
      <c r="CI281" s="2442"/>
      <c r="CJ281" s="2442"/>
      <c r="CK281" s="2442"/>
      <c r="CL281" s="2442"/>
      <c r="CM281" s="2442"/>
      <c r="CN281" s="2442"/>
      <c r="CO281" s="2442"/>
      <c r="CP281" s="2442"/>
      <c r="CQ281" s="2442"/>
      <c r="CR281" s="2442"/>
      <c r="CS281" s="2442"/>
      <c r="CT281" s="2442"/>
      <c r="CU281" s="2442"/>
      <c r="CV281" s="2442"/>
      <c r="CW281" s="2442"/>
      <c r="CX281" s="2442"/>
      <c r="CY281" s="2442"/>
      <c r="CZ281" s="2442"/>
      <c r="DA281" s="240"/>
    </row>
    <row r="282" s="726" customFormat="true" ht="15" customHeight="true" x14ac:dyDescent="0.2">
      <c r="B282" s="750"/>
      <c r="U282" s="1080"/>
      <c r="V282" s="1080"/>
      <c r="W282" s="1080"/>
      <c r="X282" s="1080"/>
      <c r="Y282" s="1080"/>
      <c r="Z282" s="1080"/>
      <c r="AA282" s="1080"/>
      <c r="AB282" s="1080"/>
      <c r="AC282" s="1080"/>
      <c r="AD282" s="1080"/>
      <c r="AE282" s="1080"/>
      <c r="AF282" s="1080"/>
      <c r="AG282" s="1080"/>
      <c r="AH282" s="1080"/>
      <c r="AI282" s="1080"/>
      <c r="AJ282" s="1080"/>
      <c r="AK282" s="1080"/>
      <c r="AL282" s="1080"/>
      <c r="AM282" s="1080"/>
      <c r="AN282" s="1080"/>
      <c r="AO282" s="1080"/>
      <c r="AP282" s="1080"/>
      <c r="AQ282" s="1080"/>
      <c r="AR282" s="1080"/>
      <c r="AS282" s="1080"/>
      <c r="AT282" s="1080"/>
      <c r="AU282" s="1080"/>
      <c r="AV282" s="1080"/>
      <c r="AW282" s="1080"/>
      <c r="AX282" s="1080"/>
      <c r="AY282" s="1080"/>
      <c r="BA282" s="2953"/>
      <c r="BB282" s="431" t="s">
        <v>83</v>
      </c>
      <c r="BC282" s="1499" t="s">
        <v>35</v>
      </c>
      <c r="BD282" s="1520" t="s">
        <v>35</v>
      </c>
      <c r="BE282" s="1520" t="s">
        <v>35</v>
      </c>
      <c r="BF282" s="1520" t="s">
        <v>35</v>
      </c>
      <c r="BG282" s="1541" t="s">
        <v>35</v>
      </c>
      <c r="BH282" s="1499" t="s">
        <v>35</v>
      </c>
      <c r="BI282" s="1520" t="s">
        <v>35</v>
      </c>
      <c r="BJ282" s="1520" t="s">
        <v>35</v>
      </c>
      <c r="BK282" s="1520" t="s">
        <v>35</v>
      </c>
      <c r="BL282" s="1541" t="s">
        <v>35</v>
      </c>
      <c r="BM282" s="1499" t="s">
        <v>35</v>
      </c>
      <c r="BN282" s="1520" t="s">
        <v>35</v>
      </c>
      <c r="BO282" s="1520" t="s">
        <v>35</v>
      </c>
      <c r="BP282" s="1520" t="s">
        <v>35</v>
      </c>
      <c r="BQ282" s="1541" t="s">
        <v>35</v>
      </c>
      <c r="BR282" s="1499" t="s">
        <v>35</v>
      </c>
      <c r="BS282" s="1520" t="s">
        <v>35</v>
      </c>
      <c r="BT282" s="1574" t="s">
        <v>35</v>
      </c>
      <c r="BU282" s="2442"/>
      <c r="BV282" s="2442"/>
      <c r="BW282" s="2442"/>
      <c r="BX282" s="2442"/>
      <c r="BY282" s="2442"/>
      <c r="BZ282" s="2442"/>
      <c r="CA282" s="2442"/>
      <c r="CB282" s="2442"/>
      <c r="CC282" s="2442"/>
      <c r="CD282" s="2442"/>
      <c r="CE282" s="2442"/>
      <c r="CF282" s="2442"/>
      <c r="CG282" s="2442"/>
      <c r="CH282" s="2442"/>
      <c r="CI282" s="2442"/>
      <c r="CJ282" s="2442"/>
      <c r="CK282" s="2442"/>
      <c r="CL282" s="2442"/>
      <c r="CM282" s="2442"/>
      <c r="CN282" s="2442"/>
      <c r="CO282" s="2442"/>
      <c r="CP282" s="2442"/>
      <c r="CQ282" s="2442"/>
      <c r="CR282" s="2442"/>
      <c r="CS282" s="2442"/>
      <c r="CT282" s="2442"/>
      <c r="CU282" s="2442"/>
      <c r="CV282" s="2442"/>
      <c r="CW282" s="2442"/>
      <c r="CX282" s="2442"/>
      <c r="CY282" s="2442"/>
      <c r="CZ282" s="2442"/>
      <c r="DA282" s="240"/>
    </row>
    <row r="283" s="726" customFormat="true" ht="15" customHeight="true" x14ac:dyDescent="0.2">
      <c r="B283" s="750"/>
      <c r="U283" s="1080"/>
      <c r="V283" s="1080"/>
      <c r="W283" s="1080"/>
      <c r="X283" s="1080"/>
      <c r="Y283" s="1080"/>
      <c r="Z283" s="1080"/>
      <c r="AA283" s="1080"/>
      <c r="AB283" s="1080"/>
      <c r="AC283" s="1080"/>
      <c r="AD283" s="1080"/>
      <c r="AE283" s="1080"/>
      <c r="AF283" s="1080"/>
      <c r="AG283" s="1080"/>
      <c r="AH283" s="1080"/>
      <c r="AI283" s="1080"/>
      <c r="AJ283" s="1080"/>
      <c r="AK283" s="1080"/>
      <c r="AL283" s="1080"/>
      <c r="AM283" s="1080"/>
      <c r="AN283" s="1080"/>
      <c r="AO283" s="1080"/>
      <c r="AP283" s="1080"/>
      <c r="AQ283" s="1080"/>
      <c r="AR283" s="1080"/>
      <c r="AS283" s="1080"/>
      <c r="AT283" s="1080"/>
      <c r="AU283" s="1080"/>
      <c r="AV283" s="1080"/>
      <c r="AW283" s="1080"/>
      <c r="AX283" s="1080"/>
      <c r="AY283" s="1080"/>
      <c r="BA283" s="2953"/>
      <c r="BB283" s="431" t="s">
        <v>84</v>
      </c>
      <c r="BC283" s="1499" t="s">
        <v>35</v>
      </c>
      <c r="BD283" s="1520" t="s">
        <v>35</v>
      </c>
      <c r="BE283" s="1520" t="s">
        <v>35</v>
      </c>
      <c r="BF283" s="1520" t="s">
        <v>35</v>
      </c>
      <c r="BG283" s="1541" t="s">
        <v>35</v>
      </c>
      <c r="BH283" s="1499" t="s">
        <v>35</v>
      </c>
      <c r="BI283" s="1520" t="s">
        <v>35</v>
      </c>
      <c r="BJ283" s="1520" t="s">
        <v>35</v>
      </c>
      <c r="BK283" s="1520" t="s">
        <v>35</v>
      </c>
      <c r="BL283" s="1541" t="s">
        <v>35</v>
      </c>
      <c r="BM283" s="1499" t="s">
        <v>35</v>
      </c>
      <c r="BN283" s="1520" t="s">
        <v>35</v>
      </c>
      <c r="BO283" s="1520" t="s">
        <v>35</v>
      </c>
      <c r="BP283" s="1520" t="s">
        <v>35</v>
      </c>
      <c r="BQ283" s="1541" t="s">
        <v>35</v>
      </c>
      <c r="BR283" s="1499" t="s">
        <v>35</v>
      </c>
      <c r="BS283" s="1520" t="s">
        <v>35</v>
      </c>
      <c r="BT283" s="1574" t="s">
        <v>35</v>
      </c>
      <c r="BU283" s="2442"/>
      <c r="BV283" s="2442"/>
      <c r="BW283" s="2442"/>
      <c r="BX283" s="2442"/>
      <c r="BY283" s="2442"/>
      <c r="BZ283" s="2442"/>
      <c r="CA283" s="2442"/>
      <c r="CB283" s="2442"/>
      <c r="CC283" s="2442"/>
      <c r="CD283" s="2442"/>
      <c r="CE283" s="2442"/>
      <c r="CF283" s="2442"/>
      <c r="CG283" s="2442"/>
      <c r="CH283" s="2442"/>
      <c r="CI283" s="2442"/>
      <c r="CJ283" s="2442"/>
      <c r="CK283" s="2442"/>
      <c r="CL283" s="2442"/>
      <c r="CM283" s="2442"/>
      <c r="CN283" s="2442"/>
      <c r="CO283" s="2442"/>
      <c r="CP283" s="2442"/>
      <c r="CQ283" s="2442"/>
      <c r="CR283" s="2442"/>
      <c r="CS283" s="2442"/>
      <c r="CT283" s="2442"/>
      <c r="CU283" s="2442"/>
      <c r="CV283" s="2442"/>
      <c r="CW283" s="2442"/>
      <c r="CX283" s="2442"/>
      <c r="CY283" s="2442"/>
      <c r="CZ283" s="2442"/>
      <c r="DA283" s="240"/>
    </row>
    <row r="284" s="726" customFormat="true" ht="15" customHeight="true" x14ac:dyDescent="0.2">
      <c r="B284" s="750"/>
      <c r="U284" s="1080"/>
      <c r="V284" s="1080"/>
      <c r="W284" s="1080"/>
      <c r="X284" s="1080"/>
      <c r="Y284" s="1080"/>
      <c r="Z284" s="1080"/>
      <c r="AA284" s="1080"/>
      <c r="AB284" s="1080"/>
      <c r="AC284" s="1080"/>
      <c r="AD284" s="1080"/>
      <c r="AE284" s="1080"/>
      <c r="AF284" s="1080"/>
      <c r="AG284" s="1080"/>
      <c r="AH284" s="1080"/>
      <c r="AI284" s="1080"/>
      <c r="AJ284" s="1080"/>
      <c r="AK284" s="1080"/>
      <c r="AL284" s="1080"/>
      <c r="AM284" s="1080"/>
      <c r="AN284" s="1080"/>
      <c r="AO284" s="1080"/>
      <c r="AP284" s="1080"/>
      <c r="AQ284" s="1080"/>
      <c r="AR284" s="1080"/>
      <c r="AS284" s="1080"/>
      <c r="AT284" s="1080"/>
      <c r="AU284" s="1080"/>
      <c r="AV284" s="1080"/>
      <c r="AW284" s="1080"/>
      <c r="AX284" s="1080"/>
      <c r="AY284" s="1080"/>
      <c r="BA284" s="2954"/>
      <c r="BB284" s="432" t="s">
        <v>114</v>
      </c>
      <c r="BC284" s="1500" t="s">
        <v>35</v>
      </c>
      <c r="BD284" s="1521" t="s">
        <v>35</v>
      </c>
      <c r="BE284" s="1521" t="s">
        <v>35</v>
      </c>
      <c r="BF284" s="1521" t="s">
        <v>35</v>
      </c>
      <c r="BG284" s="1542" t="s">
        <v>35</v>
      </c>
      <c r="BH284" s="1562" t="s">
        <v>35</v>
      </c>
      <c r="BI284" s="1521" t="s">
        <v>35</v>
      </c>
      <c r="BJ284" s="1521" t="s">
        <v>35</v>
      </c>
      <c r="BK284" s="1521" t="s">
        <v>35</v>
      </c>
      <c r="BL284" s="1542" t="s">
        <v>35</v>
      </c>
      <c r="BM284" s="1562" t="s">
        <v>35</v>
      </c>
      <c r="BN284" s="1521" t="s">
        <v>35</v>
      </c>
      <c r="BO284" s="1521" t="s">
        <v>35</v>
      </c>
      <c r="BP284" s="1521" t="s">
        <v>35</v>
      </c>
      <c r="BQ284" s="1542" t="s">
        <v>35</v>
      </c>
      <c r="BR284" s="1562" t="s">
        <v>35</v>
      </c>
      <c r="BS284" s="1521" t="s">
        <v>35</v>
      </c>
      <c r="BT284" s="2366" t="s">
        <v>35</v>
      </c>
      <c r="BU284" s="2443"/>
      <c r="BV284" s="2443"/>
      <c r="BW284" s="2443"/>
      <c r="BX284" s="2443"/>
      <c r="BY284" s="2444"/>
      <c r="BZ284" s="2444"/>
      <c r="CA284" s="2444"/>
      <c r="CB284" s="2444"/>
      <c r="CC284" s="2444"/>
      <c r="CD284" s="2444"/>
      <c r="CE284" s="2444"/>
      <c r="CF284" s="2444"/>
      <c r="CG284" s="2444"/>
      <c r="CH284" s="2444"/>
      <c r="CI284" s="2444"/>
      <c r="CJ284" s="2444"/>
      <c r="CK284" s="2444"/>
      <c r="CL284" s="2444"/>
      <c r="CM284" s="2444"/>
      <c r="CN284" s="2444"/>
      <c r="CO284" s="2444"/>
      <c r="CP284" s="2444"/>
      <c r="CQ284" s="2444"/>
      <c r="CR284" s="2444"/>
      <c r="CS284" s="2444"/>
      <c r="CT284" s="2444"/>
      <c r="CU284" s="2444"/>
      <c r="CV284" s="2444"/>
      <c r="CW284" s="2444"/>
      <c r="CX284" s="2444"/>
      <c r="CY284" s="2444"/>
      <c r="CZ284" s="2444"/>
      <c r="DA284" s="240"/>
    </row>
    <row r="285" s="726" customFormat="true" ht="15" customHeight="true" x14ac:dyDescent="0.2">
      <c r="B285" s="750"/>
      <c r="U285" s="1080"/>
      <c r="V285" s="1080"/>
      <c r="W285" s="1080"/>
      <c r="X285" s="1080"/>
      <c r="Y285" s="1080"/>
      <c r="Z285" s="1080"/>
      <c r="AA285" s="1080"/>
      <c r="AB285" s="1080"/>
      <c r="AC285" s="1080"/>
      <c r="AD285" s="1080"/>
      <c r="AE285" s="1080"/>
      <c r="AF285" s="1080"/>
      <c r="AG285" s="1080"/>
      <c r="AH285" s="1080"/>
      <c r="AI285" s="1080"/>
      <c r="AJ285" s="1080"/>
      <c r="AK285" s="1080"/>
      <c r="AL285" s="1080"/>
      <c r="AM285" s="1080"/>
      <c r="AN285" s="1080"/>
      <c r="AO285" s="1080"/>
      <c r="AP285" s="1080"/>
      <c r="AQ285" s="1080"/>
      <c r="AR285" s="1080"/>
      <c r="AS285" s="1080"/>
      <c r="AT285" s="1080"/>
      <c r="AU285" s="1080"/>
      <c r="AV285" s="1080"/>
      <c r="AW285" s="1080"/>
      <c r="AX285" s="1080"/>
      <c r="AY285" s="108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2"/>
      <c r="BU285" s="239"/>
      <c r="BV285" s="239"/>
      <c r="BW285" s="239"/>
      <c r="BX285" s="239"/>
      <c r="BY285" s="239"/>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c r="DA285" s="240"/>
    </row>
    <row r="286" s="726" customFormat="true" ht="15" customHeight="true" x14ac:dyDescent="0.2">
      <c r="B286" s="750"/>
      <c r="U286" s="1080"/>
      <c r="V286" s="1080"/>
      <c r="W286" s="1080"/>
      <c r="X286" s="1080"/>
      <c r="Y286" s="1080"/>
      <c r="Z286" s="1080"/>
      <c r="AA286" s="1080"/>
      <c r="AB286" s="1080"/>
      <c r="AC286" s="1080"/>
      <c r="AD286" s="1080"/>
      <c r="AE286" s="1080"/>
      <c r="AF286" s="1080"/>
      <c r="AG286" s="1080"/>
      <c r="AH286" s="1080"/>
      <c r="AI286" s="1080"/>
      <c r="AJ286" s="1080"/>
      <c r="AK286" s="1080"/>
      <c r="AL286" s="1080"/>
      <c r="AM286" s="1080"/>
      <c r="AN286" s="1080"/>
      <c r="AO286" s="1080"/>
      <c r="AP286" s="1080"/>
      <c r="AQ286" s="1080"/>
      <c r="AR286" s="1080"/>
      <c r="AS286" s="1080"/>
      <c r="AT286" s="1080"/>
      <c r="AU286" s="1080"/>
      <c r="AV286" s="1080"/>
      <c r="AW286" s="1080"/>
      <c r="AX286" s="1080"/>
      <c r="AY286" s="108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2"/>
      <c r="BU286" s="239"/>
      <c r="BV286" s="239"/>
      <c r="BW286" s="239"/>
      <c r="BX286" s="239"/>
      <c r="BY286" s="239"/>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c r="DA286" s="240"/>
    </row>
    <row r="287" s="726" customFormat="true" ht="15" customHeight="true" x14ac:dyDescent="0.2">
      <c r="B287" s="750"/>
      <c r="U287" s="1080"/>
      <c r="V287" s="1080"/>
      <c r="W287" s="1080"/>
      <c r="X287" s="1080"/>
      <c r="Y287" s="1080"/>
      <c r="Z287" s="1080"/>
      <c r="AA287" s="1080"/>
      <c r="AB287" s="1080"/>
      <c r="AC287" s="1080"/>
      <c r="AD287" s="1080"/>
      <c r="AE287" s="1080"/>
      <c r="AF287" s="1080"/>
      <c r="AG287" s="1080"/>
      <c r="AH287" s="1080"/>
      <c r="AI287" s="1080"/>
      <c r="AJ287" s="1080"/>
      <c r="AK287" s="1080"/>
      <c r="AL287" s="1080"/>
      <c r="AM287" s="1080"/>
      <c r="AN287" s="1080"/>
      <c r="AO287" s="1080"/>
      <c r="AP287" s="1080"/>
      <c r="AQ287" s="1080"/>
      <c r="AR287" s="1080"/>
      <c r="AS287" s="1080"/>
      <c r="AT287" s="1080"/>
      <c r="AU287" s="1080"/>
      <c r="AV287" s="1080"/>
      <c r="AW287" s="1080"/>
      <c r="AX287" s="1080"/>
      <c r="AY287" s="108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2"/>
      <c r="BU287" s="239"/>
      <c r="BV287" s="239"/>
      <c r="BW287" s="239"/>
      <c r="BX287" s="239"/>
      <c r="BY287" s="239"/>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c r="DA287" s="240"/>
    </row>
    <row r="288" s="726" customFormat="true" ht="15" customHeight="true" x14ac:dyDescent="0.2">
      <c r="B288" s="750"/>
      <c r="U288" s="1080"/>
      <c r="V288" s="1080"/>
      <c r="W288" s="1080"/>
      <c r="X288" s="1080"/>
      <c r="Y288" s="1080"/>
      <c r="Z288" s="1080"/>
      <c r="AA288" s="1080"/>
      <c r="AB288" s="1080"/>
      <c r="AC288" s="1080"/>
      <c r="AD288" s="1080"/>
      <c r="AE288" s="1080"/>
      <c r="AF288" s="1080"/>
      <c r="AG288" s="1080"/>
      <c r="AH288" s="1080"/>
      <c r="AI288" s="1080"/>
      <c r="AJ288" s="1080"/>
      <c r="AK288" s="1080"/>
      <c r="AL288" s="1080"/>
      <c r="AM288" s="1080"/>
      <c r="AN288" s="1080"/>
      <c r="AO288" s="1080"/>
      <c r="AP288" s="1080"/>
      <c r="AQ288" s="1080"/>
      <c r="AR288" s="1080"/>
      <c r="AS288" s="1080"/>
      <c r="AT288" s="1080"/>
      <c r="AU288" s="1080"/>
      <c r="AV288" s="1080"/>
      <c r="AW288" s="1080"/>
      <c r="AX288" s="1080"/>
      <c r="AY288" s="108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2"/>
      <c r="BU288" s="239"/>
      <c r="BV288" s="239"/>
      <c r="BW288" s="239"/>
      <c r="BX288" s="239"/>
      <c r="BY288" s="239"/>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c r="DA288" s="240"/>
    </row>
    <row r="289" s="726" customFormat="true" ht="15" customHeight="true" x14ac:dyDescent="0.2">
      <c r="A289" s="736"/>
      <c r="B289" s="737"/>
      <c r="C289" s="738"/>
      <c r="U289" s="1080"/>
      <c r="V289" s="1080"/>
      <c r="W289" s="1080"/>
      <c r="X289" s="1080"/>
      <c r="Y289" s="1080"/>
      <c r="Z289" s="1080"/>
      <c r="AA289" s="1080"/>
      <c r="AB289" s="1080"/>
      <c r="AC289" s="1080"/>
      <c r="AD289" s="1080"/>
      <c r="AE289" s="1080"/>
      <c r="AF289" s="1080"/>
      <c r="AG289" s="1080"/>
      <c r="AH289" s="1080"/>
      <c r="AI289" s="1080"/>
      <c r="AJ289" s="1080"/>
      <c r="AK289" s="1080"/>
      <c r="AL289" s="1080"/>
      <c r="AM289" s="1080"/>
      <c r="AN289" s="1080"/>
      <c r="AO289" s="1080"/>
      <c r="AP289" s="1080"/>
      <c r="AQ289" s="1080"/>
      <c r="AR289" s="1080"/>
      <c r="AS289" s="1080"/>
      <c r="AT289" s="1080"/>
      <c r="AU289" s="1080"/>
      <c r="AV289" s="1080"/>
      <c r="AW289" s="1080"/>
      <c r="AX289" s="1080"/>
      <c r="AY289" s="108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2"/>
      <c r="BU289" s="239"/>
      <c r="BV289" s="239"/>
      <c r="BW289" s="239"/>
      <c r="BX289" s="239"/>
      <c r="BY289" s="239"/>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c r="DA289" s="240"/>
    </row>
    <row r="290" s="726" customFormat="true" ht="15" customHeight="true" x14ac:dyDescent="0.2">
      <c r="A290" s="1037"/>
      <c r="B290" s="1038"/>
      <c r="C290" s="1039"/>
      <c r="U290" s="1080"/>
      <c r="V290" s="1080"/>
      <c r="W290" s="1080"/>
      <c r="X290" s="1080"/>
      <c r="Y290" s="1080"/>
      <c r="Z290" s="1080"/>
      <c r="AA290" s="1080"/>
      <c r="AB290" s="1080"/>
      <c r="AC290" s="1080"/>
      <c r="AD290" s="1080"/>
      <c r="AE290" s="1080"/>
      <c r="AF290" s="1080"/>
      <c r="AG290" s="1080"/>
      <c r="AH290" s="1080"/>
      <c r="AI290" s="1080"/>
      <c r="AJ290" s="1080"/>
      <c r="AK290" s="1080"/>
      <c r="AL290" s="1080"/>
      <c r="AM290" s="1080"/>
      <c r="AN290" s="1080"/>
      <c r="AO290" s="1080"/>
      <c r="AP290" s="1080"/>
      <c r="AQ290" s="1080"/>
      <c r="AR290" s="1080"/>
      <c r="AS290" s="1080"/>
      <c r="AT290" s="1080"/>
      <c r="AU290" s="1080"/>
      <c r="AV290" s="1080"/>
      <c r="AW290" s="1080"/>
      <c r="AX290" s="1080"/>
      <c r="AY290" s="108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2"/>
      <c r="BU290" s="239"/>
      <c r="BV290" s="239"/>
      <c r="BW290" s="239"/>
      <c r="BX290" s="239"/>
      <c r="BY290" s="239"/>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c r="DA290" s="240"/>
    </row>
    <row r="291" s="726" customFormat="true" ht="15" customHeight="true" x14ac:dyDescent="0.2">
      <c r="A291" s="1040"/>
      <c r="B291" s="1041"/>
      <c r="C291" s="1042"/>
      <c r="U291" s="1080"/>
      <c r="V291" s="1080"/>
      <c r="W291" s="1080"/>
      <c r="X291" s="1080"/>
      <c r="Y291" s="1080"/>
      <c r="Z291" s="1080"/>
      <c r="AA291" s="1080"/>
      <c r="AB291" s="1080"/>
      <c r="AC291" s="1080"/>
      <c r="AD291" s="1080"/>
      <c r="AE291" s="1080"/>
      <c r="AF291" s="1080"/>
      <c r="AG291" s="1080"/>
      <c r="AH291" s="1080"/>
      <c r="AI291" s="1080"/>
      <c r="AJ291" s="1080"/>
      <c r="AK291" s="1080"/>
      <c r="AL291" s="1080"/>
      <c r="AM291" s="1080"/>
      <c r="AN291" s="1080"/>
      <c r="AO291" s="1080"/>
      <c r="AP291" s="1080"/>
      <c r="AQ291" s="1080"/>
      <c r="AR291" s="1080"/>
      <c r="AS291" s="1080"/>
      <c r="AT291" s="1080"/>
      <c r="AU291" s="1080"/>
      <c r="AV291" s="1080"/>
      <c r="AW291" s="1080"/>
      <c r="AX291" s="1080"/>
      <c r="AY291" s="108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2"/>
      <c r="BU291" s="239"/>
      <c r="BV291" s="239"/>
      <c r="BW291" s="239"/>
      <c r="BX291" s="239"/>
      <c r="BY291" s="239"/>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c r="DA291" s="240"/>
    </row>
    <row r="292" s="726" customFormat="true" ht="15" customHeight="true" x14ac:dyDescent="0.2">
      <c r="A292" s="1043"/>
      <c r="B292" s="1044"/>
      <c r="C292" s="1045"/>
      <c r="U292" s="1080"/>
      <c r="V292" s="1080"/>
      <c r="W292" s="1080"/>
      <c r="X292" s="1080"/>
      <c r="Y292" s="1080"/>
      <c r="Z292" s="1080"/>
      <c r="AA292" s="1080"/>
      <c r="AB292" s="1080"/>
      <c r="AC292" s="1080"/>
      <c r="AD292" s="1080"/>
      <c r="AE292" s="1080"/>
      <c r="AF292" s="1080"/>
      <c r="AG292" s="1080"/>
      <c r="AH292" s="1080"/>
      <c r="AI292" s="1080"/>
      <c r="AJ292" s="1080"/>
      <c r="AK292" s="1080"/>
      <c r="AL292" s="1080"/>
      <c r="AM292" s="1080"/>
      <c r="AN292" s="1080"/>
      <c r="AO292" s="1080"/>
      <c r="AP292" s="1080"/>
      <c r="AQ292" s="1080"/>
      <c r="AR292" s="1080"/>
      <c r="AS292" s="1080"/>
      <c r="AT292" s="1080"/>
      <c r="AU292" s="1080"/>
      <c r="AV292" s="1080"/>
      <c r="AW292" s="1080"/>
      <c r="AX292" s="1080"/>
      <c r="AY292" s="108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2"/>
      <c r="BU292" s="239"/>
      <c r="BV292" s="239"/>
      <c r="BW292" s="239"/>
      <c r="BX292" s="239"/>
      <c r="BY292" s="239"/>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c r="DA292" s="240"/>
    </row>
    <row r="293" s="726" customFormat="true" ht="15" customHeight="true" x14ac:dyDescent="0.2">
      <c r="A293" s="1046"/>
      <c r="B293" s="1047"/>
      <c r="C293" s="1048"/>
      <c r="U293" s="1080"/>
      <c r="V293" s="1080"/>
      <c r="W293" s="1080"/>
      <c r="X293" s="1080"/>
      <c r="Y293" s="1080"/>
      <c r="Z293" s="1080"/>
      <c r="AA293" s="1080"/>
      <c r="AB293" s="1080"/>
      <c r="AC293" s="1080"/>
      <c r="AD293" s="1080"/>
      <c r="AE293" s="1080"/>
      <c r="AF293" s="1080"/>
      <c r="AG293" s="1080"/>
      <c r="AH293" s="1080"/>
      <c r="AI293" s="1080"/>
      <c r="AJ293" s="1080"/>
      <c r="AK293" s="1080"/>
      <c r="AL293" s="1080"/>
      <c r="AM293" s="1080"/>
      <c r="AN293" s="1080"/>
      <c r="AO293" s="1080"/>
      <c r="AP293" s="1080"/>
      <c r="AQ293" s="1080"/>
      <c r="AR293" s="1080"/>
      <c r="AS293" s="1080"/>
      <c r="AT293" s="1080"/>
      <c r="AU293" s="1080"/>
      <c r="AV293" s="1080"/>
      <c r="AW293" s="1080"/>
      <c r="AX293" s="1080"/>
      <c r="AY293" s="108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2"/>
      <c r="BU293" s="239"/>
      <c r="BV293" s="239"/>
      <c r="BW293" s="239"/>
      <c r="BX293" s="239"/>
      <c r="BY293" s="239"/>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c r="DA293" s="240"/>
    </row>
    <row r="294" s="726" customFormat="true" ht="15" customHeight="true" x14ac:dyDescent="0.2">
      <c r="A294" s="1049"/>
      <c r="B294" s="1050"/>
      <c r="C294" s="1051"/>
      <c r="U294" s="1080"/>
      <c r="V294" s="1080"/>
      <c r="W294" s="1080"/>
      <c r="X294" s="1080"/>
      <c r="Y294" s="1080"/>
      <c r="Z294" s="1080"/>
      <c r="AA294" s="1080"/>
      <c r="AB294" s="1080"/>
      <c r="AC294" s="1080"/>
      <c r="AD294" s="1080"/>
      <c r="AE294" s="1080"/>
      <c r="AF294" s="1080"/>
      <c r="AG294" s="1080"/>
      <c r="AH294" s="1080"/>
      <c r="AI294" s="1080"/>
      <c r="AJ294" s="1080"/>
      <c r="AK294" s="1080"/>
      <c r="AL294" s="1080"/>
      <c r="AM294" s="1080"/>
      <c r="AN294" s="1080"/>
      <c r="AO294" s="1080"/>
      <c r="AP294" s="1080"/>
      <c r="AQ294" s="1080"/>
      <c r="AR294" s="1080"/>
      <c r="AS294" s="1080"/>
      <c r="AT294" s="1080"/>
      <c r="AU294" s="1080"/>
      <c r="AV294" s="1080"/>
      <c r="AW294" s="1080"/>
      <c r="AX294" s="1080"/>
      <c r="AY294" s="108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2"/>
      <c r="BU294" s="239"/>
      <c r="BV294" s="239"/>
      <c r="BW294" s="239"/>
      <c r="BX294" s="239"/>
      <c r="BY294" s="239"/>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c r="DA294" s="240"/>
    </row>
    <row r="295" s="726" customFormat="true" ht="15" customHeight="true" x14ac:dyDescent="0.2">
      <c r="A295" s="1049"/>
      <c r="B295" s="1050"/>
      <c r="C295" s="1051"/>
      <c r="U295" s="1080"/>
      <c r="V295" s="1080"/>
      <c r="W295" s="1080"/>
      <c r="X295" s="1080"/>
      <c r="Y295" s="1080"/>
      <c r="Z295" s="1080"/>
      <c r="AA295" s="1080"/>
      <c r="AB295" s="1080"/>
      <c r="AC295" s="1080"/>
      <c r="AD295" s="1080"/>
      <c r="AE295" s="1080"/>
      <c r="AF295" s="1080"/>
      <c r="AG295" s="1080"/>
      <c r="AH295" s="1080"/>
      <c r="AI295" s="1080"/>
      <c r="AJ295" s="1080"/>
      <c r="AK295" s="1080"/>
      <c r="AL295" s="1080"/>
      <c r="AM295" s="1080"/>
      <c r="AN295" s="1080"/>
      <c r="AO295" s="1080"/>
      <c r="AP295" s="1080"/>
      <c r="AQ295" s="1080"/>
      <c r="AR295" s="1080"/>
      <c r="AS295" s="1080"/>
      <c r="AT295" s="1080"/>
      <c r="AU295" s="1080"/>
      <c r="AV295" s="1080"/>
      <c r="AW295" s="1080"/>
      <c r="AX295" s="1080"/>
      <c r="AY295" s="108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2"/>
      <c r="BU295" s="239"/>
      <c r="BV295" s="239"/>
      <c r="BW295" s="239"/>
      <c r="BX295" s="239"/>
      <c r="BY295" s="239"/>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c r="DA295" s="240"/>
    </row>
    <row r="296" s="726" customFormat="true" ht="15" customHeight="true" x14ac:dyDescent="0.2">
      <c r="A296" s="1049"/>
      <c r="B296" s="1052"/>
      <c r="C296" s="1051"/>
      <c r="U296" s="1080"/>
      <c r="V296" s="1080"/>
      <c r="W296" s="1080"/>
      <c r="X296" s="1080"/>
      <c r="Y296" s="1080"/>
      <c r="Z296" s="1080"/>
      <c r="AA296" s="1080"/>
      <c r="AB296" s="1080"/>
      <c r="AC296" s="1080"/>
      <c r="AD296" s="1080"/>
      <c r="AE296" s="1080"/>
      <c r="AF296" s="1080"/>
      <c r="AG296" s="1080"/>
      <c r="AH296" s="1080"/>
      <c r="AI296" s="1080"/>
      <c r="AJ296" s="1080"/>
      <c r="AK296" s="1080"/>
      <c r="AL296" s="1080"/>
      <c r="AM296" s="1080"/>
      <c r="AN296" s="1080"/>
      <c r="AO296" s="1080"/>
      <c r="AP296" s="1080"/>
      <c r="AQ296" s="1080"/>
      <c r="AR296" s="1080"/>
      <c r="AS296" s="1080"/>
      <c r="AT296" s="1080"/>
      <c r="AU296" s="1080"/>
      <c r="AV296" s="1080"/>
      <c r="AW296" s="1080"/>
      <c r="AX296" s="1080"/>
      <c r="AY296" s="108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2"/>
      <c r="BU296" s="239"/>
      <c r="BV296" s="239"/>
      <c r="BW296" s="239"/>
      <c r="BX296" s="239"/>
      <c r="BY296" s="239"/>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c r="DA296" s="240"/>
    </row>
    <row r="297" s="726" customFormat="true" ht="15" customHeight="true" x14ac:dyDescent="0.2">
      <c r="A297" s="1053"/>
      <c r="B297" s="1054"/>
      <c r="C297" s="1055"/>
      <c r="U297" s="1080"/>
      <c r="V297" s="1080"/>
      <c r="W297" s="1080"/>
      <c r="X297" s="1080"/>
      <c r="Y297" s="1080"/>
      <c r="Z297" s="1080"/>
      <c r="AA297" s="1080"/>
      <c r="AB297" s="1080"/>
      <c r="AC297" s="1080"/>
      <c r="AD297" s="1080"/>
      <c r="AE297" s="1080"/>
      <c r="AF297" s="1080"/>
      <c r="AG297" s="1080"/>
      <c r="AH297" s="1080"/>
      <c r="AI297" s="1080"/>
      <c r="AJ297" s="1080"/>
      <c r="AK297" s="1080"/>
      <c r="AL297" s="1080"/>
      <c r="AM297" s="1080"/>
      <c r="AN297" s="1080"/>
      <c r="AO297" s="1080"/>
      <c r="AP297" s="1080"/>
      <c r="AQ297" s="1080"/>
      <c r="AR297" s="1080"/>
      <c r="AS297" s="1080"/>
      <c r="AT297" s="1080"/>
      <c r="AU297" s="1080"/>
      <c r="AV297" s="1080"/>
      <c r="AW297" s="1080"/>
      <c r="AX297" s="1080"/>
      <c r="AY297" s="108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2"/>
      <c r="BU297" s="239"/>
      <c r="BV297" s="239"/>
      <c r="BW297" s="239"/>
      <c r="BX297" s="239"/>
      <c r="BY297" s="239"/>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c r="DA297" s="240"/>
    </row>
    <row r="298" s="726" customFormat="true" ht="15" customHeight="true" x14ac:dyDescent="0.2">
      <c r="B298" s="750"/>
      <c r="U298" s="1080"/>
      <c r="V298" s="1080"/>
      <c r="W298" s="1080"/>
      <c r="X298" s="1080"/>
      <c r="Y298" s="1080"/>
      <c r="Z298" s="1080"/>
      <c r="AA298" s="1080"/>
      <c r="AB298" s="1080"/>
      <c r="AC298" s="1080"/>
      <c r="AD298" s="1080"/>
      <c r="AE298" s="1080"/>
      <c r="AF298" s="1080"/>
      <c r="AG298" s="1080"/>
      <c r="AH298" s="1080"/>
      <c r="AI298" s="1080"/>
      <c r="AJ298" s="1080"/>
      <c r="AK298" s="1080"/>
      <c r="AL298" s="1080"/>
      <c r="AM298" s="1080"/>
      <c r="AN298" s="1080"/>
      <c r="AO298" s="1080"/>
      <c r="AP298" s="1080"/>
      <c r="AQ298" s="1080"/>
      <c r="AR298" s="1080"/>
      <c r="AS298" s="1080"/>
      <c r="AT298" s="1080"/>
      <c r="AU298" s="1080"/>
      <c r="AV298" s="1080"/>
      <c r="AW298" s="1080"/>
      <c r="AX298" s="1080"/>
      <c r="AY298" s="108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2"/>
      <c r="BU298" s="239"/>
      <c r="BV298" s="239"/>
      <c r="BW298" s="239"/>
      <c r="BX298" s="239"/>
      <c r="BY298" s="239"/>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c r="DA298" s="240"/>
    </row>
    <row r="299" s="726" customFormat="true" ht="15" customHeight="true" x14ac:dyDescent="0.2">
      <c r="A299" s="739"/>
      <c r="B299" s="740"/>
      <c r="C299" s="741"/>
      <c r="D299" s="742"/>
      <c r="U299" s="1080"/>
      <c r="V299" s="1080"/>
      <c r="W299" s="1080"/>
      <c r="X299" s="1080"/>
      <c r="Y299" s="1080"/>
      <c r="Z299" s="1080"/>
      <c r="AA299" s="1080"/>
      <c r="AB299" s="1080"/>
      <c r="AC299" s="1080"/>
      <c r="AD299" s="1080"/>
      <c r="AE299" s="1080"/>
      <c r="AF299" s="1080"/>
      <c r="AG299" s="1080"/>
      <c r="AH299" s="1080"/>
      <c r="AI299" s="1080"/>
      <c r="AJ299" s="1080"/>
      <c r="AK299" s="1080"/>
      <c r="AL299" s="1080"/>
      <c r="AM299" s="1080"/>
      <c r="AN299" s="1080"/>
      <c r="AO299" s="1080"/>
      <c r="AP299" s="1080"/>
      <c r="AQ299" s="1080"/>
      <c r="AR299" s="1080"/>
      <c r="AS299" s="1080"/>
      <c r="AT299" s="1080"/>
      <c r="AU299" s="1080"/>
      <c r="AV299" s="1080"/>
      <c r="AW299" s="1080"/>
      <c r="AX299" s="1080"/>
      <c r="AY299" s="108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2"/>
      <c r="BU299" s="239"/>
      <c r="BV299" s="239"/>
      <c r="BW299" s="239"/>
      <c r="BX299" s="239"/>
      <c r="BY299" s="239"/>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c r="DA299" s="240"/>
    </row>
    <row r="300" s="726" customFormat="true" ht="15" customHeight="true" x14ac:dyDescent="0.2">
      <c r="A300" s="1056"/>
      <c r="B300" s="1057"/>
      <c r="C300" s="1058"/>
      <c r="D300" s="1059"/>
      <c r="U300" s="1080"/>
      <c r="V300" s="1080"/>
      <c r="W300" s="1080"/>
      <c r="X300" s="1080"/>
      <c r="Y300" s="1080"/>
      <c r="Z300" s="1080"/>
      <c r="AA300" s="1080"/>
      <c r="AB300" s="1080"/>
      <c r="AC300" s="1080"/>
      <c r="AD300" s="1080"/>
      <c r="AE300" s="1080"/>
      <c r="AF300" s="1080"/>
      <c r="AG300" s="1080"/>
      <c r="AH300" s="1080"/>
      <c r="AI300" s="1080"/>
      <c r="AJ300" s="1080"/>
      <c r="AK300" s="1080"/>
      <c r="AL300" s="1080"/>
      <c r="AM300" s="1080"/>
      <c r="AN300" s="1080"/>
      <c r="AO300" s="1080"/>
      <c r="AP300" s="1080"/>
      <c r="AQ300" s="1080"/>
      <c r="AR300" s="1080"/>
      <c r="AS300" s="1080"/>
      <c r="AT300" s="1080"/>
      <c r="AU300" s="1080"/>
      <c r="AV300" s="1080"/>
      <c r="AW300" s="1080"/>
      <c r="AX300" s="1080"/>
      <c r="AY300" s="108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2"/>
      <c r="BU300" s="239"/>
      <c r="BV300" s="239"/>
      <c r="BW300" s="239"/>
      <c r="BX300" s="239"/>
      <c r="BY300" s="239"/>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c r="DA300" s="240"/>
    </row>
    <row r="301" s="726" customFormat="true" ht="15" customHeight="true" x14ac:dyDescent="0.2">
      <c r="A301" s="1060"/>
      <c r="B301" s="1061"/>
      <c r="C301" s="1062"/>
      <c r="D301" s="1063"/>
      <c r="U301" s="1080"/>
      <c r="V301" s="1080"/>
      <c r="W301" s="1080"/>
      <c r="X301" s="1080"/>
      <c r="Y301" s="1080"/>
      <c r="Z301" s="1080"/>
      <c r="AA301" s="1080"/>
      <c r="AB301" s="1080"/>
      <c r="AC301" s="1080"/>
      <c r="AD301" s="1080"/>
      <c r="AE301" s="1080"/>
      <c r="AF301" s="1080"/>
      <c r="AG301" s="1080"/>
      <c r="AH301" s="1080"/>
      <c r="AI301" s="1080"/>
      <c r="AJ301" s="1080"/>
      <c r="AK301" s="1080"/>
      <c r="AL301" s="1080"/>
      <c r="AM301" s="1080"/>
      <c r="AN301" s="1080"/>
      <c r="AO301" s="1080"/>
      <c r="AP301" s="1080"/>
      <c r="AQ301" s="1080"/>
      <c r="AR301" s="1080"/>
      <c r="AS301" s="1080"/>
      <c r="AT301" s="1080"/>
      <c r="AU301" s="1080"/>
      <c r="AV301" s="1080"/>
      <c r="AW301" s="1080"/>
      <c r="AX301" s="1080"/>
      <c r="AY301" s="108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2"/>
      <c r="BU301" s="239"/>
      <c r="BV301" s="239"/>
      <c r="BW301" s="239"/>
      <c r="BX301" s="239"/>
      <c r="BY301" s="239"/>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c r="DA301" s="240"/>
    </row>
    <row r="302" s="726" customFormat="true" ht="15" customHeight="true" x14ac:dyDescent="0.2">
      <c r="A302" s="1064"/>
      <c r="B302" s="1065"/>
      <c r="C302" s="1066"/>
      <c r="D302" s="1067"/>
      <c r="U302" s="1080"/>
      <c r="V302" s="1080"/>
      <c r="W302" s="1080"/>
      <c r="X302" s="1080"/>
      <c r="Y302" s="1080"/>
      <c r="Z302" s="1080"/>
      <c r="AA302" s="1080"/>
      <c r="AB302" s="1080"/>
      <c r="AC302" s="1080"/>
      <c r="AD302" s="1080"/>
      <c r="AE302" s="1080"/>
      <c r="AF302" s="1080"/>
      <c r="AG302" s="1080"/>
      <c r="AH302" s="1080"/>
      <c r="AI302" s="1080"/>
      <c r="AJ302" s="1080"/>
      <c r="AK302" s="1080"/>
      <c r="AL302" s="1080"/>
      <c r="AM302" s="1080"/>
      <c r="AN302" s="1080"/>
      <c r="AO302" s="1080"/>
      <c r="AP302" s="1080"/>
      <c r="AQ302" s="1080"/>
      <c r="AR302" s="1080"/>
      <c r="AS302" s="1080"/>
      <c r="AT302" s="1080"/>
      <c r="AU302" s="1080"/>
      <c r="AV302" s="1080"/>
      <c r="AW302" s="1080"/>
      <c r="AX302" s="1080"/>
      <c r="AY302" s="108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2"/>
      <c r="BU302" s="239"/>
      <c r="BV302" s="239"/>
      <c r="BW302" s="239"/>
      <c r="BX302" s="239"/>
      <c r="BY302" s="239"/>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c r="DA302" s="240"/>
    </row>
    <row r="303" s="726" customFormat="true" ht="15" customHeight="true" x14ac:dyDescent="0.2">
      <c r="A303" s="1068"/>
      <c r="B303" s="1069"/>
      <c r="C303" s="1070"/>
      <c r="D303" s="1071"/>
      <c r="U303" s="1080"/>
      <c r="V303" s="1080"/>
      <c r="W303" s="1080"/>
      <c r="X303" s="1080"/>
      <c r="Y303" s="1080"/>
      <c r="Z303" s="1080"/>
      <c r="AA303" s="1080"/>
      <c r="AB303" s="1080"/>
      <c r="AC303" s="1080"/>
      <c r="AD303" s="1080"/>
      <c r="AE303" s="1080"/>
      <c r="AF303" s="1080"/>
      <c r="AG303" s="1080"/>
      <c r="AH303" s="1080"/>
      <c r="AI303" s="1080"/>
      <c r="AJ303" s="1080"/>
      <c r="AK303" s="1080"/>
      <c r="AL303" s="1080"/>
      <c r="AM303" s="1080"/>
      <c r="AN303" s="1080"/>
      <c r="AO303" s="1080"/>
      <c r="AP303" s="1080"/>
      <c r="AQ303" s="1080"/>
      <c r="AR303" s="1080"/>
      <c r="AS303" s="1080"/>
      <c r="AT303" s="1080"/>
      <c r="AU303" s="1080"/>
      <c r="AV303" s="1080"/>
      <c r="AW303" s="1080"/>
      <c r="AX303" s="1080"/>
      <c r="AY303" s="108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2"/>
      <c r="BU303" s="239"/>
      <c r="BV303" s="239"/>
      <c r="BW303" s="239"/>
      <c r="BX303" s="239"/>
      <c r="BY303" s="239"/>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c r="DA303" s="240"/>
    </row>
    <row r="304" s="726" customFormat="true" ht="15" customHeight="true" x14ac:dyDescent="0.2">
      <c r="A304" s="1072"/>
      <c r="B304" s="1073"/>
      <c r="C304" s="1074"/>
      <c r="D304" s="1075"/>
      <c r="U304" s="1080"/>
      <c r="V304" s="1080"/>
      <c r="W304" s="1080"/>
      <c r="X304" s="1080"/>
      <c r="Y304" s="1080"/>
      <c r="Z304" s="1080"/>
      <c r="AA304" s="1080"/>
      <c r="AB304" s="1080"/>
      <c r="AC304" s="1080"/>
      <c r="AD304" s="1080"/>
      <c r="AE304" s="1080"/>
      <c r="AF304" s="1080"/>
      <c r="AG304" s="1080"/>
      <c r="AH304" s="1080"/>
      <c r="AI304" s="1080"/>
      <c r="AJ304" s="1080"/>
      <c r="AK304" s="1080"/>
      <c r="AL304" s="1080"/>
      <c r="AM304" s="1080"/>
      <c r="AN304" s="1080"/>
      <c r="AO304" s="1080"/>
      <c r="AP304" s="1080"/>
      <c r="AQ304" s="1080"/>
      <c r="AR304" s="1080"/>
      <c r="AS304" s="1080"/>
      <c r="AT304" s="1080"/>
      <c r="AU304" s="1080"/>
      <c r="AV304" s="1080"/>
      <c r="AW304" s="1080"/>
      <c r="AX304" s="1080"/>
      <c r="AY304" s="108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2"/>
      <c r="BU304" s="239"/>
      <c r="BV304" s="239"/>
      <c r="BW304" s="239"/>
      <c r="BX304" s="239"/>
      <c r="BY304" s="239"/>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c r="DA304" s="240"/>
    </row>
    <row r="305" s="726" customFormat="true" ht="15" customHeight="true" x14ac:dyDescent="0.2">
      <c r="A305" s="1076"/>
      <c r="B305" s="1077"/>
      <c r="C305" s="1078"/>
      <c r="D305" s="1079"/>
      <c r="U305" s="1080"/>
      <c r="V305" s="1080"/>
      <c r="W305" s="1080"/>
      <c r="X305" s="1080"/>
      <c r="Y305" s="1080"/>
      <c r="Z305" s="1080"/>
      <c r="AA305" s="1080"/>
      <c r="AB305" s="1080"/>
      <c r="AC305" s="1080"/>
      <c r="AD305" s="1080"/>
      <c r="AE305" s="1080"/>
      <c r="AF305" s="1080"/>
      <c r="AG305" s="1080"/>
      <c r="AH305" s="1080"/>
      <c r="AI305" s="1080"/>
      <c r="AJ305" s="1080"/>
      <c r="AK305" s="1080"/>
      <c r="AL305" s="1080"/>
      <c r="AM305" s="1080"/>
      <c r="AN305" s="1080"/>
      <c r="AO305" s="1080"/>
      <c r="AP305" s="1080"/>
      <c r="AQ305" s="1080"/>
      <c r="AR305" s="1080"/>
      <c r="AS305" s="1080"/>
      <c r="AT305" s="1080"/>
      <c r="AU305" s="1080"/>
      <c r="AV305" s="1080"/>
      <c r="AW305" s="1080"/>
      <c r="AX305" s="1080"/>
      <c r="AY305" s="108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2"/>
      <c r="BU305" s="239"/>
      <c r="BV305" s="239"/>
      <c r="BW305" s="239"/>
      <c r="BX305" s="239"/>
      <c r="BY305" s="239"/>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c r="DA305" s="240"/>
    </row>
    <row r="306" s="726" customFormat="true" ht="15" customHeight="true" x14ac:dyDescent="0.2">
      <c r="B306" s="750"/>
      <c r="U306" s="1080"/>
      <c r="V306" s="1080"/>
      <c r="W306" s="1080"/>
      <c r="X306" s="1080"/>
      <c r="Y306" s="1080"/>
      <c r="Z306" s="1080"/>
      <c r="AA306" s="1080"/>
      <c r="AB306" s="1080"/>
      <c r="AC306" s="1080"/>
      <c r="AD306" s="1080"/>
      <c r="AE306" s="1080"/>
      <c r="AF306" s="1080"/>
      <c r="AG306" s="1080"/>
      <c r="AH306" s="1080"/>
      <c r="AI306" s="1080"/>
      <c r="AJ306" s="1080"/>
      <c r="AK306" s="1080"/>
      <c r="AL306" s="1080"/>
      <c r="AM306" s="1080"/>
      <c r="AN306" s="1080"/>
      <c r="AO306" s="1080"/>
      <c r="AP306" s="1080"/>
      <c r="AQ306" s="1080"/>
      <c r="AR306" s="1080"/>
      <c r="AS306" s="1080"/>
      <c r="AT306" s="1080"/>
      <c r="AU306" s="1080"/>
      <c r="AV306" s="1080"/>
      <c r="AW306" s="1080"/>
      <c r="AX306" s="1080"/>
      <c r="AY306" s="108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2"/>
      <c r="BU306" s="239"/>
      <c r="BV306" s="239"/>
      <c r="BW306" s="239"/>
      <c r="BX306" s="239"/>
      <c r="BY306" s="239"/>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c r="DA306" s="240"/>
    </row>
    <row r="307" s="726" customFormat="true" ht="15" customHeight="true" x14ac:dyDescent="0.2">
      <c r="B307" s="750"/>
      <c r="U307" s="1080"/>
      <c r="V307" s="1080"/>
      <c r="W307" s="1080"/>
      <c r="X307" s="1080"/>
      <c r="Y307" s="1080"/>
      <c r="Z307" s="1080"/>
      <c r="AA307" s="1080"/>
      <c r="AB307" s="1080"/>
      <c r="AC307" s="1080"/>
      <c r="AD307" s="1080"/>
      <c r="AE307" s="1080"/>
      <c r="AF307" s="1080"/>
      <c r="AG307" s="1080"/>
      <c r="AH307" s="1080"/>
      <c r="AI307" s="1080"/>
      <c r="AJ307" s="1080"/>
      <c r="AK307" s="1080"/>
      <c r="AL307" s="1080"/>
      <c r="AM307" s="1080"/>
      <c r="AN307" s="1080"/>
      <c r="AO307" s="1080"/>
      <c r="AP307" s="1080"/>
      <c r="AQ307" s="1080"/>
      <c r="AR307" s="1080"/>
      <c r="AS307" s="1080"/>
      <c r="AT307" s="1080"/>
      <c r="AU307" s="1080"/>
      <c r="AV307" s="1080"/>
      <c r="AW307" s="1080"/>
      <c r="AX307" s="1080"/>
      <c r="AY307" s="108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2"/>
      <c r="BU307" s="239"/>
      <c r="BV307" s="239"/>
      <c r="BW307" s="239"/>
      <c r="BX307" s="239"/>
      <c r="BY307" s="239"/>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c r="DA307" s="240"/>
    </row>
    <row r="308" s="726" customFormat="true" ht="15" customHeight="true" x14ac:dyDescent="0.2">
      <c r="B308" s="750"/>
      <c r="U308" s="1080"/>
      <c r="V308" s="1080"/>
      <c r="W308" s="1080"/>
      <c r="X308" s="1080"/>
      <c r="Y308" s="1080"/>
      <c r="Z308" s="1080"/>
      <c r="AA308" s="1080"/>
      <c r="AB308" s="1080"/>
      <c r="AC308" s="1080"/>
      <c r="AD308" s="1080"/>
      <c r="AE308" s="1080"/>
      <c r="AF308" s="1080"/>
      <c r="AG308" s="1080"/>
      <c r="AH308" s="1080"/>
      <c r="AI308" s="1080"/>
      <c r="AJ308" s="1080"/>
      <c r="AK308" s="1080"/>
      <c r="AL308" s="1080"/>
      <c r="AM308" s="1080"/>
      <c r="AN308" s="1080"/>
      <c r="AO308" s="1080"/>
      <c r="AP308" s="1080"/>
      <c r="AQ308" s="1080"/>
      <c r="AR308" s="1080"/>
      <c r="AS308" s="1080"/>
      <c r="AT308" s="1080"/>
      <c r="AU308" s="1080"/>
      <c r="AV308" s="1080"/>
      <c r="AW308" s="1080"/>
      <c r="AX308" s="1080"/>
      <c r="AY308" s="108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2"/>
      <c r="BU308" s="239"/>
      <c r="BV308" s="239"/>
      <c r="BW308" s="239"/>
      <c r="BX308" s="239"/>
      <c r="BY308" s="239"/>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c r="DA308" s="240"/>
    </row>
    <row r="309" s="726" customFormat="true" ht="15" customHeight="true" x14ac:dyDescent="0.2">
      <c r="B309" s="750"/>
      <c r="U309" s="1080"/>
      <c r="V309" s="1080"/>
      <c r="W309" s="1080"/>
      <c r="X309" s="1080"/>
      <c r="Y309" s="1080"/>
      <c r="Z309" s="1080"/>
      <c r="AA309" s="1080"/>
      <c r="AB309" s="1080"/>
      <c r="AC309" s="1080"/>
      <c r="AD309" s="1080"/>
      <c r="AE309" s="1080"/>
      <c r="AF309" s="1080"/>
      <c r="AG309" s="1080"/>
      <c r="AH309" s="1080"/>
      <c r="AI309" s="1080"/>
      <c r="AJ309" s="1080"/>
      <c r="AK309" s="1080"/>
      <c r="AL309" s="1080"/>
      <c r="AM309" s="1080"/>
      <c r="AN309" s="1080"/>
      <c r="AO309" s="1080"/>
      <c r="AP309" s="1080"/>
      <c r="AQ309" s="1080"/>
      <c r="AR309" s="1080"/>
      <c r="AS309" s="1080"/>
      <c r="AT309" s="1080"/>
      <c r="AU309" s="1080"/>
      <c r="AV309" s="1080"/>
      <c r="AW309" s="1080"/>
      <c r="AX309" s="1080"/>
      <c r="AY309" s="108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2"/>
      <c r="BU309" s="239"/>
      <c r="BV309" s="239"/>
      <c r="BW309" s="239"/>
      <c r="BX309" s="239"/>
      <c r="BY309" s="239"/>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c r="DA309" s="240"/>
    </row>
    <row r="310" s="726" customFormat="true" ht="15" customHeight="true" x14ac:dyDescent="0.2">
      <c r="B310" s="750"/>
      <c r="U310" s="1080"/>
      <c r="V310" s="1080"/>
      <c r="W310" s="1080"/>
      <c r="X310" s="1080"/>
      <c r="Y310" s="1080"/>
      <c r="Z310" s="1080"/>
      <c r="AA310" s="1080"/>
      <c r="AB310" s="1080"/>
      <c r="AC310" s="1080"/>
      <c r="AD310" s="1080"/>
      <c r="AE310" s="1080"/>
      <c r="AF310" s="1080"/>
      <c r="AG310" s="1080"/>
      <c r="AH310" s="1080"/>
      <c r="AI310" s="1080"/>
      <c r="AJ310" s="1080"/>
      <c r="AK310" s="1080"/>
      <c r="AL310" s="1080"/>
      <c r="AM310" s="1080"/>
      <c r="AN310" s="1080"/>
      <c r="AO310" s="1080"/>
      <c r="AP310" s="1080"/>
      <c r="AQ310" s="1080"/>
      <c r="AR310" s="1080"/>
      <c r="AS310" s="1080"/>
      <c r="AT310" s="1080"/>
      <c r="AU310" s="1080"/>
      <c r="AV310" s="1080"/>
      <c r="AW310" s="1080"/>
      <c r="AX310" s="1080"/>
      <c r="AY310" s="108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2"/>
      <c r="BU310" s="239"/>
      <c r="BV310" s="239"/>
      <c r="BW310" s="239"/>
      <c r="BX310" s="239"/>
      <c r="BY310" s="239"/>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c r="DA310" s="240"/>
    </row>
    <row r="311" s="726" customFormat="true" ht="15" customHeight="true" x14ac:dyDescent="0.2">
      <c r="B311" s="750"/>
      <c r="U311" s="1080"/>
      <c r="V311" s="1080"/>
      <c r="W311" s="1080"/>
      <c r="X311" s="1080"/>
      <c r="Y311" s="1080"/>
      <c r="Z311" s="1080"/>
      <c r="AA311" s="1080"/>
      <c r="AB311" s="1080"/>
      <c r="AC311" s="1080"/>
      <c r="AD311" s="1080"/>
      <c r="AE311" s="1080"/>
      <c r="AF311" s="1080"/>
      <c r="AG311" s="1080"/>
      <c r="AH311" s="1080"/>
      <c r="AI311" s="1080"/>
      <c r="AJ311" s="1080"/>
      <c r="AK311" s="1080"/>
      <c r="AL311" s="1080"/>
      <c r="AM311" s="1080"/>
      <c r="AN311" s="1080"/>
      <c r="AO311" s="1080"/>
      <c r="AP311" s="1080"/>
      <c r="AQ311" s="1080"/>
      <c r="AR311" s="1080"/>
      <c r="AS311" s="1080"/>
      <c r="AT311" s="1080"/>
      <c r="AU311" s="1080"/>
      <c r="AV311" s="1080"/>
      <c r="AW311" s="1080"/>
      <c r="AX311" s="1080"/>
      <c r="AY311" s="108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2"/>
      <c r="BU311" s="239"/>
      <c r="BV311" s="239"/>
      <c r="BW311" s="239"/>
      <c r="BX311" s="239"/>
      <c r="BY311" s="239"/>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c r="DA311" s="240"/>
    </row>
    <row r="312" s="726" customFormat="true" ht="15" customHeight="true" x14ac:dyDescent="0.2">
      <c r="B312" s="750"/>
      <c r="U312" s="1080"/>
      <c r="V312" s="1080"/>
      <c r="W312" s="1080"/>
      <c r="X312" s="1080"/>
      <c r="Y312" s="1080"/>
      <c r="Z312" s="1080"/>
      <c r="AA312" s="1080"/>
      <c r="AB312" s="1080"/>
      <c r="AC312" s="1080"/>
      <c r="AD312" s="1080"/>
      <c r="AE312" s="1080"/>
      <c r="AF312" s="1080"/>
      <c r="AG312" s="1080"/>
      <c r="AH312" s="1080"/>
      <c r="AI312" s="1080"/>
      <c r="AJ312" s="1080"/>
      <c r="AK312" s="1080"/>
      <c r="AL312" s="1080"/>
      <c r="AM312" s="1080"/>
      <c r="AN312" s="1080"/>
      <c r="AO312" s="1080"/>
      <c r="AP312" s="1080"/>
      <c r="AQ312" s="1080"/>
      <c r="AR312" s="1080"/>
      <c r="AS312" s="1080"/>
      <c r="AT312" s="1080"/>
      <c r="AU312" s="1080"/>
      <c r="AV312" s="1080"/>
      <c r="AW312" s="1080"/>
      <c r="AX312" s="1080"/>
      <c r="AY312" s="108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2"/>
      <c r="BU312" s="239"/>
      <c r="BV312" s="239"/>
      <c r="BW312" s="239"/>
      <c r="BX312" s="239"/>
      <c r="BY312" s="239"/>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c r="DA312" s="240"/>
    </row>
    <row r="313" s="726" customFormat="true" ht="15" customHeight="true" x14ac:dyDescent="0.2">
      <c r="B313" s="750"/>
      <c r="U313" s="1080"/>
      <c r="V313" s="1080"/>
      <c r="W313" s="1080"/>
      <c r="X313" s="1080"/>
      <c r="Y313" s="1080"/>
      <c r="Z313" s="1080"/>
      <c r="AA313" s="1080"/>
      <c r="AB313" s="1080"/>
      <c r="AC313" s="1080"/>
      <c r="AD313" s="1080"/>
      <c r="AE313" s="1080"/>
      <c r="AF313" s="1080"/>
      <c r="AG313" s="1080"/>
      <c r="AH313" s="1080"/>
      <c r="AI313" s="1080"/>
      <c r="AJ313" s="1080"/>
      <c r="AK313" s="1080"/>
      <c r="AL313" s="1080"/>
      <c r="AM313" s="1080"/>
      <c r="AN313" s="1080"/>
      <c r="AO313" s="1080"/>
      <c r="AP313" s="1080"/>
      <c r="AQ313" s="1080"/>
      <c r="AR313" s="1080"/>
      <c r="AS313" s="1080"/>
      <c r="AT313" s="1080"/>
      <c r="AU313" s="1080"/>
      <c r="AV313" s="1080"/>
      <c r="AW313" s="1080"/>
      <c r="AX313" s="1080"/>
      <c r="AY313" s="108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2"/>
      <c r="BU313" s="239"/>
      <c r="BV313" s="239"/>
      <c r="BW313" s="239"/>
      <c r="BX313" s="239"/>
      <c r="BY313" s="239"/>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c r="DA313" s="240"/>
    </row>
    <row r="314" s="726" customFormat="true" ht="15" customHeight="true" x14ac:dyDescent="0.2">
      <c r="B314" s="750"/>
      <c r="U314" s="1080"/>
      <c r="V314" s="1080"/>
      <c r="W314" s="1080"/>
      <c r="X314" s="1080"/>
      <c r="Y314" s="1080"/>
      <c r="Z314" s="1080"/>
      <c r="AA314" s="1080"/>
      <c r="AB314" s="1080"/>
      <c r="AC314" s="1080"/>
      <c r="AD314" s="1080"/>
      <c r="AE314" s="1080"/>
      <c r="AF314" s="1080"/>
      <c r="AG314" s="1080"/>
      <c r="AH314" s="1080"/>
      <c r="AI314" s="1080"/>
      <c r="AJ314" s="1080"/>
      <c r="AK314" s="1080"/>
      <c r="AL314" s="1080"/>
      <c r="AM314" s="1080"/>
      <c r="AN314" s="1080"/>
      <c r="AO314" s="1080"/>
      <c r="AP314" s="1080"/>
      <c r="AQ314" s="1080"/>
      <c r="AR314" s="1080"/>
      <c r="AS314" s="1080"/>
      <c r="AT314" s="1080"/>
      <c r="AU314" s="1080"/>
      <c r="AV314" s="1080"/>
      <c r="AW314" s="1080"/>
      <c r="AX314" s="1080"/>
      <c r="AY314" s="108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2"/>
      <c r="BU314" s="239"/>
      <c r="BV314" s="239"/>
      <c r="BW314" s="239"/>
      <c r="BX314" s="239"/>
      <c r="BY314" s="239"/>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c r="DA314" s="240"/>
    </row>
    <row r="315" s="726" customFormat="true" ht="15" customHeight="true" x14ac:dyDescent="0.2">
      <c r="B315" s="750"/>
      <c r="U315" s="1080"/>
      <c r="V315" s="1080"/>
      <c r="W315" s="1080"/>
      <c r="X315" s="1080"/>
      <c r="Y315" s="1080"/>
      <c r="Z315" s="1080"/>
      <c r="AA315" s="1080"/>
      <c r="AB315" s="1080"/>
      <c r="AC315" s="1080"/>
      <c r="AD315" s="1080"/>
      <c r="AE315" s="1080"/>
      <c r="AF315" s="1080"/>
      <c r="AG315" s="1080"/>
      <c r="AH315" s="1080"/>
      <c r="AI315" s="1080"/>
      <c r="AJ315" s="1080"/>
      <c r="AK315" s="1080"/>
      <c r="AL315" s="1080"/>
      <c r="AM315" s="1080"/>
      <c r="AN315" s="1080"/>
      <c r="AO315" s="1080"/>
      <c r="AP315" s="1080"/>
      <c r="AQ315" s="1080"/>
      <c r="AR315" s="1080"/>
      <c r="AS315" s="1080"/>
      <c r="AT315" s="1080"/>
      <c r="AU315" s="1080"/>
      <c r="AV315" s="1080"/>
      <c r="AW315" s="1080"/>
      <c r="AX315" s="1080"/>
      <c r="AY315" s="108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2"/>
      <c r="BU315" s="239"/>
      <c r="BV315" s="239"/>
      <c r="BW315" s="239"/>
      <c r="BX315" s="239"/>
      <c r="BY315" s="239"/>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c r="DA315" s="240"/>
    </row>
    <row r="316" s="726" customFormat="true" ht="15" customHeight="true" x14ac:dyDescent="0.2">
      <c r="B316" s="750"/>
      <c r="U316" s="1080"/>
      <c r="V316" s="1080"/>
      <c r="W316" s="1080"/>
      <c r="X316" s="1080"/>
      <c r="Y316" s="1080"/>
      <c r="Z316" s="1080"/>
      <c r="AA316" s="1080"/>
      <c r="AB316" s="1080"/>
      <c r="AC316" s="1080"/>
      <c r="AD316" s="1080"/>
      <c r="AE316" s="1080"/>
      <c r="AF316" s="1080"/>
      <c r="AG316" s="1080"/>
      <c r="AH316" s="1080"/>
      <c r="AI316" s="1080"/>
      <c r="AJ316" s="1080"/>
      <c r="AK316" s="1080"/>
      <c r="AL316" s="1080"/>
      <c r="AM316" s="1080"/>
      <c r="AN316" s="1080"/>
      <c r="AO316" s="1080"/>
      <c r="AP316" s="1080"/>
      <c r="AQ316" s="1080"/>
      <c r="AR316" s="1080"/>
      <c r="AS316" s="1080"/>
      <c r="AT316" s="1080"/>
      <c r="AU316" s="1080"/>
      <c r="AV316" s="1080"/>
      <c r="AW316" s="1080"/>
      <c r="AX316" s="1080"/>
      <c r="AY316" s="108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2"/>
      <c r="BU316" s="239"/>
      <c r="BV316" s="239"/>
      <c r="BW316" s="239"/>
      <c r="BX316" s="239"/>
      <c r="BY316" s="239"/>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c r="DA316" s="240"/>
    </row>
    <row r="317" s="726" customFormat="true" ht="15" customHeight="true" x14ac:dyDescent="0.2">
      <c r="B317" s="750"/>
      <c r="U317" s="1080"/>
      <c r="V317" s="1080"/>
      <c r="W317" s="1080"/>
      <c r="X317" s="1080"/>
      <c r="Y317" s="1080"/>
      <c r="Z317" s="1080"/>
      <c r="AA317" s="1080"/>
      <c r="AB317" s="1080"/>
      <c r="AC317" s="1080"/>
      <c r="AD317" s="1080"/>
      <c r="AE317" s="1080"/>
      <c r="AF317" s="1080"/>
      <c r="AG317" s="1080"/>
      <c r="AH317" s="1080"/>
      <c r="AI317" s="1080"/>
      <c r="AJ317" s="1080"/>
      <c r="AK317" s="1080"/>
      <c r="AL317" s="1080"/>
      <c r="AM317" s="1080"/>
      <c r="AN317" s="1080"/>
      <c r="AO317" s="1080"/>
      <c r="AP317" s="1080"/>
      <c r="AQ317" s="1080"/>
      <c r="AR317" s="1080"/>
      <c r="AS317" s="1080"/>
      <c r="AT317" s="1080"/>
      <c r="AU317" s="1080"/>
      <c r="AV317" s="1080"/>
      <c r="AW317" s="1080"/>
      <c r="AX317" s="1080"/>
      <c r="AY317" s="108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2"/>
      <c r="BU317" s="239"/>
      <c r="BV317" s="239"/>
      <c r="BW317" s="239"/>
      <c r="BX317" s="239"/>
      <c r="BY317" s="239"/>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c r="DA317" s="240"/>
    </row>
    <row r="318" s="726" customFormat="true" ht="15" customHeight="true" x14ac:dyDescent="0.2">
      <c r="B318" s="750"/>
      <c r="U318" s="1080"/>
      <c r="V318" s="1080"/>
      <c r="W318" s="1080"/>
      <c r="X318" s="1080"/>
      <c r="Y318" s="1080"/>
      <c r="Z318" s="1080"/>
      <c r="AA318" s="1080"/>
      <c r="AB318" s="1080"/>
      <c r="AC318" s="1080"/>
      <c r="AD318" s="1080"/>
      <c r="AE318" s="1080"/>
      <c r="AF318" s="1080"/>
      <c r="AG318" s="1080"/>
      <c r="AH318" s="1080"/>
      <c r="AI318" s="1080"/>
      <c r="AJ318" s="1080"/>
      <c r="AK318" s="1080"/>
      <c r="AL318" s="1080"/>
      <c r="AM318" s="1080"/>
      <c r="AN318" s="1080"/>
      <c r="AO318" s="1080"/>
      <c r="AP318" s="1080"/>
      <c r="AQ318" s="1080"/>
      <c r="AR318" s="1080"/>
      <c r="AS318" s="1080"/>
      <c r="AT318" s="1080"/>
      <c r="AU318" s="1080"/>
      <c r="AV318" s="1080"/>
      <c r="AW318" s="1080"/>
      <c r="AX318" s="1080"/>
      <c r="AY318" s="108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2"/>
      <c r="BU318" s="239"/>
      <c r="BV318" s="239"/>
      <c r="BW318" s="239"/>
      <c r="BX318" s="239"/>
      <c r="BY318" s="239"/>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c r="DA318" s="240"/>
    </row>
    <row r="319" s="726" customFormat="true" ht="15" customHeight="true" x14ac:dyDescent="0.2">
      <c r="B319" s="750"/>
      <c r="U319" s="1080"/>
      <c r="V319" s="1080"/>
      <c r="W319" s="1080"/>
      <c r="X319" s="1080"/>
      <c r="Y319" s="1080"/>
      <c r="Z319" s="1080"/>
      <c r="AA319" s="1080"/>
      <c r="AB319" s="1080"/>
      <c r="AC319" s="1080"/>
      <c r="AD319" s="1080"/>
      <c r="AE319" s="1080"/>
      <c r="AF319" s="1080"/>
      <c r="AG319" s="1080"/>
      <c r="AH319" s="1080"/>
      <c r="AI319" s="1080"/>
      <c r="AJ319" s="1080"/>
      <c r="AK319" s="1080"/>
      <c r="AL319" s="1080"/>
      <c r="AM319" s="1080"/>
      <c r="AN319" s="1080"/>
      <c r="AO319" s="1080"/>
      <c r="AP319" s="1080"/>
      <c r="AQ319" s="1080"/>
      <c r="AR319" s="1080"/>
      <c r="AS319" s="1080"/>
      <c r="AT319" s="1080"/>
      <c r="AU319" s="1080"/>
      <c r="AV319" s="1080"/>
      <c r="AW319" s="1080"/>
      <c r="AX319" s="1080"/>
      <c r="AY319" s="108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2"/>
      <c r="BU319" s="239"/>
      <c r="BV319" s="239"/>
      <c r="BW319" s="239"/>
      <c r="BX319" s="239"/>
      <c r="BY319" s="239"/>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c r="DA319" s="240"/>
    </row>
    <row r="320" s="726" customFormat="true" ht="15" customHeight="true" x14ac:dyDescent="0.2">
      <c r="B320" s="750"/>
      <c r="U320" s="1080"/>
      <c r="V320" s="1080"/>
      <c r="W320" s="1080"/>
      <c r="X320" s="1080"/>
      <c r="Y320" s="1080"/>
      <c r="Z320" s="1080"/>
      <c r="AA320" s="1080"/>
      <c r="AB320" s="1080"/>
      <c r="AC320" s="1080"/>
      <c r="AD320" s="1080"/>
      <c r="AE320" s="1080"/>
      <c r="AF320" s="1080"/>
      <c r="AG320" s="1080"/>
      <c r="AH320" s="1080"/>
      <c r="AI320" s="1080"/>
      <c r="AJ320" s="1080"/>
      <c r="AK320" s="1080"/>
      <c r="AL320" s="1080"/>
      <c r="AM320" s="1080"/>
      <c r="AN320" s="1080"/>
      <c r="AO320" s="1080"/>
      <c r="AP320" s="1080"/>
      <c r="AQ320" s="1080"/>
      <c r="AR320" s="1080"/>
      <c r="AS320" s="1080"/>
      <c r="AT320" s="1080"/>
      <c r="AU320" s="1080"/>
      <c r="AV320" s="1080"/>
      <c r="AW320" s="1080"/>
      <c r="AX320" s="1080"/>
      <c r="AY320" s="108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2"/>
      <c r="BU320" s="239"/>
      <c r="BV320" s="239"/>
      <c r="BW320" s="239"/>
      <c r="BX320" s="239"/>
      <c r="BY320" s="239"/>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c r="DA320" s="240"/>
    </row>
    <row r="321" s="726" customFormat="true" ht="15" customHeight="true" x14ac:dyDescent="0.2">
      <c r="B321" s="750"/>
      <c r="U321" s="1080"/>
      <c r="V321" s="1080"/>
      <c r="W321" s="1080"/>
      <c r="X321" s="1080"/>
      <c r="Y321" s="1080"/>
      <c r="Z321" s="1080"/>
      <c r="AA321" s="1080"/>
      <c r="AB321" s="1080"/>
      <c r="AC321" s="1080"/>
      <c r="AD321" s="1080"/>
      <c r="AE321" s="1080"/>
      <c r="AF321" s="1080"/>
      <c r="AG321" s="1080"/>
      <c r="AH321" s="1080"/>
      <c r="AI321" s="1080"/>
      <c r="AJ321" s="1080"/>
      <c r="AK321" s="1080"/>
      <c r="AL321" s="1080"/>
      <c r="AM321" s="1080"/>
      <c r="AN321" s="1080"/>
      <c r="AO321" s="1080"/>
      <c r="AP321" s="1080"/>
      <c r="AQ321" s="1080"/>
      <c r="AR321" s="1080"/>
      <c r="AS321" s="1080"/>
      <c r="AT321" s="1080"/>
      <c r="AU321" s="1080"/>
      <c r="AV321" s="1080"/>
      <c r="AW321" s="1080"/>
      <c r="AX321" s="1080"/>
      <c r="AY321" s="108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2"/>
      <c r="BU321" s="239"/>
      <c r="BV321" s="239"/>
      <c r="BW321" s="239"/>
      <c r="BX321" s="239"/>
      <c r="BY321" s="239"/>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c r="DA321" s="240"/>
    </row>
    <row r="322" s="726" customFormat="true" ht="15" customHeight="true" x14ac:dyDescent="0.2">
      <c r="B322" s="750"/>
      <c r="U322" s="1080"/>
      <c r="V322" s="1080"/>
      <c r="W322" s="1080"/>
      <c r="X322" s="1080"/>
      <c r="Y322" s="1080"/>
      <c r="Z322" s="1080"/>
      <c r="AA322" s="1080"/>
      <c r="AB322" s="1080"/>
      <c r="AC322" s="1080"/>
      <c r="AD322" s="1080"/>
      <c r="AE322" s="1080"/>
      <c r="AF322" s="1080"/>
      <c r="AG322" s="1080"/>
      <c r="AH322" s="1080"/>
      <c r="AI322" s="1080"/>
      <c r="AJ322" s="1080"/>
      <c r="AK322" s="1080"/>
      <c r="AL322" s="1080"/>
      <c r="AM322" s="1080"/>
      <c r="AN322" s="1080"/>
      <c r="AO322" s="1080"/>
      <c r="AP322" s="1080"/>
      <c r="AQ322" s="1080"/>
      <c r="AR322" s="1080"/>
      <c r="AS322" s="1080"/>
      <c r="AT322" s="1080"/>
      <c r="AU322" s="1080"/>
      <c r="AV322" s="1080"/>
      <c r="AW322" s="1080"/>
      <c r="AX322" s="1080"/>
      <c r="AY322" s="108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2"/>
      <c r="BU322" s="239"/>
      <c r="BV322" s="239"/>
      <c r="BW322" s="239"/>
      <c r="BX322" s="239"/>
      <c r="BY322" s="239"/>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c r="DA322" s="240"/>
    </row>
    <row r="323" s="726" customFormat="true" ht="15" customHeight="true" x14ac:dyDescent="0.2">
      <c r="B323" s="750"/>
      <c r="U323" s="1080"/>
      <c r="V323" s="1080"/>
      <c r="W323" s="1080"/>
      <c r="X323" s="1080"/>
      <c r="Y323" s="1080"/>
      <c r="Z323" s="1080"/>
      <c r="AA323" s="1080"/>
      <c r="AB323" s="1080"/>
      <c r="AC323" s="1080"/>
      <c r="AD323" s="1080"/>
      <c r="AE323" s="1080"/>
      <c r="AF323" s="1080"/>
      <c r="AG323" s="1080"/>
      <c r="AH323" s="1080"/>
      <c r="AI323" s="1080"/>
      <c r="AJ323" s="1080"/>
      <c r="AK323" s="1080"/>
      <c r="AL323" s="1080"/>
      <c r="AM323" s="1080"/>
      <c r="AN323" s="1080"/>
      <c r="AO323" s="1080"/>
      <c r="AP323" s="1080"/>
      <c r="AQ323" s="1080"/>
      <c r="AR323" s="1080"/>
      <c r="AS323" s="1080"/>
      <c r="AT323" s="1080"/>
      <c r="AU323" s="1080"/>
      <c r="AV323" s="1080"/>
      <c r="AW323" s="1080"/>
      <c r="AX323" s="1080"/>
      <c r="AY323" s="108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2"/>
      <c r="BU323" s="239"/>
      <c r="BV323" s="239"/>
      <c r="BW323" s="239"/>
      <c r="BX323" s="239"/>
      <c r="BY323" s="239"/>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c r="DA323" s="240"/>
    </row>
    <row r="324" s="726" customFormat="true" ht="15" customHeight="true" x14ac:dyDescent="0.2">
      <c r="B324" s="750"/>
      <c r="U324" s="1080"/>
      <c r="V324" s="1080"/>
      <c r="W324" s="1080"/>
      <c r="X324" s="1080"/>
      <c r="Y324" s="1080"/>
      <c r="Z324" s="1080"/>
      <c r="AA324" s="1080"/>
      <c r="AB324" s="1080"/>
      <c r="AC324" s="1080"/>
      <c r="AD324" s="1080"/>
      <c r="AE324" s="1080"/>
      <c r="AF324" s="1080"/>
      <c r="AG324" s="1080"/>
      <c r="AH324" s="1080"/>
      <c r="AI324" s="1080"/>
      <c r="AJ324" s="1080"/>
      <c r="AK324" s="1080"/>
      <c r="AL324" s="1080"/>
      <c r="AM324" s="1080"/>
      <c r="AN324" s="1080"/>
      <c r="AO324" s="1080"/>
      <c r="AP324" s="1080"/>
      <c r="AQ324" s="1080"/>
      <c r="AR324" s="1080"/>
      <c r="AS324" s="1080"/>
      <c r="AT324" s="1080"/>
      <c r="AU324" s="1080"/>
      <c r="AV324" s="1080"/>
      <c r="AW324" s="1080"/>
      <c r="AX324" s="1080"/>
      <c r="AY324" s="108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2"/>
      <c r="BU324" s="239"/>
      <c r="BV324" s="239"/>
      <c r="BW324" s="239"/>
      <c r="BX324" s="239"/>
      <c r="BY324" s="239"/>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c r="DA324" s="240"/>
    </row>
    <row r="325" s="726" customFormat="true" ht="15" customHeight="true" x14ac:dyDescent="0.2">
      <c r="B325" s="750"/>
      <c r="U325" s="1080"/>
      <c r="V325" s="1080"/>
      <c r="W325" s="1080"/>
      <c r="X325" s="1080"/>
      <c r="Y325" s="1080"/>
      <c r="Z325" s="1080"/>
      <c r="AA325" s="1080"/>
      <c r="AB325" s="1080"/>
      <c r="AC325" s="1080"/>
      <c r="AD325" s="1080"/>
      <c r="AE325" s="1080"/>
      <c r="AF325" s="1080"/>
      <c r="AG325" s="1080"/>
      <c r="AH325" s="1080"/>
      <c r="AI325" s="1080"/>
      <c r="AJ325" s="1080"/>
      <c r="AK325" s="1080"/>
      <c r="AL325" s="1080"/>
      <c r="AM325" s="1080"/>
      <c r="AN325" s="1080"/>
      <c r="AO325" s="1080"/>
      <c r="AP325" s="1080"/>
      <c r="AQ325" s="1080"/>
      <c r="AR325" s="1080"/>
      <c r="AS325" s="1080"/>
      <c r="AT325" s="1080"/>
      <c r="AU325" s="1080"/>
      <c r="AV325" s="1080"/>
      <c r="AW325" s="1080"/>
      <c r="AX325" s="1080"/>
      <c r="AY325" s="108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2"/>
      <c r="BU325" s="239"/>
      <c r="BV325" s="239"/>
      <c r="BW325" s="239"/>
      <c r="BX325" s="239"/>
      <c r="BY325" s="239"/>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c r="DA325" s="240"/>
    </row>
    <row r="326" s="726" customFormat="true" ht="15" customHeight="true" x14ac:dyDescent="0.2">
      <c r="B326" s="750"/>
      <c r="U326" s="1080"/>
      <c r="V326" s="1080"/>
      <c r="W326" s="1080"/>
      <c r="X326" s="1080"/>
      <c r="Y326" s="1080"/>
      <c r="Z326" s="1080"/>
      <c r="AA326" s="1080"/>
      <c r="AB326" s="1080"/>
      <c r="AC326" s="1080"/>
      <c r="AD326" s="1080"/>
      <c r="AE326" s="1080"/>
      <c r="AF326" s="1080"/>
      <c r="AG326" s="1080"/>
      <c r="AH326" s="1080"/>
      <c r="AI326" s="1080"/>
      <c r="AJ326" s="1080"/>
      <c r="AK326" s="1080"/>
      <c r="AL326" s="1080"/>
      <c r="AM326" s="1080"/>
      <c r="AN326" s="1080"/>
      <c r="AO326" s="1080"/>
      <c r="AP326" s="1080"/>
      <c r="AQ326" s="1080"/>
      <c r="AR326" s="1080"/>
      <c r="AS326" s="1080"/>
      <c r="AT326" s="1080"/>
      <c r="AU326" s="1080"/>
      <c r="AV326" s="1080"/>
      <c r="AW326" s="1080"/>
      <c r="AX326" s="1080"/>
      <c r="AY326" s="108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2"/>
      <c r="BU326" s="239"/>
      <c r="BV326" s="239"/>
      <c r="BW326" s="239"/>
      <c r="BX326" s="239"/>
      <c r="BY326" s="239"/>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c r="DA326" s="240"/>
    </row>
    <row r="327" s="726" customFormat="true" ht="15" customHeight="true" x14ac:dyDescent="0.2">
      <c r="B327" s="750"/>
      <c r="U327" s="1080"/>
      <c r="V327" s="1080"/>
      <c r="W327" s="1080"/>
      <c r="X327" s="1080"/>
      <c r="Y327" s="1080"/>
      <c r="Z327" s="1080"/>
      <c r="AA327" s="1080"/>
      <c r="AB327" s="1080"/>
      <c r="AC327" s="1080"/>
      <c r="AD327" s="1080"/>
      <c r="AE327" s="1080"/>
      <c r="AF327" s="1080"/>
      <c r="AG327" s="1080"/>
      <c r="AH327" s="1080"/>
      <c r="AI327" s="1080"/>
      <c r="AJ327" s="1080"/>
      <c r="AK327" s="1080"/>
      <c r="AL327" s="1080"/>
      <c r="AM327" s="1080"/>
      <c r="AN327" s="1080"/>
      <c r="AO327" s="1080"/>
      <c r="AP327" s="1080"/>
      <c r="AQ327" s="1080"/>
      <c r="AR327" s="1080"/>
      <c r="AS327" s="1080"/>
      <c r="AT327" s="1080"/>
      <c r="AU327" s="1080"/>
      <c r="AV327" s="1080"/>
      <c r="AW327" s="1080"/>
      <c r="AX327" s="1080"/>
      <c r="AY327" s="108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2"/>
      <c r="BU327" s="239"/>
      <c r="BV327" s="239"/>
      <c r="BW327" s="239"/>
      <c r="BX327" s="239"/>
      <c r="BY327" s="239"/>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c r="DA327" s="240"/>
    </row>
    <row r="328" s="726" customFormat="true" ht="15" customHeight="true" x14ac:dyDescent="0.2">
      <c r="B328" s="750"/>
      <c r="U328" s="1080"/>
      <c r="V328" s="1080"/>
      <c r="W328" s="1080"/>
      <c r="X328" s="1080"/>
      <c r="Y328" s="1080"/>
      <c r="Z328" s="1080"/>
      <c r="AA328" s="1080"/>
      <c r="AB328" s="1080"/>
      <c r="AC328" s="1080"/>
      <c r="AD328" s="1080"/>
      <c r="AE328" s="1080"/>
      <c r="AF328" s="1080"/>
      <c r="AG328" s="1080"/>
      <c r="AH328" s="1080"/>
      <c r="AI328" s="1080"/>
      <c r="AJ328" s="1080"/>
      <c r="AK328" s="1080"/>
      <c r="AL328" s="1080"/>
      <c r="AM328" s="1080"/>
      <c r="AN328" s="1080"/>
      <c r="AO328" s="1080"/>
      <c r="AP328" s="1080"/>
      <c r="AQ328" s="1080"/>
      <c r="AR328" s="1080"/>
      <c r="AS328" s="1080"/>
      <c r="AT328" s="1080"/>
      <c r="AU328" s="1080"/>
      <c r="AV328" s="1080"/>
      <c r="AW328" s="1080"/>
      <c r="AX328" s="1080"/>
      <c r="AY328" s="108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2"/>
      <c r="BU328" s="239"/>
      <c r="BV328" s="239"/>
      <c r="BW328" s="239"/>
      <c r="BX328" s="239"/>
      <c r="BY328" s="239"/>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c r="DA328" s="240"/>
    </row>
    <row r="329" s="726" customFormat="true" ht="250.15" customHeight="true" x14ac:dyDescent="0.2">
      <c r="B329" s="750"/>
      <c r="U329" s="1080"/>
      <c r="V329" s="1080"/>
      <c r="W329" s="1080"/>
      <c r="X329" s="1080"/>
      <c r="Y329" s="1080"/>
      <c r="Z329" s="1080"/>
      <c r="AA329" s="1080"/>
      <c r="AB329" s="1080"/>
      <c r="AC329" s="1080"/>
      <c r="AD329" s="1080"/>
      <c r="AE329" s="1080"/>
      <c r="AF329" s="1080"/>
      <c r="AG329" s="1080"/>
      <c r="AH329" s="1080"/>
      <c r="AI329" s="1080"/>
      <c r="AJ329" s="1080"/>
      <c r="AK329" s="1080"/>
      <c r="AL329" s="1080"/>
      <c r="AM329" s="1080"/>
      <c r="AN329" s="1080"/>
      <c r="AO329" s="1080"/>
      <c r="AP329" s="1080"/>
      <c r="AQ329" s="1080"/>
      <c r="AR329" s="1080"/>
      <c r="AS329" s="1080"/>
      <c r="AT329" s="1080"/>
      <c r="AU329" s="1080"/>
      <c r="AV329" s="1080"/>
      <c r="AW329" s="1080"/>
      <c r="AX329" s="1080"/>
      <c r="AY329" s="108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2"/>
      <c r="BU329" s="239"/>
      <c r="BV329" s="239"/>
      <c r="BW329" s="239"/>
      <c r="BX329" s="239"/>
      <c r="BY329" s="239"/>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c r="DA329" s="240"/>
    </row>
    <row r="330" s="242" customFormat="true" ht="19.15" customHeight="true" x14ac:dyDescent="0.2">
      <c r="B330" s="724"/>
      <c r="U330" s="994"/>
      <c r="V330" s="994"/>
      <c r="W330" s="994"/>
      <c r="X330" s="994"/>
      <c r="Y330" s="994"/>
      <c r="Z330" s="994"/>
      <c r="AA330" s="994"/>
      <c r="AB330" s="994"/>
      <c r="AC330" s="994"/>
      <c r="AD330" s="994"/>
      <c r="AE330" s="994"/>
      <c r="AF330" s="994"/>
      <c r="AG330" s="994"/>
      <c r="AH330" s="994"/>
      <c r="AI330" s="994"/>
      <c r="AJ330" s="994"/>
      <c r="AK330" s="994"/>
      <c r="AL330" s="994"/>
      <c r="AM330" s="994"/>
      <c r="AN330" s="994"/>
      <c r="AO330" s="994"/>
      <c r="AP330" s="994"/>
      <c r="AQ330" s="994"/>
      <c r="AR330" s="994"/>
      <c r="AS330" s="994"/>
      <c r="AT330" s="994"/>
      <c r="AU330" s="994"/>
      <c r="AV330" s="994"/>
      <c r="AW330" s="994"/>
      <c r="AX330" s="994"/>
      <c r="AY330" s="994"/>
      <c r="BA330" s="135"/>
      <c r="BB330" s="135"/>
      <c r="BC330" s="722"/>
      <c r="BD330" s="722"/>
      <c r="BE330" s="722"/>
      <c r="BF330" s="722"/>
      <c r="BG330" s="722"/>
      <c r="BH330" s="722"/>
      <c r="BI330" s="722"/>
      <c r="BJ330" s="722"/>
      <c r="BK330" s="722"/>
      <c r="BL330" s="722"/>
      <c r="BM330" s="722"/>
      <c r="BN330" s="722"/>
      <c r="BO330" s="722"/>
      <c r="BP330" s="722"/>
      <c r="BQ330" s="722"/>
      <c r="BR330" s="722"/>
      <c r="BS330" s="722"/>
      <c r="BT330" s="722"/>
      <c r="BU330" s="235"/>
      <c r="BV330" s="235"/>
      <c r="BW330" s="235"/>
      <c r="BX330" s="235"/>
      <c r="BY330" s="235"/>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c r="DA330" s="235"/>
    </row>
    <row r="331" s="242" customFormat="true" ht="15" customHeight="true" x14ac:dyDescent="0.2">
      <c r="B331" s="724"/>
      <c r="U331" s="994"/>
      <c r="V331" s="994"/>
      <c r="W331" s="994"/>
      <c r="X331" s="994"/>
      <c r="Y331" s="994"/>
      <c r="Z331" s="994"/>
      <c r="AA331" s="994"/>
      <c r="AB331" s="994"/>
      <c r="AC331" s="994"/>
      <c r="AD331" s="994"/>
      <c r="AE331" s="994"/>
      <c r="AF331" s="994"/>
      <c r="AG331" s="994"/>
      <c r="AH331" s="994"/>
      <c r="AI331" s="994"/>
      <c r="AJ331" s="994"/>
      <c r="AK331" s="994"/>
      <c r="AL331" s="994"/>
      <c r="AM331" s="994"/>
      <c r="AN331" s="994"/>
      <c r="AO331" s="994"/>
      <c r="AP331" s="994"/>
      <c r="AQ331" s="994"/>
      <c r="AR331" s="994"/>
      <c r="AS331" s="994"/>
      <c r="AT331" s="994"/>
      <c r="AU331" s="994"/>
      <c r="AV331" s="994"/>
      <c r="AW331" s="994"/>
      <c r="AX331" s="994"/>
      <c r="AY331" s="994"/>
      <c r="BA331" s="135"/>
      <c r="BB331" s="135"/>
      <c r="BC331" s="722"/>
      <c r="BD331" s="722"/>
      <c r="BE331" s="722"/>
      <c r="BF331" s="722"/>
      <c r="BG331" s="722"/>
      <c r="BH331" s="722"/>
      <c r="BI331" s="722"/>
      <c r="BJ331" s="722"/>
      <c r="BK331" s="722"/>
      <c r="BL331" s="722"/>
      <c r="BM331" s="722"/>
      <c r="BN331" s="722"/>
      <c r="BO331" s="722"/>
      <c r="BP331" s="722"/>
      <c r="BQ331" s="722"/>
      <c r="BR331" s="722"/>
      <c r="BS331" s="722"/>
      <c r="BT331" s="722"/>
      <c r="BU331" s="235"/>
      <c r="BV331" s="235"/>
      <c r="BW331" s="235"/>
      <c r="BX331" s="235"/>
      <c r="BY331" s="235"/>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c r="DA331" s="235"/>
    </row>
    <row r="332" s="242" customFormat="true" ht="15" customHeight="true" x14ac:dyDescent="0.2">
      <c r="B332" s="724"/>
      <c r="U332" s="994"/>
      <c r="V332" s="994"/>
      <c r="W332" s="994"/>
      <c r="X332" s="994"/>
      <c r="Y332" s="994"/>
      <c r="Z332" s="994"/>
      <c r="AA332" s="994"/>
      <c r="AB332" s="994"/>
      <c r="AC332" s="994"/>
      <c r="AD332" s="994"/>
      <c r="AE332" s="994"/>
      <c r="AF332" s="994"/>
      <c r="AG332" s="994"/>
      <c r="AH332" s="994"/>
      <c r="AI332" s="994"/>
      <c r="AJ332" s="994"/>
      <c r="AK332" s="994"/>
      <c r="AL332" s="994"/>
      <c r="AM332" s="994"/>
      <c r="AN332" s="994"/>
      <c r="AO332" s="994"/>
      <c r="AP332" s="994"/>
      <c r="AQ332" s="994"/>
      <c r="AR332" s="994"/>
      <c r="AS332" s="994"/>
      <c r="AT332" s="994"/>
      <c r="AU332" s="994"/>
      <c r="AV332" s="994"/>
      <c r="AW332" s="994"/>
      <c r="AX332" s="994"/>
      <c r="AY332" s="994"/>
      <c r="BA332" s="135"/>
      <c r="BB332" s="135"/>
      <c r="BC332" s="722"/>
      <c r="BD332" s="722"/>
      <c r="BE332" s="722"/>
      <c r="BF332" s="722"/>
      <c r="BG332" s="722"/>
      <c r="BH332" s="722"/>
      <c r="BI332" s="722"/>
      <c r="BJ332" s="722"/>
      <c r="BK332" s="722"/>
      <c r="BL332" s="722"/>
      <c r="BM332" s="722"/>
      <c r="BN332" s="722"/>
      <c r="BO332" s="722"/>
      <c r="BP332" s="722"/>
      <c r="BQ332" s="722"/>
      <c r="BR332" s="722"/>
      <c r="BS332" s="722"/>
      <c r="BT332" s="722"/>
      <c r="BU332" s="235"/>
      <c r="BV332" s="235"/>
      <c r="BW332" s="235"/>
      <c r="BX332" s="235"/>
      <c r="BY332" s="235"/>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c r="DA332" s="235"/>
    </row>
    <row r="333" s="242" customFormat="true" ht="15" customHeight="true" x14ac:dyDescent="0.2">
      <c r="B333" s="724"/>
      <c r="U333" s="994"/>
      <c r="V333" s="994"/>
      <c r="W333" s="994"/>
      <c r="X333" s="994"/>
      <c r="Y333" s="994"/>
      <c r="Z333" s="994"/>
      <c r="AA333" s="994"/>
      <c r="AB333" s="994"/>
      <c r="AC333" s="994"/>
      <c r="AD333" s="994"/>
      <c r="AE333" s="994"/>
      <c r="AF333" s="994"/>
      <c r="AG333" s="994"/>
      <c r="AH333" s="994"/>
      <c r="AI333" s="994"/>
      <c r="AJ333" s="994"/>
      <c r="AK333" s="994"/>
      <c r="AL333" s="994"/>
      <c r="AM333" s="994"/>
      <c r="AN333" s="994"/>
      <c r="AO333" s="994"/>
      <c r="AP333" s="994"/>
      <c r="AQ333" s="994"/>
      <c r="AR333" s="994"/>
      <c r="AS333" s="994"/>
      <c r="AT333" s="994"/>
      <c r="AU333" s="994"/>
      <c r="AV333" s="994"/>
      <c r="AW333" s="994"/>
      <c r="AX333" s="994"/>
      <c r="AY333" s="994"/>
      <c r="BA333" s="135"/>
      <c r="BB333" s="135"/>
      <c r="BC333" s="722"/>
      <c r="BD333" s="722"/>
      <c r="BE333" s="722"/>
      <c r="BF333" s="722"/>
      <c r="BG333" s="722"/>
      <c r="BH333" s="722"/>
      <c r="BI333" s="722"/>
      <c r="BJ333" s="722"/>
      <c r="BK333" s="722"/>
      <c r="BL333" s="722"/>
      <c r="BM333" s="722"/>
      <c r="BN333" s="722"/>
      <c r="BO333" s="722"/>
      <c r="BP333" s="722"/>
      <c r="BQ333" s="722"/>
      <c r="BR333" s="722"/>
      <c r="BS333" s="722"/>
      <c r="BT333" s="722"/>
      <c r="BU333" s="235"/>
      <c r="BV333" s="235"/>
      <c r="BW333" s="235"/>
      <c r="BX333" s="235"/>
      <c r="BY333" s="235"/>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c r="DA333" s="235"/>
    </row>
    <row r="334" s="242" customFormat="true" ht="15" customHeight="true" x14ac:dyDescent="0.2">
      <c r="B334" s="724"/>
      <c r="U334" s="994"/>
      <c r="V334" s="994"/>
      <c r="W334" s="994"/>
      <c r="X334" s="994"/>
      <c r="Y334" s="994"/>
      <c r="Z334" s="994"/>
      <c r="AA334" s="994"/>
      <c r="AB334" s="994"/>
      <c r="AC334" s="994"/>
      <c r="AD334" s="994"/>
      <c r="AE334" s="994"/>
      <c r="AF334" s="994"/>
      <c r="AG334" s="994"/>
      <c r="AH334" s="994"/>
      <c r="AI334" s="994"/>
      <c r="AJ334" s="994"/>
      <c r="AK334" s="994"/>
      <c r="AL334" s="994"/>
      <c r="AM334" s="994"/>
      <c r="AN334" s="994"/>
      <c r="AO334" s="994"/>
      <c r="AP334" s="994"/>
      <c r="AQ334" s="994"/>
      <c r="AR334" s="994"/>
      <c r="AS334" s="994"/>
      <c r="AT334" s="994"/>
      <c r="AU334" s="994"/>
      <c r="AV334" s="994"/>
      <c r="AW334" s="994"/>
      <c r="AX334" s="994"/>
      <c r="AY334" s="994"/>
      <c r="BA334" s="135"/>
      <c r="BB334" s="135"/>
      <c r="BC334" s="722"/>
      <c r="BD334" s="722"/>
      <c r="BE334" s="722"/>
      <c r="BF334" s="722"/>
      <c r="BG334" s="722"/>
      <c r="BH334" s="722"/>
      <c r="BI334" s="722"/>
      <c r="BJ334" s="722"/>
      <c r="BK334" s="722"/>
      <c r="BL334" s="722"/>
      <c r="BM334" s="722"/>
      <c r="BN334" s="722"/>
      <c r="BO334" s="722"/>
      <c r="BP334" s="722"/>
      <c r="BQ334" s="722"/>
      <c r="BR334" s="722"/>
      <c r="BS334" s="722"/>
      <c r="BT334" s="722"/>
      <c r="BU334" s="235"/>
      <c r="BV334" s="235"/>
      <c r="BW334" s="235"/>
      <c r="BX334" s="235"/>
      <c r="BY334" s="235"/>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c r="DA334" s="235"/>
    </row>
    <row r="335" s="242" customFormat="true" ht="15" customHeight="true" x14ac:dyDescent="0.2">
      <c r="B335" s="724"/>
      <c r="U335" s="994"/>
      <c r="V335" s="994"/>
      <c r="W335" s="994"/>
      <c r="X335" s="994"/>
      <c r="Y335" s="994"/>
      <c r="Z335" s="994"/>
      <c r="AA335" s="994"/>
      <c r="AB335" s="994"/>
      <c r="AC335" s="994"/>
      <c r="AD335" s="994"/>
      <c r="AE335" s="994"/>
      <c r="AF335" s="994"/>
      <c r="AG335" s="994"/>
      <c r="AH335" s="994"/>
      <c r="AI335" s="994"/>
      <c r="AJ335" s="994"/>
      <c r="AK335" s="994"/>
      <c r="AL335" s="994"/>
      <c r="AM335" s="994"/>
      <c r="AN335" s="994"/>
      <c r="AO335" s="994"/>
      <c r="AP335" s="994"/>
      <c r="AQ335" s="994"/>
      <c r="AR335" s="994"/>
      <c r="AS335" s="994"/>
      <c r="AT335" s="994"/>
      <c r="AU335" s="994"/>
      <c r="AV335" s="994"/>
      <c r="AW335" s="994"/>
      <c r="AX335" s="994"/>
      <c r="AY335" s="994"/>
      <c r="BA335" s="135"/>
      <c r="BB335" s="135"/>
      <c r="BC335" s="722"/>
      <c r="BD335" s="722"/>
      <c r="BE335" s="722"/>
      <c r="BF335" s="722"/>
      <c r="BG335" s="722"/>
      <c r="BH335" s="722"/>
      <c r="BI335" s="722"/>
      <c r="BJ335" s="722"/>
      <c r="BK335" s="722"/>
      <c r="BL335" s="722"/>
      <c r="BM335" s="722"/>
      <c r="BN335" s="722"/>
      <c r="BO335" s="722"/>
      <c r="BP335" s="722"/>
      <c r="BQ335" s="722"/>
      <c r="BR335" s="722"/>
      <c r="BS335" s="722"/>
      <c r="BT335" s="722"/>
      <c r="BU335" s="235"/>
      <c r="BV335" s="235"/>
      <c r="BW335" s="235"/>
      <c r="BX335" s="235"/>
      <c r="BY335" s="235"/>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c r="DA335" s="235"/>
    </row>
    <row r="336" s="242" customFormat="true" ht="15" customHeight="true" x14ac:dyDescent="0.2">
      <c r="B336" s="724"/>
      <c r="U336" s="994"/>
      <c r="V336" s="994"/>
      <c r="W336" s="994"/>
      <c r="X336" s="994"/>
      <c r="Y336" s="994"/>
      <c r="Z336" s="994"/>
      <c r="AA336" s="994"/>
      <c r="AB336" s="994"/>
      <c r="AC336" s="994"/>
      <c r="AD336" s="994"/>
      <c r="AE336" s="994"/>
      <c r="AF336" s="994"/>
      <c r="AG336" s="994"/>
      <c r="AH336" s="994"/>
      <c r="AI336" s="994"/>
      <c r="AJ336" s="994"/>
      <c r="AK336" s="994"/>
      <c r="AL336" s="994"/>
      <c r="AM336" s="994"/>
      <c r="AN336" s="994"/>
      <c r="AO336" s="994"/>
      <c r="AP336" s="994"/>
      <c r="AQ336" s="994"/>
      <c r="AR336" s="994"/>
      <c r="AS336" s="994"/>
      <c r="AT336" s="994"/>
      <c r="AU336" s="994"/>
      <c r="AV336" s="994"/>
      <c r="AW336" s="994"/>
      <c r="AX336" s="994"/>
      <c r="AY336" s="994"/>
      <c r="BA336" s="135"/>
      <c r="BB336" s="135"/>
      <c r="BC336" s="722"/>
      <c r="BD336" s="722"/>
      <c r="BE336" s="722"/>
      <c r="BF336" s="722"/>
      <c r="BG336" s="722"/>
      <c r="BH336" s="722"/>
      <c r="BI336" s="722"/>
      <c r="BJ336" s="722"/>
      <c r="BK336" s="722"/>
      <c r="BL336" s="722"/>
      <c r="BM336" s="722"/>
      <c r="BN336" s="722"/>
      <c r="BO336" s="722"/>
      <c r="BP336" s="722"/>
      <c r="BQ336" s="722"/>
      <c r="BR336" s="722"/>
      <c r="BS336" s="722"/>
      <c r="BT336" s="722"/>
      <c r="BU336" s="235"/>
      <c r="BV336" s="235"/>
      <c r="BW336" s="235"/>
      <c r="BX336" s="235"/>
      <c r="BY336" s="235"/>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c r="DA336" s="235"/>
    </row>
    <row r="337" s="242" customFormat="true" ht="18" customHeight="true" x14ac:dyDescent="0.2">
      <c r="B337" s="724"/>
      <c r="U337" s="994"/>
      <c r="V337" s="994"/>
      <c r="W337" s="994"/>
      <c r="X337" s="994"/>
      <c r="Y337" s="994"/>
      <c r="Z337" s="994"/>
      <c r="AA337" s="994"/>
      <c r="AB337" s="994"/>
      <c r="AC337" s="994"/>
      <c r="AD337" s="994"/>
      <c r="AE337" s="994"/>
      <c r="AF337" s="994"/>
      <c r="AG337" s="994"/>
      <c r="AH337" s="994"/>
      <c r="AI337" s="994"/>
      <c r="AJ337" s="994"/>
      <c r="AK337" s="994"/>
      <c r="AL337" s="994"/>
      <c r="AM337" s="994"/>
      <c r="AN337" s="994"/>
      <c r="AO337" s="994"/>
      <c r="AP337" s="994"/>
      <c r="AQ337" s="994"/>
      <c r="AR337" s="994"/>
      <c r="AS337" s="994"/>
      <c r="AT337" s="994"/>
      <c r="AU337" s="994"/>
      <c r="AV337" s="994"/>
      <c r="AW337" s="994"/>
      <c r="AX337" s="994"/>
      <c r="AY337" s="994"/>
      <c r="BA337" s="135"/>
      <c r="BB337" s="135"/>
      <c r="BC337" s="722"/>
      <c r="BD337" s="722"/>
      <c r="BE337" s="722"/>
      <c r="BF337" s="722"/>
      <c r="BG337" s="722"/>
      <c r="BH337" s="722"/>
      <c r="BI337" s="722"/>
      <c r="BJ337" s="722"/>
      <c r="BK337" s="722"/>
      <c r="BL337" s="722"/>
      <c r="BM337" s="722"/>
      <c r="BN337" s="722"/>
      <c r="BO337" s="722"/>
      <c r="BP337" s="722"/>
      <c r="BQ337" s="722"/>
      <c r="BR337" s="722"/>
      <c r="BS337" s="722"/>
      <c r="BT337" s="722"/>
      <c r="BU337" s="235"/>
      <c r="BV337" s="235"/>
      <c r="BW337" s="235"/>
      <c r="BX337" s="235"/>
      <c r="BY337" s="235"/>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c r="DA337" s="235"/>
    </row>
    <row r="338" s="242" customFormat="true" ht="18" customHeight="true" x14ac:dyDescent="0.2">
      <c r="B338" s="724"/>
      <c r="U338" s="994"/>
      <c r="V338" s="994"/>
      <c r="W338" s="994"/>
      <c r="X338" s="994"/>
      <c r="Y338" s="994"/>
      <c r="Z338" s="994"/>
      <c r="AA338" s="994"/>
      <c r="AB338" s="994"/>
      <c r="AC338" s="994"/>
      <c r="AD338" s="994"/>
      <c r="AE338" s="994"/>
      <c r="AF338" s="994"/>
      <c r="AG338" s="994"/>
      <c r="AH338" s="994"/>
      <c r="AI338" s="994"/>
      <c r="AJ338" s="994"/>
      <c r="AK338" s="994"/>
      <c r="AL338" s="994"/>
      <c r="AM338" s="994"/>
      <c r="AN338" s="994"/>
      <c r="AO338" s="994"/>
      <c r="AP338" s="994"/>
      <c r="AQ338" s="994"/>
      <c r="AR338" s="994"/>
      <c r="AS338" s="994"/>
      <c r="AT338" s="994"/>
      <c r="AU338" s="994"/>
      <c r="AV338" s="994"/>
      <c r="AW338" s="994"/>
      <c r="AX338" s="994"/>
      <c r="AY338" s="994"/>
      <c r="BA338" s="135"/>
      <c r="BB338" s="135"/>
      <c r="BC338" s="722"/>
      <c r="BD338" s="722"/>
      <c r="BE338" s="722"/>
      <c r="BF338" s="722"/>
      <c r="BG338" s="722"/>
      <c r="BH338" s="722"/>
      <c r="BI338" s="722"/>
      <c r="BJ338" s="722"/>
      <c r="BK338" s="722"/>
      <c r="BL338" s="722"/>
      <c r="BM338" s="722"/>
      <c r="BN338" s="722"/>
      <c r="BO338" s="722"/>
      <c r="BP338" s="722"/>
      <c r="BQ338" s="722"/>
      <c r="BR338" s="722"/>
      <c r="BS338" s="722"/>
      <c r="BT338" s="722"/>
      <c r="BU338" s="235"/>
      <c r="BV338" s="235"/>
      <c r="BW338" s="235"/>
      <c r="BX338" s="235"/>
      <c r="BY338" s="235"/>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c r="DA338" s="235"/>
    </row>
    <row r="339" s="726" customFormat="true" ht="15" customHeight="true" x14ac:dyDescent="0.2">
      <c r="B339" s="750"/>
      <c r="U339" s="1080"/>
      <c r="V339" s="1080"/>
      <c r="W339" s="1080"/>
      <c r="X339" s="1080"/>
      <c r="Y339" s="1080"/>
      <c r="Z339" s="1080"/>
      <c r="AA339" s="1080"/>
      <c r="AB339" s="1080"/>
      <c r="AC339" s="1080"/>
      <c r="AD339" s="1080"/>
      <c r="AE339" s="1080"/>
      <c r="AF339" s="1080"/>
      <c r="AG339" s="1080"/>
      <c r="AH339" s="1080"/>
      <c r="AI339" s="1080"/>
      <c r="AJ339" s="1080"/>
      <c r="AK339" s="1080"/>
      <c r="AL339" s="1080"/>
      <c r="AM339" s="1080"/>
      <c r="AN339" s="1080"/>
      <c r="AO339" s="1080"/>
      <c r="AP339" s="1080"/>
      <c r="AQ339" s="1080"/>
      <c r="AR339" s="1080"/>
      <c r="AS339" s="1080"/>
      <c r="AT339" s="1080"/>
      <c r="AU339" s="1080"/>
      <c r="AV339" s="1080"/>
      <c r="AW339" s="1080"/>
      <c r="AX339" s="1080"/>
      <c r="AY339" s="1080"/>
      <c r="BA339" s="241" t="s">
        <v>131</v>
      </c>
      <c r="BB339" s="117" t="s">
        <v>130</v>
      </c>
      <c r="BC339" s="2955" t="s">
        <v>115</v>
      </c>
      <c r="BD339" s="2956"/>
      <c r="BE339" s="2956"/>
      <c r="BF339" s="2956"/>
      <c r="BG339" s="2957"/>
      <c r="BH339" s="2958" t="s">
        <v>38</v>
      </c>
      <c r="BI339" s="2956"/>
      <c r="BJ339" s="2956"/>
      <c r="BK339" s="2956"/>
      <c r="BL339" s="2957"/>
      <c r="BM339" s="2958" t="s">
        <v>37</v>
      </c>
      <c r="BN339" s="2956"/>
      <c r="BO339" s="2956"/>
      <c r="BP339" s="2956"/>
      <c r="BQ339" s="2957"/>
      <c r="BR339" s="2334" t="s">
        <v>142</v>
      </c>
      <c r="BS339" s="2335"/>
      <c r="BT339" s="2336"/>
      <c r="BU339" s="2445"/>
      <c r="BV339" s="2445"/>
      <c r="BW339" s="2445"/>
      <c r="BX339" s="2445"/>
      <c r="BY339" s="2446"/>
      <c r="BZ339" s="239"/>
      <c r="CA339" s="239"/>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c r="DA339" s="240"/>
    </row>
    <row r="340" s="726" customFormat="true" ht="12.75" x14ac:dyDescent="0.2">
      <c r="B340" s="750"/>
      <c r="U340" s="1080"/>
      <c r="V340" s="1080"/>
      <c r="W340" s="1080"/>
      <c r="X340" s="1080"/>
      <c r="Y340" s="1080"/>
      <c r="Z340" s="1080"/>
      <c r="AA340" s="1080"/>
      <c r="AB340" s="1080"/>
      <c r="AC340" s="1080"/>
      <c r="AD340" s="1080"/>
      <c r="AE340" s="1080"/>
      <c r="AF340" s="1080"/>
      <c r="AG340" s="1080"/>
      <c r="AH340" s="1080"/>
      <c r="AI340" s="1080"/>
      <c r="AJ340" s="1080"/>
      <c r="AK340" s="1080"/>
      <c r="AL340" s="1080"/>
      <c r="AM340" s="1080"/>
      <c r="AN340" s="1080"/>
      <c r="AO340" s="1080"/>
      <c r="AP340" s="1080"/>
      <c r="AQ340" s="1080"/>
      <c r="AR340" s="1080"/>
      <c r="AS340" s="1080"/>
      <c r="AT340" s="1080"/>
      <c r="AU340" s="1080"/>
      <c r="AV340" s="1080"/>
      <c r="AW340" s="1080"/>
      <c r="AX340" s="1080"/>
      <c r="AY340" s="1080"/>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2126" t="s">
        <v>160</v>
      </c>
      <c r="BS340" s="2091" t="s">
        <v>161</v>
      </c>
      <c r="BT340" s="2093" t="s">
        <v>162</v>
      </c>
      <c r="BU340" s="2447"/>
      <c r="BV340" s="2447"/>
      <c r="BW340" s="2447"/>
      <c r="BX340" s="2447"/>
      <c r="BY340" s="2448"/>
      <c r="BZ340" s="2448"/>
      <c r="CA340" s="2448"/>
      <c r="CB340" s="2448"/>
      <c r="CC340" s="2448"/>
      <c r="CD340" s="2448"/>
      <c r="CE340" s="2448"/>
      <c r="CF340" s="2448"/>
      <c r="CG340" s="2448"/>
      <c r="CH340" s="2448"/>
      <c r="CI340" s="2448"/>
      <c r="CJ340" s="2448"/>
      <c r="CK340" s="2448"/>
      <c r="CL340" s="2448"/>
      <c r="CM340" s="2448"/>
      <c r="CN340" s="2448"/>
      <c r="CO340" s="2448"/>
      <c r="CP340" s="2448"/>
      <c r="CQ340" s="2448"/>
      <c r="CR340" s="2448"/>
      <c r="CS340" s="2448"/>
      <c r="CT340" s="2448"/>
      <c r="CU340" s="2448"/>
      <c r="CV340" s="2448"/>
      <c r="CW340" s="2448"/>
      <c r="CX340" s="2448"/>
      <c r="CY340" s="2448"/>
      <c r="CZ340" s="2448"/>
      <c r="DA340" s="240"/>
    </row>
    <row r="341" s="726" customFormat="true" ht="15" customHeight="true" x14ac:dyDescent="0.2">
      <c r="B341" s="750"/>
      <c r="U341" s="1080"/>
      <c r="V341" s="1080"/>
      <c r="W341" s="1080"/>
      <c r="X341" s="1080"/>
      <c r="Y341" s="1080"/>
      <c r="Z341" s="1080"/>
      <c r="AA341" s="1080"/>
      <c r="AB341" s="1080"/>
      <c r="AC341" s="1080"/>
      <c r="AD341" s="1080"/>
      <c r="AE341" s="1080"/>
      <c r="AF341" s="1080"/>
      <c r="AG341" s="1080"/>
      <c r="AH341" s="1080"/>
      <c r="AI341" s="1080"/>
      <c r="AJ341" s="1080"/>
      <c r="AK341" s="1080"/>
      <c r="AL341" s="1080"/>
      <c r="AM341" s="1080"/>
      <c r="AN341" s="1080"/>
      <c r="AO341" s="1080"/>
      <c r="AP341" s="1080"/>
      <c r="AQ341" s="1080"/>
      <c r="AR341" s="1080"/>
      <c r="AS341" s="1080"/>
      <c r="AT341" s="1080"/>
      <c r="AU341" s="1080"/>
      <c r="AV341" s="1080"/>
      <c r="AW341" s="1080"/>
      <c r="AX341" s="1080"/>
      <c r="AY341" s="1080"/>
      <c r="BA341" s="2935" t="s">
        <v>155</v>
      </c>
      <c r="BB341" s="176" t="s">
        <v>49</v>
      </c>
      <c r="BC341" s="1501" t="s">
        <v>35</v>
      </c>
      <c r="BD341" s="1522" t="s">
        <v>35</v>
      </c>
      <c r="BE341" s="1522" t="s">
        <v>35</v>
      </c>
      <c r="BF341" s="1522" t="s">
        <v>35</v>
      </c>
      <c r="BG341" s="1543" t="s">
        <v>35</v>
      </c>
      <c r="BH341" s="1563" t="s">
        <v>35</v>
      </c>
      <c r="BI341" s="1522" t="s">
        <v>35</v>
      </c>
      <c r="BJ341" s="1522" t="s">
        <v>35</v>
      </c>
      <c r="BK341" s="1522" t="s">
        <v>35</v>
      </c>
      <c r="BL341" s="1543" t="s">
        <v>35</v>
      </c>
      <c r="BM341" s="1563" t="s">
        <v>35</v>
      </c>
      <c r="BN341" s="1522" t="s">
        <v>35</v>
      </c>
      <c r="BO341" s="1522" t="s">
        <v>35</v>
      </c>
      <c r="BP341" s="1522" t="s">
        <v>35</v>
      </c>
      <c r="BQ341" s="1543" t="s">
        <v>35</v>
      </c>
      <c r="BR341" s="1563" t="s">
        <v>35</v>
      </c>
      <c r="BS341" s="1522" t="s">
        <v>35</v>
      </c>
      <c r="BT341" s="2367" t="s">
        <v>35</v>
      </c>
      <c r="BU341" s="2449"/>
      <c r="BV341" s="2449"/>
      <c r="BW341" s="2449"/>
      <c r="BX341" s="2449"/>
      <c r="BY341" s="2450"/>
      <c r="BZ341" s="2450"/>
      <c r="CA341" s="2450"/>
      <c r="CB341" s="2450"/>
      <c r="CC341" s="2450"/>
      <c r="CD341" s="2450"/>
      <c r="CE341" s="2450"/>
      <c r="CF341" s="2450"/>
      <c r="CG341" s="2450"/>
      <c r="CH341" s="2450"/>
      <c r="CI341" s="2450"/>
      <c r="CJ341" s="2450"/>
      <c r="CK341" s="2450"/>
      <c r="CL341" s="2450"/>
      <c r="CM341" s="2450"/>
      <c r="CN341" s="2450"/>
      <c r="CO341" s="2450"/>
      <c r="CP341" s="2450"/>
      <c r="CQ341" s="2450"/>
      <c r="CR341" s="2450"/>
      <c r="CS341" s="2450"/>
      <c r="CT341" s="2450"/>
      <c r="CU341" s="2450"/>
      <c r="CV341" s="2450"/>
      <c r="CW341" s="2450"/>
      <c r="CX341" s="2450"/>
      <c r="CY341" s="2450"/>
      <c r="CZ341" s="2450"/>
      <c r="DA341" s="240"/>
    </row>
    <row r="342" s="726" customFormat="true" ht="15" customHeight="true" x14ac:dyDescent="0.2">
      <c r="B342" s="750"/>
      <c r="U342" s="1080"/>
      <c r="V342" s="1080"/>
      <c r="W342" s="1080"/>
      <c r="X342" s="1080"/>
      <c r="Y342" s="1080"/>
      <c r="Z342" s="1080"/>
      <c r="AA342" s="1080"/>
      <c r="AB342" s="1080"/>
      <c r="AC342" s="1080"/>
      <c r="AD342" s="1080"/>
      <c r="AE342" s="1080"/>
      <c r="AF342" s="1080"/>
      <c r="AG342" s="1080"/>
      <c r="AH342" s="1080"/>
      <c r="AI342" s="1080"/>
      <c r="AJ342" s="1080"/>
      <c r="AK342" s="1080"/>
      <c r="AL342" s="1080"/>
      <c r="AM342" s="1080"/>
      <c r="AN342" s="1080"/>
      <c r="AO342" s="1080"/>
      <c r="AP342" s="1080"/>
      <c r="AQ342" s="1080"/>
      <c r="AR342" s="1080"/>
      <c r="AS342" s="1080"/>
      <c r="AT342" s="1080"/>
      <c r="AU342" s="1080"/>
      <c r="AV342" s="1080"/>
      <c r="AW342" s="1080"/>
      <c r="AX342" s="1080"/>
      <c r="AY342" s="1080"/>
      <c r="BA342" s="2936"/>
      <c r="BB342" s="177" t="s">
        <v>48</v>
      </c>
      <c r="BC342" s="1502" t="s">
        <v>35</v>
      </c>
      <c r="BD342" s="1523" t="s">
        <v>35</v>
      </c>
      <c r="BE342" s="1523" t="s">
        <v>35</v>
      </c>
      <c r="BF342" s="1523" t="s">
        <v>35</v>
      </c>
      <c r="BG342" s="1544" t="s">
        <v>35</v>
      </c>
      <c r="BH342" s="1564" t="s">
        <v>35</v>
      </c>
      <c r="BI342" s="1523" t="s">
        <v>35</v>
      </c>
      <c r="BJ342" s="1523" t="s">
        <v>35</v>
      </c>
      <c r="BK342" s="1523" t="s">
        <v>35</v>
      </c>
      <c r="BL342" s="1544" t="s">
        <v>35</v>
      </c>
      <c r="BM342" s="1564" t="s">
        <v>35</v>
      </c>
      <c r="BN342" s="1523" t="s">
        <v>35</v>
      </c>
      <c r="BO342" s="1523" t="s">
        <v>35</v>
      </c>
      <c r="BP342" s="1523" t="s">
        <v>35</v>
      </c>
      <c r="BQ342" s="1544" t="s">
        <v>35</v>
      </c>
      <c r="BR342" s="1564" t="s">
        <v>35</v>
      </c>
      <c r="BS342" s="1523" t="s">
        <v>35</v>
      </c>
      <c r="BT342" s="2368" t="s">
        <v>35</v>
      </c>
      <c r="BU342" s="2451"/>
      <c r="BV342" s="2451"/>
      <c r="BW342" s="2451"/>
      <c r="BX342" s="2451"/>
      <c r="BY342" s="2452"/>
      <c r="BZ342" s="2452"/>
      <c r="CA342" s="2452"/>
      <c r="CB342" s="2452"/>
      <c r="CC342" s="2452"/>
      <c r="CD342" s="2452"/>
      <c r="CE342" s="2452"/>
      <c r="CF342" s="2452"/>
      <c r="CG342" s="2452"/>
      <c r="CH342" s="2452"/>
      <c r="CI342" s="2452"/>
      <c r="CJ342" s="2452"/>
      <c r="CK342" s="2452"/>
      <c r="CL342" s="2452"/>
      <c r="CM342" s="2452"/>
      <c r="CN342" s="2452"/>
      <c r="CO342" s="2452"/>
      <c r="CP342" s="2452"/>
      <c r="CQ342" s="2452"/>
      <c r="CR342" s="2452"/>
      <c r="CS342" s="2452"/>
      <c r="CT342" s="2452"/>
      <c r="CU342" s="2452"/>
      <c r="CV342" s="2452"/>
      <c r="CW342" s="2452"/>
      <c r="CX342" s="2452"/>
      <c r="CY342" s="2452"/>
      <c r="CZ342" s="2452"/>
      <c r="DA342" s="240"/>
    </row>
    <row r="343" s="726" customFormat="true" ht="15" customHeight="true" x14ac:dyDescent="0.2">
      <c r="B343" s="750"/>
      <c r="U343" s="1080"/>
      <c r="V343" s="1080"/>
      <c r="W343" s="1080"/>
      <c r="X343" s="1080"/>
      <c r="Y343" s="1080"/>
      <c r="Z343" s="1080"/>
      <c r="AA343" s="1080"/>
      <c r="AB343" s="1080"/>
      <c r="AC343" s="1080"/>
      <c r="AD343" s="1080"/>
      <c r="AE343" s="1080"/>
      <c r="AF343" s="1080"/>
      <c r="AG343" s="1080"/>
      <c r="AH343" s="1080"/>
      <c r="AI343" s="1080"/>
      <c r="AJ343" s="1080"/>
      <c r="AK343" s="1080"/>
      <c r="AL343" s="1080"/>
      <c r="AM343" s="1080"/>
      <c r="AN343" s="1080"/>
      <c r="AO343" s="1080"/>
      <c r="AP343" s="1080"/>
      <c r="AQ343" s="1080"/>
      <c r="AR343" s="1080"/>
      <c r="AS343" s="1080"/>
      <c r="AT343" s="1080"/>
      <c r="AU343" s="1080"/>
      <c r="AV343" s="1080"/>
      <c r="AW343" s="1080"/>
      <c r="AX343" s="1080"/>
      <c r="AY343" s="1080"/>
      <c r="BA343" s="2937" t="s">
        <v>150</v>
      </c>
      <c r="BB343" s="177" t="s">
        <v>49</v>
      </c>
      <c r="BC343" s="1502" t="s">
        <v>35</v>
      </c>
      <c r="BD343" s="1523" t="s">
        <v>35</v>
      </c>
      <c r="BE343" s="1523" t="s">
        <v>35</v>
      </c>
      <c r="BF343" s="1523" t="s">
        <v>35</v>
      </c>
      <c r="BG343" s="1544" t="s">
        <v>35</v>
      </c>
      <c r="BH343" s="1564" t="s">
        <v>35</v>
      </c>
      <c r="BI343" s="1523" t="s">
        <v>35</v>
      </c>
      <c r="BJ343" s="1523" t="s">
        <v>35</v>
      </c>
      <c r="BK343" s="1523" t="s">
        <v>35</v>
      </c>
      <c r="BL343" s="1544" t="s">
        <v>35</v>
      </c>
      <c r="BM343" s="1564" t="s">
        <v>35</v>
      </c>
      <c r="BN343" s="1523" t="s">
        <v>35</v>
      </c>
      <c r="BO343" s="1523" t="s">
        <v>35</v>
      </c>
      <c r="BP343" s="1523" t="s">
        <v>35</v>
      </c>
      <c r="BQ343" s="1544" t="s">
        <v>35</v>
      </c>
      <c r="BR343" s="1564" t="s">
        <v>35</v>
      </c>
      <c r="BS343" s="1523" t="s">
        <v>35</v>
      </c>
      <c r="BT343" s="2368" t="s">
        <v>35</v>
      </c>
      <c r="BU343" s="2451"/>
      <c r="BV343" s="2451"/>
      <c r="BW343" s="2451"/>
      <c r="BX343" s="2451"/>
      <c r="BY343" s="2452"/>
      <c r="BZ343" s="2452"/>
      <c r="CA343" s="2452"/>
      <c r="CB343" s="2452"/>
      <c r="CC343" s="2452"/>
      <c r="CD343" s="2452"/>
      <c r="CE343" s="2452"/>
      <c r="CF343" s="2452"/>
      <c r="CG343" s="2452"/>
      <c r="CH343" s="2452"/>
      <c r="CI343" s="2452"/>
      <c r="CJ343" s="2452"/>
      <c r="CK343" s="2452"/>
      <c r="CL343" s="2452"/>
      <c r="CM343" s="2452"/>
      <c r="CN343" s="2452"/>
      <c r="CO343" s="2452"/>
      <c r="CP343" s="2452"/>
      <c r="CQ343" s="2452"/>
      <c r="CR343" s="2452"/>
      <c r="CS343" s="2452"/>
      <c r="CT343" s="2452"/>
      <c r="CU343" s="2452"/>
      <c r="CV343" s="2452"/>
      <c r="CW343" s="2452"/>
      <c r="CX343" s="2452"/>
      <c r="CY343" s="2452"/>
      <c r="CZ343" s="2452"/>
      <c r="DA343" s="240"/>
    </row>
    <row r="344" s="726" customFormat="true" ht="15" customHeight="true" x14ac:dyDescent="0.2">
      <c r="B344" s="750"/>
      <c r="U344" s="1080"/>
      <c r="V344" s="1080"/>
      <c r="W344" s="1080"/>
      <c r="X344" s="1080"/>
      <c r="Y344" s="1080"/>
      <c r="Z344" s="1080"/>
      <c r="AA344" s="1080"/>
      <c r="AB344" s="1080"/>
      <c r="AC344" s="1080"/>
      <c r="AD344" s="1080"/>
      <c r="AE344" s="1080"/>
      <c r="AF344" s="1080"/>
      <c r="AG344" s="1080"/>
      <c r="AH344" s="1080"/>
      <c r="AI344" s="1080"/>
      <c r="AJ344" s="1080"/>
      <c r="AK344" s="1080"/>
      <c r="AL344" s="1080"/>
      <c r="AM344" s="1080"/>
      <c r="AN344" s="1080"/>
      <c r="AO344" s="1080"/>
      <c r="AP344" s="1080"/>
      <c r="AQ344" s="1080"/>
      <c r="AR344" s="1080"/>
      <c r="AS344" s="1080"/>
      <c r="AT344" s="1080"/>
      <c r="AU344" s="1080"/>
      <c r="AV344" s="1080"/>
      <c r="AW344" s="1080"/>
      <c r="AX344" s="1080"/>
      <c r="AY344" s="1080"/>
      <c r="BA344" s="2936"/>
      <c r="BB344" s="177" t="s">
        <v>48</v>
      </c>
      <c r="BC344" s="1502" t="s">
        <v>35</v>
      </c>
      <c r="BD344" s="1523" t="s">
        <v>35</v>
      </c>
      <c r="BE344" s="1523" t="s">
        <v>35</v>
      </c>
      <c r="BF344" s="1523" t="s">
        <v>35</v>
      </c>
      <c r="BG344" s="1544" t="s">
        <v>35</v>
      </c>
      <c r="BH344" s="1564" t="s">
        <v>35</v>
      </c>
      <c r="BI344" s="1523" t="s">
        <v>35</v>
      </c>
      <c r="BJ344" s="1523" t="s">
        <v>35</v>
      </c>
      <c r="BK344" s="1523" t="s">
        <v>35</v>
      </c>
      <c r="BL344" s="1544" t="s">
        <v>35</v>
      </c>
      <c r="BM344" s="1564" t="s">
        <v>35</v>
      </c>
      <c r="BN344" s="1523" t="s">
        <v>35</v>
      </c>
      <c r="BO344" s="1523" t="s">
        <v>35</v>
      </c>
      <c r="BP344" s="1523" t="s">
        <v>35</v>
      </c>
      <c r="BQ344" s="1544" t="s">
        <v>35</v>
      </c>
      <c r="BR344" s="1564" t="s">
        <v>35</v>
      </c>
      <c r="BS344" s="1523" t="s">
        <v>35</v>
      </c>
      <c r="BT344" s="2368" t="s">
        <v>35</v>
      </c>
      <c r="BU344" s="2451"/>
      <c r="BV344" s="2451"/>
      <c r="BW344" s="2451"/>
      <c r="BX344" s="2451"/>
      <c r="BY344" s="2452"/>
      <c r="BZ344" s="2452"/>
      <c r="CA344" s="2452"/>
      <c r="CB344" s="2452"/>
      <c r="CC344" s="2452"/>
      <c r="CD344" s="2452"/>
      <c r="CE344" s="2452"/>
      <c r="CF344" s="2452"/>
      <c r="CG344" s="2452"/>
      <c r="CH344" s="2452"/>
      <c r="CI344" s="2452"/>
      <c r="CJ344" s="2452"/>
      <c r="CK344" s="2452"/>
      <c r="CL344" s="2452"/>
      <c r="CM344" s="2452"/>
      <c r="CN344" s="2452"/>
      <c r="CO344" s="2452"/>
      <c r="CP344" s="2452"/>
      <c r="CQ344" s="2452"/>
      <c r="CR344" s="2452"/>
      <c r="CS344" s="2452"/>
      <c r="CT344" s="2452"/>
      <c r="CU344" s="2452"/>
      <c r="CV344" s="2452"/>
      <c r="CW344" s="2452"/>
      <c r="CX344" s="2452"/>
      <c r="CY344" s="2452"/>
      <c r="CZ344" s="2452"/>
      <c r="DA344" s="240"/>
    </row>
    <row r="345" s="726" customFormat="true" ht="15" customHeight="true" x14ac:dyDescent="0.2">
      <c r="B345" s="750"/>
      <c r="U345" s="1080"/>
      <c r="V345" s="1080"/>
      <c r="W345" s="1080"/>
      <c r="X345" s="1080"/>
      <c r="Y345" s="1080"/>
      <c r="Z345" s="1080"/>
      <c r="AA345" s="1080"/>
      <c r="AB345" s="1080"/>
      <c r="AC345" s="1080"/>
      <c r="AD345" s="1080"/>
      <c r="AE345" s="1080"/>
      <c r="AF345" s="1080"/>
      <c r="AG345" s="1080"/>
      <c r="AH345" s="1080"/>
      <c r="AI345" s="1080"/>
      <c r="AJ345" s="1080"/>
      <c r="AK345" s="1080"/>
      <c r="AL345" s="1080"/>
      <c r="AM345" s="1080"/>
      <c r="AN345" s="1080"/>
      <c r="AO345" s="1080"/>
      <c r="AP345" s="1080"/>
      <c r="AQ345" s="1080"/>
      <c r="AR345" s="1080"/>
      <c r="AS345" s="1080"/>
      <c r="AT345" s="1080"/>
      <c r="AU345" s="1080"/>
      <c r="AV345" s="1080"/>
      <c r="AW345" s="1080"/>
      <c r="AX345" s="1080"/>
      <c r="AY345" s="1080"/>
      <c r="BA345" s="2937" t="s">
        <v>151</v>
      </c>
      <c r="BB345" s="177" t="s">
        <v>49</v>
      </c>
      <c r="BC345" s="1502" t="s">
        <v>35</v>
      </c>
      <c r="BD345" s="1523" t="s">
        <v>35</v>
      </c>
      <c r="BE345" s="1523" t="s">
        <v>35</v>
      </c>
      <c r="BF345" s="1523" t="s">
        <v>35</v>
      </c>
      <c r="BG345" s="1544" t="s">
        <v>35</v>
      </c>
      <c r="BH345" s="1564" t="s">
        <v>35</v>
      </c>
      <c r="BI345" s="1523" t="s">
        <v>35</v>
      </c>
      <c r="BJ345" s="1523" t="s">
        <v>35</v>
      </c>
      <c r="BK345" s="1523" t="s">
        <v>35</v>
      </c>
      <c r="BL345" s="1544" t="s">
        <v>35</v>
      </c>
      <c r="BM345" s="1564" t="s">
        <v>35</v>
      </c>
      <c r="BN345" s="1523" t="s">
        <v>35</v>
      </c>
      <c r="BO345" s="1523" t="s">
        <v>35</v>
      </c>
      <c r="BP345" s="1523" t="s">
        <v>35</v>
      </c>
      <c r="BQ345" s="1544" t="s">
        <v>35</v>
      </c>
      <c r="BR345" s="1564" t="s">
        <v>35</v>
      </c>
      <c r="BS345" s="1523" t="s">
        <v>35</v>
      </c>
      <c r="BT345" s="2368" t="s">
        <v>35</v>
      </c>
      <c r="BU345" s="2451"/>
      <c r="BV345" s="2451"/>
      <c r="BW345" s="2451"/>
      <c r="BX345" s="2451"/>
      <c r="BY345" s="2452"/>
      <c r="BZ345" s="2452"/>
      <c r="CA345" s="2452"/>
      <c r="CB345" s="2452"/>
      <c r="CC345" s="2452"/>
      <c r="CD345" s="2452"/>
      <c r="CE345" s="2452"/>
      <c r="CF345" s="2452"/>
      <c r="CG345" s="2452"/>
      <c r="CH345" s="2452"/>
      <c r="CI345" s="2452"/>
      <c r="CJ345" s="2452"/>
      <c r="CK345" s="2452"/>
      <c r="CL345" s="2452"/>
      <c r="CM345" s="2452"/>
      <c r="CN345" s="2452"/>
      <c r="CO345" s="2452"/>
      <c r="CP345" s="2452"/>
      <c r="CQ345" s="2452"/>
      <c r="CR345" s="2452"/>
      <c r="CS345" s="2452"/>
      <c r="CT345" s="2452"/>
      <c r="CU345" s="2452"/>
      <c r="CV345" s="2452"/>
      <c r="CW345" s="2452"/>
      <c r="CX345" s="2452"/>
      <c r="CY345" s="2452"/>
      <c r="CZ345" s="2452"/>
      <c r="DA345" s="240"/>
    </row>
    <row r="346" s="726" customFormat="true" ht="15" customHeight="true" x14ac:dyDescent="0.2">
      <c r="B346" s="750"/>
      <c r="U346" s="1080"/>
      <c r="V346" s="1080"/>
      <c r="W346" s="1080"/>
      <c r="X346" s="1080"/>
      <c r="Y346" s="1080"/>
      <c r="Z346" s="1080"/>
      <c r="AA346" s="1080"/>
      <c r="AB346" s="1080"/>
      <c r="AC346" s="1080"/>
      <c r="AD346" s="1080"/>
      <c r="AE346" s="1080"/>
      <c r="AF346" s="1080"/>
      <c r="AG346" s="1080"/>
      <c r="AH346" s="1080"/>
      <c r="AI346" s="1080"/>
      <c r="AJ346" s="1080"/>
      <c r="AK346" s="1080"/>
      <c r="AL346" s="1080"/>
      <c r="AM346" s="1080"/>
      <c r="AN346" s="1080"/>
      <c r="AO346" s="1080"/>
      <c r="AP346" s="1080"/>
      <c r="AQ346" s="1080"/>
      <c r="AR346" s="1080"/>
      <c r="AS346" s="1080"/>
      <c r="AT346" s="1080"/>
      <c r="AU346" s="1080"/>
      <c r="AV346" s="1080"/>
      <c r="AW346" s="1080"/>
      <c r="AX346" s="1080"/>
      <c r="AY346" s="1080"/>
      <c r="BA346" s="2936"/>
      <c r="BB346" s="177" t="s">
        <v>48</v>
      </c>
      <c r="BC346" s="1502" t="s">
        <v>35</v>
      </c>
      <c r="BD346" s="1523" t="s">
        <v>35</v>
      </c>
      <c r="BE346" s="1523" t="s">
        <v>35</v>
      </c>
      <c r="BF346" s="1523" t="s">
        <v>35</v>
      </c>
      <c r="BG346" s="1544" t="s">
        <v>35</v>
      </c>
      <c r="BH346" s="1564" t="s">
        <v>35</v>
      </c>
      <c r="BI346" s="1523" t="s">
        <v>35</v>
      </c>
      <c r="BJ346" s="1523" t="s">
        <v>35</v>
      </c>
      <c r="BK346" s="1523" t="s">
        <v>35</v>
      </c>
      <c r="BL346" s="1544" t="s">
        <v>35</v>
      </c>
      <c r="BM346" s="1564" t="s">
        <v>35</v>
      </c>
      <c r="BN346" s="1523" t="s">
        <v>35</v>
      </c>
      <c r="BO346" s="1523" t="s">
        <v>35</v>
      </c>
      <c r="BP346" s="1523" t="s">
        <v>35</v>
      </c>
      <c r="BQ346" s="1544" t="s">
        <v>35</v>
      </c>
      <c r="BR346" s="1564" t="s">
        <v>35</v>
      </c>
      <c r="BS346" s="1523" t="s">
        <v>35</v>
      </c>
      <c r="BT346" s="2368" t="s">
        <v>35</v>
      </c>
      <c r="BU346" s="2451"/>
      <c r="BV346" s="2451"/>
      <c r="BW346" s="2451"/>
      <c r="BX346" s="2451"/>
      <c r="BY346" s="2452"/>
      <c r="BZ346" s="2452"/>
      <c r="CA346" s="2452"/>
      <c r="CB346" s="2452"/>
      <c r="CC346" s="2452"/>
      <c r="CD346" s="2452"/>
      <c r="CE346" s="2452"/>
      <c r="CF346" s="2452"/>
      <c r="CG346" s="2452"/>
      <c r="CH346" s="2452"/>
      <c r="CI346" s="2452"/>
      <c r="CJ346" s="2452"/>
      <c r="CK346" s="2452"/>
      <c r="CL346" s="2452"/>
      <c r="CM346" s="2452"/>
      <c r="CN346" s="2452"/>
      <c r="CO346" s="2452"/>
      <c r="CP346" s="2452"/>
      <c r="CQ346" s="2452"/>
      <c r="CR346" s="2452"/>
      <c r="CS346" s="2452"/>
      <c r="CT346" s="2452"/>
      <c r="CU346" s="2452"/>
      <c r="CV346" s="2452"/>
      <c r="CW346" s="2452"/>
      <c r="CX346" s="2452"/>
      <c r="CY346" s="2452"/>
      <c r="CZ346" s="2452"/>
      <c r="DA346" s="240"/>
    </row>
    <row r="347" s="726" customFormat="true" ht="15" customHeight="true" x14ac:dyDescent="0.2">
      <c r="B347" s="750"/>
      <c r="U347" s="1080"/>
      <c r="V347" s="1080"/>
      <c r="W347" s="1080"/>
      <c r="X347" s="1080"/>
      <c r="Y347" s="1080"/>
      <c r="Z347" s="1080"/>
      <c r="AA347" s="1080"/>
      <c r="AB347" s="1080"/>
      <c r="AC347" s="1080"/>
      <c r="AD347" s="1080"/>
      <c r="AE347" s="1080"/>
      <c r="AF347" s="1080"/>
      <c r="AG347" s="1080"/>
      <c r="AH347" s="1080"/>
      <c r="AI347" s="1080"/>
      <c r="AJ347" s="1080"/>
      <c r="AK347" s="1080"/>
      <c r="AL347" s="1080"/>
      <c r="AM347" s="1080"/>
      <c r="AN347" s="1080"/>
      <c r="AO347" s="1080"/>
      <c r="AP347" s="1080"/>
      <c r="AQ347" s="1080"/>
      <c r="AR347" s="1080"/>
      <c r="AS347" s="1080"/>
      <c r="AT347" s="1080"/>
      <c r="AU347" s="1080"/>
      <c r="AV347" s="1080"/>
      <c r="AW347" s="1080"/>
      <c r="AX347" s="1080"/>
      <c r="AY347" s="1080"/>
      <c r="BA347" s="2937" t="s">
        <v>152</v>
      </c>
      <c r="BB347" s="177" t="s">
        <v>49</v>
      </c>
      <c r="BC347" s="1502" t="s">
        <v>35</v>
      </c>
      <c r="BD347" s="1523" t="s">
        <v>35</v>
      </c>
      <c r="BE347" s="1523" t="s">
        <v>35</v>
      </c>
      <c r="BF347" s="1523" t="s">
        <v>35</v>
      </c>
      <c r="BG347" s="1544" t="s">
        <v>35</v>
      </c>
      <c r="BH347" s="1564" t="s">
        <v>35</v>
      </c>
      <c r="BI347" s="1523" t="s">
        <v>35</v>
      </c>
      <c r="BJ347" s="1523" t="s">
        <v>35</v>
      </c>
      <c r="BK347" s="1523" t="s">
        <v>35</v>
      </c>
      <c r="BL347" s="1544" t="s">
        <v>35</v>
      </c>
      <c r="BM347" s="1564" t="s">
        <v>35</v>
      </c>
      <c r="BN347" s="1523" t="s">
        <v>35</v>
      </c>
      <c r="BO347" s="1523" t="s">
        <v>35</v>
      </c>
      <c r="BP347" s="1523" t="s">
        <v>35</v>
      </c>
      <c r="BQ347" s="1544" t="s">
        <v>35</v>
      </c>
      <c r="BR347" s="1564" t="s">
        <v>35</v>
      </c>
      <c r="BS347" s="1523" t="s">
        <v>35</v>
      </c>
      <c r="BT347" s="2368" t="s">
        <v>35</v>
      </c>
      <c r="BU347" s="2451"/>
      <c r="BV347" s="2451"/>
      <c r="BW347" s="2451"/>
      <c r="BX347" s="2451"/>
      <c r="BY347" s="2452"/>
      <c r="BZ347" s="2452"/>
      <c r="CA347" s="2452"/>
      <c r="CB347" s="2452"/>
      <c r="CC347" s="2452"/>
      <c r="CD347" s="2452"/>
      <c r="CE347" s="2452"/>
      <c r="CF347" s="2452"/>
      <c r="CG347" s="2452"/>
      <c r="CH347" s="2452"/>
      <c r="CI347" s="2452"/>
      <c r="CJ347" s="2452"/>
      <c r="CK347" s="2452"/>
      <c r="CL347" s="2452"/>
      <c r="CM347" s="2452"/>
      <c r="CN347" s="2452"/>
      <c r="CO347" s="2452"/>
      <c r="CP347" s="2452"/>
      <c r="CQ347" s="2452"/>
      <c r="CR347" s="2452"/>
      <c r="CS347" s="2452"/>
      <c r="CT347" s="2452"/>
      <c r="CU347" s="2452"/>
      <c r="CV347" s="2452"/>
      <c r="CW347" s="2452"/>
      <c r="CX347" s="2452"/>
      <c r="CY347" s="2452"/>
      <c r="CZ347" s="2452"/>
      <c r="DA347" s="240"/>
    </row>
    <row r="348" s="726" customFormat="true" ht="15" customHeight="true" x14ac:dyDescent="0.2">
      <c r="B348" s="750"/>
      <c r="U348" s="1080"/>
      <c r="V348" s="1080"/>
      <c r="W348" s="1080"/>
      <c r="X348" s="1080"/>
      <c r="Y348" s="1080"/>
      <c r="Z348" s="1080"/>
      <c r="AA348" s="1080"/>
      <c r="AB348" s="1080"/>
      <c r="AC348" s="1080"/>
      <c r="AD348" s="1080"/>
      <c r="AE348" s="1080"/>
      <c r="AF348" s="1080"/>
      <c r="AG348" s="1080"/>
      <c r="AH348" s="1080"/>
      <c r="AI348" s="1080"/>
      <c r="AJ348" s="1080"/>
      <c r="AK348" s="1080"/>
      <c r="AL348" s="1080"/>
      <c r="AM348" s="1080"/>
      <c r="AN348" s="1080"/>
      <c r="AO348" s="1080"/>
      <c r="AP348" s="1080"/>
      <c r="AQ348" s="1080"/>
      <c r="AR348" s="1080"/>
      <c r="AS348" s="1080"/>
      <c r="AT348" s="1080"/>
      <c r="AU348" s="1080"/>
      <c r="AV348" s="1080"/>
      <c r="AW348" s="1080"/>
      <c r="AX348" s="1080"/>
      <c r="AY348" s="1080"/>
      <c r="BA348" s="2936"/>
      <c r="BB348" s="177" t="s">
        <v>48</v>
      </c>
      <c r="BC348" s="1502" t="s">
        <v>35</v>
      </c>
      <c r="BD348" s="1523" t="s">
        <v>35</v>
      </c>
      <c r="BE348" s="1523" t="s">
        <v>35</v>
      </c>
      <c r="BF348" s="1523" t="s">
        <v>35</v>
      </c>
      <c r="BG348" s="1544" t="s">
        <v>35</v>
      </c>
      <c r="BH348" s="1564" t="s">
        <v>35</v>
      </c>
      <c r="BI348" s="1523" t="s">
        <v>35</v>
      </c>
      <c r="BJ348" s="1523" t="s">
        <v>35</v>
      </c>
      <c r="BK348" s="1523" t="s">
        <v>35</v>
      </c>
      <c r="BL348" s="1544" t="s">
        <v>35</v>
      </c>
      <c r="BM348" s="1564" t="s">
        <v>35</v>
      </c>
      <c r="BN348" s="1523" t="s">
        <v>35</v>
      </c>
      <c r="BO348" s="1523" t="s">
        <v>35</v>
      </c>
      <c r="BP348" s="1523" t="s">
        <v>35</v>
      </c>
      <c r="BQ348" s="1544" t="s">
        <v>35</v>
      </c>
      <c r="BR348" s="1564" t="s">
        <v>35</v>
      </c>
      <c r="BS348" s="1523" t="s">
        <v>35</v>
      </c>
      <c r="BT348" s="2368" t="s">
        <v>35</v>
      </c>
      <c r="BU348" s="2451"/>
      <c r="BV348" s="2451"/>
      <c r="BW348" s="2451"/>
      <c r="BX348" s="2451"/>
      <c r="BY348" s="2452"/>
      <c r="BZ348" s="2452"/>
      <c r="CA348" s="2452"/>
      <c r="CB348" s="2452"/>
      <c r="CC348" s="2452"/>
      <c r="CD348" s="2452"/>
      <c r="CE348" s="2452"/>
      <c r="CF348" s="2452"/>
      <c r="CG348" s="2452"/>
      <c r="CH348" s="2452"/>
      <c r="CI348" s="2452"/>
      <c r="CJ348" s="2452"/>
      <c r="CK348" s="2452"/>
      <c r="CL348" s="2452"/>
      <c r="CM348" s="2452"/>
      <c r="CN348" s="2452"/>
      <c r="CO348" s="2452"/>
      <c r="CP348" s="2452"/>
      <c r="CQ348" s="2452"/>
      <c r="CR348" s="2452"/>
      <c r="CS348" s="2452"/>
      <c r="CT348" s="2452"/>
      <c r="CU348" s="2452"/>
      <c r="CV348" s="2452"/>
      <c r="CW348" s="2452"/>
      <c r="CX348" s="2452"/>
      <c r="CY348" s="2452"/>
      <c r="CZ348" s="2452"/>
      <c r="DA348" s="240"/>
    </row>
    <row r="349" s="726" customFormat="true" ht="15" customHeight="true" x14ac:dyDescent="0.2">
      <c r="B349" s="750"/>
      <c r="U349" s="1080"/>
      <c r="V349" s="1080"/>
      <c r="W349" s="1080"/>
      <c r="X349" s="1080"/>
      <c r="Y349" s="1080"/>
      <c r="Z349" s="1080"/>
      <c r="AA349" s="1080"/>
      <c r="AB349" s="1080"/>
      <c r="AC349" s="1080"/>
      <c r="AD349" s="1080"/>
      <c r="AE349" s="1080"/>
      <c r="AF349" s="1080"/>
      <c r="AG349" s="1080"/>
      <c r="AH349" s="1080"/>
      <c r="AI349" s="1080"/>
      <c r="AJ349" s="1080"/>
      <c r="AK349" s="1080"/>
      <c r="AL349" s="1080"/>
      <c r="AM349" s="1080"/>
      <c r="AN349" s="1080"/>
      <c r="AO349" s="1080"/>
      <c r="AP349" s="1080"/>
      <c r="AQ349" s="1080"/>
      <c r="AR349" s="1080"/>
      <c r="AS349" s="1080"/>
      <c r="AT349" s="1080"/>
      <c r="AU349" s="1080"/>
      <c r="AV349" s="1080"/>
      <c r="AW349" s="1080"/>
      <c r="AX349" s="1080"/>
      <c r="AY349" s="1080"/>
      <c r="BA349" s="2937" t="s">
        <v>153</v>
      </c>
      <c r="BB349" s="177" t="s">
        <v>49</v>
      </c>
      <c r="BC349" s="1502" t="s">
        <v>35</v>
      </c>
      <c r="BD349" s="1523" t="s">
        <v>35</v>
      </c>
      <c r="BE349" s="1523" t="s">
        <v>35</v>
      </c>
      <c r="BF349" s="1523" t="s">
        <v>35</v>
      </c>
      <c r="BG349" s="1544" t="s">
        <v>35</v>
      </c>
      <c r="BH349" s="1564" t="s">
        <v>35</v>
      </c>
      <c r="BI349" s="1523" t="s">
        <v>35</v>
      </c>
      <c r="BJ349" s="1523" t="s">
        <v>35</v>
      </c>
      <c r="BK349" s="1523" t="s">
        <v>35</v>
      </c>
      <c r="BL349" s="1544" t="s">
        <v>35</v>
      </c>
      <c r="BM349" s="1564" t="s">
        <v>35</v>
      </c>
      <c r="BN349" s="1523" t="s">
        <v>35</v>
      </c>
      <c r="BO349" s="1523" t="s">
        <v>35</v>
      </c>
      <c r="BP349" s="1523" t="s">
        <v>35</v>
      </c>
      <c r="BQ349" s="1544" t="s">
        <v>35</v>
      </c>
      <c r="BR349" s="1564" t="s">
        <v>35</v>
      </c>
      <c r="BS349" s="1523" t="s">
        <v>35</v>
      </c>
      <c r="BT349" s="2368" t="s">
        <v>35</v>
      </c>
      <c r="BU349" s="2451"/>
      <c r="BV349" s="2451"/>
      <c r="BW349" s="2451"/>
      <c r="BX349" s="2451"/>
      <c r="BY349" s="2452"/>
      <c r="BZ349" s="2452"/>
      <c r="CA349" s="2452"/>
      <c r="CB349" s="2452"/>
      <c r="CC349" s="2452"/>
      <c r="CD349" s="2452"/>
      <c r="CE349" s="2452"/>
      <c r="CF349" s="2452"/>
      <c r="CG349" s="2452"/>
      <c r="CH349" s="2452"/>
      <c r="CI349" s="2452"/>
      <c r="CJ349" s="2452"/>
      <c r="CK349" s="2452"/>
      <c r="CL349" s="2452"/>
      <c r="CM349" s="2452"/>
      <c r="CN349" s="2452"/>
      <c r="CO349" s="2452"/>
      <c r="CP349" s="2452"/>
      <c r="CQ349" s="2452"/>
      <c r="CR349" s="2452"/>
      <c r="CS349" s="2452"/>
      <c r="CT349" s="2452"/>
      <c r="CU349" s="2452"/>
      <c r="CV349" s="2452"/>
      <c r="CW349" s="2452"/>
      <c r="CX349" s="2452"/>
      <c r="CY349" s="2452"/>
      <c r="CZ349" s="2452"/>
      <c r="DA349" s="240"/>
    </row>
    <row r="350" s="726" customFormat="true" ht="15" customHeight="true" x14ac:dyDescent="0.2">
      <c r="B350" s="750"/>
      <c r="U350" s="1080"/>
      <c r="V350" s="1080"/>
      <c r="W350" s="1080"/>
      <c r="X350" s="1080"/>
      <c r="Y350" s="1080"/>
      <c r="Z350" s="1080"/>
      <c r="AA350" s="1080"/>
      <c r="AB350" s="1080"/>
      <c r="AC350" s="1080"/>
      <c r="AD350" s="1080"/>
      <c r="AE350" s="1080"/>
      <c r="AF350" s="1080"/>
      <c r="AG350" s="1080"/>
      <c r="AH350" s="1080"/>
      <c r="AI350" s="1080"/>
      <c r="AJ350" s="1080"/>
      <c r="AK350" s="1080"/>
      <c r="AL350" s="1080"/>
      <c r="AM350" s="1080"/>
      <c r="AN350" s="1080"/>
      <c r="AO350" s="1080"/>
      <c r="AP350" s="1080"/>
      <c r="AQ350" s="1080"/>
      <c r="AR350" s="1080"/>
      <c r="AS350" s="1080"/>
      <c r="AT350" s="1080"/>
      <c r="AU350" s="1080"/>
      <c r="AV350" s="1080"/>
      <c r="AW350" s="1080"/>
      <c r="AX350" s="1080"/>
      <c r="AY350" s="1080"/>
      <c r="BA350" s="2936"/>
      <c r="BB350" s="177" t="s">
        <v>48</v>
      </c>
      <c r="BC350" s="1502" t="s">
        <v>35</v>
      </c>
      <c r="BD350" s="1523" t="s">
        <v>35</v>
      </c>
      <c r="BE350" s="1523" t="s">
        <v>35</v>
      </c>
      <c r="BF350" s="1523" t="s">
        <v>35</v>
      </c>
      <c r="BG350" s="1544" t="s">
        <v>35</v>
      </c>
      <c r="BH350" s="1564" t="s">
        <v>35</v>
      </c>
      <c r="BI350" s="1523" t="s">
        <v>35</v>
      </c>
      <c r="BJ350" s="1523" t="s">
        <v>35</v>
      </c>
      <c r="BK350" s="1523" t="s">
        <v>35</v>
      </c>
      <c r="BL350" s="1544" t="s">
        <v>35</v>
      </c>
      <c r="BM350" s="1564" t="s">
        <v>35</v>
      </c>
      <c r="BN350" s="1523" t="s">
        <v>35</v>
      </c>
      <c r="BO350" s="1523" t="s">
        <v>35</v>
      </c>
      <c r="BP350" s="1523" t="s">
        <v>35</v>
      </c>
      <c r="BQ350" s="1544" t="s">
        <v>35</v>
      </c>
      <c r="BR350" s="1564" t="s">
        <v>35</v>
      </c>
      <c r="BS350" s="1523" t="s">
        <v>35</v>
      </c>
      <c r="BT350" s="2368" t="s">
        <v>35</v>
      </c>
      <c r="BU350" s="2451"/>
      <c r="BV350" s="2451"/>
      <c r="BW350" s="2451"/>
      <c r="BX350" s="2451"/>
      <c r="BY350" s="2452"/>
      <c r="BZ350" s="2452"/>
      <c r="CA350" s="2452"/>
      <c r="CB350" s="2452"/>
      <c r="CC350" s="2452"/>
      <c r="CD350" s="2452"/>
      <c r="CE350" s="2452"/>
      <c r="CF350" s="2452"/>
      <c r="CG350" s="2452"/>
      <c r="CH350" s="2452"/>
      <c r="CI350" s="2452"/>
      <c r="CJ350" s="2452"/>
      <c r="CK350" s="2452"/>
      <c r="CL350" s="2452"/>
      <c r="CM350" s="2452"/>
      <c r="CN350" s="2452"/>
      <c r="CO350" s="2452"/>
      <c r="CP350" s="2452"/>
      <c r="CQ350" s="2452"/>
      <c r="CR350" s="2452"/>
      <c r="CS350" s="2452"/>
      <c r="CT350" s="2452"/>
      <c r="CU350" s="2452"/>
      <c r="CV350" s="2452"/>
      <c r="CW350" s="2452"/>
      <c r="CX350" s="2452"/>
      <c r="CY350" s="2452"/>
      <c r="CZ350" s="2452"/>
      <c r="DA350" s="240"/>
    </row>
    <row r="351" s="726" customFormat="true" ht="15" customHeight="true" x14ac:dyDescent="0.2">
      <c r="B351" s="750"/>
      <c r="U351" s="1080"/>
      <c r="V351" s="1080"/>
      <c r="W351" s="1080"/>
      <c r="X351" s="1080"/>
      <c r="Y351" s="1080"/>
      <c r="Z351" s="1080"/>
      <c r="AA351" s="1080"/>
      <c r="AB351" s="1080"/>
      <c r="AC351" s="1080"/>
      <c r="AD351" s="1080"/>
      <c r="AE351" s="1080"/>
      <c r="AF351" s="1080"/>
      <c r="AG351" s="1080"/>
      <c r="AH351" s="1080"/>
      <c r="AI351" s="1080"/>
      <c r="AJ351" s="1080"/>
      <c r="AK351" s="1080"/>
      <c r="AL351" s="1080"/>
      <c r="AM351" s="1080"/>
      <c r="AN351" s="1080"/>
      <c r="AO351" s="1080"/>
      <c r="AP351" s="1080"/>
      <c r="AQ351" s="1080"/>
      <c r="AR351" s="1080"/>
      <c r="AS351" s="1080"/>
      <c r="AT351" s="1080"/>
      <c r="AU351" s="1080"/>
      <c r="AV351" s="1080"/>
      <c r="AW351" s="1080"/>
      <c r="AX351" s="1080"/>
      <c r="AY351" s="1080"/>
      <c r="BA351" s="2937" t="s">
        <v>154</v>
      </c>
      <c r="BB351" s="177" t="s">
        <v>49</v>
      </c>
      <c r="BC351" s="1502" t="s">
        <v>35</v>
      </c>
      <c r="BD351" s="1523" t="s">
        <v>35</v>
      </c>
      <c r="BE351" s="1523" t="s">
        <v>35</v>
      </c>
      <c r="BF351" s="1523" t="s">
        <v>35</v>
      </c>
      <c r="BG351" s="1544" t="s">
        <v>35</v>
      </c>
      <c r="BH351" s="1564" t="s">
        <v>35</v>
      </c>
      <c r="BI351" s="1523" t="s">
        <v>35</v>
      </c>
      <c r="BJ351" s="1523" t="s">
        <v>35</v>
      </c>
      <c r="BK351" s="1523" t="s">
        <v>35</v>
      </c>
      <c r="BL351" s="1544" t="s">
        <v>35</v>
      </c>
      <c r="BM351" s="1564" t="s">
        <v>35</v>
      </c>
      <c r="BN351" s="1523" t="s">
        <v>35</v>
      </c>
      <c r="BO351" s="1523" t="s">
        <v>35</v>
      </c>
      <c r="BP351" s="1523" t="s">
        <v>35</v>
      </c>
      <c r="BQ351" s="1544" t="s">
        <v>35</v>
      </c>
      <c r="BR351" s="1564" t="s">
        <v>35</v>
      </c>
      <c r="BS351" s="1523" t="s">
        <v>35</v>
      </c>
      <c r="BT351" s="2368" t="s">
        <v>35</v>
      </c>
      <c r="BU351" s="2451"/>
      <c r="BV351" s="2451"/>
      <c r="BW351" s="2451"/>
      <c r="BX351" s="2451"/>
      <c r="BY351" s="2452"/>
      <c r="BZ351" s="2452"/>
      <c r="CA351" s="2452"/>
      <c r="CB351" s="2452"/>
      <c r="CC351" s="2452"/>
      <c r="CD351" s="2452"/>
      <c r="CE351" s="2452"/>
      <c r="CF351" s="2452"/>
      <c r="CG351" s="2452"/>
      <c r="CH351" s="2452"/>
      <c r="CI351" s="2452"/>
      <c r="CJ351" s="2452"/>
      <c r="CK351" s="2452"/>
      <c r="CL351" s="2452"/>
      <c r="CM351" s="2452"/>
      <c r="CN351" s="2452"/>
      <c r="CO351" s="2452"/>
      <c r="CP351" s="2452"/>
      <c r="CQ351" s="2452"/>
      <c r="CR351" s="2452"/>
      <c r="CS351" s="2452"/>
      <c r="CT351" s="2452"/>
      <c r="CU351" s="2452"/>
      <c r="CV351" s="2452"/>
      <c r="CW351" s="2452"/>
      <c r="CX351" s="2452"/>
      <c r="CY351" s="2452"/>
      <c r="CZ351" s="2452"/>
      <c r="DA351" s="240"/>
    </row>
    <row r="352" s="726" customFormat="true" ht="15" customHeight="true" x14ac:dyDescent="0.2">
      <c r="B352" s="750"/>
      <c r="U352" s="1080"/>
      <c r="V352" s="1080"/>
      <c r="W352" s="1080"/>
      <c r="X352" s="1080"/>
      <c r="Y352" s="1080"/>
      <c r="Z352" s="1080"/>
      <c r="AA352" s="1080"/>
      <c r="AB352" s="1080"/>
      <c r="AC352" s="1080"/>
      <c r="AD352" s="1080"/>
      <c r="AE352" s="1080"/>
      <c r="AF352" s="1080"/>
      <c r="AG352" s="1080"/>
      <c r="AH352" s="1080"/>
      <c r="AI352" s="1080"/>
      <c r="AJ352" s="1080"/>
      <c r="AK352" s="1080"/>
      <c r="AL352" s="1080"/>
      <c r="AM352" s="1080"/>
      <c r="AN352" s="1080"/>
      <c r="AO352" s="1080"/>
      <c r="AP352" s="1080"/>
      <c r="AQ352" s="1080"/>
      <c r="AR352" s="1080"/>
      <c r="AS352" s="1080"/>
      <c r="AT352" s="1080"/>
      <c r="AU352" s="1080"/>
      <c r="AV352" s="1080"/>
      <c r="AW352" s="1080"/>
      <c r="AX352" s="1080"/>
      <c r="AY352" s="1080"/>
      <c r="BA352" s="2936"/>
      <c r="BB352" s="177" t="s">
        <v>48</v>
      </c>
      <c r="BC352" s="1502" t="s">
        <v>35</v>
      </c>
      <c r="BD352" s="1523" t="s">
        <v>35</v>
      </c>
      <c r="BE352" s="1523" t="s">
        <v>35</v>
      </c>
      <c r="BF352" s="1523" t="s">
        <v>35</v>
      </c>
      <c r="BG352" s="1544" t="s">
        <v>35</v>
      </c>
      <c r="BH352" s="1564" t="s">
        <v>35</v>
      </c>
      <c r="BI352" s="1523" t="s">
        <v>35</v>
      </c>
      <c r="BJ352" s="1523" t="s">
        <v>35</v>
      </c>
      <c r="BK352" s="1523" t="s">
        <v>35</v>
      </c>
      <c r="BL352" s="1544" t="s">
        <v>35</v>
      </c>
      <c r="BM352" s="1564" t="s">
        <v>35</v>
      </c>
      <c r="BN352" s="1523" t="s">
        <v>35</v>
      </c>
      <c r="BO352" s="1523" t="s">
        <v>35</v>
      </c>
      <c r="BP352" s="1523" t="s">
        <v>35</v>
      </c>
      <c r="BQ352" s="1544" t="s">
        <v>35</v>
      </c>
      <c r="BR352" s="1564" t="s">
        <v>35</v>
      </c>
      <c r="BS352" s="1523" t="s">
        <v>35</v>
      </c>
      <c r="BT352" s="2368" t="s">
        <v>35</v>
      </c>
      <c r="BU352" s="2451"/>
      <c r="BV352" s="2451"/>
      <c r="BW352" s="2451"/>
      <c r="BX352" s="2451"/>
      <c r="BY352" s="2452"/>
      <c r="BZ352" s="2452"/>
      <c r="CA352" s="2452"/>
      <c r="CB352" s="2452"/>
      <c r="CC352" s="2452"/>
      <c r="CD352" s="2452"/>
      <c r="CE352" s="2452"/>
      <c r="CF352" s="2452"/>
      <c r="CG352" s="2452"/>
      <c r="CH352" s="2452"/>
      <c r="CI352" s="2452"/>
      <c r="CJ352" s="2452"/>
      <c r="CK352" s="2452"/>
      <c r="CL352" s="2452"/>
      <c r="CM352" s="2452"/>
      <c r="CN352" s="2452"/>
      <c r="CO352" s="2452"/>
      <c r="CP352" s="2452"/>
      <c r="CQ352" s="2452"/>
      <c r="CR352" s="2452"/>
      <c r="CS352" s="2452"/>
      <c r="CT352" s="2452"/>
      <c r="CU352" s="2452"/>
      <c r="CV352" s="2452"/>
      <c r="CW352" s="2452"/>
      <c r="CX352" s="2452"/>
      <c r="CY352" s="2452"/>
      <c r="CZ352" s="2452"/>
      <c r="DA352" s="240"/>
    </row>
    <row r="353" s="726" customFormat="true" ht="15" customHeight="true" x14ac:dyDescent="0.2">
      <c r="B353" s="750"/>
      <c r="U353" s="1080"/>
      <c r="V353" s="1080"/>
      <c r="W353" s="1080"/>
      <c r="X353" s="1080"/>
      <c r="Y353" s="1080"/>
      <c r="Z353" s="1080"/>
      <c r="AA353" s="1080"/>
      <c r="AB353" s="1080"/>
      <c r="AC353" s="1080"/>
      <c r="AD353" s="1080"/>
      <c r="AE353" s="1080"/>
      <c r="AF353" s="1080"/>
      <c r="AG353" s="1080"/>
      <c r="AH353" s="1080"/>
      <c r="AI353" s="1080"/>
      <c r="AJ353" s="1080"/>
      <c r="AK353" s="1080"/>
      <c r="AL353" s="1080"/>
      <c r="AM353" s="1080"/>
      <c r="AN353" s="1080"/>
      <c r="AO353" s="1080"/>
      <c r="AP353" s="1080"/>
      <c r="AQ353" s="1080"/>
      <c r="AR353" s="1080"/>
      <c r="AS353" s="1080"/>
      <c r="AT353" s="1080"/>
      <c r="AU353" s="1080"/>
      <c r="AV353" s="1080"/>
      <c r="AW353" s="1080"/>
      <c r="AX353" s="1080"/>
      <c r="AY353" s="1080"/>
      <c r="BA353" s="2937" t="s">
        <v>143</v>
      </c>
      <c r="BB353" s="177" t="s">
        <v>49</v>
      </c>
      <c r="BC353" s="1502" t="s">
        <v>35</v>
      </c>
      <c r="BD353" s="1523" t="s">
        <v>35</v>
      </c>
      <c r="BE353" s="1523" t="s">
        <v>35</v>
      </c>
      <c r="BF353" s="1523" t="s">
        <v>35</v>
      </c>
      <c r="BG353" s="1544" t="s">
        <v>35</v>
      </c>
      <c r="BH353" s="1564" t="s">
        <v>35</v>
      </c>
      <c r="BI353" s="1523" t="s">
        <v>35</v>
      </c>
      <c r="BJ353" s="1523" t="s">
        <v>35</v>
      </c>
      <c r="BK353" s="1523" t="s">
        <v>35</v>
      </c>
      <c r="BL353" s="1544" t="s">
        <v>35</v>
      </c>
      <c r="BM353" s="1564" t="s">
        <v>35</v>
      </c>
      <c r="BN353" s="1523" t="s">
        <v>35</v>
      </c>
      <c r="BO353" s="1523" t="s">
        <v>35</v>
      </c>
      <c r="BP353" s="1523" t="s">
        <v>35</v>
      </c>
      <c r="BQ353" s="1544" t="s">
        <v>35</v>
      </c>
      <c r="BR353" s="1564" t="s">
        <v>35</v>
      </c>
      <c r="BS353" s="1523" t="s">
        <v>35</v>
      </c>
      <c r="BT353" s="2368" t="s">
        <v>35</v>
      </c>
      <c r="BU353" s="2451"/>
      <c r="BV353" s="2451"/>
      <c r="BW353" s="2451"/>
      <c r="BX353" s="2451"/>
      <c r="BY353" s="2452"/>
      <c r="BZ353" s="2452"/>
      <c r="CA353" s="2452"/>
      <c r="CB353" s="2452"/>
      <c r="CC353" s="2452"/>
      <c r="CD353" s="2452"/>
      <c r="CE353" s="2452"/>
      <c r="CF353" s="2452"/>
      <c r="CG353" s="2452"/>
      <c r="CH353" s="2452"/>
      <c r="CI353" s="2452"/>
      <c r="CJ353" s="2452"/>
      <c r="CK353" s="2452"/>
      <c r="CL353" s="2452"/>
      <c r="CM353" s="2452"/>
      <c r="CN353" s="2452"/>
      <c r="CO353" s="2452"/>
      <c r="CP353" s="2452"/>
      <c r="CQ353" s="2452"/>
      <c r="CR353" s="2452"/>
      <c r="CS353" s="2452"/>
      <c r="CT353" s="2452"/>
      <c r="CU353" s="2452"/>
      <c r="CV353" s="2452"/>
      <c r="CW353" s="2452"/>
      <c r="CX353" s="2452"/>
      <c r="CY353" s="2452"/>
      <c r="CZ353" s="2452"/>
      <c r="DA353" s="240"/>
    </row>
    <row r="354" s="726" customFormat="true" ht="15" customHeight="true" x14ac:dyDescent="0.2">
      <c r="B354" s="750"/>
      <c r="U354" s="1080"/>
      <c r="V354" s="1080"/>
      <c r="W354" s="1080"/>
      <c r="X354" s="1080"/>
      <c r="Y354" s="1080"/>
      <c r="Z354" s="1080"/>
      <c r="AA354" s="1080"/>
      <c r="AB354" s="1080"/>
      <c r="AC354" s="1080"/>
      <c r="AD354" s="1080"/>
      <c r="AE354" s="1080"/>
      <c r="AF354" s="1080"/>
      <c r="AG354" s="1080"/>
      <c r="AH354" s="1080"/>
      <c r="AI354" s="1080"/>
      <c r="AJ354" s="1080"/>
      <c r="AK354" s="1080"/>
      <c r="AL354" s="1080"/>
      <c r="AM354" s="1080"/>
      <c r="AN354" s="1080"/>
      <c r="AO354" s="1080"/>
      <c r="AP354" s="1080"/>
      <c r="AQ354" s="1080"/>
      <c r="AR354" s="1080"/>
      <c r="AS354" s="1080"/>
      <c r="AT354" s="1080"/>
      <c r="AU354" s="1080"/>
      <c r="AV354" s="1080"/>
      <c r="AW354" s="1080"/>
      <c r="AX354" s="1080"/>
      <c r="AY354" s="1080"/>
      <c r="BA354" s="2938"/>
      <c r="BB354" s="178" t="s">
        <v>48</v>
      </c>
      <c r="BC354" s="1503" t="s">
        <v>35</v>
      </c>
      <c r="BD354" s="1524" t="s">
        <v>35</v>
      </c>
      <c r="BE354" s="1524" t="s">
        <v>35</v>
      </c>
      <c r="BF354" s="1524" t="s">
        <v>35</v>
      </c>
      <c r="BG354" s="1545" t="s">
        <v>35</v>
      </c>
      <c r="BH354" s="1565" t="s">
        <v>35</v>
      </c>
      <c r="BI354" s="1524" t="s">
        <v>35</v>
      </c>
      <c r="BJ354" s="1524" t="s">
        <v>35</v>
      </c>
      <c r="BK354" s="1524" t="s">
        <v>35</v>
      </c>
      <c r="BL354" s="1545" t="s">
        <v>35</v>
      </c>
      <c r="BM354" s="1565" t="s">
        <v>35</v>
      </c>
      <c r="BN354" s="1524" t="s">
        <v>35</v>
      </c>
      <c r="BO354" s="1524" t="s">
        <v>35</v>
      </c>
      <c r="BP354" s="1524" t="s">
        <v>35</v>
      </c>
      <c r="BQ354" s="1545" t="s">
        <v>35</v>
      </c>
      <c r="BR354" s="1565" t="s">
        <v>35</v>
      </c>
      <c r="BS354" s="1524" t="s">
        <v>35</v>
      </c>
      <c r="BT354" s="2369" t="s">
        <v>35</v>
      </c>
      <c r="BU354" s="2453"/>
      <c r="BV354" s="2453"/>
      <c r="BW354" s="2453"/>
      <c r="BX354" s="2453"/>
      <c r="BY354" s="2454"/>
      <c r="BZ354" s="2454"/>
      <c r="CA354" s="2454"/>
      <c r="CB354" s="2454"/>
      <c r="CC354" s="2454"/>
      <c r="CD354" s="2454"/>
      <c r="CE354" s="2454"/>
      <c r="CF354" s="2454"/>
      <c r="CG354" s="2454"/>
      <c r="CH354" s="2454"/>
      <c r="CI354" s="2454"/>
      <c r="CJ354" s="2454"/>
      <c r="CK354" s="2454"/>
      <c r="CL354" s="2454"/>
      <c r="CM354" s="2454"/>
      <c r="CN354" s="2454"/>
      <c r="CO354" s="2454"/>
      <c r="CP354" s="2454"/>
      <c r="CQ354" s="2454"/>
      <c r="CR354" s="2454"/>
      <c r="CS354" s="2454"/>
      <c r="CT354" s="2454"/>
      <c r="CU354" s="2454"/>
      <c r="CV354" s="2454"/>
      <c r="CW354" s="2454"/>
      <c r="CX354" s="2454"/>
      <c r="CY354" s="2454"/>
      <c r="CZ354" s="2454"/>
      <c r="DA354" s="240"/>
    </row>
    <row r="355" s="726" customFormat="true" ht="15" customHeight="true" x14ac:dyDescent="0.2">
      <c r="B355" s="750"/>
      <c r="U355" s="1080"/>
      <c r="V355" s="1080"/>
      <c r="W355" s="1080"/>
      <c r="X355" s="1080"/>
      <c r="Y355" s="1080"/>
      <c r="Z355" s="1080"/>
      <c r="AA355" s="1080"/>
      <c r="AB355" s="1080"/>
      <c r="AC355" s="1080"/>
      <c r="AD355" s="1080"/>
      <c r="AE355" s="1080"/>
      <c r="AF355" s="1080"/>
      <c r="AG355" s="1080"/>
      <c r="AH355" s="1080"/>
      <c r="AI355" s="1080"/>
      <c r="AJ355" s="1080"/>
      <c r="AK355" s="1080"/>
      <c r="AL355" s="1080"/>
      <c r="AM355" s="1080"/>
      <c r="AN355" s="1080"/>
      <c r="AO355" s="1080"/>
      <c r="AP355" s="1080"/>
      <c r="AQ355" s="1080"/>
      <c r="AR355" s="1080"/>
      <c r="AS355" s="1080"/>
      <c r="AT355" s="1080"/>
      <c r="AU355" s="1080"/>
      <c r="AV355" s="1080"/>
      <c r="AW355" s="1080"/>
      <c r="AX355" s="1080"/>
      <c r="AY355" s="108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50"/>
      <c r="BV355" s="450"/>
      <c r="BW355" s="450"/>
      <c r="BX355" s="450"/>
      <c r="BY355" s="450"/>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c r="DA355" s="240"/>
    </row>
    <row r="356" s="726" customFormat="true" ht="15" customHeight="true" x14ac:dyDescent="0.2">
      <c r="B356" s="750"/>
      <c r="U356" s="1080"/>
      <c r="V356" s="1080"/>
      <c r="W356" s="1080"/>
      <c r="X356" s="1080"/>
      <c r="Y356" s="1080"/>
      <c r="Z356" s="1080"/>
      <c r="AA356" s="1080"/>
      <c r="AB356" s="1080"/>
      <c r="AC356" s="1080"/>
      <c r="AD356" s="1080"/>
      <c r="AE356" s="1080"/>
      <c r="AF356" s="1080"/>
      <c r="AG356" s="1080"/>
      <c r="AH356" s="1080"/>
      <c r="AI356" s="1080"/>
      <c r="AJ356" s="1080"/>
      <c r="AK356" s="1080"/>
      <c r="AL356" s="1080"/>
      <c r="AM356" s="1080"/>
      <c r="AN356" s="1080"/>
      <c r="AO356" s="1080"/>
      <c r="AP356" s="1080"/>
      <c r="AQ356" s="1080"/>
      <c r="AR356" s="1080"/>
      <c r="AS356" s="1080"/>
      <c r="AT356" s="1080"/>
      <c r="AU356" s="1080"/>
      <c r="AV356" s="1080"/>
      <c r="AW356" s="1080"/>
      <c r="AX356" s="1080"/>
      <c r="AY356" s="108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40"/>
      <c r="BV356" s="240"/>
      <c r="BW356" s="240"/>
      <c r="BX356" s="240"/>
      <c r="BY356" s="240"/>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c r="DA356" s="240"/>
    </row>
    <row r="357" s="131" customFormat="true" ht="15" customHeight="true" x14ac:dyDescent="0.2">
      <c r="B357" s="133"/>
      <c r="U357" s="1080"/>
      <c r="V357" s="1080"/>
      <c r="W357" s="1080"/>
      <c r="X357" s="1080"/>
      <c r="Y357" s="1080"/>
      <c r="Z357" s="1080"/>
      <c r="AA357" s="1080"/>
      <c r="AB357" s="1080"/>
      <c r="AC357" s="1080"/>
      <c r="AD357" s="1080"/>
      <c r="AE357" s="1080"/>
      <c r="AF357" s="1080"/>
      <c r="AG357" s="1080"/>
      <c r="AH357" s="1080"/>
      <c r="AI357" s="1080"/>
      <c r="AJ357" s="1080"/>
      <c r="AK357" s="1080"/>
      <c r="AL357" s="1080"/>
      <c r="AM357" s="1080"/>
      <c r="AN357" s="1080"/>
      <c r="AO357" s="1080"/>
      <c r="AP357" s="1080"/>
      <c r="AQ357" s="1080"/>
      <c r="AR357" s="1080"/>
      <c r="AS357" s="1080"/>
      <c r="AT357" s="1080"/>
      <c r="AU357" s="1080"/>
      <c r="AV357" s="1080"/>
      <c r="AW357" s="1080"/>
      <c r="AX357" s="1080"/>
      <c r="AY357" s="108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40"/>
      <c r="BV357" s="240"/>
      <c r="BW357" s="240"/>
      <c r="BX357" s="240"/>
      <c r="BY357" s="240"/>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c r="DA357" s="240"/>
    </row>
    <row r="358" s="131" customFormat="true" ht="15" customHeight="true" x14ac:dyDescent="0.2">
      <c r="B358" s="133"/>
      <c r="U358" s="1080"/>
      <c r="V358" s="1080"/>
      <c r="W358" s="1080"/>
      <c r="X358" s="1080"/>
      <c r="Y358" s="1080"/>
      <c r="Z358" s="1080"/>
      <c r="AA358" s="1080"/>
      <c r="AB358" s="1080"/>
      <c r="AC358" s="1080"/>
      <c r="AD358" s="1080"/>
      <c r="AE358" s="1080"/>
      <c r="AF358" s="1080"/>
      <c r="AG358" s="1080"/>
      <c r="AH358" s="1080"/>
      <c r="AI358" s="1080"/>
      <c r="AJ358" s="1080"/>
      <c r="AK358" s="1080"/>
      <c r="AL358" s="1080"/>
      <c r="AM358" s="1080"/>
      <c r="AN358" s="1080"/>
      <c r="AO358" s="1080"/>
      <c r="AP358" s="1080"/>
      <c r="AQ358" s="1080"/>
      <c r="AR358" s="1080"/>
      <c r="AS358" s="1080"/>
      <c r="AT358" s="1080"/>
      <c r="AU358" s="1080"/>
      <c r="AV358" s="1080"/>
      <c r="AW358" s="1080"/>
      <c r="AX358" s="1080"/>
      <c r="AY358" s="108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40"/>
      <c r="BV358" s="240"/>
      <c r="BW358" s="240"/>
      <c r="BX358" s="240"/>
      <c r="BY358" s="240"/>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c r="DA358" s="240"/>
    </row>
    <row r="359" s="131" customFormat="true" ht="15" customHeight="true" x14ac:dyDescent="0.2">
      <c r="B359" s="133"/>
      <c r="U359" s="1080"/>
      <c r="V359" s="1080"/>
      <c r="W359" s="1080"/>
      <c r="X359" s="1080"/>
      <c r="Y359" s="1080"/>
      <c r="Z359" s="1080"/>
      <c r="AA359" s="1080"/>
      <c r="AB359" s="1080"/>
      <c r="AC359" s="1080"/>
      <c r="AD359" s="1080"/>
      <c r="AE359" s="1080"/>
      <c r="AF359" s="1080"/>
      <c r="AG359" s="1080"/>
      <c r="AH359" s="1080"/>
      <c r="AI359" s="1080"/>
      <c r="AJ359" s="1080"/>
      <c r="AK359" s="1080"/>
      <c r="AL359" s="1080"/>
      <c r="AM359" s="1080"/>
      <c r="AN359" s="1080"/>
      <c r="AO359" s="1080"/>
      <c r="AP359" s="1080"/>
      <c r="AQ359" s="1080"/>
      <c r="AR359" s="1080"/>
      <c r="AS359" s="1080"/>
      <c r="AT359" s="1080"/>
      <c r="AU359" s="1080"/>
      <c r="AV359" s="1080"/>
      <c r="AW359" s="1080"/>
      <c r="AX359" s="1080"/>
      <c r="AY359" s="108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40"/>
      <c r="BV359" s="240"/>
      <c r="BW359" s="240"/>
      <c r="BX359" s="240"/>
      <c r="BY359" s="240"/>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c r="DA359" s="240"/>
    </row>
    <row r="360" s="131" customFormat="true" ht="15" customHeight="true" x14ac:dyDescent="0.2">
      <c r="B360" s="133"/>
      <c r="U360" s="1080"/>
      <c r="V360" s="1080"/>
      <c r="W360" s="1080"/>
      <c r="X360" s="1080"/>
      <c r="Y360" s="1080"/>
      <c r="Z360" s="1080"/>
      <c r="AA360" s="1080"/>
      <c r="AB360" s="1080"/>
      <c r="AC360" s="1080"/>
      <c r="AD360" s="1080"/>
      <c r="AE360" s="1080"/>
      <c r="AF360" s="1080"/>
      <c r="AG360" s="1080"/>
      <c r="AH360" s="1080"/>
      <c r="AI360" s="1080"/>
      <c r="AJ360" s="1080"/>
      <c r="AK360" s="1080"/>
      <c r="AL360" s="1080"/>
      <c r="AM360" s="1080"/>
      <c r="AN360" s="1080"/>
      <c r="AO360" s="1080"/>
      <c r="AP360" s="1080"/>
      <c r="AQ360" s="1080"/>
      <c r="AR360" s="1080"/>
      <c r="AS360" s="1080"/>
      <c r="AT360" s="1080"/>
      <c r="AU360" s="1080"/>
      <c r="AV360" s="1080"/>
      <c r="AW360" s="1080"/>
      <c r="AX360" s="1080"/>
      <c r="AY360" s="108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40"/>
      <c r="BV360" s="240"/>
      <c r="BW360" s="240"/>
      <c r="BX360" s="240"/>
      <c r="BY360" s="240"/>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c r="DA360" s="240"/>
    </row>
    <row r="361" s="131" customFormat="true" ht="15" customHeight="true" x14ac:dyDescent="0.2">
      <c r="B361" s="133"/>
      <c r="U361" s="1080"/>
      <c r="V361" s="1080"/>
      <c r="W361" s="1080"/>
      <c r="X361" s="1080"/>
      <c r="Y361" s="1080"/>
      <c r="Z361" s="1080"/>
      <c r="AA361" s="1080"/>
      <c r="AB361" s="1080"/>
      <c r="AC361" s="1080"/>
      <c r="AD361" s="1080"/>
      <c r="AE361" s="1080"/>
      <c r="AF361" s="1080"/>
      <c r="AG361" s="1080"/>
      <c r="AH361" s="1080"/>
      <c r="AI361" s="1080"/>
      <c r="AJ361" s="1080"/>
      <c r="AK361" s="1080"/>
      <c r="AL361" s="1080"/>
      <c r="AM361" s="1080"/>
      <c r="AN361" s="1080"/>
      <c r="AO361" s="1080"/>
      <c r="AP361" s="1080"/>
      <c r="AQ361" s="1080"/>
      <c r="AR361" s="1080"/>
      <c r="AS361" s="1080"/>
      <c r="AT361" s="1080"/>
      <c r="AU361" s="1080"/>
      <c r="AV361" s="1080"/>
      <c r="AW361" s="1080"/>
      <c r="AX361" s="1080"/>
      <c r="AY361" s="108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40"/>
      <c r="BV361" s="240"/>
      <c r="BW361" s="240"/>
      <c r="BX361" s="240"/>
      <c r="BY361" s="240"/>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c r="DA361" s="240"/>
    </row>
    <row r="362" s="131" customFormat="true" ht="15" customHeight="true" x14ac:dyDescent="0.2">
      <c r="B362" s="133"/>
      <c r="U362" s="1080"/>
      <c r="V362" s="1080"/>
      <c r="W362" s="1080"/>
      <c r="X362" s="1080"/>
      <c r="Y362" s="1080"/>
      <c r="Z362" s="1080"/>
      <c r="AA362" s="1080"/>
      <c r="AB362" s="1080"/>
      <c r="AC362" s="1080"/>
      <c r="AD362" s="1080"/>
      <c r="AE362" s="1080"/>
      <c r="AF362" s="1080"/>
      <c r="AG362" s="1080"/>
      <c r="AH362" s="1080"/>
      <c r="AI362" s="1080"/>
      <c r="AJ362" s="1080"/>
      <c r="AK362" s="1080"/>
      <c r="AL362" s="1080"/>
      <c r="AM362" s="1080"/>
      <c r="AN362" s="1080"/>
      <c r="AO362" s="1080"/>
      <c r="AP362" s="1080"/>
      <c r="AQ362" s="1080"/>
      <c r="AR362" s="1080"/>
      <c r="AS362" s="1080"/>
      <c r="AT362" s="1080"/>
      <c r="AU362" s="1080"/>
      <c r="AV362" s="1080"/>
      <c r="AW362" s="1080"/>
      <c r="AX362" s="1080"/>
      <c r="AY362" s="108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40"/>
      <c r="BV362" s="240"/>
      <c r="BW362" s="240"/>
      <c r="BX362" s="240"/>
      <c r="BY362" s="240"/>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c r="DA362" s="240"/>
    </row>
    <row r="363" s="131" customFormat="true" ht="15" customHeight="true" x14ac:dyDescent="0.2">
      <c r="B363" s="133"/>
      <c r="U363" s="1080"/>
      <c r="V363" s="1080"/>
      <c r="W363" s="1080"/>
      <c r="X363" s="1080"/>
      <c r="Y363" s="1080"/>
      <c r="Z363" s="1080"/>
      <c r="AA363" s="1080"/>
      <c r="AB363" s="1080"/>
      <c r="AC363" s="1080"/>
      <c r="AD363" s="1080"/>
      <c r="AE363" s="1080"/>
      <c r="AF363" s="1080"/>
      <c r="AG363" s="1080"/>
      <c r="AH363" s="1080"/>
      <c r="AI363" s="1080"/>
      <c r="AJ363" s="1080"/>
      <c r="AK363" s="1080"/>
      <c r="AL363" s="1080"/>
      <c r="AM363" s="1080"/>
      <c r="AN363" s="1080"/>
      <c r="AO363" s="1080"/>
      <c r="AP363" s="1080"/>
      <c r="AQ363" s="1080"/>
      <c r="AR363" s="1080"/>
      <c r="AS363" s="1080"/>
      <c r="AT363" s="1080"/>
      <c r="AU363" s="1080"/>
      <c r="AV363" s="1080"/>
      <c r="AW363" s="1080"/>
      <c r="AX363" s="1080"/>
      <c r="AY363" s="108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40"/>
      <c r="BV363" s="240"/>
      <c r="BW363" s="240"/>
      <c r="BX363" s="240"/>
      <c r="BY363" s="240"/>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c r="DA363" s="240"/>
    </row>
    <row r="364" s="131" customFormat="true" ht="15" customHeight="true" x14ac:dyDescent="0.2">
      <c r="B364" s="133"/>
      <c r="U364" s="1080"/>
      <c r="V364" s="1080"/>
      <c r="W364" s="1080"/>
      <c r="X364" s="1080"/>
      <c r="Y364" s="1080"/>
      <c r="Z364" s="1080"/>
      <c r="AA364" s="1080"/>
      <c r="AB364" s="1080"/>
      <c r="AC364" s="1080"/>
      <c r="AD364" s="1080"/>
      <c r="AE364" s="1080"/>
      <c r="AF364" s="1080"/>
      <c r="AG364" s="1080"/>
      <c r="AH364" s="1080"/>
      <c r="AI364" s="1080"/>
      <c r="AJ364" s="1080"/>
      <c r="AK364" s="1080"/>
      <c r="AL364" s="1080"/>
      <c r="AM364" s="1080"/>
      <c r="AN364" s="1080"/>
      <c r="AO364" s="1080"/>
      <c r="AP364" s="1080"/>
      <c r="AQ364" s="1080"/>
      <c r="AR364" s="1080"/>
      <c r="AS364" s="1080"/>
      <c r="AT364" s="1080"/>
      <c r="AU364" s="1080"/>
      <c r="AV364" s="1080"/>
      <c r="AW364" s="1080"/>
      <c r="AX364" s="1080"/>
      <c r="AY364" s="108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40"/>
      <c r="BV364" s="240"/>
      <c r="BW364" s="240"/>
      <c r="BX364" s="240"/>
      <c r="BY364" s="240"/>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c r="DA364" s="240"/>
    </row>
    <row r="365" s="131" customFormat="true" ht="15" customHeight="true" x14ac:dyDescent="0.2">
      <c r="B365" s="133"/>
      <c r="U365" s="1080"/>
      <c r="V365" s="1080"/>
      <c r="W365" s="1080"/>
      <c r="X365" s="1080"/>
      <c r="Y365" s="1080"/>
      <c r="Z365" s="1080"/>
      <c r="AA365" s="1080"/>
      <c r="AB365" s="1080"/>
      <c r="AC365" s="1080"/>
      <c r="AD365" s="1080"/>
      <c r="AE365" s="1080"/>
      <c r="AF365" s="1080"/>
      <c r="AG365" s="1080"/>
      <c r="AH365" s="1080"/>
      <c r="AI365" s="1080"/>
      <c r="AJ365" s="1080"/>
      <c r="AK365" s="1080"/>
      <c r="AL365" s="1080"/>
      <c r="AM365" s="1080"/>
      <c r="AN365" s="1080"/>
      <c r="AO365" s="1080"/>
      <c r="AP365" s="1080"/>
      <c r="AQ365" s="1080"/>
      <c r="AR365" s="1080"/>
      <c r="AS365" s="1080"/>
      <c r="AT365" s="1080"/>
      <c r="AU365" s="1080"/>
      <c r="AV365" s="1080"/>
      <c r="AW365" s="1080"/>
      <c r="AX365" s="1080"/>
      <c r="AY365" s="108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40"/>
      <c r="BV365" s="240"/>
      <c r="BW365" s="240"/>
      <c r="BX365" s="240"/>
      <c r="BY365" s="240"/>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c r="DA365" s="240"/>
    </row>
    <row r="366" s="131" customFormat="true" ht="15" customHeight="true" x14ac:dyDescent="0.2">
      <c r="B366" s="133"/>
      <c r="U366" s="1080"/>
      <c r="V366" s="1080"/>
      <c r="W366" s="1080"/>
      <c r="X366" s="1080"/>
      <c r="Y366" s="1080"/>
      <c r="Z366" s="1080"/>
      <c r="AA366" s="1080"/>
      <c r="AB366" s="1080"/>
      <c r="AC366" s="1080"/>
      <c r="AD366" s="1080"/>
      <c r="AE366" s="1080"/>
      <c r="AF366" s="1080"/>
      <c r="AG366" s="1080"/>
      <c r="AH366" s="1080"/>
      <c r="AI366" s="1080"/>
      <c r="AJ366" s="1080"/>
      <c r="AK366" s="1080"/>
      <c r="AL366" s="1080"/>
      <c r="AM366" s="1080"/>
      <c r="AN366" s="1080"/>
      <c r="AO366" s="1080"/>
      <c r="AP366" s="1080"/>
      <c r="AQ366" s="1080"/>
      <c r="AR366" s="1080"/>
      <c r="AS366" s="1080"/>
      <c r="AT366" s="1080"/>
      <c r="AU366" s="1080"/>
      <c r="AV366" s="1080"/>
      <c r="AW366" s="1080"/>
      <c r="AX366" s="1080"/>
      <c r="AY366" s="108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40"/>
      <c r="BV366" s="240"/>
      <c r="BW366" s="240"/>
      <c r="BX366" s="240"/>
      <c r="BY366" s="240"/>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c r="DA366" s="240"/>
    </row>
    <row r="367" s="131" customFormat="true" ht="15" customHeight="true" x14ac:dyDescent="0.2">
      <c r="B367" s="133"/>
      <c r="U367" s="1080"/>
      <c r="V367" s="1080"/>
      <c r="W367" s="1080"/>
      <c r="X367" s="1080"/>
      <c r="Y367" s="1080"/>
      <c r="Z367" s="1080"/>
      <c r="AA367" s="1080"/>
      <c r="AB367" s="1080"/>
      <c r="AC367" s="1080"/>
      <c r="AD367" s="1080"/>
      <c r="AE367" s="1080"/>
      <c r="AF367" s="1080"/>
      <c r="AG367" s="1080"/>
      <c r="AH367" s="1080"/>
      <c r="AI367" s="1080"/>
      <c r="AJ367" s="1080"/>
      <c r="AK367" s="1080"/>
      <c r="AL367" s="1080"/>
      <c r="AM367" s="1080"/>
      <c r="AN367" s="1080"/>
      <c r="AO367" s="1080"/>
      <c r="AP367" s="1080"/>
      <c r="AQ367" s="1080"/>
      <c r="AR367" s="1080"/>
      <c r="AS367" s="1080"/>
      <c r="AT367" s="1080"/>
      <c r="AU367" s="1080"/>
      <c r="AV367" s="1080"/>
      <c r="AW367" s="1080"/>
      <c r="AX367" s="1080"/>
      <c r="AY367" s="108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40"/>
      <c r="BV367" s="240"/>
      <c r="BW367" s="240"/>
      <c r="BX367" s="240"/>
      <c r="BY367" s="240"/>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c r="DA367" s="240"/>
    </row>
    <row r="368" s="131" customFormat="true" ht="15" customHeight="true" x14ac:dyDescent="0.2">
      <c r="B368" s="133"/>
      <c r="U368" s="1080"/>
      <c r="V368" s="1080"/>
      <c r="W368" s="1080"/>
      <c r="X368" s="1080"/>
      <c r="Y368" s="1080"/>
      <c r="Z368" s="1080"/>
      <c r="AA368" s="1080"/>
      <c r="AB368" s="1080"/>
      <c r="AC368" s="1080"/>
      <c r="AD368" s="1080"/>
      <c r="AE368" s="1080"/>
      <c r="AF368" s="1080"/>
      <c r="AG368" s="1080"/>
      <c r="AH368" s="1080"/>
      <c r="AI368" s="1080"/>
      <c r="AJ368" s="1080"/>
      <c r="AK368" s="1080"/>
      <c r="AL368" s="1080"/>
      <c r="AM368" s="1080"/>
      <c r="AN368" s="1080"/>
      <c r="AO368" s="1080"/>
      <c r="AP368" s="1080"/>
      <c r="AQ368" s="1080"/>
      <c r="AR368" s="1080"/>
      <c r="AS368" s="1080"/>
      <c r="AT368" s="1080"/>
      <c r="AU368" s="1080"/>
      <c r="AV368" s="1080"/>
      <c r="AW368" s="1080"/>
      <c r="AX368" s="1080"/>
      <c r="AY368" s="108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40"/>
      <c r="BV368" s="240"/>
      <c r="BW368" s="240"/>
      <c r="BX368" s="240"/>
      <c r="BY368" s="240"/>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c r="DA368" s="240"/>
    </row>
    <row r="369" s="131" customFormat="true" ht="15" customHeight="true" x14ac:dyDescent="0.2">
      <c r="B369" s="133"/>
      <c r="U369" s="1080"/>
      <c r="V369" s="1080"/>
      <c r="W369" s="1080"/>
      <c r="X369" s="1080"/>
      <c r="Y369" s="1080"/>
      <c r="Z369" s="1080"/>
      <c r="AA369" s="1080"/>
      <c r="AB369" s="1080"/>
      <c r="AC369" s="1080"/>
      <c r="AD369" s="1080"/>
      <c r="AE369" s="1080"/>
      <c r="AF369" s="1080"/>
      <c r="AG369" s="1080"/>
      <c r="AH369" s="1080"/>
      <c r="AI369" s="1080"/>
      <c r="AJ369" s="1080"/>
      <c r="AK369" s="1080"/>
      <c r="AL369" s="1080"/>
      <c r="AM369" s="1080"/>
      <c r="AN369" s="1080"/>
      <c r="AO369" s="1080"/>
      <c r="AP369" s="1080"/>
      <c r="AQ369" s="1080"/>
      <c r="AR369" s="1080"/>
      <c r="AS369" s="1080"/>
      <c r="AT369" s="1080"/>
      <c r="AU369" s="1080"/>
      <c r="AV369" s="1080"/>
      <c r="AW369" s="1080"/>
      <c r="AX369" s="1080"/>
      <c r="AY369" s="108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40"/>
      <c r="BV369" s="240"/>
      <c r="BW369" s="240"/>
      <c r="BX369" s="240"/>
      <c r="BY369" s="240"/>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c r="DA369" s="240"/>
    </row>
    <row r="370" s="131" customFormat="true" ht="15" customHeight="true" x14ac:dyDescent="0.2">
      <c r="B370" s="133"/>
      <c r="U370" s="1080"/>
      <c r="V370" s="1080"/>
      <c r="W370" s="1080"/>
      <c r="X370" s="1080"/>
      <c r="Y370" s="1080"/>
      <c r="Z370" s="1080"/>
      <c r="AA370" s="1080"/>
      <c r="AB370" s="1080"/>
      <c r="AC370" s="1080"/>
      <c r="AD370" s="1080"/>
      <c r="AE370" s="1080"/>
      <c r="AF370" s="1080"/>
      <c r="AG370" s="1080"/>
      <c r="AH370" s="1080"/>
      <c r="AI370" s="1080"/>
      <c r="AJ370" s="1080"/>
      <c r="AK370" s="1080"/>
      <c r="AL370" s="1080"/>
      <c r="AM370" s="1080"/>
      <c r="AN370" s="1080"/>
      <c r="AO370" s="1080"/>
      <c r="AP370" s="1080"/>
      <c r="AQ370" s="1080"/>
      <c r="AR370" s="1080"/>
      <c r="AS370" s="1080"/>
      <c r="AT370" s="1080"/>
      <c r="AU370" s="1080"/>
      <c r="AV370" s="1080"/>
      <c r="AW370" s="1080"/>
      <c r="AX370" s="1080"/>
      <c r="AY370" s="108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40"/>
      <c r="BV370" s="240"/>
      <c r="BW370" s="240"/>
      <c r="BX370" s="240"/>
      <c r="BY370" s="240"/>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c r="DA370" s="240"/>
    </row>
    <row r="371" s="131" customFormat="true" ht="15" customHeight="true" x14ac:dyDescent="0.2">
      <c r="B371" s="133"/>
      <c r="U371" s="1080"/>
      <c r="V371" s="1080"/>
      <c r="W371" s="1080"/>
      <c r="X371" s="1080"/>
      <c r="Y371" s="1080"/>
      <c r="Z371" s="1080"/>
      <c r="AA371" s="1080"/>
      <c r="AB371" s="1080"/>
      <c r="AC371" s="1080"/>
      <c r="AD371" s="1080"/>
      <c r="AE371" s="1080"/>
      <c r="AF371" s="1080"/>
      <c r="AG371" s="1080"/>
      <c r="AH371" s="1080"/>
      <c r="AI371" s="1080"/>
      <c r="AJ371" s="1080"/>
      <c r="AK371" s="1080"/>
      <c r="AL371" s="1080"/>
      <c r="AM371" s="1080"/>
      <c r="AN371" s="1080"/>
      <c r="AO371" s="1080"/>
      <c r="AP371" s="1080"/>
      <c r="AQ371" s="1080"/>
      <c r="AR371" s="1080"/>
      <c r="AS371" s="1080"/>
      <c r="AT371" s="1080"/>
      <c r="AU371" s="1080"/>
      <c r="AV371" s="1080"/>
      <c r="AW371" s="1080"/>
      <c r="AX371" s="1080"/>
      <c r="AY371" s="108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40"/>
      <c r="BV371" s="240"/>
      <c r="BW371" s="240"/>
      <c r="BX371" s="240"/>
      <c r="BY371" s="240"/>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c r="DA371" s="240"/>
    </row>
    <row r="372" s="131" customFormat="true" ht="15" customHeight="true" x14ac:dyDescent="0.2">
      <c r="B372" s="133"/>
      <c r="U372" s="1080"/>
      <c r="V372" s="1080"/>
      <c r="W372" s="1080"/>
      <c r="X372" s="1080"/>
      <c r="Y372" s="1080"/>
      <c r="Z372" s="1080"/>
      <c r="AA372" s="1080"/>
      <c r="AB372" s="1080"/>
      <c r="AC372" s="1080"/>
      <c r="AD372" s="1080"/>
      <c r="AE372" s="1080"/>
      <c r="AF372" s="1080"/>
      <c r="AG372" s="1080"/>
      <c r="AH372" s="1080"/>
      <c r="AI372" s="1080"/>
      <c r="AJ372" s="1080"/>
      <c r="AK372" s="1080"/>
      <c r="AL372" s="1080"/>
      <c r="AM372" s="1080"/>
      <c r="AN372" s="1080"/>
      <c r="AO372" s="1080"/>
      <c r="AP372" s="1080"/>
      <c r="AQ372" s="1080"/>
      <c r="AR372" s="1080"/>
      <c r="AS372" s="1080"/>
      <c r="AT372" s="1080"/>
      <c r="AU372" s="1080"/>
      <c r="AV372" s="1080"/>
      <c r="AW372" s="1080"/>
      <c r="AX372" s="1080"/>
      <c r="AY372" s="108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40"/>
      <c r="BV372" s="240"/>
      <c r="BW372" s="240"/>
      <c r="BX372" s="240"/>
      <c r="BY372" s="240"/>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c r="DA372" s="240"/>
    </row>
    <row r="373" s="131" customFormat="true" ht="15" customHeight="true" x14ac:dyDescent="0.2">
      <c r="B373" s="133"/>
      <c r="U373" s="1080"/>
      <c r="V373" s="1080"/>
      <c r="W373" s="1080"/>
      <c r="X373" s="1080"/>
      <c r="Y373" s="1080"/>
      <c r="Z373" s="1080"/>
      <c r="AA373" s="1080"/>
      <c r="AB373" s="1080"/>
      <c r="AC373" s="1080"/>
      <c r="AD373" s="1080"/>
      <c r="AE373" s="1080"/>
      <c r="AF373" s="1080"/>
      <c r="AG373" s="1080"/>
      <c r="AH373" s="1080"/>
      <c r="AI373" s="1080"/>
      <c r="AJ373" s="1080"/>
      <c r="AK373" s="1080"/>
      <c r="AL373" s="1080"/>
      <c r="AM373" s="1080"/>
      <c r="AN373" s="1080"/>
      <c r="AO373" s="1080"/>
      <c r="AP373" s="1080"/>
      <c r="AQ373" s="1080"/>
      <c r="AR373" s="1080"/>
      <c r="AS373" s="1080"/>
      <c r="AT373" s="1080"/>
      <c r="AU373" s="1080"/>
      <c r="AV373" s="1080"/>
      <c r="AW373" s="1080"/>
      <c r="AX373" s="1080"/>
      <c r="AY373" s="108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40"/>
      <c r="BV373" s="240"/>
      <c r="BW373" s="240"/>
      <c r="BX373" s="240"/>
      <c r="BY373" s="240"/>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c r="DA373" s="240"/>
    </row>
    <row r="374" s="131" customFormat="true" ht="15" customHeight="true" x14ac:dyDescent="0.2">
      <c r="B374" s="133"/>
      <c r="U374" s="1080"/>
      <c r="V374" s="1080"/>
      <c r="W374" s="1080"/>
      <c r="X374" s="1080"/>
      <c r="Y374" s="1080"/>
      <c r="Z374" s="1080"/>
      <c r="AA374" s="1080"/>
      <c r="AB374" s="1080"/>
      <c r="AC374" s="1080"/>
      <c r="AD374" s="1080"/>
      <c r="AE374" s="1080"/>
      <c r="AF374" s="1080"/>
      <c r="AG374" s="1080"/>
      <c r="AH374" s="1080"/>
      <c r="AI374" s="1080"/>
      <c r="AJ374" s="1080"/>
      <c r="AK374" s="1080"/>
      <c r="AL374" s="1080"/>
      <c r="AM374" s="1080"/>
      <c r="AN374" s="1080"/>
      <c r="AO374" s="1080"/>
      <c r="AP374" s="1080"/>
      <c r="AQ374" s="1080"/>
      <c r="AR374" s="1080"/>
      <c r="AS374" s="1080"/>
      <c r="AT374" s="1080"/>
      <c r="AU374" s="1080"/>
      <c r="AV374" s="1080"/>
      <c r="AW374" s="1080"/>
      <c r="AX374" s="1080"/>
      <c r="AY374" s="108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40"/>
      <c r="BV374" s="240"/>
      <c r="BW374" s="240"/>
      <c r="BX374" s="240"/>
      <c r="BY374" s="240"/>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c r="DA374" s="240"/>
    </row>
    <row r="375" s="131" customFormat="true" ht="15" customHeight="true" x14ac:dyDescent="0.2">
      <c r="B375" s="133"/>
      <c r="U375" s="1080"/>
      <c r="V375" s="1080"/>
      <c r="W375" s="1080"/>
      <c r="X375" s="1080"/>
      <c r="Y375" s="1080"/>
      <c r="Z375" s="1080"/>
      <c r="AA375" s="1080"/>
      <c r="AB375" s="1080"/>
      <c r="AC375" s="1080"/>
      <c r="AD375" s="1080"/>
      <c r="AE375" s="1080"/>
      <c r="AF375" s="1080"/>
      <c r="AG375" s="1080"/>
      <c r="AH375" s="1080"/>
      <c r="AI375" s="1080"/>
      <c r="AJ375" s="1080"/>
      <c r="AK375" s="1080"/>
      <c r="AL375" s="1080"/>
      <c r="AM375" s="1080"/>
      <c r="AN375" s="1080"/>
      <c r="AO375" s="1080"/>
      <c r="AP375" s="1080"/>
      <c r="AQ375" s="1080"/>
      <c r="AR375" s="1080"/>
      <c r="AS375" s="1080"/>
      <c r="AT375" s="1080"/>
      <c r="AU375" s="1080"/>
      <c r="AV375" s="1080"/>
      <c r="AW375" s="1080"/>
      <c r="AX375" s="1080"/>
      <c r="AY375" s="108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2"/>
      <c r="BU375" s="239"/>
      <c r="BV375" s="239"/>
      <c r="BW375" s="239"/>
      <c r="BX375" s="239"/>
      <c r="BY375" s="239"/>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c r="DA375" s="240"/>
    </row>
    <row r="376" s="131" customFormat="true" ht="15" customHeight="true" x14ac:dyDescent="0.2">
      <c r="B376" s="133"/>
      <c r="U376" s="1080"/>
      <c r="V376" s="1080"/>
      <c r="W376" s="1080"/>
      <c r="X376" s="1080"/>
      <c r="Y376" s="1080"/>
      <c r="Z376" s="1080"/>
      <c r="AA376" s="1080"/>
      <c r="AB376" s="1080"/>
      <c r="AC376" s="1080"/>
      <c r="AD376" s="1080"/>
      <c r="AE376" s="1080"/>
      <c r="AF376" s="1080"/>
      <c r="AG376" s="1080"/>
      <c r="AH376" s="1080"/>
      <c r="AI376" s="1080"/>
      <c r="AJ376" s="1080"/>
      <c r="AK376" s="1080"/>
      <c r="AL376" s="1080"/>
      <c r="AM376" s="1080"/>
      <c r="AN376" s="1080"/>
      <c r="AO376" s="1080"/>
      <c r="AP376" s="1080"/>
      <c r="AQ376" s="1080"/>
      <c r="AR376" s="1080"/>
      <c r="AS376" s="1080"/>
      <c r="AT376" s="1080"/>
      <c r="AU376" s="1080"/>
      <c r="AV376" s="1080"/>
      <c r="AW376" s="1080"/>
      <c r="AX376" s="1080"/>
      <c r="AY376" s="108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2"/>
      <c r="BU376" s="239"/>
      <c r="BV376" s="239"/>
      <c r="BW376" s="239"/>
      <c r="BX376" s="239"/>
      <c r="BY376" s="239"/>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c r="DA376" s="240"/>
    </row>
    <row r="377" s="131" customFormat="true" ht="15" customHeight="true" x14ac:dyDescent="0.2">
      <c r="B377" s="133"/>
      <c r="U377" s="1080"/>
      <c r="V377" s="1080"/>
      <c r="W377" s="1080"/>
      <c r="X377" s="1080"/>
      <c r="Y377" s="1080"/>
      <c r="Z377" s="1080"/>
      <c r="AA377" s="1080"/>
      <c r="AB377" s="1080"/>
      <c r="AC377" s="1080"/>
      <c r="AD377" s="1080"/>
      <c r="AE377" s="1080"/>
      <c r="AF377" s="1080"/>
      <c r="AG377" s="1080"/>
      <c r="AH377" s="1080"/>
      <c r="AI377" s="1080"/>
      <c r="AJ377" s="1080"/>
      <c r="AK377" s="1080"/>
      <c r="AL377" s="1080"/>
      <c r="AM377" s="1080"/>
      <c r="AN377" s="1080"/>
      <c r="AO377" s="1080"/>
      <c r="AP377" s="1080"/>
      <c r="AQ377" s="1080"/>
      <c r="AR377" s="1080"/>
      <c r="AS377" s="1080"/>
      <c r="AT377" s="1080"/>
      <c r="AU377" s="1080"/>
      <c r="AV377" s="1080"/>
      <c r="AW377" s="1080"/>
      <c r="AX377" s="1080"/>
      <c r="AY377" s="108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2"/>
      <c r="BU377" s="239"/>
      <c r="BV377" s="239"/>
      <c r="BW377" s="239"/>
      <c r="BX377" s="239"/>
      <c r="BY377" s="239"/>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c r="DA377" s="240"/>
    </row>
    <row r="378" s="131" customFormat="true" ht="15" customHeight="true" x14ac:dyDescent="0.2">
      <c r="B378" s="133"/>
      <c r="U378" s="1080"/>
      <c r="V378" s="1080"/>
      <c r="W378" s="1080"/>
      <c r="X378" s="1080"/>
      <c r="Y378" s="1080"/>
      <c r="Z378" s="1080"/>
      <c r="AA378" s="1080"/>
      <c r="AB378" s="1080"/>
      <c r="AC378" s="1080"/>
      <c r="AD378" s="1080"/>
      <c r="AE378" s="1080"/>
      <c r="AF378" s="1080"/>
      <c r="AG378" s="1080"/>
      <c r="AH378" s="1080"/>
      <c r="AI378" s="1080"/>
      <c r="AJ378" s="1080"/>
      <c r="AK378" s="1080"/>
      <c r="AL378" s="1080"/>
      <c r="AM378" s="1080"/>
      <c r="AN378" s="1080"/>
      <c r="AO378" s="1080"/>
      <c r="AP378" s="1080"/>
      <c r="AQ378" s="1080"/>
      <c r="AR378" s="1080"/>
      <c r="AS378" s="1080"/>
      <c r="AT378" s="1080"/>
      <c r="AU378" s="1080"/>
      <c r="AV378" s="1080"/>
      <c r="AW378" s="1080"/>
      <c r="AX378" s="1080"/>
      <c r="AY378" s="108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2"/>
      <c r="BU378" s="239"/>
      <c r="BV378" s="239"/>
      <c r="BW378" s="239"/>
      <c r="BX378" s="239"/>
      <c r="BY378" s="239"/>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c r="DA378" s="240"/>
    </row>
    <row r="379" s="131" customFormat="true" ht="15" customHeight="true" x14ac:dyDescent="0.2">
      <c r="B379" s="133"/>
      <c r="U379" s="1080"/>
      <c r="V379" s="1080"/>
      <c r="W379" s="1080"/>
      <c r="X379" s="1080"/>
      <c r="Y379" s="1080"/>
      <c r="Z379" s="1080"/>
      <c r="AA379" s="1080"/>
      <c r="AB379" s="1080"/>
      <c r="AC379" s="1080"/>
      <c r="AD379" s="1080"/>
      <c r="AE379" s="1080"/>
      <c r="AF379" s="1080"/>
      <c r="AG379" s="1080"/>
      <c r="AH379" s="1080"/>
      <c r="AI379" s="1080"/>
      <c r="AJ379" s="1080"/>
      <c r="AK379" s="1080"/>
      <c r="AL379" s="1080"/>
      <c r="AM379" s="1080"/>
      <c r="AN379" s="1080"/>
      <c r="AO379" s="1080"/>
      <c r="AP379" s="1080"/>
      <c r="AQ379" s="1080"/>
      <c r="AR379" s="1080"/>
      <c r="AS379" s="1080"/>
      <c r="AT379" s="1080"/>
      <c r="AU379" s="1080"/>
      <c r="AV379" s="1080"/>
      <c r="AW379" s="1080"/>
      <c r="AX379" s="1080"/>
      <c r="AY379" s="108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2"/>
      <c r="BU379" s="239"/>
      <c r="BV379" s="239"/>
      <c r="BW379" s="239"/>
      <c r="BX379" s="239"/>
      <c r="BY379" s="239"/>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c r="DA379" s="240"/>
    </row>
    <row r="380" s="131" customFormat="true" ht="15" customHeight="true" x14ac:dyDescent="0.2">
      <c r="B380" s="133"/>
      <c r="U380" s="1080"/>
      <c r="V380" s="1080"/>
      <c r="W380" s="1080"/>
      <c r="X380" s="1080"/>
      <c r="Y380" s="1080"/>
      <c r="Z380" s="1080"/>
      <c r="AA380" s="1080"/>
      <c r="AB380" s="1080"/>
      <c r="AC380" s="1080"/>
      <c r="AD380" s="1080"/>
      <c r="AE380" s="1080"/>
      <c r="AF380" s="1080"/>
      <c r="AG380" s="1080"/>
      <c r="AH380" s="1080"/>
      <c r="AI380" s="1080"/>
      <c r="AJ380" s="1080"/>
      <c r="AK380" s="1080"/>
      <c r="AL380" s="1080"/>
      <c r="AM380" s="1080"/>
      <c r="AN380" s="1080"/>
      <c r="AO380" s="1080"/>
      <c r="AP380" s="1080"/>
      <c r="AQ380" s="1080"/>
      <c r="AR380" s="1080"/>
      <c r="AS380" s="1080"/>
      <c r="AT380" s="1080"/>
      <c r="AU380" s="1080"/>
      <c r="AV380" s="1080"/>
      <c r="AW380" s="1080"/>
      <c r="AX380" s="1080"/>
      <c r="AY380" s="108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2"/>
      <c r="BU380" s="239"/>
      <c r="BV380" s="239"/>
      <c r="BW380" s="239"/>
      <c r="BX380" s="239"/>
      <c r="BY380" s="239"/>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c r="DA380" s="240"/>
    </row>
    <row r="381" s="131" customFormat="true" ht="15" customHeight="true" x14ac:dyDescent="0.2">
      <c r="B381" s="133"/>
      <c r="U381" s="1080"/>
      <c r="V381" s="1080"/>
      <c r="W381" s="1080"/>
      <c r="X381" s="1080"/>
      <c r="Y381" s="1080"/>
      <c r="Z381" s="1080"/>
      <c r="AA381" s="1080"/>
      <c r="AB381" s="1080"/>
      <c r="AC381" s="1080"/>
      <c r="AD381" s="1080"/>
      <c r="AE381" s="1080"/>
      <c r="AF381" s="1080"/>
      <c r="AG381" s="1080"/>
      <c r="AH381" s="1080"/>
      <c r="AI381" s="1080"/>
      <c r="AJ381" s="1080"/>
      <c r="AK381" s="1080"/>
      <c r="AL381" s="1080"/>
      <c r="AM381" s="1080"/>
      <c r="AN381" s="1080"/>
      <c r="AO381" s="1080"/>
      <c r="AP381" s="1080"/>
      <c r="AQ381" s="1080"/>
      <c r="AR381" s="1080"/>
      <c r="AS381" s="1080"/>
      <c r="AT381" s="1080"/>
      <c r="AU381" s="1080"/>
      <c r="AV381" s="1080"/>
      <c r="AW381" s="1080"/>
      <c r="AX381" s="1080"/>
      <c r="AY381" s="108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2"/>
      <c r="BU381" s="239"/>
      <c r="BV381" s="239"/>
      <c r="BW381" s="239"/>
      <c r="BX381" s="239"/>
      <c r="BY381" s="239"/>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c r="DA381" s="240"/>
    </row>
    <row r="382" s="131" customFormat="true" ht="15" customHeight="true" x14ac:dyDescent="0.2">
      <c r="B382" s="133"/>
      <c r="U382" s="1080"/>
      <c r="V382" s="1080"/>
      <c r="W382" s="1080"/>
      <c r="X382" s="1080"/>
      <c r="Y382" s="1080"/>
      <c r="Z382" s="1080"/>
      <c r="AA382" s="1080"/>
      <c r="AB382" s="1080"/>
      <c r="AC382" s="1080"/>
      <c r="AD382" s="1080"/>
      <c r="AE382" s="1080"/>
      <c r="AF382" s="1080"/>
      <c r="AG382" s="1080"/>
      <c r="AH382" s="1080"/>
      <c r="AI382" s="1080"/>
      <c r="AJ382" s="1080"/>
      <c r="AK382" s="1080"/>
      <c r="AL382" s="1080"/>
      <c r="AM382" s="1080"/>
      <c r="AN382" s="1080"/>
      <c r="AO382" s="1080"/>
      <c r="AP382" s="1080"/>
      <c r="AQ382" s="1080"/>
      <c r="AR382" s="1080"/>
      <c r="AS382" s="1080"/>
      <c r="AT382" s="1080"/>
      <c r="AU382" s="1080"/>
      <c r="AV382" s="1080"/>
      <c r="AW382" s="1080"/>
      <c r="AX382" s="1080"/>
      <c r="AY382" s="108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2"/>
      <c r="BU382" s="239"/>
      <c r="BV382" s="239"/>
      <c r="BW382" s="239"/>
      <c r="BX382" s="239"/>
      <c r="BY382" s="239"/>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c r="DA382" s="240"/>
    </row>
    <row r="383" s="131" customFormat="true" ht="15" customHeight="true" x14ac:dyDescent="0.2">
      <c r="B383" s="133"/>
      <c r="U383" s="1080"/>
      <c r="V383" s="1080"/>
      <c r="W383" s="1080"/>
      <c r="X383" s="1080"/>
      <c r="Y383" s="1080"/>
      <c r="Z383" s="1080"/>
      <c r="AA383" s="1080"/>
      <c r="AB383" s="1080"/>
      <c r="AC383" s="1080"/>
      <c r="AD383" s="1080"/>
      <c r="AE383" s="1080"/>
      <c r="AF383" s="1080"/>
      <c r="AG383" s="1080"/>
      <c r="AH383" s="1080"/>
      <c r="AI383" s="1080"/>
      <c r="AJ383" s="1080"/>
      <c r="AK383" s="1080"/>
      <c r="AL383" s="1080"/>
      <c r="AM383" s="1080"/>
      <c r="AN383" s="1080"/>
      <c r="AO383" s="1080"/>
      <c r="AP383" s="1080"/>
      <c r="AQ383" s="1080"/>
      <c r="AR383" s="1080"/>
      <c r="AS383" s="1080"/>
      <c r="AT383" s="1080"/>
      <c r="AU383" s="1080"/>
      <c r="AV383" s="1080"/>
      <c r="AW383" s="1080"/>
      <c r="AX383" s="1080"/>
      <c r="AY383" s="108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2"/>
      <c r="BU383" s="239"/>
      <c r="BV383" s="239"/>
      <c r="BW383" s="239"/>
      <c r="BX383" s="239"/>
      <c r="BY383" s="239"/>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c r="DA383" s="240"/>
    </row>
    <row r="384" s="131" customFormat="true" ht="15" customHeight="true" x14ac:dyDescent="0.2">
      <c r="B384" s="133"/>
      <c r="U384" s="1080"/>
      <c r="V384" s="1080"/>
      <c r="W384" s="1080"/>
      <c r="X384" s="1080"/>
      <c r="Y384" s="1080"/>
      <c r="Z384" s="1080"/>
      <c r="AA384" s="1080"/>
      <c r="AB384" s="1080"/>
      <c r="AC384" s="1080"/>
      <c r="AD384" s="1080"/>
      <c r="AE384" s="1080"/>
      <c r="AF384" s="1080"/>
      <c r="AG384" s="1080"/>
      <c r="AH384" s="1080"/>
      <c r="AI384" s="1080"/>
      <c r="AJ384" s="1080"/>
      <c r="AK384" s="1080"/>
      <c r="AL384" s="1080"/>
      <c r="AM384" s="1080"/>
      <c r="AN384" s="1080"/>
      <c r="AO384" s="1080"/>
      <c r="AP384" s="1080"/>
      <c r="AQ384" s="1080"/>
      <c r="AR384" s="1080"/>
      <c r="AS384" s="1080"/>
      <c r="AT384" s="1080"/>
      <c r="AU384" s="1080"/>
      <c r="AV384" s="1080"/>
      <c r="AW384" s="1080"/>
      <c r="AX384" s="1080"/>
      <c r="AY384" s="108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2"/>
      <c r="BU384" s="239"/>
      <c r="BV384" s="239"/>
      <c r="BW384" s="239"/>
      <c r="BX384" s="239"/>
      <c r="BY384" s="239"/>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c r="DA384" s="240"/>
    </row>
    <row r="385" s="131" customFormat="true" ht="15" customHeight="true" x14ac:dyDescent="0.2">
      <c r="B385" s="133"/>
      <c r="U385" s="1080"/>
      <c r="V385" s="1080"/>
      <c r="W385" s="1080"/>
      <c r="X385" s="1080"/>
      <c r="Y385" s="1080"/>
      <c r="Z385" s="1080"/>
      <c r="AA385" s="1080"/>
      <c r="AB385" s="1080"/>
      <c r="AC385" s="1080"/>
      <c r="AD385" s="1080"/>
      <c r="AE385" s="1080"/>
      <c r="AF385" s="1080"/>
      <c r="AG385" s="1080"/>
      <c r="AH385" s="1080"/>
      <c r="AI385" s="1080"/>
      <c r="AJ385" s="1080"/>
      <c r="AK385" s="1080"/>
      <c r="AL385" s="1080"/>
      <c r="AM385" s="1080"/>
      <c r="AN385" s="1080"/>
      <c r="AO385" s="1080"/>
      <c r="AP385" s="1080"/>
      <c r="AQ385" s="1080"/>
      <c r="AR385" s="1080"/>
      <c r="AS385" s="1080"/>
      <c r="AT385" s="1080"/>
      <c r="AU385" s="1080"/>
      <c r="AV385" s="1080"/>
      <c r="AW385" s="1080"/>
      <c r="AX385" s="1080"/>
      <c r="AY385" s="108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2"/>
      <c r="BU385" s="239"/>
      <c r="BV385" s="239"/>
      <c r="BW385" s="239"/>
      <c r="BX385" s="239"/>
      <c r="BY385" s="239"/>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c r="DA385" s="240"/>
    </row>
    <row r="386" s="131" customFormat="true" ht="15" customHeight="true" x14ac:dyDescent="0.2">
      <c r="B386" s="133"/>
      <c r="U386" s="1080"/>
      <c r="V386" s="1080"/>
      <c r="W386" s="1080"/>
      <c r="X386" s="1080"/>
      <c r="Y386" s="1080"/>
      <c r="Z386" s="1080"/>
      <c r="AA386" s="1080"/>
      <c r="AB386" s="1080"/>
      <c r="AC386" s="1080"/>
      <c r="AD386" s="1080"/>
      <c r="AE386" s="1080"/>
      <c r="AF386" s="1080"/>
      <c r="AG386" s="1080"/>
      <c r="AH386" s="1080"/>
      <c r="AI386" s="1080"/>
      <c r="AJ386" s="1080"/>
      <c r="AK386" s="1080"/>
      <c r="AL386" s="1080"/>
      <c r="AM386" s="1080"/>
      <c r="AN386" s="1080"/>
      <c r="AO386" s="1080"/>
      <c r="AP386" s="1080"/>
      <c r="AQ386" s="1080"/>
      <c r="AR386" s="1080"/>
      <c r="AS386" s="1080"/>
      <c r="AT386" s="1080"/>
      <c r="AU386" s="1080"/>
      <c r="AV386" s="1080"/>
      <c r="AW386" s="1080"/>
      <c r="AX386" s="1080"/>
      <c r="AY386" s="108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2"/>
      <c r="BU386" s="239"/>
      <c r="BV386" s="239"/>
      <c r="BW386" s="239"/>
      <c r="BX386" s="239"/>
      <c r="BY386" s="239"/>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c r="DA386" s="240"/>
    </row>
    <row r="387" s="131" customFormat="true" ht="15" customHeight="true" x14ac:dyDescent="0.2">
      <c r="B387" s="133"/>
      <c r="U387" s="1080"/>
      <c r="V387" s="1080"/>
      <c r="W387" s="1080"/>
      <c r="X387" s="1080"/>
      <c r="Y387" s="1080"/>
      <c r="Z387" s="1080"/>
      <c r="AA387" s="1080"/>
      <c r="AB387" s="1080"/>
      <c r="AC387" s="1080"/>
      <c r="AD387" s="1080"/>
      <c r="AE387" s="1080"/>
      <c r="AF387" s="1080"/>
      <c r="AG387" s="1080"/>
      <c r="AH387" s="1080"/>
      <c r="AI387" s="1080"/>
      <c r="AJ387" s="1080"/>
      <c r="AK387" s="1080"/>
      <c r="AL387" s="1080"/>
      <c r="AM387" s="1080"/>
      <c r="AN387" s="1080"/>
      <c r="AO387" s="1080"/>
      <c r="AP387" s="1080"/>
      <c r="AQ387" s="1080"/>
      <c r="AR387" s="1080"/>
      <c r="AS387" s="1080"/>
      <c r="AT387" s="1080"/>
      <c r="AU387" s="1080"/>
      <c r="AV387" s="1080"/>
      <c r="AW387" s="1080"/>
      <c r="AX387" s="1080"/>
      <c r="AY387" s="108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2"/>
      <c r="BU387" s="239"/>
      <c r="BV387" s="239"/>
      <c r="BW387" s="239"/>
      <c r="BX387" s="239"/>
      <c r="BY387" s="239"/>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c r="DA387" s="240"/>
    </row>
    <row r="388" s="131" customFormat="true" ht="15" customHeight="true" x14ac:dyDescent="0.2">
      <c r="B388" s="133"/>
      <c r="U388" s="1080"/>
      <c r="V388" s="1080"/>
      <c r="W388" s="1080"/>
      <c r="X388" s="1080"/>
      <c r="Y388" s="1080"/>
      <c r="Z388" s="1080"/>
      <c r="AA388" s="1080"/>
      <c r="AB388" s="1080"/>
      <c r="AC388" s="1080"/>
      <c r="AD388" s="1080"/>
      <c r="AE388" s="1080"/>
      <c r="AF388" s="1080"/>
      <c r="AG388" s="1080"/>
      <c r="AH388" s="1080"/>
      <c r="AI388" s="1080"/>
      <c r="AJ388" s="1080"/>
      <c r="AK388" s="1080"/>
      <c r="AL388" s="1080"/>
      <c r="AM388" s="1080"/>
      <c r="AN388" s="1080"/>
      <c r="AO388" s="1080"/>
      <c r="AP388" s="1080"/>
      <c r="AQ388" s="1080"/>
      <c r="AR388" s="1080"/>
      <c r="AS388" s="1080"/>
      <c r="AT388" s="1080"/>
      <c r="AU388" s="1080"/>
      <c r="AV388" s="1080"/>
      <c r="AW388" s="1080"/>
      <c r="AX388" s="1080"/>
      <c r="AY388" s="108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2"/>
      <c r="BU388" s="239"/>
      <c r="BV388" s="239"/>
      <c r="BW388" s="239"/>
      <c r="BX388" s="239"/>
      <c r="BY388" s="239"/>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c r="DA388" s="240"/>
    </row>
    <row r="389" s="131" customFormat="true" ht="15" customHeight="true" x14ac:dyDescent="0.2">
      <c r="B389" s="133"/>
      <c r="U389" s="1080"/>
      <c r="V389" s="1080"/>
      <c r="W389" s="1080"/>
      <c r="X389" s="1080"/>
      <c r="Y389" s="1080"/>
      <c r="Z389" s="1080"/>
      <c r="AA389" s="1080"/>
      <c r="AB389" s="1080"/>
      <c r="AC389" s="1080"/>
      <c r="AD389" s="1080"/>
      <c r="AE389" s="1080"/>
      <c r="AF389" s="1080"/>
      <c r="AG389" s="1080"/>
      <c r="AH389" s="1080"/>
      <c r="AI389" s="1080"/>
      <c r="AJ389" s="1080"/>
      <c r="AK389" s="1080"/>
      <c r="AL389" s="1080"/>
      <c r="AM389" s="1080"/>
      <c r="AN389" s="1080"/>
      <c r="AO389" s="1080"/>
      <c r="AP389" s="1080"/>
      <c r="AQ389" s="1080"/>
      <c r="AR389" s="1080"/>
      <c r="AS389" s="1080"/>
      <c r="AT389" s="1080"/>
      <c r="AU389" s="1080"/>
      <c r="AV389" s="1080"/>
      <c r="AW389" s="1080"/>
      <c r="AX389" s="1080"/>
      <c r="AY389" s="108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2"/>
      <c r="BU389" s="239"/>
      <c r="BV389" s="239"/>
      <c r="BW389" s="239"/>
      <c r="BX389" s="239"/>
      <c r="BY389" s="239"/>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c r="DA389" s="240"/>
    </row>
    <row r="390" s="726" customFormat="true" ht="15" customHeight="true" x14ac:dyDescent="0.2">
      <c r="B390" s="750"/>
      <c r="U390" s="1080"/>
      <c r="V390" s="1080"/>
      <c r="W390" s="1080"/>
      <c r="X390" s="1080"/>
      <c r="Y390" s="1080"/>
      <c r="Z390" s="1080"/>
      <c r="AA390" s="1080"/>
      <c r="AB390" s="1080"/>
      <c r="AC390" s="1080"/>
      <c r="AD390" s="1080"/>
      <c r="AE390" s="1080"/>
      <c r="AF390" s="1080"/>
      <c r="AG390" s="1080"/>
      <c r="AH390" s="1080"/>
      <c r="AI390" s="1080"/>
      <c r="AJ390" s="1080"/>
      <c r="AK390" s="1080"/>
      <c r="AL390" s="1080"/>
      <c r="AM390" s="1080"/>
      <c r="AN390" s="1080"/>
      <c r="AO390" s="1080"/>
      <c r="AP390" s="1080"/>
      <c r="AQ390" s="1080"/>
      <c r="AR390" s="1080"/>
      <c r="AS390" s="1080"/>
      <c r="AT390" s="1080"/>
      <c r="AU390" s="1080"/>
      <c r="AV390" s="1080"/>
      <c r="AW390" s="1080"/>
      <c r="AX390" s="1080"/>
      <c r="AY390" s="108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2"/>
      <c r="BU390" s="239"/>
      <c r="BV390" s="239"/>
      <c r="BW390" s="239"/>
      <c r="BX390" s="239"/>
      <c r="BY390" s="239"/>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c r="DA390" s="240"/>
    </row>
    <row r="391" s="726" customFormat="true" ht="15" customHeight="true" x14ac:dyDescent="0.2">
      <c r="B391" s="750"/>
      <c r="U391" s="1080"/>
      <c r="V391" s="1080"/>
      <c r="W391" s="1080"/>
      <c r="X391" s="1080"/>
      <c r="Y391" s="1080"/>
      <c r="Z391" s="1080"/>
      <c r="AA391" s="1080"/>
      <c r="AB391" s="1080"/>
      <c r="AC391" s="1080"/>
      <c r="AD391" s="1080"/>
      <c r="AE391" s="1080"/>
      <c r="AF391" s="1080"/>
      <c r="AG391" s="1080"/>
      <c r="AH391" s="1080"/>
      <c r="AI391" s="1080"/>
      <c r="AJ391" s="1080"/>
      <c r="AK391" s="1080"/>
      <c r="AL391" s="1080"/>
      <c r="AM391" s="1080"/>
      <c r="AN391" s="1080"/>
      <c r="AO391" s="1080"/>
      <c r="AP391" s="1080"/>
      <c r="AQ391" s="1080"/>
      <c r="AR391" s="1080"/>
      <c r="AS391" s="1080"/>
      <c r="AT391" s="1080"/>
      <c r="AU391" s="1080"/>
      <c r="AV391" s="1080"/>
      <c r="AW391" s="1080"/>
      <c r="AX391" s="1080"/>
      <c r="AY391" s="108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2"/>
      <c r="BU391" s="239"/>
      <c r="BV391" s="239"/>
      <c r="BW391" s="239"/>
      <c r="BX391" s="239"/>
      <c r="BY391" s="239"/>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c r="DA391" s="240"/>
    </row>
    <row r="392" s="726" customFormat="true" ht="15" customHeight="true" x14ac:dyDescent="0.2">
      <c r="U392" s="1080"/>
      <c r="V392" s="1080"/>
      <c r="W392" s="1080"/>
      <c r="X392" s="1080"/>
      <c r="Y392" s="1080"/>
      <c r="Z392" s="1080"/>
      <c r="AA392" s="1080"/>
      <c r="AB392" s="1080"/>
      <c r="AC392" s="1080"/>
      <c r="AD392" s="1080"/>
      <c r="AE392" s="1080"/>
      <c r="AF392" s="1080"/>
      <c r="AG392" s="1080"/>
      <c r="AH392" s="1080"/>
      <c r="AI392" s="1080"/>
      <c r="AJ392" s="1080"/>
      <c r="AK392" s="1080"/>
      <c r="AL392" s="1080"/>
      <c r="AM392" s="1080"/>
      <c r="AN392" s="1080"/>
      <c r="AO392" s="1080"/>
      <c r="AP392" s="1080"/>
      <c r="AQ392" s="1080"/>
      <c r="AR392" s="1080"/>
      <c r="AS392" s="1080"/>
      <c r="AT392" s="1080"/>
      <c r="AU392" s="1080"/>
      <c r="AV392" s="1080"/>
      <c r="AW392" s="1080"/>
      <c r="AX392" s="1080"/>
      <c r="AY392" s="108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2"/>
      <c r="BU392" s="239"/>
      <c r="BV392" s="239"/>
      <c r="BW392" s="239"/>
      <c r="BX392" s="239"/>
      <c r="BY392" s="239"/>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c r="DA392" s="240"/>
    </row>
    <row r="393" s="726" customFormat="true" ht="15" customHeight="true" x14ac:dyDescent="0.2">
      <c r="U393" s="1080"/>
      <c r="V393" s="1080"/>
      <c r="W393" s="1080"/>
      <c r="X393" s="1080"/>
      <c r="Y393" s="1080"/>
      <c r="Z393" s="1080"/>
      <c r="AA393" s="1080"/>
      <c r="AB393" s="1080"/>
      <c r="AC393" s="1080"/>
      <c r="AD393" s="1080"/>
      <c r="AE393" s="1080"/>
      <c r="AF393" s="1080"/>
      <c r="AG393" s="1080"/>
      <c r="AH393" s="1080"/>
      <c r="AI393" s="1080"/>
      <c r="AJ393" s="1080"/>
      <c r="AK393" s="1080"/>
      <c r="AL393" s="1080"/>
      <c r="AM393" s="1080"/>
      <c r="AN393" s="1080"/>
      <c r="AO393" s="1080"/>
      <c r="AP393" s="1080"/>
      <c r="AQ393" s="1080"/>
      <c r="AR393" s="1080"/>
      <c r="AS393" s="1080"/>
      <c r="AT393" s="1080"/>
      <c r="AU393" s="1080"/>
      <c r="AV393" s="1080"/>
      <c r="AW393" s="1080"/>
      <c r="AX393" s="1080"/>
      <c r="AY393" s="108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2"/>
      <c r="BU393" s="239"/>
      <c r="BV393" s="239"/>
      <c r="BW393" s="239"/>
      <c r="BX393" s="239"/>
      <c r="BY393" s="239"/>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c r="DA393" s="240"/>
    </row>
    <row r="394" s="726" customFormat="true" ht="15" customHeight="true" x14ac:dyDescent="0.2">
      <c r="U394" s="1080"/>
      <c r="V394" s="1080"/>
      <c r="W394" s="1080"/>
      <c r="X394" s="1080"/>
      <c r="Y394" s="1080"/>
      <c r="Z394" s="1080"/>
      <c r="AA394" s="1080"/>
      <c r="AB394" s="1080"/>
      <c r="AC394" s="1080"/>
      <c r="AD394" s="1080"/>
      <c r="AE394" s="1080"/>
      <c r="AF394" s="1080"/>
      <c r="AG394" s="1080"/>
      <c r="AH394" s="1080"/>
      <c r="AI394" s="1080"/>
      <c r="AJ394" s="1080"/>
      <c r="AK394" s="1080"/>
      <c r="AL394" s="1080"/>
      <c r="AM394" s="1080"/>
      <c r="AN394" s="1080"/>
      <c r="AO394" s="1080"/>
      <c r="AP394" s="1080"/>
      <c r="AQ394" s="1080"/>
      <c r="AR394" s="1080"/>
      <c r="AS394" s="1080"/>
      <c r="AT394" s="1080"/>
      <c r="AU394" s="1080"/>
      <c r="AV394" s="1080"/>
      <c r="AW394" s="1080"/>
      <c r="AX394" s="1080"/>
      <c r="AY394" s="108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2"/>
      <c r="BU394" s="239"/>
      <c r="BV394" s="239"/>
      <c r="BW394" s="239"/>
      <c r="BX394" s="239"/>
      <c r="BY394" s="239"/>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c r="DA394" s="240"/>
    </row>
    <row r="395" s="726" customFormat="true" ht="15" customHeight="true" x14ac:dyDescent="0.2">
      <c r="U395" s="1080"/>
      <c r="V395" s="1080"/>
      <c r="W395" s="1080"/>
      <c r="X395" s="1080"/>
      <c r="Y395" s="1080"/>
      <c r="Z395" s="1080"/>
      <c r="AA395" s="1080"/>
      <c r="AB395" s="1080"/>
      <c r="AC395" s="1080"/>
      <c r="AD395" s="1080"/>
      <c r="AE395" s="1080"/>
      <c r="AF395" s="1080"/>
      <c r="AG395" s="1080"/>
      <c r="AH395" s="1080"/>
      <c r="AI395" s="1080"/>
      <c r="AJ395" s="1080"/>
      <c r="AK395" s="1080"/>
      <c r="AL395" s="1080"/>
      <c r="AM395" s="1080"/>
      <c r="AN395" s="1080"/>
      <c r="AO395" s="1080"/>
      <c r="AP395" s="1080"/>
      <c r="AQ395" s="1080"/>
      <c r="AR395" s="1080"/>
      <c r="AS395" s="1080"/>
      <c r="AT395" s="1080"/>
      <c r="AU395" s="1080"/>
      <c r="AV395" s="1080"/>
      <c r="AW395" s="1080"/>
      <c r="AX395" s="1080"/>
      <c r="AY395" s="108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2"/>
      <c r="BU395" s="239"/>
      <c r="BV395" s="239"/>
      <c r="BW395" s="239"/>
      <c r="BX395" s="239"/>
      <c r="BY395" s="239"/>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c r="DA395" s="240"/>
    </row>
    <row r="396" s="726" customFormat="true" ht="15" customHeight="true" x14ac:dyDescent="0.2">
      <c r="U396" s="1080"/>
      <c r="V396" s="1080"/>
      <c r="W396" s="1080"/>
      <c r="X396" s="1080"/>
      <c r="Y396" s="1080"/>
      <c r="Z396" s="1080"/>
      <c r="AA396" s="1080"/>
      <c r="AB396" s="1080"/>
      <c r="AC396" s="1080"/>
      <c r="AD396" s="1080"/>
      <c r="AE396" s="1080"/>
      <c r="AF396" s="1080"/>
      <c r="AG396" s="1080"/>
      <c r="AH396" s="1080"/>
      <c r="AI396" s="1080"/>
      <c r="AJ396" s="1080"/>
      <c r="AK396" s="1080"/>
      <c r="AL396" s="1080"/>
      <c r="AM396" s="1080"/>
      <c r="AN396" s="1080"/>
      <c r="AO396" s="1080"/>
      <c r="AP396" s="1080"/>
      <c r="AQ396" s="1080"/>
      <c r="AR396" s="1080"/>
      <c r="AS396" s="1080"/>
      <c r="AT396" s="1080"/>
      <c r="AU396" s="1080"/>
      <c r="AV396" s="1080"/>
      <c r="AW396" s="1080"/>
      <c r="AX396" s="1080"/>
      <c r="AY396" s="108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2"/>
      <c r="BU396" s="239"/>
      <c r="BV396" s="239"/>
      <c r="BW396" s="239"/>
      <c r="BX396" s="239"/>
      <c r="BY396" s="239"/>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c r="DA396" s="240"/>
    </row>
    <row r="397" s="726" customFormat="true" ht="15" customHeight="true" x14ac:dyDescent="0.2">
      <c r="U397" s="1080"/>
      <c r="V397" s="1080"/>
      <c r="W397" s="1080"/>
      <c r="X397" s="1080"/>
      <c r="Y397" s="1080"/>
      <c r="Z397" s="1080"/>
      <c r="AA397" s="1080"/>
      <c r="AB397" s="1080"/>
      <c r="AC397" s="1080"/>
      <c r="AD397" s="1080"/>
      <c r="AE397" s="1080"/>
      <c r="AF397" s="1080"/>
      <c r="AG397" s="1080"/>
      <c r="AH397" s="1080"/>
      <c r="AI397" s="1080"/>
      <c r="AJ397" s="1080"/>
      <c r="AK397" s="1080"/>
      <c r="AL397" s="1080"/>
      <c r="AM397" s="1080"/>
      <c r="AN397" s="1080"/>
      <c r="AO397" s="1080"/>
      <c r="AP397" s="1080"/>
      <c r="AQ397" s="1080"/>
      <c r="AR397" s="1080"/>
      <c r="AS397" s="1080"/>
      <c r="AT397" s="1080"/>
      <c r="AU397" s="1080"/>
      <c r="AV397" s="1080"/>
      <c r="AW397" s="1080"/>
      <c r="AX397" s="1080"/>
      <c r="AY397" s="108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2"/>
      <c r="BU397" s="239"/>
      <c r="BV397" s="239"/>
      <c r="BW397" s="239"/>
      <c r="BX397" s="239"/>
      <c r="BY397" s="239"/>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c r="DA397" s="240"/>
    </row>
    <row r="398" s="726" customFormat="true" ht="15" customHeight="true" x14ac:dyDescent="0.2">
      <c r="U398" s="1080"/>
      <c r="V398" s="1080"/>
      <c r="W398" s="1080"/>
      <c r="X398" s="1080"/>
      <c r="Y398" s="1080"/>
      <c r="Z398" s="1080"/>
      <c r="AA398" s="1080"/>
      <c r="AB398" s="1080"/>
      <c r="AC398" s="1080"/>
      <c r="AD398" s="1080"/>
      <c r="AE398" s="1080"/>
      <c r="AF398" s="1080"/>
      <c r="AG398" s="1080"/>
      <c r="AH398" s="1080"/>
      <c r="AI398" s="1080"/>
      <c r="AJ398" s="1080"/>
      <c r="AK398" s="1080"/>
      <c r="AL398" s="1080"/>
      <c r="AM398" s="1080"/>
      <c r="AN398" s="1080"/>
      <c r="AO398" s="1080"/>
      <c r="AP398" s="1080"/>
      <c r="AQ398" s="1080"/>
      <c r="AR398" s="1080"/>
      <c r="AS398" s="1080"/>
      <c r="AT398" s="1080"/>
      <c r="AU398" s="1080"/>
      <c r="AV398" s="1080"/>
      <c r="AW398" s="1080"/>
      <c r="AX398" s="1080"/>
      <c r="AY398" s="108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2"/>
      <c r="BU398" s="239"/>
      <c r="BV398" s="239"/>
      <c r="BW398" s="239"/>
      <c r="BX398" s="239"/>
      <c r="BY398" s="239"/>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c r="DA398" s="240"/>
    </row>
    <row r="399" s="743" customFormat="true" ht="15" customHeight="true" x14ac:dyDescent="0.25">
      <c r="A399" s="136"/>
      <c r="B399" s="136"/>
      <c r="C399" s="2820" t="s">
        <v>132</v>
      </c>
      <c r="D399" s="2821"/>
      <c r="E399" s="2821"/>
      <c r="F399" s="2821"/>
      <c r="G399" s="136"/>
      <c r="H399" s="2838" t="s">
        <v>133</v>
      </c>
      <c r="I399" s="2839"/>
      <c r="J399" s="2839"/>
      <c r="K399" s="2839"/>
      <c r="M399" s="2838" t="s">
        <v>134</v>
      </c>
      <c r="N399" s="2839"/>
      <c r="O399" s="2839"/>
      <c r="P399" s="2839"/>
      <c r="U399" s="994"/>
      <c r="V399" s="994"/>
      <c r="W399" s="994"/>
      <c r="X399" s="994"/>
      <c r="Y399" s="994"/>
      <c r="Z399" s="994"/>
      <c r="AA399" s="994"/>
      <c r="AB399" s="994"/>
      <c r="AC399" s="994"/>
      <c r="AD399" s="994"/>
      <c r="AE399" s="994"/>
      <c r="AF399" s="994"/>
      <c r="AG399" s="994"/>
      <c r="AH399" s="994"/>
      <c r="AI399" s="994"/>
      <c r="AJ399" s="994"/>
      <c r="AK399" s="994"/>
      <c r="AL399" s="994"/>
      <c r="AM399" s="994"/>
      <c r="AN399" s="994"/>
      <c r="AO399" s="994"/>
      <c r="AP399" s="994"/>
      <c r="AQ399" s="994"/>
      <c r="AR399" s="994"/>
      <c r="AS399" s="994"/>
      <c r="AT399" s="994"/>
      <c r="AU399" s="994"/>
      <c r="AV399" s="994"/>
      <c r="AW399" s="994"/>
      <c r="AX399" s="994"/>
      <c r="AY399" s="994"/>
      <c r="AZ399" s="235"/>
      <c r="BB399" s="136"/>
      <c r="BU399" s="235"/>
      <c r="BV399" s="235"/>
      <c r="BW399" s="235"/>
      <c r="BX399" s="235"/>
      <c r="BY399" s="235"/>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c r="DA399" s="235"/>
    </row>
    <row r="400" s="242" customFormat="true" ht="24" customHeight="true" x14ac:dyDescent="0.2">
      <c r="C400" s="3192" t="s">
        <v>195</v>
      </c>
      <c r="D400" s="2837"/>
      <c r="E400" s="2837"/>
      <c r="H400" s="3193" t="s">
        <v>195</v>
      </c>
      <c r="I400" s="2837"/>
      <c r="J400" s="2837"/>
      <c r="M400" s="3194" t="s">
        <v>195</v>
      </c>
      <c r="N400" s="2837"/>
      <c r="O400" s="2837"/>
      <c r="U400" s="994"/>
      <c r="V400" s="994"/>
      <c r="W400" s="994"/>
      <c r="X400" s="994"/>
      <c r="Y400" s="994"/>
      <c r="Z400" s="994"/>
      <c r="AA400" s="994"/>
      <c r="AB400" s="994"/>
      <c r="AC400" s="994"/>
      <c r="AD400" s="994"/>
      <c r="AE400" s="994"/>
      <c r="AF400" s="994"/>
      <c r="AG400" s="994"/>
      <c r="AH400" s="994"/>
      <c r="AI400" s="994"/>
      <c r="AJ400" s="994"/>
      <c r="AK400" s="994"/>
      <c r="AL400" s="994"/>
      <c r="AM400" s="994"/>
      <c r="AN400" s="994"/>
      <c r="AO400" s="994"/>
      <c r="AP400" s="994"/>
      <c r="AQ400" s="994"/>
      <c r="AR400" s="994"/>
      <c r="AS400" s="994"/>
      <c r="AT400" s="994"/>
      <c r="AU400" s="994"/>
      <c r="AV400" s="994"/>
      <c r="AW400" s="994"/>
      <c r="AX400" s="994"/>
      <c r="AY400" s="994"/>
      <c r="BA400" s="743"/>
      <c r="BB400" s="136"/>
      <c r="BC400" s="743"/>
      <c r="BD400" s="743"/>
      <c r="BE400" s="743"/>
      <c r="BF400" s="743"/>
      <c r="BG400" s="743"/>
      <c r="BH400" s="743"/>
      <c r="BI400" s="743"/>
      <c r="BJ400" s="743"/>
      <c r="BK400" s="743"/>
      <c r="BL400" s="743"/>
      <c r="BM400" s="743"/>
      <c r="BN400" s="743"/>
      <c r="BO400" s="743"/>
      <c r="BP400" s="743"/>
      <c r="BQ400" s="743"/>
      <c r="BR400" s="743"/>
      <c r="BS400" s="743"/>
      <c r="BT400" s="743"/>
      <c r="BU400" s="235"/>
      <c r="BV400" s="235"/>
      <c r="BW400" s="235"/>
      <c r="BX400" s="235"/>
      <c r="BY400" s="235"/>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c r="DA400" s="235"/>
    </row>
    <row r="401" s="242" customFormat="true" ht="25.15" customHeight="true" x14ac:dyDescent="0.2">
      <c r="C401" s="2840"/>
      <c r="D401" s="2837"/>
      <c r="E401" s="791" t="s">
        <v>196</v>
      </c>
      <c r="H401" s="2840"/>
      <c r="I401" s="2837"/>
      <c r="J401" s="792" t="s">
        <v>196</v>
      </c>
      <c r="M401" s="2840"/>
      <c r="N401" s="2837"/>
      <c r="O401" s="793" t="s">
        <v>196</v>
      </c>
      <c r="U401" s="994"/>
      <c r="V401" s="994"/>
      <c r="W401" s="994"/>
      <c r="X401" s="994"/>
      <c r="Y401" s="994"/>
      <c r="Z401" s="994"/>
      <c r="AA401" s="994"/>
      <c r="AB401" s="994"/>
      <c r="AC401" s="994"/>
      <c r="AD401" s="994"/>
      <c r="AE401" s="994"/>
      <c r="AF401" s="994"/>
      <c r="AG401" s="994"/>
      <c r="AH401" s="994"/>
      <c r="AI401" s="994"/>
      <c r="AJ401" s="994"/>
      <c r="AK401" s="994"/>
      <c r="AL401" s="994"/>
      <c r="AM401" s="994"/>
      <c r="AN401" s="994"/>
      <c r="AO401" s="994"/>
      <c r="AP401" s="994"/>
      <c r="AQ401" s="994"/>
      <c r="AR401" s="994"/>
      <c r="AS401" s="994"/>
      <c r="AT401" s="994"/>
      <c r="AU401" s="994"/>
      <c r="AV401" s="994"/>
      <c r="AW401" s="994"/>
      <c r="AX401" s="994"/>
      <c r="AY401" s="994"/>
      <c r="BA401" s="743"/>
      <c r="BB401" s="136"/>
      <c r="BC401" s="743"/>
      <c r="BD401" s="743"/>
      <c r="BE401" s="743"/>
      <c r="BF401" s="743"/>
      <c r="BG401" s="743"/>
      <c r="BH401" s="743"/>
      <c r="BI401" s="743"/>
      <c r="BJ401" s="743"/>
      <c r="BK401" s="743"/>
      <c r="BL401" s="743"/>
      <c r="BM401" s="743"/>
      <c r="BN401" s="743"/>
      <c r="BO401" s="743"/>
      <c r="BP401" s="743"/>
      <c r="BQ401" s="743"/>
      <c r="BR401" s="743"/>
      <c r="BS401" s="743"/>
      <c r="BT401" s="743"/>
      <c r="BU401" s="235"/>
      <c r="BV401" s="235"/>
      <c r="BW401" s="235"/>
      <c r="BX401" s="235"/>
      <c r="BY401" s="235"/>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c r="DA401" s="235"/>
    </row>
    <row r="402" s="242" customFormat="true" ht="25.15" customHeight="true" x14ac:dyDescent="0.2">
      <c r="B402" s="2836" t="s">
        <v>139</v>
      </c>
      <c r="C402" s="2837"/>
      <c r="D402" s="2837"/>
      <c r="E402" s="794" t="s">
        <v>197</v>
      </c>
      <c r="H402" s="2837"/>
      <c r="I402" s="2837"/>
      <c r="J402" s="795" t="s">
        <v>197</v>
      </c>
      <c r="M402" s="2837"/>
      <c r="N402" s="2837"/>
      <c r="O402" s="796" t="s">
        <v>197</v>
      </c>
      <c r="U402" s="994"/>
      <c r="V402" s="994"/>
      <c r="W402" s="994"/>
      <c r="X402" s="994"/>
      <c r="Y402" s="994"/>
      <c r="Z402" s="994"/>
      <c r="AA402" s="994"/>
      <c r="AB402" s="994"/>
      <c r="AC402" s="994"/>
      <c r="AD402" s="994"/>
      <c r="AE402" s="994"/>
      <c r="AF402" s="994"/>
      <c r="AG402" s="994"/>
      <c r="AH402" s="994"/>
      <c r="AI402" s="994"/>
      <c r="AJ402" s="994"/>
      <c r="AK402" s="994"/>
      <c r="AL402" s="994"/>
      <c r="AM402" s="994"/>
      <c r="AN402" s="994"/>
      <c r="AO402" s="994"/>
      <c r="AP402" s="994"/>
      <c r="AQ402" s="994"/>
      <c r="AR402" s="994"/>
      <c r="AS402" s="994"/>
      <c r="AT402" s="994"/>
      <c r="AU402" s="994"/>
      <c r="AV402" s="994"/>
      <c r="AW402" s="994"/>
      <c r="AX402" s="994"/>
      <c r="AY402" s="994"/>
      <c r="BA402" s="743"/>
      <c r="BB402" s="136"/>
      <c r="BC402" s="743"/>
      <c r="BD402" s="743"/>
      <c r="BE402" s="743"/>
      <c r="BF402" s="743"/>
      <c r="BG402" s="743"/>
      <c r="BH402" s="743"/>
      <c r="BI402" s="743"/>
      <c r="BJ402" s="743"/>
      <c r="BK402" s="743"/>
      <c r="BL402" s="743"/>
      <c r="BM402" s="743"/>
      <c r="BN402" s="743"/>
      <c r="BO402" s="743"/>
      <c r="BP402" s="743"/>
      <c r="BQ402" s="743"/>
      <c r="BR402" s="743"/>
      <c r="BS402" s="743"/>
      <c r="BT402" s="743"/>
      <c r="BU402" s="235"/>
      <c r="BV402" s="235"/>
      <c r="BW402" s="235"/>
      <c r="BX402" s="235"/>
      <c r="BY402" s="235"/>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c r="DA402" s="235"/>
    </row>
    <row r="403" s="242" customFormat="true" ht="25.15" customHeight="true" x14ac:dyDescent="0.2">
      <c r="B403" s="2837"/>
      <c r="C403" s="3163" t="s">
        <v>295</v>
      </c>
      <c r="D403" s="2799"/>
      <c r="E403" s="951">
        <v>0.63210756791943079</v>
      </c>
      <c r="F403" s="822"/>
      <c r="G403" s="822"/>
      <c r="H403" s="3173" t="s">
        <v>295</v>
      </c>
      <c r="I403" s="2799"/>
      <c r="J403" s="952">
        <v>0.63314900853546507</v>
      </c>
      <c r="K403" s="822"/>
      <c r="L403" s="822"/>
      <c r="M403" s="3164" t="s">
        <v>295</v>
      </c>
      <c r="N403" s="2799"/>
      <c r="O403" s="953">
        <v>0.54425499047931947</v>
      </c>
      <c r="P403" s="822"/>
      <c r="Q403" s="822"/>
      <c r="U403" s="994"/>
      <c r="V403" s="994"/>
      <c r="W403" s="994"/>
      <c r="X403" s="994"/>
      <c r="Y403" s="994"/>
      <c r="Z403" s="994"/>
      <c r="AA403" s="994"/>
      <c r="AB403" s="994"/>
      <c r="AC403" s="994"/>
      <c r="AD403" s="994"/>
      <c r="AE403" s="994"/>
      <c r="AF403" s="994"/>
      <c r="AG403" s="994"/>
      <c r="AH403" s="994"/>
      <c r="AI403" s="994"/>
      <c r="AJ403" s="994"/>
      <c r="AK403" s="994"/>
      <c r="AL403" s="994"/>
      <c r="AM403" s="994"/>
      <c r="AN403" s="994"/>
      <c r="AO403" s="994"/>
      <c r="AP403" s="994"/>
      <c r="AQ403" s="994"/>
      <c r="AR403" s="994"/>
      <c r="AS403" s="994"/>
      <c r="AT403" s="994"/>
      <c r="AU403" s="994"/>
      <c r="AV403" s="994"/>
      <c r="AW403" s="994"/>
      <c r="AX403" s="994"/>
      <c r="AY403" s="994"/>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8"/>
      <c r="BV403" s="238"/>
      <c r="BW403" s="238"/>
      <c r="BX403" s="238"/>
      <c r="BY403" s="238"/>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c r="DA403" s="235"/>
    </row>
    <row r="404" s="242" customFormat="true" ht="25.15" customHeight="true" x14ac:dyDescent="0.2">
      <c r="B404" s="2837"/>
      <c r="C404" s="3154" t="s">
        <v>250</v>
      </c>
      <c r="D404" s="2799"/>
      <c r="E404" s="954">
        <v>0.57497172227332438</v>
      </c>
      <c r="F404" s="822"/>
      <c r="G404" s="822"/>
      <c r="H404" s="3161" t="s">
        <v>296</v>
      </c>
      <c r="I404" s="2799"/>
      <c r="J404" s="955">
        <v>0.59623367745534139</v>
      </c>
      <c r="K404" s="822"/>
      <c r="L404" s="822"/>
      <c r="M404" s="3156" t="s">
        <v>250</v>
      </c>
      <c r="N404" s="2799"/>
      <c r="O404" s="956">
        <v>0.51866641323846285</v>
      </c>
      <c r="P404" s="822"/>
      <c r="Q404" s="822"/>
      <c r="U404" s="994"/>
      <c r="V404" s="994"/>
      <c r="W404" s="994"/>
      <c r="X404" s="994"/>
      <c r="Y404" s="994"/>
      <c r="Z404" s="994"/>
      <c r="AA404" s="994"/>
      <c r="AB404" s="994"/>
      <c r="AC404" s="994"/>
      <c r="AD404" s="994"/>
      <c r="AE404" s="994"/>
      <c r="AF404" s="994"/>
      <c r="AG404" s="994"/>
      <c r="AH404" s="994"/>
      <c r="AI404" s="994"/>
      <c r="AJ404" s="994"/>
      <c r="AK404" s="994"/>
      <c r="AL404" s="994"/>
      <c r="AM404" s="994"/>
      <c r="AN404" s="994"/>
      <c r="AO404" s="994"/>
      <c r="AP404" s="994"/>
      <c r="AQ404" s="994"/>
      <c r="AR404" s="994"/>
      <c r="AS404" s="994"/>
      <c r="AT404" s="994"/>
      <c r="AU404" s="994"/>
      <c r="AV404" s="994"/>
      <c r="AW404" s="994"/>
      <c r="AX404" s="994"/>
      <c r="AY404" s="994"/>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8"/>
      <c r="BV404" s="238"/>
      <c r="BW404" s="238"/>
      <c r="BX404" s="238"/>
      <c r="BY404" s="238"/>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c r="DA404" s="235"/>
    </row>
    <row r="405" s="242" customFormat="true" ht="25.15" customHeight="true" x14ac:dyDescent="0.2">
      <c r="B405" s="2837"/>
      <c r="C405" s="3154" t="s">
        <v>297</v>
      </c>
      <c r="D405" s="2799"/>
      <c r="E405" s="954">
        <v>0.5687768306912615</v>
      </c>
      <c r="F405" s="822"/>
      <c r="G405" s="822"/>
      <c r="H405" s="3161" t="s">
        <v>250</v>
      </c>
      <c r="I405" s="2799"/>
      <c r="J405" s="955">
        <v>0.56489092961687104</v>
      </c>
      <c r="K405" s="822"/>
      <c r="L405" s="822"/>
      <c r="M405" s="3156" t="s">
        <v>297</v>
      </c>
      <c r="N405" s="2799"/>
      <c r="O405" s="956">
        <v>0.5124096687300661</v>
      </c>
      <c r="P405" s="822"/>
      <c r="Q405" s="822"/>
      <c r="U405" s="994"/>
      <c r="V405" s="994"/>
      <c r="W405" s="994"/>
      <c r="X405" s="994"/>
      <c r="Y405" s="994"/>
      <c r="Z405" s="994"/>
      <c r="AA405" s="994"/>
      <c r="AB405" s="994"/>
      <c r="AC405" s="994"/>
      <c r="AD405" s="994"/>
      <c r="AE405" s="994"/>
      <c r="AF405" s="994"/>
      <c r="AG405" s="994"/>
      <c r="AH405" s="994"/>
      <c r="AI405" s="994"/>
      <c r="AJ405" s="994"/>
      <c r="AK405" s="994"/>
      <c r="AL405" s="994"/>
      <c r="AM405" s="994"/>
      <c r="AN405" s="994"/>
      <c r="AO405" s="994"/>
      <c r="AP405" s="994"/>
      <c r="AQ405" s="994"/>
      <c r="AR405" s="994"/>
      <c r="AS405" s="994"/>
      <c r="AT405" s="994"/>
      <c r="AU405" s="994"/>
      <c r="AV405" s="994"/>
      <c r="AW405" s="994"/>
      <c r="AX405" s="994"/>
      <c r="AY405" s="994"/>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8"/>
      <c r="BV405" s="238"/>
      <c r="BW405" s="238"/>
      <c r="BX405" s="238"/>
      <c r="BY405" s="238"/>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c r="DA405" s="235"/>
    </row>
    <row r="406" s="242" customFormat="true" ht="25.15" customHeight="true" x14ac:dyDescent="0.2">
      <c r="B406" s="2837"/>
      <c r="C406" s="3154" t="s">
        <v>296</v>
      </c>
      <c r="D406" s="2799"/>
      <c r="E406" s="954">
        <v>0.56056821360024456</v>
      </c>
      <c r="F406" s="822"/>
      <c r="G406" s="822"/>
      <c r="H406" s="3161" t="s">
        <v>212</v>
      </c>
      <c r="I406" s="2799"/>
      <c r="J406" s="955">
        <v>0.55794731852905821</v>
      </c>
      <c r="K406" s="822"/>
      <c r="L406" s="822"/>
      <c r="M406" s="3156" t="s">
        <v>212</v>
      </c>
      <c r="N406" s="2799"/>
      <c r="O406" s="956">
        <v>0.49783857252284108</v>
      </c>
      <c r="P406" s="822"/>
      <c r="Q406" s="822"/>
      <c r="U406" s="994"/>
      <c r="V406" s="994"/>
      <c r="W406" s="994"/>
      <c r="X406" s="994"/>
      <c r="Y406" s="994"/>
      <c r="Z406" s="994"/>
      <c r="AA406" s="994"/>
      <c r="AB406" s="994"/>
      <c r="AC406" s="994"/>
      <c r="AD406" s="994"/>
      <c r="AE406" s="994"/>
      <c r="AF406" s="994"/>
      <c r="AG406" s="994"/>
      <c r="AH406" s="994"/>
      <c r="AI406" s="994"/>
      <c r="AJ406" s="994"/>
      <c r="AK406" s="994"/>
      <c r="AL406" s="994"/>
      <c r="AM406" s="994"/>
      <c r="AN406" s="994"/>
      <c r="AO406" s="994"/>
      <c r="AP406" s="994"/>
      <c r="AQ406" s="994"/>
      <c r="AR406" s="994"/>
      <c r="AS406" s="994"/>
      <c r="AT406" s="994"/>
      <c r="AU406" s="994"/>
      <c r="AV406" s="994"/>
      <c r="AW406" s="994"/>
      <c r="AX406" s="994"/>
      <c r="AY406" s="994"/>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8"/>
      <c r="BV406" s="238"/>
      <c r="BW406" s="238"/>
      <c r="BX406" s="238"/>
      <c r="BY406" s="238"/>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c r="DA406" s="235"/>
    </row>
    <row r="407" s="242" customFormat="true" ht="25.15" customHeight="true" x14ac:dyDescent="0.2">
      <c r="B407" s="2837"/>
      <c r="C407" s="3154" t="s">
        <v>251</v>
      </c>
      <c r="D407" s="2799"/>
      <c r="E407" s="954">
        <v>0.55781280431970381</v>
      </c>
      <c r="F407" s="822"/>
      <c r="G407" s="822"/>
      <c r="H407" s="3161" t="s">
        <v>297</v>
      </c>
      <c r="I407" s="2799"/>
      <c r="J407" s="955">
        <v>0.55676031704229023</v>
      </c>
      <c r="K407" s="822"/>
      <c r="L407" s="822"/>
      <c r="M407" s="3156" t="s">
        <v>251</v>
      </c>
      <c r="N407" s="2799"/>
      <c r="O407" s="956">
        <v>0.47959510251718784</v>
      </c>
      <c r="P407" s="822"/>
      <c r="Q407" s="822"/>
      <c r="U407" s="994"/>
      <c r="V407" s="994"/>
      <c r="W407" s="994"/>
      <c r="X407" s="994"/>
      <c r="Y407" s="994"/>
      <c r="Z407" s="994"/>
      <c r="AA407" s="994"/>
      <c r="AB407" s="994"/>
      <c r="AC407" s="994"/>
      <c r="AD407" s="994"/>
      <c r="AE407" s="994"/>
      <c r="AF407" s="994"/>
      <c r="AG407" s="994"/>
      <c r="AH407" s="994"/>
      <c r="AI407" s="994"/>
      <c r="AJ407" s="994"/>
      <c r="AK407" s="994"/>
      <c r="AL407" s="994"/>
      <c r="AM407" s="994"/>
      <c r="AN407" s="994"/>
      <c r="AO407" s="994"/>
      <c r="AP407" s="994"/>
      <c r="AQ407" s="994"/>
      <c r="AR407" s="994"/>
      <c r="AS407" s="994"/>
      <c r="AT407" s="994"/>
      <c r="AU407" s="994"/>
      <c r="AV407" s="994"/>
      <c r="AW407" s="994"/>
      <c r="AX407" s="994"/>
      <c r="AY407" s="994"/>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8"/>
      <c r="BV407" s="238"/>
      <c r="BW407" s="238"/>
      <c r="BX407" s="238"/>
      <c r="BY407" s="238"/>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c r="DA407" s="235"/>
    </row>
    <row r="408" s="242" customFormat="true" ht="25.15" customHeight="true" x14ac:dyDescent="0.2">
      <c r="B408" s="2837"/>
      <c r="C408" s="3154" t="s">
        <v>212</v>
      </c>
      <c r="D408" s="2799"/>
      <c r="E408" s="954">
        <v>0.55555272276059653</v>
      </c>
      <c r="F408" s="822"/>
      <c r="G408" s="822"/>
      <c r="H408" s="3161" t="s">
        <v>251</v>
      </c>
      <c r="I408" s="2799"/>
      <c r="J408" s="955">
        <v>0.55012151676912768</v>
      </c>
      <c r="K408" s="822"/>
      <c r="L408" s="822"/>
      <c r="M408" s="3156" t="s">
        <v>296</v>
      </c>
      <c r="N408" s="2799"/>
      <c r="O408" s="956">
        <v>0.46053261204756885</v>
      </c>
      <c r="P408" s="822"/>
      <c r="Q408" s="822"/>
      <c r="U408" s="994"/>
      <c r="V408" s="994"/>
      <c r="W408" s="994"/>
      <c r="X408" s="994"/>
      <c r="Y408" s="994"/>
      <c r="Z408" s="994"/>
      <c r="AA408" s="994"/>
      <c r="AB408" s="994"/>
      <c r="AC408" s="994"/>
      <c r="AD408" s="994"/>
      <c r="AE408" s="994"/>
      <c r="AF408" s="994"/>
      <c r="AG408" s="994"/>
      <c r="AH408" s="994"/>
      <c r="AI408" s="994"/>
      <c r="AJ408" s="994"/>
      <c r="AK408" s="994"/>
      <c r="AL408" s="994"/>
      <c r="AM408" s="994"/>
      <c r="AN408" s="994"/>
      <c r="AO408" s="994"/>
      <c r="AP408" s="994"/>
      <c r="AQ408" s="994"/>
      <c r="AR408" s="994"/>
      <c r="AS408" s="994"/>
      <c r="AT408" s="994"/>
      <c r="AU408" s="994"/>
      <c r="AV408" s="994"/>
      <c r="AW408" s="994"/>
      <c r="AX408" s="994"/>
      <c r="AY408" s="994"/>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8"/>
      <c r="BV408" s="238"/>
      <c r="BW408" s="238"/>
      <c r="BX408" s="238"/>
      <c r="BY408" s="238"/>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c r="DA408" s="235"/>
    </row>
    <row r="409" s="242" customFormat="true" ht="25.15" customHeight="true" x14ac:dyDescent="0.2">
      <c r="B409" s="2837"/>
      <c r="C409" s="3154" t="s">
        <v>298</v>
      </c>
      <c r="D409" s="2799"/>
      <c r="E409" s="954">
        <v>0.49266681201400797</v>
      </c>
      <c r="F409" s="822"/>
      <c r="G409" s="822"/>
      <c r="H409" s="3161" t="s">
        <v>201</v>
      </c>
      <c r="I409" s="2799"/>
      <c r="J409" s="955">
        <v>0.52872029736547921</v>
      </c>
      <c r="K409" s="822"/>
      <c r="L409" s="822"/>
      <c r="M409" s="3156" t="s">
        <v>203</v>
      </c>
      <c r="N409" s="2799"/>
      <c r="O409" s="956">
        <v>0.43891310020320001</v>
      </c>
      <c r="P409" s="822"/>
      <c r="Q409" s="822"/>
      <c r="U409" s="994"/>
      <c r="V409" s="994"/>
      <c r="W409" s="994"/>
      <c r="X409" s="994"/>
      <c r="Y409" s="994"/>
      <c r="Z409" s="994"/>
      <c r="AA409" s="994"/>
      <c r="AB409" s="994"/>
      <c r="AC409" s="994"/>
      <c r="AD409" s="994"/>
      <c r="AE409" s="994"/>
      <c r="AF409" s="994"/>
      <c r="AG409" s="994"/>
      <c r="AH409" s="994"/>
      <c r="AI409" s="994"/>
      <c r="AJ409" s="994"/>
      <c r="AK409" s="994"/>
      <c r="AL409" s="994"/>
      <c r="AM409" s="994"/>
      <c r="AN409" s="994"/>
      <c r="AO409" s="994"/>
      <c r="AP409" s="994"/>
      <c r="AQ409" s="994"/>
      <c r="AR409" s="994"/>
      <c r="AS409" s="994"/>
      <c r="AT409" s="994"/>
      <c r="AU409" s="994"/>
      <c r="AV409" s="994"/>
      <c r="AW409" s="994"/>
      <c r="AX409" s="994"/>
      <c r="AY409" s="994"/>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8"/>
      <c r="BV409" s="238"/>
      <c r="BW409" s="238"/>
      <c r="BX409" s="238"/>
      <c r="BY409" s="238"/>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c r="DA409" s="235"/>
    </row>
    <row r="410" s="242" customFormat="true" ht="25.15" customHeight="true" x14ac:dyDescent="0.2">
      <c r="B410" s="2837"/>
      <c r="C410" s="3154" t="s">
        <v>201</v>
      </c>
      <c r="D410" s="2799"/>
      <c r="E410" s="954">
        <v>0.48884357190587052</v>
      </c>
      <c r="F410" s="822"/>
      <c r="G410" s="822"/>
      <c r="H410" s="3161" t="s">
        <v>298</v>
      </c>
      <c r="I410" s="2799"/>
      <c r="J410" s="955">
        <v>0.51301849235654207</v>
      </c>
      <c r="K410" s="822"/>
      <c r="L410" s="822"/>
      <c r="M410" s="3156" t="s">
        <v>201</v>
      </c>
      <c r="N410" s="2799"/>
      <c r="O410" s="956">
        <v>0.4339621771574611</v>
      </c>
      <c r="P410" s="822"/>
      <c r="Q410" s="822"/>
      <c r="U410" s="994"/>
      <c r="V410" s="994"/>
      <c r="W410" s="994"/>
      <c r="X410" s="994"/>
      <c r="Y410" s="994"/>
      <c r="Z410" s="994"/>
      <c r="AA410" s="994"/>
      <c r="AB410" s="994"/>
      <c r="AC410" s="994"/>
      <c r="AD410" s="994"/>
      <c r="AE410" s="994"/>
      <c r="AF410" s="994"/>
      <c r="AG410" s="994"/>
      <c r="AH410" s="994"/>
      <c r="AI410" s="994"/>
      <c r="AJ410" s="994"/>
      <c r="AK410" s="994"/>
      <c r="AL410" s="994"/>
      <c r="AM410" s="994"/>
      <c r="AN410" s="994"/>
      <c r="AO410" s="994"/>
      <c r="AP410" s="994"/>
      <c r="AQ410" s="994"/>
      <c r="AR410" s="994"/>
      <c r="AS410" s="994"/>
      <c r="AT410" s="994"/>
      <c r="AU410" s="994"/>
      <c r="AV410" s="994"/>
      <c r="AW410" s="994"/>
      <c r="AX410" s="994"/>
      <c r="AY410" s="994"/>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8"/>
      <c r="BV410" s="238"/>
      <c r="BW410" s="238"/>
      <c r="BX410" s="238"/>
      <c r="BY410" s="238"/>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c r="DA410" s="235"/>
    </row>
    <row r="411" s="242" customFormat="true" ht="25.15" customHeight="true" x14ac:dyDescent="0.2">
      <c r="B411" s="2837"/>
      <c r="C411" s="3154" t="s">
        <v>255</v>
      </c>
      <c r="D411" s="2799"/>
      <c r="E411" s="954">
        <v>0.48156205113071854</v>
      </c>
      <c r="F411" s="822"/>
      <c r="G411" s="822"/>
      <c r="H411" s="3161" t="s">
        <v>299</v>
      </c>
      <c r="I411" s="2799"/>
      <c r="J411" s="955">
        <v>0.49552042705380289</v>
      </c>
      <c r="K411" s="822"/>
      <c r="L411" s="822"/>
      <c r="M411" s="3156" t="s">
        <v>209</v>
      </c>
      <c r="N411" s="2799"/>
      <c r="O411" s="956">
        <v>0.43314620387523978</v>
      </c>
      <c r="P411" s="822"/>
      <c r="Q411" s="822"/>
      <c r="U411" s="994"/>
      <c r="V411" s="994"/>
      <c r="W411" s="994"/>
      <c r="X411" s="994"/>
      <c r="Y411" s="994"/>
      <c r="Z411" s="994"/>
      <c r="AA411" s="994"/>
      <c r="AB411" s="994"/>
      <c r="AC411" s="994"/>
      <c r="AD411" s="994"/>
      <c r="AE411" s="994"/>
      <c r="AF411" s="994"/>
      <c r="AG411" s="994"/>
      <c r="AH411" s="994"/>
      <c r="AI411" s="994"/>
      <c r="AJ411" s="994"/>
      <c r="AK411" s="994"/>
      <c r="AL411" s="994"/>
      <c r="AM411" s="994"/>
      <c r="AN411" s="994"/>
      <c r="AO411" s="994"/>
      <c r="AP411" s="994"/>
      <c r="AQ411" s="994"/>
      <c r="AR411" s="994"/>
      <c r="AS411" s="994"/>
      <c r="AT411" s="994"/>
      <c r="AU411" s="994"/>
      <c r="AV411" s="994"/>
      <c r="AW411" s="994"/>
      <c r="AX411" s="994"/>
      <c r="AY411" s="994"/>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8"/>
      <c r="BV411" s="238"/>
      <c r="BW411" s="238"/>
      <c r="BX411" s="238"/>
      <c r="BY411" s="238"/>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c r="DA411" s="235"/>
    </row>
    <row r="412" s="242" customFormat="true" ht="25.15" customHeight="true" x14ac:dyDescent="0.2">
      <c r="B412" s="2837"/>
      <c r="C412" s="3154" t="s">
        <v>299</v>
      </c>
      <c r="D412" s="2799"/>
      <c r="E412" s="954">
        <v>0.46775439926423185</v>
      </c>
      <c r="F412" s="822"/>
      <c r="G412" s="822"/>
      <c r="H412" s="3161" t="s">
        <v>300</v>
      </c>
      <c r="I412" s="2799"/>
      <c r="J412" s="955">
        <v>-0.49093335837908714</v>
      </c>
      <c r="K412" s="822"/>
      <c r="L412" s="822"/>
      <c r="M412" s="3156" t="s">
        <v>301</v>
      </c>
      <c r="N412" s="2799"/>
      <c r="O412" s="956">
        <v>0.40991863530114037</v>
      </c>
      <c r="P412" s="822"/>
      <c r="Q412" s="822"/>
      <c r="U412" s="994"/>
      <c r="V412" s="994"/>
      <c r="W412" s="994"/>
      <c r="X412" s="994"/>
      <c r="Y412" s="994"/>
      <c r="Z412" s="994"/>
      <c r="AA412" s="994"/>
      <c r="AB412" s="994"/>
      <c r="AC412" s="994"/>
      <c r="AD412" s="994"/>
      <c r="AE412" s="994"/>
      <c r="AF412" s="994"/>
      <c r="AG412" s="994"/>
      <c r="AH412" s="994"/>
      <c r="AI412" s="994"/>
      <c r="AJ412" s="994"/>
      <c r="AK412" s="994"/>
      <c r="AL412" s="994"/>
      <c r="AM412" s="994"/>
      <c r="AN412" s="994"/>
      <c r="AO412" s="994"/>
      <c r="AP412" s="994"/>
      <c r="AQ412" s="994"/>
      <c r="AR412" s="994"/>
      <c r="AS412" s="994"/>
      <c r="AT412" s="994"/>
      <c r="AU412" s="994"/>
      <c r="AV412" s="994"/>
      <c r="AW412" s="994"/>
      <c r="AX412" s="994"/>
      <c r="AY412" s="994"/>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8"/>
      <c r="BV412" s="238"/>
      <c r="BW412" s="238"/>
      <c r="BX412" s="238"/>
      <c r="BY412" s="238"/>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c r="DA412" s="235"/>
    </row>
    <row r="413" s="242" customFormat="true" ht="25.15" customHeight="true" x14ac:dyDescent="0.2">
      <c r="B413" s="2837"/>
      <c r="C413" s="3154" t="s">
        <v>301</v>
      </c>
      <c r="D413" s="2799"/>
      <c r="E413" s="954">
        <v>0.46164154373890665</v>
      </c>
      <c r="F413" s="822"/>
      <c r="G413" s="822"/>
      <c r="H413" s="3161" t="s">
        <v>255</v>
      </c>
      <c r="I413" s="2799"/>
      <c r="J413" s="955">
        <v>0.49073143065107366</v>
      </c>
      <c r="K413" s="822"/>
      <c r="L413" s="822"/>
      <c r="M413" s="3156" t="s">
        <v>202</v>
      </c>
      <c r="N413" s="2799"/>
      <c r="O413" s="956">
        <v>0.38970392761480699</v>
      </c>
      <c r="P413" s="822"/>
      <c r="Q413" s="822"/>
      <c r="U413" s="994"/>
      <c r="V413" s="994"/>
      <c r="W413" s="994"/>
      <c r="X413" s="994"/>
      <c r="Y413" s="994"/>
      <c r="Z413" s="994"/>
      <c r="AA413" s="994"/>
      <c r="AB413" s="994"/>
      <c r="AC413" s="994"/>
      <c r="AD413" s="994"/>
      <c r="AE413" s="994"/>
      <c r="AF413" s="994"/>
      <c r="AG413" s="994"/>
      <c r="AH413" s="994"/>
      <c r="AI413" s="994"/>
      <c r="AJ413" s="994"/>
      <c r="AK413" s="994"/>
      <c r="AL413" s="994"/>
      <c r="AM413" s="994"/>
      <c r="AN413" s="994"/>
      <c r="AO413" s="994"/>
      <c r="AP413" s="994"/>
      <c r="AQ413" s="994"/>
      <c r="AR413" s="994"/>
      <c r="AS413" s="994"/>
      <c r="AT413" s="994"/>
      <c r="AU413" s="994"/>
      <c r="AV413" s="994"/>
      <c r="AW413" s="994"/>
      <c r="AX413" s="994"/>
      <c r="AY413" s="994"/>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8"/>
      <c r="BV413" s="238"/>
      <c r="BW413" s="238"/>
      <c r="BX413" s="238"/>
      <c r="BY413" s="238"/>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c r="DA413" s="235"/>
    </row>
    <row r="414" s="242" customFormat="true" ht="25.15" customHeight="true" x14ac:dyDescent="0.2">
      <c r="B414" s="2837"/>
      <c r="C414" s="3154" t="s">
        <v>302</v>
      </c>
      <c r="D414" s="2799"/>
      <c r="E414" s="954">
        <v>0.44300464526970929</v>
      </c>
      <c r="F414" s="822"/>
      <c r="G414" s="822"/>
      <c r="H414" s="3161" t="s">
        <v>303</v>
      </c>
      <c r="I414" s="2799"/>
      <c r="J414" s="955">
        <v>0.47767188919237796</v>
      </c>
      <c r="K414" s="822"/>
      <c r="L414" s="822"/>
      <c r="M414" s="3156" t="s">
        <v>204</v>
      </c>
      <c r="N414" s="2799"/>
      <c r="O414" s="956">
        <v>0.38309647635172656</v>
      </c>
      <c r="P414" s="822"/>
      <c r="Q414" s="822"/>
      <c r="U414" s="994"/>
      <c r="V414" s="994"/>
      <c r="W414" s="994"/>
      <c r="X414" s="994"/>
      <c r="Y414" s="994"/>
      <c r="Z414" s="994"/>
      <c r="AA414" s="994"/>
      <c r="AB414" s="994"/>
      <c r="AC414" s="994"/>
      <c r="AD414" s="994"/>
      <c r="AE414" s="994"/>
      <c r="AF414" s="994"/>
      <c r="AG414" s="994"/>
      <c r="AH414" s="994"/>
      <c r="AI414" s="994"/>
      <c r="AJ414" s="994"/>
      <c r="AK414" s="994"/>
      <c r="AL414" s="994"/>
      <c r="AM414" s="994"/>
      <c r="AN414" s="994"/>
      <c r="AO414" s="994"/>
      <c r="AP414" s="994"/>
      <c r="AQ414" s="994"/>
      <c r="AR414" s="994"/>
      <c r="AS414" s="994"/>
      <c r="AT414" s="994"/>
      <c r="AU414" s="994"/>
      <c r="AV414" s="994"/>
      <c r="AW414" s="994"/>
      <c r="AX414" s="994"/>
      <c r="AY414" s="994"/>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8"/>
      <c r="BV414" s="238"/>
      <c r="BW414" s="238"/>
      <c r="BX414" s="238"/>
      <c r="BY414" s="238"/>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c r="DA414" s="235"/>
    </row>
    <row r="415" s="242" customFormat="true" ht="25.15" customHeight="true" x14ac:dyDescent="0.2">
      <c r="B415" s="2837"/>
      <c r="C415" s="3154" t="s">
        <v>303</v>
      </c>
      <c r="D415" s="2799"/>
      <c r="E415" s="954">
        <v>0.44298336487055551</v>
      </c>
      <c r="F415" s="822"/>
      <c r="G415" s="822"/>
      <c r="H415" s="3161" t="s">
        <v>301</v>
      </c>
      <c r="I415" s="2799"/>
      <c r="J415" s="955">
        <v>0.46449877608616025</v>
      </c>
      <c r="K415" s="822"/>
      <c r="L415" s="822"/>
      <c r="M415" s="3156" t="s">
        <v>304</v>
      </c>
      <c r="N415" s="2799"/>
      <c r="O415" s="956">
        <v>-0.37251675575581972</v>
      </c>
      <c r="P415" s="822"/>
      <c r="Q415" s="822"/>
      <c r="U415" s="994"/>
      <c r="V415" s="994"/>
      <c r="W415" s="994"/>
      <c r="X415" s="994"/>
      <c r="Y415" s="994"/>
      <c r="Z415" s="994"/>
      <c r="AA415" s="994"/>
      <c r="AB415" s="994"/>
      <c r="AC415" s="994"/>
      <c r="AD415" s="994"/>
      <c r="AE415" s="994"/>
      <c r="AF415" s="994"/>
      <c r="AG415" s="994"/>
      <c r="AH415" s="994"/>
      <c r="AI415" s="994"/>
      <c r="AJ415" s="994"/>
      <c r="AK415" s="994"/>
      <c r="AL415" s="994"/>
      <c r="AM415" s="994"/>
      <c r="AN415" s="994"/>
      <c r="AO415" s="994"/>
      <c r="AP415" s="994"/>
      <c r="AQ415" s="994"/>
      <c r="AR415" s="994"/>
      <c r="AS415" s="994"/>
      <c r="AT415" s="994"/>
      <c r="AU415" s="994"/>
      <c r="AV415" s="994"/>
      <c r="AW415" s="994"/>
      <c r="AX415" s="994"/>
      <c r="AY415" s="994"/>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8"/>
      <c r="BV415" s="238"/>
      <c r="BW415" s="238"/>
      <c r="BX415" s="238"/>
      <c r="BY415" s="238"/>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c r="DA415" s="235"/>
    </row>
    <row r="416" s="242" customFormat="true" ht="25.15" customHeight="true" x14ac:dyDescent="0.2">
      <c r="B416" s="2837"/>
      <c r="C416" s="3154" t="s">
        <v>300</v>
      </c>
      <c r="D416" s="2799"/>
      <c r="E416" s="954">
        <v>-0.44286713874057526</v>
      </c>
      <c r="F416" s="822"/>
      <c r="G416" s="822"/>
      <c r="H416" s="3161" t="s">
        <v>302</v>
      </c>
      <c r="I416" s="2799"/>
      <c r="J416" s="955">
        <v>0.44993538607921885</v>
      </c>
      <c r="K416" s="822"/>
      <c r="L416" s="822"/>
      <c r="M416" s="3156" t="s">
        <v>255</v>
      </c>
      <c r="N416" s="2799"/>
      <c r="O416" s="956">
        <v>0.36334937165104919</v>
      </c>
      <c r="P416" s="822"/>
      <c r="Q416" s="822"/>
      <c r="U416" s="994"/>
      <c r="V416" s="994"/>
      <c r="W416" s="994"/>
      <c r="X416" s="994"/>
      <c r="Y416" s="994"/>
      <c r="Z416" s="994"/>
      <c r="AA416" s="994"/>
      <c r="AB416" s="994"/>
      <c r="AC416" s="994"/>
      <c r="AD416" s="994"/>
      <c r="AE416" s="994"/>
      <c r="AF416" s="994"/>
      <c r="AG416" s="994"/>
      <c r="AH416" s="994"/>
      <c r="AI416" s="994"/>
      <c r="AJ416" s="994"/>
      <c r="AK416" s="994"/>
      <c r="AL416" s="994"/>
      <c r="AM416" s="994"/>
      <c r="AN416" s="994"/>
      <c r="AO416" s="994"/>
      <c r="AP416" s="994"/>
      <c r="AQ416" s="994"/>
      <c r="AR416" s="994"/>
      <c r="AS416" s="994"/>
      <c r="AT416" s="994"/>
      <c r="AU416" s="994"/>
      <c r="AV416" s="994"/>
      <c r="AW416" s="994"/>
      <c r="AX416" s="994"/>
      <c r="AY416" s="994"/>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8"/>
      <c r="BV416" s="238"/>
      <c r="BW416" s="238"/>
      <c r="BX416" s="238"/>
      <c r="BY416" s="238"/>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c r="DA416" s="235"/>
    </row>
    <row r="417" s="242" customFormat="true" ht="25.15" customHeight="true" x14ac:dyDescent="0.2">
      <c r="B417" s="2837"/>
      <c r="C417" s="3154" t="s">
        <v>261</v>
      </c>
      <c r="D417" s="2799"/>
      <c r="E417" s="954">
        <v>0.43264677519982864</v>
      </c>
      <c r="F417" s="822"/>
      <c r="G417" s="822"/>
      <c r="H417" s="3161" t="s">
        <v>261</v>
      </c>
      <c r="I417" s="2799"/>
      <c r="J417" s="955">
        <v>0.4487608964456567</v>
      </c>
      <c r="K417" s="822"/>
      <c r="L417" s="822"/>
      <c r="M417" s="3156" t="s">
        <v>298</v>
      </c>
      <c r="N417" s="2799"/>
      <c r="O417" s="956">
        <v>0.34374883653730848</v>
      </c>
      <c r="P417" s="822"/>
      <c r="Q417" s="822"/>
      <c r="U417" s="994"/>
      <c r="V417" s="994"/>
      <c r="W417" s="994"/>
      <c r="X417" s="994"/>
      <c r="Y417" s="994"/>
      <c r="Z417" s="994"/>
      <c r="AA417" s="994"/>
      <c r="AB417" s="994"/>
      <c r="AC417" s="994"/>
      <c r="AD417" s="994"/>
      <c r="AE417" s="994"/>
      <c r="AF417" s="994"/>
      <c r="AG417" s="994"/>
      <c r="AH417" s="994"/>
      <c r="AI417" s="994"/>
      <c r="AJ417" s="994"/>
      <c r="AK417" s="994"/>
      <c r="AL417" s="994"/>
      <c r="AM417" s="994"/>
      <c r="AN417" s="994"/>
      <c r="AO417" s="994"/>
      <c r="AP417" s="994"/>
      <c r="AQ417" s="994"/>
      <c r="AR417" s="994"/>
      <c r="AS417" s="994"/>
      <c r="AT417" s="994"/>
      <c r="AU417" s="994"/>
      <c r="AV417" s="994"/>
      <c r="AW417" s="994"/>
      <c r="AX417" s="994"/>
      <c r="AY417" s="994"/>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8"/>
      <c r="BV417" s="238"/>
      <c r="BW417" s="238"/>
      <c r="BX417" s="238"/>
      <c r="BY417" s="238"/>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c r="DA417" s="235"/>
    </row>
    <row r="418" s="242" customFormat="true" ht="25.15" customHeight="true" x14ac:dyDescent="0.2">
      <c r="B418" s="2837"/>
      <c r="C418" s="3154" t="s">
        <v>305</v>
      </c>
      <c r="D418" s="2799"/>
      <c r="E418" s="954">
        <v>0.39927101370520379</v>
      </c>
      <c r="F418" s="822"/>
      <c r="G418" s="822"/>
      <c r="H418" s="3161" t="s">
        <v>305</v>
      </c>
      <c r="I418" s="2799"/>
      <c r="J418" s="955">
        <v>0.41821852657630088</v>
      </c>
      <c r="K418" s="822"/>
      <c r="L418" s="822"/>
      <c r="M418" s="3156" t="s">
        <v>302</v>
      </c>
      <c r="N418" s="2799"/>
      <c r="O418" s="956">
        <v>0.33513297397955621</v>
      </c>
      <c r="P418" s="822"/>
      <c r="Q418" s="822"/>
      <c r="U418" s="994"/>
      <c r="V418" s="994"/>
      <c r="W418" s="994"/>
      <c r="X418" s="994"/>
      <c r="Y418" s="994"/>
      <c r="Z418" s="994"/>
      <c r="AA418" s="994"/>
      <c r="AB418" s="994"/>
      <c r="AC418" s="994"/>
      <c r="AD418" s="994"/>
      <c r="AE418" s="994"/>
      <c r="AF418" s="994"/>
      <c r="AG418" s="994"/>
      <c r="AH418" s="994"/>
      <c r="AI418" s="994"/>
      <c r="AJ418" s="994"/>
      <c r="AK418" s="994"/>
      <c r="AL418" s="994"/>
      <c r="AM418" s="994"/>
      <c r="AN418" s="994"/>
      <c r="AO418" s="994"/>
      <c r="AP418" s="994"/>
      <c r="AQ418" s="994"/>
      <c r="AR418" s="994"/>
      <c r="AS418" s="994"/>
      <c r="AT418" s="994"/>
      <c r="AU418" s="994"/>
      <c r="AV418" s="994"/>
      <c r="AW418" s="994"/>
      <c r="AX418" s="994"/>
      <c r="AY418" s="994"/>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8"/>
      <c r="BV418" s="238"/>
      <c r="BW418" s="238"/>
      <c r="BX418" s="238"/>
      <c r="BY418" s="238"/>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c r="DA418" s="235"/>
    </row>
    <row r="419" s="242" customFormat="true" ht="25.15" customHeight="true" x14ac:dyDescent="0.2">
      <c r="B419" s="2837"/>
      <c r="C419" s="3154" t="s">
        <v>213</v>
      </c>
      <c r="D419" s="2799"/>
      <c r="E419" s="954">
        <v>0.39630366765852648</v>
      </c>
      <c r="F419" s="822"/>
      <c r="G419" s="822"/>
      <c r="H419" s="3161" t="s">
        <v>213</v>
      </c>
      <c r="I419" s="2799"/>
      <c r="J419" s="955">
        <v>0.40393497078074475</v>
      </c>
      <c r="K419" s="822"/>
      <c r="L419" s="822"/>
      <c r="M419" s="3156" t="s">
        <v>211</v>
      </c>
      <c r="N419" s="2799"/>
      <c r="O419" s="956">
        <v>0.33424178788034165</v>
      </c>
      <c r="P419" s="822"/>
      <c r="Q419" s="822"/>
      <c r="U419" s="994"/>
      <c r="V419" s="994"/>
      <c r="W419" s="994"/>
      <c r="X419" s="994"/>
      <c r="Y419" s="994"/>
      <c r="Z419" s="994"/>
      <c r="AA419" s="994"/>
      <c r="AB419" s="994"/>
      <c r="AC419" s="994"/>
      <c r="AD419" s="994"/>
      <c r="AE419" s="994"/>
      <c r="AF419" s="994"/>
      <c r="AG419" s="994"/>
      <c r="AH419" s="994"/>
      <c r="AI419" s="994"/>
      <c r="AJ419" s="994"/>
      <c r="AK419" s="994"/>
      <c r="AL419" s="994"/>
      <c r="AM419" s="994"/>
      <c r="AN419" s="994"/>
      <c r="AO419" s="994"/>
      <c r="AP419" s="994"/>
      <c r="AQ419" s="994"/>
      <c r="AR419" s="994"/>
      <c r="AS419" s="994"/>
      <c r="AT419" s="994"/>
      <c r="AU419" s="994"/>
      <c r="AV419" s="994"/>
      <c r="AW419" s="994"/>
      <c r="AX419" s="994"/>
      <c r="AY419" s="994"/>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8"/>
      <c r="BV419" s="238"/>
      <c r="BW419" s="238"/>
      <c r="BX419" s="238"/>
      <c r="BY419" s="238"/>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c r="DA419" s="235"/>
    </row>
    <row r="420" s="242" customFormat="true" ht="25.15" customHeight="true" x14ac:dyDescent="0.2">
      <c r="B420" s="2837"/>
      <c r="C420" s="3154" t="s">
        <v>211</v>
      </c>
      <c r="D420" s="2799"/>
      <c r="E420" s="954">
        <v>0.39075752063020197</v>
      </c>
      <c r="F420" s="822"/>
      <c r="G420" s="822"/>
      <c r="H420" s="3161" t="s">
        <v>211</v>
      </c>
      <c r="I420" s="2799"/>
      <c r="J420" s="955">
        <v>0.39237723958619258</v>
      </c>
      <c r="K420" s="822"/>
      <c r="L420" s="822"/>
      <c r="M420" s="3156" t="s">
        <v>306</v>
      </c>
      <c r="N420" s="2799"/>
      <c r="O420" s="956">
        <v>0.32557670258298604</v>
      </c>
      <c r="P420" s="822"/>
      <c r="Q420" s="822"/>
      <c r="U420" s="994"/>
      <c r="V420" s="994"/>
      <c r="W420" s="994"/>
      <c r="X420" s="994"/>
      <c r="Y420" s="994"/>
      <c r="Z420" s="994"/>
      <c r="AA420" s="994"/>
      <c r="AB420" s="994"/>
      <c r="AC420" s="994"/>
      <c r="AD420" s="994"/>
      <c r="AE420" s="994"/>
      <c r="AF420" s="994"/>
      <c r="AG420" s="994"/>
      <c r="AH420" s="994"/>
      <c r="AI420" s="994"/>
      <c r="AJ420" s="994"/>
      <c r="AK420" s="994"/>
      <c r="AL420" s="994"/>
      <c r="AM420" s="994"/>
      <c r="AN420" s="994"/>
      <c r="AO420" s="994"/>
      <c r="AP420" s="994"/>
      <c r="AQ420" s="994"/>
      <c r="AR420" s="994"/>
      <c r="AS420" s="994"/>
      <c r="AT420" s="994"/>
      <c r="AU420" s="994"/>
      <c r="AV420" s="994"/>
      <c r="AW420" s="994"/>
      <c r="AX420" s="994"/>
      <c r="AY420" s="994"/>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8"/>
      <c r="BV420" s="238"/>
      <c r="BW420" s="238"/>
      <c r="BX420" s="238"/>
      <c r="BY420" s="238"/>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c r="DA420" s="235"/>
    </row>
    <row r="421" s="242" customFormat="true" ht="25.15" customHeight="true" x14ac:dyDescent="0.2">
      <c r="B421" s="2837"/>
      <c r="C421" s="3154" t="s">
        <v>216</v>
      </c>
      <c r="D421" s="2799"/>
      <c r="E421" s="954">
        <v>-0.33980445174863816</v>
      </c>
      <c r="F421" s="822"/>
      <c r="G421" s="822"/>
      <c r="H421" s="3161" t="s">
        <v>216</v>
      </c>
      <c r="I421" s="2799"/>
      <c r="J421" s="955">
        <v>-0.36417014995176689</v>
      </c>
      <c r="K421" s="822"/>
      <c r="L421" s="822"/>
      <c r="M421" s="3156" t="s">
        <v>307</v>
      </c>
      <c r="N421" s="2799"/>
      <c r="O421" s="956">
        <v>-0.32077328039735831</v>
      </c>
      <c r="P421" s="822"/>
      <c r="Q421" s="822"/>
      <c r="U421" s="994"/>
      <c r="V421" s="994"/>
      <c r="W421" s="994"/>
      <c r="X421" s="994"/>
      <c r="Y421" s="994"/>
      <c r="Z421" s="994"/>
      <c r="AA421" s="994"/>
      <c r="AB421" s="994"/>
      <c r="AC421" s="994"/>
      <c r="AD421" s="994"/>
      <c r="AE421" s="994"/>
      <c r="AF421" s="994"/>
      <c r="AG421" s="994"/>
      <c r="AH421" s="994"/>
      <c r="AI421" s="994"/>
      <c r="AJ421" s="994"/>
      <c r="AK421" s="994"/>
      <c r="AL421" s="994"/>
      <c r="AM421" s="994"/>
      <c r="AN421" s="994"/>
      <c r="AO421" s="994"/>
      <c r="AP421" s="994"/>
      <c r="AQ421" s="994"/>
      <c r="AR421" s="994"/>
      <c r="AS421" s="994"/>
      <c r="AT421" s="994"/>
      <c r="AU421" s="994"/>
      <c r="AV421" s="994"/>
      <c r="AW421" s="994"/>
      <c r="AX421" s="994"/>
      <c r="AY421" s="994"/>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8"/>
      <c r="BV421" s="238"/>
      <c r="BW421" s="238"/>
      <c r="BX421" s="238"/>
      <c r="BY421" s="238"/>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c r="DA421" s="235"/>
    </row>
    <row r="422" s="242" customFormat="true" ht="25.15" customHeight="true" x14ac:dyDescent="0.2">
      <c r="B422" s="2837"/>
      <c r="C422" s="3154" t="s">
        <v>304</v>
      </c>
      <c r="D422" s="2799"/>
      <c r="E422" s="954">
        <v>-0.27266622975770499</v>
      </c>
      <c r="F422" s="822"/>
      <c r="G422" s="822"/>
      <c r="H422" s="3161" t="s">
        <v>304</v>
      </c>
      <c r="I422" s="2799"/>
      <c r="J422" s="955">
        <v>-0.25420828994929623</v>
      </c>
      <c r="K422" s="822"/>
      <c r="L422" s="822"/>
      <c r="M422" s="3156" t="s">
        <v>308</v>
      </c>
      <c r="N422" s="2799"/>
      <c r="O422" s="956">
        <v>0.3189531098967659</v>
      </c>
      <c r="P422" s="822"/>
      <c r="Q422" s="822"/>
      <c r="U422" s="994"/>
      <c r="V422" s="994"/>
      <c r="W422" s="994"/>
      <c r="X422" s="994"/>
      <c r="Y422" s="994"/>
      <c r="Z422" s="994"/>
      <c r="AA422" s="994"/>
      <c r="AB422" s="994"/>
      <c r="AC422" s="994"/>
      <c r="AD422" s="994"/>
      <c r="AE422" s="994"/>
      <c r="AF422" s="994"/>
      <c r="AG422" s="994"/>
      <c r="AH422" s="994"/>
      <c r="AI422" s="994"/>
      <c r="AJ422" s="994"/>
      <c r="AK422" s="994"/>
      <c r="AL422" s="994"/>
      <c r="AM422" s="994"/>
      <c r="AN422" s="994"/>
      <c r="AO422" s="994"/>
      <c r="AP422" s="994"/>
      <c r="AQ422" s="994"/>
      <c r="AR422" s="994"/>
      <c r="AS422" s="994"/>
      <c r="AT422" s="994"/>
      <c r="AU422" s="994"/>
      <c r="AV422" s="994"/>
      <c r="AW422" s="994"/>
      <c r="AX422" s="994"/>
      <c r="AY422" s="994"/>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8"/>
      <c r="BV422" s="238"/>
      <c r="BW422" s="238"/>
      <c r="BX422" s="238"/>
      <c r="BY422" s="238"/>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c r="DA422" s="235"/>
    </row>
    <row r="423" s="242" customFormat="true" ht="25.15" customHeight="true" x14ac:dyDescent="0.2">
      <c r="B423" s="2837"/>
      <c r="C423" s="3154" t="s">
        <v>202</v>
      </c>
      <c r="D423" s="2799"/>
      <c r="E423" s="954">
        <v>0.23240880980098746</v>
      </c>
      <c r="F423" s="822"/>
      <c r="G423" s="822"/>
      <c r="H423" s="3161" t="s">
        <v>309</v>
      </c>
      <c r="I423" s="2799"/>
      <c r="J423" s="955">
        <v>0.23707676463174715</v>
      </c>
      <c r="K423" s="822"/>
      <c r="L423" s="822"/>
      <c r="M423" s="3156" t="s">
        <v>259</v>
      </c>
      <c r="N423" s="2799"/>
      <c r="O423" s="956">
        <v>0.31638076772464646</v>
      </c>
      <c r="P423" s="822"/>
      <c r="Q423" s="822"/>
      <c r="U423" s="994"/>
      <c r="V423" s="994"/>
      <c r="W423" s="994"/>
      <c r="X423" s="994"/>
      <c r="Y423" s="994"/>
      <c r="Z423" s="994"/>
      <c r="AA423" s="994"/>
      <c r="AB423" s="994"/>
      <c r="AC423" s="994"/>
      <c r="AD423" s="994"/>
      <c r="AE423" s="994"/>
      <c r="AF423" s="994"/>
      <c r="AG423" s="994"/>
      <c r="AH423" s="994"/>
      <c r="AI423" s="994"/>
      <c r="AJ423" s="994"/>
      <c r="AK423" s="994"/>
      <c r="AL423" s="994"/>
      <c r="AM423" s="994"/>
      <c r="AN423" s="994"/>
      <c r="AO423" s="994"/>
      <c r="AP423" s="994"/>
      <c r="AQ423" s="994"/>
      <c r="AR423" s="994"/>
      <c r="AS423" s="994"/>
      <c r="AT423" s="994"/>
      <c r="AU423" s="994"/>
      <c r="AV423" s="994"/>
      <c r="AW423" s="994"/>
      <c r="AX423" s="994"/>
      <c r="AY423" s="994"/>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8"/>
      <c r="BV423" s="238"/>
      <c r="BW423" s="238"/>
      <c r="BX423" s="238"/>
      <c r="BY423" s="238"/>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c r="DA423" s="235"/>
    </row>
    <row r="424" s="242" customFormat="true" ht="25.15" customHeight="true" x14ac:dyDescent="0.2">
      <c r="B424" s="2837"/>
      <c r="C424" s="3154" t="s">
        <v>310</v>
      </c>
      <c r="D424" s="2799"/>
      <c r="E424" s="954">
        <v>0.22537677520804858</v>
      </c>
      <c r="F424" s="822"/>
      <c r="G424" s="822"/>
      <c r="H424" s="3161" t="s">
        <v>310</v>
      </c>
      <c r="I424" s="2799"/>
      <c r="J424" s="955">
        <v>0.22380283587728553</v>
      </c>
      <c r="K424" s="822"/>
      <c r="L424" s="822"/>
      <c r="M424" s="3156" t="s">
        <v>213</v>
      </c>
      <c r="N424" s="2799"/>
      <c r="O424" s="956">
        <v>0.30162857766706208</v>
      </c>
      <c r="P424" s="822"/>
      <c r="Q424" s="822"/>
      <c r="U424" s="994"/>
      <c r="V424" s="994"/>
      <c r="W424" s="994"/>
      <c r="X424" s="994"/>
      <c r="Y424" s="994"/>
      <c r="Z424" s="994"/>
      <c r="AA424" s="994"/>
      <c r="AB424" s="994"/>
      <c r="AC424" s="994"/>
      <c r="AD424" s="994"/>
      <c r="AE424" s="994"/>
      <c r="AF424" s="994"/>
      <c r="AG424" s="994"/>
      <c r="AH424" s="994"/>
      <c r="AI424" s="994"/>
      <c r="AJ424" s="994"/>
      <c r="AK424" s="994"/>
      <c r="AL424" s="994"/>
      <c r="AM424" s="994"/>
      <c r="AN424" s="994"/>
      <c r="AO424" s="994"/>
      <c r="AP424" s="994"/>
      <c r="AQ424" s="994"/>
      <c r="AR424" s="994"/>
      <c r="AS424" s="994"/>
      <c r="AT424" s="994"/>
      <c r="AU424" s="994"/>
      <c r="AV424" s="994"/>
      <c r="AW424" s="994"/>
      <c r="AX424" s="994"/>
      <c r="AY424" s="994"/>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8"/>
      <c r="BV424" s="238"/>
      <c r="BW424" s="238"/>
      <c r="BX424" s="238"/>
      <c r="BY424" s="238"/>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c r="DA424" s="235"/>
    </row>
    <row r="425" s="242" customFormat="true" ht="25.15" customHeight="true" x14ac:dyDescent="0.2">
      <c r="B425" s="2837"/>
      <c r="C425" s="3154" t="s">
        <v>204</v>
      </c>
      <c r="D425" s="2799"/>
      <c r="E425" s="954">
        <v>0.2230669115613855</v>
      </c>
      <c r="F425" s="822"/>
      <c r="G425" s="822"/>
      <c r="H425" s="3161" t="s">
        <v>311</v>
      </c>
      <c r="I425" s="2799"/>
      <c r="J425" s="955">
        <v>-0.21016770032632112</v>
      </c>
      <c r="K425" s="822"/>
      <c r="L425" s="822"/>
      <c r="M425" s="3156" t="s">
        <v>312</v>
      </c>
      <c r="N425" s="2799"/>
      <c r="O425" s="956">
        <v>-0.28826381333533313</v>
      </c>
      <c r="P425" s="822"/>
      <c r="Q425" s="822"/>
      <c r="U425" s="994"/>
      <c r="V425" s="994"/>
      <c r="W425" s="994"/>
      <c r="X425" s="994"/>
      <c r="Y425" s="994"/>
      <c r="Z425" s="994"/>
      <c r="AA425" s="994"/>
      <c r="AB425" s="994"/>
      <c r="AC425" s="994"/>
      <c r="AD425" s="994"/>
      <c r="AE425" s="994"/>
      <c r="AF425" s="994"/>
      <c r="AG425" s="994"/>
      <c r="AH425" s="994"/>
      <c r="AI425" s="994"/>
      <c r="AJ425" s="994"/>
      <c r="AK425" s="994"/>
      <c r="AL425" s="994"/>
      <c r="AM425" s="994"/>
      <c r="AN425" s="994"/>
      <c r="AO425" s="994"/>
      <c r="AP425" s="994"/>
      <c r="AQ425" s="994"/>
      <c r="AR425" s="994"/>
      <c r="AS425" s="994"/>
      <c r="AT425" s="994"/>
      <c r="AU425" s="994"/>
      <c r="AV425" s="994"/>
      <c r="AW425" s="994"/>
      <c r="AX425" s="994"/>
      <c r="AY425" s="994"/>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8"/>
      <c r="BV425" s="238"/>
      <c r="BW425" s="238"/>
      <c r="BX425" s="238"/>
      <c r="BY425" s="238"/>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c r="DA425" s="235"/>
    </row>
    <row r="426" s="242" customFormat="true" ht="25.15" customHeight="true" x14ac:dyDescent="0.2">
      <c r="B426" s="2837"/>
      <c r="C426" s="3154" t="s">
        <v>203</v>
      </c>
      <c r="D426" s="2799"/>
      <c r="E426" s="954">
        <v>0.22100214650766745</v>
      </c>
      <c r="F426" s="822"/>
      <c r="G426" s="822"/>
      <c r="H426" s="3161" t="s">
        <v>202</v>
      </c>
      <c r="I426" s="2799"/>
      <c r="J426" s="955">
        <v>0.20116333189837199</v>
      </c>
      <c r="K426" s="822"/>
      <c r="L426" s="822"/>
      <c r="M426" s="3156" t="s">
        <v>261</v>
      </c>
      <c r="N426" s="2799"/>
      <c r="O426" s="956">
        <v>0.26703210191368171</v>
      </c>
      <c r="P426" s="822"/>
      <c r="Q426" s="822"/>
      <c r="U426" s="994"/>
      <c r="V426" s="994"/>
      <c r="W426" s="994"/>
      <c r="X426" s="994"/>
      <c r="Y426" s="994"/>
      <c r="Z426" s="994"/>
      <c r="AA426" s="994"/>
      <c r="AB426" s="994"/>
      <c r="AC426" s="994"/>
      <c r="AD426" s="994"/>
      <c r="AE426" s="994"/>
      <c r="AF426" s="994"/>
      <c r="AG426" s="994"/>
      <c r="AH426" s="994"/>
      <c r="AI426" s="994"/>
      <c r="AJ426" s="994"/>
      <c r="AK426" s="994"/>
      <c r="AL426" s="994"/>
      <c r="AM426" s="994"/>
      <c r="AN426" s="994"/>
      <c r="AO426" s="994"/>
      <c r="AP426" s="994"/>
      <c r="AQ426" s="994"/>
      <c r="AR426" s="994"/>
      <c r="AS426" s="994"/>
      <c r="AT426" s="994"/>
      <c r="AU426" s="994"/>
      <c r="AV426" s="994"/>
      <c r="AW426" s="994"/>
      <c r="AX426" s="994"/>
      <c r="AY426" s="994"/>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8"/>
      <c r="BV426" s="238"/>
      <c r="BW426" s="238"/>
      <c r="BX426" s="238"/>
      <c r="BY426" s="238"/>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c r="DA426" s="235"/>
    </row>
    <row r="427" s="242" customFormat="true" ht="25.15" customHeight="true" x14ac:dyDescent="0.2">
      <c r="B427" s="2837"/>
      <c r="C427" s="3154" t="s">
        <v>309</v>
      </c>
      <c r="D427" s="2799"/>
      <c r="E427" s="954">
        <v>0.21579528790886987</v>
      </c>
      <c r="F427" s="822"/>
      <c r="G427" s="822"/>
      <c r="H427" s="3161" t="s">
        <v>306</v>
      </c>
      <c r="I427" s="2799"/>
      <c r="J427" s="955">
        <v>0.20098151125862096</v>
      </c>
      <c r="K427" s="822"/>
      <c r="L427" s="822"/>
      <c r="M427" s="3156" t="s">
        <v>299</v>
      </c>
      <c r="N427" s="2799"/>
      <c r="O427" s="956">
        <v>0.2641261270885743</v>
      </c>
      <c r="P427" s="822"/>
      <c r="Q427" s="822"/>
      <c r="U427" s="994"/>
      <c r="V427" s="994"/>
      <c r="W427" s="994"/>
      <c r="X427" s="994"/>
      <c r="Y427" s="994"/>
      <c r="Z427" s="994"/>
      <c r="AA427" s="994"/>
      <c r="AB427" s="994"/>
      <c r="AC427" s="994"/>
      <c r="AD427" s="994"/>
      <c r="AE427" s="994"/>
      <c r="AF427" s="994"/>
      <c r="AG427" s="994"/>
      <c r="AH427" s="994"/>
      <c r="AI427" s="994"/>
      <c r="AJ427" s="994"/>
      <c r="AK427" s="994"/>
      <c r="AL427" s="994"/>
      <c r="AM427" s="994"/>
      <c r="AN427" s="994"/>
      <c r="AO427" s="994"/>
      <c r="AP427" s="994"/>
      <c r="AQ427" s="994"/>
      <c r="AR427" s="994"/>
      <c r="AS427" s="994"/>
      <c r="AT427" s="994"/>
      <c r="AU427" s="994"/>
      <c r="AV427" s="994"/>
      <c r="AW427" s="994"/>
      <c r="AX427" s="994"/>
      <c r="AY427" s="994"/>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8"/>
      <c r="BV427" s="238"/>
      <c r="BW427" s="238"/>
      <c r="BX427" s="238"/>
      <c r="BY427" s="238"/>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c r="DA427" s="235"/>
    </row>
    <row r="428" s="242" customFormat="true" ht="25.15" customHeight="true" x14ac:dyDescent="0.2">
      <c r="B428" s="2837"/>
      <c r="C428" s="3154" t="s">
        <v>209</v>
      </c>
      <c r="D428" s="2799"/>
      <c r="E428" s="954">
        <v>0.20169317027823533</v>
      </c>
      <c r="F428" s="822"/>
      <c r="G428" s="822"/>
      <c r="H428" s="3161" t="s">
        <v>204</v>
      </c>
      <c r="I428" s="2799"/>
      <c r="J428" s="955">
        <v>0.19838616702535028</v>
      </c>
      <c r="K428" s="822"/>
      <c r="L428" s="822"/>
      <c r="M428" s="3156" t="s">
        <v>305</v>
      </c>
      <c r="N428" s="2799"/>
      <c r="O428" s="956">
        <v>0.25824910538888768</v>
      </c>
      <c r="P428" s="822"/>
      <c r="Q428" s="822"/>
      <c r="U428" s="994"/>
      <c r="V428" s="994"/>
      <c r="W428" s="994"/>
      <c r="X428" s="994"/>
      <c r="Y428" s="994"/>
      <c r="Z428" s="994"/>
      <c r="AA428" s="994"/>
      <c r="AB428" s="994"/>
      <c r="AC428" s="994"/>
      <c r="AD428" s="994"/>
      <c r="AE428" s="994"/>
      <c r="AF428" s="994"/>
      <c r="AG428" s="994"/>
      <c r="AH428" s="994"/>
      <c r="AI428" s="994"/>
      <c r="AJ428" s="994"/>
      <c r="AK428" s="994"/>
      <c r="AL428" s="994"/>
      <c r="AM428" s="994"/>
      <c r="AN428" s="994"/>
      <c r="AO428" s="994"/>
      <c r="AP428" s="994"/>
      <c r="AQ428" s="994"/>
      <c r="AR428" s="994"/>
      <c r="AS428" s="994"/>
      <c r="AT428" s="994"/>
      <c r="AU428" s="994"/>
      <c r="AV428" s="994"/>
      <c r="AW428" s="994"/>
      <c r="AX428" s="994"/>
      <c r="AY428" s="994"/>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8"/>
      <c r="BV428" s="238"/>
      <c r="BW428" s="238"/>
      <c r="BX428" s="238"/>
      <c r="BY428" s="238"/>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c r="DA428" s="235"/>
    </row>
    <row r="429" s="242" customFormat="true" ht="25.15" customHeight="true" x14ac:dyDescent="0.2">
      <c r="B429" s="2837"/>
      <c r="C429" s="3154" t="s">
        <v>306</v>
      </c>
      <c r="D429" s="2799"/>
      <c r="E429" s="954">
        <v>0.19423873682661488</v>
      </c>
      <c r="F429" s="822"/>
      <c r="G429" s="822"/>
      <c r="H429" s="3161" t="s">
        <v>313</v>
      </c>
      <c r="I429" s="2799"/>
      <c r="J429" s="955">
        <v>-0.19297832544264171</v>
      </c>
      <c r="K429" s="822"/>
      <c r="L429" s="822"/>
      <c r="M429" s="3156" t="s">
        <v>303</v>
      </c>
      <c r="N429" s="2799"/>
      <c r="O429" s="956">
        <v>0.23180250063811983</v>
      </c>
      <c r="P429" s="822"/>
      <c r="Q429" s="822"/>
      <c r="U429" s="994"/>
      <c r="V429" s="994"/>
      <c r="W429" s="994"/>
      <c r="X429" s="994"/>
      <c r="Y429" s="994"/>
      <c r="Z429" s="994"/>
      <c r="AA429" s="994"/>
      <c r="AB429" s="994"/>
      <c r="AC429" s="994"/>
      <c r="AD429" s="994"/>
      <c r="AE429" s="994"/>
      <c r="AF429" s="994"/>
      <c r="AG429" s="994"/>
      <c r="AH429" s="994"/>
      <c r="AI429" s="994"/>
      <c r="AJ429" s="994"/>
      <c r="AK429" s="994"/>
      <c r="AL429" s="994"/>
      <c r="AM429" s="994"/>
      <c r="AN429" s="994"/>
      <c r="AO429" s="994"/>
      <c r="AP429" s="994"/>
      <c r="AQ429" s="994"/>
      <c r="AR429" s="994"/>
      <c r="AS429" s="994"/>
      <c r="AT429" s="994"/>
      <c r="AU429" s="994"/>
      <c r="AV429" s="994"/>
      <c r="AW429" s="994"/>
      <c r="AX429" s="994"/>
      <c r="AY429" s="994"/>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8"/>
      <c r="BV429" s="238"/>
      <c r="BW429" s="238"/>
      <c r="BX429" s="238"/>
      <c r="BY429" s="238"/>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c r="DA429" s="235"/>
    </row>
    <row r="430" s="242" customFormat="true" ht="25.15" customHeight="true" x14ac:dyDescent="0.2">
      <c r="B430" s="2837"/>
      <c r="C430" s="3154" t="s">
        <v>259</v>
      </c>
      <c r="D430" s="2799"/>
      <c r="E430" s="954">
        <v>0.18576451749596998</v>
      </c>
      <c r="F430" s="822"/>
      <c r="G430" s="822"/>
      <c r="H430" s="3161" t="s">
        <v>203</v>
      </c>
      <c r="I430" s="2799"/>
      <c r="J430" s="955">
        <v>0.17657586954099008</v>
      </c>
      <c r="K430" s="822"/>
      <c r="L430" s="822"/>
      <c r="M430" s="3156" t="s">
        <v>216</v>
      </c>
      <c r="N430" s="2799"/>
      <c r="O430" s="956">
        <v>-0.22822148730261146</v>
      </c>
      <c r="P430" s="822"/>
      <c r="Q430" s="822"/>
      <c r="U430" s="994"/>
      <c r="V430" s="994"/>
      <c r="W430" s="994"/>
      <c r="X430" s="994"/>
      <c r="Y430" s="994"/>
      <c r="Z430" s="994"/>
      <c r="AA430" s="994"/>
      <c r="AB430" s="994"/>
      <c r="AC430" s="994"/>
      <c r="AD430" s="994"/>
      <c r="AE430" s="994"/>
      <c r="AF430" s="994"/>
      <c r="AG430" s="994"/>
      <c r="AH430" s="994"/>
      <c r="AI430" s="994"/>
      <c r="AJ430" s="994"/>
      <c r="AK430" s="994"/>
      <c r="AL430" s="994"/>
      <c r="AM430" s="994"/>
      <c r="AN430" s="994"/>
      <c r="AO430" s="994"/>
      <c r="AP430" s="994"/>
      <c r="AQ430" s="994"/>
      <c r="AR430" s="994"/>
      <c r="AS430" s="994"/>
      <c r="AT430" s="994"/>
      <c r="AU430" s="994"/>
      <c r="AV430" s="994"/>
      <c r="AW430" s="994"/>
      <c r="AX430" s="994"/>
      <c r="AY430" s="994"/>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8"/>
      <c r="BV430" s="238"/>
      <c r="BW430" s="238"/>
      <c r="BX430" s="238"/>
      <c r="BY430" s="238"/>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c r="DA430" s="235"/>
    </row>
    <row r="431" s="242" customFormat="true" ht="25.15" customHeight="true" x14ac:dyDescent="0.2">
      <c r="B431" s="2837"/>
      <c r="C431" s="3154" t="s">
        <v>313</v>
      </c>
      <c r="D431" s="2799"/>
      <c r="E431" s="954">
        <v>-0.17942229835889792</v>
      </c>
      <c r="F431" s="822"/>
      <c r="G431" s="822"/>
      <c r="H431" s="3161" t="s">
        <v>209</v>
      </c>
      <c r="I431" s="2799"/>
      <c r="J431" s="955">
        <v>0.15556116720302207</v>
      </c>
      <c r="K431" s="822"/>
      <c r="L431" s="822"/>
      <c r="M431" s="3156" t="s">
        <v>313</v>
      </c>
      <c r="N431" s="2799"/>
      <c r="O431" s="956">
        <v>-0.22667119764274402</v>
      </c>
      <c r="P431" s="822"/>
      <c r="Q431" s="822"/>
      <c r="U431" s="994"/>
      <c r="V431" s="994"/>
      <c r="W431" s="994"/>
      <c r="X431" s="994"/>
      <c r="Y431" s="994"/>
      <c r="Z431" s="994"/>
      <c r="AA431" s="994"/>
      <c r="AB431" s="994"/>
      <c r="AC431" s="994"/>
      <c r="AD431" s="994"/>
      <c r="AE431" s="994"/>
      <c r="AF431" s="994"/>
      <c r="AG431" s="994"/>
      <c r="AH431" s="994"/>
      <c r="AI431" s="994"/>
      <c r="AJ431" s="994"/>
      <c r="AK431" s="994"/>
      <c r="AL431" s="994"/>
      <c r="AM431" s="994"/>
      <c r="AN431" s="994"/>
      <c r="AO431" s="994"/>
      <c r="AP431" s="994"/>
      <c r="AQ431" s="994"/>
      <c r="AR431" s="994"/>
      <c r="AS431" s="994"/>
      <c r="AT431" s="994"/>
      <c r="AU431" s="994"/>
      <c r="AV431" s="994"/>
      <c r="AW431" s="994"/>
      <c r="AX431" s="994"/>
      <c r="AY431" s="994"/>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8"/>
      <c r="BV431" s="238"/>
      <c r="BW431" s="238"/>
      <c r="BX431" s="238"/>
      <c r="BY431" s="238"/>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c r="DA431" s="235"/>
    </row>
    <row r="432" s="242" customFormat="true" ht="25.15" customHeight="true" x14ac:dyDescent="0.2">
      <c r="B432" s="2837"/>
      <c r="C432" s="3154" t="s">
        <v>311</v>
      </c>
      <c r="D432" s="2799"/>
      <c r="E432" s="954">
        <v>-0.1364339259287087</v>
      </c>
      <c r="F432" s="822"/>
      <c r="G432" s="822"/>
      <c r="H432" s="3161" t="s">
        <v>259</v>
      </c>
      <c r="I432" s="2799"/>
      <c r="J432" s="955">
        <v>0.13771695030692199</v>
      </c>
      <c r="K432" s="822"/>
      <c r="L432" s="822"/>
      <c r="M432" s="3156" t="s">
        <v>214</v>
      </c>
      <c r="N432" s="2799"/>
      <c r="O432" s="956">
        <v>0.22135655431292675</v>
      </c>
      <c r="P432" s="822"/>
      <c r="Q432" s="822"/>
      <c r="U432" s="994"/>
      <c r="V432" s="994"/>
      <c r="W432" s="994"/>
      <c r="X432" s="994"/>
      <c r="Y432" s="994"/>
      <c r="Z432" s="994"/>
      <c r="AA432" s="994"/>
      <c r="AB432" s="994"/>
      <c r="AC432" s="994"/>
      <c r="AD432" s="994"/>
      <c r="AE432" s="994"/>
      <c r="AF432" s="994"/>
      <c r="AG432" s="994"/>
      <c r="AH432" s="994"/>
      <c r="AI432" s="994"/>
      <c r="AJ432" s="994"/>
      <c r="AK432" s="994"/>
      <c r="AL432" s="994"/>
      <c r="AM432" s="994"/>
      <c r="AN432" s="994"/>
      <c r="AO432" s="994"/>
      <c r="AP432" s="994"/>
      <c r="AQ432" s="994"/>
      <c r="AR432" s="994"/>
      <c r="AS432" s="994"/>
      <c r="AT432" s="994"/>
      <c r="AU432" s="994"/>
      <c r="AV432" s="994"/>
      <c r="AW432" s="994"/>
      <c r="AX432" s="994"/>
      <c r="AY432" s="994"/>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8"/>
      <c r="BV432" s="238"/>
      <c r="BW432" s="238"/>
      <c r="BX432" s="238"/>
      <c r="BY432" s="238"/>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c r="DA432" s="235"/>
    </row>
    <row r="433" s="242" customFormat="true" ht="25.15" customHeight="true" x14ac:dyDescent="0.2">
      <c r="B433" s="2837"/>
      <c r="C433" s="3154" t="s">
        <v>312</v>
      </c>
      <c r="D433" s="2799"/>
      <c r="E433" s="954">
        <v>-8.9402361708196182E-2</v>
      </c>
      <c r="F433" s="822"/>
      <c r="G433" s="822"/>
      <c r="H433" s="3161" t="s">
        <v>314</v>
      </c>
      <c r="I433" s="2799"/>
      <c r="J433" s="955">
        <v>-4.9626779337411345E-2</v>
      </c>
      <c r="K433" s="822"/>
      <c r="L433" s="822"/>
      <c r="M433" s="3156" t="s">
        <v>315</v>
      </c>
      <c r="N433" s="2799"/>
      <c r="O433" s="956">
        <v>-0.22077645018713596</v>
      </c>
      <c r="P433" s="822"/>
      <c r="Q433" s="822"/>
      <c r="U433" s="994"/>
      <c r="V433" s="994"/>
      <c r="W433" s="994"/>
      <c r="X433" s="994"/>
      <c r="Y433" s="994"/>
      <c r="Z433" s="994"/>
      <c r="AA433" s="994"/>
      <c r="AB433" s="994"/>
      <c r="AC433" s="994"/>
      <c r="AD433" s="994"/>
      <c r="AE433" s="994"/>
      <c r="AF433" s="994"/>
      <c r="AG433" s="994"/>
      <c r="AH433" s="994"/>
      <c r="AI433" s="994"/>
      <c r="AJ433" s="994"/>
      <c r="AK433" s="994"/>
      <c r="AL433" s="994"/>
      <c r="AM433" s="994"/>
      <c r="AN433" s="994"/>
      <c r="AO433" s="994"/>
      <c r="AP433" s="994"/>
      <c r="AQ433" s="994"/>
      <c r="AR433" s="994"/>
      <c r="AS433" s="994"/>
      <c r="AT433" s="994"/>
      <c r="AU433" s="994"/>
      <c r="AV433" s="994"/>
      <c r="AW433" s="994"/>
      <c r="AX433" s="994"/>
      <c r="AY433" s="994"/>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8"/>
      <c r="BV433" s="238"/>
      <c r="BW433" s="238"/>
      <c r="BX433" s="238"/>
      <c r="BY433" s="238"/>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c r="DA433" s="235"/>
    </row>
    <row r="434" s="242" customFormat="true" ht="25.15" customHeight="true" x14ac:dyDescent="0.2">
      <c r="B434" s="2837"/>
      <c r="C434" s="3154" t="s">
        <v>307</v>
      </c>
      <c r="D434" s="2799"/>
      <c r="E434" s="954">
        <v>-8.774200921159353E-2</v>
      </c>
      <c r="F434" s="822"/>
      <c r="G434" s="822"/>
      <c r="H434" s="3161" t="s">
        <v>312</v>
      </c>
      <c r="I434" s="2799"/>
      <c r="J434" s="955">
        <v>-4.9251848357275203E-2</v>
      </c>
      <c r="K434" s="822"/>
      <c r="L434" s="822"/>
      <c r="M434" s="3156" t="s">
        <v>316</v>
      </c>
      <c r="N434" s="2799"/>
      <c r="O434" s="956">
        <v>-0.19105626993519439</v>
      </c>
      <c r="P434" s="822"/>
      <c r="Q434" s="822"/>
      <c r="U434" s="994"/>
      <c r="V434" s="994"/>
      <c r="W434" s="994"/>
      <c r="X434" s="994"/>
      <c r="Y434" s="994"/>
      <c r="Z434" s="994"/>
      <c r="AA434" s="994"/>
      <c r="AB434" s="994"/>
      <c r="AC434" s="994"/>
      <c r="AD434" s="994"/>
      <c r="AE434" s="994"/>
      <c r="AF434" s="994"/>
      <c r="AG434" s="994"/>
      <c r="AH434" s="994"/>
      <c r="AI434" s="994"/>
      <c r="AJ434" s="994"/>
      <c r="AK434" s="994"/>
      <c r="AL434" s="994"/>
      <c r="AM434" s="994"/>
      <c r="AN434" s="994"/>
      <c r="AO434" s="994"/>
      <c r="AP434" s="994"/>
      <c r="AQ434" s="994"/>
      <c r="AR434" s="994"/>
      <c r="AS434" s="994"/>
      <c r="AT434" s="994"/>
      <c r="AU434" s="994"/>
      <c r="AV434" s="994"/>
      <c r="AW434" s="994"/>
      <c r="AX434" s="994"/>
      <c r="AY434" s="994"/>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8"/>
      <c r="BV434" s="238"/>
      <c r="BW434" s="238"/>
      <c r="BX434" s="238"/>
      <c r="BY434" s="238"/>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c r="DA434" s="235"/>
    </row>
    <row r="435" s="242" customFormat="true" ht="25.15" customHeight="true" x14ac:dyDescent="0.2">
      <c r="B435" s="2837"/>
      <c r="C435" s="3154" t="s">
        <v>308</v>
      </c>
      <c r="D435" s="2799"/>
      <c r="E435" s="954">
        <v>8.5392804058407601E-2</v>
      </c>
      <c r="F435" s="822"/>
      <c r="G435" s="822"/>
      <c r="H435" s="3161" t="s">
        <v>317</v>
      </c>
      <c r="I435" s="2799"/>
      <c r="J435" s="955">
        <v>-4.9178255226261076E-2</v>
      </c>
      <c r="K435" s="822"/>
      <c r="L435" s="822"/>
      <c r="M435" s="3156" t="s">
        <v>311</v>
      </c>
      <c r="N435" s="2799"/>
      <c r="O435" s="956">
        <v>0.18887288274005185</v>
      </c>
      <c r="P435" s="822"/>
      <c r="Q435" s="822"/>
      <c r="U435" s="994"/>
      <c r="V435" s="994"/>
      <c r="W435" s="994"/>
      <c r="X435" s="994"/>
      <c r="Y435" s="994"/>
      <c r="Z435" s="994"/>
      <c r="AA435" s="994"/>
      <c r="AB435" s="994"/>
      <c r="AC435" s="994"/>
      <c r="AD435" s="994"/>
      <c r="AE435" s="994"/>
      <c r="AF435" s="994"/>
      <c r="AG435" s="994"/>
      <c r="AH435" s="994"/>
      <c r="AI435" s="994"/>
      <c r="AJ435" s="994"/>
      <c r="AK435" s="994"/>
      <c r="AL435" s="994"/>
      <c r="AM435" s="994"/>
      <c r="AN435" s="994"/>
      <c r="AO435" s="994"/>
      <c r="AP435" s="994"/>
      <c r="AQ435" s="994"/>
      <c r="AR435" s="994"/>
      <c r="AS435" s="994"/>
      <c r="AT435" s="994"/>
      <c r="AU435" s="994"/>
      <c r="AV435" s="994"/>
      <c r="AW435" s="994"/>
      <c r="AX435" s="994"/>
      <c r="AY435" s="994"/>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8"/>
      <c r="BV435" s="238"/>
      <c r="BW435" s="238"/>
      <c r="BX435" s="238"/>
      <c r="BY435" s="238"/>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c r="DA435" s="235"/>
    </row>
    <row r="436" s="242" customFormat="true" ht="25.15" customHeight="true" x14ac:dyDescent="0.2">
      <c r="B436" s="2837"/>
      <c r="C436" s="3154" t="s">
        <v>214</v>
      </c>
      <c r="D436" s="2799"/>
      <c r="E436" s="954">
        <v>6.8596224511483631E-2</v>
      </c>
      <c r="F436" s="822"/>
      <c r="G436" s="822"/>
      <c r="H436" s="3161" t="s">
        <v>318</v>
      </c>
      <c r="I436" s="2799"/>
      <c r="J436" s="955">
        <v>-4.623424028566208E-2</v>
      </c>
      <c r="K436" s="822"/>
      <c r="L436" s="822"/>
      <c r="M436" s="3156" t="s">
        <v>319</v>
      </c>
      <c r="N436" s="2799"/>
      <c r="O436" s="956">
        <v>-0.17330138743431839</v>
      </c>
      <c r="P436" s="822"/>
      <c r="Q436" s="822"/>
      <c r="U436" s="994"/>
      <c r="V436" s="994"/>
      <c r="W436" s="994"/>
      <c r="X436" s="994"/>
      <c r="Y436" s="994"/>
      <c r="Z436" s="994"/>
      <c r="AA436" s="994"/>
      <c r="AB436" s="994"/>
      <c r="AC436" s="994"/>
      <c r="AD436" s="994"/>
      <c r="AE436" s="994"/>
      <c r="AF436" s="994"/>
      <c r="AG436" s="994"/>
      <c r="AH436" s="994"/>
      <c r="AI436" s="994"/>
      <c r="AJ436" s="994"/>
      <c r="AK436" s="994"/>
      <c r="AL436" s="994"/>
      <c r="AM436" s="994"/>
      <c r="AN436" s="994"/>
      <c r="AO436" s="994"/>
      <c r="AP436" s="994"/>
      <c r="AQ436" s="994"/>
      <c r="AR436" s="994"/>
      <c r="AS436" s="994"/>
      <c r="AT436" s="994"/>
      <c r="AU436" s="994"/>
      <c r="AV436" s="994"/>
      <c r="AW436" s="994"/>
      <c r="AX436" s="994"/>
      <c r="AY436" s="994"/>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8"/>
      <c r="BV436" s="238"/>
      <c r="BW436" s="238"/>
      <c r="BX436" s="238"/>
      <c r="BY436" s="238"/>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c r="DA436" s="235"/>
    </row>
    <row r="437" s="242" customFormat="true" ht="25.15" customHeight="true" x14ac:dyDescent="0.2">
      <c r="B437" s="2837"/>
      <c r="C437" s="3154" t="s">
        <v>318</v>
      </c>
      <c r="D437" s="2799"/>
      <c r="E437" s="954">
        <v>-6.7559590417637108E-2</v>
      </c>
      <c r="F437" s="822"/>
      <c r="G437" s="822"/>
      <c r="H437" s="3161" t="s">
        <v>320</v>
      </c>
      <c r="I437" s="2799"/>
      <c r="J437" s="955">
        <v>-4.5657266018427185E-2</v>
      </c>
      <c r="K437" s="822"/>
      <c r="L437" s="822"/>
      <c r="M437" s="3156" t="s">
        <v>300</v>
      </c>
      <c r="N437" s="2799"/>
      <c r="O437" s="956">
        <v>-0.16995878972540956</v>
      </c>
      <c r="P437" s="822"/>
      <c r="Q437" s="822"/>
      <c r="U437" s="994"/>
      <c r="V437" s="994"/>
      <c r="W437" s="994"/>
      <c r="X437" s="994"/>
      <c r="Y437" s="994"/>
      <c r="Z437" s="994"/>
      <c r="AA437" s="994"/>
      <c r="AB437" s="994"/>
      <c r="AC437" s="994"/>
      <c r="AD437" s="994"/>
      <c r="AE437" s="994"/>
      <c r="AF437" s="994"/>
      <c r="AG437" s="994"/>
      <c r="AH437" s="994"/>
      <c r="AI437" s="994"/>
      <c r="AJ437" s="994"/>
      <c r="AK437" s="994"/>
      <c r="AL437" s="994"/>
      <c r="AM437" s="994"/>
      <c r="AN437" s="994"/>
      <c r="AO437" s="994"/>
      <c r="AP437" s="994"/>
      <c r="AQ437" s="994"/>
      <c r="AR437" s="994"/>
      <c r="AS437" s="994"/>
      <c r="AT437" s="994"/>
      <c r="AU437" s="994"/>
      <c r="AV437" s="994"/>
      <c r="AW437" s="994"/>
      <c r="AX437" s="994"/>
      <c r="AY437" s="994"/>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8"/>
      <c r="BV437" s="238"/>
      <c r="BW437" s="238"/>
      <c r="BX437" s="238"/>
      <c r="BY437" s="238"/>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c r="DA437" s="235"/>
    </row>
    <row r="438" s="242" customFormat="true" ht="25.15" customHeight="true" x14ac:dyDescent="0.2">
      <c r="B438" s="2837"/>
      <c r="C438" s="3154" t="s">
        <v>314</v>
      </c>
      <c r="D438" s="2799"/>
      <c r="E438" s="954">
        <v>-6.1851705591116607E-2</v>
      </c>
      <c r="F438" s="822"/>
      <c r="G438" s="822"/>
      <c r="H438" s="3161" t="s">
        <v>308</v>
      </c>
      <c r="I438" s="2799"/>
      <c r="J438" s="955">
        <v>4.0600705912015395E-2</v>
      </c>
      <c r="K438" s="822"/>
      <c r="L438" s="822"/>
      <c r="M438" s="3156" t="s">
        <v>318</v>
      </c>
      <c r="N438" s="2799"/>
      <c r="O438" s="956">
        <v>-0.16875431749356662</v>
      </c>
      <c r="P438" s="822"/>
      <c r="Q438" s="822"/>
      <c r="U438" s="994"/>
      <c r="V438" s="994"/>
      <c r="W438" s="994"/>
      <c r="X438" s="994"/>
      <c r="Y438" s="994"/>
      <c r="Z438" s="994"/>
      <c r="AA438" s="994"/>
      <c r="AB438" s="994"/>
      <c r="AC438" s="994"/>
      <c r="AD438" s="994"/>
      <c r="AE438" s="994"/>
      <c r="AF438" s="994"/>
      <c r="AG438" s="994"/>
      <c r="AH438" s="994"/>
      <c r="AI438" s="994"/>
      <c r="AJ438" s="994"/>
      <c r="AK438" s="994"/>
      <c r="AL438" s="994"/>
      <c r="AM438" s="994"/>
      <c r="AN438" s="994"/>
      <c r="AO438" s="994"/>
      <c r="AP438" s="994"/>
      <c r="AQ438" s="994"/>
      <c r="AR438" s="994"/>
      <c r="AS438" s="994"/>
      <c r="AT438" s="994"/>
      <c r="AU438" s="994"/>
      <c r="AV438" s="994"/>
      <c r="AW438" s="994"/>
      <c r="AX438" s="994"/>
      <c r="AY438" s="994"/>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8"/>
      <c r="BV438" s="238"/>
      <c r="BW438" s="238"/>
      <c r="BX438" s="238"/>
      <c r="BY438" s="238"/>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c r="DA438" s="235"/>
    </row>
    <row r="439" s="242" customFormat="true" ht="25.15" customHeight="true" x14ac:dyDescent="0.2">
      <c r="B439" s="2837"/>
      <c r="C439" s="3154" t="s">
        <v>316</v>
      </c>
      <c r="D439" s="2799"/>
      <c r="E439" s="954">
        <v>-5.7605225672309301E-2</v>
      </c>
      <c r="F439" s="822"/>
      <c r="G439" s="822"/>
      <c r="H439" s="3161" t="s">
        <v>321</v>
      </c>
      <c r="I439" s="2799"/>
      <c r="J439" s="955">
        <v>3.9048080786629587E-2</v>
      </c>
      <c r="K439" s="822"/>
      <c r="L439" s="822"/>
      <c r="M439" s="3156" t="s">
        <v>310</v>
      </c>
      <c r="N439" s="2799"/>
      <c r="O439" s="956">
        <v>0.16795639083240307</v>
      </c>
      <c r="P439" s="822"/>
      <c r="Q439" s="822"/>
      <c r="U439" s="994"/>
      <c r="V439" s="994"/>
      <c r="W439" s="994"/>
      <c r="X439" s="994"/>
      <c r="Y439" s="994"/>
      <c r="Z439" s="994"/>
      <c r="AA439" s="994"/>
      <c r="AB439" s="994"/>
      <c r="AC439" s="994"/>
      <c r="AD439" s="994"/>
      <c r="AE439" s="994"/>
      <c r="AF439" s="994"/>
      <c r="AG439" s="994"/>
      <c r="AH439" s="994"/>
      <c r="AI439" s="994"/>
      <c r="AJ439" s="994"/>
      <c r="AK439" s="994"/>
      <c r="AL439" s="994"/>
      <c r="AM439" s="994"/>
      <c r="AN439" s="994"/>
      <c r="AO439" s="994"/>
      <c r="AP439" s="994"/>
      <c r="AQ439" s="994"/>
      <c r="AR439" s="994"/>
      <c r="AS439" s="994"/>
      <c r="AT439" s="994"/>
      <c r="AU439" s="994"/>
      <c r="AV439" s="994"/>
      <c r="AW439" s="994"/>
      <c r="AX439" s="994"/>
      <c r="AY439" s="994"/>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8"/>
      <c r="BV439" s="238"/>
      <c r="BW439" s="238"/>
      <c r="BX439" s="238"/>
      <c r="BY439" s="238"/>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c r="DA439" s="235"/>
    </row>
    <row r="440" s="242" customFormat="true" ht="25.15" customHeight="true" x14ac:dyDescent="0.2">
      <c r="B440" s="2837"/>
      <c r="C440" s="3154" t="s">
        <v>320</v>
      </c>
      <c r="D440" s="2799"/>
      <c r="E440" s="954">
        <v>-5.2995024535126181E-2</v>
      </c>
      <c r="F440" s="822"/>
      <c r="G440" s="822"/>
      <c r="H440" s="3161" t="s">
        <v>307</v>
      </c>
      <c r="I440" s="2799"/>
      <c r="J440" s="955">
        <v>-3.8934057120425455E-2</v>
      </c>
      <c r="K440" s="822"/>
      <c r="L440" s="822"/>
      <c r="M440" s="3156" t="s">
        <v>314</v>
      </c>
      <c r="N440" s="2799"/>
      <c r="O440" s="956">
        <v>-0.16736574798740861</v>
      </c>
      <c r="P440" s="822"/>
      <c r="Q440" s="822"/>
      <c r="U440" s="994"/>
      <c r="V440" s="994"/>
      <c r="W440" s="994"/>
      <c r="X440" s="994"/>
      <c r="Y440" s="994"/>
      <c r="Z440" s="994"/>
      <c r="AA440" s="994"/>
      <c r="AB440" s="994"/>
      <c r="AC440" s="994"/>
      <c r="AD440" s="994"/>
      <c r="AE440" s="994"/>
      <c r="AF440" s="994"/>
      <c r="AG440" s="994"/>
      <c r="AH440" s="994"/>
      <c r="AI440" s="994"/>
      <c r="AJ440" s="994"/>
      <c r="AK440" s="994"/>
      <c r="AL440" s="994"/>
      <c r="AM440" s="994"/>
      <c r="AN440" s="994"/>
      <c r="AO440" s="994"/>
      <c r="AP440" s="994"/>
      <c r="AQ440" s="994"/>
      <c r="AR440" s="994"/>
      <c r="AS440" s="994"/>
      <c r="AT440" s="994"/>
      <c r="AU440" s="994"/>
      <c r="AV440" s="994"/>
      <c r="AW440" s="994"/>
      <c r="AX440" s="994"/>
      <c r="AY440" s="994"/>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8"/>
      <c r="BV440" s="238"/>
      <c r="BW440" s="238"/>
      <c r="BX440" s="238"/>
      <c r="BY440" s="238"/>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c r="DA440" s="235"/>
    </row>
    <row r="441" s="242" customFormat="true" ht="25.15" customHeight="true" x14ac:dyDescent="0.2">
      <c r="B441" s="2837"/>
      <c r="C441" s="3154" t="s">
        <v>315</v>
      </c>
      <c r="D441" s="2799"/>
      <c r="E441" s="954">
        <v>-5.0492102152946861E-2</v>
      </c>
      <c r="F441" s="822"/>
      <c r="G441" s="822"/>
      <c r="H441" s="3161" t="s">
        <v>214</v>
      </c>
      <c r="I441" s="2799"/>
      <c r="J441" s="955">
        <v>3.6126034653184973E-2</v>
      </c>
      <c r="K441" s="822"/>
      <c r="L441" s="822"/>
      <c r="M441" s="3156" t="s">
        <v>320</v>
      </c>
      <c r="N441" s="2799"/>
      <c r="O441" s="956">
        <v>-0.1230475550794103</v>
      </c>
      <c r="P441" s="822"/>
      <c r="Q441" s="822"/>
      <c r="U441" s="994"/>
      <c r="V441" s="994"/>
      <c r="W441" s="994"/>
      <c r="X441" s="994"/>
      <c r="Y441" s="994"/>
      <c r="Z441" s="994"/>
      <c r="AA441" s="994"/>
      <c r="AB441" s="994"/>
      <c r="AC441" s="994"/>
      <c r="AD441" s="994"/>
      <c r="AE441" s="994"/>
      <c r="AF441" s="994"/>
      <c r="AG441" s="994"/>
      <c r="AH441" s="994"/>
      <c r="AI441" s="994"/>
      <c r="AJ441" s="994"/>
      <c r="AK441" s="994"/>
      <c r="AL441" s="994"/>
      <c r="AM441" s="994"/>
      <c r="AN441" s="994"/>
      <c r="AO441" s="994"/>
      <c r="AP441" s="994"/>
      <c r="AQ441" s="994"/>
      <c r="AR441" s="994"/>
      <c r="AS441" s="994"/>
      <c r="AT441" s="994"/>
      <c r="AU441" s="994"/>
      <c r="AV441" s="994"/>
      <c r="AW441" s="994"/>
      <c r="AX441" s="994"/>
      <c r="AY441" s="994"/>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8"/>
      <c r="BV441" s="238"/>
      <c r="BW441" s="238"/>
      <c r="BX441" s="238"/>
      <c r="BY441" s="238"/>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c r="DA441" s="235"/>
    </row>
    <row r="442" s="242" customFormat="true" ht="25.15" customHeight="true" x14ac:dyDescent="0.2">
      <c r="B442" s="2837"/>
      <c r="C442" s="3154" t="s">
        <v>317</v>
      </c>
      <c r="D442" s="2799"/>
      <c r="E442" s="954">
        <v>-4.8714418448199494E-2</v>
      </c>
      <c r="F442" s="822"/>
      <c r="G442" s="822"/>
      <c r="H442" s="3161" t="s">
        <v>322</v>
      </c>
      <c r="I442" s="2799"/>
      <c r="J442" s="955">
        <v>-3.0941137466183131E-2</v>
      </c>
      <c r="K442" s="822"/>
      <c r="L442" s="822"/>
      <c r="M442" s="3156" t="s">
        <v>309</v>
      </c>
      <c r="N442" s="2799"/>
      <c r="O442" s="956">
        <v>8.744972376988018E-2</v>
      </c>
      <c r="P442" s="822"/>
      <c r="Q442" s="822"/>
      <c r="U442" s="994"/>
      <c r="V442" s="994"/>
      <c r="W442" s="994"/>
      <c r="X442" s="994"/>
      <c r="Y442" s="994"/>
      <c r="Z442" s="994"/>
      <c r="AA442" s="994"/>
      <c r="AB442" s="994"/>
      <c r="AC442" s="994"/>
      <c r="AD442" s="994"/>
      <c r="AE442" s="994"/>
      <c r="AF442" s="994"/>
      <c r="AG442" s="994"/>
      <c r="AH442" s="994"/>
      <c r="AI442" s="994"/>
      <c r="AJ442" s="994"/>
      <c r="AK442" s="994"/>
      <c r="AL442" s="994"/>
      <c r="AM442" s="994"/>
      <c r="AN442" s="994"/>
      <c r="AO442" s="994"/>
      <c r="AP442" s="994"/>
      <c r="AQ442" s="994"/>
      <c r="AR442" s="994"/>
      <c r="AS442" s="994"/>
      <c r="AT442" s="994"/>
      <c r="AU442" s="994"/>
      <c r="AV442" s="994"/>
      <c r="AW442" s="994"/>
      <c r="AX442" s="994"/>
      <c r="AY442" s="994"/>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8"/>
      <c r="BV442" s="238"/>
      <c r="BW442" s="238"/>
      <c r="BX442" s="238"/>
      <c r="BY442" s="238"/>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c r="DA442" s="235"/>
    </row>
    <row r="443" s="242" customFormat="true" ht="25.15" customHeight="true" x14ac:dyDescent="0.2">
      <c r="B443" s="2837"/>
      <c r="C443" s="3154" t="s">
        <v>319</v>
      </c>
      <c r="D443" s="2799"/>
      <c r="E443" s="954">
        <v>-3.6879730752103546E-2</v>
      </c>
      <c r="F443" s="822"/>
      <c r="G443" s="822"/>
      <c r="H443" s="3161" t="s">
        <v>316</v>
      </c>
      <c r="I443" s="2799"/>
      <c r="J443" s="955">
        <v>-2.993054720383799E-2</v>
      </c>
      <c r="K443" s="822"/>
      <c r="L443" s="822"/>
      <c r="M443" s="3156" t="s">
        <v>322</v>
      </c>
      <c r="N443" s="2799"/>
      <c r="O443" s="956">
        <v>-5.1176533446786313E-2</v>
      </c>
      <c r="P443" s="822"/>
      <c r="Q443" s="822"/>
      <c r="U443" s="994"/>
      <c r="V443" s="994"/>
      <c r="W443" s="994"/>
      <c r="X443" s="994"/>
      <c r="Y443" s="994"/>
      <c r="Z443" s="994"/>
      <c r="AA443" s="994"/>
      <c r="AB443" s="994"/>
      <c r="AC443" s="994"/>
      <c r="AD443" s="994"/>
      <c r="AE443" s="994"/>
      <c r="AF443" s="994"/>
      <c r="AG443" s="994"/>
      <c r="AH443" s="994"/>
      <c r="AI443" s="994"/>
      <c r="AJ443" s="994"/>
      <c r="AK443" s="994"/>
      <c r="AL443" s="994"/>
      <c r="AM443" s="994"/>
      <c r="AN443" s="994"/>
      <c r="AO443" s="994"/>
      <c r="AP443" s="994"/>
      <c r="AQ443" s="994"/>
      <c r="AR443" s="994"/>
      <c r="AS443" s="994"/>
      <c r="AT443" s="994"/>
      <c r="AU443" s="994"/>
      <c r="AV443" s="994"/>
      <c r="AW443" s="994"/>
      <c r="AX443" s="994"/>
      <c r="AY443" s="994"/>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8"/>
      <c r="BV443" s="238"/>
      <c r="BW443" s="238"/>
      <c r="BX443" s="238"/>
      <c r="BY443" s="238"/>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c r="DA443" s="235"/>
    </row>
    <row r="444" s="242" customFormat="true" ht="25.15" customHeight="true" x14ac:dyDescent="0.2">
      <c r="B444" s="2837"/>
      <c r="C444" s="3154" t="s">
        <v>321</v>
      </c>
      <c r="D444" s="2799"/>
      <c r="E444" s="954">
        <v>3.149265119700019E-2</v>
      </c>
      <c r="F444" s="822"/>
      <c r="G444" s="822"/>
      <c r="H444" s="3161" t="s">
        <v>323</v>
      </c>
      <c r="I444" s="2799"/>
      <c r="J444" s="955">
        <v>2.988043186701677E-2</v>
      </c>
      <c r="K444" s="822"/>
      <c r="L444" s="822"/>
      <c r="M444" s="3156" t="s">
        <v>317</v>
      </c>
      <c r="N444" s="2799"/>
      <c r="O444" s="956">
        <v>-4.3764936951536028E-2</v>
      </c>
      <c r="P444" s="822"/>
      <c r="Q444" s="822"/>
      <c r="U444" s="994"/>
      <c r="V444" s="994"/>
      <c r="W444" s="994"/>
      <c r="X444" s="994"/>
      <c r="Y444" s="994"/>
      <c r="Z444" s="994"/>
      <c r="AA444" s="994"/>
      <c r="AB444" s="994"/>
      <c r="AC444" s="994"/>
      <c r="AD444" s="994"/>
      <c r="AE444" s="994"/>
      <c r="AF444" s="994"/>
      <c r="AG444" s="994"/>
      <c r="AH444" s="994"/>
      <c r="AI444" s="994"/>
      <c r="AJ444" s="994"/>
      <c r="AK444" s="994"/>
      <c r="AL444" s="994"/>
      <c r="AM444" s="994"/>
      <c r="AN444" s="994"/>
      <c r="AO444" s="994"/>
      <c r="AP444" s="994"/>
      <c r="AQ444" s="994"/>
      <c r="AR444" s="994"/>
      <c r="AS444" s="994"/>
      <c r="AT444" s="994"/>
      <c r="AU444" s="994"/>
      <c r="AV444" s="994"/>
      <c r="AW444" s="994"/>
      <c r="AX444" s="994"/>
      <c r="AY444" s="994"/>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8"/>
      <c r="BV444" s="238"/>
      <c r="BW444" s="238"/>
      <c r="BX444" s="238"/>
      <c r="BY444" s="238"/>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c r="DA444" s="235"/>
    </row>
    <row r="445" s="242" customFormat="true" ht="25.15" customHeight="true" x14ac:dyDescent="0.2">
      <c r="B445" s="2837"/>
      <c r="C445" s="3154" t="s">
        <v>322</v>
      </c>
      <c r="D445" s="2799"/>
      <c r="E445" s="954">
        <v>-2.6815369471114396E-2</v>
      </c>
      <c r="F445" s="822"/>
      <c r="G445" s="822"/>
      <c r="H445" s="3161" t="s">
        <v>324</v>
      </c>
      <c r="I445" s="2799"/>
      <c r="J445" s="955">
        <v>-2.7427567816696891E-2</v>
      </c>
      <c r="K445" s="822"/>
      <c r="L445" s="822"/>
      <c r="M445" s="3156" t="s">
        <v>325</v>
      </c>
      <c r="N445" s="2799"/>
      <c r="O445" s="956">
        <v>-3.3466264166485522E-2</v>
      </c>
      <c r="P445" s="822"/>
      <c r="Q445" s="822"/>
      <c r="U445" s="994"/>
      <c r="V445" s="994"/>
      <c r="W445" s="994"/>
      <c r="X445" s="994"/>
      <c r="Y445" s="994"/>
      <c r="Z445" s="994"/>
      <c r="AA445" s="994"/>
      <c r="AB445" s="994"/>
      <c r="AC445" s="994"/>
      <c r="AD445" s="994"/>
      <c r="AE445" s="994"/>
      <c r="AF445" s="994"/>
      <c r="AG445" s="994"/>
      <c r="AH445" s="994"/>
      <c r="AI445" s="994"/>
      <c r="AJ445" s="994"/>
      <c r="AK445" s="994"/>
      <c r="AL445" s="994"/>
      <c r="AM445" s="994"/>
      <c r="AN445" s="994"/>
      <c r="AO445" s="994"/>
      <c r="AP445" s="994"/>
      <c r="AQ445" s="994"/>
      <c r="AR445" s="994"/>
      <c r="AS445" s="994"/>
      <c r="AT445" s="994"/>
      <c r="AU445" s="994"/>
      <c r="AV445" s="994"/>
      <c r="AW445" s="994"/>
      <c r="AX445" s="994"/>
      <c r="AY445" s="994"/>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8"/>
      <c r="BV445" s="238"/>
      <c r="BW445" s="238"/>
      <c r="BX445" s="238"/>
      <c r="BY445" s="238"/>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c r="DA445" s="235"/>
    </row>
    <row r="446" s="242" customFormat="true" ht="25.15" customHeight="true" x14ac:dyDescent="0.2">
      <c r="C446" s="3154" t="s">
        <v>323</v>
      </c>
      <c r="D446" s="2799"/>
      <c r="E446" s="954">
        <v>2.2763729866094422E-2</v>
      </c>
      <c r="F446" s="822"/>
      <c r="G446" s="822"/>
      <c r="H446" s="3162" t="s">
        <v>325</v>
      </c>
      <c r="I446" s="2799"/>
      <c r="J446" s="957">
        <v>1.8701042039525131E-2</v>
      </c>
      <c r="K446" s="822"/>
      <c r="L446" s="822"/>
      <c r="M446" s="3156" t="s">
        <v>321</v>
      </c>
      <c r="N446" s="2799"/>
      <c r="O446" s="956">
        <v>1.8106553983160269E-2</v>
      </c>
      <c r="P446" s="822"/>
      <c r="Q446" s="822"/>
      <c r="U446" s="994"/>
      <c r="V446" s="994"/>
      <c r="W446" s="994"/>
      <c r="X446" s="994"/>
      <c r="Y446" s="994"/>
      <c r="Z446" s="994"/>
      <c r="AA446" s="994"/>
      <c r="AB446" s="994"/>
      <c r="AC446" s="994"/>
      <c r="AD446" s="994"/>
      <c r="AE446" s="994"/>
      <c r="AF446" s="994"/>
      <c r="AG446" s="994"/>
      <c r="AH446" s="994"/>
      <c r="AI446" s="994"/>
      <c r="AJ446" s="994"/>
      <c r="AK446" s="994"/>
      <c r="AL446" s="994"/>
      <c r="AM446" s="994"/>
      <c r="AN446" s="994"/>
      <c r="AO446" s="994"/>
      <c r="AP446" s="994"/>
      <c r="AQ446" s="994"/>
      <c r="AR446" s="994"/>
      <c r="AS446" s="994"/>
      <c r="AT446" s="994"/>
      <c r="AU446" s="994"/>
      <c r="AV446" s="994"/>
      <c r="AW446" s="994"/>
      <c r="AX446" s="994"/>
      <c r="AY446" s="994"/>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8"/>
      <c r="BV446" s="238"/>
      <c r="BW446" s="238"/>
      <c r="BX446" s="238"/>
      <c r="BY446" s="238"/>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c r="DA446" s="235"/>
    </row>
    <row r="447" s="242" customFormat="true" ht="25.15" customHeight="true" x14ac:dyDescent="0.2">
      <c r="C447" s="3154" t="s">
        <v>324</v>
      </c>
      <c r="D447" s="2799"/>
      <c r="E447" s="954">
        <v>-1.8447504360088896E-2</v>
      </c>
      <c r="F447" s="822"/>
      <c r="G447" s="822"/>
      <c r="H447" s="2800"/>
      <c r="I447" s="2799"/>
      <c r="J447" s="823"/>
      <c r="K447" s="822"/>
      <c r="L447" s="822"/>
      <c r="M447" s="3156" t="s">
        <v>323</v>
      </c>
      <c r="N447" s="2799"/>
      <c r="O447" s="956">
        <v>5.2431048200425184E-3</v>
      </c>
      <c r="P447" s="822"/>
      <c r="Q447" s="822"/>
      <c r="U447" s="994"/>
      <c r="V447" s="994"/>
      <c r="W447" s="994"/>
      <c r="X447" s="994"/>
      <c r="Y447" s="994"/>
      <c r="Z447" s="994"/>
      <c r="AA447" s="994"/>
      <c r="AB447" s="994"/>
      <c r="AC447" s="994"/>
      <c r="AD447" s="994"/>
      <c r="AE447" s="994"/>
      <c r="AF447" s="994"/>
      <c r="AG447" s="994"/>
      <c r="AH447" s="994"/>
      <c r="AI447" s="994"/>
      <c r="AJ447" s="994"/>
      <c r="AK447" s="994"/>
      <c r="AL447" s="994"/>
      <c r="AM447" s="994"/>
      <c r="AN447" s="994"/>
      <c r="AO447" s="994"/>
      <c r="AP447" s="994"/>
      <c r="AQ447" s="994"/>
      <c r="AR447" s="994"/>
      <c r="AS447" s="994"/>
      <c r="AT447" s="994"/>
      <c r="AU447" s="994"/>
      <c r="AV447" s="994"/>
      <c r="AW447" s="994"/>
      <c r="AX447" s="994"/>
      <c r="AY447" s="994"/>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8"/>
      <c r="BV447" s="238"/>
      <c r="BW447" s="238"/>
      <c r="BX447" s="238"/>
      <c r="BY447" s="238"/>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c r="DA447" s="235"/>
    </row>
    <row r="448" s="242" customFormat="true" ht="25.15" customHeight="true" x14ac:dyDescent="0.2">
      <c r="C448" s="3159" t="s">
        <v>325</v>
      </c>
      <c r="D448" s="2799"/>
      <c r="E448" s="958">
        <v>9.0981306196766896E-3</v>
      </c>
      <c r="F448" s="822"/>
      <c r="G448" s="822"/>
      <c r="H448" s="2800"/>
      <c r="I448" s="2799"/>
      <c r="J448" s="823"/>
      <c r="K448" s="822"/>
      <c r="L448" s="822"/>
      <c r="M448" s="3160" t="s">
        <v>324</v>
      </c>
      <c r="N448" s="2799"/>
      <c r="O448" s="959">
        <v>-2.4845349410005158E-3</v>
      </c>
      <c r="P448" s="822"/>
      <c r="Q448" s="822"/>
      <c r="U448" s="994"/>
      <c r="V448" s="994"/>
      <c r="W448" s="994"/>
      <c r="X448" s="994"/>
      <c r="Y448" s="994"/>
      <c r="Z448" s="994"/>
      <c r="AA448" s="994"/>
      <c r="AB448" s="994"/>
      <c r="AC448" s="994"/>
      <c r="AD448" s="994"/>
      <c r="AE448" s="994"/>
      <c r="AF448" s="994"/>
      <c r="AG448" s="994"/>
      <c r="AH448" s="994"/>
      <c r="AI448" s="994"/>
      <c r="AJ448" s="994"/>
      <c r="AK448" s="994"/>
      <c r="AL448" s="994"/>
      <c r="AM448" s="994"/>
      <c r="AN448" s="994"/>
      <c r="AO448" s="994"/>
      <c r="AP448" s="994"/>
      <c r="AQ448" s="994"/>
      <c r="AR448" s="994"/>
      <c r="AS448" s="994"/>
      <c r="AT448" s="994"/>
      <c r="AU448" s="994"/>
      <c r="AV448" s="994"/>
      <c r="AW448" s="994"/>
      <c r="AX448" s="994"/>
      <c r="AY448" s="994"/>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8"/>
      <c r="BV448" s="238"/>
      <c r="BW448" s="238"/>
      <c r="BX448" s="238"/>
      <c r="BY448" s="238"/>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c r="DA448" s="235"/>
    </row>
    <row r="449" s="242" customFormat="true" ht="25.15" customHeight="true" x14ac:dyDescent="0.2">
      <c r="C449" s="2800"/>
      <c r="D449" s="2799"/>
      <c r="E449" s="823"/>
      <c r="F449" s="822"/>
      <c r="G449" s="822"/>
      <c r="H449" s="2800"/>
      <c r="I449" s="2799"/>
      <c r="J449" s="822"/>
      <c r="K449" s="822"/>
      <c r="L449" s="822"/>
      <c r="M449" s="2800"/>
      <c r="N449" s="2799"/>
      <c r="O449" s="823"/>
      <c r="P449" s="822"/>
      <c r="Q449" s="822"/>
      <c r="U449" s="994"/>
      <c r="V449" s="994"/>
      <c r="W449" s="994"/>
      <c r="X449" s="994"/>
      <c r="Y449" s="994"/>
      <c r="Z449" s="994"/>
      <c r="AA449" s="994"/>
      <c r="AB449" s="994"/>
      <c r="AC449" s="994"/>
      <c r="AD449" s="994"/>
      <c r="AE449" s="994"/>
      <c r="AF449" s="994"/>
      <c r="AG449" s="994"/>
      <c r="AH449" s="994"/>
      <c r="AI449" s="994"/>
      <c r="AJ449" s="994"/>
      <c r="AK449" s="994"/>
      <c r="AL449" s="994"/>
      <c r="AM449" s="994"/>
      <c r="AN449" s="994"/>
      <c r="AO449" s="994"/>
      <c r="AP449" s="994"/>
      <c r="AQ449" s="994"/>
      <c r="AR449" s="994"/>
      <c r="AS449" s="994"/>
      <c r="AT449" s="994"/>
      <c r="AU449" s="994"/>
      <c r="AV449" s="994"/>
      <c r="AW449" s="994"/>
      <c r="AX449" s="994"/>
      <c r="AY449" s="994"/>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8"/>
      <c r="BV449" s="238"/>
      <c r="BW449" s="238"/>
      <c r="BX449" s="238"/>
      <c r="BY449" s="238"/>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c r="DA449" s="235"/>
    </row>
    <row r="450" s="242" customFormat="true" ht="25.15" customHeight="true" x14ac:dyDescent="0.2">
      <c r="C450" s="2800"/>
      <c r="D450" s="2799"/>
      <c r="E450" s="823"/>
      <c r="F450" s="822"/>
      <c r="G450" s="822"/>
      <c r="H450" s="3155" t="s">
        <v>224</v>
      </c>
      <c r="I450" s="2799"/>
      <c r="J450" s="2799"/>
      <c r="K450" s="822"/>
      <c r="L450" s="822"/>
      <c r="M450" s="2800"/>
      <c r="N450" s="2799"/>
      <c r="O450" s="823"/>
      <c r="P450" s="822"/>
      <c r="Q450" s="822"/>
      <c r="U450" s="994"/>
      <c r="V450" s="994"/>
      <c r="W450" s="994"/>
      <c r="X450" s="994"/>
      <c r="Y450" s="994"/>
      <c r="Z450" s="994"/>
      <c r="AA450" s="994"/>
      <c r="AB450" s="994"/>
      <c r="AC450" s="994"/>
      <c r="AD450" s="994"/>
      <c r="AE450" s="994"/>
      <c r="AF450" s="994"/>
      <c r="AG450" s="994"/>
      <c r="AH450" s="994"/>
      <c r="AI450" s="994"/>
      <c r="AJ450" s="994"/>
      <c r="AK450" s="994"/>
      <c r="AL450" s="994"/>
      <c r="AM450" s="994"/>
      <c r="AN450" s="994"/>
      <c r="AO450" s="994"/>
      <c r="AP450" s="994"/>
      <c r="AQ450" s="994"/>
      <c r="AR450" s="994"/>
      <c r="AS450" s="994"/>
      <c r="AT450" s="994"/>
      <c r="AU450" s="994"/>
      <c r="AV450" s="994"/>
      <c r="AW450" s="994"/>
      <c r="AX450" s="994"/>
      <c r="AY450" s="994"/>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8"/>
      <c r="BV450" s="238"/>
      <c r="BW450" s="238"/>
      <c r="BX450" s="238"/>
      <c r="BY450" s="238"/>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c r="DA450" s="235"/>
    </row>
    <row r="451" s="242" customFormat="true" ht="25.15" customHeight="true" x14ac:dyDescent="0.2">
      <c r="C451" s="2800"/>
      <c r="D451" s="2799"/>
      <c r="E451" s="822"/>
      <c r="F451" s="822"/>
      <c r="G451" s="822"/>
      <c r="H451" s="2800"/>
      <c r="I451" s="2799"/>
      <c r="J451" s="936" t="s">
        <v>225</v>
      </c>
      <c r="K451" s="822"/>
      <c r="L451" s="822"/>
      <c r="M451" s="2800"/>
      <c r="N451" s="2799"/>
      <c r="O451" s="822"/>
      <c r="P451" s="822"/>
      <c r="Q451" s="822"/>
      <c r="U451" s="994"/>
      <c r="V451" s="994"/>
      <c r="W451" s="994"/>
      <c r="X451" s="994"/>
      <c r="Y451" s="994"/>
      <c r="Z451" s="994"/>
      <c r="AA451" s="994"/>
      <c r="AB451" s="994"/>
      <c r="AC451" s="994"/>
      <c r="AD451" s="994"/>
      <c r="AE451" s="994"/>
      <c r="AF451" s="994"/>
      <c r="AG451" s="994"/>
      <c r="AH451" s="994"/>
      <c r="AI451" s="994"/>
      <c r="AJ451" s="994"/>
      <c r="AK451" s="994"/>
      <c r="AL451" s="994"/>
      <c r="AM451" s="994"/>
      <c r="AN451" s="994"/>
      <c r="AO451" s="994"/>
      <c r="AP451" s="994"/>
      <c r="AQ451" s="994"/>
      <c r="AR451" s="994"/>
      <c r="AS451" s="994"/>
      <c r="AT451" s="994"/>
      <c r="AU451" s="994"/>
      <c r="AV451" s="994"/>
      <c r="AW451" s="994"/>
      <c r="AX451" s="994"/>
      <c r="AY451" s="994"/>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8"/>
      <c r="BV451" s="238"/>
      <c r="BW451" s="238"/>
      <c r="BX451" s="238"/>
      <c r="BY451" s="238"/>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c r="DA451" s="235"/>
    </row>
    <row r="452" s="242" customFormat="true" ht="25.15" customHeight="true" x14ac:dyDescent="0.2">
      <c r="C452" s="3150" t="s">
        <v>224</v>
      </c>
      <c r="D452" s="2799"/>
      <c r="E452" s="2799"/>
      <c r="F452" s="822"/>
      <c r="G452" s="822"/>
      <c r="H452" s="3173" t="s">
        <v>214</v>
      </c>
      <c r="I452" s="2799"/>
      <c r="J452" s="952">
        <v>1.3050903797631214E-3</v>
      </c>
      <c r="K452" s="822"/>
      <c r="L452" s="822"/>
      <c r="M452" s="3151" t="s">
        <v>224</v>
      </c>
      <c r="N452" s="2799"/>
      <c r="O452" s="2799"/>
      <c r="P452" s="822"/>
      <c r="Q452" s="822"/>
      <c r="U452" s="994"/>
      <c r="V452" s="994"/>
      <c r="W452" s="994"/>
      <c r="X452" s="994"/>
      <c r="Y452" s="994"/>
      <c r="Z452" s="994"/>
      <c r="AA452" s="994"/>
      <c r="AB452" s="994"/>
      <c r="AC452" s="994"/>
      <c r="AD452" s="994"/>
      <c r="AE452" s="994"/>
      <c r="AF452" s="994"/>
      <c r="AG452" s="994"/>
      <c r="AH452" s="994"/>
      <c r="AI452" s="994"/>
      <c r="AJ452" s="994"/>
      <c r="AK452" s="994"/>
      <c r="AL452" s="994"/>
      <c r="AM452" s="994"/>
      <c r="AN452" s="994"/>
      <c r="AO452" s="994"/>
      <c r="AP452" s="994"/>
      <c r="AQ452" s="994"/>
      <c r="AR452" s="994"/>
      <c r="AS452" s="994"/>
      <c r="AT452" s="994"/>
      <c r="AU452" s="994"/>
      <c r="AV452" s="994"/>
      <c r="AW452" s="994"/>
      <c r="AX452" s="994"/>
      <c r="AY452" s="994"/>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8"/>
      <c r="BV452" s="238"/>
      <c r="BW452" s="238"/>
      <c r="BX452" s="238"/>
      <c r="BY452" s="238"/>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c r="DA452" s="235"/>
    </row>
    <row r="453" s="242" customFormat="true" ht="25.15" customHeight="true" x14ac:dyDescent="0.2">
      <c r="C453" s="2800"/>
      <c r="D453" s="2799"/>
      <c r="E453" s="937" t="s">
        <v>225</v>
      </c>
      <c r="F453" s="822"/>
      <c r="G453" s="822"/>
      <c r="H453" s="3161" t="s">
        <v>211</v>
      </c>
      <c r="I453" s="2799"/>
      <c r="J453" s="955">
        <v>0.15395989814528038</v>
      </c>
      <c r="K453" s="822"/>
      <c r="L453" s="822"/>
      <c r="M453" s="2800"/>
      <c r="N453" s="2799"/>
      <c r="O453" s="938" t="s">
        <v>225</v>
      </c>
      <c r="P453" s="822"/>
      <c r="Q453" s="822"/>
      <c r="U453" s="994"/>
      <c r="V453" s="994"/>
      <c r="W453" s="994"/>
      <c r="X453" s="994"/>
      <c r="Y453" s="994"/>
      <c r="Z453" s="994"/>
      <c r="AA453" s="994"/>
      <c r="AB453" s="994"/>
      <c r="AC453" s="994"/>
      <c r="AD453" s="994"/>
      <c r="AE453" s="994"/>
      <c r="AF453" s="994"/>
      <c r="AG453" s="994"/>
      <c r="AH453" s="994"/>
      <c r="AI453" s="994"/>
      <c r="AJ453" s="994"/>
      <c r="AK453" s="994"/>
      <c r="AL453" s="994"/>
      <c r="AM453" s="994"/>
      <c r="AN453" s="994"/>
      <c r="AO453" s="994"/>
      <c r="AP453" s="994"/>
      <c r="AQ453" s="994"/>
      <c r="AR453" s="994"/>
      <c r="AS453" s="994"/>
      <c r="AT453" s="994"/>
      <c r="AU453" s="994"/>
      <c r="AV453" s="994"/>
      <c r="AW453" s="994"/>
      <c r="AX453" s="994"/>
      <c r="AY453" s="994"/>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8"/>
      <c r="BV453" s="238"/>
      <c r="BW453" s="238"/>
      <c r="BX453" s="238"/>
      <c r="BY453" s="238"/>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c r="DA453" s="235"/>
    </row>
    <row r="454" s="242" customFormat="true" ht="25.15" customHeight="true" x14ac:dyDescent="0.2">
      <c r="C454" s="3163" t="s">
        <v>214</v>
      </c>
      <c r="D454" s="2799"/>
      <c r="E454" s="951">
        <v>4.7054420172298675E-3</v>
      </c>
      <c r="F454" s="822"/>
      <c r="G454" s="822"/>
      <c r="H454" s="3161" t="s">
        <v>209</v>
      </c>
      <c r="I454" s="2799"/>
      <c r="J454" s="955">
        <v>2.4199276741566588E-2</v>
      </c>
      <c r="K454" s="822"/>
      <c r="L454" s="822"/>
      <c r="M454" s="3164" t="s">
        <v>214</v>
      </c>
      <c r="N454" s="2799"/>
      <c r="O454" s="953">
        <v>4.8998724137291692E-2</v>
      </c>
      <c r="P454" s="822"/>
      <c r="Q454" s="822"/>
      <c r="U454" s="994"/>
      <c r="V454" s="994"/>
      <c r="W454" s="994"/>
      <c r="X454" s="994"/>
      <c r="Y454" s="994"/>
      <c r="Z454" s="994"/>
      <c r="AA454" s="994"/>
      <c r="AB454" s="994"/>
      <c r="AC454" s="994"/>
      <c r="AD454" s="994"/>
      <c r="AE454" s="994"/>
      <c r="AF454" s="994"/>
      <c r="AG454" s="994"/>
      <c r="AH454" s="994"/>
      <c r="AI454" s="994"/>
      <c r="AJ454" s="994"/>
      <c r="AK454" s="994"/>
      <c r="AL454" s="994"/>
      <c r="AM454" s="994"/>
      <c r="AN454" s="994"/>
      <c r="AO454" s="994"/>
      <c r="AP454" s="994"/>
      <c r="AQ454" s="994"/>
      <c r="AR454" s="994"/>
      <c r="AS454" s="994"/>
      <c r="AT454" s="994"/>
      <c r="AU454" s="994"/>
      <c r="AV454" s="994"/>
      <c r="AW454" s="994"/>
      <c r="AX454" s="994"/>
      <c r="AY454" s="994"/>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8"/>
      <c r="BV454" s="238"/>
      <c r="BW454" s="238"/>
      <c r="BX454" s="238"/>
      <c r="BY454" s="238"/>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c r="DA454" s="235"/>
    </row>
    <row r="455" s="242" customFormat="true" ht="25.15" customHeight="true" x14ac:dyDescent="0.2">
      <c r="C455" s="3154" t="s">
        <v>211</v>
      </c>
      <c r="D455" s="2799"/>
      <c r="E455" s="954">
        <v>0.15269143992906273</v>
      </c>
      <c r="F455" s="822"/>
      <c r="G455" s="822"/>
      <c r="H455" s="3161" t="s">
        <v>204</v>
      </c>
      <c r="I455" s="2799"/>
      <c r="J455" s="955">
        <v>3.9357071267010178E-2</v>
      </c>
      <c r="K455" s="822"/>
      <c r="L455" s="822"/>
      <c r="M455" s="3156" t="s">
        <v>211</v>
      </c>
      <c r="N455" s="2799"/>
      <c r="O455" s="956">
        <v>0.1117175727654473</v>
      </c>
      <c r="P455" s="822"/>
      <c r="Q455" s="822"/>
      <c r="U455" s="994"/>
      <c r="V455" s="994"/>
      <c r="W455" s="994"/>
      <c r="X455" s="994"/>
      <c r="Y455" s="994"/>
      <c r="Z455" s="994"/>
      <c r="AA455" s="994"/>
      <c r="AB455" s="994"/>
      <c r="AC455" s="994"/>
      <c r="AD455" s="994"/>
      <c r="AE455" s="994"/>
      <c r="AF455" s="994"/>
      <c r="AG455" s="994"/>
      <c r="AH455" s="994"/>
      <c r="AI455" s="994"/>
      <c r="AJ455" s="994"/>
      <c r="AK455" s="994"/>
      <c r="AL455" s="994"/>
      <c r="AM455" s="994"/>
      <c r="AN455" s="994"/>
      <c r="AO455" s="994"/>
      <c r="AP455" s="994"/>
      <c r="AQ455" s="994"/>
      <c r="AR455" s="994"/>
      <c r="AS455" s="994"/>
      <c r="AT455" s="994"/>
      <c r="AU455" s="994"/>
      <c r="AV455" s="994"/>
      <c r="AW455" s="994"/>
      <c r="AX455" s="994"/>
      <c r="AY455" s="994"/>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8"/>
      <c r="BV455" s="238"/>
      <c r="BW455" s="238"/>
      <c r="BX455" s="238"/>
      <c r="BY455" s="238"/>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c r="DA455" s="235"/>
    </row>
    <row r="456" s="242" customFormat="true" ht="25.15" customHeight="true" x14ac:dyDescent="0.2">
      <c r="C456" s="3154" t="s">
        <v>209</v>
      </c>
      <c r="D456" s="2799"/>
      <c r="E456" s="954">
        <v>4.0680134936885229E-2</v>
      </c>
      <c r="F456" s="822"/>
      <c r="G456" s="822"/>
      <c r="H456" s="3161" t="s">
        <v>201</v>
      </c>
      <c r="I456" s="2799"/>
      <c r="J456" s="955">
        <v>0.27954515284624076</v>
      </c>
      <c r="K456" s="822"/>
      <c r="L456" s="822"/>
      <c r="M456" s="3156" t="s">
        <v>209</v>
      </c>
      <c r="N456" s="2799"/>
      <c r="O456" s="956">
        <v>0.18761563393153077</v>
      </c>
      <c r="P456" s="822"/>
      <c r="Q456" s="822"/>
      <c r="U456" s="994"/>
      <c r="V456" s="994"/>
      <c r="W456" s="994"/>
      <c r="X456" s="994"/>
      <c r="Y456" s="994"/>
      <c r="Z456" s="994"/>
      <c r="AA456" s="994"/>
      <c r="AB456" s="994"/>
      <c r="AC456" s="994"/>
      <c r="AD456" s="994"/>
      <c r="AE456" s="994"/>
      <c r="AF456" s="994"/>
      <c r="AG456" s="994"/>
      <c r="AH456" s="994"/>
      <c r="AI456" s="994"/>
      <c r="AJ456" s="994"/>
      <c r="AK456" s="994"/>
      <c r="AL456" s="994"/>
      <c r="AM456" s="994"/>
      <c r="AN456" s="994"/>
      <c r="AO456" s="994"/>
      <c r="AP456" s="994"/>
      <c r="AQ456" s="994"/>
      <c r="AR456" s="994"/>
      <c r="AS456" s="994"/>
      <c r="AT456" s="994"/>
      <c r="AU456" s="994"/>
      <c r="AV456" s="994"/>
      <c r="AW456" s="994"/>
      <c r="AX456" s="994"/>
      <c r="AY456" s="994"/>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8"/>
      <c r="BV456" s="238"/>
      <c r="BW456" s="238"/>
      <c r="BX456" s="238"/>
      <c r="BY456" s="238"/>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c r="DA456" s="235"/>
    </row>
    <row r="457" s="242" customFormat="true" ht="25.15" customHeight="true" x14ac:dyDescent="0.2">
      <c r="C457" s="3154" t="s">
        <v>204</v>
      </c>
      <c r="D457" s="2799"/>
      <c r="E457" s="954">
        <v>4.9758847033534982E-2</v>
      </c>
      <c r="F457" s="822"/>
      <c r="G457" s="822"/>
      <c r="H457" s="3161" t="s">
        <v>298</v>
      </c>
      <c r="I457" s="2799"/>
      <c r="J457" s="955">
        <v>0.2631879734997794</v>
      </c>
      <c r="K457" s="822"/>
      <c r="L457" s="822"/>
      <c r="M457" s="3156" t="s">
        <v>204</v>
      </c>
      <c r="N457" s="2799"/>
      <c r="O457" s="956">
        <v>0.146762910193109</v>
      </c>
      <c r="P457" s="822"/>
      <c r="Q457" s="822"/>
      <c r="U457" s="994"/>
      <c r="V457" s="994"/>
      <c r="W457" s="994"/>
      <c r="X457" s="994"/>
      <c r="Y457" s="994"/>
      <c r="Z457" s="994"/>
      <c r="AA457" s="994"/>
      <c r="AB457" s="994"/>
      <c r="AC457" s="994"/>
      <c r="AD457" s="994"/>
      <c r="AE457" s="994"/>
      <c r="AF457" s="994"/>
      <c r="AG457" s="994"/>
      <c r="AH457" s="994"/>
      <c r="AI457" s="994"/>
      <c r="AJ457" s="994"/>
      <c r="AK457" s="994"/>
      <c r="AL457" s="994"/>
      <c r="AM457" s="994"/>
      <c r="AN457" s="994"/>
      <c r="AO457" s="994"/>
      <c r="AP457" s="994"/>
      <c r="AQ457" s="994"/>
      <c r="AR457" s="994"/>
      <c r="AS457" s="994"/>
      <c r="AT457" s="994"/>
      <c r="AU457" s="994"/>
      <c r="AV457" s="994"/>
      <c r="AW457" s="994"/>
      <c r="AX457" s="994"/>
      <c r="AY457" s="994"/>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8"/>
      <c r="BV457" s="238"/>
      <c r="BW457" s="238"/>
      <c r="BX457" s="238"/>
      <c r="BY457" s="238"/>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c r="DA457" s="235"/>
    </row>
    <row r="458" s="242" customFormat="true" ht="25.15" customHeight="true" x14ac:dyDescent="0.2">
      <c r="C458" s="3154" t="s">
        <v>201</v>
      </c>
      <c r="D458" s="2799"/>
      <c r="E458" s="954">
        <v>0.23896803779369</v>
      </c>
      <c r="F458" s="822"/>
      <c r="G458" s="822"/>
      <c r="H458" s="3161" t="s">
        <v>203</v>
      </c>
      <c r="I458" s="2799"/>
      <c r="J458" s="955">
        <v>3.117903770415675E-2</v>
      </c>
      <c r="K458" s="822"/>
      <c r="L458" s="822"/>
      <c r="M458" s="3156" t="s">
        <v>201</v>
      </c>
      <c r="N458" s="2799"/>
      <c r="O458" s="956">
        <v>0.18832317120324366</v>
      </c>
      <c r="P458" s="822"/>
      <c r="Q458" s="822"/>
      <c r="U458" s="994"/>
      <c r="V458" s="994"/>
      <c r="W458" s="994"/>
      <c r="X458" s="994"/>
      <c r="Y458" s="994"/>
      <c r="Z458" s="994"/>
      <c r="AA458" s="994"/>
      <c r="AB458" s="994"/>
      <c r="AC458" s="994"/>
      <c r="AD458" s="994"/>
      <c r="AE458" s="994"/>
      <c r="AF458" s="994"/>
      <c r="AG458" s="994"/>
      <c r="AH458" s="994"/>
      <c r="AI458" s="994"/>
      <c r="AJ458" s="994"/>
      <c r="AK458" s="994"/>
      <c r="AL458" s="994"/>
      <c r="AM458" s="994"/>
      <c r="AN458" s="994"/>
      <c r="AO458" s="994"/>
      <c r="AP458" s="994"/>
      <c r="AQ458" s="994"/>
      <c r="AR458" s="994"/>
      <c r="AS458" s="994"/>
      <c r="AT458" s="994"/>
      <c r="AU458" s="994"/>
      <c r="AV458" s="994"/>
      <c r="AW458" s="994"/>
      <c r="AX458" s="994"/>
      <c r="AY458" s="994"/>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8"/>
      <c r="BV458" s="238"/>
      <c r="BW458" s="238"/>
      <c r="BX458" s="238"/>
      <c r="BY458" s="238"/>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c r="DA458" s="235"/>
    </row>
    <row r="459" s="242" customFormat="true" ht="25.15" customHeight="true" x14ac:dyDescent="0.2">
      <c r="C459" s="3154" t="s">
        <v>298</v>
      </c>
      <c r="D459" s="2799"/>
      <c r="E459" s="954">
        <v>0.24272058766004587</v>
      </c>
      <c r="F459" s="822"/>
      <c r="G459" s="822"/>
      <c r="H459" s="3161" t="s">
        <v>302</v>
      </c>
      <c r="I459" s="2799"/>
      <c r="J459" s="955">
        <v>0.20244185164625572</v>
      </c>
      <c r="K459" s="822"/>
      <c r="L459" s="822"/>
      <c r="M459" s="3156" t="s">
        <v>298</v>
      </c>
      <c r="N459" s="2799"/>
      <c r="O459" s="956">
        <v>0.11816326262075322</v>
      </c>
      <c r="P459" s="822"/>
      <c r="Q459" s="822"/>
      <c r="U459" s="994"/>
      <c r="V459" s="994"/>
      <c r="W459" s="994"/>
      <c r="X459" s="994"/>
      <c r="Y459" s="994"/>
      <c r="Z459" s="994"/>
      <c r="AA459" s="994"/>
      <c r="AB459" s="994"/>
      <c r="AC459" s="994"/>
      <c r="AD459" s="994"/>
      <c r="AE459" s="994"/>
      <c r="AF459" s="994"/>
      <c r="AG459" s="994"/>
      <c r="AH459" s="994"/>
      <c r="AI459" s="994"/>
      <c r="AJ459" s="994"/>
      <c r="AK459" s="994"/>
      <c r="AL459" s="994"/>
      <c r="AM459" s="994"/>
      <c r="AN459" s="994"/>
      <c r="AO459" s="994"/>
      <c r="AP459" s="994"/>
      <c r="AQ459" s="994"/>
      <c r="AR459" s="994"/>
      <c r="AS459" s="994"/>
      <c r="AT459" s="994"/>
      <c r="AU459" s="994"/>
      <c r="AV459" s="994"/>
      <c r="AW459" s="994"/>
      <c r="AX459" s="994"/>
      <c r="AY459" s="994"/>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8"/>
      <c r="BV459" s="238"/>
      <c r="BW459" s="238"/>
      <c r="BX459" s="238"/>
      <c r="BY459" s="238"/>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c r="DA459" s="235"/>
    </row>
    <row r="460" s="242" customFormat="true" ht="25.15" customHeight="true" x14ac:dyDescent="0.2">
      <c r="C460" s="3154" t="s">
        <v>203</v>
      </c>
      <c r="D460" s="2799"/>
      <c r="E460" s="954">
        <v>4.8841948760996505E-2</v>
      </c>
      <c r="F460" s="822"/>
      <c r="G460" s="822"/>
      <c r="H460" s="3161" t="s">
        <v>202</v>
      </c>
      <c r="I460" s="2799"/>
      <c r="J460" s="955">
        <v>4.0466686100454563E-2</v>
      </c>
      <c r="K460" s="822"/>
      <c r="L460" s="822"/>
      <c r="M460" s="3156" t="s">
        <v>203</v>
      </c>
      <c r="N460" s="2799"/>
      <c r="O460" s="956">
        <v>0.1926447095299843</v>
      </c>
      <c r="P460" s="822"/>
      <c r="Q460" s="822"/>
      <c r="U460" s="994"/>
      <c r="V460" s="994"/>
      <c r="W460" s="994"/>
      <c r="X460" s="994"/>
      <c r="Y460" s="994"/>
      <c r="Z460" s="994"/>
      <c r="AA460" s="994"/>
      <c r="AB460" s="994"/>
      <c r="AC460" s="994"/>
      <c r="AD460" s="994"/>
      <c r="AE460" s="994"/>
      <c r="AF460" s="994"/>
      <c r="AG460" s="994"/>
      <c r="AH460" s="994"/>
      <c r="AI460" s="994"/>
      <c r="AJ460" s="994"/>
      <c r="AK460" s="994"/>
      <c r="AL460" s="994"/>
      <c r="AM460" s="994"/>
      <c r="AN460" s="994"/>
      <c r="AO460" s="994"/>
      <c r="AP460" s="994"/>
      <c r="AQ460" s="994"/>
      <c r="AR460" s="994"/>
      <c r="AS460" s="994"/>
      <c r="AT460" s="994"/>
      <c r="AU460" s="994"/>
      <c r="AV460" s="994"/>
      <c r="AW460" s="994"/>
      <c r="AX460" s="994"/>
      <c r="AY460" s="994"/>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8"/>
      <c r="BV460" s="238"/>
      <c r="BW460" s="238"/>
      <c r="BX460" s="238"/>
      <c r="BY460" s="238"/>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c r="DA460" s="235"/>
    </row>
    <row r="461" s="242" customFormat="true" ht="25.15" customHeight="true" x14ac:dyDescent="0.2">
      <c r="C461" s="3154" t="s">
        <v>302</v>
      </c>
      <c r="D461" s="2799"/>
      <c r="E461" s="954">
        <v>0.19625311573054097</v>
      </c>
      <c r="F461" s="822"/>
      <c r="G461" s="822"/>
      <c r="H461" s="3161" t="s">
        <v>309</v>
      </c>
      <c r="I461" s="2799"/>
      <c r="J461" s="955">
        <v>5.6205392328256838E-2</v>
      </c>
      <c r="K461" s="822"/>
      <c r="L461" s="822"/>
      <c r="M461" s="3156" t="s">
        <v>302</v>
      </c>
      <c r="N461" s="2799"/>
      <c r="O461" s="956">
        <v>0.11231411024838191</v>
      </c>
      <c r="P461" s="822"/>
      <c r="Q461" s="822"/>
      <c r="U461" s="994"/>
      <c r="V461" s="994"/>
      <c r="W461" s="994"/>
      <c r="X461" s="994"/>
      <c r="Y461" s="994"/>
      <c r="Z461" s="994"/>
      <c r="AA461" s="994"/>
      <c r="AB461" s="994"/>
      <c r="AC461" s="994"/>
      <c r="AD461" s="994"/>
      <c r="AE461" s="994"/>
      <c r="AF461" s="994"/>
      <c r="AG461" s="994"/>
      <c r="AH461" s="994"/>
      <c r="AI461" s="994"/>
      <c r="AJ461" s="994"/>
      <c r="AK461" s="994"/>
      <c r="AL461" s="994"/>
      <c r="AM461" s="994"/>
      <c r="AN461" s="994"/>
      <c r="AO461" s="994"/>
      <c r="AP461" s="994"/>
      <c r="AQ461" s="994"/>
      <c r="AR461" s="994"/>
      <c r="AS461" s="994"/>
      <c r="AT461" s="994"/>
      <c r="AU461" s="994"/>
      <c r="AV461" s="994"/>
      <c r="AW461" s="994"/>
      <c r="AX461" s="994"/>
      <c r="AY461" s="994"/>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8"/>
      <c r="BV461" s="238"/>
      <c r="BW461" s="238"/>
      <c r="BX461" s="238"/>
      <c r="BY461" s="238"/>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c r="DA461" s="235"/>
    </row>
    <row r="462" s="242" customFormat="true" ht="25.15" customHeight="true" x14ac:dyDescent="0.2">
      <c r="C462" s="3154" t="s">
        <v>202</v>
      </c>
      <c r="D462" s="2799"/>
      <c r="E462" s="954">
        <v>5.4013854873111569E-2</v>
      </c>
      <c r="F462" s="822"/>
      <c r="G462" s="822"/>
      <c r="H462" s="3161" t="s">
        <v>213</v>
      </c>
      <c r="I462" s="2799"/>
      <c r="J462" s="955">
        <v>0.16316346061964113</v>
      </c>
      <c r="K462" s="822"/>
      <c r="L462" s="822"/>
      <c r="M462" s="3156" t="s">
        <v>202</v>
      </c>
      <c r="N462" s="2799"/>
      <c r="O462" s="956">
        <v>0.15186915119840672</v>
      </c>
      <c r="P462" s="822"/>
      <c r="Q462" s="822"/>
      <c r="U462" s="994"/>
      <c r="V462" s="994"/>
      <c r="W462" s="994"/>
      <c r="X462" s="994"/>
      <c r="Y462" s="994"/>
      <c r="Z462" s="994"/>
      <c r="AA462" s="994"/>
      <c r="AB462" s="994"/>
      <c r="AC462" s="994"/>
      <c r="AD462" s="994"/>
      <c r="AE462" s="994"/>
      <c r="AF462" s="994"/>
      <c r="AG462" s="994"/>
      <c r="AH462" s="994"/>
      <c r="AI462" s="994"/>
      <c r="AJ462" s="994"/>
      <c r="AK462" s="994"/>
      <c r="AL462" s="994"/>
      <c r="AM462" s="994"/>
      <c r="AN462" s="994"/>
      <c r="AO462" s="994"/>
      <c r="AP462" s="994"/>
      <c r="AQ462" s="994"/>
      <c r="AR462" s="994"/>
      <c r="AS462" s="994"/>
      <c r="AT462" s="994"/>
      <c r="AU462" s="994"/>
      <c r="AV462" s="994"/>
      <c r="AW462" s="994"/>
      <c r="AX462" s="994"/>
      <c r="AY462" s="994"/>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8"/>
      <c r="BV462" s="238"/>
      <c r="BW462" s="238"/>
      <c r="BX462" s="238"/>
      <c r="BY462" s="238"/>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c r="DA462" s="235"/>
    </row>
    <row r="463" s="242" customFormat="true" ht="25.15" customHeight="true" x14ac:dyDescent="0.2">
      <c r="C463" s="3154" t="s">
        <v>309</v>
      </c>
      <c r="D463" s="2799"/>
      <c r="E463" s="954">
        <v>4.6567606283672042E-2</v>
      </c>
      <c r="F463" s="822"/>
      <c r="G463" s="822"/>
      <c r="H463" s="3161" t="s">
        <v>261</v>
      </c>
      <c r="I463" s="2799"/>
      <c r="J463" s="955">
        <v>0.2013863421787094</v>
      </c>
      <c r="K463" s="822"/>
      <c r="L463" s="822"/>
      <c r="M463" s="3156" t="s">
        <v>309</v>
      </c>
      <c r="N463" s="2799"/>
      <c r="O463" s="956">
        <v>7.6474541874283469E-3</v>
      </c>
      <c r="P463" s="822"/>
      <c r="Q463" s="822"/>
      <c r="U463" s="994"/>
      <c r="V463" s="994"/>
      <c r="W463" s="994"/>
      <c r="X463" s="994"/>
      <c r="Y463" s="994"/>
      <c r="Z463" s="994"/>
      <c r="AA463" s="994"/>
      <c r="AB463" s="994"/>
      <c r="AC463" s="994"/>
      <c r="AD463" s="994"/>
      <c r="AE463" s="994"/>
      <c r="AF463" s="994"/>
      <c r="AG463" s="994"/>
      <c r="AH463" s="994"/>
      <c r="AI463" s="994"/>
      <c r="AJ463" s="994"/>
      <c r="AK463" s="994"/>
      <c r="AL463" s="994"/>
      <c r="AM463" s="994"/>
      <c r="AN463" s="994"/>
      <c r="AO463" s="994"/>
      <c r="AP463" s="994"/>
      <c r="AQ463" s="994"/>
      <c r="AR463" s="994"/>
      <c r="AS463" s="994"/>
      <c r="AT463" s="994"/>
      <c r="AU463" s="994"/>
      <c r="AV463" s="994"/>
      <c r="AW463" s="994"/>
      <c r="AX463" s="994"/>
      <c r="AY463" s="994"/>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8"/>
      <c r="BV463" s="238"/>
      <c r="BW463" s="238"/>
      <c r="BX463" s="238"/>
      <c r="BY463" s="238"/>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c r="DA463" s="235"/>
    </row>
    <row r="464" s="242" customFormat="true" ht="25.15" customHeight="true" x14ac:dyDescent="0.2">
      <c r="C464" s="3154" t="s">
        <v>213</v>
      </c>
      <c r="D464" s="2799"/>
      <c r="E464" s="954">
        <v>0.15705659699959981</v>
      </c>
      <c r="F464" s="822"/>
      <c r="G464" s="822"/>
      <c r="H464" s="3161" t="s">
        <v>259</v>
      </c>
      <c r="I464" s="2799"/>
      <c r="J464" s="955">
        <v>1.8965958401839223E-2</v>
      </c>
      <c r="K464" s="822"/>
      <c r="L464" s="822"/>
      <c r="M464" s="3156" t="s">
        <v>213</v>
      </c>
      <c r="N464" s="2799"/>
      <c r="O464" s="956">
        <v>9.0979798865454903E-2</v>
      </c>
      <c r="P464" s="822"/>
      <c r="Q464" s="822"/>
      <c r="U464" s="994"/>
      <c r="V464" s="994"/>
      <c r="W464" s="994"/>
      <c r="X464" s="994"/>
      <c r="Y464" s="994"/>
      <c r="Z464" s="994"/>
      <c r="AA464" s="994"/>
      <c r="AB464" s="994"/>
      <c r="AC464" s="994"/>
      <c r="AD464" s="994"/>
      <c r="AE464" s="994"/>
      <c r="AF464" s="994"/>
      <c r="AG464" s="994"/>
      <c r="AH464" s="994"/>
      <c r="AI464" s="994"/>
      <c r="AJ464" s="994"/>
      <c r="AK464" s="994"/>
      <c r="AL464" s="994"/>
      <c r="AM464" s="994"/>
      <c r="AN464" s="994"/>
      <c r="AO464" s="994"/>
      <c r="AP464" s="994"/>
      <c r="AQ464" s="994"/>
      <c r="AR464" s="994"/>
      <c r="AS464" s="994"/>
      <c r="AT464" s="994"/>
      <c r="AU464" s="994"/>
      <c r="AV464" s="994"/>
      <c r="AW464" s="994"/>
      <c r="AX464" s="994"/>
      <c r="AY464" s="994"/>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8"/>
      <c r="BV464" s="238"/>
      <c r="BW464" s="238"/>
      <c r="BX464" s="238"/>
      <c r="BY464" s="238"/>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c r="DA464" s="235"/>
    </row>
    <row r="465" s="242" customFormat="true" ht="25.15" customHeight="true" x14ac:dyDescent="0.2">
      <c r="C465" s="3154" t="s">
        <v>261</v>
      </c>
      <c r="D465" s="2799"/>
      <c r="E465" s="954">
        <v>0.18718323209081106</v>
      </c>
      <c r="F465" s="822"/>
      <c r="G465" s="822"/>
      <c r="H465" s="3161" t="s">
        <v>251</v>
      </c>
      <c r="I465" s="2799"/>
      <c r="J465" s="955">
        <v>0.30263368321236561</v>
      </c>
      <c r="K465" s="822"/>
      <c r="L465" s="822"/>
      <c r="M465" s="3156" t="s">
        <v>261</v>
      </c>
      <c r="N465" s="2799"/>
      <c r="O465" s="956">
        <v>7.1306143452438894E-2</v>
      </c>
      <c r="P465" s="822"/>
      <c r="Q465" s="822"/>
      <c r="U465" s="994"/>
      <c r="V465" s="994"/>
      <c r="W465" s="994"/>
      <c r="X465" s="994"/>
      <c r="Y465" s="994"/>
      <c r="Z465" s="994"/>
      <c r="AA465" s="994"/>
      <c r="AB465" s="994"/>
      <c r="AC465" s="994"/>
      <c r="AD465" s="994"/>
      <c r="AE465" s="994"/>
      <c r="AF465" s="994"/>
      <c r="AG465" s="994"/>
      <c r="AH465" s="994"/>
      <c r="AI465" s="994"/>
      <c r="AJ465" s="994"/>
      <c r="AK465" s="994"/>
      <c r="AL465" s="994"/>
      <c r="AM465" s="994"/>
      <c r="AN465" s="994"/>
      <c r="AO465" s="994"/>
      <c r="AP465" s="994"/>
      <c r="AQ465" s="994"/>
      <c r="AR465" s="994"/>
      <c r="AS465" s="994"/>
      <c r="AT465" s="994"/>
      <c r="AU465" s="994"/>
      <c r="AV465" s="994"/>
      <c r="AW465" s="994"/>
      <c r="AX465" s="994"/>
      <c r="AY465" s="994"/>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8"/>
      <c r="BV465" s="238"/>
      <c r="BW465" s="238"/>
      <c r="BX465" s="238"/>
      <c r="BY465" s="238"/>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c r="DA465" s="235"/>
    </row>
    <row r="466" s="242" customFormat="true" ht="25.15" customHeight="true" x14ac:dyDescent="0.2">
      <c r="C466" s="3154" t="s">
        <v>259</v>
      </c>
      <c r="D466" s="2799"/>
      <c r="E466" s="954">
        <v>3.4508455960510533E-2</v>
      </c>
      <c r="F466" s="822"/>
      <c r="G466" s="822"/>
      <c r="H466" s="3161" t="s">
        <v>250</v>
      </c>
      <c r="I466" s="2799"/>
      <c r="J466" s="955">
        <v>0.31910176236341276</v>
      </c>
      <c r="K466" s="822"/>
      <c r="L466" s="822"/>
      <c r="M466" s="3156" t="s">
        <v>259</v>
      </c>
      <c r="N466" s="2799"/>
      <c r="O466" s="956">
        <v>0.10009679018603669</v>
      </c>
      <c r="P466" s="822"/>
      <c r="Q466" s="822"/>
      <c r="U466" s="994"/>
      <c r="V466" s="994"/>
      <c r="W466" s="994"/>
      <c r="X466" s="994"/>
      <c r="Y466" s="994"/>
      <c r="Z466" s="994"/>
      <c r="AA466" s="994"/>
      <c r="AB466" s="994"/>
      <c r="AC466" s="994"/>
      <c r="AD466" s="994"/>
      <c r="AE466" s="994"/>
      <c r="AF466" s="994"/>
      <c r="AG466" s="994"/>
      <c r="AH466" s="994"/>
      <c r="AI466" s="994"/>
      <c r="AJ466" s="994"/>
      <c r="AK466" s="994"/>
      <c r="AL466" s="994"/>
      <c r="AM466" s="994"/>
      <c r="AN466" s="994"/>
      <c r="AO466" s="994"/>
      <c r="AP466" s="994"/>
      <c r="AQ466" s="994"/>
      <c r="AR466" s="994"/>
      <c r="AS466" s="994"/>
      <c r="AT466" s="994"/>
      <c r="AU466" s="994"/>
      <c r="AV466" s="994"/>
      <c r="AW466" s="994"/>
      <c r="AX466" s="994"/>
      <c r="AY466" s="994"/>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8"/>
      <c r="BV466" s="238"/>
      <c r="BW466" s="238"/>
      <c r="BX466" s="238"/>
      <c r="BY466" s="238"/>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c r="DA466" s="235"/>
    </row>
    <row r="467" s="242" customFormat="true" ht="25.15" customHeight="true" x14ac:dyDescent="0.2">
      <c r="C467" s="3154" t="s">
        <v>251</v>
      </c>
      <c r="D467" s="2799"/>
      <c r="E467" s="954">
        <v>0.31115512466301221</v>
      </c>
      <c r="F467" s="822"/>
      <c r="G467" s="822"/>
      <c r="H467" s="3161" t="s">
        <v>255</v>
      </c>
      <c r="I467" s="2799"/>
      <c r="J467" s="955">
        <v>0.24081733702884953</v>
      </c>
      <c r="K467" s="822"/>
      <c r="L467" s="822"/>
      <c r="M467" s="3156" t="s">
        <v>251</v>
      </c>
      <c r="N467" s="2799"/>
      <c r="O467" s="956">
        <v>0.23001146235847192</v>
      </c>
      <c r="P467" s="822"/>
      <c r="Q467" s="822"/>
      <c r="U467" s="994"/>
      <c r="V467" s="994"/>
      <c r="W467" s="994"/>
      <c r="X467" s="994"/>
      <c r="Y467" s="994"/>
      <c r="Z467" s="994"/>
      <c r="AA467" s="994"/>
      <c r="AB467" s="994"/>
      <c r="AC467" s="994"/>
      <c r="AD467" s="994"/>
      <c r="AE467" s="994"/>
      <c r="AF467" s="994"/>
      <c r="AG467" s="994"/>
      <c r="AH467" s="994"/>
      <c r="AI467" s="994"/>
      <c r="AJ467" s="994"/>
      <c r="AK467" s="994"/>
      <c r="AL467" s="994"/>
      <c r="AM467" s="994"/>
      <c r="AN467" s="994"/>
      <c r="AO467" s="994"/>
      <c r="AP467" s="994"/>
      <c r="AQ467" s="994"/>
      <c r="AR467" s="994"/>
      <c r="AS467" s="994"/>
      <c r="AT467" s="994"/>
      <c r="AU467" s="994"/>
      <c r="AV467" s="994"/>
      <c r="AW467" s="994"/>
      <c r="AX467" s="994"/>
      <c r="AY467" s="994"/>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8"/>
      <c r="BV467" s="238"/>
      <c r="BW467" s="238"/>
      <c r="BX467" s="238"/>
      <c r="BY467" s="238"/>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c r="DA467" s="235"/>
    </row>
    <row r="468" s="242" customFormat="true" ht="25.15" customHeight="true" x14ac:dyDescent="0.2">
      <c r="C468" s="3154" t="s">
        <v>250</v>
      </c>
      <c r="D468" s="2799"/>
      <c r="E468" s="954">
        <v>0.33059248141395287</v>
      </c>
      <c r="F468" s="822"/>
      <c r="G468" s="822"/>
      <c r="H468" s="3161" t="s">
        <v>295</v>
      </c>
      <c r="I468" s="2799"/>
      <c r="J468" s="955">
        <v>0.40087766700944244</v>
      </c>
      <c r="K468" s="822"/>
      <c r="L468" s="822"/>
      <c r="M468" s="3156" t="s">
        <v>250</v>
      </c>
      <c r="N468" s="2799"/>
      <c r="O468" s="956">
        <v>0.26901484822165189</v>
      </c>
      <c r="P468" s="822"/>
      <c r="Q468" s="822"/>
      <c r="U468" s="994"/>
      <c r="V468" s="994"/>
      <c r="W468" s="994"/>
      <c r="X468" s="994"/>
      <c r="Y468" s="994"/>
      <c r="Z468" s="994"/>
      <c r="AA468" s="994"/>
      <c r="AB468" s="994"/>
      <c r="AC468" s="994"/>
      <c r="AD468" s="994"/>
      <c r="AE468" s="994"/>
      <c r="AF468" s="994"/>
      <c r="AG468" s="994"/>
      <c r="AH468" s="994"/>
      <c r="AI468" s="994"/>
      <c r="AJ468" s="994"/>
      <c r="AK468" s="994"/>
      <c r="AL468" s="994"/>
      <c r="AM468" s="994"/>
      <c r="AN468" s="994"/>
      <c r="AO468" s="994"/>
      <c r="AP468" s="994"/>
      <c r="AQ468" s="994"/>
      <c r="AR468" s="994"/>
      <c r="AS468" s="994"/>
      <c r="AT468" s="994"/>
      <c r="AU468" s="994"/>
      <c r="AV468" s="994"/>
      <c r="AW468" s="994"/>
      <c r="AX468" s="994"/>
      <c r="AY468" s="994"/>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8"/>
      <c r="BV468" s="238"/>
      <c r="BW468" s="238"/>
      <c r="BX468" s="238"/>
      <c r="BY468" s="238"/>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c r="DA468" s="235"/>
    </row>
    <row r="469" s="242" customFormat="true" ht="25.15" customHeight="true" x14ac:dyDescent="0.2">
      <c r="C469" s="3154" t="s">
        <v>255</v>
      </c>
      <c r="D469" s="2799"/>
      <c r="E469" s="954">
        <v>0.23190200908922479</v>
      </c>
      <c r="F469" s="822"/>
      <c r="G469" s="822"/>
      <c r="H469" s="3161" t="s">
        <v>212</v>
      </c>
      <c r="I469" s="2799"/>
      <c r="J469" s="955">
        <v>0.31130521025376634</v>
      </c>
      <c r="K469" s="822"/>
      <c r="L469" s="822"/>
      <c r="M469" s="3156" t="s">
        <v>255</v>
      </c>
      <c r="N469" s="2799"/>
      <c r="O469" s="956">
        <v>0.13202276587921227</v>
      </c>
      <c r="P469" s="822"/>
      <c r="Q469" s="822"/>
      <c r="U469" s="994"/>
      <c r="V469" s="994"/>
      <c r="W469" s="994"/>
      <c r="X469" s="994"/>
      <c r="Y469" s="994"/>
      <c r="Z469" s="994"/>
      <c r="AA469" s="994"/>
      <c r="AB469" s="994"/>
      <c r="AC469" s="994"/>
      <c r="AD469" s="994"/>
      <c r="AE469" s="994"/>
      <c r="AF469" s="994"/>
      <c r="AG469" s="994"/>
      <c r="AH469" s="994"/>
      <c r="AI469" s="994"/>
      <c r="AJ469" s="994"/>
      <c r="AK469" s="994"/>
      <c r="AL469" s="994"/>
      <c r="AM469" s="994"/>
      <c r="AN469" s="994"/>
      <c r="AO469" s="994"/>
      <c r="AP469" s="994"/>
      <c r="AQ469" s="994"/>
      <c r="AR469" s="994"/>
      <c r="AS469" s="994"/>
      <c r="AT469" s="994"/>
      <c r="AU469" s="994"/>
      <c r="AV469" s="994"/>
      <c r="AW469" s="994"/>
      <c r="AX469" s="994"/>
      <c r="AY469" s="994"/>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8"/>
      <c r="BV469" s="238"/>
      <c r="BW469" s="238"/>
      <c r="BX469" s="238"/>
      <c r="BY469" s="238"/>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c r="DA469" s="235"/>
    </row>
    <row r="470" s="242" customFormat="true" ht="25.15" customHeight="true" x14ac:dyDescent="0.2">
      <c r="C470" s="3154" t="s">
        <v>295</v>
      </c>
      <c r="D470" s="2799"/>
      <c r="E470" s="954">
        <v>0.39955997742101779</v>
      </c>
      <c r="F470" s="822"/>
      <c r="G470" s="822"/>
      <c r="H470" s="3161" t="s">
        <v>296</v>
      </c>
      <c r="I470" s="2799"/>
      <c r="J470" s="955">
        <v>0.35549459813192008</v>
      </c>
      <c r="K470" s="822"/>
      <c r="L470" s="822"/>
      <c r="M470" s="3156" t="s">
        <v>295</v>
      </c>
      <c r="N470" s="2799"/>
      <c r="O470" s="956">
        <v>0.29621349466164415</v>
      </c>
      <c r="P470" s="822"/>
      <c r="Q470" s="822"/>
      <c r="U470" s="994"/>
      <c r="V470" s="994"/>
      <c r="W470" s="994"/>
      <c r="X470" s="994"/>
      <c r="Y470" s="994"/>
      <c r="Z470" s="994"/>
      <c r="AA470" s="994"/>
      <c r="AB470" s="994"/>
      <c r="AC470" s="994"/>
      <c r="AD470" s="994"/>
      <c r="AE470" s="994"/>
      <c r="AF470" s="994"/>
      <c r="AG470" s="994"/>
      <c r="AH470" s="994"/>
      <c r="AI470" s="994"/>
      <c r="AJ470" s="994"/>
      <c r="AK470" s="994"/>
      <c r="AL470" s="994"/>
      <c r="AM470" s="994"/>
      <c r="AN470" s="994"/>
      <c r="AO470" s="994"/>
      <c r="AP470" s="994"/>
      <c r="AQ470" s="994"/>
      <c r="AR470" s="994"/>
      <c r="AS470" s="994"/>
      <c r="AT470" s="994"/>
      <c r="AU470" s="994"/>
      <c r="AV470" s="994"/>
      <c r="AW470" s="994"/>
      <c r="AX470" s="994"/>
      <c r="AY470" s="994"/>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8"/>
      <c r="BV470" s="238"/>
      <c r="BW470" s="238"/>
      <c r="BX470" s="238"/>
      <c r="BY470" s="238"/>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c r="DA470" s="235"/>
    </row>
    <row r="471" s="242" customFormat="true" ht="25.15" customHeight="true" x14ac:dyDescent="0.2">
      <c r="C471" s="3154" t="s">
        <v>212</v>
      </c>
      <c r="D471" s="2799"/>
      <c r="E471" s="954">
        <v>0.30863882776671225</v>
      </c>
      <c r="F471" s="822"/>
      <c r="G471" s="822"/>
      <c r="H471" s="3161" t="s">
        <v>305</v>
      </c>
      <c r="I471" s="2799"/>
      <c r="J471" s="955">
        <v>0.17490673597165207</v>
      </c>
      <c r="K471" s="822"/>
      <c r="L471" s="822"/>
      <c r="M471" s="3156" t="s">
        <v>212</v>
      </c>
      <c r="N471" s="2799"/>
      <c r="O471" s="956">
        <v>0.24784324429158011</v>
      </c>
      <c r="P471" s="822"/>
      <c r="Q471" s="822"/>
      <c r="U471" s="994"/>
      <c r="V471" s="994"/>
      <c r="W471" s="994"/>
      <c r="X471" s="994"/>
      <c r="Y471" s="994"/>
      <c r="Z471" s="994"/>
      <c r="AA471" s="994"/>
      <c r="AB471" s="994"/>
      <c r="AC471" s="994"/>
      <c r="AD471" s="994"/>
      <c r="AE471" s="994"/>
      <c r="AF471" s="994"/>
      <c r="AG471" s="994"/>
      <c r="AH471" s="994"/>
      <c r="AI471" s="994"/>
      <c r="AJ471" s="994"/>
      <c r="AK471" s="994"/>
      <c r="AL471" s="994"/>
      <c r="AM471" s="994"/>
      <c r="AN471" s="994"/>
      <c r="AO471" s="994"/>
      <c r="AP471" s="994"/>
      <c r="AQ471" s="994"/>
      <c r="AR471" s="994"/>
      <c r="AS471" s="994"/>
      <c r="AT471" s="994"/>
      <c r="AU471" s="994"/>
      <c r="AV471" s="994"/>
      <c r="AW471" s="994"/>
      <c r="AX471" s="994"/>
      <c r="AY471" s="994"/>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8"/>
      <c r="BV471" s="238"/>
      <c r="BW471" s="238"/>
      <c r="BX471" s="238"/>
      <c r="BY471" s="238"/>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c r="DA471" s="235"/>
    </row>
    <row r="472" s="242" customFormat="true" ht="25.15" customHeight="true" x14ac:dyDescent="0.2">
      <c r="C472" s="3154" t="s">
        <v>296</v>
      </c>
      <c r="D472" s="2799"/>
      <c r="E472" s="954">
        <v>0.31423672209896941</v>
      </c>
      <c r="F472" s="822"/>
      <c r="G472" s="822"/>
      <c r="H472" s="3161" t="s">
        <v>216</v>
      </c>
      <c r="I472" s="2799"/>
      <c r="J472" s="955">
        <v>0.13261989811589239</v>
      </c>
      <c r="K472" s="822"/>
      <c r="L472" s="822"/>
      <c r="M472" s="3156" t="s">
        <v>296</v>
      </c>
      <c r="N472" s="2799"/>
      <c r="O472" s="956">
        <v>0.21209028675935657</v>
      </c>
      <c r="P472" s="822"/>
      <c r="Q472" s="822"/>
      <c r="U472" s="994"/>
      <c r="V472" s="994"/>
      <c r="W472" s="994"/>
      <c r="X472" s="994"/>
      <c r="Y472" s="994"/>
      <c r="Z472" s="994"/>
      <c r="AA472" s="994"/>
      <c r="AB472" s="994"/>
      <c r="AC472" s="994"/>
      <c r="AD472" s="994"/>
      <c r="AE472" s="994"/>
      <c r="AF472" s="994"/>
      <c r="AG472" s="994"/>
      <c r="AH472" s="994"/>
      <c r="AI472" s="994"/>
      <c r="AJ472" s="994"/>
      <c r="AK472" s="994"/>
      <c r="AL472" s="994"/>
      <c r="AM472" s="994"/>
      <c r="AN472" s="994"/>
      <c r="AO472" s="994"/>
      <c r="AP472" s="994"/>
      <c r="AQ472" s="994"/>
      <c r="AR472" s="994"/>
      <c r="AS472" s="994"/>
      <c r="AT472" s="994"/>
      <c r="AU472" s="994"/>
      <c r="AV472" s="994"/>
      <c r="AW472" s="994"/>
      <c r="AX472" s="994"/>
      <c r="AY472" s="994"/>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8"/>
      <c r="BV472" s="238"/>
      <c r="BW472" s="238"/>
      <c r="BX472" s="238"/>
      <c r="BY472" s="238"/>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c r="DA472" s="235"/>
    </row>
    <row r="473" s="242" customFormat="true" ht="25.15" customHeight="true" x14ac:dyDescent="0.2">
      <c r="C473" s="3154" t="s">
        <v>305</v>
      </c>
      <c r="D473" s="2799"/>
      <c r="E473" s="954">
        <v>0.15941734238518104</v>
      </c>
      <c r="F473" s="822"/>
      <c r="G473" s="822"/>
      <c r="H473" s="3161" t="s">
        <v>297</v>
      </c>
      <c r="I473" s="2799"/>
      <c r="J473" s="955">
        <v>0.30998205063303153</v>
      </c>
      <c r="K473" s="822"/>
      <c r="L473" s="822"/>
      <c r="M473" s="3156" t="s">
        <v>305</v>
      </c>
      <c r="N473" s="2799"/>
      <c r="O473" s="956">
        <v>6.6692600434160809E-2</v>
      </c>
      <c r="P473" s="822"/>
      <c r="Q473" s="822"/>
      <c r="U473" s="994"/>
      <c r="V473" s="994"/>
      <c r="W473" s="994"/>
      <c r="X473" s="994"/>
      <c r="Y473" s="994"/>
      <c r="Z473" s="994"/>
      <c r="AA473" s="994"/>
      <c r="AB473" s="994"/>
      <c r="AC473" s="994"/>
      <c r="AD473" s="994"/>
      <c r="AE473" s="994"/>
      <c r="AF473" s="994"/>
      <c r="AG473" s="994"/>
      <c r="AH473" s="994"/>
      <c r="AI473" s="994"/>
      <c r="AJ473" s="994"/>
      <c r="AK473" s="994"/>
      <c r="AL473" s="994"/>
      <c r="AM473" s="994"/>
      <c r="AN473" s="994"/>
      <c r="AO473" s="994"/>
      <c r="AP473" s="994"/>
      <c r="AQ473" s="994"/>
      <c r="AR473" s="994"/>
      <c r="AS473" s="994"/>
      <c r="AT473" s="994"/>
      <c r="AU473" s="994"/>
      <c r="AV473" s="994"/>
      <c r="AW473" s="994"/>
      <c r="AX473" s="994"/>
      <c r="AY473" s="994"/>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8"/>
      <c r="BV473" s="238"/>
      <c r="BW473" s="238"/>
      <c r="BX473" s="238"/>
      <c r="BY473" s="238"/>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c r="DA473" s="235"/>
    </row>
    <row r="474" s="242" customFormat="true" ht="25.15" customHeight="true" x14ac:dyDescent="0.2">
      <c r="C474" s="3154" t="s">
        <v>216</v>
      </c>
      <c r="D474" s="2799"/>
      <c r="E474" s="954">
        <v>0.11546706542819256</v>
      </c>
      <c r="F474" s="822"/>
      <c r="G474" s="822"/>
      <c r="H474" s="3161" t="s">
        <v>301</v>
      </c>
      <c r="I474" s="2799"/>
      <c r="J474" s="955">
        <v>0.21575911298554085</v>
      </c>
      <c r="K474" s="822"/>
      <c r="L474" s="822"/>
      <c r="M474" s="3156" t="s">
        <v>216</v>
      </c>
      <c r="N474" s="2799"/>
      <c r="O474" s="956">
        <v>5.2085047266616044E-2</v>
      </c>
      <c r="P474" s="822"/>
      <c r="Q474" s="822"/>
      <c r="U474" s="994"/>
      <c r="V474" s="994"/>
      <c r="W474" s="994"/>
      <c r="X474" s="994"/>
      <c r="Y474" s="994"/>
      <c r="Z474" s="994"/>
      <c r="AA474" s="994"/>
      <c r="AB474" s="994"/>
      <c r="AC474" s="994"/>
      <c r="AD474" s="994"/>
      <c r="AE474" s="994"/>
      <c r="AF474" s="994"/>
      <c r="AG474" s="994"/>
      <c r="AH474" s="994"/>
      <c r="AI474" s="994"/>
      <c r="AJ474" s="994"/>
      <c r="AK474" s="994"/>
      <c r="AL474" s="994"/>
      <c r="AM474" s="994"/>
      <c r="AN474" s="994"/>
      <c r="AO474" s="994"/>
      <c r="AP474" s="994"/>
      <c r="AQ474" s="994"/>
      <c r="AR474" s="994"/>
      <c r="AS474" s="994"/>
      <c r="AT474" s="994"/>
      <c r="AU474" s="994"/>
      <c r="AV474" s="994"/>
      <c r="AW474" s="994"/>
      <c r="AX474" s="994"/>
      <c r="AY474" s="994"/>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8"/>
      <c r="BV474" s="238"/>
      <c r="BW474" s="238"/>
      <c r="BX474" s="238"/>
      <c r="BY474" s="238"/>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c r="DA474" s="235"/>
    </row>
    <row r="475" s="242" customFormat="true" ht="25.15" customHeight="true" x14ac:dyDescent="0.2">
      <c r="C475" s="3154" t="s">
        <v>297</v>
      </c>
      <c r="D475" s="2799"/>
      <c r="E475" s="954">
        <v>0.32350708313119597</v>
      </c>
      <c r="F475" s="822"/>
      <c r="G475" s="822"/>
      <c r="H475" s="3161" t="s">
        <v>312</v>
      </c>
      <c r="I475" s="2799"/>
      <c r="J475" s="955">
        <v>2.4257445666080323E-3</v>
      </c>
      <c r="K475" s="822"/>
      <c r="L475" s="822"/>
      <c r="M475" s="3156" t="s">
        <v>297</v>
      </c>
      <c r="N475" s="2799"/>
      <c r="O475" s="956">
        <v>0.26256366860805608</v>
      </c>
      <c r="P475" s="822"/>
      <c r="Q475" s="822"/>
      <c r="U475" s="994"/>
      <c r="V475" s="994"/>
      <c r="W475" s="994"/>
      <c r="X475" s="994"/>
      <c r="Y475" s="994"/>
      <c r="Z475" s="994"/>
      <c r="AA475" s="994"/>
      <c r="AB475" s="994"/>
      <c r="AC475" s="994"/>
      <c r="AD475" s="994"/>
      <c r="AE475" s="994"/>
      <c r="AF475" s="994"/>
      <c r="AG475" s="994"/>
      <c r="AH475" s="994"/>
      <c r="AI475" s="994"/>
      <c r="AJ475" s="994"/>
      <c r="AK475" s="994"/>
      <c r="AL475" s="994"/>
      <c r="AM475" s="994"/>
      <c r="AN475" s="994"/>
      <c r="AO475" s="994"/>
      <c r="AP475" s="994"/>
      <c r="AQ475" s="994"/>
      <c r="AR475" s="994"/>
      <c r="AS475" s="994"/>
      <c r="AT475" s="994"/>
      <c r="AU475" s="994"/>
      <c r="AV475" s="994"/>
      <c r="AW475" s="994"/>
      <c r="AX475" s="994"/>
      <c r="AY475" s="994"/>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8"/>
      <c r="BV475" s="238"/>
      <c r="BW475" s="238"/>
      <c r="BX475" s="238"/>
      <c r="BY475" s="238"/>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c r="DA475" s="235"/>
    </row>
    <row r="476" s="242" customFormat="true" ht="25.15" customHeight="true" x14ac:dyDescent="0.2">
      <c r="C476" s="3154" t="s">
        <v>301</v>
      </c>
      <c r="D476" s="2799"/>
      <c r="E476" s="954">
        <v>0.21311291490564085</v>
      </c>
      <c r="F476" s="822"/>
      <c r="G476" s="822"/>
      <c r="H476" s="3161" t="s">
        <v>321</v>
      </c>
      <c r="I476" s="2799"/>
      <c r="J476" s="955">
        <v>1.5247526131191506E-3</v>
      </c>
      <c r="K476" s="822"/>
      <c r="L476" s="822"/>
      <c r="M476" s="3156" t="s">
        <v>301</v>
      </c>
      <c r="N476" s="2799"/>
      <c r="O476" s="956">
        <v>0.16803328756714933</v>
      </c>
      <c r="P476" s="822"/>
      <c r="Q476" s="822"/>
      <c r="U476" s="994"/>
      <c r="V476" s="994"/>
      <c r="W476" s="994"/>
      <c r="X476" s="994"/>
      <c r="Y476" s="994"/>
      <c r="Z476" s="994"/>
      <c r="AA476" s="994"/>
      <c r="AB476" s="994"/>
      <c r="AC476" s="994"/>
      <c r="AD476" s="994"/>
      <c r="AE476" s="994"/>
      <c r="AF476" s="994"/>
      <c r="AG476" s="994"/>
      <c r="AH476" s="994"/>
      <c r="AI476" s="994"/>
      <c r="AJ476" s="994"/>
      <c r="AK476" s="994"/>
      <c r="AL476" s="994"/>
      <c r="AM476" s="994"/>
      <c r="AN476" s="994"/>
      <c r="AO476" s="994"/>
      <c r="AP476" s="994"/>
      <c r="AQ476" s="994"/>
      <c r="AR476" s="994"/>
      <c r="AS476" s="994"/>
      <c r="AT476" s="994"/>
      <c r="AU476" s="994"/>
      <c r="AV476" s="994"/>
      <c r="AW476" s="994"/>
      <c r="AX476" s="994"/>
      <c r="AY476" s="994"/>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8"/>
      <c r="BV476" s="238"/>
      <c r="BW476" s="238"/>
      <c r="BX476" s="238"/>
      <c r="BY476" s="238"/>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c r="DA476" s="235"/>
    </row>
    <row r="477" s="242" customFormat="true" ht="25.15" customHeight="true" x14ac:dyDescent="0.2">
      <c r="C477" s="3154" t="s">
        <v>312</v>
      </c>
      <c r="D477" s="2799"/>
      <c r="E477" s="954">
        <v>7.9927822790031421E-3</v>
      </c>
      <c r="F477" s="822"/>
      <c r="G477" s="822"/>
      <c r="H477" s="3161" t="s">
        <v>311</v>
      </c>
      <c r="I477" s="2799"/>
      <c r="J477" s="955">
        <v>4.4170462260454318E-2</v>
      </c>
      <c r="K477" s="822"/>
      <c r="L477" s="822"/>
      <c r="M477" s="3156" t="s">
        <v>312</v>
      </c>
      <c r="N477" s="2799"/>
      <c r="O477" s="956">
        <v>8.3096026078627788E-2</v>
      </c>
      <c r="P477" s="822"/>
      <c r="Q477" s="822"/>
      <c r="U477" s="994"/>
      <c r="V477" s="994"/>
      <c r="W477" s="994"/>
      <c r="X477" s="994"/>
      <c r="Y477" s="994"/>
      <c r="Z477" s="994"/>
      <c r="AA477" s="994"/>
      <c r="AB477" s="994"/>
      <c r="AC477" s="994"/>
      <c r="AD477" s="994"/>
      <c r="AE477" s="994"/>
      <c r="AF477" s="994"/>
      <c r="AG477" s="994"/>
      <c r="AH477" s="994"/>
      <c r="AI477" s="994"/>
      <c r="AJ477" s="994"/>
      <c r="AK477" s="994"/>
      <c r="AL477" s="994"/>
      <c r="AM477" s="994"/>
      <c r="AN477" s="994"/>
      <c r="AO477" s="994"/>
      <c r="AP477" s="994"/>
      <c r="AQ477" s="994"/>
      <c r="AR477" s="994"/>
      <c r="AS477" s="994"/>
      <c r="AT477" s="994"/>
      <c r="AU477" s="994"/>
      <c r="AV477" s="994"/>
      <c r="AW477" s="994"/>
      <c r="AX477" s="994"/>
      <c r="AY477" s="994"/>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8"/>
      <c r="BV477" s="238"/>
      <c r="BW477" s="238"/>
      <c r="BX477" s="238"/>
      <c r="BY477" s="238"/>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c r="DA477" s="235"/>
    </row>
    <row r="478" s="242" customFormat="true" ht="25.15" customHeight="true" x14ac:dyDescent="0.2">
      <c r="C478" s="3154" t="s">
        <v>321</v>
      </c>
      <c r="D478" s="2799"/>
      <c r="E478" s="954">
        <v>9.9178707941591747E-4</v>
      </c>
      <c r="F478" s="822"/>
      <c r="G478" s="822"/>
      <c r="H478" s="3161" t="s">
        <v>303</v>
      </c>
      <c r="I478" s="2799"/>
      <c r="J478" s="955">
        <v>0.2281704337246154</v>
      </c>
      <c r="K478" s="822"/>
      <c r="L478" s="822"/>
      <c r="M478" s="3156" t="s">
        <v>321</v>
      </c>
      <c r="N478" s="2799"/>
      <c r="O478" s="956">
        <v>3.2784729714509703E-4</v>
      </c>
      <c r="P478" s="822"/>
      <c r="Q478" s="822"/>
      <c r="U478" s="994"/>
      <c r="V478" s="994"/>
      <c r="W478" s="994"/>
      <c r="X478" s="994"/>
      <c r="Y478" s="994"/>
      <c r="Z478" s="994"/>
      <c r="AA478" s="994"/>
      <c r="AB478" s="994"/>
      <c r="AC478" s="994"/>
      <c r="AD478" s="994"/>
      <c r="AE478" s="994"/>
      <c r="AF478" s="994"/>
      <c r="AG478" s="994"/>
      <c r="AH478" s="994"/>
      <c r="AI478" s="994"/>
      <c r="AJ478" s="994"/>
      <c r="AK478" s="994"/>
      <c r="AL478" s="994"/>
      <c r="AM478" s="994"/>
      <c r="AN478" s="994"/>
      <c r="AO478" s="994"/>
      <c r="AP478" s="994"/>
      <c r="AQ478" s="994"/>
      <c r="AR478" s="994"/>
      <c r="AS478" s="994"/>
      <c r="AT478" s="994"/>
      <c r="AU478" s="994"/>
      <c r="AV478" s="994"/>
      <c r="AW478" s="994"/>
      <c r="AX478" s="994"/>
      <c r="AY478" s="994"/>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8"/>
      <c r="BV478" s="238"/>
      <c r="BW478" s="238"/>
      <c r="BX478" s="238"/>
      <c r="BY478" s="238"/>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c r="DA478" s="235"/>
    </row>
    <row r="479" s="242" customFormat="true" ht="25.15" customHeight="true" x14ac:dyDescent="0.2">
      <c r="C479" s="3154" t="s">
        <v>311</v>
      </c>
      <c r="D479" s="2799"/>
      <c r="E479" s="954">
        <v>1.8614216144320374E-2</v>
      </c>
      <c r="F479" s="822"/>
      <c r="G479" s="822"/>
      <c r="H479" s="3161" t="s">
        <v>304</v>
      </c>
      <c r="I479" s="2799"/>
      <c r="J479" s="955">
        <v>6.4621854678945462E-2</v>
      </c>
      <c r="K479" s="822"/>
      <c r="L479" s="822"/>
      <c r="M479" s="3156" t="s">
        <v>311</v>
      </c>
      <c r="N479" s="2799"/>
      <c r="O479" s="956">
        <v>3.5672965834537378E-2</v>
      </c>
      <c r="P479" s="822"/>
      <c r="Q479" s="822"/>
      <c r="U479" s="994"/>
      <c r="V479" s="994"/>
      <c r="W479" s="994"/>
      <c r="X479" s="994"/>
      <c r="Y479" s="994"/>
      <c r="Z479" s="994"/>
      <c r="AA479" s="994"/>
      <c r="AB479" s="994"/>
      <c r="AC479" s="994"/>
      <c r="AD479" s="994"/>
      <c r="AE479" s="994"/>
      <c r="AF479" s="994"/>
      <c r="AG479" s="994"/>
      <c r="AH479" s="994"/>
      <c r="AI479" s="994"/>
      <c r="AJ479" s="994"/>
      <c r="AK479" s="994"/>
      <c r="AL479" s="994"/>
      <c r="AM479" s="994"/>
      <c r="AN479" s="994"/>
      <c r="AO479" s="994"/>
      <c r="AP479" s="994"/>
      <c r="AQ479" s="994"/>
      <c r="AR479" s="994"/>
      <c r="AS479" s="994"/>
      <c r="AT479" s="994"/>
      <c r="AU479" s="994"/>
      <c r="AV479" s="994"/>
      <c r="AW479" s="994"/>
      <c r="AX479" s="994"/>
      <c r="AY479" s="994"/>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8"/>
      <c r="BV479" s="238"/>
      <c r="BW479" s="238"/>
      <c r="BX479" s="238"/>
      <c r="BY479" s="238"/>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c r="DA479" s="235"/>
    </row>
    <row r="480" s="242" customFormat="true" ht="25.15" customHeight="true" x14ac:dyDescent="0.2">
      <c r="C480" s="3154" t="s">
        <v>303</v>
      </c>
      <c r="D480" s="2799"/>
      <c r="E480" s="954">
        <v>0.19623426155203971</v>
      </c>
      <c r="F480" s="822"/>
      <c r="G480" s="822"/>
      <c r="H480" s="3161" t="s">
        <v>324</v>
      </c>
      <c r="I480" s="2799"/>
      <c r="J480" s="955">
        <v>7.52271476339507E-4</v>
      </c>
      <c r="K480" s="822"/>
      <c r="L480" s="822"/>
      <c r="M480" s="3156" t="s">
        <v>303</v>
      </c>
      <c r="N480" s="2799"/>
      <c r="O480" s="956">
        <v>5.3732399302085544E-2</v>
      </c>
      <c r="P480" s="822"/>
      <c r="Q480" s="822"/>
      <c r="U480" s="994"/>
      <c r="V480" s="994"/>
      <c r="W480" s="994"/>
      <c r="X480" s="994"/>
      <c r="Y480" s="994"/>
      <c r="Z480" s="994"/>
      <c r="AA480" s="994"/>
      <c r="AB480" s="994"/>
      <c r="AC480" s="994"/>
      <c r="AD480" s="994"/>
      <c r="AE480" s="994"/>
      <c r="AF480" s="994"/>
      <c r="AG480" s="994"/>
      <c r="AH480" s="994"/>
      <c r="AI480" s="994"/>
      <c r="AJ480" s="994"/>
      <c r="AK480" s="994"/>
      <c r="AL480" s="994"/>
      <c r="AM480" s="994"/>
      <c r="AN480" s="994"/>
      <c r="AO480" s="994"/>
      <c r="AP480" s="994"/>
      <c r="AQ480" s="994"/>
      <c r="AR480" s="994"/>
      <c r="AS480" s="994"/>
      <c r="AT480" s="994"/>
      <c r="AU480" s="994"/>
      <c r="AV480" s="994"/>
      <c r="AW480" s="994"/>
      <c r="AX480" s="994"/>
      <c r="AY480" s="994"/>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8"/>
      <c r="BV480" s="238"/>
      <c r="BW480" s="238"/>
      <c r="BX480" s="238"/>
      <c r="BY480" s="238"/>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c r="DA480" s="235"/>
    </row>
    <row r="481" s="242" customFormat="true" ht="25.15" customHeight="true" x14ac:dyDescent="0.2">
      <c r="C481" s="3154" t="s">
        <v>304</v>
      </c>
      <c r="D481" s="2799"/>
      <c r="E481" s="954">
        <v>7.4346872850281562E-2</v>
      </c>
      <c r="F481" s="822"/>
      <c r="G481" s="822"/>
      <c r="H481" s="3161" t="s">
        <v>316</v>
      </c>
      <c r="I481" s="2799"/>
      <c r="J481" s="955">
        <v>8.9583765592117417E-4</v>
      </c>
      <c r="K481" s="822"/>
      <c r="L481" s="822"/>
      <c r="M481" s="3156" t="s">
        <v>304</v>
      </c>
      <c r="N481" s="2799"/>
      <c r="O481" s="956">
        <v>0.13876873331884104</v>
      </c>
      <c r="P481" s="822"/>
      <c r="Q481" s="822"/>
      <c r="U481" s="994"/>
      <c r="V481" s="994"/>
      <c r="W481" s="994"/>
      <c r="X481" s="994"/>
      <c r="Y481" s="994"/>
      <c r="Z481" s="994"/>
      <c r="AA481" s="994"/>
      <c r="AB481" s="994"/>
      <c r="AC481" s="994"/>
      <c r="AD481" s="994"/>
      <c r="AE481" s="994"/>
      <c r="AF481" s="994"/>
      <c r="AG481" s="994"/>
      <c r="AH481" s="994"/>
      <c r="AI481" s="994"/>
      <c r="AJ481" s="994"/>
      <c r="AK481" s="994"/>
      <c r="AL481" s="994"/>
      <c r="AM481" s="994"/>
      <c r="AN481" s="994"/>
      <c r="AO481" s="994"/>
      <c r="AP481" s="994"/>
      <c r="AQ481" s="994"/>
      <c r="AR481" s="994"/>
      <c r="AS481" s="994"/>
      <c r="AT481" s="994"/>
      <c r="AU481" s="994"/>
      <c r="AV481" s="994"/>
      <c r="AW481" s="994"/>
      <c r="AX481" s="994"/>
      <c r="AY481" s="994"/>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8"/>
      <c r="BV481" s="238"/>
      <c r="BW481" s="238"/>
      <c r="BX481" s="238"/>
      <c r="BY481" s="238"/>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c r="DA481" s="235"/>
    </row>
    <row r="482" s="242" customFormat="true" ht="25.15" customHeight="true" x14ac:dyDescent="0.2">
      <c r="C482" s="3154" t="s">
        <v>319</v>
      </c>
      <c r="D482" s="2799"/>
      <c r="E482" s="954">
        <v>1.360114540347652E-3</v>
      </c>
      <c r="F482" s="822"/>
      <c r="G482" s="822"/>
      <c r="H482" s="3161" t="s">
        <v>320</v>
      </c>
      <c r="I482" s="2799"/>
      <c r="J482" s="955">
        <v>2.0845859402774257E-3</v>
      </c>
      <c r="K482" s="822"/>
      <c r="L482" s="822"/>
      <c r="M482" s="3156" t="s">
        <v>319</v>
      </c>
      <c r="N482" s="2799"/>
      <c r="O482" s="956">
        <v>3.0033370886659728E-2</v>
      </c>
      <c r="P482" s="822"/>
      <c r="Q482" s="822"/>
      <c r="U482" s="994"/>
      <c r="V482" s="994"/>
      <c r="W482" s="994"/>
      <c r="X482" s="994"/>
      <c r="Y482" s="994"/>
      <c r="Z482" s="994"/>
      <c r="AA482" s="994"/>
      <c r="AB482" s="994"/>
      <c r="AC482" s="994"/>
      <c r="AD482" s="994"/>
      <c r="AE482" s="994"/>
      <c r="AF482" s="994"/>
      <c r="AG482" s="994"/>
      <c r="AH482" s="994"/>
      <c r="AI482" s="994"/>
      <c r="AJ482" s="994"/>
      <c r="AK482" s="994"/>
      <c r="AL482" s="994"/>
      <c r="AM482" s="994"/>
      <c r="AN482" s="994"/>
      <c r="AO482" s="994"/>
      <c r="AP482" s="994"/>
      <c r="AQ482" s="994"/>
      <c r="AR482" s="994"/>
      <c r="AS482" s="994"/>
      <c r="AT482" s="994"/>
      <c r="AU482" s="994"/>
      <c r="AV482" s="994"/>
      <c r="AW482" s="994"/>
      <c r="AX482" s="994"/>
      <c r="AY482" s="994"/>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8"/>
      <c r="BV482" s="238"/>
      <c r="BW482" s="238"/>
      <c r="BX482" s="238"/>
      <c r="BY482" s="238"/>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c r="DA482" s="235"/>
    </row>
    <row r="483" s="242" customFormat="true" ht="25.15" customHeight="true" x14ac:dyDescent="0.2">
      <c r="C483" s="3154" t="s">
        <v>324</v>
      </c>
      <c r="D483" s="2799"/>
      <c r="E483" s="954">
        <v>3.4031041711549885E-4</v>
      </c>
      <c r="F483" s="822"/>
      <c r="G483" s="822"/>
      <c r="H483" s="3161" t="s">
        <v>300</v>
      </c>
      <c r="I483" s="2799"/>
      <c r="J483" s="955">
        <v>0.24101556236936922</v>
      </c>
      <c r="K483" s="822"/>
      <c r="L483" s="822"/>
      <c r="M483" s="3156" t="s">
        <v>324</v>
      </c>
      <c r="N483" s="2799"/>
      <c r="O483" s="960">
        <v>6.1729138730524369E-6</v>
      </c>
      <c r="P483" s="822"/>
      <c r="Q483" s="822"/>
      <c r="U483" s="994"/>
      <c r="V483" s="994"/>
      <c r="W483" s="994"/>
      <c r="X483" s="994"/>
      <c r="Y483" s="994"/>
      <c r="Z483" s="994"/>
      <c r="AA483" s="994"/>
      <c r="AB483" s="994"/>
      <c r="AC483" s="994"/>
      <c r="AD483" s="994"/>
      <c r="AE483" s="994"/>
      <c r="AF483" s="994"/>
      <c r="AG483" s="994"/>
      <c r="AH483" s="994"/>
      <c r="AI483" s="994"/>
      <c r="AJ483" s="994"/>
      <c r="AK483" s="994"/>
      <c r="AL483" s="994"/>
      <c r="AM483" s="994"/>
      <c r="AN483" s="994"/>
      <c r="AO483" s="994"/>
      <c r="AP483" s="994"/>
      <c r="AQ483" s="994"/>
      <c r="AR483" s="994"/>
      <c r="AS483" s="994"/>
      <c r="AT483" s="994"/>
      <c r="AU483" s="994"/>
      <c r="AV483" s="994"/>
      <c r="AW483" s="994"/>
      <c r="AX483" s="994"/>
      <c r="AY483" s="994"/>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8"/>
      <c r="BV483" s="238"/>
      <c r="BW483" s="238"/>
      <c r="BX483" s="238"/>
      <c r="BY483" s="238"/>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c r="DA483" s="235"/>
    </row>
    <row r="484" s="242" customFormat="true" ht="25.15" customHeight="true" x14ac:dyDescent="0.2">
      <c r="C484" s="3154" t="s">
        <v>316</v>
      </c>
      <c r="D484" s="2799"/>
      <c r="E484" s="954">
        <v>3.3183620247576825E-3</v>
      </c>
      <c r="F484" s="822"/>
      <c r="G484" s="822"/>
      <c r="H484" s="3161" t="s">
        <v>299</v>
      </c>
      <c r="I484" s="2799"/>
      <c r="J484" s="955">
        <v>0.24554049362758321</v>
      </c>
      <c r="K484" s="822"/>
      <c r="L484" s="822"/>
      <c r="M484" s="3156" t="s">
        <v>316</v>
      </c>
      <c r="N484" s="2799"/>
      <c r="O484" s="956">
        <v>3.6502498281549868E-2</v>
      </c>
      <c r="P484" s="822"/>
      <c r="Q484" s="822"/>
      <c r="U484" s="994"/>
      <c r="V484" s="994"/>
      <c r="W484" s="994"/>
      <c r="X484" s="994"/>
      <c r="Y484" s="994"/>
      <c r="Z484" s="994"/>
      <c r="AA484" s="994"/>
      <c r="AB484" s="994"/>
      <c r="AC484" s="994"/>
      <c r="AD484" s="994"/>
      <c r="AE484" s="994"/>
      <c r="AF484" s="994"/>
      <c r="AG484" s="994"/>
      <c r="AH484" s="994"/>
      <c r="AI484" s="994"/>
      <c r="AJ484" s="994"/>
      <c r="AK484" s="994"/>
      <c r="AL484" s="994"/>
      <c r="AM484" s="994"/>
      <c r="AN484" s="994"/>
      <c r="AO484" s="994"/>
      <c r="AP484" s="994"/>
      <c r="AQ484" s="994"/>
      <c r="AR484" s="994"/>
      <c r="AS484" s="994"/>
      <c r="AT484" s="994"/>
      <c r="AU484" s="994"/>
      <c r="AV484" s="994"/>
      <c r="AW484" s="994"/>
      <c r="AX484" s="994"/>
      <c r="AY484" s="994"/>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8"/>
      <c r="BV484" s="238"/>
      <c r="BW484" s="238"/>
      <c r="BX484" s="238"/>
      <c r="BY484" s="238"/>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c r="DA484" s="235"/>
    </row>
    <row r="485" s="242" customFormat="true" ht="25.15" customHeight="true" x14ac:dyDescent="0.2">
      <c r="C485" s="3154" t="s">
        <v>320</v>
      </c>
      <c r="D485" s="2799"/>
      <c r="E485" s="954">
        <v>2.8084726254786257E-3</v>
      </c>
      <c r="F485" s="822"/>
      <c r="G485" s="822"/>
      <c r="H485" s="3161" t="s">
        <v>310</v>
      </c>
      <c r="I485" s="2799"/>
      <c r="J485" s="955">
        <v>5.0087709346715199E-2</v>
      </c>
      <c r="K485" s="822"/>
      <c r="L485" s="822"/>
      <c r="M485" s="3156" t="s">
        <v>320</v>
      </c>
      <c r="N485" s="2799"/>
      <c r="O485" s="956">
        <v>1.5140700811020511E-2</v>
      </c>
      <c r="P485" s="822"/>
      <c r="Q485" s="822"/>
      <c r="U485" s="994"/>
      <c r="V485" s="994"/>
      <c r="W485" s="994"/>
      <c r="X485" s="994"/>
      <c r="Y485" s="994"/>
      <c r="Z485" s="994"/>
      <c r="AA485" s="994"/>
      <c r="AB485" s="994"/>
      <c r="AC485" s="994"/>
      <c r="AD485" s="994"/>
      <c r="AE485" s="994"/>
      <c r="AF485" s="994"/>
      <c r="AG485" s="994"/>
      <c r="AH485" s="994"/>
      <c r="AI485" s="994"/>
      <c r="AJ485" s="994"/>
      <c r="AK485" s="994"/>
      <c r="AL485" s="994"/>
      <c r="AM485" s="994"/>
      <c r="AN485" s="994"/>
      <c r="AO485" s="994"/>
      <c r="AP485" s="994"/>
      <c r="AQ485" s="994"/>
      <c r="AR485" s="994"/>
      <c r="AS485" s="994"/>
      <c r="AT485" s="994"/>
      <c r="AU485" s="994"/>
      <c r="AV485" s="994"/>
      <c r="AW485" s="994"/>
      <c r="AX485" s="994"/>
      <c r="AY485" s="994"/>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8"/>
      <c r="BV485" s="238"/>
      <c r="BW485" s="238"/>
      <c r="BX485" s="238"/>
      <c r="BY485" s="238"/>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c r="DA485" s="235"/>
    </row>
    <row r="486" s="242" customFormat="true" ht="25.15" customHeight="true" x14ac:dyDescent="0.2">
      <c r="C486" s="3154" t="s">
        <v>300</v>
      </c>
      <c r="D486" s="2799"/>
      <c r="E486" s="954">
        <v>0.19613130257626393</v>
      </c>
      <c r="F486" s="822"/>
      <c r="G486" s="822"/>
      <c r="H486" s="3161" t="s">
        <v>323</v>
      </c>
      <c r="I486" s="2799"/>
      <c r="J486" s="955">
        <v>8.9284020855943133E-4</v>
      </c>
      <c r="K486" s="822"/>
      <c r="L486" s="822"/>
      <c r="M486" s="3156" t="s">
        <v>300</v>
      </c>
      <c r="N486" s="2799"/>
      <c r="O486" s="956">
        <v>2.8885990204925983E-2</v>
      </c>
      <c r="P486" s="822"/>
      <c r="Q486" s="822"/>
      <c r="U486" s="994"/>
      <c r="V486" s="994"/>
      <c r="W486" s="994"/>
      <c r="X486" s="994"/>
      <c r="Y486" s="994"/>
      <c r="Z486" s="994"/>
      <c r="AA486" s="994"/>
      <c r="AB486" s="994"/>
      <c r="AC486" s="994"/>
      <c r="AD486" s="994"/>
      <c r="AE486" s="994"/>
      <c r="AF486" s="994"/>
      <c r="AG486" s="994"/>
      <c r="AH486" s="994"/>
      <c r="AI486" s="994"/>
      <c r="AJ486" s="994"/>
      <c r="AK486" s="994"/>
      <c r="AL486" s="994"/>
      <c r="AM486" s="994"/>
      <c r="AN486" s="994"/>
      <c r="AO486" s="994"/>
      <c r="AP486" s="994"/>
      <c r="AQ486" s="994"/>
      <c r="AR486" s="994"/>
      <c r="AS486" s="994"/>
      <c r="AT486" s="994"/>
      <c r="AU486" s="994"/>
      <c r="AV486" s="994"/>
      <c r="AW486" s="994"/>
      <c r="AX486" s="994"/>
      <c r="AY486" s="994"/>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8"/>
      <c r="BV486" s="238"/>
      <c r="BW486" s="238"/>
      <c r="BX486" s="238"/>
      <c r="BY486" s="238"/>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c r="DA486" s="235"/>
    </row>
    <row r="487" s="242" customFormat="true" ht="25.15" customHeight="true" x14ac:dyDescent="0.2">
      <c r="C487" s="3154" t="s">
        <v>299</v>
      </c>
      <c r="D487" s="2799"/>
      <c r="E487" s="954">
        <v>0.21879417803104242</v>
      </c>
      <c r="F487" s="822"/>
      <c r="G487" s="822"/>
      <c r="H487" s="3161" t="s">
        <v>322</v>
      </c>
      <c r="I487" s="2799"/>
      <c r="J487" s="955">
        <v>9.5735398770124141E-4</v>
      </c>
      <c r="K487" s="822"/>
      <c r="L487" s="822"/>
      <c r="M487" s="3156" t="s">
        <v>299</v>
      </c>
      <c r="N487" s="2799"/>
      <c r="O487" s="956">
        <v>6.9762611010809703E-2</v>
      </c>
      <c r="P487" s="822"/>
      <c r="Q487" s="822"/>
      <c r="U487" s="994"/>
      <c r="V487" s="994"/>
      <c r="W487" s="994"/>
      <c r="X487" s="994"/>
      <c r="Y487" s="994"/>
      <c r="Z487" s="994"/>
      <c r="AA487" s="994"/>
      <c r="AB487" s="994"/>
      <c r="AC487" s="994"/>
      <c r="AD487" s="994"/>
      <c r="AE487" s="994"/>
      <c r="AF487" s="994"/>
      <c r="AG487" s="994"/>
      <c r="AH487" s="994"/>
      <c r="AI487" s="994"/>
      <c r="AJ487" s="994"/>
      <c r="AK487" s="994"/>
      <c r="AL487" s="994"/>
      <c r="AM487" s="994"/>
      <c r="AN487" s="994"/>
      <c r="AO487" s="994"/>
      <c r="AP487" s="994"/>
      <c r="AQ487" s="994"/>
      <c r="AR487" s="994"/>
      <c r="AS487" s="994"/>
      <c r="AT487" s="994"/>
      <c r="AU487" s="994"/>
      <c r="AV487" s="994"/>
      <c r="AW487" s="994"/>
      <c r="AX487" s="994"/>
      <c r="AY487" s="994"/>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8"/>
      <c r="BV487" s="238"/>
      <c r="BW487" s="238"/>
      <c r="BX487" s="238"/>
      <c r="BY487" s="238"/>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c r="DA487" s="235"/>
    </row>
    <row r="488" s="242" customFormat="true" ht="25.15" customHeight="true" x14ac:dyDescent="0.2">
      <c r="C488" s="3154" t="s">
        <v>310</v>
      </c>
      <c r="D488" s="2799"/>
      <c r="E488" s="954">
        <v>5.0794690803179263E-2</v>
      </c>
      <c r="F488" s="822"/>
      <c r="G488" s="822"/>
      <c r="H488" s="3161" t="s">
        <v>314</v>
      </c>
      <c r="I488" s="2799"/>
      <c r="J488" s="955">
        <v>2.4628172274041176E-3</v>
      </c>
      <c r="K488" s="822"/>
      <c r="L488" s="822"/>
      <c r="M488" s="3156" t="s">
        <v>310</v>
      </c>
      <c r="N488" s="2799"/>
      <c r="O488" s="956">
        <v>2.8209349221446932E-2</v>
      </c>
      <c r="P488" s="822"/>
      <c r="Q488" s="822"/>
      <c r="U488" s="994"/>
      <c r="V488" s="994"/>
      <c r="W488" s="994"/>
      <c r="X488" s="994"/>
      <c r="Y488" s="994"/>
      <c r="Z488" s="994"/>
      <c r="AA488" s="994"/>
      <c r="AB488" s="994"/>
      <c r="AC488" s="994"/>
      <c r="AD488" s="994"/>
      <c r="AE488" s="994"/>
      <c r="AF488" s="994"/>
      <c r="AG488" s="994"/>
      <c r="AH488" s="994"/>
      <c r="AI488" s="994"/>
      <c r="AJ488" s="994"/>
      <c r="AK488" s="994"/>
      <c r="AL488" s="994"/>
      <c r="AM488" s="994"/>
      <c r="AN488" s="994"/>
      <c r="AO488" s="994"/>
      <c r="AP488" s="994"/>
      <c r="AQ488" s="994"/>
      <c r="AR488" s="994"/>
      <c r="AS488" s="994"/>
      <c r="AT488" s="994"/>
      <c r="AU488" s="994"/>
      <c r="AV488" s="994"/>
      <c r="AW488" s="994"/>
      <c r="AX488" s="994"/>
      <c r="AY488" s="994"/>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8"/>
      <c r="BV488" s="238"/>
      <c r="BW488" s="238"/>
      <c r="BX488" s="238"/>
      <c r="BY488" s="238"/>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c r="DA488" s="235"/>
    </row>
    <row r="489" s="242" customFormat="true" ht="25.15" customHeight="true" x14ac:dyDescent="0.2">
      <c r="C489" s="3154" t="s">
        <v>323</v>
      </c>
      <c r="D489" s="2799"/>
      <c r="E489" s="954">
        <v>5.1818739741651921E-4</v>
      </c>
      <c r="F489" s="822"/>
      <c r="G489" s="822"/>
      <c r="H489" s="3161" t="s">
        <v>313</v>
      </c>
      <c r="I489" s="2799"/>
      <c r="J489" s="955">
        <v>3.7240634090646138E-2</v>
      </c>
      <c r="K489" s="822"/>
      <c r="L489" s="822"/>
      <c r="M489" s="3156" t="s">
        <v>323</v>
      </c>
      <c r="N489" s="2799"/>
      <c r="O489" s="960">
        <v>2.7490148153953091E-5</v>
      </c>
      <c r="P489" s="822"/>
      <c r="Q489" s="822"/>
      <c r="U489" s="994"/>
      <c r="V489" s="994"/>
      <c r="W489" s="994"/>
      <c r="X489" s="994"/>
      <c r="Y489" s="994"/>
      <c r="Z489" s="994"/>
      <c r="AA489" s="994"/>
      <c r="AB489" s="994"/>
      <c r="AC489" s="994"/>
      <c r="AD489" s="994"/>
      <c r="AE489" s="994"/>
      <c r="AF489" s="994"/>
      <c r="AG489" s="994"/>
      <c r="AH489" s="994"/>
      <c r="AI489" s="994"/>
      <c r="AJ489" s="994"/>
      <c r="AK489" s="994"/>
      <c r="AL489" s="994"/>
      <c r="AM489" s="994"/>
      <c r="AN489" s="994"/>
      <c r="AO489" s="994"/>
      <c r="AP489" s="994"/>
      <c r="AQ489" s="994"/>
      <c r="AR489" s="994"/>
      <c r="AS489" s="994"/>
      <c r="AT489" s="994"/>
      <c r="AU489" s="994"/>
      <c r="AV489" s="994"/>
      <c r="AW489" s="994"/>
      <c r="AX489" s="994"/>
      <c r="AY489" s="994"/>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8"/>
      <c r="BV489" s="238"/>
      <c r="BW489" s="238"/>
      <c r="BX489" s="238"/>
      <c r="BY489" s="238"/>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c r="DA489" s="235"/>
    </row>
    <row r="490" s="242" customFormat="true" ht="25.15" customHeight="true" x14ac:dyDescent="0.2">
      <c r="C490" s="3154" t="s">
        <v>315</v>
      </c>
      <c r="D490" s="2799"/>
      <c r="E490" s="954">
        <v>2.5494523798236211E-3</v>
      </c>
      <c r="F490" s="822"/>
      <c r="G490" s="822"/>
      <c r="H490" s="3161" t="s">
        <v>306</v>
      </c>
      <c r="I490" s="2799"/>
      <c r="J490" s="955">
        <v>4.0393567867799185E-2</v>
      </c>
      <c r="K490" s="822"/>
      <c r="L490" s="822"/>
      <c r="M490" s="3156" t="s">
        <v>315</v>
      </c>
      <c r="N490" s="2799"/>
      <c r="O490" s="956">
        <v>4.8742240957232924E-2</v>
      </c>
      <c r="P490" s="822"/>
      <c r="Q490" s="822"/>
      <c r="U490" s="994"/>
      <c r="V490" s="994"/>
      <c r="W490" s="994"/>
      <c r="X490" s="994"/>
      <c r="Y490" s="994"/>
      <c r="Z490" s="994"/>
      <c r="AA490" s="994"/>
      <c r="AB490" s="994"/>
      <c r="AC490" s="994"/>
      <c r="AD490" s="994"/>
      <c r="AE490" s="994"/>
      <c r="AF490" s="994"/>
      <c r="AG490" s="994"/>
      <c r="AH490" s="994"/>
      <c r="AI490" s="994"/>
      <c r="AJ490" s="994"/>
      <c r="AK490" s="994"/>
      <c r="AL490" s="994"/>
      <c r="AM490" s="994"/>
      <c r="AN490" s="994"/>
      <c r="AO490" s="994"/>
      <c r="AP490" s="994"/>
      <c r="AQ490" s="994"/>
      <c r="AR490" s="994"/>
      <c r="AS490" s="994"/>
      <c r="AT490" s="994"/>
      <c r="AU490" s="994"/>
      <c r="AV490" s="994"/>
      <c r="AW490" s="994"/>
      <c r="AX490" s="994"/>
      <c r="AY490" s="994"/>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8"/>
      <c r="BV490" s="238"/>
      <c r="BW490" s="238"/>
      <c r="BX490" s="238"/>
      <c r="BY490" s="238"/>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c r="DA490" s="235"/>
    </row>
    <row r="491" s="242" customFormat="true" ht="25.15" customHeight="true" x14ac:dyDescent="0.2">
      <c r="C491" s="3154" t="s">
        <v>322</v>
      </c>
      <c r="D491" s="2799"/>
      <c r="E491" s="954">
        <v>7.1906403987237401E-4</v>
      </c>
      <c r="F491" s="822"/>
      <c r="G491" s="822"/>
      <c r="H491" s="3161" t="s">
        <v>325</v>
      </c>
      <c r="I491" s="2799"/>
      <c r="J491" s="955">
        <v>3.4972897336408627E-4</v>
      </c>
      <c r="K491" s="822"/>
      <c r="L491" s="822"/>
      <c r="M491" s="3156" t="s">
        <v>322</v>
      </c>
      <c r="N491" s="2799"/>
      <c r="O491" s="956">
        <v>2.6190375756300383E-3</v>
      </c>
      <c r="P491" s="822"/>
      <c r="Q491" s="822"/>
      <c r="U491" s="994"/>
      <c r="V491" s="994"/>
      <c r="W491" s="994"/>
      <c r="X491" s="994"/>
      <c r="Y491" s="994"/>
      <c r="Z491" s="994"/>
      <c r="AA491" s="994"/>
      <c r="AB491" s="994"/>
      <c r="AC491" s="994"/>
      <c r="AD491" s="994"/>
      <c r="AE491" s="994"/>
      <c r="AF491" s="994"/>
      <c r="AG491" s="994"/>
      <c r="AH491" s="994"/>
      <c r="AI491" s="994"/>
      <c r="AJ491" s="994"/>
      <c r="AK491" s="994"/>
      <c r="AL491" s="994"/>
      <c r="AM491" s="994"/>
      <c r="AN491" s="994"/>
      <c r="AO491" s="994"/>
      <c r="AP491" s="994"/>
      <c r="AQ491" s="994"/>
      <c r="AR491" s="994"/>
      <c r="AS491" s="994"/>
      <c r="AT491" s="994"/>
      <c r="AU491" s="994"/>
      <c r="AV491" s="994"/>
      <c r="AW491" s="994"/>
      <c r="AX491" s="994"/>
      <c r="AY491" s="994"/>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8"/>
      <c r="BV491" s="238"/>
      <c r="BW491" s="238"/>
      <c r="BX491" s="238"/>
      <c r="BY491" s="238"/>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c r="DA491" s="235"/>
    </row>
    <row r="492" s="242" customFormat="true" ht="25.15" customHeight="true" x14ac:dyDescent="0.2">
      <c r="C492" s="3154" t="s">
        <v>314</v>
      </c>
      <c r="D492" s="2799"/>
      <c r="E492" s="954">
        <v>3.8256334845301653E-3</v>
      </c>
      <c r="F492" s="822"/>
      <c r="G492" s="822"/>
      <c r="H492" s="3161" t="s">
        <v>308</v>
      </c>
      <c r="I492" s="2799"/>
      <c r="J492" s="955">
        <v>1.6484173205539617E-3</v>
      </c>
      <c r="K492" s="822"/>
      <c r="L492" s="822"/>
      <c r="M492" s="3156" t="s">
        <v>314</v>
      </c>
      <c r="N492" s="2799"/>
      <c r="O492" s="956">
        <v>2.8011293599384767E-2</v>
      </c>
      <c r="P492" s="822"/>
      <c r="Q492" s="822"/>
      <c r="U492" s="994"/>
      <c r="V492" s="994"/>
      <c r="W492" s="994"/>
      <c r="X492" s="994"/>
      <c r="Y492" s="994"/>
      <c r="Z492" s="994"/>
      <c r="AA492" s="994"/>
      <c r="AB492" s="994"/>
      <c r="AC492" s="994"/>
      <c r="AD492" s="994"/>
      <c r="AE492" s="994"/>
      <c r="AF492" s="994"/>
      <c r="AG492" s="994"/>
      <c r="AH492" s="994"/>
      <c r="AI492" s="994"/>
      <c r="AJ492" s="994"/>
      <c r="AK492" s="994"/>
      <c r="AL492" s="994"/>
      <c r="AM492" s="994"/>
      <c r="AN492" s="994"/>
      <c r="AO492" s="994"/>
      <c r="AP492" s="994"/>
      <c r="AQ492" s="994"/>
      <c r="AR492" s="994"/>
      <c r="AS492" s="994"/>
      <c r="AT492" s="994"/>
      <c r="AU492" s="994"/>
      <c r="AV492" s="994"/>
      <c r="AW492" s="994"/>
      <c r="AX492" s="994"/>
      <c r="AY492" s="994"/>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8"/>
      <c r="BV492" s="238"/>
      <c r="BW492" s="238"/>
      <c r="BX492" s="238"/>
      <c r="BY492" s="238"/>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c r="DA492" s="235"/>
    </row>
    <row r="493" s="242" customFormat="true" ht="25.15" customHeight="true" x14ac:dyDescent="0.2">
      <c r="C493" s="3154" t="s">
        <v>313</v>
      </c>
      <c r="D493" s="2799"/>
      <c r="E493" s="954">
        <v>3.219236114838938E-2</v>
      </c>
      <c r="F493" s="822"/>
      <c r="G493" s="822"/>
      <c r="H493" s="3161" t="s">
        <v>317</v>
      </c>
      <c r="I493" s="2799"/>
      <c r="J493" s="955">
        <v>2.4185007870992747E-3</v>
      </c>
      <c r="K493" s="822"/>
      <c r="L493" s="822"/>
      <c r="M493" s="3156" t="s">
        <v>313</v>
      </c>
      <c r="N493" s="2799"/>
      <c r="O493" s="956">
        <v>5.137983184079592E-2</v>
      </c>
      <c r="P493" s="822"/>
      <c r="Q493" s="822"/>
      <c r="U493" s="994"/>
      <c r="V493" s="994"/>
      <c r="W493" s="994"/>
      <c r="X493" s="994"/>
      <c r="Y493" s="994"/>
      <c r="Z493" s="994"/>
      <c r="AA493" s="994"/>
      <c r="AB493" s="994"/>
      <c r="AC493" s="994"/>
      <c r="AD493" s="994"/>
      <c r="AE493" s="994"/>
      <c r="AF493" s="994"/>
      <c r="AG493" s="994"/>
      <c r="AH493" s="994"/>
      <c r="AI493" s="994"/>
      <c r="AJ493" s="994"/>
      <c r="AK493" s="994"/>
      <c r="AL493" s="994"/>
      <c r="AM493" s="994"/>
      <c r="AN493" s="994"/>
      <c r="AO493" s="994"/>
      <c r="AP493" s="994"/>
      <c r="AQ493" s="994"/>
      <c r="AR493" s="994"/>
      <c r="AS493" s="994"/>
      <c r="AT493" s="994"/>
      <c r="AU493" s="994"/>
      <c r="AV493" s="994"/>
      <c r="AW493" s="994"/>
      <c r="AX493" s="994"/>
      <c r="AY493" s="994"/>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8"/>
      <c r="BV493" s="238"/>
      <c r="BW493" s="238"/>
      <c r="BX493" s="238"/>
      <c r="BY493" s="238"/>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c r="DA493" s="235"/>
    </row>
    <row r="494" s="242" customFormat="true" ht="25.15" customHeight="true" x14ac:dyDescent="0.2">
      <c r="C494" s="3154" t="s">
        <v>306</v>
      </c>
      <c r="D494" s="2799"/>
      <c r="E494" s="954">
        <v>3.7728686883998955E-2</v>
      </c>
      <c r="F494" s="822"/>
      <c r="G494" s="822"/>
      <c r="H494" s="3161" t="s">
        <v>307</v>
      </c>
      <c r="I494" s="2799"/>
      <c r="J494" s="955">
        <v>1.515860803856552E-3</v>
      </c>
      <c r="K494" s="822"/>
      <c r="L494" s="822"/>
      <c r="M494" s="3156" t="s">
        <v>306</v>
      </c>
      <c r="N494" s="2799"/>
      <c r="O494" s="956">
        <v>0.10600018926481015</v>
      </c>
      <c r="P494" s="822"/>
      <c r="Q494" s="822"/>
      <c r="U494" s="994"/>
      <c r="V494" s="994"/>
      <c r="W494" s="994"/>
      <c r="X494" s="994"/>
      <c r="Y494" s="994"/>
      <c r="Z494" s="994"/>
      <c r="AA494" s="994"/>
      <c r="AB494" s="994"/>
      <c r="AC494" s="994"/>
      <c r="AD494" s="994"/>
      <c r="AE494" s="994"/>
      <c r="AF494" s="994"/>
      <c r="AG494" s="994"/>
      <c r="AH494" s="994"/>
      <c r="AI494" s="994"/>
      <c r="AJ494" s="994"/>
      <c r="AK494" s="994"/>
      <c r="AL494" s="994"/>
      <c r="AM494" s="994"/>
      <c r="AN494" s="994"/>
      <c r="AO494" s="994"/>
      <c r="AP494" s="994"/>
      <c r="AQ494" s="994"/>
      <c r="AR494" s="994"/>
      <c r="AS494" s="994"/>
      <c r="AT494" s="994"/>
      <c r="AU494" s="994"/>
      <c r="AV494" s="994"/>
      <c r="AW494" s="994"/>
      <c r="AX494" s="994"/>
      <c r="AY494" s="994"/>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8"/>
      <c r="BV494" s="238"/>
      <c r="BW494" s="238"/>
      <c r="BX494" s="238"/>
      <c r="BY494" s="238"/>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c r="DA494" s="235"/>
    </row>
    <row r="495" s="242" customFormat="true" ht="25.15" customHeight="true" x14ac:dyDescent="0.2">
      <c r="C495" s="3154" t="s">
        <v>325</v>
      </c>
      <c r="D495" s="2799"/>
      <c r="E495" s="961">
        <v>8.2775980772698549E-5</v>
      </c>
      <c r="F495" s="822"/>
      <c r="G495" s="822"/>
      <c r="H495" s="3162" t="s">
        <v>318</v>
      </c>
      <c r="I495" s="2799"/>
      <c r="J495" s="957">
        <v>2.1376049747923384E-3</v>
      </c>
      <c r="K495" s="822"/>
      <c r="L495" s="822"/>
      <c r="M495" s="3156" t="s">
        <v>325</v>
      </c>
      <c r="N495" s="2799"/>
      <c r="O495" s="956">
        <v>1.1199908372609929E-3</v>
      </c>
      <c r="P495" s="822"/>
      <c r="Q495" s="822"/>
      <c r="U495" s="994"/>
      <c r="V495" s="994"/>
      <c r="W495" s="994"/>
      <c r="X495" s="994"/>
      <c r="Y495" s="994"/>
      <c r="Z495" s="994"/>
      <c r="AA495" s="994"/>
      <c r="AB495" s="994"/>
      <c r="AC495" s="994"/>
      <c r="AD495" s="994"/>
      <c r="AE495" s="994"/>
      <c r="AF495" s="994"/>
      <c r="AG495" s="994"/>
      <c r="AH495" s="994"/>
      <c r="AI495" s="994"/>
      <c r="AJ495" s="994"/>
      <c r="AK495" s="994"/>
      <c r="AL495" s="994"/>
      <c r="AM495" s="994"/>
      <c r="AN495" s="994"/>
      <c r="AO495" s="994"/>
      <c r="AP495" s="994"/>
      <c r="AQ495" s="994"/>
      <c r="AR495" s="994"/>
      <c r="AS495" s="994"/>
      <c r="AT495" s="994"/>
      <c r="AU495" s="994"/>
      <c r="AV495" s="994"/>
      <c r="AW495" s="994"/>
      <c r="AX495" s="994"/>
      <c r="AY495" s="994"/>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8"/>
      <c r="BV495" s="238"/>
      <c r="BW495" s="238"/>
      <c r="BX495" s="238"/>
      <c r="BY495" s="238"/>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c r="DA495" s="235"/>
    </row>
    <row r="496" s="242" customFormat="true" ht="25.15" customHeight="true" x14ac:dyDescent="0.2">
      <c r="C496" s="3154" t="s">
        <v>308</v>
      </c>
      <c r="D496" s="2799"/>
      <c r="E496" s="954">
        <v>7.2919309849575932E-3</v>
      </c>
      <c r="F496" s="822"/>
      <c r="G496" s="822"/>
      <c r="H496" s="2800"/>
      <c r="I496" s="2799"/>
      <c r="J496" s="823"/>
      <c r="K496" s="822"/>
      <c r="L496" s="822"/>
      <c r="M496" s="3156" t="s">
        <v>308</v>
      </c>
      <c r="N496" s="2799"/>
      <c r="O496" s="956">
        <v>0.10173108631281842</v>
      </c>
      <c r="P496" s="822"/>
      <c r="Q496" s="822"/>
      <c r="U496" s="994"/>
      <c r="V496" s="994"/>
      <c r="W496" s="994"/>
      <c r="X496" s="994"/>
      <c r="Y496" s="994"/>
      <c r="Z496" s="994"/>
      <c r="AA496" s="994"/>
      <c r="AB496" s="994"/>
      <c r="AC496" s="994"/>
      <c r="AD496" s="994"/>
      <c r="AE496" s="994"/>
      <c r="AF496" s="994"/>
      <c r="AG496" s="994"/>
      <c r="AH496" s="994"/>
      <c r="AI496" s="994"/>
      <c r="AJ496" s="994"/>
      <c r="AK496" s="994"/>
      <c r="AL496" s="994"/>
      <c r="AM496" s="994"/>
      <c r="AN496" s="994"/>
      <c r="AO496" s="994"/>
      <c r="AP496" s="994"/>
      <c r="AQ496" s="994"/>
      <c r="AR496" s="994"/>
      <c r="AS496" s="994"/>
      <c r="AT496" s="994"/>
      <c r="AU496" s="994"/>
      <c r="AV496" s="994"/>
      <c r="AW496" s="994"/>
      <c r="AX496" s="994"/>
      <c r="AY496" s="994"/>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8"/>
      <c r="BV496" s="238"/>
      <c r="BW496" s="238"/>
      <c r="BX496" s="238"/>
      <c r="BY496" s="238"/>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c r="DA496" s="235"/>
    </row>
    <row r="497" s="242" customFormat="true" ht="25.15" customHeight="true" x14ac:dyDescent="0.2">
      <c r="C497" s="3154" t="s">
        <v>317</v>
      </c>
      <c r="D497" s="2799"/>
      <c r="E497" s="954">
        <v>2.3730945647462793E-3</v>
      </c>
      <c r="F497" s="822"/>
      <c r="G497" s="822"/>
      <c r="H497" s="2800"/>
      <c r="I497" s="2799"/>
      <c r="J497" s="822"/>
      <c r="K497" s="822"/>
      <c r="L497" s="822"/>
      <c r="M497" s="3156" t="s">
        <v>317</v>
      </c>
      <c r="N497" s="2799"/>
      <c r="O497" s="956">
        <v>1.9153697063719237E-3</v>
      </c>
      <c r="P497" s="822"/>
      <c r="Q497" s="822"/>
      <c r="U497" s="994"/>
      <c r="V497" s="994"/>
      <c r="W497" s="994"/>
      <c r="X497" s="994"/>
      <c r="Y497" s="994"/>
      <c r="Z497" s="994"/>
      <c r="AA497" s="994"/>
      <c r="AB497" s="994"/>
      <c r="AC497" s="994"/>
      <c r="AD497" s="994"/>
      <c r="AE497" s="994"/>
      <c r="AF497" s="994"/>
      <c r="AG497" s="994"/>
      <c r="AH497" s="994"/>
      <c r="AI497" s="994"/>
      <c r="AJ497" s="994"/>
      <c r="AK497" s="994"/>
      <c r="AL497" s="994"/>
      <c r="AM497" s="994"/>
      <c r="AN497" s="994"/>
      <c r="AO497" s="994"/>
      <c r="AP497" s="994"/>
      <c r="AQ497" s="994"/>
      <c r="AR497" s="994"/>
      <c r="AS497" s="994"/>
      <c r="AT497" s="994"/>
      <c r="AU497" s="994"/>
      <c r="AV497" s="994"/>
      <c r="AW497" s="994"/>
      <c r="AX497" s="994"/>
      <c r="AY497" s="994"/>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8"/>
      <c r="BV497" s="238"/>
      <c r="BW497" s="238"/>
      <c r="BX497" s="238"/>
      <c r="BY497" s="238"/>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c r="DA497" s="235"/>
    </row>
    <row r="498" s="242" customFormat="true" ht="25.15" customHeight="true" x14ac:dyDescent="0.2">
      <c r="C498" s="3154" t="s">
        <v>307</v>
      </c>
      <c r="D498" s="2799"/>
      <c r="E498" s="954">
        <v>7.6986601804873642E-3</v>
      </c>
      <c r="F498" s="822"/>
      <c r="G498" s="822"/>
      <c r="H498" s="3155" t="s">
        <v>226</v>
      </c>
      <c r="I498" s="2799"/>
      <c r="J498" s="2799"/>
      <c r="K498" s="2799"/>
      <c r="L498" s="2799"/>
      <c r="M498" s="3156" t="s">
        <v>307</v>
      </c>
      <c r="N498" s="2799"/>
      <c r="O498" s="956">
        <v>0.10289549741688225</v>
      </c>
      <c r="P498" s="822"/>
      <c r="Q498" s="822"/>
      <c r="U498" s="994"/>
      <c r="V498" s="994"/>
      <c r="W498" s="994"/>
      <c r="X498" s="994"/>
      <c r="Y498" s="994"/>
      <c r="Z498" s="994"/>
      <c r="AA498" s="994"/>
      <c r="AB498" s="994"/>
      <c r="AC498" s="994"/>
      <c r="AD498" s="994"/>
      <c r="AE498" s="994"/>
      <c r="AF498" s="994"/>
      <c r="AG498" s="994"/>
      <c r="AH498" s="994"/>
      <c r="AI498" s="994"/>
      <c r="AJ498" s="994"/>
      <c r="AK498" s="994"/>
      <c r="AL498" s="994"/>
      <c r="AM498" s="994"/>
      <c r="AN498" s="994"/>
      <c r="AO498" s="994"/>
      <c r="AP498" s="994"/>
      <c r="AQ498" s="994"/>
      <c r="AR498" s="994"/>
      <c r="AS498" s="994"/>
      <c r="AT498" s="994"/>
      <c r="AU498" s="994"/>
      <c r="AV498" s="994"/>
      <c r="AW498" s="994"/>
      <c r="AX498" s="994"/>
      <c r="AY498" s="994"/>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8"/>
      <c r="BV498" s="238"/>
      <c r="BW498" s="238"/>
      <c r="BX498" s="238"/>
      <c r="BY498" s="238"/>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c r="DA498" s="235"/>
    </row>
    <row r="499" s="242" customFormat="true" ht="25.15" customHeight="true" x14ac:dyDescent="0.2">
      <c r="C499" s="3159" t="s">
        <v>318</v>
      </c>
      <c r="D499" s="2799"/>
      <c r="E499" s="958">
        <v>4.5642982573988839E-3</v>
      </c>
      <c r="F499" s="822"/>
      <c r="G499" s="822"/>
      <c r="H499" s="3174" t="s">
        <v>196</v>
      </c>
      <c r="I499" s="2799"/>
      <c r="J499" s="3175" t="s">
        <v>227</v>
      </c>
      <c r="K499" s="3176"/>
      <c r="L499" s="3177"/>
      <c r="M499" s="3160" t="s">
        <v>318</v>
      </c>
      <c r="N499" s="2799"/>
      <c r="O499" s="959">
        <v>2.8478019672719485E-2</v>
      </c>
      <c r="P499" s="822"/>
      <c r="Q499" s="822"/>
      <c r="U499" s="994"/>
      <c r="V499" s="994"/>
      <c r="W499" s="994"/>
      <c r="X499" s="994"/>
      <c r="Y499" s="994"/>
      <c r="Z499" s="994"/>
      <c r="AA499" s="994"/>
      <c r="AB499" s="994"/>
      <c r="AC499" s="994"/>
      <c r="AD499" s="994"/>
      <c r="AE499" s="994"/>
      <c r="AF499" s="994"/>
      <c r="AG499" s="994"/>
      <c r="AH499" s="994"/>
      <c r="AI499" s="994"/>
      <c r="AJ499" s="994"/>
      <c r="AK499" s="994"/>
      <c r="AL499" s="994"/>
      <c r="AM499" s="994"/>
      <c r="AN499" s="994"/>
      <c r="AO499" s="994"/>
      <c r="AP499" s="994"/>
      <c r="AQ499" s="994"/>
      <c r="AR499" s="994"/>
      <c r="AS499" s="994"/>
      <c r="AT499" s="994"/>
      <c r="AU499" s="994"/>
      <c r="AV499" s="994"/>
      <c r="AW499" s="994"/>
      <c r="AX499" s="994"/>
      <c r="AY499" s="994"/>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8"/>
      <c r="BV499" s="238"/>
      <c r="BW499" s="238"/>
      <c r="BX499" s="238"/>
      <c r="BY499" s="238"/>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c r="DA499" s="235"/>
    </row>
    <row r="500" s="242" customFormat="true" ht="25.15" customHeight="true" x14ac:dyDescent="0.2">
      <c r="C500" s="2800"/>
      <c r="D500" s="2799"/>
      <c r="E500" s="823"/>
      <c r="F500" s="822"/>
      <c r="G500" s="822"/>
      <c r="H500" s="2799"/>
      <c r="I500" s="2799"/>
      <c r="J500" s="939" t="s">
        <v>178</v>
      </c>
      <c r="K500" s="940" t="s">
        <v>228</v>
      </c>
      <c r="L500" s="941" t="s">
        <v>229</v>
      </c>
      <c r="M500" s="2800"/>
      <c r="N500" s="2799"/>
      <c r="O500" s="823"/>
      <c r="P500" s="822"/>
      <c r="Q500" s="822"/>
      <c r="U500" s="994"/>
      <c r="V500" s="994"/>
      <c r="W500" s="994"/>
      <c r="X500" s="994"/>
      <c r="Y500" s="994"/>
      <c r="Z500" s="994"/>
      <c r="AA500" s="994"/>
      <c r="AB500" s="994"/>
      <c r="AC500" s="994"/>
      <c r="AD500" s="994"/>
      <c r="AE500" s="994"/>
      <c r="AF500" s="994"/>
      <c r="AG500" s="994"/>
      <c r="AH500" s="994"/>
      <c r="AI500" s="994"/>
      <c r="AJ500" s="994"/>
      <c r="AK500" s="994"/>
      <c r="AL500" s="994"/>
      <c r="AM500" s="994"/>
      <c r="AN500" s="994"/>
      <c r="AO500" s="994"/>
      <c r="AP500" s="994"/>
      <c r="AQ500" s="994"/>
      <c r="AR500" s="994"/>
      <c r="AS500" s="994"/>
      <c r="AT500" s="994"/>
      <c r="AU500" s="994"/>
      <c r="AV500" s="994"/>
      <c r="AW500" s="994"/>
      <c r="AX500" s="994"/>
      <c r="AY500" s="994"/>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8"/>
      <c r="BV500" s="238"/>
      <c r="BW500" s="238"/>
      <c r="BX500" s="238"/>
      <c r="BY500" s="238"/>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c r="DA500" s="235"/>
    </row>
    <row r="501" s="242" customFormat="true" ht="25.15" customHeight="true" x14ac:dyDescent="0.2">
      <c r="C501" s="2800"/>
      <c r="D501" s="2799"/>
      <c r="E501" s="822"/>
      <c r="F501" s="822"/>
      <c r="G501" s="822"/>
      <c r="H501" s="3158" t="s">
        <v>197</v>
      </c>
      <c r="I501" s="2799"/>
      <c r="J501" s="962">
        <v>5.2101682820665509</v>
      </c>
      <c r="K501" s="963">
        <v>11.841291550151253</v>
      </c>
      <c r="L501" s="964">
        <v>11.841291550151253</v>
      </c>
      <c r="M501" s="2800"/>
      <c r="N501" s="2799"/>
      <c r="O501" s="822"/>
      <c r="P501" s="822"/>
      <c r="Q501" s="822"/>
      <c r="U501" s="994"/>
      <c r="V501" s="994"/>
      <c r="W501" s="994"/>
      <c r="X501" s="994"/>
      <c r="Y501" s="994"/>
      <c r="Z501" s="994"/>
      <c r="AA501" s="994"/>
      <c r="AB501" s="994"/>
      <c r="AC501" s="994"/>
      <c r="AD501" s="994"/>
      <c r="AE501" s="994"/>
      <c r="AF501" s="994"/>
      <c r="AG501" s="994"/>
      <c r="AH501" s="994"/>
      <c r="AI501" s="994"/>
      <c r="AJ501" s="994"/>
      <c r="AK501" s="994"/>
      <c r="AL501" s="994"/>
      <c r="AM501" s="994"/>
      <c r="AN501" s="994"/>
      <c r="AO501" s="994"/>
      <c r="AP501" s="994"/>
      <c r="AQ501" s="994"/>
      <c r="AR501" s="994"/>
      <c r="AS501" s="994"/>
      <c r="AT501" s="994"/>
      <c r="AU501" s="994"/>
      <c r="AV501" s="994"/>
      <c r="AW501" s="994"/>
      <c r="AX501" s="994"/>
      <c r="AY501" s="994"/>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8"/>
      <c r="BV501" s="238"/>
      <c r="BW501" s="238"/>
      <c r="BX501" s="238"/>
      <c r="BY501" s="238"/>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c r="DA501" s="235"/>
    </row>
    <row r="502" s="242" customFormat="true" ht="25.15" customHeight="true" x14ac:dyDescent="0.2">
      <c r="C502" s="3150" t="s">
        <v>226</v>
      </c>
      <c r="D502" s="2799"/>
      <c r="E502" s="2799"/>
      <c r="F502" s="2799"/>
      <c r="G502" s="2799"/>
      <c r="H502" s="2800"/>
      <c r="I502" s="2799"/>
      <c r="J502" s="823"/>
      <c r="K502" s="823"/>
      <c r="L502" s="823"/>
      <c r="M502" s="3151" t="s">
        <v>226</v>
      </c>
      <c r="N502" s="2799"/>
      <c r="O502" s="2799"/>
      <c r="P502" s="2799"/>
      <c r="Q502" s="2799"/>
      <c r="U502" s="994"/>
      <c r="V502" s="994"/>
      <c r="W502" s="994"/>
      <c r="X502" s="994"/>
      <c r="Y502" s="994"/>
      <c r="Z502" s="994"/>
      <c r="AA502" s="994"/>
      <c r="AB502" s="994"/>
      <c r="AC502" s="994"/>
      <c r="AD502" s="994"/>
      <c r="AE502" s="994"/>
      <c r="AF502" s="994"/>
      <c r="AG502" s="994"/>
      <c r="AH502" s="994"/>
      <c r="AI502" s="994"/>
      <c r="AJ502" s="994"/>
      <c r="AK502" s="994"/>
      <c r="AL502" s="994"/>
      <c r="AM502" s="994"/>
      <c r="AN502" s="994"/>
      <c r="AO502" s="994"/>
      <c r="AP502" s="994"/>
      <c r="AQ502" s="994"/>
      <c r="AR502" s="994"/>
      <c r="AS502" s="994"/>
      <c r="AT502" s="994"/>
      <c r="AU502" s="994"/>
      <c r="AV502" s="994"/>
      <c r="AW502" s="994"/>
      <c r="AX502" s="994"/>
      <c r="AY502" s="994"/>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8"/>
      <c r="BV502" s="238"/>
      <c r="BW502" s="238"/>
      <c r="BX502" s="238"/>
      <c r="BY502" s="238"/>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c r="DA502" s="235"/>
    </row>
    <row r="503" s="242" customFormat="true" ht="25.15" customHeight="true" x14ac:dyDescent="0.2">
      <c r="C503" s="3165" t="s">
        <v>196</v>
      </c>
      <c r="D503" s="2799"/>
      <c r="E503" s="3166" t="s">
        <v>227</v>
      </c>
      <c r="F503" s="3167"/>
      <c r="G503" s="3168"/>
      <c r="H503" s="2800"/>
      <c r="I503" s="2799"/>
      <c r="J503" s="822"/>
      <c r="K503" s="822"/>
      <c r="L503" s="822"/>
      <c r="M503" s="3169" t="s">
        <v>196</v>
      </c>
      <c r="N503" s="2799"/>
      <c r="O503" s="3170" t="s">
        <v>227</v>
      </c>
      <c r="P503" s="3171"/>
      <c r="Q503" s="3172"/>
      <c r="U503" s="994"/>
      <c r="V503" s="994"/>
      <c r="W503" s="994"/>
      <c r="X503" s="994"/>
      <c r="Y503" s="994"/>
      <c r="Z503" s="994"/>
      <c r="AA503" s="994"/>
      <c r="AB503" s="994"/>
      <c r="AC503" s="994"/>
      <c r="AD503" s="994"/>
      <c r="AE503" s="994"/>
      <c r="AF503" s="994"/>
      <c r="AG503" s="994"/>
      <c r="AH503" s="994"/>
      <c r="AI503" s="994"/>
      <c r="AJ503" s="994"/>
      <c r="AK503" s="994"/>
      <c r="AL503" s="994"/>
      <c r="AM503" s="994"/>
      <c r="AN503" s="994"/>
      <c r="AO503" s="994"/>
      <c r="AP503" s="994"/>
      <c r="AQ503" s="994"/>
      <c r="AR503" s="994"/>
      <c r="AS503" s="994"/>
      <c r="AT503" s="994"/>
      <c r="AU503" s="994"/>
      <c r="AV503" s="994"/>
      <c r="AW503" s="994"/>
      <c r="AX503" s="994"/>
      <c r="AY503" s="994"/>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8"/>
      <c r="BV503" s="238"/>
      <c r="BW503" s="238"/>
      <c r="BX503" s="238"/>
      <c r="BY503" s="238"/>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c r="DA503" s="235"/>
    </row>
    <row r="504" s="242" customFormat="true" ht="25.15" customHeight="true" x14ac:dyDescent="0.2">
      <c r="C504" s="2799"/>
      <c r="D504" s="2799"/>
      <c r="E504" s="942" t="s">
        <v>178</v>
      </c>
      <c r="F504" s="943" t="s">
        <v>228</v>
      </c>
      <c r="G504" s="944" t="s">
        <v>229</v>
      </c>
      <c r="H504" s="3155" t="s">
        <v>230</v>
      </c>
      <c r="I504" s="2799"/>
      <c r="J504" s="2799"/>
      <c r="K504" s="822"/>
      <c r="L504" s="822"/>
      <c r="M504" s="2799"/>
      <c r="N504" s="2799"/>
      <c r="O504" s="945" t="s">
        <v>178</v>
      </c>
      <c r="P504" s="946" t="s">
        <v>228</v>
      </c>
      <c r="Q504" s="947" t="s">
        <v>229</v>
      </c>
      <c r="U504" s="994"/>
      <c r="V504" s="994"/>
      <c r="W504" s="994"/>
      <c r="X504" s="994"/>
      <c r="Y504" s="994"/>
      <c r="Z504" s="994"/>
      <c r="AA504" s="994"/>
      <c r="AB504" s="994"/>
      <c r="AC504" s="994"/>
      <c r="AD504" s="994"/>
      <c r="AE504" s="994"/>
      <c r="AF504" s="994"/>
      <c r="AG504" s="994"/>
      <c r="AH504" s="994"/>
      <c r="AI504" s="994"/>
      <c r="AJ504" s="994"/>
      <c r="AK504" s="994"/>
      <c r="AL504" s="994"/>
      <c r="AM504" s="994"/>
      <c r="AN504" s="994"/>
      <c r="AO504" s="994"/>
      <c r="AP504" s="994"/>
      <c r="AQ504" s="994"/>
      <c r="AR504" s="994"/>
      <c r="AS504" s="994"/>
      <c r="AT504" s="994"/>
      <c r="AU504" s="994"/>
      <c r="AV504" s="994"/>
      <c r="AW504" s="994"/>
      <c r="AX504" s="994"/>
      <c r="AY504" s="994"/>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8"/>
      <c r="BV504" s="238"/>
      <c r="BW504" s="238"/>
      <c r="BX504" s="238"/>
      <c r="BY504" s="238"/>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c r="DA504" s="235"/>
    </row>
    <row r="505" s="242" customFormat="true" ht="25.15" customHeight="true" x14ac:dyDescent="0.2">
      <c r="C505" s="3148" t="s">
        <v>197</v>
      </c>
      <c r="D505" s="2799"/>
      <c r="E505" s="965">
        <v>5.0328103445984311</v>
      </c>
      <c r="F505" s="966">
        <v>10.940892053474851</v>
      </c>
      <c r="G505" s="967">
        <v>10.940892053474851</v>
      </c>
      <c r="H505" s="2800"/>
      <c r="I505" s="2799"/>
      <c r="J505" s="948" t="s">
        <v>196</v>
      </c>
      <c r="K505" s="822"/>
      <c r="L505" s="822"/>
      <c r="M505" s="3149" t="s">
        <v>197</v>
      </c>
      <c r="N505" s="2799"/>
      <c r="O505" s="968">
        <v>4.4580688510609887</v>
      </c>
      <c r="P505" s="969">
        <v>9.6914540240456279</v>
      </c>
      <c r="Q505" s="970">
        <v>9.6914540240456279</v>
      </c>
      <c r="U505" s="994"/>
      <c r="V505" s="994"/>
      <c r="W505" s="994"/>
      <c r="X505" s="994"/>
      <c r="Y505" s="994"/>
      <c r="Z505" s="994"/>
      <c r="AA505" s="994"/>
      <c r="AB505" s="994"/>
      <c r="AC505" s="994"/>
      <c r="AD505" s="994"/>
      <c r="AE505" s="994"/>
      <c r="AF505" s="994"/>
      <c r="AG505" s="994"/>
      <c r="AH505" s="994"/>
      <c r="AI505" s="994"/>
      <c r="AJ505" s="994"/>
      <c r="AK505" s="994"/>
      <c r="AL505" s="994"/>
      <c r="AM505" s="994"/>
      <c r="AN505" s="994"/>
      <c r="AO505" s="994"/>
      <c r="AP505" s="994"/>
      <c r="AQ505" s="994"/>
      <c r="AR505" s="994"/>
      <c r="AS505" s="994"/>
      <c r="AT505" s="994"/>
      <c r="AU505" s="994"/>
      <c r="AV505" s="994"/>
      <c r="AW505" s="994"/>
      <c r="AX505" s="994"/>
      <c r="AY505" s="994"/>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8"/>
      <c r="BV505" s="238"/>
      <c r="BW505" s="238"/>
      <c r="BX505" s="238"/>
      <c r="BY505" s="238"/>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c r="DA505" s="235"/>
    </row>
    <row r="506" s="242" customFormat="true" ht="25.15" customHeight="true" x14ac:dyDescent="0.2">
      <c r="C506" s="2800"/>
      <c r="D506" s="2799"/>
      <c r="E506" s="823"/>
      <c r="F506" s="823"/>
      <c r="G506" s="823"/>
      <c r="H506" s="2799"/>
      <c r="I506" s="2799"/>
      <c r="J506" s="971" t="s">
        <v>197</v>
      </c>
      <c r="K506" s="822"/>
      <c r="L506" s="822"/>
      <c r="M506" s="2800"/>
      <c r="N506" s="2799"/>
      <c r="O506" s="823"/>
      <c r="P506" s="823"/>
      <c r="Q506" s="823"/>
      <c r="U506" s="994"/>
      <c r="V506" s="994"/>
      <c r="W506" s="994"/>
      <c r="X506" s="994"/>
      <c r="Y506" s="994"/>
      <c r="Z506" s="994"/>
      <c r="AA506" s="994"/>
      <c r="AB506" s="994"/>
      <c r="AC506" s="994"/>
      <c r="AD506" s="994"/>
      <c r="AE506" s="994"/>
      <c r="AF506" s="994"/>
      <c r="AG506" s="994"/>
      <c r="AH506" s="994"/>
      <c r="AI506" s="994"/>
      <c r="AJ506" s="994"/>
      <c r="AK506" s="994"/>
      <c r="AL506" s="994"/>
      <c r="AM506" s="994"/>
      <c r="AN506" s="994"/>
      <c r="AO506" s="994"/>
      <c r="AP506" s="994"/>
      <c r="AQ506" s="994"/>
      <c r="AR506" s="994"/>
      <c r="AS506" s="994"/>
      <c r="AT506" s="994"/>
      <c r="AU506" s="994"/>
      <c r="AV506" s="994"/>
      <c r="AW506" s="994"/>
      <c r="AX506" s="994"/>
      <c r="AY506" s="994"/>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8"/>
      <c r="BV506" s="238"/>
      <c r="BW506" s="238"/>
      <c r="BX506" s="238"/>
      <c r="BY506" s="238"/>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c r="DA506" s="235"/>
    </row>
    <row r="507" s="242" customFormat="true" ht="25.15" customHeight="true" x14ac:dyDescent="0.2">
      <c r="C507" s="2800"/>
      <c r="D507" s="2799"/>
      <c r="E507" s="822"/>
      <c r="F507" s="822"/>
      <c r="G507" s="822"/>
      <c r="H507" s="3173" t="s">
        <v>214</v>
      </c>
      <c r="I507" s="2799"/>
      <c r="J507" s="952">
        <v>6.9337558208112261E-3</v>
      </c>
      <c r="K507" s="822"/>
      <c r="L507" s="822"/>
      <c r="M507" s="2800"/>
      <c r="N507" s="2799"/>
      <c r="O507" s="822"/>
      <c r="P507" s="822"/>
      <c r="Q507" s="822"/>
      <c r="U507" s="994"/>
      <c r="V507" s="994"/>
      <c r="W507" s="994"/>
      <c r="X507" s="994"/>
      <c r="Y507" s="994"/>
      <c r="Z507" s="994"/>
      <c r="AA507" s="994"/>
      <c r="AB507" s="994"/>
      <c r="AC507" s="994"/>
      <c r="AD507" s="994"/>
      <c r="AE507" s="994"/>
      <c r="AF507" s="994"/>
      <c r="AG507" s="994"/>
      <c r="AH507" s="994"/>
      <c r="AI507" s="994"/>
      <c r="AJ507" s="994"/>
      <c r="AK507" s="994"/>
      <c r="AL507" s="994"/>
      <c r="AM507" s="994"/>
      <c r="AN507" s="994"/>
      <c r="AO507" s="994"/>
      <c r="AP507" s="994"/>
      <c r="AQ507" s="994"/>
      <c r="AR507" s="994"/>
      <c r="AS507" s="994"/>
      <c r="AT507" s="994"/>
      <c r="AU507" s="994"/>
      <c r="AV507" s="994"/>
      <c r="AW507" s="994"/>
      <c r="AX507" s="994"/>
      <c r="AY507" s="994"/>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8"/>
      <c r="BV507" s="238"/>
      <c r="BW507" s="238"/>
      <c r="BX507" s="238"/>
      <c r="BY507" s="238"/>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c r="DA507" s="235"/>
    </row>
    <row r="508" s="242" customFormat="true" ht="25.15" customHeight="true" x14ac:dyDescent="0.2">
      <c r="C508" s="3150" t="s">
        <v>230</v>
      </c>
      <c r="D508" s="2799"/>
      <c r="E508" s="2799"/>
      <c r="F508" s="822"/>
      <c r="G508" s="822"/>
      <c r="H508" s="3161" t="s">
        <v>211</v>
      </c>
      <c r="I508" s="2799"/>
      <c r="J508" s="955">
        <v>7.5309897558733144E-2</v>
      </c>
      <c r="K508" s="822"/>
      <c r="L508" s="822"/>
      <c r="M508" s="3151" t="s">
        <v>230</v>
      </c>
      <c r="N508" s="2799"/>
      <c r="O508" s="2799"/>
      <c r="P508" s="822"/>
      <c r="Q508" s="822"/>
      <c r="U508" s="994"/>
      <c r="V508" s="994"/>
      <c r="W508" s="994"/>
      <c r="X508" s="994"/>
      <c r="Y508" s="994"/>
      <c r="Z508" s="994"/>
      <c r="AA508" s="994"/>
      <c r="AB508" s="994"/>
      <c r="AC508" s="994"/>
      <c r="AD508" s="994"/>
      <c r="AE508" s="994"/>
      <c r="AF508" s="994"/>
      <c r="AG508" s="994"/>
      <c r="AH508" s="994"/>
      <c r="AI508" s="994"/>
      <c r="AJ508" s="994"/>
      <c r="AK508" s="994"/>
      <c r="AL508" s="994"/>
      <c r="AM508" s="994"/>
      <c r="AN508" s="994"/>
      <c r="AO508" s="994"/>
      <c r="AP508" s="994"/>
      <c r="AQ508" s="994"/>
      <c r="AR508" s="994"/>
      <c r="AS508" s="994"/>
      <c r="AT508" s="994"/>
      <c r="AU508" s="994"/>
      <c r="AV508" s="994"/>
      <c r="AW508" s="994"/>
      <c r="AX508" s="994"/>
      <c r="AY508" s="994"/>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8"/>
      <c r="BV508" s="238"/>
      <c r="BW508" s="238"/>
      <c r="BX508" s="238"/>
      <c r="BY508" s="238"/>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c r="DA508" s="235"/>
    </row>
    <row r="509" s="242" customFormat="true" ht="25.15" customHeight="true" x14ac:dyDescent="0.2">
      <c r="C509" s="2800"/>
      <c r="D509" s="2799"/>
      <c r="E509" s="949" t="s">
        <v>196</v>
      </c>
      <c r="F509" s="822"/>
      <c r="G509" s="822"/>
      <c r="H509" s="3161" t="s">
        <v>209</v>
      </c>
      <c r="I509" s="2799"/>
      <c r="J509" s="955">
        <v>2.9857225099324546E-2</v>
      </c>
      <c r="K509" s="822"/>
      <c r="L509" s="822"/>
      <c r="M509" s="2800"/>
      <c r="N509" s="2799"/>
      <c r="O509" s="950" t="s">
        <v>196</v>
      </c>
      <c r="P509" s="822"/>
      <c r="Q509" s="822"/>
      <c r="U509" s="994"/>
      <c r="V509" s="994"/>
      <c r="W509" s="994"/>
      <c r="X509" s="994"/>
      <c r="Y509" s="994"/>
      <c r="Z509" s="994"/>
      <c r="AA509" s="994"/>
      <c r="AB509" s="994"/>
      <c r="AC509" s="994"/>
      <c r="AD509" s="994"/>
      <c r="AE509" s="994"/>
      <c r="AF509" s="994"/>
      <c r="AG509" s="994"/>
      <c r="AH509" s="994"/>
      <c r="AI509" s="994"/>
      <c r="AJ509" s="994"/>
      <c r="AK509" s="994"/>
      <c r="AL509" s="994"/>
      <c r="AM509" s="994"/>
      <c r="AN509" s="994"/>
      <c r="AO509" s="994"/>
      <c r="AP509" s="994"/>
      <c r="AQ509" s="994"/>
      <c r="AR509" s="994"/>
      <c r="AS509" s="994"/>
      <c r="AT509" s="994"/>
      <c r="AU509" s="994"/>
      <c r="AV509" s="994"/>
      <c r="AW509" s="994"/>
      <c r="AX509" s="994"/>
      <c r="AY509" s="994"/>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8"/>
      <c r="BV509" s="238"/>
      <c r="BW509" s="238"/>
      <c r="BX509" s="238"/>
      <c r="BY509" s="238"/>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c r="DA509" s="235"/>
    </row>
    <row r="510" s="242" customFormat="true" ht="25.15" customHeight="true" x14ac:dyDescent="0.2">
      <c r="C510" s="2799"/>
      <c r="D510" s="2799"/>
      <c r="E510" s="972" t="s">
        <v>197</v>
      </c>
      <c r="F510" s="822"/>
      <c r="G510" s="822"/>
      <c r="H510" s="3161" t="s">
        <v>204</v>
      </c>
      <c r="I510" s="2799"/>
      <c r="J510" s="955">
        <v>3.8076729250415456E-2</v>
      </c>
      <c r="K510" s="822"/>
      <c r="L510" s="822"/>
      <c r="M510" s="2799"/>
      <c r="N510" s="2799"/>
      <c r="O510" s="973" t="s">
        <v>197</v>
      </c>
      <c r="P510" s="822"/>
      <c r="Q510" s="822"/>
      <c r="U510" s="994"/>
      <c r="V510" s="994"/>
      <c r="W510" s="994"/>
      <c r="X510" s="994"/>
      <c r="Y510" s="994"/>
      <c r="Z510" s="994"/>
      <c r="AA510" s="994"/>
      <c r="AB510" s="994"/>
      <c r="AC510" s="994"/>
      <c r="AD510" s="994"/>
      <c r="AE510" s="994"/>
      <c r="AF510" s="994"/>
      <c r="AG510" s="994"/>
      <c r="AH510" s="994"/>
      <c r="AI510" s="994"/>
      <c r="AJ510" s="994"/>
      <c r="AK510" s="994"/>
      <c r="AL510" s="994"/>
      <c r="AM510" s="994"/>
      <c r="AN510" s="994"/>
      <c r="AO510" s="994"/>
      <c r="AP510" s="994"/>
      <c r="AQ510" s="994"/>
      <c r="AR510" s="994"/>
      <c r="AS510" s="994"/>
      <c r="AT510" s="994"/>
      <c r="AU510" s="994"/>
      <c r="AV510" s="994"/>
      <c r="AW510" s="994"/>
      <c r="AX510" s="994"/>
      <c r="AY510" s="994"/>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8"/>
      <c r="BV510" s="238"/>
      <c r="BW510" s="238"/>
      <c r="BX510" s="238"/>
      <c r="BY510" s="238"/>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c r="DA510" s="235"/>
    </row>
    <row r="511" s="242" customFormat="true" ht="25.15" customHeight="true" x14ac:dyDescent="0.2">
      <c r="C511" s="3163" t="s">
        <v>214</v>
      </c>
      <c r="D511" s="2799"/>
      <c r="E511" s="951">
        <v>1.3629805181334909E-2</v>
      </c>
      <c r="F511" s="822"/>
      <c r="G511" s="822"/>
      <c r="H511" s="3161" t="s">
        <v>201</v>
      </c>
      <c r="I511" s="2799"/>
      <c r="J511" s="955">
        <v>0.10147854517201288</v>
      </c>
      <c r="K511" s="822"/>
      <c r="L511" s="822"/>
      <c r="M511" s="3164" t="s">
        <v>214</v>
      </c>
      <c r="N511" s="2799"/>
      <c r="O511" s="953">
        <v>4.9653013829125923E-2</v>
      </c>
      <c r="P511" s="822"/>
      <c r="Q511" s="822"/>
      <c r="U511" s="994"/>
      <c r="V511" s="994"/>
      <c r="W511" s="994"/>
      <c r="X511" s="994"/>
      <c r="Y511" s="994"/>
      <c r="Z511" s="994"/>
      <c r="AA511" s="994"/>
      <c r="AB511" s="994"/>
      <c r="AC511" s="994"/>
      <c r="AD511" s="994"/>
      <c r="AE511" s="994"/>
      <c r="AF511" s="994"/>
      <c r="AG511" s="994"/>
      <c r="AH511" s="994"/>
      <c r="AI511" s="994"/>
      <c r="AJ511" s="994"/>
      <c r="AK511" s="994"/>
      <c r="AL511" s="994"/>
      <c r="AM511" s="994"/>
      <c r="AN511" s="994"/>
      <c r="AO511" s="994"/>
      <c r="AP511" s="994"/>
      <c r="AQ511" s="994"/>
      <c r="AR511" s="994"/>
      <c r="AS511" s="994"/>
      <c r="AT511" s="994"/>
      <c r="AU511" s="994"/>
      <c r="AV511" s="994"/>
      <c r="AW511" s="994"/>
      <c r="AX511" s="994"/>
      <c r="AY511" s="994"/>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8"/>
      <c r="BV511" s="238"/>
      <c r="BW511" s="238"/>
      <c r="BX511" s="238"/>
      <c r="BY511" s="238"/>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c r="DA511" s="235"/>
    </row>
    <row r="512" s="242" customFormat="true" ht="25.15" customHeight="true" x14ac:dyDescent="0.2">
      <c r="C512" s="3154" t="s">
        <v>211</v>
      </c>
      <c r="D512" s="2799"/>
      <c r="E512" s="954">
        <v>7.7642011892935847E-2</v>
      </c>
      <c r="F512" s="822"/>
      <c r="G512" s="822"/>
      <c r="H512" s="3161" t="s">
        <v>298</v>
      </c>
      <c r="I512" s="2799"/>
      <c r="J512" s="955">
        <v>9.8464860362064824E-2</v>
      </c>
      <c r="K512" s="822"/>
      <c r="L512" s="822"/>
      <c r="M512" s="3156" t="s">
        <v>211</v>
      </c>
      <c r="N512" s="2799"/>
      <c r="O512" s="956">
        <v>7.4974568371862296E-2</v>
      </c>
      <c r="P512" s="822"/>
      <c r="Q512" s="822"/>
      <c r="U512" s="994"/>
      <c r="V512" s="994"/>
      <c r="W512" s="994"/>
      <c r="X512" s="994"/>
      <c r="Y512" s="994"/>
      <c r="Z512" s="994"/>
      <c r="AA512" s="994"/>
      <c r="AB512" s="994"/>
      <c r="AC512" s="994"/>
      <c r="AD512" s="994"/>
      <c r="AE512" s="994"/>
      <c r="AF512" s="994"/>
      <c r="AG512" s="994"/>
      <c r="AH512" s="994"/>
      <c r="AI512" s="994"/>
      <c r="AJ512" s="994"/>
      <c r="AK512" s="994"/>
      <c r="AL512" s="994"/>
      <c r="AM512" s="994"/>
      <c r="AN512" s="994"/>
      <c r="AO512" s="994"/>
      <c r="AP512" s="994"/>
      <c r="AQ512" s="994"/>
      <c r="AR512" s="994"/>
      <c r="AS512" s="994"/>
      <c r="AT512" s="994"/>
      <c r="AU512" s="994"/>
      <c r="AV512" s="994"/>
      <c r="AW512" s="994"/>
      <c r="AX512" s="994"/>
      <c r="AY512" s="994"/>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8"/>
      <c r="BV512" s="238"/>
      <c r="BW512" s="238"/>
      <c r="BX512" s="238"/>
      <c r="BY512" s="238"/>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c r="DA512" s="235"/>
    </row>
    <row r="513" s="242" customFormat="true" ht="25.15" customHeight="true" x14ac:dyDescent="0.2">
      <c r="C513" s="3154" t="s">
        <v>209</v>
      </c>
      <c r="D513" s="2799"/>
      <c r="E513" s="954">
        <v>4.0075654846542498E-2</v>
      </c>
      <c r="F513" s="822"/>
      <c r="G513" s="822"/>
      <c r="H513" s="3161" t="s">
        <v>203</v>
      </c>
      <c r="I513" s="2799"/>
      <c r="J513" s="955">
        <v>3.3890626939779643E-2</v>
      </c>
      <c r="K513" s="822"/>
      <c r="L513" s="822"/>
      <c r="M513" s="3156" t="s">
        <v>209</v>
      </c>
      <c r="N513" s="2799"/>
      <c r="O513" s="956">
        <v>9.71600525577693E-2</v>
      </c>
      <c r="P513" s="822"/>
      <c r="Q513" s="822"/>
      <c r="U513" s="994"/>
      <c r="V513" s="994"/>
      <c r="W513" s="994"/>
      <c r="X513" s="994"/>
      <c r="Y513" s="994"/>
      <c r="Z513" s="994"/>
      <c r="AA513" s="994"/>
      <c r="AB513" s="994"/>
      <c r="AC513" s="994"/>
      <c r="AD513" s="994"/>
      <c r="AE513" s="994"/>
      <c r="AF513" s="994"/>
      <c r="AG513" s="994"/>
      <c r="AH513" s="994"/>
      <c r="AI513" s="994"/>
      <c r="AJ513" s="994"/>
      <c r="AK513" s="994"/>
      <c r="AL513" s="994"/>
      <c r="AM513" s="994"/>
      <c r="AN513" s="994"/>
      <c r="AO513" s="994"/>
      <c r="AP513" s="994"/>
      <c r="AQ513" s="994"/>
      <c r="AR513" s="994"/>
      <c r="AS513" s="994"/>
      <c r="AT513" s="994"/>
      <c r="AU513" s="994"/>
      <c r="AV513" s="994"/>
      <c r="AW513" s="994"/>
      <c r="AX513" s="994"/>
      <c r="AY513" s="994"/>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8"/>
      <c r="BV513" s="238"/>
      <c r="BW513" s="238"/>
      <c r="BX513" s="238"/>
      <c r="BY513" s="238"/>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c r="DA513" s="235"/>
    </row>
    <row r="514" s="242" customFormat="true" ht="25.15" customHeight="true" x14ac:dyDescent="0.2">
      <c r="C514" s="3154" t="s">
        <v>204</v>
      </c>
      <c r="D514" s="2799"/>
      <c r="E514" s="954">
        <v>4.4322534784327156E-2</v>
      </c>
      <c r="F514" s="822"/>
      <c r="G514" s="822"/>
      <c r="H514" s="3161" t="s">
        <v>302</v>
      </c>
      <c r="I514" s="2799"/>
      <c r="J514" s="955">
        <v>8.6357169619242585E-2</v>
      </c>
      <c r="K514" s="822"/>
      <c r="L514" s="822"/>
      <c r="M514" s="3156" t="s">
        <v>204</v>
      </c>
      <c r="N514" s="2799"/>
      <c r="O514" s="956">
        <v>8.5933279442409777E-2</v>
      </c>
      <c r="P514" s="822"/>
      <c r="Q514" s="822"/>
      <c r="U514" s="994"/>
      <c r="V514" s="994"/>
      <c r="W514" s="994"/>
      <c r="X514" s="994"/>
      <c r="Y514" s="994"/>
      <c r="Z514" s="994"/>
      <c r="AA514" s="994"/>
      <c r="AB514" s="994"/>
      <c r="AC514" s="994"/>
      <c r="AD514" s="994"/>
      <c r="AE514" s="994"/>
      <c r="AF514" s="994"/>
      <c r="AG514" s="994"/>
      <c r="AH514" s="994"/>
      <c r="AI514" s="994"/>
      <c r="AJ514" s="994"/>
      <c r="AK514" s="994"/>
      <c r="AL514" s="994"/>
      <c r="AM514" s="994"/>
      <c r="AN514" s="994"/>
      <c r="AO514" s="994"/>
      <c r="AP514" s="994"/>
      <c r="AQ514" s="994"/>
      <c r="AR514" s="994"/>
      <c r="AS514" s="994"/>
      <c r="AT514" s="994"/>
      <c r="AU514" s="994"/>
      <c r="AV514" s="994"/>
      <c r="AW514" s="994"/>
      <c r="AX514" s="994"/>
      <c r="AY514" s="994"/>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8"/>
      <c r="BV514" s="238"/>
      <c r="BW514" s="238"/>
      <c r="BX514" s="238"/>
      <c r="BY514" s="238"/>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c r="DA514" s="235"/>
    </row>
    <row r="515" s="242" customFormat="true" ht="25.15" customHeight="true" x14ac:dyDescent="0.2">
      <c r="C515" s="3154" t="s">
        <v>201</v>
      </c>
      <c r="D515" s="2799"/>
      <c r="E515" s="954">
        <v>9.7131331887070224E-2</v>
      </c>
      <c r="F515" s="822"/>
      <c r="G515" s="822"/>
      <c r="H515" s="3161" t="s">
        <v>202</v>
      </c>
      <c r="I515" s="2799"/>
      <c r="J515" s="955">
        <v>3.8609757114905122E-2</v>
      </c>
      <c r="K515" s="822"/>
      <c r="L515" s="822"/>
      <c r="M515" s="3156" t="s">
        <v>201</v>
      </c>
      <c r="N515" s="2799"/>
      <c r="O515" s="956">
        <v>9.7343085460463732E-2</v>
      </c>
      <c r="P515" s="822"/>
      <c r="Q515" s="822"/>
      <c r="U515" s="994"/>
      <c r="V515" s="994"/>
      <c r="W515" s="994"/>
      <c r="X515" s="994"/>
      <c r="Y515" s="994"/>
      <c r="Z515" s="994"/>
      <c r="AA515" s="994"/>
      <c r="AB515" s="994"/>
      <c r="AC515" s="994"/>
      <c r="AD515" s="994"/>
      <c r="AE515" s="994"/>
      <c r="AF515" s="994"/>
      <c r="AG515" s="994"/>
      <c r="AH515" s="994"/>
      <c r="AI515" s="994"/>
      <c r="AJ515" s="994"/>
      <c r="AK515" s="994"/>
      <c r="AL515" s="994"/>
      <c r="AM515" s="994"/>
      <c r="AN515" s="994"/>
      <c r="AO515" s="994"/>
      <c r="AP515" s="994"/>
      <c r="AQ515" s="994"/>
      <c r="AR515" s="994"/>
      <c r="AS515" s="994"/>
      <c r="AT515" s="994"/>
      <c r="AU515" s="994"/>
      <c r="AV515" s="994"/>
      <c r="AW515" s="994"/>
      <c r="AX515" s="994"/>
      <c r="AY515" s="994"/>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8"/>
      <c r="BV515" s="238"/>
      <c r="BW515" s="238"/>
      <c r="BX515" s="238"/>
      <c r="BY515" s="238"/>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c r="DA515" s="235"/>
    </row>
    <row r="516" s="242" customFormat="true" ht="25.15" customHeight="true" x14ac:dyDescent="0.2">
      <c r="C516" s="3154" t="s">
        <v>298</v>
      </c>
      <c r="D516" s="2799"/>
      <c r="E516" s="954">
        <v>9.7890994947340493E-2</v>
      </c>
      <c r="F516" s="822"/>
      <c r="G516" s="822"/>
      <c r="H516" s="3161" t="s">
        <v>309</v>
      </c>
      <c r="I516" s="2799"/>
      <c r="J516" s="955">
        <v>4.5502707743196633E-2</v>
      </c>
      <c r="K516" s="822"/>
      <c r="L516" s="822"/>
      <c r="M516" s="3156" t="s">
        <v>298</v>
      </c>
      <c r="N516" s="2799"/>
      <c r="O516" s="956">
        <v>7.7107117009980394E-2</v>
      </c>
      <c r="P516" s="822"/>
      <c r="Q516" s="822"/>
      <c r="U516" s="994"/>
      <c r="V516" s="994"/>
      <c r="W516" s="994"/>
      <c r="X516" s="994"/>
      <c r="Y516" s="994"/>
      <c r="Z516" s="994"/>
      <c r="AA516" s="994"/>
      <c r="AB516" s="994"/>
      <c r="AC516" s="994"/>
      <c r="AD516" s="994"/>
      <c r="AE516" s="994"/>
      <c r="AF516" s="994"/>
      <c r="AG516" s="994"/>
      <c r="AH516" s="994"/>
      <c r="AI516" s="994"/>
      <c r="AJ516" s="994"/>
      <c r="AK516" s="994"/>
      <c r="AL516" s="994"/>
      <c r="AM516" s="994"/>
      <c r="AN516" s="994"/>
      <c r="AO516" s="994"/>
      <c r="AP516" s="994"/>
      <c r="AQ516" s="994"/>
      <c r="AR516" s="994"/>
      <c r="AS516" s="994"/>
      <c r="AT516" s="994"/>
      <c r="AU516" s="994"/>
      <c r="AV516" s="994"/>
      <c r="AW516" s="994"/>
      <c r="AX516" s="994"/>
      <c r="AY516" s="994"/>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8"/>
      <c r="BV516" s="238"/>
      <c r="BW516" s="238"/>
      <c r="BX516" s="238"/>
      <c r="BY516" s="238"/>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c r="DA516" s="235"/>
    </row>
    <row r="517" s="242" customFormat="true" ht="25.15" customHeight="true" x14ac:dyDescent="0.2">
      <c r="C517" s="3154" t="s">
        <v>203</v>
      </c>
      <c r="D517" s="2799"/>
      <c r="E517" s="954">
        <v>4.391227393356132E-2</v>
      </c>
      <c r="F517" s="822"/>
      <c r="G517" s="822"/>
      <c r="H517" s="3161" t="s">
        <v>213</v>
      </c>
      <c r="I517" s="2799"/>
      <c r="J517" s="955">
        <v>7.7528200417459225E-2</v>
      </c>
      <c r="K517" s="822"/>
      <c r="L517" s="822"/>
      <c r="M517" s="3156" t="s">
        <v>203</v>
      </c>
      <c r="N517" s="2799"/>
      <c r="O517" s="956">
        <v>9.8453638754085623E-2</v>
      </c>
      <c r="P517" s="822"/>
      <c r="Q517" s="822"/>
      <c r="U517" s="994"/>
      <c r="V517" s="994"/>
      <c r="W517" s="994"/>
      <c r="X517" s="994"/>
      <c r="Y517" s="994"/>
      <c r="Z517" s="994"/>
      <c r="AA517" s="994"/>
      <c r="AB517" s="994"/>
      <c r="AC517" s="994"/>
      <c r="AD517" s="994"/>
      <c r="AE517" s="994"/>
      <c r="AF517" s="994"/>
      <c r="AG517" s="994"/>
      <c r="AH517" s="994"/>
      <c r="AI517" s="994"/>
      <c r="AJ517" s="994"/>
      <c r="AK517" s="994"/>
      <c r="AL517" s="994"/>
      <c r="AM517" s="994"/>
      <c r="AN517" s="994"/>
      <c r="AO517" s="994"/>
      <c r="AP517" s="994"/>
      <c r="AQ517" s="994"/>
      <c r="AR517" s="994"/>
      <c r="AS517" s="994"/>
      <c r="AT517" s="994"/>
      <c r="AU517" s="994"/>
      <c r="AV517" s="994"/>
      <c r="AW517" s="994"/>
      <c r="AX517" s="994"/>
      <c r="AY517" s="994"/>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8"/>
      <c r="BV517" s="238"/>
      <c r="BW517" s="238"/>
      <c r="BX517" s="238"/>
      <c r="BY517" s="238"/>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c r="DA517" s="235"/>
    </row>
    <row r="518" s="242" customFormat="true" ht="25.15" customHeight="true" x14ac:dyDescent="0.2">
      <c r="C518" s="3154" t="s">
        <v>302</v>
      </c>
      <c r="D518" s="2799"/>
      <c r="E518" s="954">
        <v>8.8023314000928582E-2</v>
      </c>
      <c r="F518" s="822"/>
      <c r="G518" s="822"/>
      <c r="H518" s="3161" t="s">
        <v>261</v>
      </c>
      <c r="I518" s="2799"/>
      <c r="J518" s="955">
        <v>8.6131747028267022E-2</v>
      </c>
      <c r="K518" s="822"/>
      <c r="L518" s="822"/>
      <c r="M518" s="3156" t="s">
        <v>302</v>
      </c>
      <c r="N518" s="2799"/>
      <c r="O518" s="956">
        <v>7.517447243996625E-2</v>
      </c>
      <c r="P518" s="822"/>
      <c r="Q518" s="822"/>
      <c r="U518" s="994"/>
      <c r="V518" s="994"/>
      <c r="W518" s="994"/>
      <c r="X518" s="994"/>
      <c r="Y518" s="994"/>
      <c r="Z518" s="994"/>
      <c r="AA518" s="994"/>
      <c r="AB518" s="994"/>
      <c r="AC518" s="994"/>
      <c r="AD518" s="994"/>
      <c r="AE518" s="994"/>
      <c r="AF518" s="994"/>
      <c r="AG518" s="994"/>
      <c r="AH518" s="994"/>
      <c r="AI518" s="994"/>
      <c r="AJ518" s="994"/>
      <c r="AK518" s="994"/>
      <c r="AL518" s="994"/>
      <c r="AM518" s="994"/>
      <c r="AN518" s="994"/>
      <c r="AO518" s="994"/>
      <c r="AP518" s="994"/>
      <c r="AQ518" s="994"/>
      <c r="AR518" s="994"/>
      <c r="AS518" s="994"/>
      <c r="AT518" s="994"/>
      <c r="AU518" s="994"/>
      <c r="AV518" s="994"/>
      <c r="AW518" s="994"/>
      <c r="AX518" s="994"/>
      <c r="AY518" s="994"/>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8"/>
      <c r="BV518" s="238"/>
      <c r="BW518" s="238"/>
      <c r="BX518" s="238"/>
      <c r="BY518" s="238"/>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c r="DA518" s="235"/>
    </row>
    <row r="519" s="242" customFormat="true" ht="25.15" customHeight="true" x14ac:dyDescent="0.2">
      <c r="C519" s="3154" t="s">
        <v>202</v>
      </c>
      <c r="D519" s="2799"/>
      <c r="E519" s="954">
        <v>4.6178733925554154E-2</v>
      </c>
      <c r="F519" s="822"/>
      <c r="G519" s="822"/>
      <c r="H519" s="3161" t="s">
        <v>259</v>
      </c>
      <c r="I519" s="2799"/>
      <c r="J519" s="955">
        <v>2.6432342076348102E-2</v>
      </c>
      <c r="K519" s="822"/>
      <c r="L519" s="822"/>
      <c r="M519" s="3156" t="s">
        <v>202</v>
      </c>
      <c r="N519" s="2799"/>
      <c r="O519" s="956">
        <v>8.7415412510298107E-2</v>
      </c>
      <c r="P519" s="822"/>
      <c r="Q519" s="822"/>
      <c r="U519" s="994"/>
      <c r="V519" s="994"/>
      <c r="W519" s="994"/>
      <c r="X519" s="994"/>
      <c r="Y519" s="994"/>
      <c r="Z519" s="994"/>
      <c r="AA519" s="994"/>
      <c r="AB519" s="994"/>
      <c r="AC519" s="994"/>
      <c r="AD519" s="994"/>
      <c r="AE519" s="994"/>
      <c r="AF519" s="994"/>
      <c r="AG519" s="994"/>
      <c r="AH519" s="994"/>
      <c r="AI519" s="994"/>
      <c r="AJ519" s="994"/>
      <c r="AK519" s="994"/>
      <c r="AL519" s="994"/>
      <c r="AM519" s="994"/>
      <c r="AN519" s="994"/>
      <c r="AO519" s="994"/>
      <c r="AP519" s="994"/>
      <c r="AQ519" s="994"/>
      <c r="AR519" s="994"/>
      <c r="AS519" s="994"/>
      <c r="AT519" s="994"/>
      <c r="AU519" s="994"/>
      <c r="AV519" s="994"/>
      <c r="AW519" s="994"/>
      <c r="AX519" s="994"/>
      <c r="AY519" s="994"/>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8"/>
      <c r="BV519" s="238"/>
      <c r="BW519" s="238"/>
      <c r="BX519" s="238"/>
      <c r="BY519" s="238"/>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c r="DA519" s="235"/>
    </row>
    <row r="520" s="242" customFormat="true" ht="25.15" customHeight="true" x14ac:dyDescent="0.2">
      <c r="C520" s="3154" t="s">
        <v>309</v>
      </c>
      <c r="D520" s="2799"/>
      <c r="E520" s="954">
        <v>4.2877691216891702E-2</v>
      </c>
      <c r="F520" s="822"/>
      <c r="G520" s="822"/>
      <c r="H520" s="3161" t="s">
        <v>251</v>
      </c>
      <c r="I520" s="2799"/>
      <c r="J520" s="955">
        <v>0.10558613215290018</v>
      </c>
      <c r="K520" s="822"/>
      <c r="L520" s="822"/>
      <c r="M520" s="3156" t="s">
        <v>309</v>
      </c>
      <c r="N520" s="2799"/>
      <c r="O520" s="956">
        <v>1.9616054998582579E-2</v>
      </c>
      <c r="P520" s="822"/>
      <c r="Q520" s="822"/>
      <c r="U520" s="994"/>
      <c r="V520" s="994"/>
      <c r="W520" s="994"/>
      <c r="X520" s="994"/>
      <c r="Y520" s="994"/>
      <c r="Z520" s="994"/>
      <c r="AA520" s="994"/>
      <c r="AB520" s="994"/>
      <c r="AC520" s="994"/>
      <c r="AD520" s="994"/>
      <c r="AE520" s="994"/>
      <c r="AF520" s="994"/>
      <c r="AG520" s="994"/>
      <c r="AH520" s="994"/>
      <c r="AI520" s="994"/>
      <c r="AJ520" s="994"/>
      <c r="AK520" s="994"/>
      <c r="AL520" s="994"/>
      <c r="AM520" s="994"/>
      <c r="AN520" s="994"/>
      <c r="AO520" s="994"/>
      <c r="AP520" s="994"/>
      <c r="AQ520" s="994"/>
      <c r="AR520" s="994"/>
      <c r="AS520" s="994"/>
      <c r="AT520" s="994"/>
      <c r="AU520" s="994"/>
      <c r="AV520" s="994"/>
      <c r="AW520" s="994"/>
      <c r="AX520" s="994"/>
      <c r="AY520" s="994"/>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8"/>
      <c r="BV520" s="238"/>
      <c r="BW520" s="238"/>
      <c r="BX520" s="238"/>
      <c r="BY520" s="238"/>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c r="DA520" s="235"/>
    </row>
    <row r="521" s="242" customFormat="true" ht="25.15" customHeight="true" x14ac:dyDescent="0.2">
      <c r="C521" s="3154" t="s">
        <v>213</v>
      </c>
      <c r="D521" s="2799"/>
      <c r="E521" s="954">
        <v>7.8744009911652577E-2</v>
      </c>
      <c r="F521" s="822"/>
      <c r="G521" s="822"/>
      <c r="H521" s="3161" t="s">
        <v>250</v>
      </c>
      <c r="I521" s="2799"/>
      <c r="J521" s="955">
        <v>0.1084208607160024</v>
      </c>
      <c r="K521" s="822"/>
      <c r="L521" s="822"/>
      <c r="M521" s="3156" t="s">
        <v>213</v>
      </c>
      <c r="N521" s="2799"/>
      <c r="O521" s="956">
        <v>6.7659021819565818E-2</v>
      </c>
      <c r="P521" s="822"/>
      <c r="Q521" s="822"/>
      <c r="U521" s="994"/>
      <c r="V521" s="994"/>
      <c r="W521" s="994"/>
      <c r="X521" s="994"/>
      <c r="Y521" s="994"/>
      <c r="Z521" s="994"/>
      <c r="AA521" s="994"/>
      <c r="AB521" s="994"/>
      <c r="AC521" s="994"/>
      <c r="AD521" s="994"/>
      <c r="AE521" s="994"/>
      <c r="AF521" s="994"/>
      <c r="AG521" s="994"/>
      <c r="AH521" s="994"/>
      <c r="AI521" s="994"/>
      <c r="AJ521" s="994"/>
      <c r="AK521" s="994"/>
      <c r="AL521" s="994"/>
      <c r="AM521" s="994"/>
      <c r="AN521" s="994"/>
      <c r="AO521" s="994"/>
      <c r="AP521" s="994"/>
      <c r="AQ521" s="994"/>
      <c r="AR521" s="994"/>
      <c r="AS521" s="994"/>
      <c r="AT521" s="994"/>
      <c r="AU521" s="994"/>
      <c r="AV521" s="994"/>
      <c r="AW521" s="994"/>
      <c r="AX521" s="994"/>
      <c r="AY521" s="994"/>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8"/>
      <c r="BV521" s="238"/>
      <c r="BW521" s="238"/>
      <c r="BX521" s="238"/>
      <c r="BY521" s="238"/>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c r="DA521" s="235"/>
    </row>
    <row r="522" s="242" customFormat="true" ht="25.15" customHeight="true" x14ac:dyDescent="0.2">
      <c r="C522" s="3154" t="s">
        <v>261</v>
      </c>
      <c r="D522" s="2799"/>
      <c r="E522" s="954">
        <v>8.5965245176420332E-2</v>
      </c>
      <c r="F522" s="822"/>
      <c r="G522" s="822"/>
      <c r="H522" s="3161" t="s">
        <v>255</v>
      </c>
      <c r="I522" s="2799"/>
      <c r="J522" s="955">
        <v>9.4187251559642707E-2</v>
      </c>
      <c r="K522" s="822"/>
      <c r="L522" s="822"/>
      <c r="M522" s="3156" t="s">
        <v>261</v>
      </c>
      <c r="N522" s="2799"/>
      <c r="O522" s="956">
        <v>5.9898604269005402E-2</v>
      </c>
      <c r="P522" s="822"/>
      <c r="Q522" s="822"/>
      <c r="U522" s="994"/>
      <c r="V522" s="994"/>
      <c r="W522" s="994"/>
      <c r="X522" s="994"/>
      <c r="Y522" s="994"/>
      <c r="Z522" s="994"/>
      <c r="AA522" s="994"/>
      <c r="AB522" s="994"/>
      <c r="AC522" s="994"/>
      <c r="AD522" s="994"/>
      <c r="AE522" s="994"/>
      <c r="AF522" s="994"/>
      <c r="AG522" s="994"/>
      <c r="AH522" s="994"/>
      <c r="AI522" s="994"/>
      <c r="AJ522" s="994"/>
      <c r="AK522" s="994"/>
      <c r="AL522" s="994"/>
      <c r="AM522" s="994"/>
      <c r="AN522" s="994"/>
      <c r="AO522" s="994"/>
      <c r="AP522" s="994"/>
      <c r="AQ522" s="994"/>
      <c r="AR522" s="994"/>
      <c r="AS522" s="994"/>
      <c r="AT522" s="994"/>
      <c r="AU522" s="994"/>
      <c r="AV522" s="994"/>
      <c r="AW522" s="994"/>
      <c r="AX522" s="994"/>
      <c r="AY522" s="994"/>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8"/>
      <c r="BV522" s="238"/>
      <c r="BW522" s="238"/>
      <c r="BX522" s="238"/>
      <c r="BY522" s="238"/>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c r="DA522" s="235"/>
    </row>
    <row r="523" s="242" customFormat="true" ht="25.15" customHeight="true" x14ac:dyDescent="0.2">
      <c r="C523" s="3154" t="s">
        <v>259</v>
      </c>
      <c r="D523" s="2799"/>
      <c r="E523" s="954">
        <v>3.6910692987933792E-2</v>
      </c>
      <c r="F523" s="822"/>
      <c r="G523" s="822"/>
      <c r="H523" s="3161" t="s">
        <v>295</v>
      </c>
      <c r="I523" s="2799"/>
      <c r="J523" s="955">
        <v>0.12152179627571148</v>
      </c>
      <c r="K523" s="822"/>
      <c r="L523" s="822"/>
      <c r="M523" s="3156" t="s">
        <v>259</v>
      </c>
      <c r="N523" s="2799"/>
      <c r="O523" s="956">
        <v>7.0968120568472182E-2</v>
      </c>
      <c r="P523" s="822"/>
      <c r="Q523" s="822"/>
      <c r="U523" s="994"/>
      <c r="V523" s="994"/>
      <c r="W523" s="994"/>
      <c r="X523" s="994"/>
      <c r="Y523" s="994"/>
      <c r="Z523" s="994"/>
      <c r="AA523" s="994"/>
      <c r="AB523" s="994"/>
      <c r="AC523" s="994"/>
      <c r="AD523" s="994"/>
      <c r="AE523" s="994"/>
      <c r="AF523" s="994"/>
      <c r="AG523" s="994"/>
      <c r="AH523" s="994"/>
      <c r="AI523" s="994"/>
      <c r="AJ523" s="994"/>
      <c r="AK523" s="994"/>
      <c r="AL523" s="994"/>
      <c r="AM523" s="994"/>
      <c r="AN523" s="994"/>
      <c r="AO523" s="994"/>
      <c r="AP523" s="994"/>
      <c r="AQ523" s="994"/>
      <c r="AR523" s="994"/>
      <c r="AS523" s="994"/>
      <c r="AT523" s="994"/>
      <c r="AU523" s="994"/>
      <c r="AV523" s="994"/>
      <c r="AW523" s="994"/>
      <c r="AX523" s="994"/>
      <c r="AY523" s="994"/>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8"/>
      <c r="BV523" s="238"/>
      <c r="BW523" s="238"/>
      <c r="BX523" s="238"/>
      <c r="BY523" s="238"/>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c r="DA523" s="235"/>
    </row>
    <row r="524" s="242" customFormat="true" ht="25.15" customHeight="true" x14ac:dyDescent="0.2">
      <c r="C524" s="3154" t="s">
        <v>251</v>
      </c>
      <c r="D524" s="2799"/>
      <c r="E524" s="954">
        <v>0.11083525229961984</v>
      </c>
      <c r="F524" s="822"/>
      <c r="G524" s="822"/>
      <c r="H524" s="3161" t="s">
        <v>212</v>
      </c>
      <c r="I524" s="2799"/>
      <c r="J524" s="955">
        <v>0.10708815691222839</v>
      </c>
      <c r="K524" s="822"/>
      <c r="L524" s="822"/>
      <c r="M524" s="3156" t="s">
        <v>251</v>
      </c>
      <c r="N524" s="2799"/>
      <c r="O524" s="956">
        <v>0.10757911520434407</v>
      </c>
      <c r="P524" s="822"/>
      <c r="Q524" s="822"/>
      <c r="U524" s="994"/>
      <c r="V524" s="994"/>
      <c r="W524" s="994"/>
      <c r="X524" s="994"/>
      <c r="Y524" s="994"/>
      <c r="Z524" s="994"/>
      <c r="AA524" s="994"/>
      <c r="AB524" s="994"/>
      <c r="AC524" s="994"/>
      <c r="AD524" s="994"/>
      <c r="AE524" s="994"/>
      <c r="AF524" s="994"/>
      <c r="AG524" s="994"/>
      <c r="AH524" s="994"/>
      <c r="AI524" s="994"/>
      <c r="AJ524" s="994"/>
      <c r="AK524" s="994"/>
      <c r="AL524" s="994"/>
      <c r="AM524" s="994"/>
      <c r="AN524" s="994"/>
      <c r="AO524" s="994"/>
      <c r="AP524" s="994"/>
      <c r="AQ524" s="994"/>
      <c r="AR524" s="994"/>
      <c r="AS524" s="994"/>
      <c r="AT524" s="994"/>
      <c r="AU524" s="994"/>
      <c r="AV524" s="994"/>
      <c r="AW524" s="994"/>
      <c r="AX524" s="994"/>
      <c r="AY524" s="994"/>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8"/>
      <c r="BV524" s="238"/>
      <c r="BW524" s="238"/>
      <c r="BX524" s="238"/>
      <c r="BY524" s="238"/>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c r="DA524" s="235"/>
    </row>
    <row r="525" s="242" customFormat="true" ht="25.15" customHeight="true" x14ac:dyDescent="0.2">
      <c r="C525" s="3154" t="s">
        <v>250</v>
      </c>
      <c r="D525" s="2799"/>
      <c r="E525" s="954">
        <v>0.11424466310168528</v>
      </c>
      <c r="F525" s="822"/>
      <c r="G525" s="822"/>
      <c r="H525" s="3161" t="s">
        <v>296</v>
      </c>
      <c r="I525" s="2799"/>
      <c r="J525" s="955">
        <v>0.11443654891293693</v>
      </c>
      <c r="K525" s="822"/>
      <c r="L525" s="822"/>
      <c r="M525" s="3156" t="s">
        <v>250</v>
      </c>
      <c r="N525" s="2799"/>
      <c r="O525" s="956">
        <v>0.11634329360234623</v>
      </c>
      <c r="P525" s="822"/>
      <c r="Q525" s="822"/>
      <c r="U525" s="994"/>
      <c r="V525" s="994"/>
      <c r="W525" s="994"/>
      <c r="X525" s="994"/>
      <c r="Y525" s="994"/>
      <c r="Z525" s="994"/>
      <c r="AA525" s="994"/>
      <c r="AB525" s="994"/>
      <c r="AC525" s="994"/>
      <c r="AD525" s="994"/>
      <c r="AE525" s="994"/>
      <c r="AF525" s="994"/>
      <c r="AG525" s="994"/>
      <c r="AH525" s="994"/>
      <c r="AI525" s="994"/>
      <c r="AJ525" s="994"/>
      <c r="AK525" s="994"/>
      <c r="AL525" s="994"/>
      <c r="AM525" s="994"/>
      <c r="AN525" s="994"/>
      <c r="AO525" s="994"/>
      <c r="AP525" s="994"/>
      <c r="AQ525" s="994"/>
      <c r="AR525" s="994"/>
      <c r="AS525" s="994"/>
      <c r="AT525" s="994"/>
      <c r="AU525" s="994"/>
      <c r="AV525" s="994"/>
      <c r="AW525" s="994"/>
      <c r="AX525" s="994"/>
      <c r="AY525" s="994"/>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8"/>
      <c r="BV525" s="238"/>
      <c r="BW525" s="238"/>
      <c r="BX525" s="238"/>
      <c r="BY525" s="238"/>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c r="DA525" s="235"/>
    </row>
    <row r="526" s="242" customFormat="true" ht="25.15" customHeight="true" x14ac:dyDescent="0.2">
      <c r="C526" s="3154" t="s">
        <v>255</v>
      </c>
      <c r="D526" s="2799"/>
      <c r="E526" s="954">
        <v>9.5684521799547853E-2</v>
      </c>
      <c r="F526" s="822"/>
      <c r="G526" s="822"/>
      <c r="H526" s="3161" t="s">
        <v>305</v>
      </c>
      <c r="I526" s="2799"/>
      <c r="J526" s="955">
        <v>8.0269677280062735E-2</v>
      </c>
      <c r="K526" s="822"/>
      <c r="L526" s="822"/>
      <c r="M526" s="3156" t="s">
        <v>255</v>
      </c>
      <c r="N526" s="2799"/>
      <c r="O526" s="956">
        <v>8.1503759540316356E-2</v>
      </c>
      <c r="P526" s="822"/>
      <c r="Q526" s="822"/>
      <c r="U526" s="994"/>
      <c r="V526" s="994"/>
      <c r="W526" s="994"/>
      <c r="X526" s="994"/>
      <c r="Y526" s="994"/>
      <c r="Z526" s="994"/>
      <c r="AA526" s="994"/>
      <c r="AB526" s="994"/>
      <c r="AC526" s="994"/>
      <c r="AD526" s="994"/>
      <c r="AE526" s="994"/>
      <c r="AF526" s="994"/>
      <c r="AG526" s="994"/>
      <c r="AH526" s="994"/>
      <c r="AI526" s="994"/>
      <c r="AJ526" s="994"/>
      <c r="AK526" s="994"/>
      <c r="AL526" s="994"/>
      <c r="AM526" s="994"/>
      <c r="AN526" s="994"/>
      <c r="AO526" s="994"/>
      <c r="AP526" s="994"/>
      <c r="AQ526" s="994"/>
      <c r="AR526" s="994"/>
      <c r="AS526" s="994"/>
      <c r="AT526" s="994"/>
      <c r="AU526" s="994"/>
      <c r="AV526" s="994"/>
      <c r="AW526" s="994"/>
      <c r="AX526" s="994"/>
      <c r="AY526" s="994"/>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8"/>
      <c r="BV526" s="238"/>
      <c r="BW526" s="238"/>
      <c r="BX526" s="238"/>
      <c r="BY526" s="238"/>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c r="DA526" s="235"/>
    </row>
    <row r="527" s="242" customFormat="true" ht="25.15" customHeight="true" x14ac:dyDescent="0.2">
      <c r="C527" s="3154" t="s">
        <v>295</v>
      </c>
      <c r="D527" s="2799"/>
      <c r="E527" s="954">
        <v>0.12559733521408242</v>
      </c>
      <c r="F527" s="822"/>
      <c r="G527" s="822"/>
      <c r="H527" s="3161" t="s">
        <v>216</v>
      </c>
      <c r="I527" s="2799"/>
      <c r="J527" s="955">
        <v>-6.9896043704623517E-2</v>
      </c>
      <c r="K527" s="822"/>
      <c r="L527" s="822"/>
      <c r="M527" s="3156" t="s">
        <v>295</v>
      </c>
      <c r="N527" s="2799"/>
      <c r="O527" s="956">
        <v>0.12208312806783833</v>
      </c>
      <c r="P527" s="822"/>
      <c r="Q527" s="822"/>
      <c r="U527" s="994"/>
      <c r="V527" s="994"/>
      <c r="W527" s="994"/>
      <c r="X527" s="994"/>
      <c r="Y527" s="994"/>
      <c r="Z527" s="994"/>
      <c r="AA527" s="994"/>
      <c r="AB527" s="994"/>
      <c r="AC527" s="994"/>
      <c r="AD527" s="994"/>
      <c r="AE527" s="994"/>
      <c r="AF527" s="994"/>
      <c r="AG527" s="994"/>
      <c r="AH527" s="994"/>
      <c r="AI527" s="994"/>
      <c r="AJ527" s="994"/>
      <c r="AK527" s="994"/>
      <c r="AL527" s="994"/>
      <c r="AM527" s="994"/>
      <c r="AN527" s="994"/>
      <c r="AO527" s="994"/>
      <c r="AP527" s="994"/>
      <c r="AQ527" s="994"/>
      <c r="AR527" s="994"/>
      <c r="AS527" s="994"/>
      <c r="AT527" s="994"/>
      <c r="AU527" s="994"/>
      <c r="AV527" s="994"/>
      <c r="AW527" s="994"/>
      <c r="AX527" s="994"/>
      <c r="AY527" s="994"/>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8"/>
      <c r="BV527" s="238"/>
      <c r="BW527" s="238"/>
      <c r="BX527" s="238"/>
      <c r="BY527" s="238"/>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c r="DA527" s="235"/>
    </row>
    <row r="528" s="242" customFormat="true" ht="25.15" customHeight="true" x14ac:dyDescent="0.2">
      <c r="C528" s="3154" t="s">
        <v>212</v>
      </c>
      <c r="D528" s="2799"/>
      <c r="E528" s="954">
        <v>0.11038618281272114</v>
      </c>
      <c r="F528" s="822"/>
      <c r="G528" s="822"/>
      <c r="H528" s="3161" t="s">
        <v>297</v>
      </c>
      <c r="I528" s="2799"/>
      <c r="J528" s="955">
        <v>0.1068603328914854</v>
      </c>
      <c r="K528" s="822"/>
      <c r="L528" s="822"/>
      <c r="M528" s="3156" t="s">
        <v>212</v>
      </c>
      <c r="N528" s="2799"/>
      <c r="O528" s="956">
        <v>0.11167135124087622</v>
      </c>
      <c r="P528" s="822"/>
      <c r="Q528" s="822"/>
      <c r="U528" s="994"/>
      <c r="V528" s="994"/>
      <c r="W528" s="994"/>
      <c r="X528" s="994"/>
      <c r="Y528" s="994"/>
      <c r="Z528" s="994"/>
      <c r="AA528" s="994"/>
      <c r="AB528" s="994"/>
      <c r="AC528" s="994"/>
      <c r="AD528" s="994"/>
      <c r="AE528" s="994"/>
      <c r="AF528" s="994"/>
      <c r="AG528" s="994"/>
      <c r="AH528" s="994"/>
      <c r="AI528" s="994"/>
      <c r="AJ528" s="994"/>
      <c r="AK528" s="994"/>
      <c r="AL528" s="994"/>
      <c r="AM528" s="994"/>
      <c r="AN528" s="994"/>
      <c r="AO528" s="994"/>
      <c r="AP528" s="994"/>
      <c r="AQ528" s="994"/>
      <c r="AR528" s="994"/>
      <c r="AS528" s="994"/>
      <c r="AT528" s="994"/>
      <c r="AU528" s="994"/>
      <c r="AV528" s="994"/>
      <c r="AW528" s="994"/>
      <c r="AX528" s="994"/>
      <c r="AY528" s="994"/>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8"/>
      <c r="BV528" s="238"/>
      <c r="BW528" s="238"/>
      <c r="BX528" s="238"/>
      <c r="BY528" s="238"/>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c r="DA528" s="235"/>
    </row>
    <row r="529" s="242" customFormat="true" ht="25.15" customHeight="true" x14ac:dyDescent="0.2">
      <c r="C529" s="3154" t="s">
        <v>296</v>
      </c>
      <c r="D529" s="2799"/>
      <c r="E529" s="954">
        <v>0.11138274149390233</v>
      </c>
      <c r="F529" s="822"/>
      <c r="G529" s="822"/>
      <c r="H529" s="3161" t="s">
        <v>301</v>
      </c>
      <c r="I529" s="2799"/>
      <c r="J529" s="955">
        <v>8.9152355728119095E-2</v>
      </c>
      <c r="K529" s="822"/>
      <c r="L529" s="822"/>
      <c r="M529" s="3156" t="s">
        <v>296</v>
      </c>
      <c r="N529" s="2799"/>
      <c r="O529" s="956">
        <v>0.10330316274455148</v>
      </c>
      <c r="P529" s="822"/>
      <c r="Q529" s="822"/>
      <c r="U529" s="994"/>
      <c r="V529" s="994"/>
      <c r="W529" s="994"/>
      <c r="X529" s="994"/>
      <c r="Y529" s="994"/>
      <c r="Z529" s="994"/>
      <c r="AA529" s="994"/>
      <c r="AB529" s="994"/>
      <c r="AC529" s="994"/>
      <c r="AD529" s="994"/>
      <c r="AE529" s="994"/>
      <c r="AF529" s="994"/>
      <c r="AG529" s="994"/>
      <c r="AH529" s="994"/>
      <c r="AI529" s="994"/>
      <c r="AJ529" s="994"/>
      <c r="AK529" s="994"/>
      <c r="AL529" s="994"/>
      <c r="AM529" s="994"/>
      <c r="AN529" s="994"/>
      <c r="AO529" s="994"/>
      <c r="AP529" s="994"/>
      <c r="AQ529" s="994"/>
      <c r="AR529" s="994"/>
      <c r="AS529" s="994"/>
      <c r="AT529" s="994"/>
      <c r="AU529" s="994"/>
      <c r="AV529" s="994"/>
      <c r="AW529" s="994"/>
      <c r="AX529" s="994"/>
      <c r="AY529" s="994"/>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8"/>
      <c r="BV529" s="238"/>
      <c r="BW529" s="238"/>
      <c r="BX529" s="238"/>
      <c r="BY529" s="238"/>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c r="DA529" s="235"/>
    </row>
    <row r="530" s="242" customFormat="true" ht="25.15" customHeight="true" x14ac:dyDescent="0.2">
      <c r="C530" s="3154" t="s">
        <v>305</v>
      </c>
      <c r="D530" s="2799"/>
      <c r="E530" s="954">
        <v>7.9333610123761125E-2</v>
      </c>
      <c r="F530" s="822"/>
      <c r="G530" s="822"/>
      <c r="H530" s="3161" t="s">
        <v>312</v>
      </c>
      <c r="I530" s="2799"/>
      <c r="J530" s="955">
        <v>-9.4530244880574269E-3</v>
      </c>
      <c r="K530" s="822"/>
      <c r="L530" s="822"/>
      <c r="M530" s="3156" t="s">
        <v>305</v>
      </c>
      <c r="N530" s="2799"/>
      <c r="O530" s="956">
        <v>5.7928469482346888E-2</v>
      </c>
      <c r="P530" s="822"/>
      <c r="Q530" s="822"/>
      <c r="U530" s="994"/>
      <c r="V530" s="994"/>
      <c r="W530" s="994"/>
      <c r="X530" s="994"/>
      <c r="Y530" s="994"/>
      <c r="Z530" s="994"/>
      <c r="AA530" s="994"/>
      <c r="AB530" s="994"/>
      <c r="AC530" s="994"/>
      <c r="AD530" s="994"/>
      <c r="AE530" s="994"/>
      <c r="AF530" s="994"/>
      <c r="AG530" s="994"/>
      <c r="AH530" s="994"/>
      <c r="AI530" s="994"/>
      <c r="AJ530" s="994"/>
      <c r="AK530" s="994"/>
      <c r="AL530" s="994"/>
      <c r="AM530" s="994"/>
      <c r="AN530" s="994"/>
      <c r="AO530" s="994"/>
      <c r="AP530" s="994"/>
      <c r="AQ530" s="994"/>
      <c r="AR530" s="994"/>
      <c r="AS530" s="994"/>
      <c r="AT530" s="994"/>
      <c r="AU530" s="994"/>
      <c r="AV530" s="994"/>
      <c r="AW530" s="994"/>
      <c r="AX530" s="994"/>
      <c r="AY530" s="994"/>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8"/>
      <c r="BV530" s="238"/>
      <c r="BW530" s="238"/>
      <c r="BX530" s="238"/>
      <c r="BY530" s="238"/>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c r="DA530" s="235"/>
    </row>
    <row r="531" s="242" customFormat="true" ht="25.15" customHeight="true" x14ac:dyDescent="0.2">
      <c r="C531" s="3154" t="s">
        <v>216</v>
      </c>
      <c r="D531" s="2799"/>
      <c r="E531" s="954">
        <v>-6.7517833671864938E-2</v>
      </c>
      <c r="F531" s="822"/>
      <c r="G531" s="822"/>
      <c r="H531" s="3161" t="s">
        <v>321</v>
      </c>
      <c r="I531" s="2799"/>
      <c r="J531" s="955">
        <v>7.4945910904708115E-3</v>
      </c>
      <c r="K531" s="822"/>
      <c r="L531" s="822"/>
      <c r="M531" s="3156" t="s">
        <v>216</v>
      </c>
      <c r="N531" s="2799"/>
      <c r="O531" s="956">
        <v>-5.1192903233940948E-2</v>
      </c>
      <c r="P531" s="822"/>
      <c r="Q531" s="822"/>
      <c r="U531" s="994"/>
      <c r="V531" s="994"/>
      <c r="W531" s="994"/>
      <c r="X531" s="994"/>
      <c r="Y531" s="994"/>
      <c r="Z531" s="994"/>
      <c r="AA531" s="994"/>
      <c r="AB531" s="994"/>
      <c r="AC531" s="994"/>
      <c r="AD531" s="994"/>
      <c r="AE531" s="994"/>
      <c r="AF531" s="994"/>
      <c r="AG531" s="994"/>
      <c r="AH531" s="994"/>
      <c r="AI531" s="994"/>
      <c r="AJ531" s="994"/>
      <c r="AK531" s="994"/>
      <c r="AL531" s="994"/>
      <c r="AM531" s="994"/>
      <c r="AN531" s="994"/>
      <c r="AO531" s="994"/>
      <c r="AP531" s="994"/>
      <c r="AQ531" s="994"/>
      <c r="AR531" s="994"/>
      <c r="AS531" s="994"/>
      <c r="AT531" s="994"/>
      <c r="AU531" s="994"/>
      <c r="AV531" s="994"/>
      <c r="AW531" s="994"/>
      <c r="AX531" s="994"/>
      <c r="AY531" s="994"/>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8"/>
      <c r="BV531" s="238"/>
      <c r="BW531" s="238"/>
      <c r="BX531" s="238"/>
      <c r="BY531" s="238"/>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c r="DA531" s="235"/>
    </row>
    <row r="532" s="242" customFormat="true" ht="25.15" customHeight="true" x14ac:dyDescent="0.2">
      <c r="C532" s="3154" t="s">
        <v>297</v>
      </c>
      <c r="D532" s="2799"/>
      <c r="E532" s="954">
        <v>0.11301376204285407</v>
      </c>
      <c r="F532" s="822"/>
      <c r="G532" s="822"/>
      <c r="H532" s="3161" t="s">
        <v>311</v>
      </c>
      <c r="I532" s="2799"/>
      <c r="J532" s="955">
        <v>-4.0337986980136582E-2</v>
      </c>
      <c r="K532" s="822"/>
      <c r="L532" s="822"/>
      <c r="M532" s="3156" t="s">
        <v>297</v>
      </c>
      <c r="N532" s="2799"/>
      <c r="O532" s="956">
        <v>0.11493982839859379</v>
      </c>
      <c r="P532" s="822"/>
      <c r="Q532" s="822"/>
      <c r="U532" s="994"/>
      <c r="V532" s="994"/>
      <c r="W532" s="994"/>
      <c r="X532" s="994"/>
      <c r="Y532" s="994"/>
      <c r="Z532" s="994"/>
      <c r="AA532" s="994"/>
      <c r="AB532" s="994"/>
      <c r="AC532" s="994"/>
      <c r="AD532" s="994"/>
      <c r="AE532" s="994"/>
      <c r="AF532" s="994"/>
      <c r="AG532" s="994"/>
      <c r="AH532" s="994"/>
      <c r="AI532" s="994"/>
      <c r="AJ532" s="994"/>
      <c r="AK532" s="994"/>
      <c r="AL532" s="994"/>
      <c r="AM532" s="994"/>
      <c r="AN532" s="994"/>
      <c r="AO532" s="994"/>
      <c r="AP532" s="994"/>
      <c r="AQ532" s="994"/>
      <c r="AR532" s="994"/>
      <c r="AS532" s="994"/>
      <c r="AT532" s="994"/>
      <c r="AU532" s="994"/>
      <c r="AV532" s="994"/>
      <c r="AW532" s="994"/>
      <c r="AX532" s="994"/>
      <c r="AY532" s="994"/>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8"/>
      <c r="BV532" s="238"/>
      <c r="BW532" s="238"/>
      <c r="BX532" s="238"/>
      <c r="BY532" s="238"/>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c r="DA532" s="235"/>
    </row>
    <row r="533" s="242" customFormat="true" ht="25.15" customHeight="true" x14ac:dyDescent="0.2">
      <c r="C533" s="3154" t="s">
        <v>301</v>
      </c>
      <c r="D533" s="2799"/>
      <c r="E533" s="954">
        <v>9.1726393829716452E-2</v>
      </c>
      <c r="F533" s="822"/>
      <c r="G533" s="822"/>
      <c r="H533" s="3161" t="s">
        <v>303</v>
      </c>
      <c r="I533" s="2799"/>
      <c r="J533" s="955">
        <v>9.1680702682201104E-2</v>
      </c>
      <c r="K533" s="822"/>
      <c r="L533" s="822"/>
      <c r="M533" s="3156" t="s">
        <v>301</v>
      </c>
      <c r="N533" s="2799"/>
      <c r="O533" s="956">
        <v>9.1949821547413449E-2</v>
      </c>
      <c r="P533" s="822"/>
      <c r="Q533" s="822"/>
      <c r="U533" s="994"/>
      <c r="V533" s="994"/>
      <c r="W533" s="994"/>
      <c r="X533" s="994"/>
      <c r="Y533" s="994"/>
      <c r="Z533" s="994"/>
      <c r="AA533" s="994"/>
      <c r="AB533" s="994"/>
      <c r="AC533" s="994"/>
      <c r="AD533" s="994"/>
      <c r="AE533" s="994"/>
      <c r="AF533" s="994"/>
      <c r="AG533" s="994"/>
      <c r="AH533" s="994"/>
      <c r="AI533" s="994"/>
      <c r="AJ533" s="994"/>
      <c r="AK533" s="994"/>
      <c r="AL533" s="994"/>
      <c r="AM533" s="994"/>
      <c r="AN533" s="994"/>
      <c r="AO533" s="994"/>
      <c r="AP533" s="994"/>
      <c r="AQ533" s="994"/>
      <c r="AR533" s="994"/>
      <c r="AS533" s="994"/>
      <c r="AT533" s="994"/>
      <c r="AU533" s="994"/>
      <c r="AV533" s="994"/>
      <c r="AW533" s="994"/>
      <c r="AX533" s="994"/>
      <c r="AY533" s="994"/>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8"/>
      <c r="BV533" s="238"/>
      <c r="BW533" s="238"/>
      <c r="BX533" s="238"/>
      <c r="BY533" s="238"/>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c r="DA533" s="235"/>
    </row>
    <row r="534" s="242" customFormat="true" ht="25.15" customHeight="true" x14ac:dyDescent="0.2">
      <c r="C534" s="3154" t="s">
        <v>312</v>
      </c>
      <c r="D534" s="2799"/>
      <c r="E534" s="954">
        <v>-1.7763904376835723E-2</v>
      </c>
      <c r="F534" s="822"/>
      <c r="G534" s="822"/>
      <c r="H534" s="3161" t="s">
        <v>304</v>
      </c>
      <c r="I534" s="2799"/>
      <c r="J534" s="955">
        <v>-4.8790802175101254E-2</v>
      </c>
      <c r="K534" s="822"/>
      <c r="L534" s="822"/>
      <c r="M534" s="3156" t="s">
        <v>312</v>
      </c>
      <c r="N534" s="2799"/>
      <c r="O534" s="956">
        <v>-6.4661139826660247E-2</v>
      </c>
      <c r="P534" s="822"/>
      <c r="Q534" s="822"/>
      <c r="U534" s="994"/>
      <c r="V534" s="994"/>
      <c r="W534" s="994"/>
      <c r="X534" s="994"/>
      <c r="Y534" s="994"/>
      <c r="Z534" s="994"/>
      <c r="AA534" s="994"/>
      <c r="AB534" s="994"/>
      <c r="AC534" s="994"/>
      <c r="AD534" s="994"/>
      <c r="AE534" s="994"/>
      <c r="AF534" s="994"/>
      <c r="AG534" s="994"/>
      <c r="AH534" s="994"/>
      <c r="AI534" s="994"/>
      <c r="AJ534" s="994"/>
      <c r="AK534" s="994"/>
      <c r="AL534" s="994"/>
      <c r="AM534" s="994"/>
      <c r="AN534" s="994"/>
      <c r="AO534" s="994"/>
      <c r="AP534" s="994"/>
      <c r="AQ534" s="994"/>
      <c r="AR534" s="994"/>
      <c r="AS534" s="994"/>
      <c r="AT534" s="994"/>
      <c r="AU534" s="994"/>
      <c r="AV534" s="994"/>
      <c r="AW534" s="994"/>
      <c r="AX534" s="994"/>
      <c r="AY534" s="994"/>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8"/>
      <c r="BV534" s="238"/>
      <c r="BW534" s="238"/>
      <c r="BX534" s="238"/>
      <c r="BY534" s="238"/>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c r="DA534" s="235"/>
    </row>
    <row r="535" s="242" customFormat="true" ht="25.15" customHeight="true" x14ac:dyDescent="0.2">
      <c r="C535" s="3154" t="s">
        <v>321</v>
      </c>
      <c r="D535" s="2799"/>
      <c r="E535" s="954">
        <v>6.2574683011451717E-3</v>
      </c>
      <c r="F535" s="822"/>
      <c r="G535" s="822"/>
      <c r="H535" s="3161" t="s">
        <v>324</v>
      </c>
      <c r="I535" s="2799"/>
      <c r="J535" s="955">
        <v>-5.2642383761581837E-3</v>
      </c>
      <c r="K535" s="822"/>
      <c r="L535" s="822"/>
      <c r="M535" s="3156" t="s">
        <v>321</v>
      </c>
      <c r="N535" s="2799"/>
      <c r="O535" s="956">
        <v>4.0615240787165146E-3</v>
      </c>
      <c r="P535" s="822"/>
      <c r="Q535" s="822"/>
      <c r="U535" s="994"/>
      <c r="V535" s="994"/>
      <c r="W535" s="994"/>
      <c r="X535" s="994"/>
      <c r="Y535" s="994"/>
      <c r="Z535" s="994"/>
      <c r="AA535" s="994"/>
      <c r="AB535" s="994"/>
      <c r="AC535" s="994"/>
      <c r="AD535" s="994"/>
      <c r="AE535" s="994"/>
      <c r="AF535" s="994"/>
      <c r="AG535" s="994"/>
      <c r="AH535" s="994"/>
      <c r="AI535" s="994"/>
      <c r="AJ535" s="994"/>
      <c r="AK535" s="994"/>
      <c r="AL535" s="994"/>
      <c r="AM535" s="994"/>
      <c r="AN535" s="994"/>
      <c r="AO535" s="994"/>
      <c r="AP535" s="994"/>
      <c r="AQ535" s="994"/>
      <c r="AR535" s="994"/>
      <c r="AS535" s="994"/>
      <c r="AT535" s="994"/>
      <c r="AU535" s="994"/>
      <c r="AV535" s="994"/>
      <c r="AW535" s="994"/>
      <c r="AX535" s="994"/>
      <c r="AY535" s="994"/>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8"/>
      <c r="BV535" s="238"/>
      <c r="BW535" s="238"/>
      <c r="BX535" s="238"/>
      <c r="BY535" s="238"/>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c r="DA535" s="235"/>
    </row>
    <row r="536" s="242" customFormat="true" ht="25.15" customHeight="true" x14ac:dyDescent="0.2">
      <c r="C536" s="3154" t="s">
        <v>311</v>
      </c>
      <c r="D536" s="2799"/>
      <c r="E536" s="954">
        <v>-2.7108894750055356E-2</v>
      </c>
      <c r="F536" s="822"/>
      <c r="G536" s="822"/>
      <c r="H536" s="3161" t="s">
        <v>316</v>
      </c>
      <c r="I536" s="2799"/>
      <c r="J536" s="955">
        <v>-5.7446411677064676E-3</v>
      </c>
      <c r="K536" s="822"/>
      <c r="L536" s="822"/>
      <c r="M536" s="3156" t="s">
        <v>311</v>
      </c>
      <c r="N536" s="2799"/>
      <c r="O536" s="956">
        <v>4.2366524396567247E-2</v>
      </c>
      <c r="P536" s="822"/>
      <c r="Q536" s="822"/>
      <c r="U536" s="994"/>
      <c r="V536" s="994"/>
      <c r="W536" s="994"/>
      <c r="X536" s="994"/>
      <c r="Y536" s="994"/>
      <c r="Z536" s="994"/>
      <c r="AA536" s="994"/>
      <c r="AB536" s="994"/>
      <c r="AC536" s="994"/>
      <c r="AD536" s="994"/>
      <c r="AE536" s="994"/>
      <c r="AF536" s="994"/>
      <c r="AG536" s="994"/>
      <c r="AH536" s="994"/>
      <c r="AI536" s="994"/>
      <c r="AJ536" s="994"/>
      <c r="AK536" s="994"/>
      <c r="AL536" s="994"/>
      <c r="AM536" s="994"/>
      <c r="AN536" s="994"/>
      <c r="AO536" s="994"/>
      <c r="AP536" s="994"/>
      <c r="AQ536" s="994"/>
      <c r="AR536" s="994"/>
      <c r="AS536" s="994"/>
      <c r="AT536" s="994"/>
      <c r="AU536" s="994"/>
      <c r="AV536" s="994"/>
      <c r="AW536" s="994"/>
      <c r="AX536" s="994"/>
      <c r="AY536" s="994"/>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8"/>
      <c r="BV536" s="238"/>
      <c r="BW536" s="238"/>
      <c r="BX536" s="238"/>
      <c r="BY536" s="238"/>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c r="DA536" s="235"/>
    </row>
    <row r="537" s="242" customFormat="true" ht="25.15" customHeight="true" x14ac:dyDescent="0.2">
      <c r="C537" s="3154" t="s">
        <v>303</v>
      </c>
      <c r="D537" s="2799"/>
      <c r="E537" s="954">
        <v>8.8019085667711813E-2</v>
      </c>
      <c r="F537" s="822"/>
      <c r="G537" s="822"/>
      <c r="H537" s="3161" t="s">
        <v>320</v>
      </c>
      <c r="I537" s="2799"/>
      <c r="J537" s="955">
        <v>-8.7631077436749853E-3</v>
      </c>
      <c r="K537" s="822"/>
      <c r="L537" s="822"/>
      <c r="M537" s="3156" t="s">
        <v>303</v>
      </c>
      <c r="N537" s="2799"/>
      <c r="O537" s="956">
        <v>5.1996168830580648E-2</v>
      </c>
      <c r="P537" s="822"/>
      <c r="Q537" s="822"/>
      <c r="U537" s="994"/>
      <c r="V537" s="994"/>
      <c r="W537" s="994"/>
      <c r="X537" s="994"/>
      <c r="Y537" s="994"/>
      <c r="Z537" s="994"/>
      <c r="AA537" s="994"/>
      <c r="AB537" s="994"/>
      <c r="AC537" s="994"/>
      <c r="AD537" s="994"/>
      <c r="AE537" s="994"/>
      <c r="AF537" s="994"/>
      <c r="AG537" s="994"/>
      <c r="AH537" s="994"/>
      <c r="AI537" s="994"/>
      <c r="AJ537" s="994"/>
      <c r="AK537" s="994"/>
      <c r="AL537" s="994"/>
      <c r="AM537" s="994"/>
      <c r="AN537" s="994"/>
      <c r="AO537" s="994"/>
      <c r="AP537" s="994"/>
      <c r="AQ537" s="994"/>
      <c r="AR537" s="994"/>
      <c r="AS537" s="994"/>
      <c r="AT537" s="994"/>
      <c r="AU537" s="994"/>
      <c r="AV537" s="994"/>
      <c r="AW537" s="994"/>
      <c r="AX537" s="994"/>
      <c r="AY537" s="994"/>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8"/>
      <c r="BV537" s="238"/>
      <c r="BW537" s="238"/>
      <c r="BX537" s="238"/>
      <c r="BY537" s="238"/>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c r="DA537" s="235"/>
    </row>
    <row r="538" s="242" customFormat="true" ht="25.15" customHeight="true" x14ac:dyDescent="0.2">
      <c r="C538" s="3154" t="s">
        <v>304</v>
      </c>
      <c r="D538" s="2799"/>
      <c r="E538" s="954">
        <v>-5.4177727966711421E-2</v>
      </c>
      <c r="F538" s="822"/>
      <c r="G538" s="822"/>
      <c r="H538" s="3161" t="s">
        <v>300</v>
      </c>
      <c r="I538" s="2799"/>
      <c r="J538" s="955">
        <v>-9.4226008029123454E-2</v>
      </c>
      <c r="K538" s="822"/>
      <c r="L538" s="822"/>
      <c r="M538" s="3156" t="s">
        <v>304</v>
      </c>
      <c r="N538" s="2799"/>
      <c r="O538" s="956">
        <v>-8.3560117216934293E-2</v>
      </c>
      <c r="P538" s="822"/>
      <c r="Q538" s="822"/>
      <c r="U538" s="994"/>
      <c r="V538" s="994"/>
      <c r="W538" s="994"/>
      <c r="X538" s="994"/>
      <c r="Y538" s="994"/>
      <c r="Z538" s="994"/>
      <c r="AA538" s="994"/>
      <c r="AB538" s="994"/>
      <c r="AC538" s="994"/>
      <c r="AD538" s="994"/>
      <c r="AE538" s="994"/>
      <c r="AF538" s="994"/>
      <c r="AG538" s="994"/>
      <c r="AH538" s="994"/>
      <c r="AI538" s="994"/>
      <c r="AJ538" s="994"/>
      <c r="AK538" s="994"/>
      <c r="AL538" s="994"/>
      <c r="AM538" s="994"/>
      <c r="AN538" s="994"/>
      <c r="AO538" s="994"/>
      <c r="AP538" s="994"/>
      <c r="AQ538" s="994"/>
      <c r="AR538" s="994"/>
      <c r="AS538" s="994"/>
      <c r="AT538" s="994"/>
      <c r="AU538" s="994"/>
      <c r="AV538" s="994"/>
      <c r="AW538" s="994"/>
      <c r="AX538" s="994"/>
      <c r="AY538" s="994"/>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8"/>
      <c r="BV538" s="238"/>
      <c r="BW538" s="238"/>
      <c r="BX538" s="238"/>
      <c r="BY538" s="238"/>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c r="DA538" s="235"/>
    </row>
    <row r="539" s="242" customFormat="true" ht="25.15" customHeight="true" x14ac:dyDescent="0.2">
      <c r="C539" s="3154" t="s">
        <v>319</v>
      </c>
      <c r="D539" s="2799"/>
      <c r="E539" s="954">
        <v>-7.3278602265800631E-3</v>
      </c>
      <c r="F539" s="822"/>
      <c r="G539" s="822"/>
      <c r="H539" s="3161" t="s">
        <v>299</v>
      </c>
      <c r="I539" s="2799"/>
      <c r="J539" s="955">
        <v>9.510641503833743E-2</v>
      </c>
      <c r="K539" s="822"/>
      <c r="L539" s="822"/>
      <c r="M539" s="3156" t="s">
        <v>319</v>
      </c>
      <c r="N539" s="2799"/>
      <c r="O539" s="956">
        <v>-3.8873645343784659E-2</v>
      </c>
      <c r="P539" s="822"/>
      <c r="Q539" s="822"/>
      <c r="U539" s="994"/>
      <c r="V539" s="994"/>
      <c r="W539" s="994"/>
      <c r="X539" s="994"/>
      <c r="Y539" s="994"/>
      <c r="Z539" s="994"/>
      <c r="AA539" s="994"/>
      <c r="AB539" s="994"/>
      <c r="AC539" s="994"/>
      <c r="AD539" s="994"/>
      <c r="AE539" s="994"/>
      <c r="AF539" s="994"/>
      <c r="AG539" s="994"/>
      <c r="AH539" s="994"/>
      <c r="AI539" s="994"/>
      <c r="AJ539" s="994"/>
      <c r="AK539" s="994"/>
      <c r="AL539" s="994"/>
      <c r="AM539" s="994"/>
      <c r="AN539" s="994"/>
      <c r="AO539" s="994"/>
      <c r="AP539" s="994"/>
      <c r="AQ539" s="994"/>
      <c r="AR539" s="994"/>
      <c r="AS539" s="994"/>
      <c r="AT539" s="994"/>
      <c r="AU539" s="994"/>
      <c r="AV539" s="994"/>
      <c r="AW539" s="994"/>
      <c r="AX539" s="994"/>
      <c r="AY539" s="994"/>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8"/>
      <c r="BV539" s="238"/>
      <c r="BW539" s="238"/>
      <c r="BX539" s="238"/>
      <c r="BY539" s="238"/>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c r="DA539" s="235"/>
    </row>
    <row r="540" s="242" customFormat="true" ht="25.15" customHeight="true" x14ac:dyDescent="0.2">
      <c r="C540" s="3154" t="s">
        <v>324</v>
      </c>
      <c r="D540" s="2799"/>
      <c r="E540" s="954">
        <v>-3.6654479499486931E-3</v>
      </c>
      <c r="F540" s="822"/>
      <c r="G540" s="822"/>
      <c r="H540" s="3161" t="s">
        <v>310</v>
      </c>
      <c r="I540" s="2799"/>
      <c r="J540" s="955">
        <v>4.2955011001778398E-2</v>
      </c>
      <c r="K540" s="822"/>
      <c r="L540" s="822"/>
      <c r="M540" s="3156" t="s">
        <v>324</v>
      </c>
      <c r="N540" s="2799"/>
      <c r="O540" s="956">
        <v>-5.5731192675707885E-4</v>
      </c>
      <c r="P540" s="822"/>
      <c r="Q540" s="822"/>
      <c r="U540" s="994"/>
      <c r="V540" s="994"/>
      <c r="W540" s="994"/>
      <c r="X540" s="994"/>
      <c r="Y540" s="994"/>
      <c r="Z540" s="994"/>
      <c r="AA540" s="994"/>
      <c r="AB540" s="994"/>
      <c r="AC540" s="994"/>
      <c r="AD540" s="994"/>
      <c r="AE540" s="994"/>
      <c r="AF540" s="994"/>
      <c r="AG540" s="994"/>
      <c r="AH540" s="994"/>
      <c r="AI540" s="994"/>
      <c r="AJ540" s="994"/>
      <c r="AK540" s="994"/>
      <c r="AL540" s="994"/>
      <c r="AM540" s="994"/>
      <c r="AN540" s="994"/>
      <c r="AO540" s="994"/>
      <c r="AP540" s="994"/>
      <c r="AQ540" s="994"/>
      <c r="AR540" s="994"/>
      <c r="AS540" s="994"/>
      <c r="AT540" s="994"/>
      <c r="AU540" s="994"/>
      <c r="AV540" s="994"/>
      <c r="AW540" s="994"/>
      <c r="AX540" s="994"/>
      <c r="AY540" s="994"/>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8"/>
      <c r="BV540" s="238"/>
      <c r="BW540" s="238"/>
      <c r="BX540" s="238"/>
      <c r="BY540" s="238"/>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c r="DA540" s="235"/>
    </row>
    <row r="541" s="242" customFormat="true" ht="25.15" customHeight="true" x14ac:dyDescent="0.2">
      <c r="C541" s="3154" t="s">
        <v>316</v>
      </c>
      <c r="D541" s="2799"/>
      <c r="E541" s="954">
        <v>-1.1445936112839084E-2</v>
      </c>
      <c r="F541" s="822"/>
      <c r="G541" s="822"/>
      <c r="H541" s="3161" t="s">
        <v>323</v>
      </c>
      <c r="I541" s="2799"/>
      <c r="J541" s="955">
        <v>5.7350224118221868E-3</v>
      </c>
      <c r="K541" s="822"/>
      <c r="L541" s="822"/>
      <c r="M541" s="3156" t="s">
        <v>316</v>
      </c>
      <c r="N541" s="2799"/>
      <c r="O541" s="956">
        <v>-4.2856285158028549E-2</v>
      </c>
      <c r="P541" s="822"/>
      <c r="Q541" s="822"/>
      <c r="U541" s="994"/>
      <c r="V541" s="994"/>
      <c r="W541" s="994"/>
      <c r="X541" s="994"/>
      <c r="Y541" s="994"/>
      <c r="Z541" s="994"/>
      <c r="AA541" s="994"/>
      <c r="AB541" s="994"/>
      <c r="AC541" s="994"/>
      <c r="AD541" s="994"/>
      <c r="AE541" s="994"/>
      <c r="AF541" s="994"/>
      <c r="AG541" s="994"/>
      <c r="AH541" s="994"/>
      <c r="AI541" s="994"/>
      <c r="AJ541" s="994"/>
      <c r="AK541" s="994"/>
      <c r="AL541" s="994"/>
      <c r="AM541" s="994"/>
      <c r="AN541" s="994"/>
      <c r="AO541" s="994"/>
      <c r="AP541" s="994"/>
      <c r="AQ541" s="994"/>
      <c r="AR541" s="994"/>
      <c r="AS541" s="994"/>
      <c r="AT541" s="994"/>
      <c r="AU541" s="994"/>
      <c r="AV541" s="994"/>
      <c r="AW541" s="994"/>
      <c r="AX541" s="994"/>
      <c r="AY541" s="994"/>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8"/>
      <c r="BV541" s="238"/>
      <c r="BW541" s="238"/>
      <c r="BX541" s="238"/>
      <c r="BY541" s="238"/>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c r="DA541" s="235"/>
    </row>
    <row r="542" s="242" customFormat="true" ht="25.15" customHeight="true" x14ac:dyDescent="0.2">
      <c r="C542" s="3154" t="s">
        <v>320</v>
      </c>
      <c r="D542" s="2799"/>
      <c r="E542" s="954">
        <v>-1.0529906932019443E-2</v>
      </c>
      <c r="F542" s="822"/>
      <c r="G542" s="822"/>
      <c r="H542" s="3161" t="s">
        <v>322</v>
      </c>
      <c r="I542" s="2799"/>
      <c r="J542" s="955">
        <v>-5.9386061622391014E-3</v>
      </c>
      <c r="K542" s="822"/>
      <c r="L542" s="822"/>
      <c r="M542" s="3156" t="s">
        <v>320</v>
      </c>
      <c r="N542" s="2799"/>
      <c r="O542" s="956">
        <v>-2.7601088989490569E-2</v>
      </c>
      <c r="P542" s="822"/>
      <c r="Q542" s="822"/>
      <c r="U542" s="994"/>
      <c r="V542" s="994"/>
      <c r="W542" s="994"/>
      <c r="X542" s="994"/>
      <c r="Y542" s="994"/>
      <c r="Z542" s="994"/>
      <c r="AA542" s="994"/>
      <c r="AB542" s="994"/>
      <c r="AC542" s="994"/>
      <c r="AD542" s="994"/>
      <c r="AE542" s="994"/>
      <c r="AF542" s="994"/>
      <c r="AG542" s="994"/>
      <c r="AH542" s="994"/>
      <c r="AI542" s="994"/>
      <c r="AJ542" s="994"/>
      <c r="AK542" s="994"/>
      <c r="AL542" s="994"/>
      <c r="AM542" s="994"/>
      <c r="AN542" s="994"/>
      <c r="AO542" s="994"/>
      <c r="AP542" s="994"/>
      <c r="AQ542" s="994"/>
      <c r="AR542" s="994"/>
      <c r="AS542" s="994"/>
      <c r="AT542" s="994"/>
      <c r="AU542" s="994"/>
      <c r="AV542" s="994"/>
      <c r="AW542" s="994"/>
      <c r="AX542" s="994"/>
      <c r="AY542" s="994"/>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8"/>
      <c r="BV542" s="238"/>
      <c r="BW542" s="238"/>
      <c r="BX542" s="238"/>
      <c r="BY542" s="238"/>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c r="DA542" s="235"/>
    </row>
    <row r="543" s="242" customFormat="true" ht="25.15" customHeight="true" x14ac:dyDescent="0.2">
      <c r="C543" s="3154" t="s">
        <v>300</v>
      </c>
      <c r="D543" s="2799"/>
      <c r="E543" s="954">
        <v>-8.7995991984059496E-2</v>
      </c>
      <c r="F543" s="822"/>
      <c r="G543" s="822"/>
      <c r="H543" s="3161" t="s">
        <v>314</v>
      </c>
      <c r="I543" s="2799"/>
      <c r="J543" s="955">
        <v>-9.5249858835130524E-3</v>
      </c>
      <c r="K543" s="822"/>
      <c r="L543" s="822"/>
      <c r="M543" s="3156" t="s">
        <v>300</v>
      </c>
      <c r="N543" s="2799"/>
      <c r="O543" s="956">
        <v>-3.8123859321948471E-2</v>
      </c>
      <c r="P543" s="822"/>
      <c r="Q543" s="822"/>
      <c r="U543" s="994"/>
      <c r="V543" s="994"/>
      <c r="W543" s="994"/>
      <c r="X543" s="994"/>
      <c r="Y543" s="994"/>
      <c r="Z543" s="994"/>
      <c r="AA543" s="994"/>
      <c r="AB543" s="994"/>
      <c r="AC543" s="994"/>
      <c r="AD543" s="994"/>
      <c r="AE543" s="994"/>
      <c r="AF543" s="994"/>
      <c r="AG543" s="994"/>
      <c r="AH543" s="994"/>
      <c r="AI543" s="994"/>
      <c r="AJ543" s="994"/>
      <c r="AK543" s="994"/>
      <c r="AL543" s="994"/>
      <c r="AM543" s="994"/>
      <c r="AN543" s="994"/>
      <c r="AO543" s="994"/>
      <c r="AP543" s="994"/>
      <c r="AQ543" s="994"/>
      <c r="AR543" s="994"/>
      <c r="AS543" s="994"/>
      <c r="AT543" s="994"/>
      <c r="AU543" s="994"/>
      <c r="AV543" s="994"/>
      <c r="AW543" s="994"/>
      <c r="AX543" s="994"/>
      <c r="AY543" s="994"/>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8"/>
      <c r="BV543" s="238"/>
      <c r="BW543" s="238"/>
      <c r="BX543" s="238"/>
      <c r="BY543" s="238"/>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c r="DA543" s="235"/>
    </row>
    <row r="544" s="242" customFormat="true" ht="25.15" customHeight="true" x14ac:dyDescent="0.2">
      <c r="C544" s="3154" t="s">
        <v>299</v>
      </c>
      <c r="D544" s="2799"/>
      <c r="E544" s="954">
        <v>9.2940994640550889E-2</v>
      </c>
      <c r="F544" s="822"/>
      <c r="G544" s="822"/>
      <c r="H544" s="3161" t="s">
        <v>313</v>
      </c>
      <c r="I544" s="2799"/>
      <c r="J544" s="955">
        <v>-3.7038789343306809E-2</v>
      </c>
      <c r="K544" s="822"/>
      <c r="L544" s="822"/>
      <c r="M544" s="3156" t="s">
        <v>299</v>
      </c>
      <c r="N544" s="2799"/>
      <c r="O544" s="956">
        <v>5.9246758162049072E-2</v>
      </c>
      <c r="P544" s="822"/>
      <c r="Q544" s="822"/>
      <c r="U544" s="994"/>
      <c r="V544" s="994"/>
      <c r="W544" s="994"/>
      <c r="X544" s="994"/>
      <c r="Y544" s="994"/>
      <c r="Z544" s="994"/>
      <c r="AA544" s="994"/>
      <c r="AB544" s="994"/>
      <c r="AC544" s="994"/>
      <c r="AD544" s="994"/>
      <c r="AE544" s="994"/>
      <c r="AF544" s="994"/>
      <c r="AG544" s="994"/>
      <c r="AH544" s="994"/>
      <c r="AI544" s="994"/>
      <c r="AJ544" s="994"/>
      <c r="AK544" s="994"/>
      <c r="AL544" s="994"/>
      <c r="AM544" s="994"/>
      <c r="AN544" s="994"/>
      <c r="AO544" s="994"/>
      <c r="AP544" s="994"/>
      <c r="AQ544" s="994"/>
      <c r="AR544" s="994"/>
      <c r="AS544" s="994"/>
      <c r="AT544" s="994"/>
      <c r="AU544" s="994"/>
      <c r="AV544" s="994"/>
      <c r="AW544" s="994"/>
      <c r="AX544" s="994"/>
      <c r="AY544" s="994"/>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8"/>
      <c r="BV544" s="238"/>
      <c r="BW544" s="238"/>
      <c r="BX544" s="238"/>
      <c r="BY544" s="238"/>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c r="DA544" s="235"/>
    </row>
    <row r="545" s="242" customFormat="true" ht="25.15" customHeight="true" x14ac:dyDescent="0.2">
      <c r="C545" s="3154" t="s">
        <v>310</v>
      </c>
      <c r="D545" s="2799"/>
      <c r="E545" s="954">
        <v>4.4781495779974881E-2</v>
      </c>
      <c r="F545" s="822"/>
      <c r="G545" s="822"/>
      <c r="H545" s="3161" t="s">
        <v>306</v>
      </c>
      <c r="I545" s="2799"/>
      <c r="J545" s="955">
        <v>3.8574859846734942E-2</v>
      </c>
      <c r="K545" s="822"/>
      <c r="L545" s="822"/>
      <c r="M545" s="3156" t="s">
        <v>310</v>
      </c>
      <c r="N545" s="2799"/>
      <c r="O545" s="956">
        <v>3.7674696475903616E-2</v>
      </c>
      <c r="P545" s="822"/>
      <c r="Q545" s="822"/>
      <c r="U545" s="994"/>
      <c r="V545" s="994"/>
      <c r="W545" s="994"/>
      <c r="X545" s="994"/>
      <c r="Y545" s="994"/>
      <c r="Z545" s="994"/>
      <c r="AA545" s="994"/>
      <c r="AB545" s="994"/>
      <c r="AC545" s="994"/>
      <c r="AD545" s="994"/>
      <c r="AE545" s="994"/>
      <c r="AF545" s="994"/>
      <c r="AG545" s="994"/>
      <c r="AH545" s="994"/>
      <c r="AI545" s="994"/>
      <c r="AJ545" s="994"/>
      <c r="AK545" s="994"/>
      <c r="AL545" s="994"/>
      <c r="AM545" s="994"/>
      <c r="AN545" s="994"/>
      <c r="AO545" s="994"/>
      <c r="AP545" s="994"/>
      <c r="AQ545" s="994"/>
      <c r="AR545" s="994"/>
      <c r="AS545" s="994"/>
      <c r="AT545" s="994"/>
      <c r="AU545" s="994"/>
      <c r="AV545" s="994"/>
      <c r="AW545" s="994"/>
      <c r="AX545" s="994"/>
      <c r="AY545" s="994"/>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8"/>
      <c r="BV545" s="238"/>
      <c r="BW545" s="238"/>
      <c r="BX545" s="238"/>
      <c r="BY545" s="238"/>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c r="DA545" s="235"/>
    </row>
    <row r="546" s="242" customFormat="true" ht="25.15" customHeight="true" x14ac:dyDescent="0.2">
      <c r="C546" s="3154" t="s">
        <v>323</v>
      </c>
      <c r="D546" s="2799"/>
      <c r="E546" s="954">
        <v>4.5230653069464602E-3</v>
      </c>
      <c r="F546" s="822"/>
      <c r="G546" s="822"/>
      <c r="H546" s="3161" t="s">
        <v>325</v>
      </c>
      <c r="I546" s="2799"/>
      <c r="J546" s="955">
        <v>3.589335512231783E-3</v>
      </c>
      <c r="K546" s="822"/>
      <c r="L546" s="822"/>
      <c r="M546" s="3156" t="s">
        <v>323</v>
      </c>
      <c r="N546" s="2799"/>
      <c r="O546" s="956">
        <v>1.1760932805680419E-3</v>
      </c>
      <c r="P546" s="822"/>
      <c r="Q546" s="822"/>
      <c r="U546" s="994"/>
      <c r="V546" s="994"/>
      <c r="W546" s="994"/>
      <c r="X546" s="994"/>
      <c r="Y546" s="994"/>
      <c r="Z546" s="994"/>
      <c r="AA546" s="994"/>
      <c r="AB546" s="994"/>
      <c r="AC546" s="994"/>
      <c r="AD546" s="994"/>
      <c r="AE546" s="994"/>
      <c r="AF546" s="994"/>
      <c r="AG546" s="994"/>
      <c r="AH546" s="994"/>
      <c r="AI546" s="994"/>
      <c r="AJ546" s="994"/>
      <c r="AK546" s="994"/>
      <c r="AL546" s="994"/>
      <c r="AM546" s="994"/>
      <c r="AN546" s="994"/>
      <c r="AO546" s="994"/>
      <c r="AP546" s="994"/>
      <c r="AQ546" s="994"/>
      <c r="AR546" s="994"/>
      <c r="AS546" s="994"/>
      <c r="AT546" s="994"/>
      <c r="AU546" s="994"/>
      <c r="AV546" s="994"/>
      <c r="AW546" s="994"/>
      <c r="AX546" s="994"/>
      <c r="AY546" s="994"/>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8"/>
      <c r="BV546" s="238"/>
      <c r="BW546" s="238"/>
      <c r="BX546" s="238"/>
      <c r="BY546" s="238"/>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c r="DA546" s="235"/>
    </row>
    <row r="547" s="242" customFormat="true" ht="25.15" customHeight="true" x14ac:dyDescent="0.2">
      <c r="C547" s="3154" t="s">
        <v>315</v>
      </c>
      <c r="D547" s="2799"/>
      <c r="E547" s="954">
        <v>-1.0032585910402637E-2</v>
      </c>
      <c r="F547" s="822"/>
      <c r="G547" s="822"/>
      <c r="H547" s="3161" t="s">
        <v>308</v>
      </c>
      <c r="I547" s="2799"/>
      <c r="J547" s="955">
        <v>7.7925901264577985E-3</v>
      </c>
      <c r="K547" s="822"/>
      <c r="L547" s="822"/>
      <c r="M547" s="3156" t="s">
        <v>315</v>
      </c>
      <c r="N547" s="2799"/>
      <c r="O547" s="956">
        <v>-4.9522889296470328E-2</v>
      </c>
      <c r="P547" s="822"/>
      <c r="Q547" s="822"/>
      <c r="U547" s="994"/>
      <c r="V547" s="994"/>
      <c r="W547" s="994"/>
      <c r="X547" s="994"/>
      <c r="Y547" s="994"/>
      <c r="Z547" s="994"/>
      <c r="AA547" s="994"/>
      <c r="AB547" s="994"/>
      <c r="AC547" s="994"/>
      <c r="AD547" s="994"/>
      <c r="AE547" s="994"/>
      <c r="AF547" s="994"/>
      <c r="AG547" s="994"/>
      <c r="AH547" s="994"/>
      <c r="AI547" s="994"/>
      <c r="AJ547" s="994"/>
      <c r="AK547" s="994"/>
      <c r="AL547" s="994"/>
      <c r="AM547" s="994"/>
      <c r="AN547" s="994"/>
      <c r="AO547" s="994"/>
      <c r="AP547" s="994"/>
      <c r="AQ547" s="994"/>
      <c r="AR547" s="994"/>
      <c r="AS547" s="994"/>
      <c r="AT547" s="994"/>
      <c r="AU547" s="994"/>
      <c r="AV547" s="994"/>
      <c r="AW547" s="994"/>
      <c r="AX547" s="994"/>
      <c r="AY547" s="994"/>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8"/>
      <c r="BV547" s="238"/>
      <c r="BW547" s="238"/>
      <c r="BX547" s="238"/>
      <c r="BY547" s="238"/>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c r="DA547" s="235"/>
    </row>
    <row r="548" s="242" customFormat="true" ht="25.15" customHeight="true" x14ac:dyDescent="0.2">
      <c r="C548" s="3154" t="s">
        <v>322</v>
      </c>
      <c r="D548" s="2799"/>
      <c r="E548" s="954">
        <v>-5.328110466132417E-3</v>
      </c>
      <c r="F548" s="822"/>
      <c r="G548" s="822"/>
      <c r="H548" s="3161" t="s">
        <v>317</v>
      </c>
      <c r="I548" s="2799"/>
      <c r="J548" s="955">
        <v>-9.4388995832501432E-3</v>
      </c>
      <c r="K548" s="822"/>
      <c r="L548" s="822"/>
      <c r="M548" s="3156" t="s">
        <v>322</v>
      </c>
      <c r="N548" s="2799"/>
      <c r="O548" s="956">
        <v>-1.1479529625166438E-2</v>
      </c>
      <c r="P548" s="822"/>
      <c r="Q548" s="822"/>
      <c r="U548" s="994"/>
      <c r="V548" s="994"/>
      <c r="W548" s="994"/>
      <c r="X548" s="994"/>
      <c r="Y548" s="994"/>
      <c r="Z548" s="994"/>
      <c r="AA548" s="994"/>
      <c r="AB548" s="994"/>
      <c r="AC548" s="994"/>
      <c r="AD548" s="994"/>
      <c r="AE548" s="994"/>
      <c r="AF548" s="994"/>
      <c r="AG548" s="994"/>
      <c r="AH548" s="994"/>
      <c r="AI548" s="994"/>
      <c r="AJ548" s="994"/>
      <c r="AK548" s="994"/>
      <c r="AL548" s="994"/>
      <c r="AM548" s="994"/>
      <c r="AN548" s="994"/>
      <c r="AO548" s="994"/>
      <c r="AP548" s="994"/>
      <c r="AQ548" s="994"/>
      <c r="AR548" s="994"/>
      <c r="AS548" s="994"/>
      <c r="AT548" s="994"/>
      <c r="AU548" s="994"/>
      <c r="AV548" s="994"/>
      <c r="AW548" s="994"/>
      <c r="AX548" s="994"/>
      <c r="AY548" s="994"/>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8"/>
      <c r="BV548" s="238"/>
      <c r="BW548" s="238"/>
      <c r="BX548" s="238"/>
      <c r="BY548" s="238"/>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c r="DA548" s="235"/>
    </row>
    <row r="549" s="242" customFormat="true" ht="25.15" customHeight="true" x14ac:dyDescent="0.2">
      <c r="C549" s="3154" t="s">
        <v>314</v>
      </c>
      <c r="D549" s="2799"/>
      <c r="E549" s="954">
        <v>-1.228969529072365E-2</v>
      </c>
      <c r="F549" s="822"/>
      <c r="G549" s="822"/>
      <c r="H549" s="3161" t="s">
        <v>307</v>
      </c>
      <c r="I549" s="2799"/>
      <c r="J549" s="955">
        <v>-7.4727062568087973E-3</v>
      </c>
      <c r="K549" s="822"/>
      <c r="L549" s="822"/>
      <c r="M549" s="3156" t="s">
        <v>314</v>
      </c>
      <c r="N549" s="2799"/>
      <c r="O549" s="956">
        <v>-3.7542207978142103E-2</v>
      </c>
      <c r="P549" s="822"/>
      <c r="Q549" s="822"/>
      <c r="U549" s="994"/>
      <c r="V549" s="994"/>
      <c r="W549" s="994"/>
      <c r="X549" s="994"/>
      <c r="Y549" s="994"/>
      <c r="Z549" s="994"/>
      <c r="AA549" s="994"/>
      <c r="AB549" s="994"/>
      <c r="AC549" s="994"/>
      <c r="AD549" s="994"/>
      <c r="AE549" s="994"/>
      <c r="AF549" s="994"/>
      <c r="AG549" s="994"/>
      <c r="AH549" s="994"/>
      <c r="AI549" s="994"/>
      <c r="AJ549" s="994"/>
      <c r="AK549" s="994"/>
      <c r="AL549" s="994"/>
      <c r="AM549" s="994"/>
      <c r="AN549" s="994"/>
      <c r="AO549" s="994"/>
      <c r="AP549" s="994"/>
      <c r="AQ549" s="994"/>
      <c r="AR549" s="994"/>
      <c r="AS549" s="994"/>
      <c r="AT549" s="994"/>
      <c r="AU549" s="994"/>
      <c r="AV549" s="994"/>
      <c r="AW549" s="994"/>
      <c r="AX549" s="994"/>
      <c r="AY549" s="994"/>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8"/>
      <c r="BV549" s="238"/>
      <c r="BW549" s="238"/>
      <c r="BX549" s="238"/>
      <c r="BY549" s="238"/>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c r="DA549" s="235"/>
    </row>
    <row r="550" s="242" customFormat="true" ht="25.15" customHeight="true" x14ac:dyDescent="0.2">
      <c r="C550" s="3154" t="s">
        <v>313</v>
      </c>
      <c r="D550" s="2799"/>
      <c r="E550" s="954">
        <v>-3.5650518512279454E-2</v>
      </c>
      <c r="F550" s="822"/>
      <c r="G550" s="822"/>
      <c r="H550" s="3162" t="s">
        <v>318</v>
      </c>
      <c r="I550" s="2799"/>
      <c r="J550" s="957">
        <v>-8.8738477881416568E-3</v>
      </c>
      <c r="K550" s="822"/>
      <c r="L550" s="822"/>
      <c r="M550" s="3156" t="s">
        <v>313</v>
      </c>
      <c r="N550" s="2799"/>
      <c r="O550" s="956">
        <v>-5.0845154082534622E-2</v>
      </c>
      <c r="P550" s="822"/>
      <c r="Q550" s="822"/>
      <c r="U550" s="994"/>
      <c r="V550" s="994"/>
      <c r="W550" s="994"/>
      <c r="X550" s="994"/>
      <c r="Y550" s="994"/>
      <c r="Z550" s="994"/>
      <c r="AA550" s="994"/>
      <c r="AB550" s="994"/>
      <c r="AC550" s="994"/>
      <c r="AD550" s="994"/>
      <c r="AE550" s="994"/>
      <c r="AF550" s="994"/>
      <c r="AG550" s="994"/>
      <c r="AH550" s="994"/>
      <c r="AI550" s="994"/>
      <c r="AJ550" s="994"/>
      <c r="AK550" s="994"/>
      <c r="AL550" s="994"/>
      <c r="AM550" s="994"/>
      <c r="AN550" s="994"/>
      <c r="AO550" s="994"/>
      <c r="AP550" s="994"/>
      <c r="AQ550" s="994"/>
      <c r="AR550" s="994"/>
      <c r="AS550" s="994"/>
      <c r="AT550" s="994"/>
      <c r="AU550" s="994"/>
      <c r="AV550" s="994"/>
      <c r="AW550" s="994"/>
      <c r="AX550" s="994"/>
      <c r="AY550" s="994"/>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8"/>
      <c r="BV550" s="238"/>
      <c r="BW550" s="238"/>
      <c r="BX550" s="238"/>
      <c r="BY550" s="238"/>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c r="DA550" s="235"/>
    </row>
    <row r="551" s="242" customFormat="true" ht="25.15" customHeight="true" x14ac:dyDescent="0.2">
      <c r="C551" s="3154" t="s">
        <v>306</v>
      </c>
      <c r="D551" s="2799"/>
      <c r="E551" s="954">
        <v>3.8594487677264783E-2</v>
      </c>
      <c r="F551" s="822"/>
      <c r="G551" s="822"/>
      <c r="H551" s="2800"/>
      <c r="I551" s="2799"/>
      <c r="J551" s="823"/>
      <c r="K551" s="822"/>
      <c r="L551" s="822"/>
      <c r="M551" s="3156" t="s">
        <v>306</v>
      </c>
      <c r="N551" s="2799"/>
      <c r="O551" s="956">
        <v>7.3030882532355054E-2</v>
      </c>
      <c r="P551" s="822"/>
      <c r="Q551" s="822"/>
      <c r="U551" s="994"/>
      <c r="V551" s="994"/>
      <c r="W551" s="994"/>
      <c r="X551" s="994"/>
      <c r="Y551" s="994"/>
      <c r="Z551" s="994"/>
      <c r="AA551" s="994"/>
      <c r="AB551" s="994"/>
      <c r="AC551" s="994"/>
      <c r="AD551" s="994"/>
      <c r="AE551" s="994"/>
      <c r="AF551" s="994"/>
      <c r="AG551" s="994"/>
      <c r="AH551" s="994"/>
      <c r="AI551" s="994"/>
      <c r="AJ551" s="994"/>
      <c r="AK551" s="994"/>
      <c r="AL551" s="994"/>
      <c r="AM551" s="994"/>
      <c r="AN551" s="994"/>
      <c r="AO551" s="994"/>
      <c r="AP551" s="994"/>
      <c r="AQ551" s="994"/>
      <c r="AR551" s="994"/>
      <c r="AS551" s="994"/>
      <c r="AT551" s="994"/>
      <c r="AU551" s="994"/>
      <c r="AV551" s="994"/>
      <c r="AW551" s="994"/>
      <c r="AX551" s="994"/>
      <c r="AY551" s="994"/>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8"/>
      <c r="BV551" s="238"/>
      <c r="BW551" s="238"/>
      <c r="BX551" s="238"/>
      <c r="BY551" s="238"/>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c r="DA551" s="235"/>
    </row>
    <row r="552" s="242" customFormat="true" ht="25.15" customHeight="true" x14ac:dyDescent="0.2">
      <c r="C552" s="3154" t="s">
        <v>325</v>
      </c>
      <c r="D552" s="2799"/>
      <c r="E552" s="954">
        <v>1.8077634555495317E-3</v>
      </c>
      <c r="F552" s="822"/>
      <c r="G552" s="822"/>
      <c r="H552" s="2800"/>
      <c r="I552" s="2799"/>
      <c r="J552" s="822"/>
      <c r="K552" s="822"/>
      <c r="L552" s="822"/>
      <c r="M552" s="3156" t="s">
        <v>325</v>
      </c>
      <c r="N552" s="2799"/>
      <c r="O552" s="956">
        <v>-7.5068971082671359E-3</v>
      </c>
      <c r="P552" s="822"/>
      <c r="Q552" s="822"/>
      <c r="U552" s="994"/>
      <c r="V552" s="994"/>
      <c r="W552" s="994"/>
      <c r="X552" s="994"/>
      <c r="Y552" s="994"/>
      <c r="Z552" s="994"/>
      <c r="AA552" s="994"/>
      <c r="AB552" s="994"/>
      <c r="AC552" s="994"/>
      <c r="AD552" s="994"/>
      <c r="AE552" s="994"/>
      <c r="AF552" s="994"/>
      <c r="AG552" s="994"/>
      <c r="AH552" s="994"/>
      <c r="AI552" s="994"/>
      <c r="AJ552" s="994"/>
      <c r="AK552" s="994"/>
      <c r="AL552" s="994"/>
      <c r="AM552" s="994"/>
      <c r="AN552" s="994"/>
      <c r="AO552" s="994"/>
      <c r="AP552" s="994"/>
      <c r="AQ552" s="994"/>
      <c r="AR552" s="994"/>
      <c r="AS552" s="994"/>
      <c r="AT552" s="994"/>
      <c r="AU552" s="994"/>
      <c r="AV552" s="994"/>
      <c r="AW552" s="994"/>
      <c r="AX552" s="994"/>
      <c r="AY552" s="994"/>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8"/>
      <c r="BV552" s="238"/>
      <c r="BW552" s="238"/>
      <c r="BX552" s="238"/>
      <c r="BY552" s="238"/>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c r="DA552" s="235"/>
    </row>
    <row r="553" s="242" customFormat="true" ht="25.15" customHeight="true" x14ac:dyDescent="0.2">
      <c r="C553" s="3154" t="s">
        <v>308</v>
      </c>
      <c r="D553" s="2799"/>
      <c r="E553" s="954">
        <v>1.6967220739811349E-2</v>
      </c>
      <c r="F553" s="822"/>
      <c r="G553" s="822"/>
      <c r="H553" s="3155" t="s">
        <v>231</v>
      </c>
      <c r="I553" s="2799"/>
      <c r="J553" s="2799"/>
      <c r="K553" s="822"/>
      <c r="L553" s="822"/>
      <c r="M553" s="3156" t="s">
        <v>308</v>
      </c>
      <c r="N553" s="2799"/>
      <c r="O553" s="956">
        <v>7.1545128743549444E-2</v>
      </c>
      <c r="P553" s="822"/>
      <c r="Q553" s="822"/>
      <c r="U553" s="994"/>
      <c r="V553" s="994"/>
      <c r="W553" s="994"/>
      <c r="X553" s="994"/>
      <c r="Y553" s="994"/>
      <c r="Z553" s="994"/>
      <c r="AA553" s="994"/>
      <c r="AB553" s="994"/>
      <c r="AC553" s="994"/>
      <c r="AD553" s="994"/>
      <c r="AE553" s="994"/>
      <c r="AF553" s="994"/>
      <c r="AG553" s="994"/>
      <c r="AH553" s="994"/>
      <c r="AI553" s="994"/>
      <c r="AJ553" s="994"/>
      <c r="AK553" s="994"/>
      <c r="AL553" s="994"/>
      <c r="AM553" s="994"/>
      <c r="AN553" s="994"/>
      <c r="AO553" s="994"/>
      <c r="AP553" s="994"/>
      <c r="AQ553" s="994"/>
      <c r="AR553" s="994"/>
      <c r="AS553" s="994"/>
      <c r="AT553" s="994"/>
      <c r="AU553" s="994"/>
      <c r="AV553" s="994"/>
      <c r="AW553" s="994"/>
      <c r="AX553" s="994"/>
      <c r="AY553" s="994"/>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8"/>
      <c r="BV553" s="238"/>
      <c r="BW553" s="238"/>
      <c r="BX553" s="238"/>
      <c r="BY553" s="238"/>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c r="DA553" s="235"/>
    </row>
    <row r="554" s="242" customFormat="true" ht="25.15" customHeight="true" x14ac:dyDescent="0.2">
      <c r="C554" s="3154" t="s">
        <v>317</v>
      </c>
      <c r="D554" s="2799"/>
      <c r="E554" s="954">
        <v>-9.6793670161807819E-3</v>
      </c>
      <c r="F554" s="822"/>
      <c r="G554" s="822"/>
      <c r="H554" s="3157" t="s">
        <v>196</v>
      </c>
      <c r="I554" s="2799"/>
      <c r="J554" s="974" t="s">
        <v>197</v>
      </c>
      <c r="K554" s="822"/>
      <c r="L554" s="822"/>
      <c r="M554" s="3156" t="s">
        <v>317</v>
      </c>
      <c r="N554" s="2799"/>
      <c r="O554" s="956">
        <v>-9.8170168325507779E-3</v>
      </c>
      <c r="P554" s="822"/>
      <c r="Q554" s="822"/>
      <c r="U554" s="994"/>
      <c r="V554" s="994"/>
      <c r="W554" s="994"/>
      <c r="X554" s="994"/>
      <c r="Y554" s="994"/>
      <c r="Z554" s="994"/>
      <c r="AA554" s="994"/>
      <c r="AB554" s="994"/>
      <c r="AC554" s="994"/>
      <c r="AD554" s="994"/>
      <c r="AE554" s="994"/>
      <c r="AF554" s="994"/>
      <c r="AG554" s="994"/>
      <c r="AH554" s="994"/>
      <c r="AI554" s="994"/>
      <c r="AJ554" s="994"/>
      <c r="AK554" s="994"/>
      <c r="AL554" s="994"/>
      <c r="AM554" s="994"/>
      <c r="AN554" s="994"/>
      <c r="AO554" s="994"/>
      <c r="AP554" s="994"/>
      <c r="AQ554" s="994"/>
      <c r="AR554" s="994"/>
      <c r="AS554" s="994"/>
      <c r="AT554" s="994"/>
      <c r="AU554" s="994"/>
      <c r="AV554" s="994"/>
      <c r="AW554" s="994"/>
      <c r="AX554" s="994"/>
      <c r="AY554" s="994"/>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8"/>
      <c r="BV554" s="238"/>
      <c r="BW554" s="238"/>
      <c r="BX554" s="238"/>
      <c r="BY554" s="238"/>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c r="DA554" s="235"/>
    </row>
    <row r="555" s="242" customFormat="true" ht="25.15" customHeight="true" x14ac:dyDescent="0.2">
      <c r="C555" s="3154" t="s">
        <v>307</v>
      </c>
      <c r="D555" s="2799"/>
      <c r="E555" s="954">
        <v>-1.7433998741034316E-2</v>
      </c>
      <c r="F555" s="822"/>
      <c r="G555" s="822"/>
      <c r="H555" s="3158" t="s">
        <v>197</v>
      </c>
      <c r="I555" s="2799"/>
      <c r="J555" s="975">
        <v>1.0000000000000002</v>
      </c>
      <c r="K555" s="822"/>
      <c r="L555" s="822"/>
      <c r="M555" s="3156" t="s">
        <v>307</v>
      </c>
      <c r="N555" s="2799"/>
      <c r="O555" s="956">
        <v>-7.1953415506585683E-2</v>
      </c>
      <c r="P555" s="822"/>
      <c r="Q555" s="822"/>
      <c r="U555" s="994"/>
      <c r="V555" s="994"/>
      <c r="W555" s="994"/>
      <c r="X555" s="994"/>
      <c r="Y555" s="994"/>
      <c r="Z555" s="994"/>
      <c r="AA555" s="994"/>
      <c r="AB555" s="994"/>
      <c r="AC555" s="994"/>
      <c r="AD555" s="994"/>
      <c r="AE555" s="994"/>
      <c r="AF555" s="994"/>
      <c r="AG555" s="994"/>
      <c r="AH555" s="994"/>
      <c r="AI555" s="994"/>
      <c r="AJ555" s="994"/>
      <c r="AK555" s="994"/>
      <c r="AL555" s="994"/>
      <c r="AM555" s="994"/>
      <c r="AN555" s="994"/>
      <c r="AO555" s="994"/>
      <c r="AP555" s="994"/>
      <c r="AQ555" s="994"/>
      <c r="AR555" s="994"/>
      <c r="AS555" s="994"/>
      <c r="AT555" s="994"/>
      <c r="AU555" s="994"/>
      <c r="AV555" s="994"/>
      <c r="AW555" s="994"/>
      <c r="AX555" s="994"/>
      <c r="AY555" s="994"/>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8"/>
      <c r="BV555" s="238"/>
      <c r="BW555" s="238"/>
      <c r="BX555" s="238"/>
      <c r="BY555" s="238"/>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c r="DA555" s="235"/>
    </row>
    <row r="556" s="242" customFormat="true" ht="25.15" customHeight="true" x14ac:dyDescent="0.2">
      <c r="C556" s="3159" t="s">
        <v>318</v>
      </c>
      <c r="D556" s="2799"/>
      <c r="E556" s="958">
        <v>-1.3423829985993183E-2</v>
      </c>
      <c r="F556" s="822"/>
      <c r="G556" s="822"/>
      <c r="H556" s="2800"/>
      <c r="I556" s="2799"/>
      <c r="J556" s="823"/>
      <c r="K556" s="822"/>
      <c r="L556" s="822"/>
      <c r="M556" s="3160" t="s">
        <v>318</v>
      </c>
      <c r="N556" s="2799"/>
      <c r="O556" s="959">
        <v>-3.7853681298216001E-2</v>
      </c>
      <c r="P556" s="822"/>
      <c r="Q556" s="822"/>
      <c r="U556" s="994"/>
      <c r="V556" s="994"/>
      <c r="W556" s="994"/>
      <c r="X556" s="994"/>
      <c r="Y556" s="994"/>
      <c r="Z556" s="994"/>
      <c r="AA556" s="994"/>
      <c r="AB556" s="994"/>
      <c r="AC556" s="994"/>
      <c r="AD556" s="994"/>
      <c r="AE556" s="994"/>
      <c r="AF556" s="994"/>
      <c r="AG556" s="994"/>
      <c r="AH556" s="994"/>
      <c r="AI556" s="994"/>
      <c r="AJ556" s="994"/>
      <c r="AK556" s="994"/>
      <c r="AL556" s="994"/>
      <c r="AM556" s="994"/>
      <c r="AN556" s="994"/>
      <c r="AO556" s="994"/>
      <c r="AP556" s="994"/>
      <c r="AQ556" s="994"/>
      <c r="AR556" s="994"/>
      <c r="AS556" s="994"/>
      <c r="AT556" s="994"/>
      <c r="AU556" s="994"/>
      <c r="AV556" s="994"/>
      <c r="AW556" s="994"/>
      <c r="AX556" s="994"/>
      <c r="AY556" s="994"/>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8"/>
      <c r="BV556" s="238"/>
      <c r="BW556" s="238"/>
      <c r="BX556" s="238"/>
      <c r="BY556" s="238"/>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c r="DA556" s="235"/>
    </row>
    <row r="557" s="242" customFormat="true" ht="25.15" customHeight="true" x14ac:dyDescent="0.2">
      <c r="C557" s="2800"/>
      <c r="D557" s="2799"/>
      <c r="E557" s="823"/>
      <c r="F557" s="822"/>
      <c r="G557" s="822"/>
      <c r="H557" s="2800"/>
      <c r="I557" s="2799"/>
      <c r="J557" s="822"/>
      <c r="K557" s="822"/>
      <c r="L557" s="822"/>
      <c r="M557" s="2800"/>
      <c r="N557" s="2799"/>
      <c r="O557" s="823"/>
      <c r="P557" s="822"/>
      <c r="Q557" s="822"/>
      <c r="U557" s="994"/>
      <c r="V557" s="994"/>
      <c r="W557" s="994"/>
      <c r="X557" s="994"/>
      <c r="Y557" s="994"/>
      <c r="Z557" s="994"/>
      <c r="AA557" s="994"/>
      <c r="AB557" s="994"/>
      <c r="AC557" s="994"/>
      <c r="AD557" s="994"/>
      <c r="AE557" s="994"/>
      <c r="AF557" s="994"/>
      <c r="AG557" s="994"/>
      <c r="AH557" s="994"/>
      <c r="AI557" s="994"/>
      <c r="AJ557" s="994"/>
      <c r="AK557" s="994"/>
      <c r="AL557" s="994"/>
      <c r="AM557" s="994"/>
      <c r="AN557" s="994"/>
      <c r="AO557" s="994"/>
      <c r="AP557" s="994"/>
      <c r="AQ557" s="994"/>
      <c r="AR557" s="994"/>
      <c r="AS557" s="994"/>
      <c r="AT557" s="994"/>
      <c r="AU557" s="994"/>
      <c r="AV557" s="994"/>
      <c r="AW557" s="994"/>
      <c r="AX557" s="994"/>
      <c r="AY557" s="994"/>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8"/>
      <c r="BV557" s="238"/>
      <c r="BW557" s="238"/>
      <c r="BX557" s="238"/>
      <c r="BY557" s="238"/>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c r="DA557" s="235"/>
    </row>
    <row r="558" s="242" customFormat="true" ht="25.15" customHeight="true" x14ac:dyDescent="0.2">
      <c r="C558" s="2800"/>
      <c r="D558" s="2799"/>
      <c r="E558" s="822"/>
      <c r="F558" s="822"/>
      <c r="G558" s="822"/>
      <c r="H558" s="2800"/>
      <c r="I558" s="2799"/>
      <c r="J558" s="822"/>
      <c r="K558" s="822"/>
      <c r="L558" s="822"/>
      <c r="M558" s="2800"/>
      <c r="N558" s="2799"/>
      <c r="O558" s="822"/>
      <c r="P558" s="822"/>
      <c r="Q558" s="822"/>
      <c r="U558" s="994"/>
      <c r="V558" s="994"/>
      <c r="W558" s="994"/>
      <c r="X558" s="994"/>
      <c r="Y558" s="994"/>
      <c r="Z558" s="994"/>
      <c r="AA558" s="994"/>
      <c r="AB558" s="994"/>
      <c r="AC558" s="994"/>
      <c r="AD558" s="994"/>
      <c r="AE558" s="994"/>
      <c r="AF558" s="994"/>
      <c r="AG558" s="994"/>
      <c r="AH558" s="994"/>
      <c r="AI558" s="994"/>
      <c r="AJ558" s="994"/>
      <c r="AK558" s="994"/>
      <c r="AL558" s="994"/>
      <c r="AM558" s="994"/>
      <c r="AN558" s="994"/>
      <c r="AO558" s="994"/>
      <c r="AP558" s="994"/>
      <c r="AQ558" s="994"/>
      <c r="AR558" s="994"/>
      <c r="AS558" s="994"/>
      <c r="AT558" s="994"/>
      <c r="AU558" s="994"/>
      <c r="AV558" s="994"/>
      <c r="AW558" s="994"/>
      <c r="AX558" s="994"/>
      <c r="AY558" s="994"/>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8"/>
      <c r="BV558" s="238"/>
      <c r="BW558" s="238"/>
      <c r="BX558" s="238"/>
      <c r="BY558" s="238"/>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c r="DA558" s="235"/>
    </row>
    <row r="559" s="242" customFormat="true" ht="25.15" customHeight="true" x14ac:dyDescent="0.2">
      <c r="C559" s="3150" t="s">
        <v>231</v>
      </c>
      <c r="D559" s="2799"/>
      <c r="E559" s="2799"/>
      <c r="F559" s="822"/>
      <c r="G559" s="822"/>
      <c r="H559" s="2800"/>
      <c r="I559" s="2799"/>
      <c r="J559" s="822"/>
      <c r="K559" s="822"/>
      <c r="L559" s="822"/>
      <c r="M559" s="3151" t="s">
        <v>231</v>
      </c>
      <c r="N559" s="2799"/>
      <c r="O559" s="2799"/>
      <c r="P559" s="822"/>
      <c r="Q559" s="822"/>
      <c r="U559" s="994"/>
      <c r="V559" s="994"/>
      <c r="W559" s="994"/>
      <c r="X559" s="994"/>
      <c r="Y559" s="994"/>
      <c r="Z559" s="994"/>
      <c r="AA559" s="994"/>
      <c r="AB559" s="994"/>
      <c r="AC559" s="994"/>
      <c r="AD559" s="994"/>
      <c r="AE559" s="994"/>
      <c r="AF559" s="994"/>
      <c r="AG559" s="994"/>
      <c r="AH559" s="994"/>
      <c r="AI559" s="994"/>
      <c r="AJ559" s="994"/>
      <c r="AK559" s="994"/>
      <c r="AL559" s="994"/>
      <c r="AM559" s="994"/>
      <c r="AN559" s="994"/>
      <c r="AO559" s="994"/>
      <c r="AP559" s="994"/>
      <c r="AQ559" s="994"/>
      <c r="AR559" s="994"/>
      <c r="AS559" s="994"/>
      <c r="AT559" s="994"/>
      <c r="AU559" s="994"/>
      <c r="AV559" s="994"/>
      <c r="AW559" s="994"/>
      <c r="AX559" s="994"/>
      <c r="AY559" s="994"/>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8"/>
      <c r="BV559" s="238"/>
      <c r="BW559" s="238"/>
      <c r="BX559" s="238"/>
      <c r="BY559" s="238"/>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c r="DA559" s="235"/>
    </row>
    <row r="560" s="242" customFormat="true" ht="25.15" customHeight="true" x14ac:dyDescent="0.2">
      <c r="C560" s="3152" t="s">
        <v>196</v>
      </c>
      <c r="D560" s="2799"/>
      <c r="E560" s="976" t="s">
        <v>197</v>
      </c>
      <c r="F560" s="822"/>
      <c r="G560" s="822"/>
      <c r="H560" s="2800"/>
      <c r="I560" s="2799"/>
      <c r="J560" s="822"/>
      <c r="K560" s="822"/>
      <c r="L560" s="822"/>
      <c r="M560" s="3153" t="s">
        <v>196</v>
      </c>
      <c r="N560" s="2799"/>
      <c r="O560" s="977" t="s">
        <v>197</v>
      </c>
      <c r="P560" s="822"/>
      <c r="Q560" s="822"/>
      <c r="U560" s="994"/>
      <c r="V560" s="994"/>
      <c r="W560" s="994"/>
      <c r="X560" s="994"/>
      <c r="Y560" s="994"/>
      <c r="Z560" s="994"/>
      <c r="AA560" s="994"/>
      <c r="AB560" s="994"/>
      <c r="AC560" s="994"/>
      <c r="AD560" s="994"/>
      <c r="AE560" s="994"/>
      <c r="AF560" s="994"/>
      <c r="AG560" s="994"/>
      <c r="AH560" s="994"/>
      <c r="AI560" s="994"/>
      <c r="AJ560" s="994"/>
      <c r="AK560" s="994"/>
      <c r="AL560" s="994"/>
      <c r="AM560" s="994"/>
      <c r="AN560" s="994"/>
      <c r="AO560" s="994"/>
      <c r="AP560" s="994"/>
      <c r="AQ560" s="994"/>
      <c r="AR560" s="994"/>
      <c r="AS560" s="994"/>
      <c r="AT560" s="994"/>
      <c r="AU560" s="994"/>
      <c r="AV560" s="994"/>
      <c r="AW560" s="994"/>
      <c r="AX560" s="994"/>
      <c r="AY560" s="994"/>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8"/>
      <c r="BV560" s="238"/>
      <c r="BW560" s="238"/>
      <c r="BX560" s="238"/>
      <c r="BY560" s="238"/>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c r="DA560" s="235"/>
    </row>
    <row r="561" s="242" customFormat="true" ht="25.15" customHeight="true" x14ac:dyDescent="0.2">
      <c r="C561" s="3148" t="s">
        <v>197</v>
      </c>
      <c r="D561" s="2799"/>
      <c r="E561" s="978">
        <v>0.99999999999999978</v>
      </c>
      <c r="F561" s="822"/>
      <c r="G561" s="822"/>
      <c r="H561" s="2800"/>
      <c r="I561" s="2799"/>
      <c r="J561" s="822"/>
      <c r="K561" s="822"/>
      <c r="L561" s="822"/>
      <c r="M561" s="3149" t="s">
        <v>197</v>
      </c>
      <c r="N561" s="2799"/>
      <c r="O561" s="979">
        <v>1.0000000000000004</v>
      </c>
      <c r="P561" s="822"/>
      <c r="Q561" s="822"/>
      <c r="U561" s="994"/>
      <c r="V561" s="994"/>
      <c r="W561" s="994"/>
      <c r="X561" s="994"/>
      <c r="Y561" s="994"/>
      <c r="Z561" s="994"/>
      <c r="AA561" s="994"/>
      <c r="AB561" s="994"/>
      <c r="AC561" s="994"/>
      <c r="AD561" s="994"/>
      <c r="AE561" s="994"/>
      <c r="AF561" s="994"/>
      <c r="AG561" s="994"/>
      <c r="AH561" s="994"/>
      <c r="AI561" s="994"/>
      <c r="AJ561" s="994"/>
      <c r="AK561" s="994"/>
      <c r="AL561" s="994"/>
      <c r="AM561" s="994"/>
      <c r="AN561" s="994"/>
      <c r="AO561" s="994"/>
      <c r="AP561" s="994"/>
      <c r="AQ561" s="994"/>
      <c r="AR561" s="994"/>
      <c r="AS561" s="994"/>
      <c r="AT561" s="994"/>
      <c r="AU561" s="994"/>
      <c r="AV561" s="994"/>
      <c r="AW561" s="994"/>
      <c r="AX561" s="994"/>
      <c r="AY561" s="994"/>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8"/>
      <c r="BV561" s="238"/>
      <c r="BW561" s="238"/>
      <c r="BX561" s="238"/>
      <c r="BY561" s="238"/>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c r="DA561" s="235"/>
    </row>
    <row r="562" s="242" customFormat="true" ht="25.15" customHeight="true" x14ac:dyDescent="0.2">
      <c r="C562" s="2800"/>
      <c r="D562" s="2799"/>
      <c r="E562" s="823"/>
      <c r="F562" s="822"/>
      <c r="G562" s="822"/>
      <c r="H562" s="2800"/>
      <c r="I562" s="2799"/>
      <c r="J562" s="822"/>
      <c r="K562" s="822"/>
      <c r="L562" s="822"/>
      <c r="M562" s="2800"/>
      <c r="N562" s="2799"/>
      <c r="O562" s="823"/>
      <c r="P562" s="822"/>
      <c r="Q562" s="822"/>
      <c r="U562" s="994"/>
      <c r="V562" s="994"/>
      <c r="W562" s="994"/>
      <c r="X562" s="994"/>
      <c r="Y562" s="994"/>
      <c r="Z562" s="994"/>
      <c r="AA562" s="994"/>
      <c r="AB562" s="994"/>
      <c r="AC562" s="994"/>
      <c r="AD562" s="994"/>
      <c r="AE562" s="994"/>
      <c r="AF562" s="994"/>
      <c r="AG562" s="994"/>
      <c r="AH562" s="994"/>
      <c r="AI562" s="994"/>
      <c r="AJ562" s="994"/>
      <c r="AK562" s="994"/>
      <c r="AL562" s="994"/>
      <c r="AM562" s="994"/>
      <c r="AN562" s="994"/>
      <c r="AO562" s="994"/>
      <c r="AP562" s="994"/>
      <c r="AQ562" s="994"/>
      <c r="AR562" s="994"/>
      <c r="AS562" s="994"/>
      <c r="AT562" s="994"/>
      <c r="AU562" s="994"/>
      <c r="AV562" s="994"/>
      <c r="AW562" s="994"/>
      <c r="AX562" s="994"/>
      <c r="AY562" s="994"/>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8"/>
      <c r="BV562" s="238"/>
      <c r="BW562" s="238"/>
      <c r="BX562" s="238"/>
      <c r="BY562" s="238"/>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c r="DA562" s="235"/>
    </row>
    <row r="563" s="242" customFormat="true" ht="25.15" customHeight="true" x14ac:dyDescent="0.2">
      <c r="C563" s="2800"/>
      <c r="D563" s="2799"/>
      <c r="E563" s="822"/>
      <c r="F563" s="822"/>
      <c r="G563" s="822"/>
      <c r="H563" s="2800"/>
      <c r="I563" s="2799"/>
      <c r="J563" s="822"/>
      <c r="K563" s="822"/>
      <c r="L563" s="822"/>
      <c r="M563" s="2800"/>
      <c r="N563" s="2799"/>
      <c r="O563" s="822"/>
      <c r="P563" s="822"/>
      <c r="Q563" s="822"/>
      <c r="U563" s="994"/>
      <c r="V563" s="994"/>
      <c r="W563" s="994"/>
      <c r="X563" s="994"/>
      <c r="Y563" s="994"/>
      <c r="Z563" s="994"/>
      <c r="AA563" s="994"/>
      <c r="AB563" s="994"/>
      <c r="AC563" s="994"/>
      <c r="AD563" s="994"/>
      <c r="AE563" s="994"/>
      <c r="AF563" s="994"/>
      <c r="AG563" s="994"/>
      <c r="AH563" s="994"/>
      <c r="AI563" s="994"/>
      <c r="AJ563" s="994"/>
      <c r="AK563" s="994"/>
      <c r="AL563" s="994"/>
      <c r="AM563" s="994"/>
      <c r="AN563" s="994"/>
      <c r="AO563" s="994"/>
      <c r="AP563" s="994"/>
      <c r="AQ563" s="994"/>
      <c r="AR563" s="994"/>
      <c r="AS563" s="994"/>
      <c r="AT563" s="994"/>
      <c r="AU563" s="994"/>
      <c r="AV563" s="994"/>
      <c r="AW563" s="994"/>
      <c r="AX563" s="994"/>
      <c r="AY563" s="994"/>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8"/>
      <c r="BV563" s="238"/>
      <c r="BW563" s="238"/>
      <c r="BX563" s="238"/>
      <c r="BY563" s="238"/>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c r="DA563" s="235"/>
    </row>
    <row r="564" s="242" customFormat="true" ht="25.15" customHeight="true" x14ac:dyDescent="0.2">
      <c r="C564" s="2800"/>
      <c r="D564" s="2799"/>
      <c r="E564" s="822"/>
      <c r="F564" s="822"/>
      <c r="G564" s="822"/>
      <c r="H564" s="2800"/>
      <c r="I564" s="2799"/>
      <c r="J564" s="822"/>
      <c r="K564" s="822"/>
      <c r="L564" s="822"/>
      <c r="M564" s="2800"/>
      <c r="N564" s="2799"/>
      <c r="O564" s="822"/>
      <c r="P564" s="822"/>
      <c r="Q564" s="822"/>
      <c r="U564" s="994"/>
      <c r="V564" s="994"/>
      <c r="W564" s="994"/>
      <c r="X564" s="994"/>
      <c r="Y564" s="994"/>
      <c r="Z564" s="994"/>
      <c r="AA564" s="994"/>
      <c r="AB564" s="994"/>
      <c r="AC564" s="994"/>
      <c r="AD564" s="994"/>
      <c r="AE564" s="994"/>
      <c r="AF564" s="994"/>
      <c r="AG564" s="994"/>
      <c r="AH564" s="994"/>
      <c r="AI564" s="994"/>
      <c r="AJ564" s="994"/>
      <c r="AK564" s="994"/>
      <c r="AL564" s="994"/>
      <c r="AM564" s="994"/>
      <c r="AN564" s="994"/>
      <c r="AO564" s="994"/>
      <c r="AP564" s="994"/>
      <c r="AQ564" s="994"/>
      <c r="AR564" s="994"/>
      <c r="AS564" s="994"/>
      <c r="AT564" s="994"/>
      <c r="AU564" s="994"/>
      <c r="AV564" s="994"/>
      <c r="AW564" s="994"/>
      <c r="AX564" s="994"/>
      <c r="AY564" s="994"/>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8"/>
      <c r="BV564" s="238"/>
      <c r="BW564" s="238"/>
      <c r="BX564" s="238"/>
      <c r="BY564" s="238"/>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c r="DA564" s="235"/>
    </row>
    <row r="565" s="242" customFormat="true" ht="25.15" customHeight="true" x14ac:dyDescent="0.2">
      <c r="C565" s="2800"/>
      <c r="D565" s="2799"/>
      <c r="E565" s="822"/>
      <c r="F565" s="822"/>
      <c r="G565" s="822"/>
      <c r="H565" s="2800"/>
      <c r="I565" s="2799"/>
      <c r="J565" s="822"/>
      <c r="K565" s="822"/>
      <c r="L565" s="822"/>
      <c r="M565" s="2800"/>
      <c r="N565" s="2799"/>
      <c r="O565" s="822"/>
      <c r="P565" s="822"/>
      <c r="Q565" s="822"/>
      <c r="U565" s="994"/>
      <c r="V565" s="994"/>
      <c r="W565" s="994"/>
      <c r="X565" s="994"/>
      <c r="Y565" s="994"/>
      <c r="Z565" s="994"/>
      <c r="AA565" s="994"/>
      <c r="AB565" s="994"/>
      <c r="AC565" s="994"/>
      <c r="AD565" s="994"/>
      <c r="AE565" s="994"/>
      <c r="AF565" s="994"/>
      <c r="AG565" s="994"/>
      <c r="AH565" s="994"/>
      <c r="AI565" s="994"/>
      <c r="AJ565" s="994"/>
      <c r="AK565" s="994"/>
      <c r="AL565" s="994"/>
      <c r="AM565" s="994"/>
      <c r="AN565" s="994"/>
      <c r="AO565" s="994"/>
      <c r="AP565" s="994"/>
      <c r="AQ565" s="994"/>
      <c r="AR565" s="994"/>
      <c r="AS565" s="994"/>
      <c r="AT565" s="994"/>
      <c r="AU565" s="994"/>
      <c r="AV565" s="994"/>
      <c r="AW565" s="994"/>
      <c r="AX565" s="994"/>
      <c r="AY565" s="994"/>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8"/>
      <c r="BV565" s="238"/>
      <c r="BW565" s="238"/>
      <c r="BX565" s="238"/>
      <c r="BY565" s="238"/>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c r="DA565" s="235"/>
    </row>
    <row r="566" s="242" customFormat="true" ht="25.15" customHeight="true" x14ac:dyDescent="0.2">
      <c r="C566" s="2800"/>
      <c r="D566" s="2799"/>
      <c r="E566" s="822"/>
      <c r="F566" s="822"/>
      <c r="G566" s="822"/>
      <c r="H566" s="2800"/>
      <c r="I566" s="2799"/>
      <c r="J566" s="822"/>
      <c r="K566" s="822"/>
      <c r="L566" s="822"/>
      <c r="M566" s="2800"/>
      <c r="N566" s="2799"/>
      <c r="O566" s="822"/>
      <c r="P566" s="822"/>
      <c r="Q566" s="822"/>
      <c r="U566" s="994"/>
      <c r="V566" s="994"/>
      <c r="W566" s="994"/>
      <c r="X566" s="994"/>
      <c r="Y566" s="994"/>
      <c r="Z566" s="994"/>
      <c r="AA566" s="994"/>
      <c r="AB566" s="994"/>
      <c r="AC566" s="994"/>
      <c r="AD566" s="994"/>
      <c r="AE566" s="994"/>
      <c r="AF566" s="994"/>
      <c r="AG566" s="994"/>
      <c r="AH566" s="994"/>
      <c r="AI566" s="994"/>
      <c r="AJ566" s="994"/>
      <c r="AK566" s="994"/>
      <c r="AL566" s="994"/>
      <c r="AM566" s="994"/>
      <c r="AN566" s="994"/>
      <c r="AO566" s="994"/>
      <c r="AP566" s="994"/>
      <c r="AQ566" s="994"/>
      <c r="AR566" s="994"/>
      <c r="AS566" s="994"/>
      <c r="AT566" s="994"/>
      <c r="AU566" s="994"/>
      <c r="AV566" s="994"/>
      <c r="AW566" s="994"/>
      <c r="AX566" s="994"/>
      <c r="AY566" s="994"/>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8"/>
      <c r="BV566" s="238"/>
      <c r="BW566" s="238"/>
      <c r="BX566" s="238"/>
      <c r="BY566" s="238"/>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c r="DA566" s="235"/>
    </row>
    <row r="567" s="242" customFormat="true" ht="25.15" customHeight="true" x14ac:dyDescent="0.2">
      <c r="C567" s="2800"/>
      <c r="D567" s="2799"/>
      <c r="E567" s="822"/>
      <c r="F567" s="822"/>
      <c r="G567" s="822"/>
      <c r="H567" s="2800"/>
      <c r="I567" s="2799"/>
      <c r="J567" s="822"/>
      <c r="K567" s="822"/>
      <c r="L567" s="822"/>
      <c r="M567" s="2800"/>
      <c r="N567" s="2799"/>
      <c r="O567" s="822"/>
      <c r="P567" s="822"/>
      <c r="Q567" s="822"/>
      <c r="U567" s="994"/>
      <c r="V567" s="994"/>
      <c r="W567" s="994"/>
      <c r="X567" s="994"/>
      <c r="Y567" s="994"/>
      <c r="Z567" s="994"/>
      <c r="AA567" s="994"/>
      <c r="AB567" s="994"/>
      <c r="AC567" s="994"/>
      <c r="AD567" s="994"/>
      <c r="AE567" s="994"/>
      <c r="AF567" s="994"/>
      <c r="AG567" s="994"/>
      <c r="AH567" s="994"/>
      <c r="AI567" s="994"/>
      <c r="AJ567" s="994"/>
      <c r="AK567" s="994"/>
      <c r="AL567" s="994"/>
      <c r="AM567" s="994"/>
      <c r="AN567" s="994"/>
      <c r="AO567" s="994"/>
      <c r="AP567" s="994"/>
      <c r="AQ567" s="994"/>
      <c r="AR567" s="994"/>
      <c r="AS567" s="994"/>
      <c r="AT567" s="994"/>
      <c r="AU567" s="994"/>
      <c r="AV567" s="994"/>
      <c r="AW567" s="994"/>
      <c r="AX567" s="994"/>
      <c r="AY567" s="994"/>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8"/>
      <c r="BV567" s="238"/>
      <c r="BW567" s="238"/>
      <c r="BX567" s="238"/>
      <c r="BY567" s="238"/>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c r="DA567" s="235"/>
    </row>
    <row r="568" s="242" customFormat="true" ht="25.15" customHeight="true" x14ac:dyDescent="0.2">
      <c r="C568" s="2800"/>
      <c r="D568" s="2799"/>
      <c r="E568" s="822"/>
      <c r="F568" s="822"/>
      <c r="G568" s="822"/>
      <c r="H568" s="2800"/>
      <c r="I568" s="2799"/>
      <c r="J568" s="822"/>
      <c r="K568" s="822"/>
      <c r="L568" s="822"/>
      <c r="M568" s="2800"/>
      <c r="N568" s="2799"/>
      <c r="O568" s="822"/>
      <c r="P568" s="822"/>
      <c r="Q568" s="822"/>
      <c r="U568" s="994"/>
      <c r="V568" s="994"/>
      <c r="W568" s="994"/>
      <c r="X568" s="994"/>
      <c r="Y568" s="994"/>
      <c r="Z568" s="994"/>
      <c r="AA568" s="994"/>
      <c r="AB568" s="994"/>
      <c r="AC568" s="994"/>
      <c r="AD568" s="994"/>
      <c r="AE568" s="994"/>
      <c r="AF568" s="994"/>
      <c r="AG568" s="994"/>
      <c r="AH568" s="994"/>
      <c r="AI568" s="994"/>
      <c r="AJ568" s="994"/>
      <c r="AK568" s="994"/>
      <c r="AL568" s="994"/>
      <c r="AM568" s="994"/>
      <c r="AN568" s="994"/>
      <c r="AO568" s="994"/>
      <c r="AP568" s="994"/>
      <c r="AQ568" s="994"/>
      <c r="AR568" s="994"/>
      <c r="AS568" s="994"/>
      <c r="AT568" s="994"/>
      <c r="AU568" s="994"/>
      <c r="AV568" s="994"/>
      <c r="AW568" s="994"/>
      <c r="AX568" s="994"/>
      <c r="AY568" s="994"/>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8"/>
      <c r="BV568" s="238"/>
      <c r="BW568" s="238"/>
      <c r="BX568" s="238"/>
      <c r="BY568" s="238"/>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c r="DA568" s="235"/>
    </row>
    <row r="569" s="242" customFormat="true" ht="25.15" customHeight="true" x14ac:dyDescent="0.2">
      <c r="C569" s="2800"/>
      <c r="D569" s="2799"/>
      <c r="E569" s="822"/>
      <c r="F569" s="822"/>
      <c r="G569" s="822"/>
      <c r="H569" s="2800"/>
      <c r="I569" s="2799"/>
      <c r="J569" s="822"/>
      <c r="K569" s="822"/>
      <c r="L569" s="822"/>
      <c r="M569" s="2800"/>
      <c r="N569" s="2799"/>
      <c r="O569" s="822"/>
      <c r="P569" s="822"/>
      <c r="Q569" s="822"/>
      <c r="U569" s="994"/>
      <c r="V569" s="994"/>
      <c r="W569" s="994"/>
      <c r="X569" s="994"/>
      <c r="Y569" s="994"/>
      <c r="Z569" s="994"/>
      <c r="AA569" s="994"/>
      <c r="AB569" s="994"/>
      <c r="AC569" s="994"/>
      <c r="AD569" s="994"/>
      <c r="AE569" s="994"/>
      <c r="AF569" s="994"/>
      <c r="AG569" s="994"/>
      <c r="AH569" s="994"/>
      <c r="AI569" s="994"/>
      <c r="AJ569" s="994"/>
      <c r="AK569" s="994"/>
      <c r="AL569" s="994"/>
      <c r="AM569" s="994"/>
      <c r="AN569" s="994"/>
      <c r="AO569" s="994"/>
      <c r="AP569" s="994"/>
      <c r="AQ569" s="994"/>
      <c r="AR569" s="994"/>
      <c r="AS569" s="994"/>
      <c r="AT569" s="994"/>
      <c r="AU569" s="994"/>
      <c r="AV569" s="994"/>
      <c r="AW569" s="994"/>
      <c r="AX569" s="994"/>
      <c r="AY569" s="994"/>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8"/>
      <c r="BV569" s="238"/>
      <c r="BW569" s="238"/>
      <c r="BX569" s="238"/>
      <c r="BY569" s="238"/>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c r="DA569" s="235"/>
    </row>
    <row r="570" s="242" customFormat="true" ht="25.15" customHeight="true" x14ac:dyDescent="0.2">
      <c r="C570" s="2800"/>
      <c r="D570" s="2799"/>
      <c r="E570" s="822"/>
      <c r="F570" s="822"/>
      <c r="G570" s="822"/>
      <c r="H570" s="2800"/>
      <c r="I570" s="2799"/>
      <c r="J570" s="822"/>
      <c r="K570" s="822"/>
      <c r="L570" s="822"/>
      <c r="M570" s="2800"/>
      <c r="N570" s="2799"/>
      <c r="O570" s="822"/>
      <c r="P570" s="822"/>
      <c r="Q570" s="822"/>
      <c r="U570" s="994"/>
      <c r="V570" s="994"/>
      <c r="W570" s="994"/>
      <c r="X570" s="994"/>
      <c r="Y570" s="994"/>
      <c r="Z570" s="994"/>
      <c r="AA570" s="994"/>
      <c r="AB570" s="994"/>
      <c r="AC570" s="994"/>
      <c r="AD570" s="994"/>
      <c r="AE570" s="994"/>
      <c r="AF570" s="994"/>
      <c r="AG570" s="994"/>
      <c r="AH570" s="994"/>
      <c r="AI570" s="994"/>
      <c r="AJ570" s="994"/>
      <c r="AK570" s="994"/>
      <c r="AL570" s="994"/>
      <c r="AM570" s="994"/>
      <c r="AN570" s="994"/>
      <c r="AO570" s="994"/>
      <c r="AP570" s="994"/>
      <c r="AQ570" s="994"/>
      <c r="AR570" s="994"/>
      <c r="AS570" s="994"/>
      <c r="AT570" s="994"/>
      <c r="AU570" s="994"/>
      <c r="AV570" s="994"/>
      <c r="AW570" s="994"/>
      <c r="AX570" s="994"/>
      <c r="AY570" s="994"/>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8"/>
      <c r="BV570" s="238"/>
      <c r="BW570" s="238"/>
      <c r="BX570" s="238"/>
      <c r="BY570" s="238"/>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c r="DA570" s="235"/>
    </row>
    <row r="571" s="242" customFormat="true" ht="25.15" customHeight="true" x14ac:dyDescent="0.2">
      <c r="C571" s="2800"/>
      <c r="D571" s="2799"/>
      <c r="E571" s="822"/>
      <c r="F571" s="822"/>
      <c r="G571" s="822"/>
      <c r="H571" s="2800"/>
      <c r="I571" s="2799"/>
      <c r="J571" s="822"/>
      <c r="K571" s="822"/>
      <c r="L571" s="822"/>
      <c r="M571" s="2800"/>
      <c r="N571" s="2799"/>
      <c r="O571" s="822"/>
      <c r="P571" s="822"/>
      <c r="Q571" s="822"/>
      <c r="U571" s="994"/>
      <c r="V571" s="994"/>
      <c r="W571" s="994"/>
      <c r="X571" s="994"/>
      <c r="Y571" s="994"/>
      <c r="Z571" s="994"/>
      <c r="AA571" s="994"/>
      <c r="AB571" s="994"/>
      <c r="AC571" s="994"/>
      <c r="AD571" s="994"/>
      <c r="AE571" s="994"/>
      <c r="AF571" s="994"/>
      <c r="AG571" s="994"/>
      <c r="AH571" s="994"/>
      <c r="AI571" s="994"/>
      <c r="AJ571" s="994"/>
      <c r="AK571" s="994"/>
      <c r="AL571" s="994"/>
      <c r="AM571" s="994"/>
      <c r="AN571" s="994"/>
      <c r="AO571" s="994"/>
      <c r="AP571" s="994"/>
      <c r="AQ571" s="994"/>
      <c r="AR571" s="994"/>
      <c r="AS571" s="994"/>
      <c r="AT571" s="994"/>
      <c r="AU571" s="994"/>
      <c r="AV571" s="994"/>
      <c r="AW571" s="994"/>
      <c r="AX571" s="994"/>
      <c r="AY571" s="994"/>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8"/>
      <c r="BV571" s="238"/>
      <c r="BW571" s="238"/>
      <c r="BX571" s="238"/>
      <c r="BY571" s="238"/>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c r="DA571" s="235"/>
    </row>
    <row r="572" s="242" customFormat="true" ht="25.15" customHeight="true" x14ac:dyDescent="0.2">
      <c r="C572" s="2800"/>
      <c r="D572" s="2799"/>
      <c r="E572" s="822"/>
      <c r="F572" s="822"/>
      <c r="G572" s="822"/>
      <c r="H572" s="2800"/>
      <c r="I572" s="2799"/>
      <c r="J572" s="822"/>
      <c r="K572" s="822"/>
      <c r="L572" s="822"/>
      <c r="M572" s="2800"/>
      <c r="N572" s="2799"/>
      <c r="O572" s="822"/>
      <c r="P572" s="822"/>
      <c r="Q572" s="822"/>
      <c r="U572" s="994"/>
      <c r="V572" s="994"/>
      <c r="W572" s="994"/>
      <c r="X572" s="994"/>
      <c r="Y572" s="994"/>
      <c r="Z572" s="994"/>
      <c r="AA572" s="994"/>
      <c r="AB572" s="994"/>
      <c r="AC572" s="994"/>
      <c r="AD572" s="994"/>
      <c r="AE572" s="994"/>
      <c r="AF572" s="994"/>
      <c r="AG572" s="994"/>
      <c r="AH572" s="994"/>
      <c r="AI572" s="994"/>
      <c r="AJ572" s="994"/>
      <c r="AK572" s="994"/>
      <c r="AL572" s="994"/>
      <c r="AM572" s="994"/>
      <c r="AN572" s="994"/>
      <c r="AO572" s="994"/>
      <c r="AP572" s="994"/>
      <c r="AQ572" s="994"/>
      <c r="AR572" s="994"/>
      <c r="AS572" s="994"/>
      <c r="AT572" s="994"/>
      <c r="AU572" s="994"/>
      <c r="AV572" s="994"/>
      <c r="AW572" s="994"/>
      <c r="AX572" s="994"/>
      <c r="AY572" s="994"/>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8"/>
      <c r="BV572" s="238"/>
      <c r="BW572" s="238"/>
      <c r="BX572" s="238"/>
      <c r="BY572" s="238"/>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c r="DA572" s="235"/>
    </row>
    <row r="573" s="242" customFormat="true" ht="25.15" customHeight="true" x14ac:dyDescent="0.2">
      <c r="C573" s="2800"/>
      <c r="D573" s="2799"/>
      <c r="E573" s="822"/>
      <c r="F573" s="822"/>
      <c r="G573" s="822"/>
      <c r="H573" s="2800"/>
      <c r="I573" s="2799"/>
      <c r="J573" s="822"/>
      <c r="K573" s="822"/>
      <c r="L573" s="822"/>
      <c r="M573" s="2800"/>
      <c r="N573" s="2799"/>
      <c r="O573" s="822"/>
      <c r="P573" s="822"/>
      <c r="Q573" s="822"/>
      <c r="U573" s="994"/>
      <c r="V573" s="994"/>
      <c r="W573" s="994"/>
      <c r="X573" s="994"/>
      <c r="Y573" s="994"/>
      <c r="Z573" s="994"/>
      <c r="AA573" s="994"/>
      <c r="AB573" s="994"/>
      <c r="AC573" s="994"/>
      <c r="AD573" s="994"/>
      <c r="AE573" s="994"/>
      <c r="AF573" s="994"/>
      <c r="AG573" s="994"/>
      <c r="AH573" s="994"/>
      <c r="AI573" s="994"/>
      <c r="AJ573" s="994"/>
      <c r="AK573" s="994"/>
      <c r="AL573" s="994"/>
      <c r="AM573" s="994"/>
      <c r="AN573" s="994"/>
      <c r="AO573" s="994"/>
      <c r="AP573" s="994"/>
      <c r="AQ573" s="994"/>
      <c r="AR573" s="994"/>
      <c r="AS573" s="994"/>
      <c r="AT573" s="994"/>
      <c r="AU573" s="994"/>
      <c r="AV573" s="994"/>
      <c r="AW573" s="994"/>
      <c r="AX573" s="994"/>
      <c r="AY573" s="994"/>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8"/>
      <c r="BV573" s="238"/>
      <c r="BW573" s="238"/>
      <c r="BX573" s="238"/>
      <c r="BY573" s="238"/>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c r="DA573" s="235"/>
    </row>
    <row r="574" s="242" customFormat="true" ht="25.15" customHeight="true" x14ac:dyDescent="0.2">
      <c r="C574" s="2800"/>
      <c r="D574" s="2799"/>
      <c r="E574" s="822"/>
      <c r="F574" s="822"/>
      <c r="G574" s="822"/>
      <c r="H574" s="2800"/>
      <c r="I574" s="2799"/>
      <c r="J574" s="822"/>
      <c r="K574" s="822"/>
      <c r="L574" s="822"/>
      <c r="M574" s="2800"/>
      <c r="N574" s="2799"/>
      <c r="O574" s="822"/>
      <c r="P574" s="822"/>
      <c r="Q574" s="822"/>
      <c r="U574" s="994"/>
      <c r="V574" s="994"/>
      <c r="W574" s="994"/>
      <c r="X574" s="994"/>
      <c r="Y574" s="994"/>
      <c r="Z574" s="994"/>
      <c r="AA574" s="994"/>
      <c r="AB574" s="994"/>
      <c r="AC574" s="994"/>
      <c r="AD574" s="994"/>
      <c r="AE574" s="994"/>
      <c r="AF574" s="994"/>
      <c r="AG574" s="994"/>
      <c r="AH574" s="994"/>
      <c r="AI574" s="994"/>
      <c r="AJ574" s="994"/>
      <c r="AK574" s="994"/>
      <c r="AL574" s="994"/>
      <c r="AM574" s="994"/>
      <c r="AN574" s="994"/>
      <c r="AO574" s="994"/>
      <c r="AP574" s="994"/>
      <c r="AQ574" s="994"/>
      <c r="AR574" s="994"/>
      <c r="AS574" s="994"/>
      <c r="AT574" s="994"/>
      <c r="AU574" s="994"/>
      <c r="AV574" s="994"/>
      <c r="AW574" s="994"/>
      <c r="AX574" s="994"/>
      <c r="AY574" s="994"/>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8"/>
      <c r="BV574" s="238"/>
      <c r="BW574" s="238"/>
      <c r="BX574" s="238"/>
      <c r="BY574" s="238"/>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c r="DA574" s="235"/>
    </row>
    <row r="575" s="242" customFormat="true" ht="25.15" customHeight="true" x14ac:dyDescent="0.2">
      <c r="C575" s="2800"/>
      <c r="D575" s="2799"/>
      <c r="E575" s="822"/>
      <c r="F575" s="822"/>
      <c r="G575" s="822"/>
      <c r="H575" s="2800"/>
      <c r="I575" s="2799"/>
      <c r="J575" s="822"/>
      <c r="K575" s="822"/>
      <c r="L575" s="822"/>
      <c r="M575" s="2800"/>
      <c r="N575" s="2799"/>
      <c r="O575" s="822"/>
      <c r="P575" s="822"/>
      <c r="Q575" s="822"/>
      <c r="U575" s="994"/>
      <c r="V575" s="994"/>
      <c r="W575" s="994"/>
      <c r="X575" s="994"/>
      <c r="Y575" s="994"/>
      <c r="Z575" s="994"/>
      <c r="AA575" s="994"/>
      <c r="AB575" s="994"/>
      <c r="AC575" s="994"/>
      <c r="AD575" s="994"/>
      <c r="AE575" s="994"/>
      <c r="AF575" s="994"/>
      <c r="AG575" s="994"/>
      <c r="AH575" s="994"/>
      <c r="AI575" s="994"/>
      <c r="AJ575" s="994"/>
      <c r="AK575" s="994"/>
      <c r="AL575" s="994"/>
      <c r="AM575" s="994"/>
      <c r="AN575" s="994"/>
      <c r="AO575" s="994"/>
      <c r="AP575" s="994"/>
      <c r="AQ575" s="994"/>
      <c r="AR575" s="994"/>
      <c r="AS575" s="994"/>
      <c r="AT575" s="994"/>
      <c r="AU575" s="994"/>
      <c r="AV575" s="994"/>
      <c r="AW575" s="994"/>
      <c r="AX575" s="994"/>
      <c r="AY575" s="994"/>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8"/>
      <c r="BV575" s="238"/>
      <c r="BW575" s="238"/>
      <c r="BX575" s="238"/>
      <c r="BY575" s="238"/>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c r="DA575" s="235"/>
    </row>
    <row r="576" s="242" customFormat="true" ht="25.15" customHeight="true" x14ac:dyDescent="0.2">
      <c r="C576" s="2800"/>
      <c r="D576" s="2799"/>
      <c r="E576" s="822"/>
      <c r="F576" s="822"/>
      <c r="G576" s="822"/>
      <c r="H576" s="2800"/>
      <c r="I576" s="2799"/>
      <c r="J576" s="822"/>
      <c r="K576" s="822"/>
      <c r="L576" s="822"/>
      <c r="M576" s="2800"/>
      <c r="N576" s="2799"/>
      <c r="O576" s="822"/>
      <c r="P576" s="822"/>
      <c r="Q576" s="822"/>
      <c r="U576" s="994"/>
      <c r="V576" s="994"/>
      <c r="W576" s="994"/>
      <c r="X576" s="994"/>
      <c r="Y576" s="994"/>
      <c r="Z576" s="994"/>
      <c r="AA576" s="994"/>
      <c r="AB576" s="994"/>
      <c r="AC576" s="994"/>
      <c r="AD576" s="994"/>
      <c r="AE576" s="994"/>
      <c r="AF576" s="994"/>
      <c r="AG576" s="994"/>
      <c r="AH576" s="994"/>
      <c r="AI576" s="994"/>
      <c r="AJ576" s="994"/>
      <c r="AK576" s="994"/>
      <c r="AL576" s="994"/>
      <c r="AM576" s="994"/>
      <c r="AN576" s="994"/>
      <c r="AO576" s="994"/>
      <c r="AP576" s="994"/>
      <c r="AQ576" s="994"/>
      <c r="AR576" s="994"/>
      <c r="AS576" s="994"/>
      <c r="AT576" s="994"/>
      <c r="AU576" s="994"/>
      <c r="AV576" s="994"/>
      <c r="AW576" s="994"/>
      <c r="AX576" s="994"/>
      <c r="AY576" s="994"/>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8"/>
      <c r="BV576" s="238"/>
      <c r="BW576" s="238"/>
      <c r="BX576" s="238"/>
      <c r="BY576" s="238"/>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c r="DA576" s="235"/>
    </row>
    <row r="577" s="242" customFormat="true" ht="25.15" customHeight="true" x14ac:dyDescent="0.2">
      <c r="C577" s="2800"/>
      <c r="D577" s="2799"/>
      <c r="E577" s="822"/>
      <c r="F577" s="822"/>
      <c r="G577" s="822"/>
      <c r="H577" s="2800"/>
      <c r="I577" s="2799"/>
      <c r="J577" s="822"/>
      <c r="K577" s="822"/>
      <c r="L577" s="822"/>
      <c r="M577" s="2800"/>
      <c r="N577" s="2799"/>
      <c r="O577" s="822"/>
      <c r="P577" s="822"/>
      <c r="Q577" s="822"/>
      <c r="U577" s="994"/>
      <c r="V577" s="994"/>
      <c r="W577" s="994"/>
      <c r="X577" s="994"/>
      <c r="Y577" s="994"/>
      <c r="Z577" s="994"/>
      <c r="AA577" s="994"/>
      <c r="AB577" s="994"/>
      <c r="AC577" s="994"/>
      <c r="AD577" s="994"/>
      <c r="AE577" s="994"/>
      <c r="AF577" s="994"/>
      <c r="AG577" s="994"/>
      <c r="AH577" s="994"/>
      <c r="AI577" s="994"/>
      <c r="AJ577" s="994"/>
      <c r="AK577" s="994"/>
      <c r="AL577" s="994"/>
      <c r="AM577" s="994"/>
      <c r="AN577" s="994"/>
      <c r="AO577" s="994"/>
      <c r="AP577" s="994"/>
      <c r="AQ577" s="994"/>
      <c r="AR577" s="994"/>
      <c r="AS577" s="994"/>
      <c r="AT577" s="994"/>
      <c r="AU577" s="994"/>
      <c r="AV577" s="994"/>
      <c r="AW577" s="994"/>
      <c r="AX577" s="994"/>
      <c r="AY577" s="994"/>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8"/>
      <c r="BV577" s="238"/>
      <c r="BW577" s="238"/>
      <c r="BX577" s="238"/>
      <c r="BY577" s="238"/>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c r="DA577" s="235"/>
    </row>
    <row r="578" s="242" customFormat="true" ht="25.15" customHeight="true" x14ac:dyDescent="0.2">
      <c r="C578" s="2800"/>
      <c r="D578" s="2799"/>
      <c r="E578" s="822"/>
      <c r="F578" s="822"/>
      <c r="G578" s="822"/>
      <c r="H578" s="2800"/>
      <c r="I578" s="2799"/>
      <c r="J578" s="822"/>
      <c r="K578" s="822"/>
      <c r="L578" s="822"/>
      <c r="M578" s="2800"/>
      <c r="N578" s="2799"/>
      <c r="O578" s="822"/>
      <c r="P578" s="822"/>
      <c r="Q578" s="822"/>
      <c r="U578" s="994"/>
      <c r="V578" s="994"/>
      <c r="W578" s="994"/>
      <c r="X578" s="994"/>
      <c r="Y578" s="994"/>
      <c r="Z578" s="994"/>
      <c r="AA578" s="994"/>
      <c r="AB578" s="994"/>
      <c r="AC578" s="994"/>
      <c r="AD578" s="994"/>
      <c r="AE578" s="994"/>
      <c r="AF578" s="994"/>
      <c r="AG578" s="994"/>
      <c r="AH578" s="994"/>
      <c r="AI578" s="994"/>
      <c r="AJ578" s="994"/>
      <c r="AK578" s="994"/>
      <c r="AL578" s="994"/>
      <c r="AM578" s="994"/>
      <c r="AN578" s="994"/>
      <c r="AO578" s="994"/>
      <c r="AP578" s="994"/>
      <c r="AQ578" s="994"/>
      <c r="AR578" s="994"/>
      <c r="AS578" s="994"/>
      <c r="AT578" s="994"/>
      <c r="AU578" s="994"/>
      <c r="AV578" s="994"/>
      <c r="AW578" s="994"/>
      <c r="AX578" s="994"/>
      <c r="AY578" s="994"/>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8"/>
      <c r="BV578" s="238"/>
      <c r="BW578" s="238"/>
      <c r="BX578" s="238"/>
      <c r="BY578" s="238"/>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c r="DA578" s="235"/>
    </row>
    <row r="579" s="242" customFormat="true" ht="25.15" customHeight="true" x14ac:dyDescent="0.2">
      <c r="C579" s="2800"/>
      <c r="D579" s="2799"/>
      <c r="E579" s="822"/>
      <c r="F579" s="822"/>
      <c r="G579" s="822"/>
      <c r="H579" s="2800"/>
      <c r="I579" s="2799"/>
      <c r="J579" s="822"/>
      <c r="K579" s="822"/>
      <c r="L579" s="822"/>
      <c r="M579" s="2800"/>
      <c r="N579" s="2799"/>
      <c r="O579" s="822"/>
      <c r="P579" s="822"/>
      <c r="Q579" s="822"/>
      <c r="U579" s="994"/>
      <c r="V579" s="994"/>
      <c r="W579" s="994"/>
      <c r="X579" s="994"/>
      <c r="Y579" s="994"/>
      <c r="Z579" s="994"/>
      <c r="AA579" s="994"/>
      <c r="AB579" s="994"/>
      <c r="AC579" s="994"/>
      <c r="AD579" s="994"/>
      <c r="AE579" s="994"/>
      <c r="AF579" s="994"/>
      <c r="AG579" s="994"/>
      <c r="AH579" s="994"/>
      <c r="AI579" s="994"/>
      <c r="AJ579" s="994"/>
      <c r="AK579" s="994"/>
      <c r="AL579" s="994"/>
      <c r="AM579" s="994"/>
      <c r="AN579" s="994"/>
      <c r="AO579" s="994"/>
      <c r="AP579" s="994"/>
      <c r="AQ579" s="994"/>
      <c r="AR579" s="994"/>
      <c r="AS579" s="994"/>
      <c r="AT579" s="994"/>
      <c r="AU579" s="994"/>
      <c r="AV579" s="994"/>
      <c r="AW579" s="994"/>
      <c r="AX579" s="994"/>
      <c r="AY579" s="994"/>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8"/>
      <c r="BV579" s="238"/>
      <c r="BW579" s="238"/>
      <c r="BX579" s="238"/>
      <c r="BY579" s="238"/>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c r="DA579" s="235"/>
    </row>
    <row r="580" s="242" customFormat="true" ht="25.15" customHeight="true" x14ac:dyDescent="0.2">
      <c r="C580" s="2800"/>
      <c r="D580" s="2799"/>
      <c r="E580" s="822"/>
      <c r="F580" s="822"/>
      <c r="G580" s="822"/>
      <c r="H580" s="2800"/>
      <c r="I580" s="2799"/>
      <c r="J580" s="822"/>
      <c r="K580" s="822"/>
      <c r="L580" s="822"/>
      <c r="M580" s="2800"/>
      <c r="N580" s="2799"/>
      <c r="O580" s="822"/>
      <c r="P580" s="822"/>
      <c r="Q580" s="822"/>
      <c r="U580" s="994"/>
      <c r="V580" s="994"/>
      <c r="W580" s="994"/>
      <c r="X580" s="994"/>
      <c r="Y580" s="994"/>
      <c r="Z580" s="994"/>
      <c r="AA580" s="994"/>
      <c r="AB580" s="994"/>
      <c r="AC580" s="994"/>
      <c r="AD580" s="994"/>
      <c r="AE580" s="994"/>
      <c r="AF580" s="994"/>
      <c r="AG580" s="994"/>
      <c r="AH580" s="994"/>
      <c r="AI580" s="994"/>
      <c r="AJ580" s="994"/>
      <c r="AK580" s="994"/>
      <c r="AL580" s="994"/>
      <c r="AM580" s="994"/>
      <c r="AN580" s="994"/>
      <c r="AO580" s="994"/>
      <c r="AP580" s="994"/>
      <c r="AQ580" s="994"/>
      <c r="AR580" s="994"/>
      <c r="AS580" s="994"/>
      <c r="AT580" s="994"/>
      <c r="AU580" s="994"/>
      <c r="AV580" s="994"/>
      <c r="AW580" s="994"/>
      <c r="AX580" s="994"/>
      <c r="AY580" s="994"/>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8"/>
      <c r="BV580" s="238"/>
      <c r="BW580" s="238"/>
      <c r="BX580" s="238"/>
      <c r="BY580" s="238"/>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c r="DA580" s="235"/>
    </row>
    <row r="581" s="242" customFormat="true" ht="25.15" customHeight="true" x14ac:dyDescent="0.2">
      <c r="C581" s="2800"/>
      <c r="D581" s="2799"/>
      <c r="E581" s="822"/>
      <c r="F581" s="822"/>
      <c r="G581" s="822"/>
      <c r="H581" s="2800"/>
      <c r="I581" s="2799"/>
      <c r="J581" s="822"/>
      <c r="K581" s="822"/>
      <c r="L581" s="822"/>
      <c r="M581" s="2800"/>
      <c r="N581" s="2799"/>
      <c r="O581" s="822"/>
      <c r="P581" s="822"/>
      <c r="Q581" s="822"/>
      <c r="U581" s="994"/>
      <c r="V581" s="994"/>
      <c r="W581" s="994"/>
      <c r="X581" s="994"/>
      <c r="Y581" s="994"/>
      <c r="Z581" s="994"/>
      <c r="AA581" s="994"/>
      <c r="AB581" s="994"/>
      <c r="AC581" s="994"/>
      <c r="AD581" s="994"/>
      <c r="AE581" s="994"/>
      <c r="AF581" s="994"/>
      <c r="AG581" s="994"/>
      <c r="AH581" s="994"/>
      <c r="AI581" s="994"/>
      <c r="AJ581" s="994"/>
      <c r="AK581" s="994"/>
      <c r="AL581" s="994"/>
      <c r="AM581" s="994"/>
      <c r="AN581" s="994"/>
      <c r="AO581" s="994"/>
      <c r="AP581" s="994"/>
      <c r="AQ581" s="994"/>
      <c r="AR581" s="994"/>
      <c r="AS581" s="994"/>
      <c r="AT581" s="994"/>
      <c r="AU581" s="994"/>
      <c r="AV581" s="994"/>
      <c r="AW581" s="994"/>
      <c r="AX581" s="994"/>
      <c r="AY581" s="994"/>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8"/>
      <c r="BV581" s="238"/>
      <c r="BW581" s="238"/>
      <c r="BX581" s="238"/>
      <c r="BY581" s="238"/>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c r="DA581" s="235"/>
    </row>
    <row r="582" s="242" customFormat="true" ht="25.15" customHeight="true" x14ac:dyDescent="0.2">
      <c r="C582" s="2800"/>
      <c r="D582" s="2799"/>
      <c r="E582" s="822"/>
      <c r="F582" s="822"/>
      <c r="G582" s="822"/>
      <c r="H582" s="2800"/>
      <c r="I582" s="2799"/>
      <c r="J582" s="822"/>
      <c r="K582" s="822"/>
      <c r="L582" s="822"/>
      <c r="M582" s="2800"/>
      <c r="N582" s="2799"/>
      <c r="O582" s="822"/>
      <c r="P582" s="822"/>
      <c r="Q582" s="822"/>
      <c r="U582" s="994"/>
      <c r="V582" s="994"/>
      <c r="W582" s="994"/>
      <c r="X582" s="994"/>
      <c r="Y582" s="994"/>
      <c r="Z582" s="994"/>
      <c r="AA582" s="994"/>
      <c r="AB582" s="994"/>
      <c r="AC582" s="994"/>
      <c r="AD582" s="994"/>
      <c r="AE582" s="994"/>
      <c r="AF582" s="994"/>
      <c r="AG582" s="994"/>
      <c r="AH582" s="994"/>
      <c r="AI582" s="994"/>
      <c r="AJ582" s="994"/>
      <c r="AK582" s="994"/>
      <c r="AL582" s="994"/>
      <c r="AM582" s="994"/>
      <c r="AN582" s="994"/>
      <c r="AO582" s="994"/>
      <c r="AP582" s="994"/>
      <c r="AQ582" s="994"/>
      <c r="AR582" s="994"/>
      <c r="AS582" s="994"/>
      <c r="AT582" s="994"/>
      <c r="AU582" s="994"/>
      <c r="AV582" s="994"/>
      <c r="AW582" s="994"/>
      <c r="AX582" s="994"/>
      <c r="AY582" s="994"/>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8"/>
      <c r="BV582" s="238"/>
      <c r="BW582" s="238"/>
      <c r="BX582" s="238"/>
      <c r="BY582" s="238"/>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c r="DA582" s="235"/>
    </row>
    <row r="583" s="242" customFormat="true" ht="25.15" customHeight="true" x14ac:dyDescent="0.2">
      <c r="C583" s="2800"/>
      <c r="D583" s="2799"/>
      <c r="E583" s="822"/>
      <c r="F583" s="822"/>
      <c r="G583" s="822"/>
      <c r="H583" s="2800"/>
      <c r="I583" s="2799"/>
      <c r="J583" s="822"/>
      <c r="K583" s="822"/>
      <c r="L583" s="822"/>
      <c r="M583" s="2800"/>
      <c r="N583" s="2799"/>
      <c r="O583" s="822"/>
      <c r="P583" s="822"/>
      <c r="Q583" s="822"/>
      <c r="U583" s="994"/>
      <c r="V583" s="994"/>
      <c r="W583" s="994"/>
      <c r="X583" s="994"/>
      <c r="Y583" s="994"/>
      <c r="Z583" s="994"/>
      <c r="AA583" s="994"/>
      <c r="AB583" s="994"/>
      <c r="AC583" s="994"/>
      <c r="AD583" s="994"/>
      <c r="AE583" s="994"/>
      <c r="AF583" s="994"/>
      <c r="AG583" s="994"/>
      <c r="AH583" s="994"/>
      <c r="AI583" s="994"/>
      <c r="AJ583" s="994"/>
      <c r="AK583" s="994"/>
      <c r="AL583" s="994"/>
      <c r="AM583" s="994"/>
      <c r="AN583" s="994"/>
      <c r="AO583" s="994"/>
      <c r="AP583" s="994"/>
      <c r="AQ583" s="994"/>
      <c r="AR583" s="994"/>
      <c r="AS583" s="994"/>
      <c r="AT583" s="994"/>
      <c r="AU583" s="994"/>
      <c r="AV583" s="994"/>
      <c r="AW583" s="994"/>
      <c r="AX583" s="994"/>
      <c r="AY583" s="994"/>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8"/>
      <c r="BV583" s="238"/>
      <c r="BW583" s="238"/>
      <c r="BX583" s="238"/>
      <c r="BY583" s="238"/>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c r="DA583" s="235"/>
    </row>
    <row r="584" s="242" customFormat="true" ht="25.15" customHeight="true" x14ac:dyDescent="0.2">
      <c r="C584" s="2800"/>
      <c r="D584" s="2799"/>
      <c r="E584" s="822"/>
      <c r="F584" s="822"/>
      <c r="G584" s="822"/>
      <c r="H584" s="2800"/>
      <c r="I584" s="2799"/>
      <c r="J584" s="822"/>
      <c r="K584" s="822"/>
      <c r="L584" s="822"/>
      <c r="M584" s="2800"/>
      <c r="N584" s="2799"/>
      <c r="O584" s="822"/>
      <c r="P584" s="822"/>
      <c r="Q584" s="822"/>
      <c r="U584" s="994"/>
      <c r="V584" s="994"/>
      <c r="W584" s="994"/>
      <c r="X584" s="994"/>
      <c r="Y584" s="994"/>
      <c r="Z584" s="994"/>
      <c r="AA584" s="994"/>
      <c r="AB584" s="994"/>
      <c r="AC584" s="994"/>
      <c r="AD584" s="994"/>
      <c r="AE584" s="994"/>
      <c r="AF584" s="994"/>
      <c r="AG584" s="994"/>
      <c r="AH584" s="994"/>
      <c r="AI584" s="994"/>
      <c r="AJ584" s="994"/>
      <c r="AK584" s="994"/>
      <c r="AL584" s="994"/>
      <c r="AM584" s="994"/>
      <c r="AN584" s="994"/>
      <c r="AO584" s="994"/>
      <c r="AP584" s="994"/>
      <c r="AQ584" s="994"/>
      <c r="AR584" s="994"/>
      <c r="AS584" s="994"/>
      <c r="AT584" s="994"/>
      <c r="AU584" s="994"/>
      <c r="AV584" s="994"/>
      <c r="AW584" s="994"/>
      <c r="AX584" s="994"/>
      <c r="AY584" s="994"/>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8"/>
      <c r="BV584" s="238"/>
      <c r="BW584" s="238"/>
      <c r="BX584" s="238"/>
      <c r="BY584" s="238"/>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c r="DA584" s="235"/>
    </row>
    <row r="585" s="242" customFormat="true" ht="25.15" customHeight="true" x14ac:dyDescent="0.2">
      <c r="C585" s="2800"/>
      <c r="D585" s="2799"/>
      <c r="E585" s="822"/>
      <c r="F585" s="822"/>
      <c r="G585" s="822"/>
      <c r="H585" s="2800"/>
      <c r="I585" s="2799"/>
      <c r="J585" s="822"/>
      <c r="K585" s="822"/>
      <c r="L585" s="822"/>
      <c r="M585" s="2800"/>
      <c r="N585" s="2799"/>
      <c r="O585" s="822"/>
      <c r="P585" s="822"/>
      <c r="Q585" s="822"/>
      <c r="U585" s="994"/>
      <c r="V585" s="994"/>
      <c r="W585" s="994"/>
      <c r="X585" s="994"/>
      <c r="Y585" s="994"/>
      <c r="Z585" s="994"/>
      <c r="AA585" s="994"/>
      <c r="AB585" s="994"/>
      <c r="AC585" s="994"/>
      <c r="AD585" s="994"/>
      <c r="AE585" s="994"/>
      <c r="AF585" s="994"/>
      <c r="AG585" s="994"/>
      <c r="AH585" s="994"/>
      <c r="AI585" s="994"/>
      <c r="AJ585" s="994"/>
      <c r="AK585" s="994"/>
      <c r="AL585" s="994"/>
      <c r="AM585" s="994"/>
      <c r="AN585" s="994"/>
      <c r="AO585" s="994"/>
      <c r="AP585" s="994"/>
      <c r="AQ585" s="994"/>
      <c r="AR585" s="994"/>
      <c r="AS585" s="994"/>
      <c r="AT585" s="994"/>
      <c r="AU585" s="994"/>
      <c r="AV585" s="994"/>
      <c r="AW585" s="994"/>
      <c r="AX585" s="994"/>
      <c r="AY585" s="994"/>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8"/>
      <c r="BV585" s="238"/>
      <c r="BW585" s="238"/>
      <c r="BX585" s="238"/>
      <c r="BY585" s="238"/>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c r="DA585" s="235"/>
    </row>
    <row r="586" s="242" customFormat="true" ht="25.15" customHeight="true" x14ac:dyDescent="0.2">
      <c r="C586" s="2800"/>
      <c r="D586" s="2799"/>
      <c r="E586" s="822"/>
      <c r="F586" s="822"/>
      <c r="G586" s="822"/>
      <c r="H586" s="2800"/>
      <c r="I586" s="2799"/>
      <c r="J586" s="822"/>
      <c r="K586" s="822"/>
      <c r="L586" s="822"/>
      <c r="M586" s="2800"/>
      <c r="N586" s="2799"/>
      <c r="O586" s="822"/>
      <c r="P586" s="822"/>
      <c r="Q586" s="822"/>
      <c r="U586" s="994"/>
      <c r="V586" s="994"/>
      <c r="W586" s="994"/>
      <c r="X586" s="994"/>
      <c r="Y586" s="994"/>
      <c r="Z586" s="994"/>
      <c r="AA586" s="994"/>
      <c r="AB586" s="994"/>
      <c r="AC586" s="994"/>
      <c r="AD586" s="994"/>
      <c r="AE586" s="994"/>
      <c r="AF586" s="994"/>
      <c r="AG586" s="994"/>
      <c r="AH586" s="994"/>
      <c r="AI586" s="994"/>
      <c r="AJ586" s="994"/>
      <c r="AK586" s="994"/>
      <c r="AL586" s="994"/>
      <c r="AM586" s="994"/>
      <c r="AN586" s="994"/>
      <c r="AO586" s="994"/>
      <c r="AP586" s="994"/>
      <c r="AQ586" s="994"/>
      <c r="AR586" s="994"/>
      <c r="AS586" s="994"/>
      <c r="AT586" s="994"/>
      <c r="AU586" s="994"/>
      <c r="AV586" s="994"/>
      <c r="AW586" s="994"/>
      <c r="AX586" s="994"/>
      <c r="AY586" s="994"/>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8"/>
      <c r="BV586" s="238"/>
      <c r="BW586" s="238"/>
      <c r="BX586" s="238"/>
      <c r="BY586" s="238"/>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c r="DA586" s="235"/>
    </row>
    <row r="587" s="242" customFormat="true" ht="25.15" customHeight="true" x14ac:dyDescent="0.2">
      <c r="C587" s="2800"/>
      <c r="D587" s="2799"/>
      <c r="E587" s="822"/>
      <c r="F587" s="822"/>
      <c r="G587" s="822"/>
      <c r="H587" s="2800"/>
      <c r="I587" s="2799"/>
      <c r="J587" s="822"/>
      <c r="K587" s="822"/>
      <c r="L587" s="822"/>
      <c r="M587" s="2800"/>
      <c r="N587" s="2799"/>
      <c r="O587" s="822"/>
      <c r="P587" s="822"/>
      <c r="Q587" s="822"/>
      <c r="U587" s="994"/>
      <c r="V587" s="994"/>
      <c r="W587" s="994"/>
      <c r="X587" s="994"/>
      <c r="Y587" s="994"/>
      <c r="Z587" s="994"/>
      <c r="AA587" s="994"/>
      <c r="AB587" s="994"/>
      <c r="AC587" s="994"/>
      <c r="AD587" s="994"/>
      <c r="AE587" s="994"/>
      <c r="AF587" s="994"/>
      <c r="AG587" s="994"/>
      <c r="AH587" s="994"/>
      <c r="AI587" s="994"/>
      <c r="AJ587" s="994"/>
      <c r="AK587" s="994"/>
      <c r="AL587" s="994"/>
      <c r="AM587" s="994"/>
      <c r="AN587" s="994"/>
      <c r="AO587" s="994"/>
      <c r="AP587" s="994"/>
      <c r="AQ587" s="994"/>
      <c r="AR587" s="994"/>
      <c r="AS587" s="994"/>
      <c r="AT587" s="994"/>
      <c r="AU587" s="994"/>
      <c r="AV587" s="994"/>
      <c r="AW587" s="994"/>
      <c r="AX587" s="994"/>
      <c r="AY587" s="994"/>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8"/>
      <c r="BV587" s="238"/>
      <c r="BW587" s="238"/>
      <c r="BX587" s="238"/>
      <c r="BY587" s="238"/>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c r="DA587" s="235"/>
    </row>
    <row r="588" s="242" customFormat="true" ht="25.15" customHeight="true" x14ac:dyDescent="0.2">
      <c r="C588" s="2800"/>
      <c r="D588" s="2799"/>
      <c r="E588" s="822"/>
      <c r="F588" s="822"/>
      <c r="G588" s="822"/>
      <c r="H588" s="2800"/>
      <c r="I588" s="2799"/>
      <c r="J588" s="822"/>
      <c r="K588" s="822"/>
      <c r="L588" s="822"/>
      <c r="M588" s="2800"/>
      <c r="N588" s="2799"/>
      <c r="O588" s="822"/>
      <c r="P588" s="822"/>
      <c r="Q588" s="822"/>
      <c r="U588" s="994"/>
      <c r="V588" s="994"/>
      <c r="W588" s="994"/>
      <c r="X588" s="994"/>
      <c r="Y588" s="994"/>
      <c r="Z588" s="994"/>
      <c r="AA588" s="994"/>
      <c r="AB588" s="994"/>
      <c r="AC588" s="994"/>
      <c r="AD588" s="994"/>
      <c r="AE588" s="994"/>
      <c r="AF588" s="994"/>
      <c r="AG588" s="994"/>
      <c r="AH588" s="994"/>
      <c r="AI588" s="994"/>
      <c r="AJ588" s="994"/>
      <c r="AK588" s="994"/>
      <c r="AL588" s="994"/>
      <c r="AM588" s="994"/>
      <c r="AN588" s="994"/>
      <c r="AO588" s="994"/>
      <c r="AP588" s="994"/>
      <c r="AQ588" s="994"/>
      <c r="AR588" s="994"/>
      <c r="AS588" s="994"/>
      <c r="AT588" s="994"/>
      <c r="AU588" s="994"/>
      <c r="AV588" s="994"/>
      <c r="AW588" s="994"/>
      <c r="AX588" s="994"/>
      <c r="AY588" s="994"/>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8"/>
      <c r="BV588" s="238"/>
      <c r="BW588" s="238"/>
      <c r="BX588" s="238"/>
      <c r="BY588" s="238"/>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c r="DA588" s="235"/>
    </row>
    <row r="589" s="242" customFormat="true" ht="25.15" customHeight="true" x14ac:dyDescent="0.2">
      <c r="C589" s="2800"/>
      <c r="D589" s="2799"/>
      <c r="E589" s="822"/>
      <c r="F589" s="822"/>
      <c r="G589" s="822"/>
      <c r="H589" s="2800"/>
      <c r="I589" s="2799"/>
      <c r="J589" s="822"/>
      <c r="K589" s="822"/>
      <c r="L589" s="822"/>
      <c r="M589" s="2800"/>
      <c r="N589" s="2799"/>
      <c r="O589" s="822"/>
      <c r="P589" s="822"/>
      <c r="Q589" s="822"/>
      <c r="U589" s="994"/>
      <c r="V589" s="994"/>
      <c r="W589" s="994"/>
      <c r="X589" s="994"/>
      <c r="Y589" s="994"/>
      <c r="Z589" s="994"/>
      <c r="AA589" s="994"/>
      <c r="AB589" s="994"/>
      <c r="AC589" s="994"/>
      <c r="AD589" s="994"/>
      <c r="AE589" s="994"/>
      <c r="AF589" s="994"/>
      <c r="AG589" s="994"/>
      <c r="AH589" s="994"/>
      <c r="AI589" s="994"/>
      <c r="AJ589" s="994"/>
      <c r="AK589" s="994"/>
      <c r="AL589" s="994"/>
      <c r="AM589" s="994"/>
      <c r="AN589" s="994"/>
      <c r="AO589" s="994"/>
      <c r="AP589" s="994"/>
      <c r="AQ589" s="994"/>
      <c r="AR589" s="994"/>
      <c r="AS589" s="994"/>
      <c r="AT589" s="994"/>
      <c r="AU589" s="994"/>
      <c r="AV589" s="994"/>
      <c r="AW589" s="994"/>
      <c r="AX589" s="994"/>
      <c r="AY589" s="994"/>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8"/>
      <c r="BV589" s="238"/>
      <c r="BW589" s="238"/>
      <c r="BX589" s="238"/>
      <c r="BY589" s="238"/>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c r="DA589" s="235"/>
    </row>
    <row r="590" s="242" customFormat="true" ht="25.15" customHeight="true" x14ac:dyDescent="0.2">
      <c r="C590" s="2800"/>
      <c r="D590" s="2799"/>
      <c r="E590" s="822"/>
      <c r="F590" s="822"/>
      <c r="G590" s="822"/>
      <c r="H590" s="2800"/>
      <c r="I590" s="2799"/>
      <c r="J590" s="822"/>
      <c r="K590" s="822"/>
      <c r="L590" s="822"/>
      <c r="M590" s="2800"/>
      <c r="N590" s="2799"/>
      <c r="O590" s="822"/>
      <c r="P590" s="822"/>
      <c r="Q590" s="822"/>
      <c r="U590" s="994"/>
      <c r="V590" s="994"/>
      <c r="W590" s="994"/>
      <c r="X590" s="994"/>
      <c r="Y590" s="994"/>
      <c r="Z590" s="994"/>
      <c r="AA590" s="994"/>
      <c r="AB590" s="994"/>
      <c r="AC590" s="994"/>
      <c r="AD590" s="994"/>
      <c r="AE590" s="994"/>
      <c r="AF590" s="994"/>
      <c r="AG590" s="994"/>
      <c r="AH590" s="994"/>
      <c r="AI590" s="994"/>
      <c r="AJ590" s="994"/>
      <c r="AK590" s="994"/>
      <c r="AL590" s="994"/>
      <c r="AM590" s="994"/>
      <c r="AN590" s="994"/>
      <c r="AO590" s="994"/>
      <c r="AP590" s="994"/>
      <c r="AQ590" s="994"/>
      <c r="AR590" s="994"/>
      <c r="AS590" s="994"/>
      <c r="AT590" s="994"/>
      <c r="AU590" s="994"/>
      <c r="AV590" s="994"/>
      <c r="AW590" s="994"/>
      <c r="AX590" s="994"/>
      <c r="AY590" s="994"/>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8"/>
      <c r="BV590" s="238"/>
      <c r="BW590" s="238"/>
      <c r="BX590" s="238"/>
      <c r="BY590" s="238"/>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c r="DA590" s="235"/>
    </row>
    <row r="591" s="242" customFormat="true" ht="25.15" customHeight="true" x14ac:dyDescent="0.2">
      <c r="C591" s="2800"/>
      <c r="D591" s="2799"/>
      <c r="E591" s="822"/>
      <c r="F591" s="822"/>
      <c r="G591" s="822"/>
      <c r="H591" s="2800"/>
      <c r="I591" s="2799"/>
      <c r="J591" s="822"/>
      <c r="K591" s="822"/>
      <c r="L591" s="822"/>
      <c r="M591" s="2800"/>
      <c r="N591" s="2799"/>
      <c r="O591" s="822"/>
      <c r="P591" s="822"/>
      <c r="Q591" s="822"/>
      <c r="U591" s="994"/>
      <c r="V591" s="994"/>
      <c r="W591" s="994"/>
      <c r="X591" s="994"/>
      <c r="Y591" s="994"/>
      <c r="Z591" s="994"/>
      <c r="AA591" s="994"/>
      <c r="AB591" s="994"/>
      <c r="AC591" s="994"/>
      <c r="AD591" s="994"/>
      <c r="AE591" s="994"/>
      <c r="AF591" s="994"/>
      <c r="AG591" s="994"/>
      <c r="AH591" s="994"/>
      <c r="AI591" s="994"/>
      <c r="AJ591" s="994"/>
      <c r="AK591" s="994"/>
      <c r="AL591" s="994"/>
      <c r="AM591" s="994"/>
      <c r="AN591" s="994"/>
      <c r="AO591" s="994"/>
      <c r="AP591" s="994"/>
      <c r="AQ591" s="994"/>
      <c r="AR591" s="994"/>
      <c r="AS591" s="994"/>
      <c r="AT591" s="994"/>
      <c r="AU591" s="994"/>
      <c r="AV591" s="994"/>
      <c r="AW591" s="994"/>
      <c r="AX591" s="994"/>
      <c r="AY591" s="994"/>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8"/>
      <c r="BV591" s="238"/>
      <c r="BW591" s="238"/>
      <c r="BX591" s="238"/>
      <c r="BY591" s="238"/>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c r="DA591" s="235"/>
    </row>
    <row r="592" s="242" customFormat="true" ht="25.15" customHeight="true" x14ac:dyDescent="0.2">
      <c r="C592" s="2800"/>
      <c r="D592" s="2799"/>
      <c r="E592" s="822"/>
      <c r="F592" s="822"/>
      <c r="G592" s="822"/>
      <c r="H592" s="2800"/>
      <c r="I592" s="2799"/>
      <c r="J592" s="822"/>
      <c r="K592" s="822"/>
      <c r="L592" s="822"/>
      <c r="M592" s="2800"/>
      <c r="N592" s="2799"/>
      <c r="O592" s="822"/>
      <c r="P592" s="822"/>
      <c r="Q592" s="822"/>
      <c r="U592" s="994"/>
      <c r="V592" s="994"/>
      <c r="W592" s="994"/>
      <c r="X592" s="994"/>
      <c r="Y592" s="994"/>
      <c r="Z592" s="994"/>
      <c r="AA592" s="994"/>
      <c r="AB592" s="994"/>
      <c r="AC592" s="994"/>
      <c r="AD592" s="994"/>
      <c r="AE592" s="994"/>
      <c r="AF592" s="994"/>
      <c r="AG592" s="994"/>
      <c r="AH592" s="994"/>
      <c r="AI592" s="994"/>
      <c r="AJ592" s="994"/>
      <c r="AK592" s="994"/>
      <c r="AL592" s="994"/>
      <c r="AM592" s="994"/>
      <c r="AN592" s="994"/>
      <c r="AO592" s="994"/>
      <c r="AP592" s="994"/>
      <c r="AQ592" s="994"/>
      <c r="AR592" s="994"/>
      <c r="AS592" s="994"/>
      <c r="AT592" s="994"/>
      <c r="AU592" s="994"/>
      <c r="AV592" s="994"/>
      <c r="AW592" s="994"/>
      <c r="AX592" s="994"/>
      <c r="AY592" s="994"/>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8"/>
      <c r="BV592" s="238"/>
      <c r="BW592" s="238"/>
      <c r="BX592" s="238"/>
      <c r="BY592" s="238"/>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c r="DA592" s="235"/>
    </row>
    <row r="593" s="242" customFormat="true" ht="25.15" customHeight="true" x14ac:dyDescent="0.2">
      <c r="C593" s="2800"/>
      <c r="D593" s="2799"/>
      <c r="E593" s="822"/>
      <c r="F593" s="822"/>
      <c r="G593" s="822"/>
      <c r="H593" s="2800"/>
      <c r="I593" s="2799"/>
      <c r="J593" s="822"/>
      <c r="K593" s="822"/>
      <c r="L593" s="822"/>
      <c r="M593" s="2800"/>
      <c r="N593" s="2799"/>
      <c r="O593" s="822"/>
      <c r="P593" s="822"/>
      <c r="Q593" s="822"/>
      <c r="U593" s="994"/>
      <c r="V593" s="994"/>
      <c r="W593" s="994"/>
      <c r="X593" s="994"/>
      <c r="Y593" s="994"/>
      <c r="Z593" s="994"/>
      <c r="AA593" s="994"/>
      <c r="AB593" s="994"/>
      <c r="AC593" s="994"/>
      <c r="AD593" s="994"/>
      <c r="AE593" s="994"/>
      <c r="AF593" s="994"/>
      <c r="AG593" s="994"/>
      <c r="AH593" s="994"/>
      <c r="AI593" s="994"/>
      <c r="AJ593" s="994"/>
      <c r="AK593" s="994"/>
      <c r="AL593" s="994"/>
      <c r="AM593" s="994"/>
      <c r="AN593" s="994"/>
      <c r="AO593" s="994"/>
      <c r="AP593" s="994"/>
      <c r="AQ593" s="994"/>
      <c r="AR593" s="994"/>
      <c r="AS593" s="994"/>
      <c r="AT593" s="994"/>
      <c r="AU593" s="994"/>
      <c r="AV593" s="994"/>
      <c r="AW593" s="994"/>
      <c r="AX593" s="994"/>
      <c r="AY593" s="994"/>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8"/>
      <c r="BV593" s="238"/>
      <c r="BW593" s="238"/>
      <c r="BX593" s="238"/>
      <c r="BY593" s="238"/>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c r="DA593" s="235"/>
    </row>
    <row r="594" s="242" customFormat="true" ht="25.15" customHeight="true" x14ac:dyDescent="0.2">
      <c r="C594" s="2800"/>
      <c r="D594" s="2799"/>
      <c r="E594" s="822"/>
      <c r="F594" s="822"/>
      <c r="G594" s="822"/>
      <c r="H594" s="2800"/>
      <c r="I594" s="2799"/>
      <c r="J594" s="822"/>
      <c r="K594" s="822"/>
      <c r="L594" s="822"/>
      <c r="M594" s="2800"/>
      <c r="N594" s="2799"/>
      <c r="O594" s="822"/>
      <c r="P594" s="822"/>
      <c r="Q594" s="822"/>
      <c r="U594" s="994"/>
      <c r="V594" s="994"/>
      <c r="W594" s="994"/>
      <c r="X594" s="994"/>
      <c r="Y594" s="994"/>
      <c r="Z594" s="994"/>
      <c r="AA594" s="994"/>
      <c r="AB594" s="994"/>
      <c r="AC594" s="994"/>
      <c r="AD594" s="994"/>
      <c r="AE594" s="994"/>
      <c r="AF594" s="994"/>
      <c r="AG594" s="994"/>
      <c r="AH594" s="994"/>
      <c r="AI594" s="994"/>
      <c r="AJ594" s="994"/>
      <c r="AK594" s="994"/>
      <c r="AL594" s="994"/>
      <c r="AM594" s="994"/>
      <c r="AN594" s="994"/>
      <c r="AO594" s="994"/>
      <c r="AP594" s="994"/>
      <c r="AQ594" s="994"/>
      <c r="AR594" s="994"/>
      <c r="AS594" s="994"/>
      <c r="AT594" s="994"/>
      <c r="AU594" s="994"/>
      <c r="AV594" s="994"/>
      <c r="AW594" s="994"/>
      <c r="AX594" s="994"/>
      <c r="AY594" s="994"/>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8"/>
      <c r="BV594" s="238"/>
      <c r="BW594" s="238"/>
      <c r="BX594" s="238"/>
      <c r="BY594" s="238"/>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c r="DA594" s="235"/>
    </row>
    <row r="595" s="242" customFormat="true" ht="25.15" customHeight="true" x14ac:dyDescent="0.2">
      <c r="C595" s="2800"/>
      <c r="D595" s="2799"/>
      <c r="E595" s="822"/>
      <c r="F595" s="822"/>
      <c r="G595" s="822"/>
      <c r="H595" s="2800"/>
      <c r="I595" s="2799"/>
      <c r="J595" s="822"/>
      <c r="K595" s="822"/>
      <c r="L595" s="822"/>
      <c r="M595" s="2800"/>
      <c r="N595" s="2799"/>
      <c r="O595" s="822"/>
      <c r="P595" s="822"/>
      <c r="Q595" s="822"/>
      <c r="U595" s="994"/>
      <c r="V595" s="994"/>
      <c r="W595" s="994"/>
      <c r="X595" s="994"/>
      <c r="Y595" s="994"/>
      <c r="Z595" s="994"/>
      <c r="AA595" s="994"/>
      <c r="AB595" s="994"/>
      <c r="AC595" s="994"/>
      <c r="AD595" s="994"/>
      <c r="AE595" s="994"/>
      <c r="AF595" s="994"/>
      <c r="AG595" s="994"/>
      <c r="AH595" s="994"/>
      <c r="AI595" s="994"/>
      <c r="AJ595" s="994"/>
      <c r="AK595" s="994"/>
      <c r="AL595" s="994"/>
      <c r="AM595" s="994"/>
      <c r="AN595" s="994"/>
      <c r="AO595" s="994"/>
      <c r="AP595" s="994"/>
      <c r="AQ595" s="994"/>
      <c r="AR595" s="994"/>
      <c r="AS595" s="994"/>
      <c r="AT595" s="994"/>
      <c r="AU595" s="994"/>
      <c r="AV595" s="994"/>
      <c r="AW595" s="994"/>
      <c r="AX595" s="994"/>
      <c r="AY595" s="994"/>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8"/>
      <c r="BV595" s="238"/>
      <c r="BW595" s="238"/>
      <c r="BX595" s="238"/>
      <c r="BY595" s="238"/>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c r="DA595" s="235"/>
    </row>
    <row r="596" s="242" customFormat="true" ht="25.15" customHeight="true" x14ac:dyDescent="0.2">
      <c r="C596" s="2800"/>
      <c r="D596" s="2799"/>
      <c r="E596" s="822"/>
      <c r="F596" s="822"/>
      <c r="G596" s="822"/>
      <c r="H596" s="2800"/>
      <c r="I596" s="2799"/>
      <c r="J596" s="822"/>
      <c r="K596" s="822"/>
      <c r="L596" s="822"/>
      <c r="M596" s="2800"/>
      <c r="N596" s="2799"/>
      <c r="O596" s="822"/>
      <c r="P596" s="822"/>
      <c r="Q596" s="822"/>
      <c r="U596" s="994"/>
      <c r="V596" s="994"/>
      <c r="W596" s="994"/>
      <c r="X596" s="994"/>
      <c r="Y596" s="994"/>
      <c r="Z596" s="994"/>
      <c r="AA596" s="994"/>
      <c r="AB596" s="994"/>
      <c r="AC596" s="994"/>
      <c r="AD596" s="994"/>
      <c r="AE596" s="994"/>
      <c r="AF596" s="994"/>
      <c r="AG596" s="994"/>
      <c r="AH596" s="994"/>
      <c r="AI596" s="994"/>
      <c r="AJ596" s="994"/>
      <c r="AK596" s="994"/>
      <c r="AL596" s="994"/>
      <c r="AM596" s="994"/>
      <c r="AN596" s="994"/>
      <c r="AO596" s="994"/>
      <c r="AP596" s="994"/>
      <c r="AQ596" s="994"/>
      <c r="AR596" s="994"/>
      <c r="AS596" s="994"/>
      <c r="AT596" s="994"/>
      <c r="AU596" s="994"/>
      <c r="AV596" s="994"/>
      <c r="AW596" s="994"/>
      <c r="AX596" s="994"/>
      <c r="AY596" s="994"/>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8"/>
      <c r="BV596" s="238"/>
      <c r="BW596" s="238"/>
      <c r="BX596" s="238"/>
      <c r="BY596" s="238"/>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c r="DA596" s="235"/>
    </row>
    <row r="597" s="242" customFormat="true" ht="25.15" customHeight="true" x14ac:dyDescent="0.2">
      <c r="C597" s="2800"/>
      <c r="D597" s="2799"/>
      <c r="E597" s="822"/>
      <c r="F597" s="822"/>
      <c r="G597" s="822"/>
      <c r="H597" s="2800"/>
      <c r="I597" s="2799"/>
      <c r="J597" s="822"/>
      <c r="K597" s="822"/>
      <c r="L597" s="822"/>
      <c r="M597" s="2800"/>
      <c r="N597" s="2799"/>
      <c r="O597" s="822"/>
      <c r="P597" s="822"/>
      <c r="Q597" s="822"/>
      <c r="U597" s="994"/>
      <c r="V597" s="994"/>
      <c r="W597" s="994"/>
      <c r="X597" s="994"/>
      <c r="Y597" s="994"/>
      <c r="Z597" s="994"/>
      <c r="AA597" s="994"/>
      <c r="AB597" s="994"/>
      <c r="AC597" s="994"/>
      <c r="AD597" s="994"/>
      <c r="AE597" s="994"/>
      <c r="AF597" s="994"/>
      <c r="AG597" s="994"/>
      <c r="AH597" s="994"/>
      <c r="AI597" s="994"/>
      <c r="AJ597" s="994"/>
      <c r="AK597" s="994"/>
      <c r="AL597" s="994"/>
      <c r="AM597" s="994"/>
      <c r="AN597" s="994"/>
      <c r="AO597" s="994"/>
      <c r="AP597" s="994"/>
      <c r="AQ597" s="994"/>
      <c r="AR597" s="994"/>
      <c r="AS597" s="994"/>
      <c r="AT597" s="994"/>
      <c r="AU597" s="994"/>
      <c r="AV597" s="994"/>
      <c r="AW597" s="994"/>
      <c r="AX597" s="994"/>
      <c r="AY597" s="994"/>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8"/>
      <c r="BV597" s="238"/>
      <c r="BW597" s="238"/>
      <c r="BX597" s="238"/>
      <c r="BY597" s="238"/>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c r="DA597" s="235"/>
    </row>
    <row r="598" s="242" customFormat="true" ht="25.15" customHeight="true" x14ac:dyDescent="0.2">
      <c r="C598" s="2800"/>
      <c r="D598" s="2799"/>
      <c r="E598" s="822"/>
      <c r="F598" s="822"/>
      <c r="G598" s="822"/>
      <c r="H598" s="2800"/>
      <c r="I598" s="2799"/>
      <c r="J598" s="822"/>
      <c r="K598" s="822"/>
      <c r="L598" s="822"/>
      <c r="M598" s="2800"/>
      <c r="N598" s="2799"/>
      <c r="O598" s="822"/>
      <c r="P598" s="822"/>
      <c r="Q598" s="822"/>
      <c r="U598" s="994"/>
      <c r="V598" s="994"/>
      <c r="W598" s="994"/>
      <c r="X598" s="994"/>
      <c r="Y598" s="994"/>
      <c r="Z598" s="994"/>
      <c r="AA598" s="994"/>
      <c r="AB598" s="994"/>
      <c r="AC598" s="994"/>
      <c r="AD598" s="994"/>
      <c r="AE598" s="994"/>
      <c r="AF598" s="994"/>
      <c r="AG598" s="994"/>
      <c r="AH598" s="994"/>
      <c r="AI598" s="994"/>
      <c r="AJ598" s="994"/>
      <c r="AK598" s="994"/>
      <c r="AL598" s="994"/>
      <c r="AM598" s="994"/>
      <c r="AN598" s="994"/>
      <c r="AO598" s="994"/>
      <c r="AP598" s="994"/>
      <c r="AQ598" s="994"/>
      <c r="AR598" s="994"/>
      <c r="AS598" s="994"/>
      <c r="AT598" s="994"/>
      <c r="AU598" s="994"/>
      <c r="AV598" s="994"/>
      <c r="AW598" s="994"/>
      <c r="AX598" s="994"/>
      <c r="AY598" s="994"/>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8"/>
      <c r="BV598" s="238"/>
      <c r="BW598" s="238"/>
      <c r="BX598" s="238"/>
      <c r="BY598" s="238"/>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c r="DA598" s="235"/>
    </row>
    <row r="599" s="242" customFormat="true" ht="25.15" customHeight="true" x14ac:dyDescent="0.2">
      <c r="C599" s="2800"/>
      <c r="D599" s="2799"/>
      <c r="E599" s="822"/>
      <c r="F599" s="822"/>
      <c r="G599" s="822"/>
      <c r="H599" s="2800"/>
      <c r="I599" s="2799"/>
      <c r="J599" s="822"/>
      <c r="K599" s="822"/>
      <c r="L599" s="822"/>
      <c r="M599" s="2800"/>
      <c r="N599" s="2799"/>
      <c r="O599" s="822"/>
      <c r="P599" s="822"/>
      <c r="Q599" s="822"/>
      <c r="U599" s="994"/>
      <c r="V599" s="994"/>
      <c r="W599" s="994"/>
      <c r="X599" s="994"/>
      <c r="Y599" s="994"/>
      <c r="Z599" s="994"/>
      <c r="AA599" s="994"/>
      <c r="AB599" s="994"/>
      <c r="AC599" s="994"/>
      <c r="AD599" s="994"/>
      <c r="AE599" s="994"/>
      <c r="AF599" s="994"/>
      <c r="AG599" s="994"/>
      <c r="AH599" s="994"/>
      <c r="AI599" s="994"/>
      <c r="AJ599" s="994"/>
      <c r="AK599" s="994"/>
      <c r="AL599" s="994"/>
      <c r="AM599" s="994"/>
      <c r="AN599" s="994"/>
      <c r="AO599" s="994"/>
      <c r="AP599" s="994"/>
      <c r="AQ599" s="994"/>
      <c r="AR599" s="994"/>
      <c r="AS599" s="994"/>
      <c r="AT599" s="994"/>
      <c r="AU599" s="994"/>
      <c r="AV599" s="994"/>
      <c r="AW599" s="994"/>
      <c r="AX599" s="994"/>
      <c r="AY599" s="994"/>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8"/>
      <c r="BV599" s="238"/>
      <c r="BW599" s="238"/>
      <c r="BX599" s="238"/>
      <c r="BY599" s="238"/>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c r="DA599" s="235"/>
    </row>
    <row r="600" s="242" customFormat="true" ht="25.15" customHeight="true" x14ac:dyDescent="0.2">
      <c r="C600" s="2800"/>
      <c r="D600" s="2799"/>
      <c r="E600" s="822"/>
      <c r="F600" s="822"/>
      <c r="G600" s="822"/>
      <c r="H600" s="2800"/>
      <c r="I600" s="2799"/>
      <c r="J600" s="822"/>
      <c r="K600" s="822"/>
      <c r="L600" s="822"/>
      <c r="M600" s="2800"/>
      <c r="N600" s="2799"/>
      <c r="O600" s="822"/>
      <c r="P600" s="822"/>
      <c r="Q600" s="822"/>
      <c r="U600" s="994"/>
      <c r="V600" s="994"/>
      <c r="W600" s="994"/>
      <c r="X600" s="994"/>
      <c r="Y600" s="994"/>
      <c r="Z600" s="994"/>
      <c r="AA600" s="994"/>
      <c r="AB600" s="994"/>
      <c r="AC600" s="994"/>
      <c r="AD600" s="994"/>
      <c r="AE600" s="994"/>
      <c r="AF600" s="994"/>
      <c r="AG600" s="994"/>
      <c r="AH600" s="994"/>
      <c r="AI600" s="994"/>
      <c r="AJ600" s="994"/>
      <c r="AK600" s="994"/>
      <c r="AL600" s="994"/>
      <c r="AM600" s="994"/>
      <c r="AN600" s="994"/>
      <c r="AO600" s="994"/>
      <c r="AP600" s="994"/>
      <c r="AQ600" s="994"/>
      <c r="AR600" s="994"/>
      <c r="AS600" s="994"/>
      <c r="AT600" s="994"/>
      <c r="AU600" s="994"/>
      <c r="AV600" s="994"/>
      <c r="AW600" s="994"/>
      <c r="AX600" s="994"/>
      <c r="AY600" s="994"/>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8"/>
      <c r="BV600" s="238"/>
      <c r="BW600" s="238"/>
      <c r="BX600" s="238"/>
      <c r="BY600" s="238"/>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c r="DA600" s="235"/>
    </row>
    <row r="601" s="242" customFormat="true" ht="25.15" customHeight="true" x14ac:dyDescent="0.2">
      <c r="C601" s="2800"/>
      <c r="D601" s="2799"/>
      <c r="E601" s="822"/>
      <c r="F601" s="822"/>
      <c r="G601" s="822"/>
      <c r="H601" s="2800"/>
      <c r="I601" s="2799"/>
      <c r="J601" s="822"/>
      <c r="K601" s="822"/>
      <c r="L601" s="822"/>
      <c r="M601" s="2800"/>
      <c r="N601" s="2799"/>
      <c r="O601" s="822"/>
      <c r="P601" s="822"/>
      <c r="Q601" s="822"/>
      <c r="U601" s="994"/>
      <c r="V601" s="994"/>
      <c r="W601" s="994"/>
      <c r="X601" s="994"/>
      <c r="Y601" s="994"/>
      <c r="Z601" s="994"/>
      <c r="AA601" s="994"/>
      <c r="AB601" s="994"/>
      <c r="AC601" s="994"/>
      <c r="AD601" s="994"/>
      <c r="AE601" s="994"/>
      <c r="AF601" s="994"/>
      <c r="AG601" s="994"/>
      <c r="AH601" s="994"/>
      <c r="AI601" s="994"/>
      <c r="AJ601" s="994"/>
      <c r="AK601" s="994"/>
      <c r="AL601" s="994"/>
      <c r="AM601" s="994"/>
      <c r="AN601" s="994"/>
      <c r="AO601" s="994"/>
      <c r="AP601" s="994"/>
      <c r="AQ601" s="994"/>
      <c r="AR601" s="994"/>
      <c r="AS601" s="994"/>
      <c r="AT601" s="994"/>
      <c r="AU601" s="994"/>
      <c r="AV601" s="994"/>
      <c r="AW601" s="994"/>
      <c r="AX601" s="994"/>
      <c r="AY601" s="994"/>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8"/>
      <c r="BV601" s="238"/>
      <c r="BW601" s="238"/>
      <c r="BX601" s="238"/>
      <c r="BY601" s="238"/>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c r="DA601" s="235"/>
    </row>
    <row r="602" s="242" customFormat="true" ht="25.15" customHeight="true" x14ac:dyDescent="0.2">
      <c r="C602" s="2800"/>
      <c r="D602" s="2799"/>
      <c r="E602" s="822"/>
      <c r="F602" s="822"/>
      <c r="G602" s="822"/>
      <c r="H602" s="2800"/>
      <c r="I602" s="2799"/>
      <c r="J602" s="822"/>
      <c r="K602" s="822"/>
      <c r="L602" s="822"/>
      <c r="M602" s="2800"/>
      <c r="N602" s="2799"/>
      <c r="O602" s="822"/>
      <c r="P602" s="822"/>
      <c r="Q602" s="822"/>
      <c r="U602" s="994"/>
      <c r="V602" s="994"/>
      <c r="W602" s="994"/>
      <c r="X602" s="994"/>
      <c r="Y602" s="994"/>
      <c r="Z602" s="994"/>
      <c r="AA602" s="994"/>
      <c r="AB602" s="994"/>
      <c r="AC602" s="994"/>
      <c r="AD602" s="994"/>
      <c r="AE602" s="994"/>
      <c r="AF602" s="994"/>
      <c r="AG602" s="994"/>
      <c r="AH602" s="994"/>
      <c r="AI602" s="994"/>
      <c r="AJ602" s="994"/>
      <c r="AK602" s="994"/>
      <c r="AL602" s="994"/>
      <c r="AM602" s="994"/>
      <c r="AN602" s="994"/>
      <c r="AO602" s="994"/>
      <c r="AP602" s="994"/>
      <c r="AQ602" s="994"/>
      <c r="AR602" s="994"/>
      <c r="AS602" s="994"/>
      <c r="AT602" s="994"/>
      <c r="AU602" s="994"/>
      <c r="AV602" s="994"/>
      <c r="AW602" s="994"/>
      <c r="AX602" s="994"/>
      <c r="AY602" s="994"/>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8"/>
      <c r="BV602" s="238"/>
      <c r="BW602" s="238"/>
      <c r="BX602" s="238"/>
      <c r="BY602" s="238"/>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c r="DA602" s="235"/>
    </row>
    <row r="603" s="242" customFormat="true" ht="25.15" customHeight="true" x14ac:dyDescent="0.2">
      <c r="C603" s="2800"/>
      <c r="D603" s="2799"/>
      <c r="E603" s="822"/>
      <c r="F603" s="822"/>
      <c r="G603" s="822"/>
      <c r="H603" s="2800"/>
      <c r="I603" s="2799"/>
      <c r="J603" s="822"/>
      <c r="K603" s="822"/>
      <c r="L603" s="822"/>
      <c r="M603" s="2800"/>
      <c r="N603" s="2799"/>
      <c r="O603" s="822"/>
      <c r="P603" s="822"/>
      <c r="Q603" s="822"/>
      <c r="U603" s="994"/>
      <c r="V603" s="994"/>
      <c r="W603" s="994"/>
      <c r="X603" s="994"/>
      <c r="Y603" s="994"/>
      <c r="Z603" s="994"/>
      <c r="AA603" s="994"/>
      <c r="AB603" s="994"/>
      <c r="AC603" s="994"/>
      <c r="AD603" s="994"/>
      <c r="AE603" s="994"/>
      <c r="AF603" s="994"/>
      <c r="AG603" s="994"/>
      <c r="AH603" s="994"/>
      <c r="AI603" s="994"/>
      <c r="AJ603" s="994"/>
      <c r="AK603" s="994"/>
      <c r="AL603" s="994"/>
      <c r="AM603" s="994"/>
      <c r="AN603" s="994"/>
      <c r="AO603" s="994"/>
      <c r="AP603" s="994"/>
      <c r="AQ603" s="994"/>
      <c r="AR603" s="994"/>
      <c r="AS603" s="994"/>
      <c r="AT603" s="994"/>
      <c r="AU603" s="994"/>
      <c r="AV603" s="994"/>
      <c r="AW603" s="994"/>
      <c r="AX603" s="994"/>
      <c r="AY603" s="994"/>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8"/>
      <c r="BV603" s="238"/>
      <c r="BW603" s="238"/>
      <c r="BX603" s="238"/>
      <c r="BY603" s="238"/>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c r="DA603" s="235"/>
    </row>
    <row r="604" s="242" customFormat="true" ht="25.15" customHeight="true" x14ac:dyDescent="0.2">
      <c r="C604" s="2800"/>
      <c r="D604" s="2799"/>
      <c r="E604" s="822"/>
      <c r="F604" s="822"/>
      <c r="G604" s="822"/>
      <c r="H604" s="2800"/>
      <c r="I604" s="2799"/>
      <c r="J604" s="822"/>
      <c r="K604" s="822"/>
      <c r="L604" s="822"/>
      <c r="M604" s="2800"/>
      <c r="N604" s="2799"/>
      <c r="O604" s="822"/>
      <c r="P604" s="822"/>
      <c r="Q604" s="822"/>
      <c r="U604" s="994"/>
      <c r="V604" s="994"/>
      <c r="W604" s="994"/>
      <c r="X604" s="994"/>
      <c r="Y604" s="994"/>
      <c r="Z604" s="994"/>
      <c r="AA604" s="994"/>
      <c r="AB604" s="994"/>
      <c r="AC604" s="994"/>
      <c r="AD604" s="994"/>
      <c r="AE604" s="994"/>
      <c r="AF604" s="994"/>
      <c r="AG604" s="994"/>
      <c r="AH604" s="994"/>
      <c r="AI604" s="994"/>
      <c r="AJ604" s="994"/>
      <c r="AK604" s="994"/>
      <c r="AL604" s="994"/>
      <c r="AM604" s="994"/>
      <c r="AN604" s="994"/>
      <c r="AO604" s="994"/>
      <c r="AP604" s="994"/>
      <c r="AQ604" s="994"/>
      <c r="AR604" s="994"/>
      <c r="AS604" s="994"/>
      <c r="AT604" s="994"/>
      <c r="AU604" s="994"/>
      <c r="AV604" s="994"/>
      <c r="AW604" s="994"/>
      <c r="AX604" s="994"/>
      <c r="AY604" s="994"/>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c r="DA604" s="235"/>
    </row>
    <row r="605" s="242" customFormat="true" ht="25.15" customHeight="true" x14ac:dyDescent="0.2">
      <c r="C605" s="2800"/>
      <c r="D605" s="2799"/>
      <c r="E605" s="822"/>
      <c r="F605" s="822"/>
      <c r="G605" s="822"/>
      <c r="H605" s="2800"/>
      <c r="I605" s="2799"/>
      <c r="J605" s="822"/>
      <c r="K605" s="822"/>
      <c r="L605" s="822"/>
      <c r="M605" s="2800"/>
      <c r="N605" s="2799"/>
      <c r="O605" s="822"/>
      <c r="P605" s="822"/>
      <c r="Q605" s="822"/>
      <c r="U605" s="994"/>
      <c r="V605" s="994"/>
      <c r="W605" s="994"/>
      <c r="X605" s="994"/>
      <c r="Y605" s="994"/>
      <c r="Z605" s="994"/>
      <c r="AA605" s="994"/>
      <c r="AB605" s="994"/>
      <c r="AC605" s="994"/>
      <c r="AD605" s="994"/>
      <c r="AE605" s="994"/>
      <c r="AF605" s="994"/>
      <c r="AG605" s="994"/>
      <c r="AH605" s="994"/>
      <c r="AI605" s="994"/>
      <c r="AJ605" s="994"/>
      <c r="AK605" s="994"/>
      <c r="AL605" s="994"/>
      <c r="AM605" s="994"/>
      <c r="AN605" s="994"/>
      <c r="AO605" s="994"/>
      <c r="AP605" s="994"/>
      <c r="AQ605" s="994"/>
      <c r="AR605" s="994"/>
      <c r="AS605" s="994"/>
      <c r="AT605" s="994"/>
      <c r="AU605" s="994"/>
      <c r="AV605" s="994"/>
      <c r="AW605" s="994"/>
      <c r="AX605" s="994"/>
      <c r="AY605" s="994"/>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c r="DA605" s="235"/>
    </row>
    <row r="606" s="242" customFormat="true" ht="25.15" customHeight="true" x14ac:dyDescent="0.2">
      <c r="C606" s="2800"/>
      <c r="D606" s="2799"/>
      <c r="E606" s="822"/>
      <c r="F606" s="822"/>
      <c r="G606" s="822"/>
      <c r="H606" s="2800"/>
      <c r="I606" s="2799"/>
      <c r="J606" s="822"/>
      <c r="K606" s="822"/>
      <c r="L606" s="822"/>
      <c r="M606" s="2800"/>
      <c r="N606" s="2799"/>
      <c r="O606" s="822"/>
      <c r="P606" s="822"/>
      <c r="Q606" s="822"/>
      <c r="U606" s="994"/>
      <c r="V606" s="994"/>
      <c r="W606" s="994"/>
      <c r="X606" s="994"/>
      <c r="Y606" s="994"/>
      <c r="Z606" s="994"/>
      <c r="AA606" s="994"/>
      <c r="AB606" s="994"/>
      <c r="AC606" s="994"/>
      <c r="AD606" s="994"/>
      <c r="AE606" s="994"/>
      <c r="AF606" s="994"/>
      <c r="AG606" s="994"/>
      <c r="AH606" s="994"/>
      <c r="AI606" s="994"/>
      <c r="AJ606" s="994"/>
      <c r="AK606" s="994"/>
      <c r="AL606" s="994"/>
      <c r="AM606" s="994"/>
      <c r="AN606" s="994"/>
      <c r="AO606" s="994"/>
      <c r="AP606" s="994"/>
      <c r="AQ606" s="994"/>
      <c r="AR606" s="994"/>
      <c r="AS606" s="994"/>
      <c r="AT606" s="994"/>
      <c r="AU606" s="994"/>
      <c r="AV606" s="994"/>
      <c r="AW606" s="994"/>
      <c r="AX606" s="994"/>
      <c r="AY606" s="994"/>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c r="DA606" s="235"/>
    </row>
    <row r="607" s="242" customFormat="true" ht="25.15" customHeight="true" x14ac:dyDescent="0.2">
      <c r="C607" s="2800"/>
      <c r="D607" s="2799"/>
      <c r="E607" s="822"/>
      <c r="F607" s="822"/>
      <c r="G607" s="822"/>
      <c r="H607" s="2800"/>
      <c r="I607" s="2799"/>
      <c r="J607" s="822"/>
      <c r="K607" s="822"/>
      <c r="L607" s="822"/>
      <c r="M607" s="2800"/>
      <c r="N607" s="2799"/>
      <c r="O607" s="822"/>
      <c r="P607" s="822"/>
      <c r="Q607" s="822"/>
      <c r="U607" s="994"/>
      <c r="V607" s="994"/>
      <c r="W607" s="994"/>
      <c r="X607" s="994"/>
      <c r="Y607" s="994"/>
      <c r="Z607" s="994"/>
      <c r="AA607" s="994"/>
      <c r="AB607" s="994"/>
      <c r="AC607" s="994"/>
      <c r="AD607" s="994"/>
      <c r="AE607" s="994"/>
      <c r="AF607" s="994"/>
      <c r="AG607" s="994"/>
      <c r="AH607" s="994"/>
      <c r="AI607" s="994"/>
      <c r="AJ607" s="994"/>
      <c r="AK607" s="994"/>
      <c r="AL607" s="994"/>
      <c r="AM607" s="994"/>
      <c r="AN607" s="994"/>
      <c r="AO607" s="994"/>
      <c r="AP607" s="994"/>
      <c r="AQ607" s="994"/>
      <c r="AR607" s="994"/>
      <c r="AS607" s="994"/>
      <c r="AT607" s="994"/>
      <c r="AU607" s="994"/>
      <c r="AV607" s="994"/>
      <c r="AW607" s="994"/>
      <c r="AX607" s="994"/>
      <c r="AY607" s="994"/>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c r="DA607" s="235"/>
    </row>
    <row r="608" s="242" customFormat="true" ht="25.15" customHeight="true" x14ac:dyDescent="0.2">
      <c r="C608" s="2800"/>
      <c r="D608" s="2799"/>
      <c r="E608" s="822"/>
      <c r="F608" s="822"/>
      <c r="G608" s="822"/>
      <c r="H608" s="2800"/>
      <c r="I608" s="2799"/>
      <c r="J608" s="822"/>
      <c r="K608" s="822"/>
      <c r="L608" s="822"/>
      <c r="M608" s="2800"/>
      <c r="N608" s="2799"/>
      <c r="O608" s="822"/>
      <c r="P608" s="822"/>
      <c r="Q608" s="822"/>
      <c r="U608" s="994"/>
      <c r="V608" s="994"/>
      <c r="W608" s="994"/>
      <c r="X608" s="994"/>
      <c r="Y608" s="994"/>
      <c r="Z608" s="994"/>
      <c r="AA608" s="994"/>
      <c r="AB608" s="994"/>
      <c r="AC608" s="994"/>
      <c r="AD608" s="994"/>
      <c r="AE608" s="994"/>
      <c r="AF608" s="994"/>
      <c r="AG608" s="994"/>
      <c r="AH608" s="994"/>
      <c r="AI608" s="994"/>
      <c r="AJ608" s="994"/>
      <c r="AK608" s="994"/>
      <c r="AL608" s="994"/>
      <c r="AM608" s="994"/>
      <c r="AN608" s="994"/>
      <c r="AO608" s="994"/>
      <c r="AP608" s="994"/>
      <c r="AQ608" s="994"/>
      <c r="AR608" s="994"/>
      <c r="AS608" s="994"/>
      <c r="AT608" s="994"/>
      <c r="AU608" s="994"/>
      <c r="AV608" s="994"/>
      <c r="AW608" s="994"/>
      <c r="AX608" s="994"/>
      <c r="AY608" s="994"/>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c r="DA608" s="235"/>
    </row>
    <row r="609" s="242" customFormat="true" ht="25.15" customHeight="true" x14ac:dyDescent="0.2">
      <c r="C609" s="2800"/>
      <c r="D609" s="2799"/>
      <c r="E609" s="822"/>
      <c r="F609" s="822"/>
      <c r="G609" s="822"/>
      <c r="H609" s="2800"/>
      <c r="I609" s="2799"/>
      <c r="J609" s="822"/>
      <c r="K609" s="822"/>
      <c r="L609" s="822"/>
      <c r="M609" s="2800"/>
      <c r="N609" s="2799"/>
      <c r="O609" s="822"/>
      <c r="P609" s="822"/>
      <c r="Q609" s="822"/>
      <c r="U609" s="994"/>
      <c r="V609" s="994"/>
      <c r="W609" s="994"/>
      <c r="X609" s="994"/>
      <c r="Y609" s="994"/>
      <c r="Z609" s="994"/>
      <c r="AA609" s="994"/>
      <c r="AB609" s="994"/>
      <c r="AC609" s="994"/>
      <c r="AD609" s="994"/>
      <c r="AE609" s="994"/>
      <c r="AF609" s="994"/>
      <c r="AG609" s="994"/>
      <c r="AH609" s="994"/>
      <c r="AI609" s="994"/>
      <c r="AJ609" s="994"/>
      <c r="AK609" s="994"/>
      <c r="AL609" s="994"/>
      <c r="AM609" s="994"/>
      <c r="AN609" s="994"/>
      <c r="AO609" s="994"/>
      <c r="AP609" s="994"/>
      <c r="AQ609" s="994"/>
      <c r="AR609" s="994"/>
      <c r="AS609" s="994"/>
      <c r="AT609" s="994"/>
      <c r="AU609" s="994"/>
      <c r="AV609" s="994"/>
      <c r="AW609" s="994"/>
      <c r="AX609" s="994"/>
      <c r="AY609" s="994"/>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c r="DA609" s="235"/>
    </row>
    <row r="610" s="242" customFormat="true" ht="25.15" customHeight="true" x14ac:dyDescent="0.2">
      <c r="C610" s="2800"/>
      <c r="D610" s="2799"/>
      <c r="E610" s="822"/>
      <c r="F610" s="822"/>
      <c r="G610" s="822"/>
      <c r="H610" s="2800"/>
      <c r="I610" s="2799"/>
      <c r="J610" s="822"/>
      <c r="K610" s="822"/>
      <c r="L610" s="822"/>
      <c r="M610" s="2800"/>
      <c r="N610" s="2799"/>
      <c r="O610" s="822"/>
      <c r="P610" s="822"/>
      <c r="Q610" s="822"/>
      <c r="U610" s="994"/>
      <c r="V610" s="994"/>
      <c r="W610" s="994"/>
      <c r="X610" s="994"/>
      <c r="Y610" s="994"/>
      <c r="Z610" s="994"/>
      <c r="AA610" s="994"/>
      <c r="AB610" s="994"/>
      <c r="AC610" s="994"/>
      <c r="AD610" s="994"/>
      <c r="AE610" s="994"/>
      <c r="AF610" s="994"/>
      <c r="AG610" s="994"/>
      <c r="AH610" s="994"/>
      <c r="AI610" s="994"/>
      <c r="AJ610" s="994"/>
      <c r="AK610" s="994"/>
      <c r="AL610" s="994"/>
      <c r="AM610" s="994"/>
      <c r="AN610" s="994"/>
      <c r="AO610" s="994"/>
      <c r="AP610" s="994"/>
      <c r="AQ610" s="994"/>
      <c r="AR610" s="994"/>
      <c r="AS610" s="994"/>
      <c r="AT610" s="994"/>
      <c r="AU610" s="994"/>
      <c r="AV610" s="994"/>
      <c r="AW610" s="994"/>
      <c r="AX610" s="994"/>
      <c r="AY610" s="994"/>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c r="DA610" s="235"/>
    </row>
    <row r="611" s="242" customFormat="true" ht="25.15" customHeight="true" x14ac:dyDescent="0.2">
      <c r="C611" s="2800"/>
      <c r="D611" s="2799"/>
      <c r="E611" s="822"/>
      <c r="F611" s="822"/>
      <c r="G611" s="822"/>
      <c r="H611" s="2800"/>
      <c r="I611" s="2799"/>
      <c r="J611" s="822"/>
      <c r="K611" s="822"/>
      <c r="L611" s="822"/>
      <c r="M611" s="2800"/>
      <c r="N611" s="2799"/>
      <c r="O611" s="822"/>
      <c r="P611" s="822"/>
      <c r="Q611" s="822"/>
      <c r="U611" s="994"/>
      <c r="V611" s="994"/>
      <c r="W611" s="994"/>
      <c r="X611" s="994"/>
      <c r="Y611" s="994"/>
      <c r="Z611" s="994"/>
      <c r="AA611" s="994"/>
      <c r="AB611" s="994"/>
      <c r="AC611" s="994"/>
      <c r="AD611" s="994"/>
      <c r="AE611" s="994"/>
      <c r="AF611" s="994"/>
      <c r="AG611" s="994"/>
      <c r="AH611" s="994"/>
      <c r="AI611" s="994"/>
      <c r="AJ611" s="994"/>
      <c r="AK611" s="994"/>
      <c r="AL611" s="994"/>
      <c r="AM611" s="994"/>
      <c r="AN611" s="994"/>
      <c r="AO611" s="994"/>
      <c r="AP611" s="994"/>
      <c r="AQ611" s="994"/>
      <c r="AR611" s="994"/>
      <c r="AS611" s="994"/>
      <c r="AT611" s="994"/>
      <c r="AU611" s="994"/>
      <c r="AV611" s="994"/>
      <c r="AW611" s="994"/>
      <c r="AX611" s="994"/>
      <c r="AY611" s="994"/>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c r="DA611" s="235"/>
    </row>
    <row r="612" s="242" customFormat="true" ht="25.15" customHeight="true" x14ac:dyDescent="0.2">
      <c r="C612" s="2800"/>
      <c r="D612" s="2799"/>
      <c r="E612" s="822"/>
      <c r="F612" s="822"/>
      <c r="G612" s="822"/>
      <c r="H612" s="2800"/>
      <c r="I612" s="2799"/>
      <c r="J612" s="822"/>
      <c r="K612" s="822"/>
      <c r="L612" s="822"/>
      <c r="M612" s="2800"/>
      <c r="N612" s="2799"/>
      <c r="O612" s="822"/>
      <c r="P612" s="822"/>
      <c r="Q612" s="822"/>
      <c r="U612" s="994"/>
      <c r="V612" s="994"/>
      <c r="W612" s="994"/>
      <c r="X612" s="994"/>
      <c r="Y612" s="994"/>
      <c r="Z612" s="994"/>
      <c r="AA612" s="994"/>
      <c r="AB612" s="994"/>
      <c r="AC612" s="994"/>
      <c r="AD612" s="994"/>
      <c r="AE612" s="994"/>
      <c r="AF612" s="994"/>
      <c r="AG612" s="994"/>
      <c r="AH612" s="994"/>
      <c r="AI612" s="994"/>
      <c r="AJ612" s="994"/>
      <c r="AK612" s="994"/>
      <c r="AL612" s="994"/>
      <c r="AM612" s="994"/>
      <c r="AN612" s="994"/>
      <c r="AO612" s="994"/>
      <c r="AP612" s="994"/>
      <c r="AQ612" s="994"/>
      <c r="AR612" s="994"/>
      <c r="AS612" s="994"/>
      <c r="AT612" s="994"/>
      <c r="AU612" s="994"/>
      <c r="AV612" s="994"/>
      <c r="AW612" s="994"/>
      <c r="AX612" s="994"/>
      <c r="AY612" s="994"/>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c r="DA612" s="235"/>
    </row>
    <row r="613" s="242" customFormat="true" ht="25.15" customHeight="true" x14ac:dyDescent="0.2">
      <c r="C613" s="2800"/>
      <c r="D613" s="2799"/>
      <c r="E613" s="822"/>
      <c r="F613" s="822"/>
      <c r="G613" s="822"/>
      <c r="H613" s="2800"/>
      <c r="I613" s="2799"/>
      <c r="J613" s="822"/>
      <c r="K613" s="822"/>
      <c r="L613" s="822"/>
      <c r="M613" s="2800"/>
      <c r="N613" s="2799"/>
      <c r="O613" s="822"/>
      <c r="P613" s="822"/>
      <c r="Q613" s="822"/>
      <c r="U613" s="994"/>
      <c r="V613" s="994"/>
      <c r="W613" s="994"/>
      <c r="X613" s="994"/>
      <c r="Y613" s="994"/>
      <c r="Z613" s="994"/>
      <c r="AA613" s="994"/>
      <c r="AB613" s="994"/>
      <c r="AC613" s="994"/>
      <c r="AD613" s="994"/>
      <c r="AE613" s="994"/>
      <c r="AF613" s="994"/>
      <c r="AG613" s="994"/>
      <c r="AH613" s="994"/>
      <c r="AI613" s="994"/>
      <c r="AJ613" s="994"/>
      <c r="AK613" s="994"/>
      <c r="AL613" s="994"/>
      <c r="AM613" s="994"/>
      <c r="AN613" s="994"/>
      <c r="AO613" s="994"/>
      <c r="AP613" s="994"/>
      <c r="AQ613" s="994"/>
      <c r="AR613" s="994"/>
      <c r="AS613" s="994"/>
      <c r="AT613" s="994"/>
      <c r="AU613" s="994"/>
      <c r="AV613" s="994"/>
      <c r="AW613" s="994"/>
      <c r="AX613" s="994"/>
      <c r="AY613" s="994"/>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c r="DA613" s="235"/>
    </row>
    <row r="614" s="242" customFormat="true" ht="25.15" customHeight="true" x14ac:dyDescent="0.2">
      <c r="C614" s="2800"/>
      <c r="D614" s="2799"/>
      <c r="E614" s="822"/>
      <c r="F614" s="822"/>
      <c r="G614" s="822"/>
      <c r="H614" s="2800"/>
      <c r="I614" s="2799"/>
      <c r="J614" s="822"/>
      <c r="K614" s="822"/>
      <c r="L614" s="822"/>
      <c r="M614" s="2800"/>
      <c r="N614" s="2799"/>
      <c r="O614" s="822"/>
      <c r="P614" s="822"/>
      <c r="Q614" s="822"/>
      <c r="U614" s="994"/>
      <c r="V614" s="994"/>
      <c r="W614" s="994"/>
      <c r="X614" s="994"/>
      <c r="Y614" s="994"/>
      <c r="Z614" s="994"/>
      <c r="AA614" s="994"/>
      <c r="AB614" s="994"/>
      <c r="AC614" s="994"/>
      <c r="AD614" s="994"/>
      <c r="AE614" s="994"/>
      <c r="AF614" s="994"/>
      <c r="AG614" s="994"/>
      <c r="AH614" s="994"/>
      <c r="AI614" s="994"/>
      <c r="AJ614" s="994"/>
      <c r="AK614" s="994"/>
      <c r="AL614" s="994"/>
      <c r="AM614" s="994"/>
      <c r="AN614" s="994"/>
      <c r="AO614" s="994"/>
      <c r="AP614" s="994"/>
      <c r="AQ614" s="994"/>
      <c r="AR614" s="994"/>
      <c r="AS614" s="994"/>
      <c r="AT614" s="994"/>
      <c r="AU614" s="994"/>
      <c r="AV614" s="994"/>
      <c r="AW614" s="994"/>
      <c r="AX614" s="994"/>
      <c r="AY614" s="994"/>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c r="DA614" s="235"/>
    </row>
    <row r="615" s="242" customFormat="true" ht="25.15" customHeight="true" x14ac:dyDescent="0.2">
      <c r="C615" s="2800"/>
      <c r="D615" s="2799"/>
      <c r="E615" s="822"/>
      <c r="F615" s="822"/>
      <c r="G615" s="822"/>
      <c r="H615" s="2800"/>
      <c r="I615" s="2799"/>
      <c r="J615" s="822"/>
      <c r="K615" s="822"/>
      <c r="L615" s="822"/>
      <c r="M615" s="2800"/>
      <c r="N615" s="2799"/>
      <c r="O615" s="822"/>
      <c r="P615" s="822"/>
      <c r="Q615" s="822"/>
      <c r="U615" s="994"/>
      <c r="V615" s="994"/>
      <c r="W615" s="994"/>
      <c r="X615" s="994"/>
      <c r="Y615" s="994"/>
      <c r="Z615" s="994"/>
      <c r="AA615" s="994"/>
      <c r="AB615" s="994"/>
      <c r="AC615" s="994"/>
      <c r="AD615" s="994"/>
      <c r="AE615" s="994"/>
      <c r="AF615" s="994"/>
      <c r="AG615" s="994"/>
      <c r="AH615" s="994"/>
      <c r="AI615" s="994"/>
      <c r="AJ615" s="994"/>
      <c r="AK615" s="994"/>
      <c r="AL615" s="994"/>
      <c r="AM615" s="994"/>
      <c r="AN615" s="994"/>
      <c r="AO615" s="994"/>
      <c r="AP615" s="994"/>
      <c r="AQ615" s="994"/>
      <c r="AR615" s="994"/>
      <c r="AS615" s="994"/>
      <c r="AT615" s="994"/>
      <c r="AU615" s="994"/>
      <c r="AV615" s="994"/>
      <c r="AW615" s="994"/>
      <c r="AX615" s="994"/>
      <c r="AY615" s="994"/>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c r="DA615" s="235"/>
    </row>
    <row r="616" s="242" customFormat="true" ht="25.15" customHeight="true" x14ac:dyDescent="0.2">
      <c r="C616" s="2800"/>
      <c r="D616" s="2799"/>
      <c r="E616" s="822"/>
      <c r="F616" s="822"/>
      <c r="G616" s="822"/>
      <c r="H616" s="2800"/>
      <c r="I616" s="2799"/>
      <c r="J616" s="822"/>
      <c r="K616" s="822"/>
      <c r="L616" s="822"/>
      <c r="M616" s="2800"/>
      <c r="N616" s="2799"/>
      <c r="O616" s="822"/>
      <c r="P616" s="822"/>
      <c r="Q616" s="822"/>
      <c r="U616" s="994"/>
      <c r="V616" s="994"/>
      <c r="W616" s="994"/>
      <c r="X616" s="994"/>
      <c r="Y616" s="994"/>
      <c r="Z616" s="994"/>
      <c r="AA616" s="994"/>
      <c r="AB616" s="994"/>
      <c r="AC616" s="994"/>
      <c r="AD616" s="994"/>
      <c r="AE616" s="994"/>
      <c r="AF616" s="994"/>
      <c r="AG616" s="994"/>
      <c r="AH616" s="994"/>
      <c r="AI616" s="994"/>
      <c r="AJ616" s="994"/>
      <c r="AK616" s="994"/>
      <c r="AL616" s="994"/>
      <c r="AM616" s="994"/>
      <c r="AN616" s="994"/>
      <c r="AO616" s="994"/>
      <c r="AP616" s="994"/>
      <c r="AQ616" s="994"/>
      <c r="AR616" s="994"/>
      <c r="AS616" s="994"/>
      <c r="AT616" s="994"/>
      <c r="AU616" s="994"/>
      <c r="AV616" s="994"/>
      <c r="AW616" s="994"/>
      <c r="AX616" s="994"/>
      <c r="AY616" s="994"/>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c r="DA616" s="235"/>
    </row>
    <row r="617" s="242" customFormat="true" ht="25.15" customHeight="true" x14ac:dyDescent="0.2">
      <c r="C617" s="2800"/>
      <c r="D617" s="2799"/>
      <c r="E617" s="822"/>
      <c r="F617" s="822"/>
      <c r="G617" s="822"/>
      <c r="H617" s="2800"/>
      <c r="I617" s="2799"/>
      <c r="J617" s="822"/>
      <c r="K617" s="822"/>
      <c r="L617" s="822"/>
      <c r="M617" s="2800"/>
      <c r="N617" s="2799"/>
      <c r="O617" s="822"/>
      <c r="P617" s="822"/>
      <c r="Q617" s="822"/>
      <c r="U617" s="994"/>
      <c r="V617" s="994"/>
      <c r="W617" s="994"/>
      <c r="X617" s="994"/>
      <c r="Y617" s="994"/>
      <c r="Z617" s="994"/>
      <c r="AA617" s="994"/>
      <c r="AB617" s="994"/>
      <c r="AC617" s="994"/>
      <c r="AD617" s="994"/>
      <c r="AE617" s="994"/>
      <c r="AF617" s="994"/>
      <c r="AG617" s="994"/>
      <c r="AH617" s="994"/>
      <c r="AI617" s="994"/>
      <c r="AJ617" s="994"/>
      <c r="AK617" s="994"/>
      <c r="AL617" s="994"/>
      <c r="AM617" s="994"/>
      <c r="AN617" s="994"/>
      <c r="AO617" s="994"/>
      <c r="AP617" s="994"/>
      <c r="AQ617" s="994"/>
      <c r="AR617" s="994"/>
      <c r="AS617" s="994"/>
      <c r="AT617" s="994"/>
      <c r="AU617" s="994"/>
      <c r="AV617" s="994"/>
      <c r="AW617" s="994"/>
      <c r="AX617" s="994"/>
      <c r="AY617" s="994"/>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c r="DA617" s="235"/>
    </row>
    <row r="618" s="242" customFormat="true" ht="25.15" customHeight="true" x14ac:dyDescent="0.2">
      <c r="C618" s="2800"/>
      <c r="D618" s="2799"/>
      <c r="E618" s="822"/>
      <c r="F618" s="822"/>
      <c r="G618" s="822"/>
      <c r="H618" s="2800"/>
      <c r="I618" s="2799"/>
      <c r="J618" s="822"/>
      <c r="K618" s="822"/>
      <c r="L618" s="822"/>
      <c r="M618" s="2800"/>
      <c r="N618" s="2799"/>
      <c r="O618" s="822"/>
      <c r="P618" s="822"/>
      <c r="Q618" s="822"/>
      <c r="U618" s="994"/>
      <c r="V618" s="994"/>
      <c r="W618" s="994"/>
      <c r="X618" s="994"/>
      <c r="Y618" s="994"/>
      <c r="Z618" s="994"/>
      <c r="AA618" s="994"/>
      <c r="AB618" s="994"/>
      <c r="AC618" s="994"/>
      <c r="AD618" s="994"/>
      <c r="AE618" s="994"/>
      <c r="AF618" s="994"/>
      <c r="AG618" s="994"/>
      <c r="AH618" s="994"/>
      <c r="AI618" s="994"/>
      <c r="AJ618" s="994"/>
      <c r="AK618" s="994"/>
      <c r="AL618" s="994"/>
      <c r="AM618" s="994"/>
      <c r="AN618" s="994"/>
      <c r="AO618" s="994"/>
      <c r="AP618" s="994"/>
      <c r="AQ618" s="994"/>
      <c r="AR618" s="994"/>
      <c r="AS618" s="994"/>
      <c r="AT618" s="994"/>
      <c r="AU618" s="994"/>
      <c r="AV618" s="994"/>
      <c r="AW618" s="994"/>
      <c r="AX618" s="994"/>
      <c r="AY618" s="994"/>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c r="DA618" s="235"/>
    </row>
    <row r="619" s="242" customFormat="true" ht="25.15" customHeight="true" x14ac:dyDescent="0.2">
      <c r="C619" s="2800"/>
      <c r="D619" s="2799"/>
      <c r="E619" s="822"/>
      <c r="F619" s="822"/>
      <c r="G619" s="822"/>
      <c r="H619" s="2800"/>
      <c r="I619" s="2799"/>
      <c r="J619" s="822"/>
      <c r="K619" s="822"/>
      <c r="L619" s="822"/>
      <c r="M619" s="2800"/>
      <c r="N619" s="2799"/>
      <c r="O619" s="822"/>
      <c r="P619" s="822"/>
      <c r="Q619" s="822"/>
      <c r="U619" s="994"/>
      <c r="V619" s="994"/>
      <c r="W619" s="994"/>
      <c r="X619" s="994"/>
      <c r="Y619" s="994"/>
      <c r="Z619" s="994"/>
      <c r="AA619" s="994"/>
      <c r="AB619" s="994"/>
      <c r="AC619" s="994"/>
      <c r="AD619" s="994"/>
      <c r="AE619" s="994"/>
      <c r="AF619" s="994"/>
      <c r="AG619" s="994"/>
      <c r="AH619" s="994"/>
      <c r="AI619" s="994"/>
      <c r="AJ619" s="994"/>
      <c r="AK619" s="994"/>
      <c r="AL619" s="994"/>
      <c r="AM619" s="994"/>
      <c r="AN619" s="994"/>
      <c r="AO619" s="994"/>
      <c r="AP619" s="994"/>
      <c r="AQ619" s="994"/>
      <c r="AR619" s="994"/>
      <c r="AS619" s="994"/>
      <c r="AT619" s="994"/>
      <c r="AU619" s="994"/>
      <c r="AV619" s="994"/>
      <c r="AW619" s="994"/>
      <c r="AX619" s="994"/>
      <c r="AY619" s="994"/>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c r="DA619" s="235"/>
    </row>
    <row r="620" s="242" customFormat="true" ht="25.15" customHeight="true" x14ac:dyDescent="0.2">
      <c r="C620" s="2800"/>
      <c r="D620" s="2799"/>
      <c r="E620" s="822"/>
      <c r="F620" s="822"/>
      <c r="G620" s="822"/>
      <c r="H620" s="2800"/>
      <c r="I620" s="2799"/>
      <c r="J620" s="822"/>
      <c r="K620" s="822"/>
      <c r="L620" s="822"/>
      <c r="M620" s="2800"/>
      <c r="N620" s="2799"/>
      <c r="O620" s="822"/>
      <c r="P620" s="822"/>
      <c r="Q620" s="822"/>
      <c r="U620" s="994"/>
      <c r="V620" s="994"/>
      <c r="W620" s="994"/>
      <c r="X620" s="994"/>
      <c r="Y620" s="994"/>
      <c r="Z620" s="994"/>
      <c r="AA620" s="994"/>
      <c r="AB620" s="994"/>
      <c r="AC620" s="994"/>
      <c r="AD620" s="994"/>
      <c r="AE620" s="994"/>
      <c r="AF620" s="994"/>
      <c r="AG620" s="994"/>
      <c r="AH620" s="994"/>
      <c r="AI620" s="994"/>
      <c r="AJ620" s="994"/>
      <c r="AK620" s="994"/>
      <c r="AL620" s="994"/>
      <c r="AM620" s="994"/>
      <c r="AN620" s="994"/>
      <c r="AO620" s="994"/>
      <c r="AP620" s="994"/>
      <c r="AQ620" s="994"/>
      <c r="AR620" s="994"/>
      <c r="AS620" s="994"/>
      <c r="AT620" s="994"/>
      <c r="AU620" s="994"/>
      <c r="AV620" s="994"/>
      <c r="AW620" s="994"/>
      <c r="AX620" s="994"/>
      <c r="AY620" s="994"/>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c r="DA620" s="235"/>
    </row>
    <row r="621" s="242" customFormat="true" ht="25.15" customHeight="true" x14ac:dyDescent="0.2">
      <c r="C621" s="2800"/>
      <c r="D621" s="2799"/>
      <c r="E621" s="822"/>
      <c r="F621" s="822"/>
      <c r="G621" s="822"/>
      <c r="H621" s="2800"/>
      <c r="I621" s="2799"/>
      <c r="J621" s="822"/>
      <c r="K621" s="822"/>
      <c r="L621" s="822"/>
      <c r="M621" s="2800"/>
      <c r="N621" s="2799"/>
      <c r="O621" s="822"/>
      <c r="P621" s="822"/>
      <c r="Q621" s="822"/>
      <c r="U621" s="994"/>
      <c r="V621" s="994"/>
      <c r="W621" s="994"/>
      <c r="X621" s="994"/>
      <c r="Y621" s="994"/>
      <c r="Z621" s="994"/>
      <c r="AA621" s="994"/>
      <c r="AB621" s="994"/>
      <c r="AC621" s="994"/>
      <c r="AD621" s="994"/>
      <c r="AE621" s="994"/>
      <c r="AF621" s="994"/>
      <c r="AG621" s="994"/>
      <c r="AH621" s="994"/>
      <c r="AI621" s="994"/>
      <c r="AJ621" s="994"/>
      <c r="AK621" s="994"/>
      <c r="AL621" s="994"/>
      <c r="AM621" s="994"/>
      <c r="AN621" s="994"/>
      <c r="AO621" s="994"/>
      <c r="AP621" s="994"/>
      <c r="AQ621" s="994"/>
      <c r="AR621" s="994"/>
      <c r="AS621" s="994"/>
      <c r="AT621" s="994"/>
      <c r="AU621" s="994"/>
      <c r="AV621" s="994"/>
      <c r="AW621" s="994"/>
      <c r="AX621" s="994"/>
      <c r="AY621" s="994"/>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c r="DA621" s="235"/>
    </row>
    <row r="622" s="242" customFormat="true" ht="25.15" customHeight="true" x14ac:dyDescent="0.2">
      <c r="C622" s="2800"/>
      <c r="D622" s="2799"/>
      <c r="E622" s="822"/>
      <c r="F622" s="822"/>
      <c r="G622" s="822"/>
      <c r="H622" s="2800"/>
      <c r="I622" s="2799"/>
      <c r="J622" s="822"/>
      <c r="K622" s="822"/>
      <c r="L622" s="822"/>
      <c r="M622" s="2800"/>
      <c r="N622" s="2799"/>
      <c r="O622" s="822"/>
      <c r="P622" s="822"/>
      <c r="Q622" s="822"/>
      <c r="U622" s="994"/>
      <c r="V622" s="994"/>
      <c r="W622" s="994"/>
      <c r="X622" s="994"/>
      <c r="Y622" s="994"/>
      <c r="Z622" s="994"/>
      <c r="AA622" s="994"/>
      <c r="AB622" s="994"/>
      <c r="AC622" s="994"/>
      <c r="AD622" s="994"/>
      <c r="AE622" s="994"/>
      <c r="AF622" s="994"/>
      <c r="AG622" s="994"/>
      <c r="AH622" s="994"/>
      <c r="AI622" s="994"/>
      <c r="AJ622" s="994"/>
      <c r="AK622" s="994"/>
      <c r="AL622" s="994"/>
      <c r="AM622" s="994"/>
      <c r="AN622" s="994"/>
      <c r="AO622" s="994"/>
      <c r="AP622" s="994"/>
      <c r="AQ622" s="994"/>
      <c r="AR622" s="994"/>
      <c r="AS622" s="994"/>
      <c r="AT622" s="994"/>
      <c r="AU622" s="994"/>
      <c r="AV622" s="994"/>
      <c r="AW622" s="994"/>
      <c r="AX622" s="994"/>
      <c r="AY622" s="994"/>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c r="DA622" s="235"/>
    </row>
    <row r="623" s="242" customFormat="true" ht="25.15" customHeight="true" x14ac:dyDescent="0.2">
      <c r="C623" s="2800"/>
      <c r="D623" s="2799"/>
      <c r="E623" s="822"/>
      <c r="F623" s="822"/>
      <c r="G623" s="822"/>
      <c r="H623" s="2800"/>
      <c r="I623" s="2799"/>
      <c r="J623" s="822"/>
      <c r="K623" s="822"/>
      <c r="L623" s="822"/>
      <c r="M623" s="2800"/>
      <c r="N623" s="2799"/>
      <c r="O623" s="822"/>
      <c r="P623" s="822"/>
      <c r="Q623" s="822"/>
      <c r="U623" s="994"/>
      <c r="V623" s="994"/>
      <c r="W623" s="994"/>
      <c r="X623" s="994"/>
      <c r="Y623" s="994"/>
      <c r="Z623" s="994"/>
      <c r="AA623" s="994"/>
      <c r="AB623" s="994"/>
      <c r="AC623" s="994"/>
      <c r="AD623" s="994"/>
      <c r="AE623" s="994"/>
      <c r="AF623" s="994"/>
      <c r="AG623" s="994"/>
      <c r="AH623" s="994"/>
      <c r="AI623" s="994"/>
      <c r="AJ623" s="994"/>
      <c r="AK623" s="994"/>
      <c r="AL623" s="994"/>
      <c r="AM623" s="994"/>
      <c r="AN623" s="994"/>
      <c r="AO623" s="994"/>
      <c r="AP623" s="994"/>
      <c r="AQ623" s="994"/>
      <c r="AR623" s="994"/>
      <c r="AS623" s="994"/>
      <c r="AT623" s="994"/>
      <c r="AU623" s="994"/>
      <c r="AV623" s="994"/>
      <c r="AW623" s="994"/>
      <c r="AX623" s="994"/>
      <c r="AY623" s="994"/>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c r="DA623" s="235"/>
    </row>
    <row r="624" s="242" customFormat="true" ht="25.15" customHeight="true" x14ac:dyDescent="0.2">
      <c r="C624" s="2800"/>
      <c r="D624" s="2799"/>
      <c r="E624" s="822"/>
      <c r="F624" s="822"/>
      <c r="G624" s="822"/>
      <c r="H624" s="2800"/>
      <c r="I624" s="2799"/>
      <c r="J624" s="822"/>
      <c r="K624" s="822"/>
      <c r="L624" s="822"/>
      <c r="M624" s="2800"/>
      <c r="N624" s="2799"/>
      <c r="O624" s="822"/>
      <c r="P624" s="822"/>
      <c r="Q624" s="822"/>
      <c r="U624" s="994"/>
      <c r="V624" s="994"/>
      <c r="W624" s="994"/>
      <c r="X624" s="994"/>
      <c r="Y624" s="994"/>
      <c r="Z624" s="994"/>
      <c r="AA624" s="994"/>
      <c r="AB624" s="994"/>
      <c r="AC624" s="994"/>
      <c r="AD624" s="994"/>
      <c r="AE624" s="994"/>
      <c r="AF624" s="994"/>
      <c r="AG624" s="994"/>
      <c r="AH624" s="994"/>
      <c r="AI624" s="994"/>
      <c r="AJ624" s="994"/>
      <c r="AK624" s="994"/>
      <c r="AL624" s="994"/>
      <c r="AM624" s="994"/>
      <c r="AN624" s="994"/>
      <c r="AO624" s="994"/>
      <c r="AP624" s="994"/>
      <c r="AQ624" s="994"/>
      <c r="AR624" s="994"/>
      <c r="AS624" s="994"/>
      <c r="AT624" s="994"/>
      <c r="AU624" s="994"/>
      <c r="AV624" s="994"/>
      <c r="AW624" s="994"/>
      <c r="AX624" s="994"/>
      <c r="AY624" s="994"/>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c r="DA624" s="235"/>
    </row>
    <row r="625" s="242" customFormat="true" ht="25.15" customHeight="true" x14ac:dyDescent="0.2">
      <c r="C625" s="2800"/>
      <c r="D625" s="2799"/>
      <c r="E625" s="822"/>
      <c r="F625" s="822"/>
      <c r="G625" s="822"/>
      <c r="H625" s="2800"/>
      <c r="I625" s="2799"/>
      <c r="J625" s="822"/>
      <c r="K625" s="822"/>
      <c r="L625" s="822"/>
      <c r="M625" s="2800"/>
      <c r="N625" s="2799"/>
      <c r="O625" s="822"/>
      <c r="P625" s="822"/>
      <c r="Q625" s="822"/>
      <c r="U625" s="994"/>
      <c r="V625" s="994"/>
      <c r="W625" s="994"/>
      <c r="X625" s="994"/>
      <c r="Y625" s="994"/>
      <c r="Z625" s="994"/>
      <c r="AA625" s="994"/>
      <c r="AB625" s="994"/>
      <c r="AC625" s="994"/>
      <c r="AD625" s="994"/>
      <c r="AE625" s="994"/>
      <c r="AF625" s="994"/>
      <c r="AG625" s="994"/>
      <c r="AH625" s="994"/>
      <c r="AI625" s="994"/>
      <c r="AJ625" s="994"/>
      <c r="AK625" s="994"/>
      <c r="AL625" s="994"/>
      <c r="AM625" s="994"/>
      <c r="AN625" s="994"/>
      <c r="AO625" s="994"/>
      <c r="AP625" s="994"/>
      <c r="AQ625" s="994"/>
      <c r="AR625" s="994"/>
      <c r="AS625" s="994"/>
      <c r="AT625" s="994"/>
      <c r="AU625" s="994"/>
      <c r="AV625" s="994"/>
      <c r="AW625" s="994"/>
      <c r="AX625" s="994"/>
      <c r="AY625" s="994"/>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c r="DA625" s="235"/>
    </row>
    <row r="626" s="242" customFormat="true" ht="25.15" customHeight="true" x14ac:dyDescent="0.2">
      <c r="C626" s="2800"/>
      <c r="D626" s="2799"/>
      <c r="E626" s="822"/>
      <c r="F626" s="822"/>
      <c r="G626" s="822"/>
      <c r="H626" s="2800"/>
      <c r="I626" s="2799"/>
      <c r="J626" s="822"/>
      <c r="K626" s="822"/>
      <c r="L626" s="822"/>
      <c r="M626" s="2800"/>
      <c r="N626" s="2799"/>
      <c r="O626" s="822"/>
      <c r="P626" s="822"/>
      <c r="Q626" s="822"/>
      <c r="U626" s="994"/>
      <c r="V626" s="994"/>
      <c r="W626" s="994"/>
      <c r="X626" s="994"/>
      <c r="Y626" s="994"/>
      <c r="Z626" s="994"/>
      <c r="AA626" s="994"/>
      <c r="AB626" s="994"/>
      <c r="AC626" s="994"/>
      <c r="AD626" s="994"/>
      <c r="AE626" s="994"/>
      <c r="AF626" s="994"/>
      <c r="AG626" s="994"/>
      <c r="AH626" s="994"/>
      <c r="AI626" s="994"/>
      <c r="AJ626" s="994"/>
      <c r="AK626" s="994"/>
      <c r="AL626" s="994"/>
      <c r="AM626" s="994"/>
      <c r="AN626" s="994"/>
      <c r="AO626" s="994"/>
      <c r="AP626" s="994"/>
      <c r="AQ626" s="994"/>
      <c r="AR626" s="994"/>
      <c r="AS626" s="994"/>
      <c r="AT626" s="994"/>
      <c r="AU626" s="994"/>
      <c r="AV626" s="994"/>
      <c r="AW626" s="994"/>
      <c r="AX626" s="994"/>
      <c r="AY626" s="994"/>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c r="DA626" s="235"/>
    </row>
    <row r="627" s="242" customFormat="true" ht="25.15" customHeight="true" x14ac:dyDescent="0.2">
      <c r="C627" s="2800"/>
      <c r="D627" s="2799"/>
      <c r="E627" s="822"/>
      <c r="F627" s="822"/>
      <c r="G627" s="822"/>
      <c r="H627" s="2800"/>
      <c r="I627" s="2799"/>
      <c r="J627" s="822"/>
      <c r="K627" s="822"/>
      <c r="L627" s="822"/>
      <c r="M627" s="2800"/>
      <c r="N627" s="2799"/>
      <c r="O627" s="822"/>
      <c r="P627" s="822"/>
      <c r="Q627" s="822"/>
      <c r="U627" s="994"/>
      <c r="V627" s="994"/>
      <c r="W627" s="994"/>
      <c r="X627" s="994"/>
      <c r="Y627" s="994"/>
      <c r="Z627" s="994"/>
      <c r="AA627" s="994"/>
      <c r="AB627" s="994"/>
      <c r="AC627" s="994"/>
      <c r="AD627" s="994"/>
      <c r="AE627" s="994"/>
      <c r="AF627" s="994"/>
      <c r="AG627" s="994"/>
      <c r="AH627" s="994"/>
      <c r="AI627" s="994"/>
      <c r="AJ627" s="994"/>
      <c r="AK627" s="994"/>
      <c r="AL627" s="994"/>
      <c r="AM627" s="994"/>
      <c r="AN627" s="994"/>
      <c r="AO627" s="994"/>
      <c r="AP627" s="994"/>
      <c r="AQ627" s="994"/>
      <c r="AR627" s="994"/>
      <c r="AS627" s="994"/>
      <c r="AT627" s="994"/>
      <c r="AU627" s="994"/>
      <c r="AV627" s="994"/>
      <c r="AW627" s="994"/>
      <c r="AX627" s="994"/>
      <c r="AY627" s="994"/>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c r="DA627" s="235"/>
    </row>
    <row r="628" s="242" customFormat="true" ht="25.15" customHeight="true" x14ac:dyDescent="0.2">
      <c r="C628" s="2800"/>
      <c r="D628" s="2799"/>
      <c r="E628" s="822"/>
      <c r="F628" s="822"/>
      <c r="G628" s="822"/>
      <c r="H628" s="2800"/>
      <c r="I628" s="2799"/>
      <c r="J628" s="822"/>
      <c r="K628" s="822"/>
      <c r="L628" s="822"/>
      <c r="M628" s="2800"/>
      <c r="N628" s="2799"/>
      <c r="O628" s="822"/>
      <c r="P628" s="822"/>
      <c r="Q628" s="822"/>
      <c r="U628" s="994"/>
      <c r="V628" s="994"/>
      <c r="W628" s="994"/>
      <c r="X628" s="994"/>
      <c r="Y628" s="994"/>
      <c r="Z628" s="994"/>
      <c r="AA628" s="994"/>
      <c r="AB628" s="994"/>
      <c r="AC628" s="994"/>
      <c r="AD628" s="994"/>
      <c r="AE628" s="994"/>
      <c r="AF628" s="994"/>
      <c r="AG628" s="994"/>
      <c r="AH628" s="994"/>
      <c r="AI628" s="994"/>
      <c r="AJ628" s="994"/>
      <c r="AK628" s="994"/>
      <c r="AL628" s="994"/>
      <c r="AM628" s="994"/>
      <c r="AN628" s="994"/>
      <c r="AO628" s="994"/>
      <c r="AP628" s="994"/>
      <c r="AQ628" s="994"/>
      <c r="AR628" s="994"/>
      <c r="AS628" s="994"/>
      <c r="AT628" s="994"/>
      <c r="AU628" s="994"/>
      <c r="AV628" s="994"/>
      <c r="AW628" s="994"/>
      <c r="AX628" s="994"/>
      <c r="AY628" s="994"/>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c r="DA628" s="235"/>
    </row>
    <row r="629" s="242" customFormat="true" ht="25.15" customHeight="true" x14ac:dyDescent="0.2">
      <c r="C629" s="2800"/>
      <c r="D629" s="2799"/>
      <c r="E629" s="822"/>
      <c r="F629" s="822"/>
      <c r="G629" s="822"/>
      <c r="H629" s="2800"/>
      <c r="I629" s="2799"/>
      <c r="J629" s="822"/>
      <c r="K629" s="822"/>
      <c r="L629" s="822"/>
      <c r="M629" s="2800"/>
      <c r="N629" s="2799"/>
      <c r="O629" s="822"/>
      <c r="P629" s="822"/>
      <c r="Q629" s="822"/>
      <c r="U629" s="994"/>
      <c r="V629" s="994"/>
      <c r="W629" s="994"/>
      <c r="X629" s="994"/>
      <c r="Y629" s="994"/>
      <c r="Z629" s="994"/>
      <c r="AA629" s="994"/>
      <c r="AB629" s="994"/>
      <c r="AC629" s="994"/>
      <c r="AD629" s="994"/>
      <c r="AE629" s="994"/>
      <c r="AF629" s="994"/>
      <c r="AG629" s="994"/>
      <c r="AH629" s="994"/>
      <c r="AI629" s="994"/>
      <c r="AJ629" s="994"/>
      <c r="AK629" s="994"/>
      <c r="AL629" s="994"/>
      <c r="AM629" s="994"/>
      <c r="AN629" s="994"/>
      <c r="AO629" s="994"/>
      <c r="AP629" s="994"/>
      <c r="AQ629" s="994"/>
      <c r="AR629" s="994"/>
      <c r="AS629" s="994"/>
      <c r="AT629" s="994"/>
      <c r="AU629" s="994"/>
      <c r="AV629" s="994"/>
      <c r="AW629" s="994"/>
      <c r="AX629" s="994"/>
      <c r="AY629" s="994"/>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c r="DA629" s="235"/>
    </row>
    <row r="630" s="242" customFormat="true" ht="25.15" customHeight="true" x14ac:dyDescent="0.2">
      <c r="C630" s="2800"/>
      <c r="D630" s="2799"/>
      <c r="E630" s="822"/>
      <c r="F630" s="822"/>
      <c r="G630" s="822"/>
      <c r="H630" s="2800"/>
      <c r="I630" s="2799"/>
      <c r="J630" s="822"/>
      <c r="K630" s="822"/>
      <c r="L630" s="822"/>
      <c r="M630" s="2800"/>
      <c r="N630" s="2799"/>
      <c r="O630" s="822"/>
      <c r="P630" s="822"/>
      <c r="Q630" s="822"/>
      <c r="U630" s="994"/>
      <c r="V630" s="994"/>
      <c r="W630" s="994"/>
      <c r="X630" s="994"/>
      <c r="Y630" s="994"/>
      <c r="Z630" s="994"/>
      <c r="AA630" s="994"/>
      <c r="AB630" s="994"/>
      <c r="AC630" s="994"/>
      <c r="AD630" s="994"/>
      <c r="AE630" s="994"/>
      <c r="AF630" s="994"/>
      <c r="AG630" s="994"/>
      <c r="AH630" s="994"/>
      <c r="AI630" s="994"/>
      <c r="AJ630" s="994"/>
      <c r="AK630" s="994"/>
      <c r="AL630" s="994"/>
      <c r="AM630" s="994"/>
      <c r="AN630" s="994"/>
      <c r="AO630" s="994"/>
      <c r="AP630" s="994"/>
      <c r="AQ630" s="994"/>
      <c r="AR630" s="994"/>
      <c r="AS630" s="994"/>
      <c r="AT630" s="994"/>
      <c r="AU630" s="994"/>
      <c r="AV630" s="994"/>
      <c r="AW630" s="994"/>
      <c r="AX630" s="994"/>
      <c r="AY630" s="994"/>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c r="DA630" s="235"/>
    </row>
    <row r="631" s="242" customFormat="true" ht="25.15" customHeight="true" x14ac:dyDescent="0.2">
      <c r="C631" s="2800"/>
      <c r="D631" s="2799"/>
      <c r="E631" s="822"/>
      <c r="F631" s="822"/>
      <c r="G631" s="822"/>
      <c r="H631" s="2800"/>
      <c r="I631" s="2799"/>
      <c r="J631" s="822"/>
      <c r="K631" s="822"/>
      <c r="L631" s="822"/>
      <c r="M631" s="2800"/>
      <c r="N631" s="2799"/>
      <c r="O631" s="822"/>
      <c r="P631" s="822"/>
      <c r="Q631" s="822"/>
      <c r="U631" s="994"/>
      <c r="V631" s="994"/>
      <c r="W631" s="994"/>
      <c r="X631" s="994"/>
      <c r="Y631" s="994"/>
      <c r="Z631" s="994"/>
      <c r="AA631" s="994"/>
      <c r="AB631" s="994"/>
      <c r="AC631" s="994"/>
      <c r="AD631" s="994"/>
      <c r="AE631" s="994"/>
      <c r="AF631" s="994"/>
      <c r="AG631" s="994"/>
      <c r="AH631" s="994"/>
      <c r="AI631" s="994"/>
      <c r="AJ631" s="994"/>
      <c r="AK631" s="994"/>
      <c r="AL631" s="994"/>
      <c r="AM631" s="994"/>
      <c r="AN631" s="994"/>
      <c r="AO631" s="994"/>
      <c r="AP631" s="994"/>
      <c r="AQ631" s="994"/>
      <c r="AR631" s="994"/>
      <c r="AS631" s="994"/>
      <c r="AT631" s="994"/>
      <c r="AU631" s="994"/>
      <c r="AV631" s="994"/>
      <c r="AW631" s="994"/>
      <c r="AX631" s="994"/>
      <c r="AY631" s="994"/>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c r="DA631" s="235"/>
    </row>
    <row r="632" s="242" customFormat="true" ht="25.15" customHeight="true" x14ac:dyDescent="0.2">
      <c r="C632" s="2800"/>
      <c r="D632" s="2799"/>
      <c r="E632" s="822"/>
      <c r="F632" s="822"/>
      <c r="G632" s="822"/>
      <c r="H632" s="2800"/>
      <c r="I632" s="2799"/>
      <c r="J632" s="822"/>
      <c r="K632" s="822"/>
      <c r="L632" s="822"/>
      <c r="M632" s="2800"/>
      <c r="N632" s="2799"/>
      <c r="O632" s="822"/>
      <c r="P632" s="822"/>
      <c r="Q632" s="822"/>
      <c r="U632" s="994"/>
      <c r="V632" s="994"/>
      <c r="W632" s="994"/>
      <c r="X632" s="994"/>
      <c r="Y632" s="994"/>
      <c r="Z632" s="994"/>
      <c r="AA632" s="994"/>
      <c r="AB632" s="994"/>
      <c r="AC632" s="994"/>
      <c r="AD632" s="994"/>
      <c r="AE632" s="994"/>
      <c r="AF632" s="994"/>
      <c r="AG632" s="994"/>
      <c r="AH632" s="994"/>
      <c r="AI632" s="994"/>
      <c r="AJ632" s="994"/>
      <c r="AK632" s="994"/>
      <c r="AL632" s="994"/>
      <c r="AM632" s="994"/>
      <c r="AN632" s="994"/>
      <c r="AO632" s="994"/>
      <c r="AP632" s="994"/>
      <c r="AQ632" s="994"/>
      <c r="AR632" s="994"/>
      <c r="AS632" s="994"/>
      <c r="AT632" s="994"/>
      <c r="AU632" s="994"/>
      <c r="AV632" s="994"/>
      <c r="AW632" s="994"/>
      <c r="AX632" s="994"/>
      <c r="AY632" s="994"/>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c r="DA632" s="235"/>
    </row>
    <row r="633" s="242" customFormat="true" ht="25.15" customHeight="true" x14ac:dyDescent="0.2">
      <c r="C633" s="2800"/>
      <c r="D633" s="2799"/>
      <c r="E633" s="822"/>
      <c r="F633" s="822"/>
      <c r="G633" s="822"/>
      <c r="H633" s="2800"/>
      <c r="I633" s="2799"/>
      <c r="J633" s="822"/>
      <c r="K633" s="822"/>
      <c r="L633" s="822"/>
      <c r="M633" s="2800"/>
      <c r="N633" s="2799"/>
      <c r="O633" s="822"/>
      <c r="P633" s="822"/>
      <c r="Q633" s="822"/>
      <c r="U633" s="994"/>
      <c r="V633" s="994"/>
      <c r="W633" s="994"/>
      <c r="X633" s="994"/>
      <c r="Y633" s="994"/>
      <c r="Z633" s="994"/>
      <c r="AA633" s="994"/>
      <c r="AB633" s="994"/>
      <c r="AC633" s="994"/>
      <c r="AD633" s="994"/>
      <c r="AE633" s="994"/>
      <c r="AF633" s="994"/>
      <c r="AG633" s="994"/>
      <c r="AH633" s="994"/>
      <c r="AI633" s="994"/>
      <c r="AJ633" s="994"/>
      <c r="AK633" s="994"/>
      <c r="AL633" s="994"/>
      <c r="AM633" s="994"/>
      <c r="AN633" s="994"/>
      <c r="AO633" s="994"/>
      <c r="AP633" s="994"/>
      <c r="AQ633" s="994"/>
      <c r="AR633" s="994"/>
      <c r="AS633" s="994"/>
      <c r="AT633" s="994"/>
      <c r="AU633" s="994"/>
      <c r="AV633" s="994"/>
      <c r="AW633" s="994"/>
      <c r="AX633" s="994"/>
      <c r="AY633" s="994"/>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c r="DA633" s="235"/>
    </row>
    <row r="634" s="242" customFormat="true" ht="25.15" customHeight="true" x14ac:dyDescent="0.2">
      <c r="C634" s="2800"/>
      <c r="D634" s="2799"/>
      <c r="E634" s="822"/>
      <c r="F634" s="822"/>
      <c r="G634" s="822"/>
      <c r="H634" s="2800"/>
      <c r="I634" s="2799"/>
      <c r="J634" s="822"/>
      <c r="K634" s="822"/>
      <c r="L634" s="822"/>
      <c r="M634" s="2800"/>
      <c r="N634" s="2799"/>
      <c r="O634" s="822"/>
      <c r="P634" s="822"/>
      <c r="Q634" s="822"/>
      <c r="U634" s="994"/>
      <c r="V634" s="994"/>
      <c r="W634" s="994"/>
      <c r="X634" s="994"/>
      <c r="Y634" s="994"/>
      <c r="Z634" s="994"/>
      <c r="AA634" s="994"/>
      <c r="AB634" s="994"/>
      <c r="AC634" s="994"/>
      <c r="AD634" s="994"/>
      <c r="AE634" s="994"/>
      <c r="AF634" s="994"/>
      <c r="AG634" s="994"/>
      <c r="AH634" s="994"/>
      <c r="AI634" s="994"/>
      <c r="AJ634" s="994"/>
      <c r="AK634" s="994"/>
      <c r="AL634" s="994"/>
      <c r="AM634" s="994"/>
      <c r="AN634" s="994"/>
      <c r="AO634" s="994"/>
      <c r="AP634" s="994"/>
      <c r="AQ634" s="994"/>
      <c r="AR634" s="994"/>
      <c r="AS634" s="994"/>
      <c r="AT634" s="994"/>
      <c r="AU634" s="994"/>
      <c r="AV634" s="994"/>
      <c r="AW634" s="994"/>
      <c r="AX634" s="994"/>
      <c r="AY634" s="994"/>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c r="DA634" s="235"/>
    </row>
    <row r="635" s="242" customFormat="true" ht="25.15" customHeight="true" x14ac:dyDescent="0.2">
      <c r="C635" s="2800"/>
      <c r="D635" s="2799"/>
      <c r="E635" s="822"/>
      <c r="F635" s="822"/>
      <c r="G635" s="822"/>
      <c r="H635" s="2800"/>
      <c r="I635" s="2799"/>
      <c r="J635" s="822"/>
      <c r="K635" s="822"/>
      <c r="L635" s="822"/>
      <c r="M635" s="2800"/>
      <c r="N635" s="2799"/>
      <c r="O635" s="822"/>
      <c r="P635" s="822"/>
      <c r="Q635" s="822"/>
      <c r="U635" s="994"/>
      <c r="V635" s="994"/>
      <c r="W635" s="994"/>
      <c r="X635" s="994"/>
      <c r="Y635" s="994"/>
      <c r="Z635" s="994"/>
      <c r="AA635" s="994"/>
      <c r="AB635" s="994"/>
      <c r="AC635" s="994"/>
      <c r="AD635" s="994"/>
      <c r="AE635" s="994"/>
      <c r="AF635" s="994"/>
      <c r="AG635" s="994"/>
      <c r="AH635" s="994"/>
      <c r="AI635" s="994"/>
      <c r="AJ635" s="994"/>
      <c r="AK635" s="994"/>
      <c r="AL635" s="994"/>
      <c r="AM635" s="994"/>
      <c r="AN635" s="994"/>
      <c r="AO635" s="994"/>
      <c r="AP635" s="994"/>
      <c r="AQ635" s="994"/>
      <c r="AR635" s="994"/>
      <c r="AS635" s="994"/>
      <c r="AT635" s="994"/>
      <c r="AU635" s="994"/>
      <c r="AV635" s="994"/>
      <c r="AW635" s="994"/>
      <c r="AX635" s="994"/>
      <c r="AY635" s="994"/>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c r="DA635" s="235"/>
    </row>
    <row r="636" s="242" customFormat="true" ht="25.15" customHeight="true" x14ac:dyDescent="0.2">
      <c r="C636" s="2800"/>
      <c r="D636" s="2799"/>
      <c r="E636" s="822"/>
      <c r="F636" s="822"/>
      <c r="G636" s="822"/>
      <c r="H636" s="2800"/>
      <c r="I636" s="2799"/>
      <c r="J636" s="822"/>
      <c r="K636" s="822"/>
      <c r="L636" s="822"/>
      <c r="M636" s="2800"/>
      <c r="N636" s="2799"/>
      <c r="O636" s="822"/>
      <c r="P636" s="822"/>
      <c r="Q636" s="822"/>
      <c r="U636" s="994"/>
      <c r="V636" s="994"/>
      <c r="W636" s="994"/>
      <c r="X636" s="994"/>
      <c r="Y636" s="994"/>
      <c r="Z636" s="994"/>
      <c r="AA636" s="994"/>
      <c r="AB636" s="994"/>
      <c r="AC636" s="994"/>
      <c r="AD636" s="994"/>
      <c r="AE636" s="994"/>
      <c r="AF636" s="994"/>
      <c r="AG636" s="994"/>
      <c r="AH636" s="994"/>
      <c r="AI636" s="994"/>
      <c r="AJ636" s="994"/>
      <c r="AK636" s="994"/>
      <c r="AL636" s="994"/>
      <c r="AM636" s="994"/>
      <c r="AN636" s="994"/>
      <c r="AO636" s="994"/>
      <c r="AP636" s="994"/>
      <c r="AQ636" s="994"/>
      <c r="AR636" s="994"/>
      <c r="AS636" s="994"/>
      <c r="AT636" s="994"/>
      <c r="AU636" s="994"/>
      <c r="AV636" s="994"/>
      <c r="AW636" s="994"/>
      <c r="AX636" s="994"/>
      <c r="AY636" s="994"/>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c r="DA636" s="235"/>
    </row>
    <row r="637" s="242" customFormat="true" ht="25.15" customHeight="true" x14ac:dyDescent="0.2">
      <c r="C637" s="2800"/>
      <c r="D637" s="2799"/>
      <c r="E637" s="822"/>
      <c r="F637" s="822"/>
      <c r="G637" s="822"/>
      <c r="H637" s="2800"/>
      <c r="I637" s="2799"/>
      <c r="J637" s="822"/>
      <c r="K637" s="822"/>
      <c r="L637" s="822"/>
      <c r="M637" s="2800"/>
      <c r="N637" s="2799"/>
      <c r="O637" s="822"/>
      <c r="P637" s="822"/>
      <c r="Q637" s="822"/>
      <c r="U637" s="994"/>
      <c r="V637" s="994"/>
      <c r="W637" s="994"/>
      <c r="X637" s="994"/>
      <c r="Y637" s="994"/>
      <c r="Z637" s="994"/>
      <c r="AA637" s="994"/>
      <c r="AB637" s="994"/>
      <c r="AC637" s="994"/>
      <c r="AD637" s="994"/>
      <c r="AE637" s="994"/>
      <c r="AF637" s="994"/>
      <c r="AG637" s="994"/>
      <c r="AH637" s="994"/>
      <c r="AI637" s="994"/>
      <c r="AJ637" s="994"/>
      <c r="AK637" s="994"/>
      <c r="AL637" s="994"/>
      <c r="AM637" s="994"/>
      <c r="AN637" s="994"/>
      <c r="AO637" s="994"/>
      <c r="AP637" s="994"/>
      <c r="AQ637" s="994"/>
      <c r="AR637" s="994"/>
      <c r="AS637" s="994"/>
      <c r="AT637" s="994"/>
      <c r="AU637" s="994"/>
      <c r="AV637" s="994"/>
      <c r="AW637" s="994"/>
      <c r="AX637" s="994"/>
      <c r="AY637" s="994"/>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c r="DA637" s="235"/>
    </row>
    <row r="638" s="242" customFormat="true" ht="25.15" customHeight="true" x14ac:dyDescent="0.2">
      <c r="C638" s="2800"/>
      <c r="D638" s="2799"/>
      <c r="E638" s="822"/>
      <c r="F638" s="822"/>
      <c r="G638" s="822"/>
      <c r="H638" s="2800"/>
      <c r="I638" s="2799"/>
      <c r="J638" s="822"/>
      <c r="K638" s="822"/>
      <c r="L638" s="822"/>
      <c r="M638" s="2800"/>
      <c r="N638" s="2799"/>
      <c r="O638" s="822"/>
      <c r="P638" s="822"/>
      <c r="Q638" s="822"/>
      <c r="U638" s="994"/>
      <c r="V638" s="994"/>
      <c r="W638" s="994"/>
      <c r="X638" s="994"/>
      <c r="Y638" s="994"/>
      <c r="Z638" s="994"/>
      <c r="AA638" s="994"/>
      <c r="AB638" s="994"/>
      <c r="AC638" s="994"/>
      <c r="AD638" s="994"/>
      <c r="AE638" s="994"/>
      <c r="AF638" s="994"/>
      <c r="AG638" s="994"/>
      <c r="AH638" s="994"/>
      <c r="AI638" s="994"/>
      <c r="AJ638" s="994"/>
      <c r="AK638" s="994"/>
      <c r="AL638" s="994"/>
      <c r="AM638" s="994"/>
      <c r="AN638" s="994"/>
      <c r="AO638" s="994"/>
      <c r="AP638" s="994"/>
      <c r="AQ638" s="994"/>
      <c r="AR638" s="994"/>
      <c r="AS638" s="994"/>
      <c r="AT638" s="994"/>
      <c r="AU638" s="994"/>
      <c r="AV638" s="994"/>
      <c r="AW638" s="994"/>
      <c r="AX638" s="994"/>
      <c r="AY638" s="994"/>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c r="DA638" s="235"/>
    </row>
    <row r="639" s="242" customFormat="true" ht="25.15" customHeight="true" x14ac:dyDescent="0.2">
      <c r="C639" s="2800"/>
      <c r="D639" s="2799"/>
      <c r="E639" s="822"/>
      <c r="F639" s="822"/>
      <c r="G639" s="822"/>
      <c r="H639" s="2800"/>
      <c r="I639" s="2799"/>
      <c r="J639" s="822"/>
      <c r="K639" s="822"/>
      <c r="L639" s="822"/>
      <c r="M639" s="2800"/>
      <c r="N639" s="2799"/>
      <c r="O639" s="822"/>
      <c r="P639" s="822"/>
      <c r="Q639" s="822"/>
      <c r="U639" s="994"/>
      <c r="V639" s="994"/>
      <c r="W639" s="994"/>
      <c r="X639" s="994"/>
      <c r="Y639" s="994"/>
      <c r="Z639" s="994"/>
      <c r="AA639" s="994"/>
      <c r="AB639" s="994"/>
      <c r="AC639" s="994"/>
      <c r="AD639" s="994"/>
      <c r="AE639" s="994"/>
      <c r="AF639" s="994"/>
      <c r="AG639" s="994"/>
      <c r="AH639" s="994"/>
      <c r="AI639" s="994"/>
      <c r="AJ639" s="994"/>
      <c r="AK639" s="994"/>
      <c r="AL639" s="994"/>
      <c r="AM639" s="994"/>
      <c r="AN639" s="994"/>
      <c r="AO639" s="994"/>
      <c r="AP639" s="994"/>
      <c r="AQ639" s="994"/>
      <c r="AR639" s="994"/>
      <c r="AS639" s="994"/>
      <c r="AT639" s="994"/>
      <c r="AU639" s="994"/>
      <c r="AV639" s="994"/>
      <c r="AW639" s="994"/>
      <c r="AX639" s="994"/>
      <c r="AY639" s="994"/>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c r="DA639" s="235"/>
    </row>
    <row r="640" s="242" customFormat="true" ht="25.15" customHeight="true" x14ac:dyDescent="0.2">
      <c r="C640" s="2800"/>
      <c r="D640" s="2799"/>
      <c r="E640" s="822"/>
      <c r="F640" s="822"/>
      <c r="G640" s="822"/>
      <c r="H640" s="2800"/>
      <c r="I640" s="2799"/>
      <c r="J640" s="822"/>
      <c r="K640" s="822"/>
      <c r="L640" s="822"/>
      <c r="M640" s="2800"/>
      <c r="N640" s="2799"/>
      <c r="O640" s="822"/>
      <c r="P640" s="822"/>
      <c r="Q640" s="822"/>
      <c r="U640" s="994"/>
      <c r="V640" s="994"/>
      <c r="W640" s="994"/>
      <c r="X640" s="994"/>
      <c r="Y640" s="994"/>
      <c r="Z640" s="994"/>
      <c r="AA640" s="994"/>
      <c r="AB640" s="994"/>
      <c r="AC640" s="994"/>
      <c r="AD640" s="994"/>
      <c r="AE640" s="994"/>
      <c r="AF640" s="994"/>
      <c r="AG640" s="994"/>
      <c r="AH640" s="994"/>
      <c r="AI640" s="994"/>
      <c r="AJ640" s="994"/>
      <c r="AK640" s="994"/>
      <c r="AL640" s="994"/>
      <c r="AM640" s="994"/>
      <c r="AN640" s="994"/>
      <c r="AO640" s="994"/>
      <c r="AP640" s="994"/>
      <c r="AQ640" s="994"/>
      <c r="AR640" s="994"/>
      <c r="AS640" s="994"/>
      <c r="AT640" s="994"/>
      <c r="AU640" s="994"/>
      <c r="AV640" s="994"/>
      <c r="AW640" s="994"/>
      <c r="AX640" s="994"/>
      <c r="AY640" s="994"/>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c r="DA640" s="235"/>
    </row>
    <row r="641" s="242" customFormat="true" ht="25.15" customHeight="true" x14ac:dyDescent="0.2">
      <c r="C641" s="2800"/>
      <c r="D641" s="2799"/>
      <c r="E641" s="822"/>
      <c r="F641" s="822"/>
      <c r="G641" s="822"/>
      <c r="H641" s="2800"/>
      <c r="I641" s="2799"/>
      <c r="J641" s="822"/>
      <c r="K641" s="822"/>
      <c r="L641" s="822"/>
      <c r="M641" s="2800"/>
      <c r="N641" s="2799"/>
      <c r="O641" s="822"/>
      <c r="P641" s="822"/>
      <c r="Q641" s="822"/>
      <c r="U641" s="994"/>
      <c r="V641" s="994"/>
      <c r="W641" s="994"/>
      <c r="X641" s="994"/>
      <c r="Y641" s="994"/>
      <c r="Z641" s="994"/>
      <c r="AA641" s="994"/>
      <c r="AB641" s="994"/>
      <c r="AC641" s="994"/>
      <c r="AD641" s="994"/>
      <c r="AE641" s="994"/>
      <c r="AF641" s="994"/>
      <c r="AG641" s="994"/>
      <c r="AH641" s="994"/>
      <c r="AI641" s="994"/>
      <c r="AJ641" s="994"/>
      <c r="AK641" s="994"/>
      <c r="AL641" s="994"/>
      <c r="AM641" s="994"/>
      <c r="AN641" s="994"/>
      <c r="AO641" s="994"/>
      <c r="AP641" s="994"/>
      <c r="AQ641" s="994"/>
      <c r="AR641" s="994"/>
      <c r="AS641" s="994"/>
      <c r="AT641" s="994"/>
      <c r="AU641" s="994"/>
      <c r="AV641" s="994"/>
      <c r="AW641" s="994"/>
      <c r="AX641" s="994"/>
      <c r="AY641" s="994"/>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c r="DA641" s="235"/>
    </row>
    <row r="642" s="242" customFormat="true" ht="25.15" customHeight="true" x14ac:dyDescent="0.2">
      <c r="C642" s="2800"/>
      <c r="D642" s="2799"/>
      <c r="E642" s="822"/>
      <c r="F642" s="822"/>
      <c r="G642" s="822"/>
      <c r="H642" s="2800"/>
      <c r="I642" s="2799"/>
      <c r="J642" s="822"/>
      <c r="K642" s="822"/>
      <c r="L642" s="822"/>
      <c r="M642" s="2800"/>
      <c r="N642" s="2799"/>
      <c r="O642" s="822"/>
      <c r="P642" s="822"/>
      <c r="Q642" s="822"/>
      <c r="U642" s="994"/>
      <c r="V642" s="994"/>
      <c r="W642" s="994"/>
      <c r="X642" s="994"/>
      <c r="Y642" s="994"/>
      <c r="Z642" s="994"/>
      <c r="AA642" s="994"/>
      <c r="AB642" s="994"/>
      <c r="AC642" s="994"/>
      <c r="AD642" s="994"/>
      <c r="AE642" s="994"/>
      <c r="AF642" s="994"/>
      <c r="AG642" s="994"/>
      <c r="AH642" s="994"/>
      <c r="AI642" s="994"/>
      <c r="AJ642" s="994"/>
      <c r="AK642" s="994"/>
      <c r="AL642" s="994"/>
      <c r="AM642" s="994"/>
      <c r="AN642" s="994"/>
      <c r="AO642" s="994"/>
      <c r="AP642" s="994"/>
      <c r="AQ642" s="994"/>
      <c r="AR642" s="994"/>
      <c r="AS642" s="994"/>
      <c r="AT642" s="994"/>
      <c r="AU642" s="994"/>
      <c r="AV642" s="994"/>
      <c r="AW642" s="994"/>
      <c r="AX642" s="994"/>
      <c r="AY642" s="994"/>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c r="DA642" s="235"/>
    </row>
    <row r="643" s="242" customFormat="true" ht="25.15" customHeight="true" x14ac:dyDescent="0.2">
      <c r="C643" s="2800"/>
      <c r="D643" s="2799"/>
      <c r="E643" s="822"/>
      <c r="F643" s="822"/>
      <c r="G643" s="822"/>
      <c r="H643" s="2800"/>
      <c r="I643" s="2799"/>
      <c r="J643" s="822"/>
      <c r="K643" s="822"/>
      <c r="L643" s="822"/>
      <c r="M643" s="2800"/>
      <c r="N643" s="2799"/>
      <c r="O643" s="822"/>
      <c r="P643" s="822"/>
      <c r="Q643" s="822"/>
      <c r="U643" s="994"/>
      <c r="V643" s="994"/>
      <c r="W643" s="994"/>
      <c r="X643" s="994"/>
      <c r="Y643" s="994"/>
      <c r="Z643" s="994"/>
      <c r="AA643" s="994"/>
      <c r="AB643" s="994"/>
      <c r="AC643" s="994"/>
      <c r="AD643" s="994"/>
      <c r="AE643" s="994"/>
      <c r="AF643" s="994"/>
      <c r="AG643" s="994"/>
      <c r="AH643" s="994"/>
      <c r="AI643" s="994"/>
      <c r="AJ643" s="994"/>
      <c r="AK643" s="994"/>
      <c r="AL643" s="994"/>
      <c r="AM643" s="994"/>
      <c r="AN643" s="994"/>
      <c r="AO643" s="994"/>
      <c r="AP643" s="994"/>
      <c r="AQ643" s="994"/>
      <c r="AR643" s="994"/>
      <c r="AS643" s="994"/>
      <c r="AT643" s="994"/>
      <c r="AU643" s="994"/>
      <c r="AV643" s="994"/>
      <c r="AW643" s="994"/>
      <c r="AX643" s="994"/>
      <c r="AY643" s="994"/>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c r="DA643" s="235"/>
    </row>
    <row r="644" s="242" customFormat="true" ht="25.15" customHeight="true" x14ac:dyDescent="0.2">
      <c r="C644" s="2800"/>
      <c r="D644" s="2799"/>
      <c r="E644" s="822"/>
      <c r="F644" s="822"/>
      <c r="G644" s="822"/>
      <c r="H644" s="2800"/>
      <c r="I644" s="2799"/>
      <c r="J644" s="822"/>
      <c r="K644" s="822"/>
      <c r="L644" s="822"/>
      <c r="M644" s="2800"/>
      <c r="N644" s="2799"/>
      <c r="O644" s="822"/>
      <c r="P644" s="822"/>
      <c r="Q644" s="822"/>
      <c r="U644" s="994"/>
      <c r="V644" s="994"/>
      <c r="W644" s="994"/>
      <c r="X644" s="994"/>
      <c r="Y644" s="994"/>
      <c r="Z644" s="994"/>
      <c r="AA644" s="994"/>
      <c r="AB644" s="994"/>
      <c r="AC644" s="994"/>
      <c r="AD644" s="994"/>
      <c r="AE644" s="994"/>
      <c r="AF644" s="994"/>
      <c r="AG644" s="994"/>
      <c r="AH644" s="994"/>
      <c r="AI644" s="994"/>
      <c r="AJ644" s="994"/>
      <c r="AK644" s="994"/>
      <c r="AL644" s="994"/>
      <c r="AM644" s="994"/>
      <c r="AN644" s="994"/>
      <c r="AO644" s="994"/>
      <c r="AP644" s="994"/>
      <c r="AQ644" s="994"/>
      <c r="AR644" s="994"/>
      <c r="AS644" s="994"/>
      <c r="AT644" s="994"/>
      <c r="AU644" s="994"/>
      <c r="AV644" s="994"/>
      <c r="AW644" s="994"/>
      <c r="AX644" s="994"/>
      <c r="AY644" s="994"/>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c r="DA644" s="235"/>
    </row>
    <row r="645" s="242" customFormat="true" ht="25.15" customHeight="true" x14ac:dyDescent="0.2">
      <c r="C645" s="2800"/>
      <c r="D645" s="2799"/>
      <c r="E645" s="822"/>
      <c r="F645" s="822"/>
      <c r="G645" s="822"/>
      <c r="H645" s="2800"/>
      <c r="I645" s="2799"/>
      <c r="J645" s="822"/>
      <c r="K645" s="822"/>
      <c r="L645" s="822"/>
      <c r="M645" s="2800"/>
      <c r="N645" s="2799"/>
      <c r="O645" s="822"/>
      <c r="P645" s="822"/>
      <c r="Q645" s="822"/>
      <c r="U645" s="994"/>
      <c r="V645" s="994"/>
      <c r="W645" s="994"/>
      <c r="X645" s="994"/>
      <c r="Y645" s="994"/>
      <c r="Z645" s="994"/>
      <c r="AA645" s="994"/>
      <c r="AB645" s="994"/>
      <c r="AC645" s="994"/>
      <c r="AD645" s="994"/>
      <c r="AE645" s="994"/>
      <c r="AF645" s="994"/>
      <c r="AG645" s="994"/>
      <c r="AH645" s="994"/>
      <c r="AI645" s="994"/>
      <c r="AJ645" s="994"/>
      <c r="AK645" s="994"/>
      <c r="AL645" s="994"/>
      <c r="AM645" s="994"/>
      <c r="AN645" s="994"/>
      <c r="AO645" s="994"/>
      <c r="AP645" s="994"/>
      <c r="AQ645" s="994"/>
      <c r="AR645" s="994"/>
      <c r="AS645" s="994"/>
      <c r="AT645" s="994"/>
      <c r="AU645" s="994"/>
      <c r="AV645" s="994"/>
      <c r="AW645" s="994"/>
      <c r="AX645" s="994"/>
      <c r="AY645" s="994"/>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c r="DA645" s="235"/>
    </row>
    <row r="646" s="242" customFormat="true" ht="25.15" customHeight="true" x14ac:dyDescent="0.2">
      <c r="C646" s="2800"/>
      <c r="D646" s="2799"/>
      <c r="E646" s="822"/>
      <c r="F646" s="822"/>
      <c r="G646" s="822"/>
      <c r="H646" s="2800"/>
      <c r="I646" s="2799"/>
      <c r="J646" s="822"/>
      <c r="K646" s="822"/>
      <c r="L646" s="822"/>
      <c r="M646" s="2800"/>
      <c r="N646" s="2799"/>
      <c r="O646" s="822"/>
      <c r="P646" s="822"/>
      <c r="Q646" s="822"/>
      <c r="U646" s="994"/>
      <c r="V646" s="994"/>
      <c r="W646" s="994"/>
      <c r="X646" s="994"/>
      <c r="Y646" s="994"/>
      <c r="Z646" s="994"/>
      <c r="AA646" s="994"/>
      <c r="AB646" s="994"/>
      <c r="AC646" s="994"/>
      <c r="AD646" s="994"/>
      <c r="AE646" s="994"/>
      <c r="AF646" s="994"/>
      <c r="AG646" s="994"/>
      <c r="AH646" s="994"/>
      <c r="AI646" s="994"/>
      <c r="AJ646" s="994"/>
      <c r="AK646" s="994"/>
      <c r="AL646" s="994"/>
      <c r="AM646" s="994"/>
      <c r="AN646" s="994"/>
      <c r="AO646" s="994"/>
      <c r="AP646" s="994"/>
      <c r="AQ646" s="994"/>
      <c r="AR646" s="994"/>
      <c r="AS646" s="994"/>
      <c r="AT646" s="994"/>
      <c r="AU646" s="994"/>
      <c r="AV646" s="994"/>
      <c r="AW646" s="994"/>
      <c r="AX646" s="994"/>
      <c r="AY646" s="994"/>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c r="DA646" s="235"/>
    </row>
    <row r="647" s="242" customFormat="true" ht="25.15" customHeight="true" x14ac:dyDescent="0.2">
      <c r="C647" s="2800"/>
      <c r="D647" s="2799"/>
      <c r="E647" s="822"/>
      <c r="F647" s="822"/>
      <c r="G647" s="822"/>
      <c r="H647" s="2800"/>
      <c r="I647" s="2799"/>
      <c r="J647" s="822"/>
      <c r="K647" s="822"/>
      <c r="L647" s="822"/>
      <c r="M647" s="2800"/>
      <c r="N647" s="2799"/>
      <c r="O647" s="822"/>
      <c r="P647" s="822"/>
      <c r="Q647" s="822"/>
      <c r="U647" s="994"/>
      <c r="V647" s="994"/>
      <c r="W647" s="994"/>
      <c r="X647" s="994"/>
      <c r="Y647" s="994"/>
      <c r="Z647" s="994"/>
      <c r="AA647" s="994"/>
      <c r="AB647" s="994"/>
      <c r="AC647" s="994"/>
      <c r="AD647" s="994"/>
      <c r="AE647" s="994"/>
      <c r="AF647" s="994"/>
      <c r="AG647" s="994"/>
      <c r="AH647" s="994"/>
      <c r="AI647" s="994"/>
      <c r="AJ647" s="994"/>
      <c r="AK647" s="994"/>
      <c r="AL647" s="994"/>
      <c r="AM647" s="994"/>
      <c r="AN647" s="994"/>
      <c r="AO647" s="994"/>
      <c r="AP647" s="994"/>
      <c r="AQ647" s="994"/>
      <c r="AR647" s="994"/>
      <c r="AS647" s="994"/>
      <c r="AT647" s="994"/>
      <c r="AU647" s="994"/>
      <c r="AV647" s="994"/>
      <c r="AW647" s="994"/>
      <c r="AX647" s="994"/>
      <c r="AY647" s="994"/>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c r="DA647" s="235"/>
    </row>
    <row r="648" s="242" customFormat="true" ht="25.15" customHeight="true" x14ac:dyDescent="0.2">
      <c r="C648" s="2800"/>
      <c r="D648" s="2799"/>
      <c r="E648" s="822"/>
      <c r="F648" s="822"/>
      <c r="G648" s="822"/>
      <c r="H648" s="2800"/>
      <c r="I648" s="2799"/>
      <c r="J648" s="822"/>
      <c r="K648" s="822"/>
      <c r="L648" s="822"/>
      <c r="M648" s="2800"/>
      <c r="N648" s="2799"/>
      <c r="O648" s="822"/>
      <c r="P648" s="822"/>
      <c r="Q648" s="822"/>
      <c r="U648" s="994"/>
      <c r="V648" s="994"/>
      <c r="W648" s="994"/>
      <c r="X648" s="994"/>
      <c r="Y648" s="994"/>
      <c r="Z648" s="994"/>
      <c r="AA648" s="994"/>
      <c r="AB648" s="994"/>
      <c r="AC648" s="994"/>
      <c r="AD648" s="994"/>
      <c r="AE648" s="994"/>
      <c r="AF648" s="994"/>
      <c r="AG648" s="994"/>
      <c r="AH648" s="994"/>
      <c r="AI648" s="994"/>
      <c r="AJ648" s="994"/>
      <c r="AK648" s="994"/>
      <c r="AL648" s="994"/>
      <c r="AM648" s="994"/>
      <c r="AN648" s="994"/>
      <c r="AO648" s="994"/>
      <c r="AP648" s="994"/>
      <c r="AQ648" s="994"/>
      <c r="AR648" s="994"/>
      <c r="AS648" s="994"/>
      <c r="AT648" s="994"/>
      <c r="AU648" s="994"/>
      <c r="AV648" s="994"/>
      <c r="AW648" s="994"/>
      <c r="AX648" s="994"/>
      <c r="AY648" s="994"/>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c r="DA648" s="235"/>
    </row>
    <row r="649" s="242" customFormat="true" ht="25.15" customHeight="true" x14ac:dyDescent="0.2">
      <c r="C649" s="2800"/>
      <c r="D649" s="2799"/>
      <c r="E649" s="822"/>
      <c r="F649" s="822"/>
      <c r="G649" s="822"/>
      <c r="H649" s="2800"/>
      <c r="I649" s="2799"/>
      <c r="J649" s="822"/>
      <c r="K649" s="822"/>
      <c r="L649" s="822"/>
      <c r="M649" s="2800"/>
      <c r="N649" s="2799"/>
      <c r="O649" s="822"/>
      <c r="P649" s="822"/>
      <c r="Q649" s="822"/>
      <c r="U649" s="994"/>
      <c r="V649" s="994"/>
      <c r="W649" s="994"/>
      <c r="X649" s="994"/>
      <c r="Y649" s="994"/>
      <c r="Z649" s="994"/>
      <c r="AA649" s="994"/>
      <c r="AB649" s="994"/>
      <c r="AC649" s="994"/>
      <c r="AD649" s="994"/>
      <c r="AE649" s="994"/>
      <c r="AF649" s="994"/>
      <c r="AG649" s="994"/>
      <c r="AH649" s="994"/>
      <c r="AI649" s="994"/>
      <c r="AJ649" s="994"/>
      <c r="AK649" s="994"/>
      <c r="AL649" s="994"/>
      <c r="AM649" s="994"/>
      <c r="AN649" s="994"/>
      <c r="AO649" s="994"/>
      <c r="AP649" s="994"/>
      <c r="AQ649" s="994"/>
      <c r="AR649" s="994"/>
      <c r="AS649" s="994"/>
      <c r="AT649" s="994"/>
      <c r="AU649" s="994"/>
      <c r="AV649" s="994"/>
      <c r="AW649" s="994"/>
      <c r="AX649" s="994"/>
      <c r="AY649" s="994"/>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c r="DA649" s="235"/>
    </row>
    <row r="650" s="242" customFormat="true" ht="25.15" customHeight="true" x14ac:dyDescent="0.2">
      <c r="C650" s="2800"/>
      <c r="D650" s="2799"/>
      <c r="E650" s="822"/>
      <c r="F650" s="822"/>
      <c r="G650" s="822"/>
      <c r="H650" s="2800"/>
      <c r="I650" s="2799"/>
      <c r="J650" s="822"/>
      <c r="K650" s="822"/>
      <c r="L650" s="822"/>
      <c r="M650" s="2800"/>
      <c r="N650" s="2799"/>
      <c r="O650" s="822"/>
      <c r="P650" s="822"/>
      <c r="Q650" s="822"/>
      <c r="U650" s="994"/>
      <c r="V650" s="994"/>
      <c r="W650" s="994"/>
      <c r="X650" s="994"/>
      <c r="Y650" s="994"/>
      <c r="Z650" s="994"/>
      <c r="AA650" s="994"/>
      <c r="AB650" s="994"/>
      <c r="AC650" s="994"/>
      <c r="AD650" s="994"/>
      <c r="AE650" s="994"/>
      <c r="AF650" s="994"/>
      <c r="AG650" s="994"/>
      <c r="AH650" s="994"/>
      <c r="AI650" s="994"/>
      <c r="AJ650" s="994"/>
      <c r="AK650" s="994"/>
      <c r="AL650" s="994"/>
      <c r="AM650" s="994"/>
      <c r="AN650" s="994"/>
      <c r="AO650" s="994"/>
      <c r="AP650" s="994"/>
      <c r="AQ650" s="994"/>
      <c r="AR650" s="994"/>
      <c r="AS650" s="994"/>
      <c r="AT650" s="994"/>
      <c r="AU650" s="994"/>
      <c r="AV650" s="994"/>
      <c r="AW650" s="994"/>
      <c r="AX650" s="994"/>
      <c r="AY650" s="994"/>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c r="DA650" s="235"/>
    </row>
    <row r="651" s="242" customFormat="true" ht="25.15" customHeight="true" x14ac:dyDescent="0.2">
      <c r="C651" s="2800"/>
      <c r="D651" s="2799"/>
      <c r="E651" s="822"/>
      <c r="F651" s="822"/>
      <c r="G651" s="822"/>
      <c r="H651" s="2800"/>
      <c r="I651" s="2799"/>
      <c r="J651" s="822"/>
      <c r="K651" s="822"/>
      <c r="L651" s="822"/>
      <c r="M651" s="2800"/>
      <c r="N651" s="2799"/>
      <c r="O651" s="822"/>
      <c r="P651" s="822"/>
      <c r="Q651" s="822"/>
      <c r="U651" s="994"/>
      <c r="V651" s="994"/>
      <c r="W651" s="994"/>
      <c r="X651" s="994"/>
      <c r="Y651" s="994"/>
      <c r="Z651" s="994"/>
      <c r="AA651" s="994"/>
      <c r="AB651" s="994"/>
      <c r="AC651" s="994"/>
      <c r="AD651" s="994"/>
      <c r="AE651" s="994"/>
      <c r="AF651" s="994"/>
      <c r="AG651" s="994"/>
      <c r="AH651" s="994"/>
      <c r="AI651" s="994"/>
      <c r="AJ651" s="994"/>
      <c r="AK651" s="994"/>
      <c r="AL651" s="994"/>
      <c r="AM651" s="994"/>
      <c r="AN651" s="994"/>
      <c r="AO651" s="994"/>
      <c r="AP651" s="994"/>
      <c r="AQ651" s="994"/>
      <c r="AR651" s="994"/>
      <c r="AS651" s="994"/>
      <c r="AT651" s="994"/>
      <c r="AU651" s="994"/>
      <c r="AV651" s="994"/>
      <c r="AW651" s="994"/>
      <c r="AX651" s="994"/>
      <c r="AY651" s="994"/>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c r="DA651" s="235"/>
    </row>
    <row r="652" s="242" customFormat="true" ht="25.15" customHeight="true" x14ac:dyDescent="0.2">
      <c r="C652" s="2800"/>
      <c r="D652" s="2799"/>
      <c r="E652" s="822"/>
      <c r="F652" s="822"/>
      <c r="G652" s="822"/>
      <c r="H652" s="2800"/>
      <c r="I652" s="2799"/>
      <c r="J652" s="822"/>
      <c r="K652" s="822"/>
      <c r="L652" s="822"/>
      <c r="M652" s="2800"/>
      <c r="N652" s="2799"/>
      <c r="O652" s="822"/>
      <c r="P652" s="822"/>
      <c r="Q652" s="822"/>
      <c r="U652" s="994"/>
      <c r="V652" s="994"/>
      <c r="W652" s="994"/>
      <c r="X652" s="994"/>
      <c r="Y652" s="994"/>
      <c r="Z652" s="994"/>
      <c r="AA652" s="994"/>
      <c r="AB652" s="994"/>
      <c r="AC652" s="994"/>
      <c r="AD652" s="994"/>
      <c r="AE652" s="994"/>
      <c r="AF652" s="994"/>
      <c r="AG652" s="994"/>
      <c r="AH652" s="994"/>
      <c r="AI652" s="994"/>
      <c r="AJ652" s="994"/>
      <c r="AK652" s="994"/>
      <c r="AL652" s="994"/>
      <c r="AM652" s="994"/>
      <c r="AN652" s="994"/>
      <c r="AO652" s="994"/>
      <c r="AP652" s="994"/>
      <c r="AQ652" s="994"/>
      <c r="AR652" s="994"/>
      <c r="AS652" s="994"/>
      <c r="AT652" s="994"/>
      <c r="AU652" s="994"/>
      <c r="AV652" s="994"/>
      <c r="AW652" s="994"/>
      <c r="AX652" s="994"/>
      <c r="AY652" s="994"/>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c r="DA652" s="235"/>
    </row>
    <row r="653" s="242" customFormat="true" ht="25.15" customHeight="true" x14ac:dyDescent="0.2">
      <c r="C653" s="2800"/>
      <c r="D653" s="2799"/>
      <c r="E653" s="822"/>
      <c r="F653" s="822"/>
      <c r="G653" s="822"/>
      <c r="H653" s="2800"/>
      <c r="I653" s="2799"/>
      <c r="J653" s="822"/>
      <c r="K653" s="822"/>
      <c r="L653" s="822"/>
      <c r="M653" s="2800"/>
      <c r="N653" s="2799"/>
      <c r="O653" s="822"/>
      <c r="P653" s="822"/>
      <c r="Q653" s="822"/>
      <c r="U653" s="994"/>
      <c r="V653" s="994"/>
      <c r="W653" s="994"/>
      <c r="X653" s="994"/>
      <c r="Y653" s="994"/>
      <c r="Z653" s="994"/>
      <c r="AA653" s="994"/>
      <c r="AB653" s="994"/>
      <c r="AC653" s="994"/>
      <c r="AD653" s="994"/>
      <c r="AE653" s="994"/>
      <c r="AF653" s="994"/>
      <c r="AG653" s="994"/>
      <c r="AH653" s="994"/>
      <c r="AI653" s="994"/>
      <c r="AJ653" s="994"/>
      <c r="AK653" s="994"/>
      <c r="AL653" s="994"/>
      <c r="AM653" s="994"/>
      <c r="AN653" s="994"/>
      <c r="AO653" s="994"/>
      <c r="AP653" s="994"/>
      <c r="AQ653" s="994"/>
      <c r="AR653" s="994"/>
      <c r="AS653" s="994"/>
      <c r="AT653" s="994"/>
      <c r="AU653" s="994"/>
      <c r="AV653" s="994"/>
      <c r="AW653" s="994"/>
      <c r="AX653" s="994"/>
      <c r="AY653" s="994"/>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c r="DA653" s="235"/>
    </row>
    <row r="654" s="242" customFormat="true" ht="25.15" customHeight="true" x14ac:dyDescent="0.2">
      <c r="C654" s="2800"/>
      <c r="D654" s="2799"/>
      <c r="E654" s="822"/>
      <c r="F654" s="822"/>
      <c r="G654" s="822"/>
      <c r="H654" s="2800"/>
      <c r="I654" s="2799"/>
      <c r="J654" s="822"/>
      <c r="K654" s="822"/>
      <c r="L654" s="822"/>
      <c r="M654" s="2800"/>
      <c r="N654" s="2799"/>
      <c r="O654" s="822"/>
      <c r="P654" s="822"/>
      <c r="Q654" s="822"/>
      <c r="U654" s="994"/>
      <c r="V654" s="994"/>
      <c r="W654" s="994"/>
      <c r="X654" s="994"/>
      <c r="Y654" s="994"/>
      <c r="Z654" s="994"/>
      <c r="AA654" s="994"/>
      <c r="AB654" s="994"/>
      <c r="AC654" s="994"/>
      <c r="AD654" s="994"/>
      <c r="AE654" s="994"/>
      <c r="AF654" s="994"/>
      <c r="AG654" s="994"/>
      <c r="AH654" s="994"/>
      <c r="AI654" s="994"/>
      <c r="AJ654" s="994"/>
      <c r="AK654" s="994"/>
      <c r="AL654" s="994"/>
      <c r="AM654" s="994"/>
      <c r="AN654" s="994"/>
      <c r="AO654" s="994"/>
      <c r="AP654" s="994"/>
      <c r="AQ654" s="994"/>
      <c r="AR654" s="994"/>
      <c r="AS654" s="994"/>
      <c r="AT654" s="994"/>
      <c r="AU654" s="994"/>
      <c r="AV654" s="994"/>
      <c r="AW654" s="994"/>
      <c r="AX654" s="994"/>
      <c r="AY654" s="994"/>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c r="DA654" s="235"/>
    </row>
    <row r="655" s="242" customFormat="true" ht="25.15" customHeight="true" x14ac:dyDescent="0.2">
      <c r="C655" s="2800"/>
      <c r="D655" s="2799"/>
      <c r="E655" s="822"/>
      <c r="F655" s="822"/>
      <c r="G655" s="822"/>
      <c r="H655" s="2800"/>
      <c r="I655" s="2799"/>
      <c r="J655" s="822"/>
      <c r="K655" s="822"/>
      <c r="L655" s="822"/>
      <c r="M655" s="2800"/>
      <c r="N655" s="2799"/>
      <c r="O655" s="822"/>
      <c r="P655" s="822"/>
      <c r="Q655" s="822"/>
      <c r="U655" s="994"/>
      <c r="V655" s="994"/>
      <c r="W655" s="994"/>
      <c r="X655" s="994"/>
      <c r="Y655" s="994"/>
      <c r="Z655" s="994"/>
      <c r="AA655" s="994"/>
      <c r="AB655" s="994"/>
      <c r="AC655" s="994"/>
      <c r="AD655" s="994"/>
      <c r="AE655" s="994"/>
      <c r="AF655" s="994"/>
      <c r="AG655" s="994"/>
      <c r="AH655" s="994"/>
      <c r="AI655" s="994"/>
      <c r="AJ655" s="994"/>
      <c r="AK655" s="994"/>
      <c r="AL655" s="994"/>
      <c r="AM655" s="994"/>
      <c r="AN655" s="994"/>
      <c r="AO655" s="994"/>
      <c r="AP655" s="994"/>
      <c r="AQ655" s="994"/>
      <c r="AR655" s="994"/>
      <c r="AS655" s="994"/>
      <c r="AT655" s="994"/>
      <c r="AU655" s="994"/>
      <c r="AV655" s="994"/>
      <c r="AW655" s="994"/>
      <c r="AX655" s="994"/>
      <c r="AY655" s="994"/>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c r="DA655" s="235"/>
    </row>
    <row r="656" s="242" customFormat="true" ht="25.15" customHeight="true" x14ac:dyDescent="0.2">
      <c r="C656" s="2800"/>
      <c r="D656" s="2799"/>
      <c r="E656" s="822"/>
      <c r="F656" s="822"/>
      <c r="G656" s="822"/>
      <c r="H656" s="2800"/>
      <c r="I656" s="2799"/>
      <c r="J656" s="822"/>
      <c r="K656" s="822"/>
      <c r="L656" s="822"/>
      <c r="M656" s="2800"/>
      <c r="N656" s="2799"/>
      <c r="O656" s="822"/>
      <c r="P656" s="822"/>
      <c r="Q656" s="822"/>
      <c r="U656" s="994"/>
      <c r="V656" s="994"/>
      <c r="W656" s="994"/>
      <c r="X656" s="994"/>
      <c r="Y656" s="994"/>
      <c r="Z656" s="994"/>
      <c r="AA656" s="994"/>
      <c r="AB656" s="994"/>
      <c r="AC656" s="994"/>
      <c r="AD656" s="994"/>
      <c r="AE656" s="994"/>
      <c r="AF656" s="994"/>
      <c r="AG656" s="994"/>
      <c r="AH656" s="994"/>
      <c r="AI656" s="994"/>
      <c r="AJ656" s="994"/>
      <c r="AK656" s="994"/>
      <c r="AL656" s="994"/>
      <c r="AM656" s="994"/>
      <c r="AN656" s="994"/>
      <c r="AO656" s="994"/>
      <c r="AP656" s="994"/>
      <c r="AQ656" s="994"/>
      <c r="AR656" s="994"/>
      <c r="AS656" s="994"/>
      <c r="AT656" s="994"/>
      <c r="AU656" s="994"/>
      <c r="AV656" s="994"/>
      <c r="AW656" s="994"/>
      <c r="AX656" s="994"/>
      <c r="AY656" s="994"/>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c r="DA656" s="235"/>
    </row>
    <row r="657" s="242" customFormat="true" ht="25.15" customHeight="true" x14ac:dyDescent="0.2">
      <c r="C657" s="2800"/>
      <c r="D657" s="2799"/>
      <c r="E657" s="822"/>
      <c r="F657" s="822"/>
      <c r="G657" s="822"/>
      <c r="H657" s="2800"/>
      <c r="I657" s="2799"/>
      <c r="J657" s="822"/>
      <c r="K657" s="822"/>
      <c r="L657" s="822"/>
      <c r="M657" s="2800"/>
      <c r="N657" s="2799"/>
      <c r="O657" s="822"/>
      <c r="P657" s="822"/>
      <c r="Q657" s="822"/>
      <c r="U657" s="994"/>
      <c r="V657" s="994"/>
      <c r="W657" s="994"/>
      <c r="X657" s="994"/>
      <c r="Y657" s="994"/>
      <c r="Z657" s="994"/>
      <c r="AA657" s="994"/>
      <c r="AB657" s="994"/>
      <c r="AC657" s="994"/>
      <c r="AD657" s="994"/>
      <c r="AE657" s="994"/>
      <c r="AF657" s="994"/>
      <c r="AG657" s="994"/>
      <c r="AH657" s="994"/>
      <c r="AI657" s="994"/>
      <c r="AJ657" s="994"/>
      <c r="AK657" s="994"/>
      <c r="AL657" s="994"/>
      <c r="AM657" s="994"/>
      <c r="AN657" s="994"/>
      <c r="AO657" s="994"/>
      <c r="AP657" s="994"/>
      <c r="AQ657" s="994"/>
      <c r="AR657" s="994"/>
      <c r="AS657" s="994"/>
      <c r="AT657" s="994"/>
      <c r="AU657" s="994"/>
      <c r="AV657" s="994"/>
      <c r="AW657" s="994"/>
      <c r="AX657" s="994"/>
      <c r="AY657" s="994"/>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c r="DA657" s="235"/>
    </row>
    <row r="658" s="242" customFormat="true" ht="25.15" customHeight="true" x14ac:dyDescent="0.2">
      <c r="C658" s="2800"/>
      <c r="D658" s="2799"/>
      <c r="E658" s="822"/>
      <c r="F658" s="822"/>
      <c r="G658" s="822"/>
      <c r="H658" s="2800"/>
      <c r="I658" s="2799"/>
      <c r="J658" s="822"/>
      <c r="K658" s="822"/>
      <c r="L658" s="822"/>
      <c r="M658" s="2800"/>
      <c r="N658" s="2799"/>
      <c r="O658" s="822"/>
      <c r="P658" s="822"/>
      <c r="Q658" s="822"/>
      <c r="U658" s="994"/>
      <c r="V658" s="994"/>
      <c r="W658" s="994"/>
      <c r="X658" s="994"/>
      <c r="Y658" s="994"/>
      <c r="Z658" s="994"/>
      <c r="AA658" s="994"/>
      <c r="AB658" s="994"/>
      <c r="AC658" s="994"/>
      <c r="AD658" s="994"/>
      <c r="AE658" s="994"/>
      <c r="AF658" s="994"/>
      <c r="AG658" s="994"/>
      <c r="AH658" s="994"/>
      <c r="AI658" s="994"/>
      <c r="AJ658" s="994"/>
      <c r="AK658" s="994"/>
      <c r="AL658" s="994"/>
      <c r="AM658" s="994"/>
      <c r="AN658" s="994"/>
      <c r="AO658" s="994"/>
      <c r="AP658" s="994"/>
      <c r="AQ658" s="994"/>
      <c r="AR658" s="994"/>
      <c r="AS658" s="994"/>
      <c r="AT658" s="994"/>
      <c r="AU658" s="994"/>
      <c r="AV658" s="994"/>
      <c r="AW658" s="994"/>
      <c r="AX658" s="994"/>
      <c r="AY658" s="994"/>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c r="DA658" s="235"/>
    </row>
    <row r="659" s="242" customFormat="true" ht="25.15" customHeight="true" x14ac:dyDescent="0.2">
      <c r="C659" s="2800"/>
      <c r="D659" s="2799"/>
      <c r="E659" s="822"/>
      <c r="F659" s="822"/>
      <c r="G659" s="822"/>
      <c r="H659" s="2800"/>
      <c r="I659" s="2799"/>
      <c r="J659" s="822"/>
      <c r="K659" s="822"/>
      <c r="L659" s="822"/>
      <c r="M659" s="2800"/>
      <c r="N659" s="2799"/>
      <c r="O659" s="822"/>
      <c r="P659" s="822"/>
      <c r="Q659" s="822"/>
      <c r="U659" s="994"/>
      <c r="V659" s="994"/>
      <c r="W659" s="994"/>
      <c r="X659" s="994"/>
      <c r="Y659" s="994"/>
      <c r="Z659" s="994"/>
      <c r="AA659" s="994"/>
      <c r="AB659" s="994"/>
      <c r="AC659" s="994"/>
      <c r="AD659" s="994"/>
      <c r="AE659" s="994"/>
      <c r="AF659" s="994"/>
      <c r="AG659" s="994"/>
      <c r="AH659" s="994"/>
      <c r="AI659" s="994"/>
      <c r="AJ659" s="994"/>
      <c r="AK659" s="994"/>
      <c r="AL659" s="994"/>
      <c r="AM659" s="994"/>
      <c r="AN659" s="994"/>
      <c r="AO659" s="994"/>
      <c r="AP659" s="994"/>
      <c r="AQ659" s="994"/>
      <c r="AR659" s="994"/>
      <c r="AS659" s="994"/>
      <c r="AT659" s="994"/>
      <c r="AU659" s="994"/>
      <c r="AV659" s="994"/>
      <c r="AW659" s="994"/>
      <c r="AX659" s="994"/>
      <c r="AY659" s="994"/>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c r="DA659" s="235"/>
    </row>
    <row r="660" s="242" customFormat="true" ht="25.15" customHeight="true" x14ac:dyDescent="0.2">
      <c r="C660" s="2800"/>
      <c r="D660" s="2799"/>
      <c r="E660" s="822"/>
      <c r="F660" s="822"/>
      <c r="G660" s="822"/>
      <c r="H660" s="2800"/>
      <c r="I660" s="2799"/>
      <c r="J660" s="822"/>
      <c r="K660" s="822"/>
      <c r="L660" s="822"/>
      <c r="M660" s="2800"/>
      <c r="N660" s="2799"/>
      <c r="O660" s="822"/>
      <c r="P660" s="822"/>
      <c r="Q660" s="822"/>
      <c r="U660" s="994"/>
      <c r="V660" s="994"/>
      <c r="W660" s="994"/>
      <c r="X660" s="994"/>
      <c r="Y660" s="994"/>
      <c r="Z660" s="994"/>
      <c r="AA660" s="994"/>
      <c r="AB660" s="994"/>
      <c r="AC660" s="994"/>
      <c r="AD660" s="994"/>
      <c r="AE660" s="994"/>
      <c r="AF660" s="994"/>
      <c r="AG660" s="994"/>
      <c r="AH660" s="994"/>
      <c r="AI660" s="994"/>
      <c r="AJ660" s="994"/>
      <c r="AK660" s="994"/>
      <c r="AL660" s="994"/>
      <c r="AM660" s="994"/>
      <c r="AN660" s="994"/>
      <c r="AO660" s="994"/>
      <c r="AP660" s="994"/>
      <c r="AQ660" s="994"/>
      <c r="AR660" s="994"/>
      <c r="AS660" s="994"/>
      <c r="AT660" s="994"/>
      <c r="AU660" s="994"/>
      <c r="AV660" s="994"/>
      <c r="AW660" s="994"/>
      <c r="AX660" s="994"/>
      <c r="AY660" s="994"/>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c r="DA660" s="235"/>
    </row>
    <row r="661" s="242" customFormat="true" ht="25.15" customHeight="true" x14ac:dyDescent="0.2">
      <c r="C661" s="2800"/>
      <c r="D661" s="2799"/>
      <c r="E661" s="822"/>
      <c r="F661" s="822"/>
      <c r="G661" s="822"/>
      <c r="H661" s="2800"/>
      <c r="I661" s="2799"/>
      <c r="J661" s="822"/>
      <c r="K661" s="822"/>
      <c r="L661" s="822"/>
      <c r="M661" s="2800"/>
      <c r="N661" s="2799"/>
      <c r="O661" s="822"/>
      <c r="P661" s="822"/>
      <c r="Q661" s="822"/>
      <c r="U661" s="994"/>
      <c r="V661" s="994"/>
      <c r="W661" s="994"/>
      <c r="X661" s="994"/>
      <c r="Y661" s="994"/>
      <c r="Z661" s="994"/>
      <c r="AA661" s="994"/>
      <c r="AB661" s="994"/>
      <c r="AC661" s="994"/>
      <c r="AD661" s="994"/>
      <c r="AE661" s="994"/>
      <c r="AF661" s="994"/>
      <c r="AG661" s="994"/>
      <c r="AH661" s="994"/>
      <c r="AI661" s="994"/>
      <c r="AJ661" s="994"/>
      <c r="AK661" s="994"/>
      <c r="AL661" s="994"/>
      <c r="AM661" s="994"/>
      <c r="AN661" s="994"/>
      <c r="AO661" s="994"/>
      <c r="AP661" s="994"/>
      <c r="AQ661" s="994"/>
      <c r="AR661" s="994"/>
      <c r="AS661" s="994"/>
      <c r="AT661" s="994"/>
      <c r="AU661" s="994"/>
      <c r="AV661" s="994"/>
      <c r="AW661" s="994"/>
      <c r="AX661" s="994"/>
      <c r="AY661" s="994"/>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c r="DA661" s="235"/>
    </row>
    <row r="662" s="242" customFormat="true" ht="25.15" customHeight="true" x14ac:dyDescent="0.2">
      <c r="C662" s="2800"/>
      <c r="D662" s="2799"/>
      <c r="E662" s="822"/>
      <c r="F662" s="822"/>
      <c r="G662" s="822"/>
      <c r="H662" s="2800"/>
      <c r="I662" s="2799"/>
      <c r="J662" s="822"/>
      <c r="K662" s="822"/>
      <c r="L662" s="822"/>
      <c r="M662" s="2800"/>
      <c r="N662" s="2799"/>
      <c r="O662" s="822"/>
      <c r="P662" s="822"/>
      <c r="Q662" s="822"/>
      <c r="U662" s="994"/>
      <c r="V662" s="994"/>
      <c r="W662" s="994"/>
      <c r="X662" s="994"/>
      <c r="Y662" s="994"/>
      <c r="Z662" s="994"/>
      <c r="AA662" s="994"/>
      <c r="AB662" s="994"/>
      <c r="AC662" s="994"/>
      <c r="AD662" s="994"/>
      <c r="AE662" s="994"/>
      <c r="AF662" s="994"/>
      <c r="AG662" s="994"/>
      <c r="AH662" s="994"/>
      <c r="AI662" s="994"/>
      <c r="AJ662" s="994"/>
      <c r="AK662" s="994"/>
      <c r="AL662" s="994"/>
      <c r="AM662" s="994"/>
      <c r="AN662" s="994"/>
      <c r="AO662" s="994"/>
      <c r="AP662" s="994"/>
      <c r="AQ662" s="994"/>
      <c r="AR662" s="994"/>
      <c r="AS662" s="994"/>
      <c r="AT662" s="994"/>
      <c r="AU662" s="994"/>
      <c r="AV662" s="994"/>
      <c r="AW662" s="994"/>
      <c r="AX662" s="994"/>
      <c r="AY662" s="994"/>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c r="DA662" s="235"/>
    </row>
    <row r="663" s="242" customFormat="true" ht="25.15" customHeight="true" x14ac:dyDescent="0.2">
      <c r="C663" s="2800"/>
      <c r="D663" s="2799"/>
      <c r="E663" s="822"/>
      <c r="F663" s="822"/>
      <c r="G663" s="822"/>
      <c r="H663" s="2800"/>
      <c r="I663" s="2799"/>
      <c r="J663" s="822"/>
      <c r="K663" s="822"/>
      <c r="L663" s="822"/>
      <c r="M663" s="2800"/>
      <c r="N663" s="2799"/>
      <c r="O663" s="822"/>
      <c r="P663" s="822"/>
      <c r="Q663" s="822"/>
      <c r="U663" s="994"/>
      <c r="V663" s="994"/>
      <c r="W663" s="994"/>
      <c r="X663" s="994"/>
      <c r="Y663" s="994"/>
      <c r="Z663" s="994"/>
      <c r="AA663" s="994"/>
      <c r="AB663" s="994"/>
      <c r="AC663" s="994"/>
      <c r="AD663" s="994"/>
      <c r="AE663" s="994"/>
      <c r="AF663" s="994"/>
      <c r="AG663" s="994"/>
      <c r="AH663" s="994"/>
      <c r="AI663" s="994"/>
      <c r="AJ663" s="994"/>
      <c r="AK663" s="994"/>
      <c r="AL663" s="994"/>
      <c r="AM663" s="994"/>
      <c r="AN663" s="994"/>
      <c r="AO663" s="994"/>
      <c r="AP663" s="994"/>
      <c r="AQ663" s="994"/>
      <c r="AR663" s="994"/>
      <c r="AS663" s="994"/>
      <c r="AT663" s="994"/>
      <c r="AU663" s="994"/>
      <c r="AV663" s="994"/>
      <c r="AW663" s="994"/>
      <c r="AX663" s="994"/>
      <c r="AY663" s="994"/>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c r="DA663" s="235"/>
    </row>
    <row r="664" s="242" customFormat="true" ht="25.15" customHeight="true" x14ac:dyDescent="0.2">
      <c r="C664" s="2800"/>
      <c r="D664" s="2799"/>
      <c r="E664" s="822"/>
      <c r="F664" s="822"/>
      <c r="G664" s="822"/>
      <c r="H664" s="2800"/>
      <c r="I664" s="2799"/>
      <c r="J664" s="822"/>
      <c r="K664" s="822"/>
      <c r="L664" s="822"/>
      <c r="M664" s="2800"/>
      <c r="N664" s="2799"/>
      <c r="O664" s="822"/>
      <c r="P664" s="822"/>
      <c r="Q664" s="822"/>
      <c r="U664" s="994"/>
      <c r="V664" s="994"/>
      <c r="W664" s="994"/>
      <c r="X664" s="994"/>
      <c r="Y664" s="994"/>
      <c r="Z664" s="994"/>
      <c r="AA664" s="994"/>
      <c r="AB664" s="994"/>
      <c r="AC664" s="994"/>
      <c r="AD664" s="994"/>
      <c r="AE664" s="994"/>
      <c r="AF664" s="994"/>
      <c r="AG664" s="994"/>
      <c r="AH664" s="994"/>
      <c r="AI664" s="994"/>
      <c r="AJ664" s="994"/>
      <c r="AK664" s="994"/>
      <c r="AL664" s="994"/>
      <c r="AM664" s="994"/>
      <c r="AN664" s="994"/>
      <c r="AO664" s="994"/>
      <c r="AP664" s="994"/>
      <c r="AQ664" s="994"/>
      <c r="AR664" s="994"/>
      <c r="AS664" s="994"/>
      <c r="AT664" s="994"/>
      <c r="AU664" s="994"/>
      <c r="AV664" s="994"/>
      <c r="AW664" s="994"/>
      <c r="AX664" s="994"/>
      <c r="AY664" s="994"/>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c r="DA664" s="235"/>
    </row>
    <row r="665" s="242" customFormat="true" ht="25.15" customHeight="true" x14ac:dyDescent="0.2">
      <c r="C665" s="2800"/>
      <c r="D665" s="2799"/>
      <c r="E665" s="822"/>
      <c r="F665" s="822"/>
      <c r="G665" s="822"/>
      <c r="H665" s="2800"/>
      <c r="I665" s="2799"/>
      <c r="J665" s="822"/>
      <c r="K665" s="822"/>
      <c r="L665" s="822"/>
      <c r="M665" s="2800"/>
      <c r="N665" s="2799"/>
      <c r="O665" s="822"/>
      <c r="P665" s="822"/>
      <c r="Q665" s="822"/>
      <c r="U665" s="994"/>
      <c r="V665" s="994"/>
      <c r="W665" s="994"/>
      <c r="X665" s="994"/>
      <c r="Y665" s="994"/>
      <c r="Z665" s="994"/>
      <c r="AA665" s="994"/>
      <c r="AB665" s="994"/>
      <c r="AC665" s="994"/>
      <c r="AD665" s="994"/>
      <c r="AE665" s="994"/>
      <c r="AF665" s="994"/>
      <c r="AG665" s="994"/>
      <c r="AH665" s="994"/>
      <c r="AI665" s="994"/>
      <c r="AJ665" s="994"/>
      <c r="AK665" s="994"/>
      <c r="AL665" s="994"/>
      <c r="AM665" s="994"/>
      <c r="AN665" s="994"/>
      <c r="AO665" s="994"/>
      <c r="AP665" s="994"/>
      <c r="AQ665" s="994"/>
      <c r="AR665" s="994"/>
      <c r="AS665" s="994"/>
      <c r="AT665" s="994"/>
      <c r="AU665" s="994"/>
      <c r="AV665" s="994"/>
      <c r="AW665" s="994"/>
      <c r="AX665" s="994"/>
      <c r="AY665" s="994"/>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c r="DA665" s="235"/>
    </row>
    <row r="666" s="242" customFormat="true" ht="25.15" customHeight="true" x14ac:dyDescent="0.2">
      <c r="C666" s="2800"/>
      <c r="D666" s="2799"/>
      <c r="E666" s="822"/>
      <c r="F666" s="822"/>
      <c r="G666" s="822"/>
      <c r="H666" s="2800"/>
      <c r="I666" s="2799"/>
      <c r="J666" s="822"/>
      <c r="K666" s="822"/>
      <c r="L666" s="822"/>
      <c r="M666" s="2800"/>
      <c r="N666" s="2799"/>
      <c r="O666" s="822"/>
      <c r="P666" s="822"/>
      <c r="Q666" s="822"/>
      <c r="U666" s="994"/>
      <c r="V666" s="994"/>
      <c r="W666" s="994"/>
      <c r="X666" s="994"/>
      <c r="Y666" s="994"/>
      <c r="Z666" s="994"/>
      <c r="AA666" s="994"/>
      <c r="AB666" s="994"/>
      <c r="AC666" s="994"/>
      <c r="AD666" s="994"/>
      <c r="AE666" s="994"/>
      <c r="AF666" s="994"/>
      <c r="AG666" s="994"/>
      <c r="AH666" s="994"/>
      <c r="AI666" s="994"/>
      <c r="AJ666" s="994"/>
      <c r="AK666" s="994"/>
      <c r="AL666" s="994"/>
      <c r="AM666" s="994"/>
      <c r="AN666" s="994"/>
      <c r="AO666" s="994"/>
      <c r="AP666" s="994"/>
      <c r="AQ666" s="994"/>
      <c r="AR666" s="994"/>
      <c r="AS666" s="994"/>
      <c r="AT666" s="994"/>
      <c r="AU666" s="994"/>
      <c r="AV666" s="994"/>
      <c r="AW666" s="994"/>
      <c r="AX666" s="994"/>
      <c r="AY666" s="994"/>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c r="DA666" s="235"/>
    </row>
    <row r="667" s="242" customFormat="true" ht="25.15" customHeight="true" x14ac:dyDescent="0.2">
      <c r="C667" s="2800"/>
      <c r="D667" s="2799"/>
      <c r="E667" s="822"/>
      <c r="F667" s="822"/>
      <c r="G667" s="822"/>
      <c r="H667" s="2800"/>
      <c r="I667" s="2799"/>
      <c r="J667" s="822"/>
      <c r="K667" s="822"/>
      <c r="L667" s="822"/>
      <c r="M667" s="2800"/>
      <c r="N667" s="2799"/>
      <c r="O667" s="822"/>
      <c r="P667" s="822"/>
      <c r="Q667" s="822"/>
      <c r="U667" s="994"/>
      <c r="V667" s="994"/>
      <c r="W667" s="994"/>
      <c r="X667" s="994"/>
      <c r="Y667" s="994"/>
      <c r="Z667" s="994"/>
      <c r="AA667" s="994"/>
      <c r="AB667" s="994"/>
      <c r="AC667" s="994"/>
      <c r="AD667" s="994"/>
      <c r="AE667" s="994"/>
      <c r="AF667" s="994"/>
      <c r="AG667" s="994"/>
      <c r="AH667" s="994"/>
      <c r="AI667" s="994"/>
      <c r="AJ667" s="994"/>
      <c r="AK667" s="994"/>
      <c r="AL667" s="994"/>
      <c r="AM667" s="994"/>
      <c r="AN667" s="994"/>
      <c r="AO667" s="994"/>
      <c r="AP667" s="994"/>
      <c r="AQ667" s="994"/>
      <c r="AR667" s="994"/>
      <c r="AS667" s="994"/>
      <c r="AT667" s="994"/>
      <c r="AU667" s="994"/>
      <c r="AV667" s="994"/>
      <c r="AW667" s="994"/>
      <c r="AX667" s="994"/>
      <c r="AY667" s="994"/>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c r="DA667" s="235"/>
    </row>
    <row r="668" s="242" customFormat="true" ht="25.15" customHeight="true" x14ac:dyDescent="0.2">
      <c r="C668" s="2800"/>
      <c r="D668" s="2799"/>
      <c r="E668" s="822"/>
      <c r="F668" s="822"/>
      <c r="G668" s="822"/>
      <c r="H668" s="2800"/>
      <c r="I668" s="2799"/>
      <c r="J668" s="822"/>
      <c r="K668" s="822"/>
      <c r="L668" s="822"/>
      <c r="M668" s="2800"/>
      <c r="N668" s="2799"/>
      <c r="O668" s="822"/>
      <c r="P668" s="822"/>
      <c r="Q668" s="822"/>
      <c r="U668" s="994"/>
      <c r="V668" s="994"/>
      <c r="W668" s="994"/>
      <c r="X668" s="994"/>
      <c r="Y668" s="994"/>
      <c r="Z668" s="994"/>
      <c r="AA668" s="994"/>
      <c r="AB668" s="994"/>
      <c r="AC668" s="994"/>
      <c r="AD668" s="994"/>
      <c r="AE668" s="994"/>
      <c r="AF668" s="994"/>
      <c r="AG668" s="994"/>
      <c r="AH668" s="994"/>
      <c r="AI668" s="994"/>
      <c r="AJ668" s="994"/>
      <c r="AK668" s="994"/>
      <c r="AL668" s="994"/>
      <c r="AM668" s="994"/>
      <c r="AN668" s="994"/>
      <c r="AO668" s="994"/>
      <c r="AP668" s="994"/>
      <c r="AQ668" s="994"/>
      <c r="AR668" s="994"/>
      <c r="AS668" s="994"/>
      <c r="AT668" s="994"/>
      <c r="AU668" s="994"/>
      <c r="AV668" s="994"/>
      <c r="AW668" s="994"/>
      <c r="AX668" s="994"/>
      <c r="AY668" s="994"/>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c r="DA668" s="235"/>
    </row>
    <row r="669" s="242" customFormat="true" ht="25.15" customHeight="true" x14ac:dyDescent="0.2">
      <c r="C669" s="2800"/>
      <c r="D669" s="2799"/>
      <c r="E669" s="822"/>
      <c r="F669" s="822"/>
      <c r="G669" s="822"/>
      <c r="H669" s="2800"/>
      <c r="I669" s="2799"/>
      <c r="J669" s="822"/>
      <c r="K669" s="822"/>
      <c r="L669" s="822"/>
      <c r="M669" s="2800"/>
      <c r="N669" s="2799"/>
      <c r="O669" s="822"/>
      <c r="P669" s="822"/>
      <c r="Q669" s="822"/>
      <c r="U669" s="994"/>
      <c r="V669" s="994"/>
      <c r="W669" s="994"/>
      <c r="X669" s="994"/>
      <c r="Y669" s="994"/>
      <c r="Z669" s="994"/>
      <c r="AA669" s="994"/>
      <c r="AB669" s="994"/>
      <c r="AC669" s="994"/>
      <c r="AD669" s="994"/>
      <c r="AE669" s="994"/>
      <c r="AF669" s="994"/>
      <c r="AG669" s="994"/>
      <c r="AH669" s="994"/>
      <c r="AI669" s="994"/>
      <c r="AJ669" s="994"/>
      <c r="AK669" s="994"/>
      <c r="AL669" s="994"/>
      <c r="AM669" s="994"/>
      <c r="AN669" s="994"/>
      <c r="AO669" s="994"/>
      <c r="AP669" s="994"/>
      <c r="AQ669" s="994"/>
      <c r="AR669" s="994"/>
      <c r="AS669" s="994"/>
      <c r="AT669" s="994"/>
      <c r="AU669" s="994"/>
      <c r="AV669" s="994"/>
      <c r="AW669" s="994"/>
      <c r="AX669" s="994"/>
      <c r="AY669" s="994"/>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c r="DA669" s="235"/>
    </row>
    <row r="670" s="242" customFormat="true" ht="25.15" customHeight="true" x14ac:dyDescent="0.2">
      <c r="C670" s="2800"/>
      <c r="D670" s="2799"/>
      <c r="E670" s="822"/>
      <c r="F670" s="822"/>
      <c r="G670" s="822"/>
      <c r="H670" s="2800"/>
      <c r="I670" s="2799"/>
      <c r="J670" s="822"/>
      <c r="K670" s="822"/>
      <c r="L670" s="822"/>
      <c r="M670" s="2800"/>
      <c r="N670" s="2799"/>
      <c r="O670" s="822"/>
      <c r="P670" s="822"/>
      <c r="Q670" s="822"/>
      <c r="U670" s="994"/>
      <c r="V670" s="994"/>
      <c r="W670" s="994"/>
      <c r="X670" s="994"/>
      <c r="Y670" s="994"/>
      <c r="Z670" s="994"/>
      <c r="AA670" s="994"/>
      <c r="AB670" s="994"/>
      <c r="AC670" s="994"/>
      <c r="AD670" s="994"/>
      <c r="AE670" s="994"/>
      <c r="AF670" s="994"/>
      <c r="AG670" s="994"/>
      <c r="AH670" s="994"/>
      <c r="AI670" s="994"/>
      <c r="AJ670" s="994"/>
      <c r="AK670" s="994"/>
      <c r="AL670" s="994"/>
      <c r="AM670" s="994"/>
      <c r="AN670" s="994"/>
      <c r="AO670" s="994"/>
      <c r="AP670" s="994"/>
      <c r="AQ670" s="994"/>
      <c r="AR670" s="994"/>
      <c r="AS670" s="994"/>
      <c r="AT670" s="994"/>
      <c r="AU670" s="994"/>
      <c r="AV670" s="994"/>
      <c r="AW670" s="994"/>
      <c r="AX670" s="994"/>
      <c r="AY670" s="994"/>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c r="DA670" s="235"/>
    </row>
    <row r="671" s="242" customFormat="true" ht="25.15" customHeight="true" x14ac:dyDescent="0.2">
      <c r="C671" s="2800"/>
      <c r="D671" s="2799"/>
      <c r="E671" s="822"/>
      <c r="F671" s="822"/>
      <c r="G671" s="822"/>
      <c r="H671" s="2800"/>
      <c r="I671" s="2799"/>
      <c r="J671" s="822"/>
      <c r="K671" s="822"/>
      <c r="L671" s="822"/>
      <c r="M671" s="2800"/>
      <c r="N671" s="2799"/>
      <c r="O671" s="822"/>
      <c r="P671" s="822"/>
      <c r="Q671" s="822"/>
      <c r="U671" s="994"/>
      <c r="V671" s="994"/>
      <c r="W671" s="994"/>
      <c r="X671" s="994"/>
      <c r="Y671" s="994"/>
      <c r="Z671" s="994"/>
      <c r="AA671" s="994"/>
      <c r="AB671" s="994"/>
      <c r="AC671" s="994"/>
      <c r="AD671" s="994"/>
      <c r="AE671" s="994"/>
      <c r="AF671" s="994"/>
      <c r="AG671" s="994"/>
      <c r="AH671" s="994"/>
      <c r="AI671" s="994"/>
      <c r="AJ671" s="994"/>
      <c r="AK671" s="994"/>
      <c r="AL671" s="994"/>
      <c r="AM671" s="994"/>
      <c r="AN671" s="994"/>
      <c r="AO671" s="994"/>
      <c r="AP671" s="994"/>
      <c r="AQ671" s="994"/>
      <c r="AR671" s="994"/>
      <c r="AS671" s="994"/>
      <c r="AT671" s="994"/>
      <c r="AU671" s="994"/>
      <c r="AV671" s="994"/>
      <c r="AW671" s="994"/>
      <c r="AX671" s="994"/>
      <c r="AY671" s="994"/>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c r="DA671" s="235"/>
    </row>
    <row r="672" s="242" customFormat="true" ht="25.15" customHeight="true" x14ac:dyDescent="0.2">
      <c r="C672" s="2800"/>
      <c r="D672" s="2799"/>
      <c r="E672" s="822"/>
      <c r="F672" s="822"/>
      <c r="G672" s="822"/>
      <c r="H672" s="2800"/>
      <c r="I672" s="2799"/>
      <c r="J672" s="822"/>
      <c r="K672" s="822"/>
      <c r="L672" s="822"/>
      <c r="M672" s="2800"/>
      <c r="N672" s="2799"/>
      <c r="O672" s="822"/>
      <c r="P672" s="822"/>
      <c r="Q672" s="822"/>
      <c r="U672" s="994"/>
      <c r="V672" s="994"/>
      <c r="W672" s="994"/>
      <c r="X672" s="994"/>
      <c r="Y672" s="994"/>
      <c r="Z672" s="994"/>
      <c r="AA672" s="994"/>
      <c r="AB672" s="994"/>
      <c r="AC672" s="994"/>
      <c r="AD672" s="994"/>
      <c r="AE672" s="994"/>
      <c r="AF672" s="994"/>
      <c r="AG672" s="994"/>
      <c r="AH672" s="994"/>
      <c r="AI672" s="994"/>
      <c r="AJ672" s="994"/>
      <c r="AK672" s="994"/>
      <c r="AL672" s="994"/>
      <c r="AM672" s="994"/>
      <c r="AN672" s="994"/>
      <c r="AO672" s="994"/>
      <c r="AP672" s="994"/>
      <c r="AQ672" s="994"/>
      <c r="AR672" s="994"/>
      <c r="AS672" s="994"/>
      <c r="AT672" s="994"/>
      <c r="AU672" s="994"/>
      <c r="AV672" s="994"/>
      <c r="AW672" s="994"/>
      <c r="AX672" s="994"/>
      <c r="AY672" s="994"/>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c r="DA672" s="235"/>
    </row>
    <row r="673" s="242" customFormat="true" ht="25.15" customHeight="true" x14ac:dyDescent="0.2">
      <c r="C673" s="2800"/>
      <c r="D673" s="2799"/>
      <c r="E673" s="822"/>
      <c r="F673" s="822"/>
      <c r="G673" s="822"/>
      <c r="H673" s="2800"/>
      <c r="I673" s="2799"/>
      <c r="J673" s="822"/>
      <c r="K673" s="822"/>
      <c r="L673" s="822"/>
      <c r="M673" s="2800"/>
      <c r="N673" s="2799"/>
      <c r="O673" s="822"/>
      <c r="P673" s="822"/>
      <c r="Q673" s="822"/>
      <c r="U673" s="994"/>
      <c r="V673" s="994"/>
      <c r="W673" s="994"/>
      <c r="X673" s="994"/>
      <c r="Y673" s="994"/>
      <c r="Z673" s="994"/>
      <c r="AA673" s="994"/>
      <c r="AB673" s="994"/>
      <c r="AC673" s="994"/>
      <c r="AD673" s="994"/>
      <c r="AE673" s="994"/>
      <c r="AF673" s="994"/>
      <c r="AG673" s="994"/>
      <c r="AH673" s="994"/>
      <c r="AI673" s="994"/>
      <c r="AJ673" s="994"/>
      <c r="AK673" s="994"/>
      <c r="AL673" s="994"/>
      <c r="AM673" s="994"/>
      <c r="AN673" s="994"/>
      <c r="AO673" s="994"/>
      <c r="AP673" s="994"/>
      <c r="AQ673" s="994"/>
      <c r="AR673" s="994"/>
      <c r="AS673" s="994"/>
      <c r="AT673" s="994"/>
      <c r="AU673" s="994"/>
      <c r="AV673" s="994"/>
      <c r="AW673" s="994"/>
      <c r="AX673" s="994"/>
      <c r="AY673" s="994"/>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c r="DA673" s="235"/>
    </row>
    <row r="674" s="242" customFormat="true" ht="25.15" customHeight="true" x14ac:dyDescent="0.2">
      <c r="C674" s="2800"/>
      <c r="D674" s="2799"/>
      <c r="E674" s="822"/>
      <c r="F674" s="822"/>
      <c r="G674" s="822"/>
      <c r="H674" s="2800"/>
      <c r="I674" s="2799"/>
      <c r="J674" s="822"/>
      <c r="K674" s="822"/>
      <c r="L674" s="822"/>
      <c r="M674" s="2800"/>
      <c r="N674" s="2799"/>
      <c r="O674" s="822"/>
      <c r="P674" s="822"/>
      <c r="Q674" s="822"/>
      <c r="U674" s="994"/>
      <c r="V674" s="994"/>
      <c r="W674" s="994"/>
      <c r="X674" s="994"/>
      <c r="Y674" s="994"/>
      <c r="Z674" s="994"/>
      <c r="AA674" s="994"/>
      <c r="AB674" s="994"/>
      <c r="AC674" s="994"/>
      <c r="AD674" s="994"/>
      <c r="AE674" s="994"/>
      <c r="AF674" s="994"/>
      <c r="AG674" s="994"/>
      <c r="AH674" s="994"/>
      <c r="AI674" s="994"/>
      <c r="AJ674" s="994"/>
      <c r="AK674" s="994"/>
      <c r="AL674" s="994"/>
      <c r="AM674" s="994"/>
      <c r="AN674" s="994"/>
      <c r="AO674" s="994"/>
      <c r="AP674" s="994"/>
      <c r="AQ674" s="994"/>
      <c r="AR674" s="994"/>
      <c r="AS674" s="994"/>
      <c r="AT674" s="994"/>
      <c r="AU674" s="994"/>
      <c r="AV674" s="994"/>
      <c r="AW674" s="994"/>
      <c r="AX674" s="994"/>
      <c r="AY674" s="994"/>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c r="DA674" s="235"/>
    </row>
    <row r="675" s="242" customFormat="true" ht="25.15" customHeight="true" x14ac:dyDescent="0.2">
      <c r="C675" s="2800"/>
      <c r="D675" s="2799"/>
      <c r="E675" s="822"/>
      <c r="F675" s="822"/>
      <c r="G675" s="822"/>
      <c r="H675" s="2800"/>
      <c r="I675" s="2799"/>
      <c r="J675" s="822"/>
      <c r="K675" s="822"/>
      <c r="L675" s="822"/>
      <c r="M675" s="2800"/>
      <c r="N675" s="2799"/>
      <c r="O675" s="822"/>
      <c r="P675" s="822"/>
      <c r="Q675" s="822"/>
      <c r="U675" s="994"/>
      <c r="V675" s="994"/>
      <c r="W675" s="994"/>
      <c r="X675" s="994"/>
      <c r="Y675" s="994"/>
      <c r="Z675" s="994"/>
      <c r="AA675" s="994"/>
      <c r="AB675" s="994"/>
      <c r="AC675" s="994"/>
      <c r="AD675" s="994"/>
      <c r="AE675" s="994"/>
      <c r="AF675" s="994"/>
      <c r="AG675" s="994"/>
      <c r="AH675" s="994"/>
      <c r="AI675" s="994"/>
      <c r="AJ675" s="994"/>
      <c r="AK675" s="994"/>
      <c r="AL675" s="994"/>
      <c r="AM675" s="994"/>
      <c r="AN675" s="994"/>
      <c r="AO675" s="994"/>
      <c r="AP675" s="994"/>
      <c r="AQ675" s="994"/>
      <c r="AR675" s="994"/>
      <c r="AS675" s="994"/>
      <c r="AT675" s="994"/>
      <c r="AU675" s="994"/>
      <c r="AV675" s="994"/>
      <c r="AW675" s="994"/>
      <c r="AX675" s="994"/>
      <c r="AY675" s="994"/>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c r="DA675" s="235"/>
    </row>
    <row r="676" s="242" customFormat="true" ht="25.15" customHeight="true" x14ac:dyDescent="0.2">
      <c r="C676" s="2800"/>
      <c r="D676" s="2799"/>
      <c r="E676" s="822"/>
      <c r="F676" s="822"/>
      <c r="G676" s="822"/>
      <c r="H676" s="2800"/>
      <c r="I676" s="2799"/>
      <c r="J676" s="822"/>
      <c r="K676" s="822"/>
      <c r="L676" s="822"/>
      <c r="M676" s="2800"/>
      <c r="N676" s="2799"/>
      <c r="O676" s="822"/>
      <c r="P676" s="822"/>
      <c r="Q676" s="822"/>
      <c r="U676" s="994"/>
      <c r="V676" s="994"/>
      <c r="W676" s="994"/>
      <c r="X676" s="994"/>
      <c r="Y676" s="994"/>
      <c r="Z676" s="994"/>
      <c r="AA676" s="994"/>
      <c r="AB676" s="994"/>
      <c r="AC676" s="994"/>
      <c r="AD676" s="994"/>
      <c r="AE676" s="994"/>
      <c r="AF676" s="994"/>
      <c r="AG676" s="994"/>
      <c r="AH676" s="994"/>
      <c r="AI676" s="994"/>
      <c r="AJ676" s="994"/>
      <c r="AK676" s="994"/>
      <c r="AL676" s="994"/>
      <c r="AM676" s="994"/>
      <c r="AN676" s="994"/>
      <c r="AO676" s="994"/>
      <c r="AP676" s="994"/>
      <c r="AQ676" s="994"/>
      <c r="AR676" s="994"/>
      <c r="AS676" s="994"/>
      <c r="AT676" s="994"/>
      <c r="AU676" s="994"/>
      <c r="AV676" s="994"/>
      <c r="AW676" s="994"/>
      <c r="AX676" s="994"/>
      <c r="AY676" s="994"/>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c r="DA676" s="235"/>
    </row>
    <row r="677" s="242" customFormat="true" ht="25.15" customHeight="true" x14ac:dyDescent="0.2">
      <c r="C677" s="2800"/>
      <c r="D677" s="2799"/>
      <c r="E677" s="822"/>
      <c r="F677" s="822"/>
      <c r="G677" s="822"/>
      <c r="H677" s="2800"/>
      <c r="I677" s="2799"/>
      <c r="J677" s="822"/>
      <c r="K677" s="822"/>
      <c r="L677" s="822"/>
      <c r="M677" s="2800"/>
      <c r="N677" s="2799"/>
      <c r="O677" s="822"/>
      <c r="P677" s="822"/>
      <c r="Q677" s="822"/>
      <c r="U677" s="994"/>
      <c r="V677" s="994"/>
      <c r="W677" s="994"/>
      <c r="X677" s="994"/>
      <c r="Y677" s="994"/>
      <c r="Z677" s="994"/>
      <c r="AA677" s="994"/>
      <c r="AB677" s="994"/>
      <c r="AC677" s="994"/>
      <c r="AD677" s="994"/>
      <c r="AE677" s="994"/>
      <c r="AF677" s="994"/>
      <c r="AG677" s="994"/>
      <c r="AH677" s="994"/>
      <c r="AI677" s="994"/>
      <c r="AJ677" s="994"/>
      <c r="AK677" s="994"/>
      <c r="AL677" s="994"/>
      <c r="AM677" s="994"/>
      <c r="AN677" s="994"/>
      <c r="AO677" s="994"/>
      <c r="AP677" s="994"/>
      <c r="AQ677" s="994"/>
      <c r="AR677" s="994"/>
      <c r="AS677" s="994"/>
      <c r="AT677" s="994"/>
      <c r="AU677" s="994"/>
      <c r="AV677" s="994"/>
      <c r="AW677" s="994"/>
      <c r="AX677" s="994"/>
      <c r="AY677" s="994"/>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c r="DA677" s="235"/>
    </row>
    <row r="678" s="242" customFormat="true" ht="25.15" customHeight="true" x14ac:dyDescent="0.2">
      <c r="C678" s="2800"/>
      <c r="D678" s="2799"/>
      <c r="E678" s="822"/>
      <c r="F678" s="822"/>
      <c r="G678" s="822"/>
      <c r="H678" s="2800"/>
      <c r="I678" s="2799"/>
      <c r="J678" s="822"/>
      <c r="K678" s="822"/>
      <c r="L678" s="822"/>
      <c r="M678" s="2800"/>
      <c r="N678" s="2799"/>
      <c r="O678" s="822"/>
      <c r="P678" s="822"/>
      <c r="Q678" s="822"/>
      <c r="U678" s="994"/>
      <c r="V678" s="994"/>
      <c r="W678" s="994"/>
      <c r="X678" s="994"/>
      <c r="Y678" s="994"/>
      <c r="Z678" s="994"/>
      <c r="AA678" s="994"/>
      <c r="AB678" s="994"/>
      <c r="AC678" s="994"/>
      <c r="AD678" s="994"/>
      <c r="AE678" s="994"/>
      <c r="AF678" s="994"/>
      <c r="AG678" s="994"/>
      <c r="AH678" s="994"/>
      <c r="AI678" s="994"/>
      <c r="AJ678" s="994"/>
      <c r="AK678" s="994"/>
      <c r="AL678" s="994"/>
      <c r="AM678" s="994"/>
      <c r="AN678" s="994"/>
      <c r="AO678" s="994"/>
      <c r="AP678" s="994"/>
      <c r="AQ678" s="994"/>
      <c r="AR678" s="994"/>
      <c r="AS678" s="994"/>
      <c r="AT678" s="994"/>
      <c r="AU678" s="994"/>
      <c r="AV678" s="994"/>
      <c r="AW678" s="994"/>
      <c r="AX678" s="994"/>
      <c r="AY678" s="994"/>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c r="DA678" s="235"/>
    </row>
    <row r="679" s="242" customFormat="true" ht="25.15" customHeight="true" x14ac:dyDescent="0.2">
      <c r="C679" s="2800"/>
      <c r="D679" s="2799"/>
      <c r="E679" s="822"/>
      <c r="F679" s="822"/>
      <c r="G679" s="822"/>
      <c r="H679" s="2800"/>
      <c r="I679" s="2799"/>
      <c r="J679" s="822"/>
      <c r="K679" s="822"/>
      <c r="L679" s="822"/>
      <c r="M679" s="2800"/>
      <c r="N679" s="2799"/>
      <c r="O679" s="822"/>
      <c r="P679" s="822"/>
      <c r="Q679" s="822"/>
      <c r="U679" s="994"/>
      <c r="V679" s="994"/>
      <c r="W679" s="994"/>
      <c r="X679" s="994"/>
      <c r="Y679" s="994"/>
      <c r="Z679" s="994"/>
      <c r="AA679" s="994"/>
      <c r="AB679" s="994"/>
      <c r="AC679" s="994"/>
      <c r="AD679" s="994"/>
      <c r="AE679" s="994"/>
      <c r="AF679" s="994"/>
      <c r="AG679" s="994"/>
      <c r="AH679" s="994"/>
      <c r="AI679" s="994"/>
      <c r="AJ679" s="994"/>
      <c r="AK679" s="994"/>
      <c r="AL679" s="994"/>
      <c r="AM679" s="994"/>
      <c r="AN679" s="994"/>
      <c r="AO679" s="994"/>
      <c r="AP679" s="994"/>
      <c r="AQ679" s="994"/>
      <c r="AR679" s="994"/>
      <c r="AS679" s="994"/>
      <c r="AT679" s="994"/>
      <c r="AU679" s="994"/>
      <c r="AV679" s="994"/>
      <c r="AW679" s="994"/>
      <c r="AX679" s="994"/>
      <c r="AY679" s="994"/>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c r="DA679" s="235"/>
    </row>
    <row r="680" s="242" customFormat="true" ht="25.15" customHeight="true" x14ac:dyDescent="0.2">
      <c r="C680" s="2800"/>
      <c r="D680" s="2799"/>
      <c r="E680" s="822"/>
      <c r="F680" s="822"/>
      <c r="G680" s="822"/>
      <c r="H680" s="2800"/>
      <c r="I680" s="2799"/>
      <c r="J680" s="822"/>
      <c r="K680" s="822"/>
      <c r="L680" s="822"/>
      <c r="M680" s="2800"/>
      <c r="N680" s="2799"/>
      <c r="O680" s="822"/>
      <c r="P680" s="822"/>
      <c r="Q680" s="822"/>
      <c r="U680" s="994"/>
      <c r="V680" s="994"/>
      <c r="W680" s="994"/>
      <c r="X680" s="994"/>
      <c r="Y680" s="994"/>
      <c r="Z680" s="994"/>
      <c r="AA680" s="994"/>
      <c r="AB680" s="994"/>
      <c r="AC680" s="994"/>
      <c r="AD680" s="994"/>
      <c r="AE680" s="994"/>
      <c r="AF680" s="994"/>
      <c r="AG680" s="994"/>
      <c r="AH680" s="994"/>
      <c r="AI680" s="994"/>
      <c r="AJ680" s="994"/>
      <c r="AK680" s="994"/>
      <c r="AL680" s="994"/>
      <c r="AM680" s="994"/>
      <c r="AN680" s="994"/>
      <c r="AO680" s="994"/>
      <c r="AP680" s="994"/>
      <c r="AQ680" s="994"/>
      <c r="AR680" s="994"/>
      <c r="AS680" s="994"/>
      <c r="AT680" s="994"/>
      <c r="AU680" s="994"/>
      <c r="AV680" s="994"/>
      <c r="AW680" s="994"/>
      <c r="AX680" s="994"/>
      <c r="AY680" s="994"/>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c r="DA680" s="235"/>
    </row>
    <row r="681" s="242" customFormat="true" ht="25.15" customHeight="true" x14ac:dyDescent="0.2">
      <c r="C681" s="2800"/>
      <c r="D681" s="2799"/>
      <c r="E681" s="822"/>
      <c r="F681" s="822"/>
      <c r="G681" s="822"/>
      <c r="H681" s="2800"/>
      <c r="I681" s="2799"/>
      <c r="J681" s="822"/>
      <c r="K681" s="822"/>
      <c r="L681" s="822"/>
      <c r="M681" s="2800"/>
      <c r="N681" s="2799"/>
      <c r="O681" s="822"/>
      <c r="P681" s="822"/>
      <c r="Q681" s="822"/>
      <c r="U681" s="994"/>
      <c r="V681" s="994"/>
      <c r="W681" s="994"/>
      <c r="X681" s="994"/>
      <c r="Y681" s="994"/>
      <c r="Z681" s="994"/>
      <c r="AA681" s="994"/>
      <c r="AB681" s="994"/>
      <c r="AC681" s="994"/>
      <c r="AD681" s="994"/>
      <c r="AE681" s="994"/>
      <c r="AF681" s="994"/>
      <c r="AG681" s="994"/>
      <c r="AH681" s="994"/>
      <c r="AI681" s="994"/>
      <c r="AJ681" s="994"/>
      <c r="AK681" s="994"/>
      <c r="AL681" s="994"/>
      <c r="AM681" s="994"/>
      <c r="AN681" s="994"/>
      <c r="AO681" s="994"/>
      <c r="AP681" s="994"/>
      <c r="AQ681" s="994"/>
      <c r="AR681" s="994"/>
      <c r="AS681" s="994"/>
      <c r="AT681" s="994"/>
      <c r="AU681" s="994"/>
      <c r="AV681" s="994"/>
      <c r="AW681" s="994"/>
      <c r="AX681" s="994"/>
      <c r="AY681" s="994"/>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c r="DA681" s="235"/>
    </row>
    <row r="682" s="242" customFormat="true" ht="25.15" customHeight="true" x14ac:dyDescent="0.2">
      <c r="C682" s="2800"/>
      <c r="D682" s="2799"/>
      <c r="E682" s="822"/>
      <c r="F682" s="822"/>
      <c r="G682" s="822"/>
      <c r="H682" s="2800"/>
      <c r="I682" s="2799"/>
      <c r="J682" s="822"/>
      <c r="K682" s="822"/>
      <c r="L682" s="822"/>
      <c r="M682" s="2800"/>
      <c r="N682" s="2799"/>
      <c r="O682" s="822"/>
      <c r="P682" s="822"/>
      <c r="Q682" s="822"/>
      <c r="U682" s="994"/>
      <c r="V682" s="994"/>
      <c r="W682" s="994"/>
      <c r="X682" s="994"/>
      <c r="Y682" s="994"/>
      <c r="Z682" s="994"/>
      <c r="AA682" s="994"/>
      <c r="AB682" s="994"/>
      <c r="AC682" s="994"/>
      <c r="AD682" s="994"/>
      <c r="AE682" s="994"/>
      <c r="AF682" s="994"/>
      <c r="AG682" s="994"/>
      <c r="AH682" s="994"/>
      <c r="AI682" s="994"/>
      <c r="AJ682" s="994"/>
      <c r="AK682" s="994"/>
      <c r="AL682" s="994"/>
      <c r="AM682" s="994"/>
      <c r="AN682" s="994"/>
      <c r="AO682" s="994"/>
      <c r="AP682" s="994"/>
      <c r="AQ682" s="994"/>
      <c r="AR682" s="994"/>
      <c r="AS682" s="994"/>
      <c r="AT682" s="994"/>
      <c r="AU682" s="994"/>
      <c r="AV682" s="994"/>
      <c r="AW682" s="994"/>
      <c r="AX682" s="994"/>
      <c r="AY682" s="994"/>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c r="DA682" s="235"/>
    </row>
    <row r="683" s="242" customFormat="true" ht="25.15" customHeight="true" x14ac:dyDescent="0.2">
      <c r="C683" s="2800"/>
      <c r="D683" s="2799"/>
      <c r="E683" s="822"/>
      <c r="F683" s="822"/>
      <c r="G683" s="822"/>
      <c r="H683" s="2800"/>
      <c r="I683" s="2799"/>
      <c r="J683" s="822"/>
      <c r="K683" s="822"/>
      <c r="L683" s="822"/>
      <c r="M683" s="2800"/>
      <c r="N683" s="2799"/>
      <c r="O683" s="822"/>
      <c r="P683" s="822"/>
      <c r="Q683" s="822"/>
      <c r="U683" s="994"/>
      <c r="V683" s="994"/>
      <c r="W683" s="994"/>
      <c r="X683" s="994"/>
      <c r="Y683" s="994"/>
      <c r="Z683" s="994"/>
      <c r="AA683" s="994"/>
      <c r="AB683" s="994"/>
      <c r="AC683" s="994"/>
      <c r="AD683" s="994"/>
      <c r="AE683" s="994"/>
      <c r="AF683" s="994"/>
      <c r="AG683" s="994"/>
      <c r="AH683" s="994"/>
      <c r="AI683" s="994"/>
      <c r="AJ683" s="994"/>
      <c r="AK683" s="994"/>
      <c r="AL683" s="994"/>
      <c r="AM683" s="994"/>
      <c r="AN683" s="994"/>
      <c r="AO683" s="994"/>
      <c r="AP683" s="994"/>
      <c r="AQ683" s="994"/>
      <c r="AR683" s="994"/>
      <c r="AS683" s="994"/>
      <c r="AT683" s="994"/>
      <c r="AU683" s="994"/>
      <c r="AV683" s="994"/>
      <c r="AW683" s="994"/>
      <c r="AX683" s="994"/>
      <c r="AY683" s="994"/>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c r="DA683" s="235"/>
    </row>
    <row r="684" s="242" customFormat="true" ht="25.15" customHeight="true" x14ac:dyDescent="0.2">
      <c r="C684" s="2800"/>
      <c r="D684" s="2799"/>
      <c r="E684" s="822"/>
      <c r="F684" s="822"/>
      <c r="G684" s="822"/>
      <c r="H684" s="2800"/>
      <c r="I684" s="2799"/>
      <c r="J684" s="822"/>
      <c r="K684" s="822"/>
      <c r="L684" s="822"/>
      <c r="M684" s="2800"/>
      <c r="N684" s="2799"/>
      <c r="O684" s="822"/>
      <c r="P684" s="822"/>
      <c r="Q684" s="822"/>
      <c r="U684" s="994"/>
      <c r="V684" s="994"/>
      <c r="W684" s="994"/>
      <c r="X684" s="994"/>
      <c r="Y684" s="994"/>
      <c r="Z684" s="994"/>
      <c r="AA684" s="994"/>
      <c r="AB684" s="994"/>
      <c r="AC684" s="994"/>
      <c r="AD684" s="994"/>
      <c r="AE684" s="994"/>
      <c r="AF684" s="994"/>
      <c r="AG684" s="994"/>
      <c r="AH684" s="994"/>
      <c r="AI684" s="994"/>
      <c r="AJ684" s="994"/>
      <c r="AK684" s="994"/>
      <c r="AL684" s="994"/>
      <c r="AM684" s="994"/>
      <c r="AN684" s="994"/>
      <c r="AO684" s="994"/>
      <c r="AP684" s="994"/>
      <c r="AQ684" s="994"/>
      <c r="AR684" s="994"/>
      <c r="AS684" s="994"/>
      <c r="AT684" s="994"/>
      <c r="AU684" s="994"/>
      <c r="AV684" s="994"/>
      <c r="AW684" s="994"/>
      <c r="AX684" s="994"/>
      <c r="AY684" s="994"/>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c r="DA684" s="235"/>
    </row>
    <row r="685" s="242" customFormat="true" ht="25.15" customHeight="true" x14ac:dyDescent="0.2">
      <c r="C685" s="2800"/>
      <c r="D685" s="2799"/>
      <c r="E685" s="822"/>
      <c r="F685" s="822"/>
      <c r="G685" s="822"/>
      <c r="H685" s="2800"/>
      <c r="I685" s="2799"/>
      <c r="J685" s="822"/>
      <c r="K685" s="822"/>
      <c r="L685" s="822"/>
      <c r="M685" s="2800"/>
      <c r="N685" s="2799"/>
      <c r="O685" s="822"/>
      <c r="P685" s="822"/>
      <c r="Q685" s="822"/>
      <c r="U685" s="994"/>
      <c r="V685" s="994"/>
      <c r="W685" s="994"/>
      <c r="X685" s="994"/>
      <c r="Y685" s="994"/>
      <c r="Z685" s="994"/>
      <c r="AA685" s="994"/>
      <c r="AB685" s="994"/>
      <c r="AC685" s="994"/>
      <c r="AD685" s="994"/>
      <c r="AE685" s="994"/>
      <c r="AF685" s="994"/>
      <c r="AG685" s="994"/>
      <c r="AH685" s="994"/>
      <c r="AI685" s="994"/>
      <c r="AJ685" s="994"/>
      <c r="AK685" s="994"/>
      <c r="AL685" s="994"/>
      <c r="AM685" s="994"/>
      <c r="AN685" s="994"/>
      <c r="AO685" s="994"/>
      <c r="AP685" s="994"/>
      <c r="AQ685" s="994"/>
      <c r="AR685" s="994"/>
      <c r="AS685" s="994"/>
      <c r="AT685" s="994"/>
      <c r="AU685" s="994"/>
      <c r="AV685" s="994"/>
      <c r="AW685" s="994"/>
      <c r="AX685" s="994"/>
      <c r="AY685" s="994"/>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c r="DA685" s="235"/>
    </row>
    <row r="686" s="242" customFormat="true" ht="25.15" customHeight="true" x14ac:dyDescent="0.2">
      <c r="C686" s="2800"/>
      <c r="D686" s="2799"/>
      <c r="E686" s="822"/>
      <c r="F686" s="822"/>
      <c r="G686" s="822"/>
      <c r="H686" s="2800"/>
      <c r="I686" s="2799"/>
      <c r="J686" s="822"/>
      <c r="K686" s="822"/>
      <c r="L686" s="822"/>
      <c r="M686" s="2800"/>
      <c r="N686" s="2799"/>
      <c r="O686" s="822"/>
      <c r="P686" s="822"/>
      <c r="Q686" s="822"/>
      <c r="U686" s="994"/>
      <c r="V686" s="994"/>
      <c r="W686" s="994"/>
      <c r="X686" s="994"/>
      <c r="Y686" s="994"/>
      <c r="Z686" s="994"/>
      <c r="AA686" s="994"/>
      <c r="AB686" s="994"/>
      <c r="AC686" s="994"/>
      <c r="AD686" s="994"/>
      <c r="AE686" s="994"/>
      <c r="AF686" s="994"/>
      <c r="AG686" s="994"/>
      <c r="AH686" s="994"/>
      <c r="AI686" s="994"/>
      <c r="AJ686" s="994"/>
      <c r="AK686" s="994"/>
      <c r="AL686" s="994"/>
      <c r="AM686" s="994"/>
      <c r="AN686" s="994"/>
      <c r="AO686" s="994"/>
      <c r="AP686" s="994"/>
      <c r="AQ686" s="994"/>
      <c r="AR686" s="994"/>
      <c r="AS686" s="994"/>
      <c r="AT686" s="994"/>
      <c r="AU686" s="994"/>
      <c r="AV686" s="994"/>
      <c r="AW686" s="994"/>
      <c r="AX686" s="994"/>
      <c r="AY686" s="994"/>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c r="DA686" s="235"/>
    </row>
    <row r="687" s="242" customFormat="true" ht="25.15" customHeight="true" x14ac:dyDescent="0.2">
      <c r="C687" s="2800"/>
      <c r="D687" s="2799"/>
      <c r="E687" s="822"/>
      <c r="F687" s="822"/>
      <c r="G687" s="822"/>
      <c r="H687" s="2800"/>
      <c r="I687" s="2799"/>
      <c r="J687" s="822"/>
      <c r="K687" s="822"/>
      <c r="L687" s="822"/>
      <c r="M687" s="2800"/>
      <c r="N687" s="2799"/>
      <c r="O687" s="822"/>
      <c r="P687" s="822"/>
      <c r="Q687" s="822"/>
      <c r="U687" s="994"/>
      <c r="V687" s="994"/>
      <c r="W687" s="994"/>
      <c r="X687" s="994"/>
      <c r="Y687" s="994"/>
      <c r="Z687" s="994"/>
      <c r="AA687" s="994"/>
      <c r="AB687" s="994"/>
      <c r="AC687" s="994"/>
      <c r="AD687" s="994"/>
      <c r="AE687" s="994"/>
      <c r="AF687" s="994"/>
      <c r="AG687" s="994"/>
      <c r="AH687" s="994"/>
      <c r="AI687" s="994"/>
      <c r="AJ687" s="994"/>
      <c r="AK687" s="994"/>
      <c r="AL687" s="994"/>
      <c r="AM687" s="994"/>
      <c r="AN687" s="994"/>
      <c r="AO687" s="994"/>
      <c r="AP687" s="994"/>
      <c r="AQ687" s="994"/>
      <c r="AR687" s="994"/>
      <c r="AS687" s="994"/>
      <c r="AT687" s="994"/>
      <c r="AU687" s="994"/>
      <c r="AV687" s="994"/>
      <c r="AW687" s="994"/>
      <c r="AX687" s="994"/>
      <c r="AY687" s="994"/>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c r="DA687" s="235"/>
    </row>
    <row r="688" s="242" customFormat="true" ht="25.15" customHeight="true" x14ac:dyDescent="0.2">
      <c r="C688" s="2800"/>
      <c r="D688" s="2799"/>
      <c r="E688" s="822"/>
      <c r="F688" s="822"/>
      <c r="G688" s="822"/>
      <c r="H688" s="2800"/>
      <c r="I688" s="2799"/>
      <c r="J688" s="822"/>
      <c r="K688" s="822"/>
      <c r="L688" s="822"/>
      <c r="M688" s="2800"/>
      <c r="N688" s="2799"/>
      <c r="O688" s="822"/>
      <c r="P688" s="822"/>
      <c r="Q688" s="822"/>
      <c r="U688" s="994"/>
      <c r="V688" s="994"/>
      <c r="W688" s="994"/>
      <c r="X688" s="994"/>
      <c r="Y688" s="994"/>
      <c r="Z688" s="994"/>
      <c r="AA688" s="994"/>
      <c r="AB688" s="994"/>
      <c r="AC688" s="994"/>
      <c r="AD688" s="994"/>
      <c r="AE688" s="994"/>
      <c r="AF688" s="994"/>
      <c r="AG688" s="994"/>
      <c r="AH688" s="994"/>
      <c r="AI688" s="994"/>
      <c r="AJ688" s="994"/>
      <c r="AK688" s="994"/>
      <c r="AL688" s="994"/>
      <c r="AM688" s="994"/>
      <c r="AN688" s="994"/>
      <c r="AO688" s="994"/>
      <c r="AP688" s="994"/>
      <c r="AQ688" s="994"/>
      <c r="AR688" s="994"/>
      <c r="AS688" s="994"/>
      <c r="AT688" s="994"/>
      <c r="AU688" s="994"/>
      <c r="AV688" s="994"/>
      <c r="AW688" s="994"/>
      <c r="AX688" s="994"/>
      <c r="AY688" s="994"/>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c r="DA688" s="235"/>
    </row>
    <row r="689" s="242" customFormat="true" ht="25.15" customHeight="true" x14ac:dyDescent="0.2">
      <c r="C689" s="2800"/>
      <c r="D689" s="2799"/>
      <c r="E689" s="822"/>
      <c r="F689" s="822"/>
      <c r="G689" s="822"/>
      <c r="H689" s="2800"/>
      <c r="I689" s="2799"/>
      <c r="J689" s="822"/>
      <c r="K689" s="822"/>
      <c r="L689" s="822"/>
      <c r="M689" s="2800"/>
      <c r="N689" s="2799"/>
      <c r="O689" s="822"/>
      <c r="P689" s="822"/>
      <c r="Q689" s="822"/>
      <c r="U689" s="994"/>
      <c r="V689" s="994"/>
      <c r="W689" s="994"/>
      <c r="X689" s="994"/>
      <c r="Y689" s="994"/>
      <c r="Z689" s="994"/>
      <c r="AA689" s="994"/>
      <c r="AB689" s="994"/>
      <c r="AC689" s="994"/>
      <c r="AD689" s="994"/>
      <c r="AE689" s="994"/>
      <c r="AF689" s="994"/>
      <c r="AG689" s="994"/>
      <c r="AH689" s="994"/>
      <c r="AI689" s="994"/>
      <c r="AJ689" s="994"/>
      <c r="AK689" s="994"/>
      <c r="AL689" s="994"/>
      <c r="AM689" s="994"/>
      <c r="AN689" s="994"/>
      <c r="AO689" s="994"/>
      <c r="AP689" s="994"/>
      <c r="AQ689" s="994"/>
      <c r="AR689" s="994"/>
      <c r="AS689" s="994"/>
      <c r="AT689" s="994"/>
      <c r="AU689" s="994"/>
      <c r="AV689" s="994"/>
      <c r="AW689" s="994"/>
      <c r="AX689" s="994"/>
      <c r="AY689" s="994"/>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c r="DA689" s="235"/>
    </row>
    <row r="690" s="242" customFormat="true" ht="25.15" customHeight="true" x14ac:dyDescent="0.2">
      <c r="C690" s="2800"/>
      <c r="D690" s="2799"/>
      <c r="E690" s="822"/>
      <c r="F690" s="822"/>
      <c r="G690" s="822"/>
      <c r="H690" s="2800"/>
      <c r="I690" s="2799"/>
      <c r="J690" s="822"/>
      <c r="K690" s="822"/>
      <c r="L690" s="822"/>
      <c r="M690" s="2800"/>
      <c r="N690" s="2799"/>
      <c r="O690" s="822"/>
      <c r="P690" s="822"/>
      <c r="Q690" s="822"/>
      <c r="U690" s="994"/>
      <c r="V690" s="994"/>
      <c r="W690" s="994"/>
      <c r="X690" s="994"/>
      <c r="Y690" s="994"/>
      <c r="Z690" s="994"/>
      <c r="AA690" s="994"/>
      <c r="AB690" s="994"/>
      <c r="AC690" s="994"/>
      <c r="AD690" s="994"/>
      <c r="AE690" s="994"/>
      <c r="AF690" s="994"/>
      <c r="AG690" s="994"/>
      <c r="AH690" s="994"/>
      <c r="AI690" s="994"/>
      <c r="AJ690" s="994"/>
      <c r="AK690" s="994"/>
      <c r="AL690" s="994"/>
      <c r="AM690" s="994"/>
      <c r="AN690" s="994"/>
      <c r="AO690" s="994"/>
      <c r="AP690" s="994"/>
      <c r="AQ690" s="994"/>
      <c r="AR690" s="994"/>
      <c r="AS690" s="994"/>
      <c r="AT690" s="994"/>
      <c r="AU690" s="994"/>
      <c r="AV690" s="994"/>
      <c r="AW690" s="994"/>
      <c r="AX690" s="994"/>
      <c r="AY690" s="994"/>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c r="DA690" s="235"/>
    </row>
    <row r="691" s="242" customFormat="true" ht="25.15" customHeight="true" x14ac:dyDescent="0.2">
      <c r="C691" s="822"/>
      <c r="D691" s="822"/>
      <c r="E691" s="822"/>
      <c r="F691" s="822"/>
      <c r="G691" s="822"/>
      <c r="H691" s="822"/>
      <c r="I691" s="822"/>
      <c r="J691" s="822"/>
      <c r="K691" s="822"/>
      <c r="L691" s="822"/>
      <c r="M691" s="822"/>
      <c r="N691" s="822"/>
      <c r="O691" s="822"/>
      <c r="P691" s="822"/>
      <c r="Q691" s="822"/>
      <c r="U691" s="994"/>
      <c r="V691" s="994"/>
      <c r="W691" s="994"/>
      <c r="X691" s="994"/>
      <c r="Y691" s="994"/>
      <c r="Z691" s="994"/>
      <c r="AA691" s="994"/>
      <c r="AB691" s="994"/>
      <c r="AC691" s="994"/>
      <c r="AD691" s="994"/>
      <c r="AE691" s="994"/>
      <c r="AF691" s="994"/>
      <c r="AG691" s="994"/>
      <c r="AH691" s="994"/>
      <c r="AI691" s="994"/>
      <c r="AJ691" s="994"/>
      <c r="AK691" s="994"/>
      <c r="AL691" s="994"/>
      <c r="AM691" s="994"/>
      <c r="AN691" s="994"/>
      <c r="AO691" s="994"/>
      <c r="AP691" s="994"/>
      <c r="AQ691" s="994"/>
      <c r="AR691" s="994"/>
      <c r="AS691" s="994"/>
      <c r="AT691" s="994"/>
      <c r="AU691" s="994"/>
      <c r="AV691" s="994"/>
      <c r="AW691" s="994"/>
      <c r="AX691" s="994"/>
      <c r="AY691" s="994"/>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c r="DA691" s="235"/>
    </row>
    <row r="692" s="242" customFormat="true" ht="25.15" customHeight="true" x14ac:dyDescent="0.2">
      <c r="C692" s="822"/>
      <c r="D692" s="822"/>
      <c r="E692" s="822"/>
      <c r="F692" s="822"/>
      <c r="G692" s="822"/>
      <c r="H692" s="822"/>
      <c r="I692" s="822"/>
      <c r="J692" s="822"/>
      <c r="K692" s="822"/>
      <c r="L692" s="822"/>
      <c r="M692" s="822"/>
      <c r="N692" s="822"/>
      <c r="O692" s="822"/>
      <c r="P692" s="822"/>
      <c r="Q692" s="822"/>
      <c r="U692" s="994"/>
      <c r="V692" s="994"/>
      <c r="W692" s="994"/>
      <c r="X692" s="994"/>
      <c r="Y692" s="994"/>
      <c r="Z692" s="994"/>
      <c r="AA692" s="994"/>
      <c r="AB692" s="994"/>
      <c r="AC692" s="994"/>
      <c r="AD692" s="994"/>
      <c r="AE692" s="994"/>
      <c r="AF692" s="994"/>
      <c r="AG692" s="994"/>
      <c r="AH692" s="994"/>
      <c r="AI692" s="994"/>
      <c r="AJ692" s="994"/>
      <c r="AK692" s="994"/>
      <c r="AL692" s="994"/>
      <c r="AM692" s="994"/>
      <c r="AN692" s="994"/>
      <c r="AO692" s="994"/>
      <c r="AP692" s="994"/>
      <c r="AQ692" s="994"/>
      <c r="AR692" s="994"/>
      <c r="AS692" s="994"/>
      <c r="AT692" s="994"/>
      <c r="AU692" s="994"/>
      <c r="AV692" s="994"/>
      <c r="AW692" s="994"/>
      <c r="AX692" s="994"/>
      <c r="AY692" s="994"/>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c r="DA692" s="235"/>
    </row>
    <row r="693" s="242" customFormat="true" ht="25.15" customHeight="true" x14ac:dyDescent="0.2">
      <c r="C693" s="822"/>
      <c r="D693" s="822"/>
      <c r="E693" s="822"/>
      <c r="F693" s="822"/>
      <c r="G693" s="822"/>
      <c r="H693" s="822"/>
      <c r="I693" s="822"/>
      <c r="J693" s="822"/>
      <c r="K693" s="822"/>
      <c r="L693" s="822"/>
      <c r="M693" s="822"/>
      <c r="N693" s="822"/>
      <c r="O693" s="822"/>
      <c r="P693" s="822"/>
      <c r="Q693" s="822"/>
      <c r="U693" s="994"/>
      <c r="V693" s="994"/>
      <c r="W693" s="994"/>
      <c r="X693" s="994"/>
      <c r="Y693" s="994"/>
      <c r="Z693" s="994"/>
      <c r="AA693" s="994"/>
      <c r="AB693" s="994"/>
      <c r="AC693" s="994"/>
      <c r="AD693" s="994"/>
      <c r="AE693" s="994"/>
      <c r="AF693" s="994"/>
      <c r="AG693" s="994"/>
      <c r="AH693" s="994"/>
      <c r="AI693" s="994"/>
      <c r="AJ693" s="994"/>
      <c r="AK693" s="994"/>
      <c r="AL693" s="994"/>
      <c r="AM693" s="994"/>
      <c r="AN693" s="994"/>
      <c r="AO693" s="994"/>
      <c r="AP693" s="994"/>
      <c r="AQ693" s="994"/>
      <c r="AR693" s="994"/>
      <c r="AS693" s="994"/>
      <c r="AT693" s="994"/>
      <c r="AU693" s="994"/>
      <c r="AV693" s="994"/>
      <c r="AW693" s="994"/>
      <c r="AX693" s="994"/>
      <c r="AY693" s="994"/>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c r="DA693" s="235"/>
    </row>
    <row r="694" s="242" customFormat="true" ht="25.15" customHeight="true" x14ac:dyDescent="0.2">
      <c r="C694" s="822"/>
      <c r="D694" s="822"/>
      <c r="E694" s="822"/>
      <c r="F694" s="822"/>
      <c r="G694" s="822"/>
      <c r="H694" s="822"/>
      <c r="I694" s="822"/>
      <c r="J694" s="822"/>
      <c r="K694" s="822"/>
      <c r="L694" s="822"/>
      <c r="M694" s="822"/>
      <c r="N694" s="822"/>
      <c r="O694" s="822"/>
      <c r="P694" s="822"/>
      <c r="Q694" s="822"/>
      <c r="U694" s="994"/>
      <c r="V694" s="994"/>
      <c r="W694" s="994"/>
      <c r="X694" s="994"/>
      <c r="Y694" s="994"/>
      <c r="Z694" s="994"/>
      <c r="AA694" s="994"/>
      <c r="AB694" s="994"/>
      <c r="AC694" s="994"/>
      <c r="AD694" s="994"/>
      <c r="AE694" s="994"/>
      <c r="AF694" s="994"/>
      <c r="AG694" s="994"/>
      <c r="AH694" s="994"/>
      <c r="AI694" s="994"/>
      <c r="AJ694" s="994"/>
      <c r="AK694" s="994"/>
      <c r="AL694" s="994"/>
      <c r="AM694" s="994"/>
      <c r="AN694" s="994"/>
      <c r="AO694" s="994"/>
      <c r="AP694" s="994"/>
      <c r="AQ694" s="994"/>
      <c r="AR694" s="994"/>
      <c r="AS694" s="994"/>
      <c r="AT694" s="994"/>
      <c r="AU694" s="994"/>
      <c r="AV694" s="994"/>
      <c r="AW694" s="994"/>
      <c r="AX694" s="994"/>
      <c r="AY694" s="994"/>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c r="DA694" s="235"/>
    </row>
    <row r="695" s="242" customFormat="true" ht="25.15" customHeight="true" x14ac:dyDescent="0.2">
      <c r="C695" s="822"/>
      <c r="D695" s="822"/>
      <c r="E695" s="822"/>
      <c r="F695" s="822"/>
      <c r="G695" s="822"/>
      <c r="H695" s="822"/>
      <c r="I695" s="822"/>
      <c r="J695" s="822"/>
      <c r="K695" s="822"/>
      <c r="L695" s="822"/>
      <c r="M695" s="822"/>
      <c r="N695" s="822"/>
      <c r="O695" s="822"/>
      <c r="P695" s="822"/>
      <c r="Q695" s="822"/>
      <c r="U695" s="994"/>
      <c r="V695" s="994"/>
      <c r="W695" s="994"/>
      <c r="X695" s="994"/>
      <c r="Y695" s="994"/>
      <c r="Z695" s="994"/>
      <c r="AA695" s="994"/>
      <c r="AB695" s="994"/>
      <c r="AC695" s="994"/>
      <c r="AD695" s="994"/>
      <c r="AE695" s="994"/>
      <c r="AF695" s="994"/>
      <c r="AG695" s="994"/>
      <c r="AH695" s="994"/>
      <c r="AI695" s="994"/>
      <c r="AJ695" s="994"/>
      <c r="AK695" s="994"/>
      <c r="AL695" s="994"/>
      <c r="AM695" s="994"/>
      <c r="AN695" s="994"/>
      <c r="AO695" s="994"/>
      <c r="AP695" s="994"/>
      <c r="AQ695" s="994"/>
      <c r="AR695" s="994"/>
      <c r="AS695" s="994"/>
      <c r="AT695" s="994"/>
      <c r="AU695" s="994"/>
      <c r="AV695" s="994"/>
      <c r="AW695" s="994"/>
      <c r="AX695" s="994"/>
      <c r="AY695" s="994"/>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c r="DA695" s="235"/>
    </row>
    <row r="696" s="242" customFormat="true" ht="25.15" customHeight="true" x14ac:dyDescent="0.2">
      <c r="C696" s="822"/>
      <c r="D696" s="822"/>
      <c r="E696" s="822"/>
      <c r="F696" s="822"/>
      <c r="G696" s="822"/>
      <c r="H696" s="822"/>
      <c r="I696" s="822"/>
      <c r="J696" s="822"/>
      <c r="K696" s="822"/>
      <c r="L696" s="822"/>
      <c r="M696" s="822"/>
      <c r="N696" s="822"/>
      <c r="O696" s="822"/>
      <c r="P696" s="822"/>
      <c r="Q696" s="822"/>
      <c r="U696" s="994"/>
      <c r="V696" s="994"/>
      <c r="W696" s="994"/>
      <c r="X696" s="994"/>
      <c r="Y696" s="994"/>
      <c r="Z696" s="994"/>
      <c r="AA696" s="994"/>
      <c r="AB696" s="994"/>
      <c r="AC696" s="994"/>
      <c r="AD696" s="994"/>
      <c r="AE696" s="994"/>
      <c r="AF696" s="994"/>
      <c r="AG696" s="994"/>
      <c r="AH696" s="994"/>
      <c r="AI696" s="994"/>
      <c r="AJ696" s="994"/>
      <c r="AK696" s="994"/>
      <c r="AL696" s="994"/>
      <c r="AM696" s="994"/>
      <c r="AN696" s="994"/>
      <c r="AO696" s="994"/>
      <c r="AP696" s="994"/>
      <c r="AQ696" s="994"/>
      <c r="AR696" s="994"/>
      <c r="AS696" s="994"/>
      <c r="AT696" s="994"/>
      <c r="AU696" s="994"/>
      <c r="AV696" s="994"/>
      <c r="AW696" s="994"/>
      <c r="AX696" s="994"/>
      <c r="AY696" s="994"/>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c r="DA696" s="235"/>
    </row>
    <row r="697" s="242" customFormat="true" ht="25.15" customHeight="true" x14ac:dyDescent="0.2">
      <c r="C697" s="822"/>
      <c r="D697" s="822"/>
      <c r="E697" s="822"/>
      <c r="F697" s="822"/>
      <c r="G697" s="822"/>
      <c r="H697" s="822"/>
      <c r="I697" s="822"/>
      <c r="J697" s="822"/>
      <c r="K697" s="822"/>
      <c r="L697" s="822"/>
      <c r="M697" s="822"/>
      <c r="N697" s="822"/>
      <c r="O697" s="822"/>
      <c r="P697" s="822"/>
      <c r="Q697" s="822"/>
      <c r="U697" s="994"/>
      <c r="V697" s="994"/>
      <c r="W697" s="994"/>
      <c r="X697" s="994"/>
      <c r="Y697" s="994"/>
      <c r="Z697" s="994"/>
      <c r="AA697" s="994"/>
      <c r="AB697" s="994"/>
      <c r="AC697" s="994"/>
      <c r="AD697" s="994"/>
      <c r="AE697" s="994"/>
      <c r="AF697" s="994"/>
      <c r="AG697" s="994"/>
      <c r="AH697" s="994"/>
      <c r="AI697" s="994"/>
      <c r="AJ697" s="994"/>
      <c r="AK697" s="994"/>
      <c r="AL697" s="994"/>
      <c r="AM697" s="994"/>
      <c r="AN697" s="994"/>
      <c r="AO697" s="994"/>
      <c r="AP697" s="994"/>
      <c r="AQ697" s="994"/>
      <c r="AR697" s="994"/>
      <c r="AS697" s="994"/>
      <c r="AT697" s="994"/>
      <c r="AU697" s="994"/>
      <c r="AV697" s="994"/>
      <c r="AW697" s="994"/>
      <c r="AX697" s="994"/>
      <c r="AY697" s="994"/>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c r="DA697" s="235"/>
    </row>
    <row r="698" s="242" customFormat="true" ht="25.15" customHeight="true" x14ac:dyDescent="0.2">
      <c r="C698" s="822"/>
      <c r="D698" s="822"/>
      <c r="E698" s="822"/>
      <c r="F698" s="822"/>
      <c r="G698" s="822"/>
      <c r="H698" s="822"/>
      <c r="I698" s="822"/>
      <c r="J698" s="822"/>
      <c r="K698" s="822"/>
      <c r="L698" s="822"/>
      <c r="M698" s="822"/>
      <c r="N698" s="822"/>
      <c r="O698" s="822"/>
      <c r="P698" s="822"/>
      <c r="Q698" s="822"/>
      <c r="U698" s="994"/>
      <c r="V698" s="994"/>
      <c r="W698" s="994"/>
      <c r="X698" s="994"/>
      <c r="Y698" s="994"/>
      <c r="Z698" s="994"/>
      <c r="AA698" s="994"/>
      <c r="AB698" s="994"/>
      <c r="AC698" s="994"/>
      <c r="AD698" s="994"/>
      <c r="AE698" s="994"/>
      <c r="AF698" s="994"/>
      <c r="AG698" s="994"/>
      <c r="AH698" s="994"/>
      <c r="AI698" s="994"/>
      <c r="AJ698" s="994"/>
      <c r="AK698" s="994"/>
      <c r="AL698" s="994"/>
      <c r="AM698" s="994"/>
      <c r="AN698" s="994"/>
      <c r="AO698" s="994"/>
      <c r="AP698" s="994"/>
      <c r="AQ698" s="994"/>
      <c r="AR698" s="994"/>
      <c r="AS698" s="994"/>
      <c r="AT698" s="994"/>
      <c r="AU698" s="994"/>
      <c r="AV698" s="994"/>
      <c r="AW698" s="994"/>
      <c r="AX698" s="994"/>
      <c r="AY698" s="994"/>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c r="DA698" s="235"/>
    </row>
    <row r="699" s="242" customFormat="true" ht="25.15" customHeight="true" x14ac:dyDescent="0.2">
      <c r="C699" s="822"/>
      <c r="D699" s="822"/>
      <c r="E699" s="822"/>
      <c r="F699" s="822"/>
      <c r="G699" s="822"/>
      <c r="H699" s="822"/>
      <c r="I699" s="822"/>
      <c r="J699" s="822"/>
      <c r="K699" s="822"/>
      <c r="L699" s="822"/>
      <c r="M699" s="822"/>
      <c r="N699" s="822"/>
      <c r="O699" s="822"/>
      <c r="P699" s="822"/>
      <c r="Q699" s="822"/>
      <c r="U699" s="994"/>
      <c r="V699" s="994"/>
      <c r="W699" s="994"/>
      <c r="X699" s="994"/>
      <c r="Y699" s="994"/>
      <c r="Z699" s="994"/>
      <c r="AA699" s="994"/>
      <c r="AB699" s="994"/>
      <c r="AC699" s="994"/>
      <c r="AD699" s="994"/>
      <c r="AE699" s="994"/>
      <c r="AF699" s="994"/>
      <c r="AG699" s="994"/>
      <c r="AH699" s="994"/>
      <c r="AI699" s="994"/>
      <c r="AJ699" s="994"/>
      <c r="AK699" s="994"/>
      <c r="AL699" s="994"/>
      <c r="AM699" s="994"/>
      <c r="AN699" s="994"/>
      <c r="AO699" s="994"/>
      <c r="AP699" s="994"/>
      <c r="AQ699" s="994"/>
      <c r="AR699" s="994"/>
      <c r="AS699" s="994"/>
      <c r="AT699" s="994"/>
      <c r="AU699" s="994"/>
      <c r="AV699" s="994"/>
      <c r="AW699" s="994"/>
      <c r="AX699" s="994"/>
      <c r="AY699" s="994"/>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c r="DA699" s="235"/>
    </row>
    <row r="700" s="242" customFormat="true" ht="25.15" customHeight="true" x14ac:dyDescent="0.2">
      <c r="C700" s="822"/>
      <c r="D700" s="822"/>
      <c r="E700" s="822"/>
      <c r="F700" s="822"/>
      <c r="G700" s="822"/>
      <c r="H700" s="822"/>
      <c r="I700" s="822"/>
      <c r="J700" s="822"/>
      <c r="K700" s="822"/>
      <c r="L700" s="822"/>
      <c r="M700" s="822"/>
      <c r="N700" s="822"/>
      <c r="O700" s="822"/>
      <c r="P700" s="822"/>
      <c r="Q700" s="822"/>
      <c r="U700" s="994"/>
      <c r="V700" s="994"/>
      <c r="W700" s="994"/>
      <c r="X700" s="994"/>
      <c r="Y700" s="994"/>
      <c r="Z700" s="994"/>
      <c r="AA700" s="994"/>
      <c r="AB700" s="994"/>
      <c r="AC700" s="994"/>
      <c r="AD700" s="994"/>
      <c r="AE700" s="994"/>
      <c r="AF700" s="994"/>
      <c r="AG700" s="994"/>
      <c r="AH700" s="994"/>
      <c r="AI700" s="994"/>
      <c r="AJ700" s="994"/>
      <c r="AK700" s="994"/>
      <c r="AL700" s="994"/>
      <c r="AM700" s="994"/>
      <c r="AN700" s="994"/>
      <c r="AO700" s="994"/>
      <c r="AP700" s="994"/>
      <c r="AQ700" s="994"/>
      <c r="AR700" s="994"/>
      <c r="AS700" s="994"/>
      <c r="AT700" s="994"/>
      <c r="AU700" s="994"/>
      <c r="AV700" s="994"/>
      <c r="AW700" s="994"/>
      <c r="AX700" s="994"/>
      <c r="AY700" s="994"/>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c r="DA700" s="235"/>
    </row>
    <row r="701" ht="25.15" customHeight="true" x14ac:dyDescent="0.2">
      <c r="C701" s="823"/>
      <c r="D701" s="823"/>
      <c r="E701" s="823"/>
      <c r="F701" s="823"/>
      <c r="G701" s="823"/>
      <c r="H701" s="823"/>
      <c r="I701" s="823"/>
      <c r="J701" s="823"/>
      <c r="K701" s="823"/>
      <c r="L701" s="823"/>
      <c r="M701" s="823"/>
      <c r="N701" s="823"/>
      <c r="O701" s="823"/>
      <c r="P701" s="823"/>
      <c r="Q701" s="823"/>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823"/>
      <c r="D702" s="823"/>
      <c r="E702" s="823"/>
      <c r="F702" s="823"/>
      <c r="G702" s="823"/>
      <c r="H702" s="823"/>
      <c r="I702" s="823"/>
      <c r="J702" s="823"/>
      <c r="K702" s="823"/>
      <c r="L702" s="823"/>
      <c r="M702" s="823"/>
      <c r="N702" s="823"/>
      <c r="O702" s="823"/>
      <c r="P702" s="823"/>
      <c r="Q702" s="823"/>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823"/>
      <c r="D703" s="823"/>
      <c r="E703" s="823"/>
      <c r="F703" s="823"/>
      <c r="G703" s="823"/>
      <c r="H703" s="823"/>
      <c r="I703" s="823"/>
      <c r="J703" s="823"/>
      <c r="K703" s="823"/>
      <c r="L703" s="823"/>
      <c r="M703" s="823"/>
      <c r="N703" s="823"/>
      <c r="O703" s="823"/>
      <c r="P703" s="823"/>
      <c r="Q703" s="823"/>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823"/>
      <c r="D704" s="823"/>
      <c r="E704" s="823"/>
      <c r="F704" s="823"/>
      <c r="G704" s="823"/>
      <c r="H704" s="823"/>
      <c r="I704" s="823"/>
      <c r="J704" s="823"/>
      <c r="K704" s="823"/>
      <c r="L704" s="823"/>
      <c r="M704" s="823"/>
      <c r="N704" s="823"/>
      <c r="O704" s="823"/>
      <c r="P704" s="823"/>
      <c r="Q704" s="823"/>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823"/>
      <c r="D705" s="823"/>
      <c r="E705" s="823"/>
      <c r="F705" s="823"/>
      <c r="G705" s="823"/>
      <c r="H705" s="823"/>
      <c r="I705" s="823"/>
      <c r="J705" s="823"/>
      <c r="K705" s="823"/>
      <c r="L705" s="823"/>
      <c r="M705" s="823"/>
      <c r="N705" s="823"/>
      <c r="O705" s="823"/>
      <c r="P705" s="823"/>
      <c r="Q705" s="823"/>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823"/>
      <c r="D706" s="823"/>
      <c r="E706" s="823"/>
      <c r="F706" s="823"/>
      <c r="G706" s="823"/>
      <c r="H706" s="823"/>
      <c r="I706" s="823"/>
      <c r="J706" s="823"/>
      <c r="K706" s="823"/>
      <c r="L706" s="823"/>
      <c r="M706" s="823"/>
      <c r="N706" s="823"/>
      <c r="O706" s="823"/>
      <c r="P706" s="823"/>
      <c r="Q706" s="823"/>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823"/>
      <c r="D707" s="823"/>
      <c r="E707" s="823"/>
      <c r="F707" s="823"/>
      <c r="G707" s="823"/>
      <c r="H707" s="823"/>
      <c r="I707" s="823"/>
      <c r="J707" s="823"/>
      <c r="K707" s="823"/>
      <c r="L707" s="823"/>
      <c r="M707" s="823"/>
      <c r="N707" s="823"/>
      <c r="O707" s="823"/>
      <c r="P707" s="823"/>
      <c r="Q707" s="823"/>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823"/>
      <c r="D708" s="823"/>
      <c r="E708" s="823"/>
      <c r="F708" s="823"/>
      <c r="G708" s="823"/>
      <c r="H708" s="823"/>
      <c r="I708" s="823"/>
      <c r="J708" s="823"/>
      <c r="K708" s="823"/>
      <c r="L708" s="823"/>
      <c r="M708" s="823"/>
      <c r="N708" s="823"/>
      <c r="O708" s="823"/>
      <c r="P708" s="823"/>
      <c r="Q708" s="823"/>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823"/>
      <c r="D709" s="823"/>
      <c r="E709" s="823"/>
      <c r="F709" s="823"/>
      <c r="G709" s="823"/>
      <c r="H709" s="823"/>
      <c r="I709" s="823"/>
      <c r="J709" s="823"/>
      <c r="K709" s="823"/>
      <c r="L709" s="823"/>
      <c r="M709" s="823"/>
      <c r="N709" s="823"/>
      <c r="O709" s="823"/>
      <c r="P709" s="823"/>
      <c r="Q709" s="823"/>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823"/>
      <c r="D710" s="823"/>
      <c r="E710" s="823"/>
      <c r="F710" s="823"/>
      <c r="G710" s="823"/>
      <c r="H710" s="823"/>
      <c r="I710" s="823"/>
      <c r="J710" s="823"/>
      <c r="K710" s="823"/>
      <c r="L710" s="823"/>
      <c r="M710" s="823"/>
      <c r="N710" s="823"/>
      <c r="O710" s="823"/>
      <c r="P710" s="823"/>
      <c r="Q710" s="823"/>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823"/>
      <c r="D711" s="823"/>
      <c r="E711" s="823"/>
      <c r="F711" s="823"/>
      <c r="G711" s="823"/>
      <c r="H711" s="823"/>
      <c r="I711" s="823"/>
      <c r="J711" s="823"/>
      <c r="K711" s="823"/>
      <c r="L711" s="823"/>
      <c r="M711" s="823"/>
      <c r="N711" s="823"/>
      <c r="O711" s="823"/>
      <c r="P711" s="823"/>
      <c r="Q711" s="823"/>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823"/>
      <c r="D712" s="823"/>
      <c r="E712" s="823"/>
      <c r="F712" s="823"/>
      <c r="G712" s="823"/>
      <c r="H712" s="823"/>
      <c r="I712" s="823"/>
      <c r="J712" s="823"/>
      <c r="K712" s="823"/>
      <c r="L712" s="823"/>
      <c r="M712" s="823"/>
      <c r="N712" s="823"/>
      <c r="O712" s="823"/>
      <c r="P712" s="823"/>
      <c r="Q712" s="823"/>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823"/>
      <c r="D713" s="823"/>
      <c r="E713" s="823"/>
      <c r="F713" s="823"/>
      <c r="G713" s="823"/>
      <c r="H713" s="823"/>
      <c r="I713" s="823"/>
      <c r="J713" s="823"/>
      <c r="K713" s="823"/>
      <c r="L713" s="823"/>
      <c r="M713" s="823"/>
      <c r="N713" s="823"/>
      <c r="O713" s="823"/>
      <c r="P713" s="823"/>
      <c r="Q713" s="823"/>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823"/>
      <c r="D714" s="823"/>
      <c r="E714" s="823"/>
      <c r="F714" s="823"/>
      <c r="G714" s="823"/>
      <c r="H714" s="823"/>
      <c r="I714" s="823"/>
      <c r="J714" s="823"/>
      <c r="K714" s="823"/>
      <c r="L714" s="823"/>
      <c r="M714" s="823"/>
      <c r="N714" s="823"/>
      <c r="O714" s="823"/>
      <c r="P714" s="823"/>
      <c r="Q714" s="823"/>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823"/>
      <c r="D715" s="823"/>
      <c r="E715" s="823"/>
      <c r="F715" s="823"/>
      <c r="G715" s="823"/>
      <c r="H715" s="823"/>
      <c r="I715" s="823"/>
      <c r="J715" s="823"/>
      <c r="K715" s="823"/>
      <c r="L715" s="823"/>
      <c r="M715" s="823"/>
      <c r="N715" s="823"/>
      <c r="O715" s="823"/>
      <c r="P715" s="823"/>
      <c r="Q715" s="823"/>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823"/>
      <c r="D716" s="823"/>
      <c r="E716" s="823"/>
      <c r="F716" s="823"/>
      <c r="G716" s="823"/>
      <c r="H716" s="823"/>
      <c r="I716" s="823"/>
      <c r="J716" s="823"/>
      <c r="K716" s="823"/>
      <c r="L716" s="823"/>
      <c r="M716" s="823"/>
      <c r="N716" s="823"/>
      <c r="O716" s="823"/>
      <c r="P716" s="823"/>
      <c r="Q716" s="823"/>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823"/>
      <c r="D717" s="823"/>
      <c r="E717" s="823"/>
      <c r="F717" s="823"/>
      <c r="G717" s="823"/>
      <c r="H717" s="823"/>
      <c r="I717" s="823"/>
      <c r="J717" s="823"/>
      <c r="K717" s="823"/>
      <c r="L717" s="823"/>
      <c r="M717" s="823"/>
      <c r="N717" s="823"/>
      <c r="O717" s="823"/>
      <c r="P717" s="823"/>
      <c r="Q717" s="823"/>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823"/>
      <c r="D718" s="823"/>
      <c r="E718" s="823"/>
      <c r="F718" s="823"/>
      <c r="G718" s="823"/>
      <c r="H718" s="823"/>
      <c r="I718" s="823"/>
      <c r="J718" s="823"/>
      <c r="K718" s="823"/>
      <c r="L718" s="823"/>
      <c r="M718" s="823"/>
      <c r="N718" s="823"/>
      <c r="O718" s="823"/>
      <c r="P718" s="823"/>
      <c r="Q718" s="823"/>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823"/>
      <c r="D719" s="823"/>
      <c r="E719" s="823"/>
      <c r="F719" s="823"/>
      <c r="G719" s="823"/>
      <c r="H719" s="823"/>
      <c r="I719" s="823"/>
      <c r="J719" s="823"/>
      <c r="K719" s="823"/>
      <c r="L719" s="823"/>
      <c r="M719" s="823"/>
      <c r="N719" s="823"/>
      <c r="O719" s="823"/>
      <c r="P719" s="823"/>
      <c r="Q719" s="823"/>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823"/>
      <c r="D720" s="823"/>
      <c r="E720" s="823"/>
      <c r="F720" s="823"/>
      <c r="G720" s="823"/>
      <c r="H720" s="823"/>
      <c r="I720" s="823"/>
      <c r="J720" s="823"/>
      <c r="K720" s="823"/>
      <c r="L720" s="823"/>
      <c r="M720" s="823"/>
      <c r="N720" s="823"/>
      <c r="O720" s="823"/>
      <c r="P720" s="823"/>
      <c r="Q720" s="823"/>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823"/>
      <c r="D721" s="823"/>
      <c r="E721" s="823"/>
      <c r="F721" s="823"/>
      <c r="G721" s="823"/>
      <c r="H721" s="823"/>
      <c r="I721" s="823"/>
      <c r="J721" s="823"/>
      <c r="K721" s="823"/>
      <c r="L721" s="823"/>
      <c r="M721" s="823"/>
      <c r="N721" s="823"/>
      <c r="O721" s="823"/>
      <c r="P721" s="823"/>
      <c r="Q721" s="823"/>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823"/>
      <c r="D722" s="823"/>
      <c r="E722" s="823"/>
      <c r="F722" s="823"/>
      <c r="G722" s="823"/>
      <c r="H722" s="823"/>
      <c r="I722" s="823"/>
      <c r="J722" s="823"/>
      <c r="K722" s="823"/>
      <c r="L722" s="823"/>
      <c r="M722" s="823"/>
      <c r="N722" s="823"/>
      <c r="O722" s="823"/>
      <c r="P722" s="823"/>
      <c r="Q722" s="823"/>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823"/>
      <c r="D723" s="823"/>
      <c r="E723" s="823"/>
      <c r="F723" s="823"/>
      <c r="G723" s="823"/>
      <c r="H723" s="823"/>
      <c r="I723" s="823"/>
      <c r="J723" s="823"/>
      <c r="K723" s="823"/>
      <c r="L723" s="823"/>
      <c r="M723" s="823"/>
      <c r="N723" s="823"/>
      <c r="O723" s="823"/>
      <c r="P723" s="823"/>
      <c r="Q723" s="823"/>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823"/>
      <c r="D724" s="823"/>
      <c r="E724" s="823"/>
      <c r="F724" s="823"/>
      <c r="G724" s="823"/>
      <c r="H724" s="823"/>
      <c r="I724" s="823"/>
      <c r="J724" s="823"/>
      <c r="K724" s="823"/>
      <c r="L724" s="823"/>
      <c r="M724" s="823"/>
      <c r="N724" s="823"/>
      <c r="O724" s="823"/>
      <c r="P724" s="823"/>
      <c r="Q724" s="823"/>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823"/>
      <c r="D725" s="823"/>
      <c r="E725" s="823"/>
      <c r="F725" s="823"/>
      <c r="G725" s="823"/>
      <c r="H725" s="823"/>
      <c r="I725" s="823"/>
      <c r="J725" s="823"/>
      <c r="K725" s="823"/>
      <c r="L725" s="823"/>
      <c r="M725" s="823"/>
      <c r="N725" s="823"/>
      <c r="O725" s="823"/>
      <c r="P725" s="823"/>
      <c r="Q725" s="823"/>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823"/>
      <c r="D726" s="823"/>
      <c r="E726" s="823"/>
      <c r="F726" s="823"/>
      <c r="G726" s="823"/>
      <c r="H726" s="823"/>
      <c r="I726" s="823"/>
      <c r="J726" s="823"/>
      <c r="K726" s="823"/>
      <c r="L726" s="823"/>
      <c r="M726" s="823"/>
      <c r="N726" s="823"/>
      <c r="O726" s="823"/>
      <c r="P726" s="823"/>
      <c r="Q726" s="823"/>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823"/>
      <c r="D727" s="823"/>
      <c r="E727" s="823"/>
      <c r="F727" s="823"/>
      <c r="G727" s="823"/>
      <c r="H727" s="823"/>
      <c r="I727" s="823"/>
      <c r="J727" s="823"/>
      <c r="K727" s="823"/>
      <c r="L727" s="823"/>
      <c r="M727" s="823"/>
      <c r="N727" s="823"/>
      <c r="O727" s="823"/>
      <c r="P727" s="823"/>
      <c r="Q727" s="823"/>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823"/>
      <c r="D728" s="823"/>
      <c r="E728" s="823"/>
      <c r="F728" s="823"/>
      <c r="G728" s="823"/>
      <c r="H728" s="823"/>
      <c r="I728" s="823"/>
      <c r="J728" s="823"/>
      <c r="K728" s="823"/>
      <c r="L728" s="823"/>
      <c r="M728" s="823"/>
      <c r="N728" s="823"/>
      <c r="O728" s="823"/>
      <c r="P728" s="823"/>
      <c r="Q728" s="823"/>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823"/>
      <c r="D729" s="823"/>
      <c r="E729" s="823"/>
      <c r="F729" s="823"/>
      <c r="G729" s="823"/>
      <c r="H729" s="823"/>
      <c r="I729" s="823"/>
      <c r="J729" s="823"/>
      <c r="K729" s="823"/>
      <c r="L729" s="823"/>
      <c r="M729" s="823"/>
      <c r="N729" s="823"/>
      <c r="O729" s="823"/>
      <c r="P729" s="823"/>
      <c r="Q729" s="823"/>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823"/>
      <c r="D730" s="823"/>
      <c r="E730" s="823"/>
      <c r="F730" s="823"/>
      <c r="G730" s="823"/>
      <c r="H730" s="823"/>
      <c r="I730" s="823"/>
      <c r="J730" s="823"/>
      <c r="K730" s="823"/>
      <c r="L730" s="823"/>
      <c r="M730" s="823"/>
      <c r="N730" s="823"/>
      <c r="O730" s="823"/>
      <c r="P730" s="823"/>
      <c r="Q730" s="823"/>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823"/>
      <c r="D731" s="823"/>
      <c r="E731" s="823"/>
      <c r="F731" s="823"/>
      <c r="G731" s="823"/>
      <c r="H731" s="823"/>
      <c r="I731" s="823"/>
      <c r="J731" s="823"/>
      <c r="K731" s="823"/>
      <c r="L731" s="823"/>
      <c r="M731" s="823"/>
      <c r="N731" s="823"/>
      <c r="O731" s="823"/>
      <c r="P731" s="823"/>
      <c r="Q731" s="823"/>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823"/>
      <c r="D732" s="823"/>
      <c r="E732" s="823"/>
      <c r="F732" s="823"/>
      <c r="G732" s="823"/>
      <c r="H732" s="823"/>
      <c r="I732" s="823"/>
      <c r="J732" s="823"/>
      <c r="K732" s="823"/>
      <c r="L732" s="823"/>
      <c r="M732" s="823"/>
      <c r="N732" s="823"/>
      <c r="O732" s="823"/>
      <c r="P732" s="823"/>
      <c r="Q732" s="823"/>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823"/>
      <c r="D733" s="823"/>
      <c r="E733" s="823"/>
      <c r="F733" s="823"/>
      <c r="G733" s="823"/>
      <c r="H733" s="823"/>
      <c r="I733" s="823"/>
      <c r="J733" s="823"/>
      <c r="K733" s="823"/>
      <c r="L733" s="823"/>
      <c r="M733" s="823"/>
      <c r="N733" s="823"/>
      <c r="O733" s="823"/>
      <c r="P733" s="823"/>
      <c r="Q733" s="823"/>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823"/>
      <c r="D734" s="823"/>
      <c r="E734" s="823"/>
      <c r="F734" s="823"/>
      <c r="G734" s="823"/>
      <c r="H734" s="823"/>
      <c r="I734" s="823"/>
      <c r="J734" s="823"/>
      <c r="K734" s="823"/>
      <c r="L734" s="823"/>
      <c r="M734" s="823"/>
      <c r="N734" s="823"/>
      <c r="O734" s="823"/>
      <c r="P734" s="823"/>
      <c r="Q734" s="823"/>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823"/>
      <c r="D735" s="823"/>
      <c r="E735" s="823"/>
      <c r="F735" s="823"/>
      <c r="G735" s="823"/>
      <c r="H735" s="823"/>
      <c r="I735" s="823"/>
      <c r="J735" s="823"/>
      <c r="K735" s="823"/>
      <c r="L735" s="823"/>
      <c r="M735" s="823"/>
      <c r="N735" s="823"/>
      <c r="O735" s="823"/>
      <c r="P735" s="823"/>
      <c r="Q735" s="823"/>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823"/>
      <c r="D736" s="823"/>
      <c r="E736" s="823"/>
      <c r="F736" s="823"/>
      <c r="G736" s="823"/>
      <c r="H736" s="823"/>
      <c r="I736" s="823"/>
      <c r="J736" s="823"/>
      <c r="K736" s="823"/>
      <c r="L736" s="823"/>
      <c r="M736" s="823"/>
      <c r="N736" s="823"/>
      <c r="O736" s="823"/>
      <c r="P736" s="823"/>
      <c r="Q736" s="823"/>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823"/>
      <c r="D737" s="823"/>
      <c r="E737" s="823"/>
      <c r="F737" s="823"/>
      <c r="G737" s="823"/>
      <c r="H737" s="823"/>
      <c r="I737" s="823"/>
      <c r="J737" s="823"/>
      <c r="K737" s="823"/>
      <c r="L737" s="823"/>
      <c r="M737" s="823"/>
      <c r="N737" s="823"/>
      <c r="O737" s="823"/>
      <c r="P737" s="823"/>
      <c r="Q737" s="823"/>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823"/>
      <c r="D738" s="823"/>
      <c r="E738" s="823"/>
      <c r="F738" s="823"/>
      <c r="G738" s="823"/>
      <c r="H738" s="823"/>
      <c r="I738" s="823"/>
      <c r="J738" s="823"/>
      <c r="K738" s="823"/>
      <c r="L738" s="823"/>
      <c r="M738" s="823"/>
      <c r="N738" s="823"/>
      <c r="O738" s="823"/>
      <c r="P738" s="823"/>
      <c r="Q738" s="823"/>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823"/>
      <c r="D739" s="823"/>
      <c r="E739" s="823"/>
      <c r="F739" s="823"/>
      <c r="G739" s="823"/>
      <c r="H739" s="823"/>
      <c r="I739" s="823"/>
      <c r="J739" s="823"/>
      <c r="K739" s="823"/>
      <c r="L739" s="823"/>
      <c r="M739" s="823"/>
      <c r="N739" s="823"/>
      <c r="O739" s="823"/>
      <c r="P739" s="823"/>
      <c r="Q739" s="823"/>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823"/>
      <c r="D740" s="823"/>
      <c r="E740" s="823"/>
      <c r="F740" s="823"/>
      <c r="G740" s="823"/>
      <c r="H740" s="823"/>
      <c r="I740" s="823"/>
      <c r="J740" s="823"/>
      <c r="K740" s="823"/>
      <c r="L740" s="823"/>
      <c r="M740" s="823"/>
      <c r="N740" s="823"/>
      <c r="O740" s="823"/>
      <c r="P740" s="823"/>
      <c r="Q740" s="823"/>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823"/>
      <c r="D741" s="823"/>
      <c r="E741" s="823"/>
      <c r="F741" s="823"/>
      <c r="G741" s="823"/>
      <c r="H741" s="823"/>
      <c r="I741" s="823"/>
      <c r="J741" s="823"/>
      <c r="K741" s="823"/>
      <c r="L741" s="823"/>
      <c r="M741" s="823"/>
      <c r="N741" s="823"/>
      <c r="O741" s="823"/>
      <c r="P741" s="823"/>
      <c r="Q741" s="823"/>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823"/>
      <c r="D742" s="823"/>
      <c r="E742" s="823"/>
      <c r="F742" s="823"/>
      <c r="G742" s="823"/>
      <c r="H742" s="823"/>
      <c r="I742" s="823"/>
      <c r="J742" s="823"/>
      <c r="K742" s="823"/>
      <c r="L742" s="823"/>
      <c r="M742" s="823"/>
      <c r="N742" s="823"/>
      <c r="O742" s="823"/>
      <c r="P742" s="823"/>
      <c r="Q742" s="823"/>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823"/>
      <c r="D743" s="823"/>
      <c r="E743" s="823"/>
      <c r="F743" s="823"/>
      <c r="G743" s="823"/>
      <c r="H743" s="823"/>
      <c r="I743" s="823"/>
      <c r="J743" s="823"/>
      <c r="K743" s="823"/>
      <c r="L743" s="823"/>
      <c r="M743" s="823"/>
      <c r="N743" s="823"/>
      <c r="O743" s="823"/>
      <c r="P743" s="823"/>
      <c r="Q743" s="823"/>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823"/>
      <c r="D744" s="823"/>
      <c r="E744" s="823"/>
      <c r="F744" s="823"/>
      <c r="G744" s="823"/>
      <c r="H744" s="823"/>
      <c r="I744" s="823"/>
      <c r="J744" s="823"/>
      <c r="K744" s="823"/>
      <c r="L744" s="823"/>
      <c r="M744" s="823"/>
      <c r="N744" s="823"/>
      <c r="O744" s="823"/>
      <c r="P744" s="823"/>
      <c r="Q744" s="823"/>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823"/>
      <c r="D745" s="823"/>
      <c r="E745" s="823"/>
      <c r="F745" s="823"/>
      <c r="G745" s="823"/>
      <c r="H745" s="823"/>
      <c r="I745" s="823"/>
      <c r="J745" s="823"/>
      <c r="K745" s="823"/>
      <c r="L745" s="823"/>
      <c r="M745" s="823"/>
      <c r="N745" s="823"/>
      <c r="O745" s="823"/>
      <c r="P745" s="823"/>
      <c r="Q745" s="823"/>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823"/>
      <c r="D746" s="823"/>
      <c r="E746" s="823"/>
      <c r="F746" s="823"/>
      <c r="G746" s="823"/>
      <c r="H746" s="823"/>
      <c r="I746" s="823"/>
      <c r="J746" s="823"/>
      <c r="K746" s="823"/>
      <c r="L746" s="823"/>
      <c r="M746" s="823"/>
      <c r="N746" s="823"/>
      <c r="O746" s="823"/>
      <c r="P746" s="823"/>
      <c r="Q746" s="823"/>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823"/>
      <c r="D747" s="823"/>
      <c r="E747" s="823"/>
      <c r="F747" s="823"/>
      <c r="G747" s="823"/>
      <c r="H747" s="823"/>
      <c r="I747" s="823"/>
      <c r="J747" s="823"/>
      <c r="K747" s="823"/>
      <c r="L747" s="823"/>
      <c r="M747" s="823"/>
      <c r="N747" s="823"/>
      <c r="O747" s="823"/>
      <c r="P747" s="823"/>
      <c r="Q747" s="823"/>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823"/>
      <c r="D748" s="823"/>
      <c r="E748" s="823"/>
      <c r="F748" s="823"/>
      <c r="G748" s="823"/>
      <c r="H748" s="823"/>
      <c r="I748" s="823"/>
      <c r="J748" s="823"/>
      <c r="K748" s="823"/>
      <c r="L748" s="823"/>
      <c r="M748" s="823"/>
      <c r="N748" s="823"/>
      <c r="O748" s="823"/>
      <c r="P748" s="823"/>
      <c r="Q748" s="823"/>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823"/>
      <c r="D749" s="823"/>
      <c r="E749" s="823"/>
      <c r="F749" s="823"/>
      <c r="G749" s="823"/>
      <c r="H749" s="823"/>
      <c r="I749" s="823"/>
      <c r="J749" s="823"/>
      <c r="K749" s="823"/>
      <c r="L749" s="823"/>
      <c r="M749" s="823"/>
      <c r="N749" s="823"/>
      <c r="O749" s="823"/>
      <c r="P749" s="823"/>
      <c r="Q749" s="823"/>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823"/>
      <c r="D750" s="823"/>
      <c r="E750" s="823"/>
      <c r="F750" s="823"/>
      <c r="G750" s="823"/>
      <c r="H750" s="823"/>
      <c r="I750" s="823"/>
      <c r="J750" s="823"/>
      <c r="K750" s="823"/>
      <c r="L750" s="823"/>
      <c r="M750" s="823"/>
      <c r="N750" s="823"/>
      <c r="O750" s="823"/>
      <c r="P750" s="823"/>
      <c r="Q750" s="823"/>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823"/>
      <c r="D751" s="823"/>
      <c r="E751" s="823"/>
      <c r="F751" s="823"/>
      <c r="G751" s="823"/>
      <c r="H751" s="823"/>
      <c r="I751" s="823"/>
      <c r="J751" s="823"/>
      <c r="K751" s="823"/>
      <c r="L751" s="823"/>
      <c r="M751" s="823"/>
      <c r="N751" s="823"/>
      <c r="O751" s="823"/>
      <c r="P751" s="823"/>
      <c r="Q751" s="823"/>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823"/>
      <c r="D752" s="823"/>
      <c r="E752" s="823"/>
      <c r="F752" s="823"/>
      <c r="G752" s="823"/>
      <c r="H752" s="823"/>
      <c r="I752" s="823"/>
      <c r="J752" s="823"/>
      <c r="K752" s="823"/>
      <c r="L752" s="823"/>
      <c r="M752" s="823"/>
      <c r="N752" s="823"/>
      <c r="O752" s="823"/>
      <c r="P752" s="823"/>
      <c r="Q752" s="823"/>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823"/>
      <c r="D753" s="823"/>
      <c r="E753" s="823"/>
      <c r="F753" s="823"/>
      <c r="G753" s="823"/>
      <c r="H753" s="823"/>
      <c r="I753" s="823"/>
      <c r="J753" s="823"/>
      <c r="K753" s="823"/>
      <c r="L753" s="823"/>
      <c r="M753" s="823"/>
      <c r="N753" s="823"/>
      <c r="O753" s="823"/>
      <c r="P753" s="823"/>
      <c r="Q753" s="823"/>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823"/>
      <c r="D754" s="823"/>
      <c r="E754" s="823"/>
      <c r="F754" s="823"/>
      <c r="G754" s="823"/>
      <c r="H754" s="823"/>
      <c r="I754" s="823"/>
      <c r="J754" s="823"/>
      <c r="K754" s="823"/>
      <c r="L754" s="823"/>
      <c r="M754" s="823"/>
      <c r="N754" s="823"/>
      <c r="O754" s="823"/>
      <c r="P754" s="823"/>
      <c r="Q754" s="823"/>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823"/>
      <c r="D755" s="823"/>
      <c r="E755" s="823"/>
      <c r="F755" s="823"/>
      <c r="G755" s="823"/>
      <c r="H755" s="823"/>
      <c r="I755" s="823"/>
      <c r="J755" s="823"/>
      <c r="K755" s="823"/>
      <c r="L755" s="823"/>
      <c r="M755" s="823"/>
      <c r="N755" s="823"/>
      <c r="O755" s="823"/>
      <c r="P755" s="823"/>
      <c r="Q755" s="823"/>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823"/>
      <c r="D756" s="823"/>
      <c r="E756" s="823"/>
      <c r="F756" s="823"/>
      <c r="G756" s="823"/>
      <c r="H756" s="823"/>
      <c r="I756" s="823"/>
      <c r="J756" s="823"/>
      <c r="K756" s="823"/>
      <c r="L756" s="823"/>
      <c r="M756" s="823"/>
      <c r="N756" s="823"/>
      <c r="O756" s="823"/>
      <c r="P756" s="823"/>
      <c r="Q756" s="823"/>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823"/>
      <c r="D757" s="823"/>
      <c r="E757" s="823"/>
      <c r="F757" s="823"/>
      <c r="G757" s="823"/>
      <c r="H757" s="823"/>
      <c r="I757" s="823"/>
      <c r="J757" s="823"/>
      <c r="K757" s="823"/>
      <c r="L757" s="823"/>
      <c r="M757" s="823"/>
      <c r="N757" s="823"/>
      <c r="O757" s="823"/>
      <c r="P757" s="823"/>
      <c r="Q757" s="823"/>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823"/>
      <c r="D758" s="823"/>
      <c r="E758" s="823"/>
      <c r="F758" s="823"/>
      <c r="G758" s="823"/>
      <c r="H758" s="823"/>
      <c r="I758" s="823"/>
      <c r="J758" s="823"/>
      <c r="K758" s="823"/>
      <c r="L758" s="823"/>
      <c r="M758" s="823"/>
      <c r="N758" s="823"/>
      <c r="O758" s="823"/>
      <c r="P758" s="823"/>
      <c r="Q758" s="823"/>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823"/>
      <c r="D759" s="823"/>
      <c r="E759" s="823"/>
      <c r="F759" s="823"/>
      <c r="G759" s="823"/>
      <c r="H759" s="823"/>
      <c r="I759" s="823"/>
      <c r="J759" s="823"/>
      <c r="K759" s="823"/>
      <c r="L759" s="823"/>
      <c r="M759" s="823"/>
      <c r="N759" s="823"/>
      <c r="O759" s="823"/>
      <c r="P759" s="823"/>
      <c r="Q759" s="823"/>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823"/>
      <c r="D760" s="823"/>
      <c r="E760" s="823"/>
      <c r="F760" s="823"/>
      <c r="G760" s="823"/>
      <c r="H760" s="823"/>
      <c r="I760" s="823"/>
      <c r="J760" s="823"/>
      <c r="K760" s="823"/>
      <c r="L760" s="823"/>
      <c r="M760" s="823"/>
      <c r="N760" s="823"/>
      <c r="O760" s="823"/>
      <c r="P760" s="823"/>
      <c r="Q760" s="823"/>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823"/>
      <c r="D761" s="823"/>
      <c r="E761" s="823"/>
      <c r="F761" s="823"/>
      <c r="G761" s="823"/>
      <c r="H761" s="823"/>
      <c r="I761" s="823"/>
      <c r="J761" s="823"/>
      <c r="K761" s="823"/>
      <c r="L761" s="823"/>
      <c r="M761" s="823"/>
      <c r="N761" s="823"/>
      <c r="O761" s="823"/>
      <c r="P761" s="823"/>
      <c r="Q761" s="823"/>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823"/>
      <c r="D762" s="823"/>
      <c r="E762" s="823"/>
      <c r="F762" s="823"/>
      <c r="G762" s="823"/>
      <c r="H762" s="823"/>
      <c r="I762" s="823"/>
      <c r="J762" s="823"/>
      <c r="K762" s="823"/>
      <c r="L762" s="823"/>
      <c r="M762" s="823"/>
      <c r="N762" s="823"/>
      <c r="O762" s="823"/>
      <c r="P762" s="823"/>
      <c r="Q762" s="823"/>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823"/>
      <c r="D763" s="823"/>
      <c r="E763" s="823"/>
      <c r="F763" s="823"/>
      <c r="G763" s="823"/>
      <c r="H763" s="823"/>
      <c r="I763" s="823"/>
      <c r="J763" s="823"/>
      <c r="K763" s="823"/>
      <c r="L763" s="823"/>
      <c r="M763" s="823"/>
      <c r="N763" s="823"/>
      <c r="O763" s="823"/>
      <c r="P763" s="823"/>
      <c r="Q763" s="823"/>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823"/>
      <c r="D764" s="823"/>
      <c r="E764" s="823"/>
      <c r="F764" s="823"/>
      <c r="G764" s="823"/>
      <c r="H764" s="823"/>
      <c r="I764" s="823"/>
      <c r="J764" s="823"/>
      <c r="K764" s="823"/>
      <c r="L764" s="823"/>
      <c r="M764" s="823"/>
      <c r="N764" s="823"/>
      <c r="O764" s="823"/>
      <c r="P764" s="823"/>
      <c r="Q764" s="823"/>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823"/>
      <c r="D765" s="823"/>
      <c r="E765" s="823"/>
      <c r="F765" s="823"/>
      <c r="G765" s="823"/>
      <c r="H765" s="823"/>
      <c r="I765" s="823"/>
      <c r="J765" s="823"/>
      <c r="K765" s="823"/>
      <c r="L765" s="823"/>
      <c r="M765" s="823"/>
      <c r="N765" s="823"/>
      <c r="O765" s="823"/>
      <c r="P765" s="823"/>
      <c r="Q765" s="823"/>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823"/>
      <c r="D766" s="823"/>
      <c r="E766" s="823"/>
      <c r="F766" s="823"/>
      <c r="G766" s="823"/>
      <c r="H766" s="823"/>
      <c r="I766" s="823"/>
      <c r="J766" s="823"/>
      <c r="K766" s="823"/>
      <c r="L766" s="823"/>
      <c r="M766" s="823"/>
      <c r="N766" s="823"/>
      <c r="O766" s="823"/>
      <c r="P766" s="823"/>
      <c r="Q766" s="823"/>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823"/>
      <c r="D767" s="823"/>
      <c r="E767" s="823"/>
      <c r="F767" s="823"/>
      <c r="G767" s="823"/>
      <c r="H767" s="823"/>
      <c r="I767" s="823"/>
      <c r="J767" s="823"/>
      <c r="K767" s="823"/>
      <c r="L767" s="823"/>
      <c r="M767" s="823"/>
      <c r="N767" s="823"/>
      <c r="O767" s="823"/>
      <c r="P767" s="823"/>
      <c r="Q767" s="823"/>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823"/>
      <c r="D768" s="823"/>
      <c r="E768" s="823"/>
      <c r="F768" s="823"/>
      <c r="G768" s="823"/>
      <c r="H768" s="823"/>
      <c r="I768" s="823"/>
      <c r="J768" s="823"/>
      <c r="K768" s="823"/>
      <c r="L768" s="823"/>
      <c r="M768" s="823"/>
      <c r="N768" s="823"/>
      <c r="O768" s="823"/>
      <c r="P768" s="823"/>
      <c r="Q768" s="823"/>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823"/>
      <c r="D769" s="823"/>
      <c r="E769" s="823"/>
      <c r="F769" s="823"/>
      <c r="G769" s="823"/>
      <c r="H769" s="823"/>
      <c r="I769" s="823"/>
      <c r="J769" s="823"/>
      <c r="K769" s="823"/>
      <c r="L769" s="823"/>
      <c r="M769" s="823"/>
      <c r="N769" s="823"/>
      <c r="O769" s="823"/>
      <c r="P769" s="823"/>
      <c r="Q769" s="823"/>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823"/>
      <c r="D770" s="823"/>
      <c r="E770" s="823"/>
      <c r="F770" s="823"/>
      <c r="G770" s="823"/>
      <c r="H770" s="823"/>
      <c r="I770" s="823"/>
      <c r="J770" s="823"/>
      <c r="K770" s="823"/>
      <c r="L770" s="823"/>
      <c r="M770" s="823"/>
      <c r="N770" s="823"/>
      <c r="O770" s="823"/>
      <c r="P770" s="823"/>
      <c r="Q770" s="823"/>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823"/>
      <c r="D771" s="823"/>
      <c r="E771" s="823"/>
      <c r="F771" s="823"/>
      <c r="G771" s="823"/>
      <c r="H771" s="823"/>
      <c r="I771" s="823"/>
      <c r="J771" s="823"/>
      <c r="K771" s="823"/>
      <c r="L771" s="823"/>
      <c r="M771" s="823"/>
      <c r="N771" s="823"/>
      <c r="O771" s="823"/>
      <c r="P771" s="823"/>
      <c r="Q771" s="823"/>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823"/>
      <c r="D772" s="823"/>
      <c r="E772" s="823"/>
      <c r="F772" s="823"/>
      <c r="G772" s="823"/>
      <c r="H772" s="823"/>
      <c r="I772" s="823"/>
      <c r="J772" s="823"/>
      <c r="K772" s="823"/>
      <c r="L772" s="823"/>
      <c r="M772" s="823"/>
      <c r="N772" s="823"/>
      <c r="O772" s="823"/>
      <c r="P772" s="823"/>
      <c r="Q772" s="823"/>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823"/>
      <c r="D773" s="823"/>
      <c r="E773" s="823"/>
      <c r="F773" s="823"/>
      <c r="G773" s="823"/>
      <c r="H773" s="823"/>
      <c r="I773" s="823"/>
      <c r="J773" s="823"/>
      <c r="K773" s="823"/>
      <c r="L773" s="823"/>
      <c r="M773" s="823"/>
      <c r="N773" s="823"/>
      <c r="O773" s="823"/>
      <c r="P773" s="823"/>
      <c r="Q773" s="823"/>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823"/>
      <c r="D774" s="823"/>
      <c r="E774" s="823"/>
      <c r="F774" s="823"/>
      <c r="G774" s="823"/>
      <c r="H774" s="823"/>
      <c r="I774" s="823"/>
      <c r="J774" s="823"/>
      <c r="K774" s="823"/>
      <c r="L774" s="823"/>
      <c r="M774" s="823"/>
      <c r="N774" s="823"/>
      <c r="O774" s="823"/>
      <c r="P774" s="823"/>
      <c r="Q774" s="823"/>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823"/>
      <c r="D775" s="823"/>
      <c r="E775" s="823"/>
      <c r="F775" s="823"/>
      <c r="G775" s="823"/>
      <c r="H775" s="823"/>
      <c r="I775" s="823"/>
      <c r="J775" s="823"/>
      <c r="K775" s="823"/>
      <c r="L775" s="823"/>
      <c r="M775" s="823"/>
      <c r="N775" s="823"/>
      <c r="O775" s="823"/>
      <c r="P775" s="823"/>
      <c r="Q775" s="823"/>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823"/>
      <c r="D776" s="823"/>
      <c r="E776" s="823"/>
      <c r="F776" s="823"/>
      <c r="G776" s="823"/>
      <c r="H776" s="823"/>
      <c r="I776" s="823"/>
      <c r="J776" s="823"/>
      <c r="K776" s="823"/>
      <c r="L776" s="823"/>
      <c r="M776" s="823"/>
      <c r="N776" s="823"/>
      <c r="O776" s="823"/>
      <c r="P776" s="823"/>
      <c r="Q776" s="823"/>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823"/>
      <c r="D777" s="823"/>
      <c r="E777" s="823"/>
      <c r="F777" s="823"/>
      <c r="G777" s="823"/>
      <c r="H777" s="823"/>
      <c r="I777" s="823"/>
      <c r="J777" s="823"/>
      <c r="K777" s="823"/>
      <c r="L777" s="823"/>
      <c r="M777" s="823"/>
      <c r="N777" s="823"/>
      <c r="O777" s="823"/>
      <c r="P777" s="823"/>
      <c r="Q777" s="823"/>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823"/>
      <c r="D778" s="823"/>
      <c r="E778" s="823"/>
      <c r="F778" s="823"/>
      <c r="G778" s="823"/>
      <c r="H778" s="823"/>
      <c r="I778" s="823"/>
      <c r="J778" s="823"/>
      <c r="K778" s="823"/>
      <c r="L778" s="823"/>
      <c r="M778" s="823"/>
      <c r="N778" s="823"/>
      <c r="O778" s="823"/>
      <c r="P778" s="823"/>
      <c r="Q778" s="823"/>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823"/>
      <c r="D779" s="823"/>
      <c r="E779" s="823"/>
      <c r="F779" s="823"/>
      <c r="G779" s="823"/>
      <c r="H779" s="823"/>
      <c r="I779" s="823"/>
      <c r="J779" s="823"/>
      <c r="K779" s="823"/>
      <c r="L779" s="823"/>
      <c r="M779" s="823"/>
      <c r="N779" s="823"/>
      <c r="O779" s="823"/>
      <c r="P779" s="823"/>
      <c r="Q779" s="823"/>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823"/>
      <c r="D780" s="823"/>
      <c r="E780" s="823"/>
      <c r="F780" s="823"/>
      <c r="G780" s="823"/>
      <c r="H780" s="823"/>
      <c r="I780" s="823"/>
      <c r="J780" s="823"/>
      <c r="K780" s="823"/>
      <c r="L780" s="823"/>
      <c r="M780" s="823"/>
      <c r="N780" s="823"/>
      <c r="O780" s="823"/>
      <c r="P780" s="823"/>
      <c r="Q780" s="823"/>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823"/>
      <c r="D781" s="823"/>
      <c r="E781" s="823"/>
      <c r="F781" s="823"/>
      <c r="G781" s="823"/>
      <c r="H781" s="823"/>
      <c r="I781" s="823"/>
      <c r="J781" s="823"/>
      <c r="K781" s="823"/>
      <c r="L781" s="823"/>
      <c r="M781" s="823"/>
      <c r="N781" s="823"/>
      <c r="O781" s="823"/>
      <c r="P781" s="823"/>
      <c r="Q781" s="823"/>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823"/>
      <c r="D782" s="823"/>
      <c r="E782" s="823"/>
      <c r="F782" s="823"/>
      <c r="G782" s="823"/>
      <c r="H782" s="823"/>
      <c r="I782" s="823"/>
      <c r="J782" s="823"/>
      <c r="K782" s="823"/>
      <c r="L782" s="823"/>
      <c r="M782" s="823"/>
      <c r="N782" s="823"/>
      <c r="O782" s="823"/>
      <c r="P782" s="823"/>
      <c r="Q782" s="823"/>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823"/>
      <c r="D783" s="823"/>
      <c r="E783" s="823"/>
      <c r="F783" s="823"/>
      <c r="G783" s="823"/>
      <c r="H783" s="823"/>
      <c r="I783" s="823"/>
      <c r="J783" s="823"/>
      <c r="K783" s="823"/>
      <c r="L783" s="823"/>
      <c r="M783" s="823"/>
      <c r="N783" s="823"/>
      <c r="O783" s="823"/>
      <c r="P783" s="823"/>
      <c r="Q783" s="823"/>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823"/>
      <c r="D784" s="823"/>
      <c r="E784" s="823"/>
      <c r="F784" s="823"/>
      <c r="G784" s="823"/>
      <c r="H784" s="823"/>
      <c r="I784" s="823"/>
      <c r="J784" s="823"/>
      <c r="K784" s="823"/>
      <c r="L784" s="823"/>
      <c r="M784" s="823"/>
      <c r="N784" s="823"/>
      <c r="O784" s="823"/>
      <c r="P784" s="823"/>
      <c r="Q784" s="823"/>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823"/>
      <c r="D785" s="823"/>
      <c r="E785" s="823"/>
      <c r="F785" s="823"/>
      <c r="G785" s="823"/>
      <c r="H785" s="823"/>
      <c r="I785" s="823"/>
      <c r="J785" s="823"/>
      <c r="K785" s="823"/>
      <c r="L785" s="823"/>
      <c r="M785" s="823"/>
      <c r="N785" s="823"/>
      <c r="O785" s="823"/>
      <c r="P785" s="823"/>
      <c r="Q785" s="823"/>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823"/>
      <c r="D786" s="823"/>
      <c r="E786" s="823"/>
      <c r="F786" s="823"/>
      <c r="G786" s="823"/>
      <c r="H786" s="823"/>
      <c r="I786" s="823"/>
      <c r="J786" s="823"/>
      <c r="K786" s="823"/>
      <c r="L786" s="823"/>
      <c r="M786" s="823"/>
      <c r="N786" s="823"/>
      <c r="O786" s="823"/>
      <c r="P786" s="823"/>
      <c r="Q786" s="823"/>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823"/>
      <c r="D787" s="823"/>
      <c r="E787" s="823"/>
      <c r="F787" s="823"/>
      <c r="G787" s="823"/>
      <c r="H787" s="823"/>
      <c r="I787" s="823"/>
      <c r="J787" s="823"/>
      <c r="K787" s="823"/>
      <c r="L787" s="823"/>
      <c r="M787" s="823"/>
      <c r="N787" s="823"/>
      <c r="O787" s="823"/>
      <c r="P787" s="823"/>
      <c r="Q787" s="823"/>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823"/>
      <c r="D788" s="823"/>
      <c r="E788" s="823"/>
      <c r="F788" s="823"/>
      <c r="G788" s="823"/>
      <c r="H788" s="823"/>
      <c r="I788" s="823"/>
      <c r="J788" s="823"/>
      <c r="K788" s="823"/>
      <c r="L788" s="823"/>
      <c r="M788" s="823"/>
      <c r="N788" s="823"/>
      <c r="O788" s="823"/>
      <c r="P788" s="823"/>
      <c r="Q788" s="823"/>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823"/>
      <c r="D789" s="823"/>
      <c r="E789" s="823"/>
      <c r="F789" s="823"/>
      <c r="G789" s="823"/>
      <c r="H789" s="823"/>
      <c r="I789" s="823"/>
      <c r="J789" s="823"/>
      <c r="K789" s="823"/>
      <c r="L789" s="823"/>
      <c r="M789" s="823"/>
      <c r="N789" s="823"/>
      <c r="O789" s="823"/>
      <c r="P789" s="823"/>
      <c r="Q789" s="823"/>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823"/>
      <c r="D790" s="823"/>
      <c r="E790" s="823"/>
      <c r="F790" s="823"/>
      <c r="G790" s="823"/>
      <c r="H790" s="823"/>
      <c r="I790" s="823"/>
      <c r="J790" s="823"/>
      <c r="K790" s="823"/>
      <c r="L790" s="823"/>
      <c r="M790" s="823"/>
      <c r="N790" s="823"/>
      <c r="O790" s="823"/>
      <c r="P790" s="823"/>
      <c r="Q790" s="823"/>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823"/>
      <c r="D791" s="823"/>
      <c r="E791" s="823"/>
      <c r="F791" s="823"/>
      <c r="G791" s="823"/>
      <c r="H791" s="823"/>
      <c r="I791" s="823"/>
      <c r="J791" s="823"/>
      <c r="K791" s="823"/>
      <c r="L791" s="823"/>
      <c r="M791" s="823"/>
      <c r="N791" s="823"/>
      <c r="O791" s="823"/>
      <c r="P791" s="823"/>
      <c r="Q791" s="823"/>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823"/>
      <c r="D792" s="823"/>
      <c r="E792" s="823"/>
      <c r="F792" s="823"/>
      <c r="G792" s="823"/>
      <c r="H792" s="823"/>
      <c r="I792" s="823"/>
      <c r="J792" s="823"/>
      <c r="K792" s="823"/>
      <c r="L792" s="823"/>
      <c r="M792" s="823"/>
      <c r="N792" s="823"/>
      <c r="O792" s="823"/>
      <c r="P792" s="823"/>
      <c r="Q792" s="823"/>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823"/>
      <c r="D793" s="823"/>
      <c r="E793" s="823"/>
      <c r="F793" s="823"/>
      <c r="G793" s="823"/>
      <c r="H793" s="823"/>
      <c r="I793" s="823"/>
      <c r="J793" s="823"/>
      <c r="K793" s="823"/>
      <c r="L793" s="823"/>
      <c r="M793" s="823"/>
      <c r="N793" s="823"/>
      <c r="O793" s="823"/>
      <c r="P793" s="823"/>
      <c r="Q793" s="823"/>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823"/>
      <c r="D794" s="823"/>
      <c r="E794" s="823"/>
      <c r="F794" s="823"/>
      <c r="G794" s="823"/>
      <c r="H794" s="823"/>
      <c r="I794" s="823"/>
      <c r="J794" s="823"/>
      <c r="K794" s="823"/>
      <c r="L794" s="823"/>
      <c r="M794" s="823"/>
      <c r="N794" s="823"/>
      <c r="O794" s="823"/>
      <c r="P794" s="823"/>
      <c r="Q794" s="823"/>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823"/>
      <c r="D795" s="823"/>
      <c r="E795" s="823"/>
      <c r="F795" s="823"/>
      <c r="G795" s="823"/>
      <c r="H795" s="823"/>
      <c r="I795" s="823"/>
      <c r="J795" s="823"/>
      <c r="K795" s="823"/>
      <c r="L795" s="823"/>
      <c r="M795" s="823"/>
      <c r="N795" s="823"/>
      <c r="O795" s="823"/>
      <c r="P795" s="823"/>
      <c r="Q795" s="823"/>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823"/>
      <c r="D796" s="823"/>
      <c r="E796" s="823"/>
      <c r="F796" s="823"/>
      <c r="G796" s="823"/>
      <c r="H796" s="823"/>
      <c r="I796" s="823"/>
      <c r="J796" s="823"/>
      <c r="K796" s="823"/>
      <c r="L796" s="823"/>
      <c r="M796" s="823"/>
      <c r="N796" s="823"/>
      <c r="O796" s="823"/>
      <c r="P796" s="823"/>
      <c r="Q796" s="823"/>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823"/>
      <c r="D797" s="823"/>
      <c r="E797" s="823"/>
      <c r="F797" s="823"/>
      <c r="G797" s="823"/>
      <c r="H797" s="823"/>
      <c r="I797" s="823"/>
      <c r="J797" s="823"/>
      <c r="K797" s="823"/>
      <c r="L797" s="823"/>
      <c r="M797" s="823"/>
      <c r="N797" s="823"/>
      <c r="O797" s="823"/>
      <c r="P797" s="823"/>
      <c r="Q797" s="823"/>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823"/>
      <c r="D798" s="823"/>
      <c r="E798" s="823"/>
      <c r="F798" s="823"/>
      <c r="G798" s="823"/>
      <c r="H798" s="823"/>
      <c r="I798" s="823"/>
      <c r="J798" s="823"/>
      <c r="K798" s="823"/>
      <c r="L798" s="823"/>
      <c r="M798" s="823"/>
      <c r="N798" s="823"/>
      <c r="O798" s="823"/>
      <c r="P798" s="823"/>
      <c r="Q798" s="823"/>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823"/>
      <c r="D799" s="823"/>
      <c r="E799" s="823"/>
      <c r="F799" s="823"/>
      <c r="G799" s="823"/>
      <c r="H799" s="823"/>
      <c r="I799" s="823"/>
      <c r="J799" s="823"/>
      <c r="K799" s="823"/>
      <c r="L799" s="823"/>
      <c r="M799" s="823"/>
      <c r="N799" s="823"/>
      <c r="O799" s="823"/>
      <c r="P799" s="823"/>
      <c r="Q799" s="823"/>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23"/>
      <c r="D800" s="823"/>
      <c r="E800" s="823"/>
      <c r="F800" s="823"/>
      <c r="G800" s="823"/>
      <c r="H800" s="823"/>
      <c r="I800" s="823"/>
      <c r="J800" s="823"/>
      <c r="K800" s="823"/>
      <c r="L800" s="823"/>
      <c r="M800" s="823"/>
      <c r="N800" s="823"/>
      <c r="O800" s="823"/>
      <c r="P800" s="823"/>
      <c r="Q800" s="823"/>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23"/>
      <c r="D801" s="823"/>
      <c r="E801" s="823"/>
      <c r="F801" s="823"/>
      <c r="G801" s="823"/>
      <c r="H801" s="823"/>
      <c r="I801" s="823"/>
      <c r="J801" s="823"/>
      <c r="K801" s="823"/>
      <c r="L801" s="823"/>
      <c r="M801" s="823"/>
      <c r="N801" s="823"/>
      <c r="O801" s="823"/>
      <c r="P801" s="823"/>
      <c r="Q801" s="823"/>
    </row>
    <row r="802" ht="25.15" customHeight="true" x14ac:dyDescent="0.2">
      <c r="C802" s="823"/>
      <c r="D802" s="823"/>
      <c r="E802" s="823"/>
      <c r="F802" s="823"/>
      <c r="G802" s="823"/>
      <c r="H802" s="823"/>
      <c r="I802" s="823"/>
      <c r="J802" s="823"/>
      <c r="K802" s="823"/>
      <c r="L802" s="823"/>
      <c r="M802" s="823"/>
      <c r="N802" s="823"/>
      <c r="O802" s="823"/>
      <c r="P802" s="823"/>
      <c r="Q802" s="823"/>
    </row>
    <row r="803" ht="25.15" customHeight="true" x14ac:dyDescent="0.2">
      <c r="C803" s="823"/>
      <c r="D803" s="823"/>
      <c r="E803" s="823"/>
      <c r="F803" s="823"/>
      <c r="G803" s="823"/>
      <c r="H803" s="823"/>
      <c r="I803" s="823"/>
      <c r="J803" s="823"/>
      <c r="K803" s="823"/>
      <c r="L803" s="823"/>
      <c r="M803" s="823"/>
      <c r="N803" s="823"/>
      <c r="O803" s="823"/>
      <c r="P803" s="823"/>
      <c r="Q803" s="823"/>
    </row>
    <row r="804" ht="25.15" customHeight="true" x14ac:dyDescent="0.2">
      <c r="C804" s="823"/>
      <c r="D804" s="823"/>
      <c r="E804" s="823"/>
      <c r="F804" s="823"/>
      <c r="G804" s="823"/>
      <c r="H804" s="823"/>
      <c r="I804" s="823"/>
      <c r="J804" s="823"/>
      <c r="K804" s="823"/>
      <c r="L804" s="823"/>
      <c r="M804" s="823"/>
      <c r="N804" s="823"/>
      <c r="O804" s="823"/>
      <c r="P804" s="823"/>
      <c r="Q804" s="823"/>
    </row>
    <row r="805" ht="25.15" customHeight="true" x14ac:dyDescent="0.2">
      <c r="C805" s="823"/>
      <c r="D805" s="823"/>
      <c r="E805" s="823"/>
      <c r="F805" s="823"/>
      <c r="G805" s="823"/>
      <c r="H805" s="823"/>
      <c r="I805" s="823"/>
      <c r="J805" s="823"/>
      <c r="K805" s="823"/>
      <c r="L805" s="823"/>
      <c r="M805" s="823"/>
      <c r="N805" s="823"/>
      <c r="O805" s="823"/>
      <c r="P805" s="823"/>
      <c r="Q805" s="823"/>
    </row>
    <row r="806" ht="25.15" customHeight="true" x14ac:dyDescent="0.2">
      <c r="C806" s="823"/>
      <c r="D806" s="823"/>
      <c r="E806" s="823"/>
      <c r="F806" s="823"/>
      <c r="G806" s="823"/>
      <c r="H806" s="823"/>
      <c r="I806" s="823"/>
      <c r="J806" s="823"/>
      <c r="K806" s="823"/>
      <c r="L806" s="823"/>
      <c r="M806" s="823"/>
      <c r="N806" s="823"/>
      <c r="O806" s="823"/>
      <c r="P806" s="823"/>
      <c r="Q806" s="823"/>
    </row>
    <row r="807" ht="25.15" customHeight="true" x14ac:dyDescent="0.2">
      <c r="C807" s="823"/>
      <c r="D807" s="823"/>
      <c r="E807" s="823"/>
      <c r="F807" s="823"/>
      <c r="G807" s="823"/>
      <c r="H807" s="823"/>
      <c r="I807" s="823"/>
      <c r="J807" s="823"/>
      <c r="K807" s="823"/>
      <c r="L807" s="823"/>
      <c r="M807" s="823"/>
      <c r="N807" s="823"/>
      <c r="O807" s="823"/>
      <c r="P807" s="823"/>
      <c r="Q807" s="823"/>
    </row>
    <row r="808" ht="25.15" customHeight="true" x14ac:dyDescent="0.2">
      <c r="C808" s="823"/>
      <c r="D808" s="823"/>
      <c r="E808" s="823"/>
      <c r="F808" s="823"/>
      <c r="G808" s="823"/>
      <c r="H808" s="823"/>
      <c r="I808" s="823"/>
      <c r="J808" s="823"/>
      <c r="K808" s="823"/>
      <c r="L808" s="823"/>
      <c r="M808" s="823"/>
      <c r="N808" s="823"/>
      <c r="O808" s="823"/>
      <c r="P808" s="823"/>
      <c r="Q808" s="823"/>
    </row>
    <row r="809" ht="25.15" customHeight="true" x14ac:dyDescent="0.2">
      <c r="C809" s="823"/>
      <c r="D809" s="823"/>
      <c r="E809" s="823"/>
      <c r="F809" s="823"/>
      <c r="G809" s="823"/>
      <c r="H809" s="823"/>
      <c r="I809" s="823"/>
      <c r="J809" s="823"/>
      <c r="K809" s="823"/>
      <c r="L809" s="823"/>
      <c r="M809" s="823"/>
      <c r="N809" s="823"/>
      <c r="O809" s="823"/>
      <c r="P809" s="823"/>
      <c r="Q809" s="823"/>
    </row>
    <row r="810" ht="25.15" customHeight="true" x14ac:dyDescent="0.2">
      <c r="C810" s="823"/>
      <c r="D810" s="823"/>
      <c r="E810" s="823"/>
      <c r="F810" s="823"/>
      <c r="G810" s="823"/>
      <c r="H810" s="823"/>
      <c r="I810" s="823"/>
      <c r="J810" s="823"/>
      <c r="K810" s="823"/>
      <c r="L810" s="823"/>
      <c r="M810" s="823"/>
      <c r="N810" s="823"/>
      <c r="O810" s="823"/>
      <c r="P810" s="823"/>
      <c r="Q810" s="823"/>
    </row>
    <row r="811" ht="25.15" customHeight="true" x14ac:dyDescent="0.2">
      <c r="C811" s="823"/>
      <c r="D811" s="823"/>
      <c r="E811" s="823"/>
      <c r="F811" s="823"/>
      <c r="G811" s="823"/>
      <c r="H811" s="823"/>
      <c r="I811" s="823"/>
      <c r="J811" s="823"/>
      <c r="K811" s="823"/>
      <c r="L811" s="823"/>
      <c r="M811" s="823"/>
      <c r="N811" s="823"/>
      <c r="O811" s="823"/>
      <c r="P811" s="823"/>
      <c r="Q811" s="823"/>
    </row>
    <row r="812" ht="25.15" customHeight="true" x14ac:dyDescent="0.2">
      <c r="C812" s="823"/>
      <c r="D812" s="823"/>
      <c r="E812" s="823"/>
      <c r="F812" s="823"/>
      <c r="G812" s="823"/>
      <c r="H812" s="823"/>
      <c r="I812" s="823"/>
      <c r="J812" s="823"/>
      <c r="K812" s="823"/>
      <c r="L812" s="823"/>
      <c r="M812" s="823"/>
      <c r="N812" s="823"/>
      <c r="O812" s="823"/>
      <c r="P812" s="823"/>
      <c r="Q812" s="823"/>
    </row>
    <row r="813" ht="25.15" customHeight="true" x14ac:dyDescent="0.2">
      <c r="C813" s="823"/>
      <c r="D813" s="823"/>
      <c r="E813" s="823"/>
      <c r="F813" s="823"/>
      <c r="G813" s="823"/>
      <c r="H813" s="823"/>
      <c r="I813" s="823"/>
      <c r="J813" s="823"/>
      <c r="K813" s="823"/>
      <c r="L813" s="823"/>
      <c r="M813" s="823"/>
      <c r="N813" s="823"/>
      <c r="O813" s="823"/>
      <c r="P813" s="823"/>
      <c r="Q813" s="823"/>
    </row>
    <row r="814" ht="25.15" customHeight="true" x14ac:dyDescent="0.2">
      <c r="C814" s="823"/>
      <c r="D814" s="823"/>
      <c r="E814" s="823"/>
      <c r="F814" s="823"/>
      <c r="G814" s="823"/>
      <c r="H814" s="823"/>
      <c r="I814" s="823"/>
      <c r="J814" s="823"/>
      <c r="K814" s="823"/>
      <c r="L814" s="823"/>
      <c r="M814" s="823"/>
      <c r="N814" s="823"/>
      <c r="O814" s="823"/>
      <c r="P814" s="823"/>
      <c r="Q814" s="823"/>
    </row>
    <row r="815" ht="25.15" customHeight="true" x14ac:dyDescent="0.2">
      <c r="C815" s="823"/>
      <c r="D815" s="823"/>
      <c r="E815" s="823"/>
      <c r="F815" s="823"/>
      <c r="G815" s="823"/>
      <c r="H815" s="823"/>
      <c r="I815" s="823"/>
      <c r="J815" s="823"/>
      <c r="K815" s="823"/>
      <c r="L815" s="823"/>
      <c r="M815" s="823"/>
      <c r="N815" s="823"/>
      <c r="O815" s="823"/>
      <c r="P815" s="823"/>
      <c r="Q815" s="823"/>
    </row>
    <row r="816" ht="25.15" customHeight="true" x14ac:dyDescent="0.2">
      <c r="C816" s="823"/>
      <c r="D816" s="823"/>
      <c r="E816" s="823"/>
      <c r="F816" s="823"/>
      <c r="G816" s="823"/>
      <c r="H816" s="823"/>
      <c r="I816" s="823"/>
      <c r="J816" s="823"/>
      <c r="K816" s="823"/>
      <c r="L816" s="823"/>
      <c r="M816" s="823"/>
      <c r="N816" s="823"/>
      <c r="O816" s="823"/>
      <c r="P816" s="823"/>
      <c r="Q816" s="823"/>
    </row>
    <row r="817" ht="25.15" customHeight="true" x14ac:dyDescent="0.2">
      <c r="C817" s="823"/>
      <c r="D817" s="823"/>
      <c r="E817" s="823"/>
      <c r="F817" s="823"/>
      <c r="G817" s="823"/>
      <c r="H817" s="823"/>
      <c r="I817" s="823"/>
      <c r="J817" s="823"/>
      <c r="K817" s="823"/>
      <c r="L817" s="823"/>
      <c r="M817" s="823"/>
      <c r="N817" s="823"/>
      <c r="O817" s="823"/>
      <c r="P817" s="823"/>
      <c r="Q817" s="823"/>
    </row>
    <row r="818" ht="25.15" customHeight="true" x14ac:dyDescent="0.2">
      <c r="C818" s="823"/>
      <c r="D818" s="823"/>
      <c r="E818" s="823"/>
      <c r="F818" s="823"/>
      <c r="G818" s="823"/>
      <c r="H818" s="823"/>
      <c r="I818" s="823"/>
      <c r="J818" s="823"/>
      <c r="K818" s="823"/>
      <c r="L818" s="823"/>
      <c r="M818" s="823"/>
      <c r="N818" s="823"/>
      <c r="O818" s="823"/>
      <c r="P818" s="823"/>
      <c r="Q818" s="823"/>
    </row>
    <row r="819" ht="25.15" customHeight="true" x14ac:dyDescent="0.2">
      <c r="C819" s="823"/>
      <c r="D819" s="823"/>
      <c r="E819" s="823"/>
      <c r="F819" s="823"/>
      <c r="G819" s="823"/>
      <c r="H819" s="823"/>
      <c r="I819" s="823"/>
      <c r="J819" s="823"/>
      <c r="K819" s="823"/>
      <c r="L819" s="823"/>
      <c r="M819" s="823"/>
      <c r="N819" s="823"/>
      <c r="O819" s="823"/>
      <c r="P819" s="823"/>
      <c r="Q819" s="823"/>
    </row>
    <row r="820" ht="25.15" customHeight="true" x14ac:dyDescent="0.2">
      <c r="C820" s="823"/>
      <c r="D820" s="823"/>
      <c r="E820" s="823"/>
      <c r="F820" s="823"/>
      <c r="G820" s="823"/>
      <c r="H820" s="823"/>
      <c r="I820" s="823"/>
      <c r="J820" s="823"/>
      <c r="K820" s="823"/>
      <c r="L820" s="823"/>
      <c r="M820" s="823"/>
      <c r="N820" s="823"/>
      <c r="O820" s="823"/>
      <c r="P820" s="823"/>
      <c r="Q820" s="823"/>
    </row>
    <row r="821" ht="25.15" customHeight="true" x14ac:dyDescent="0.2">
      <c r="C821" s="823"/>
      <c r="D821" s="823"/>
      <c r="E821" s="823"/>
      <c r="F821" s="823"/>
      <c r="G821" s="823"/>
      <c r="H821" s="823"/>
      <c r="I821" s="823"/>
      <c r="J821" s="823"/>
      <c r="K821" s="823"/>
      <c r="L821" s="823"/>
      <c r="M821" s="823"/>
      <c r="N821" s="823"/>
      <c r="O821" s="823"/>
      <c r="P821" s="823"/>
      <c r="Q821" s="823"/>
    </row>
    <row r="822" ht="25.15" customHeight="true" x14ac:dyDescent="0.2">
      <c r="C822" s="823"/>
      <c r="D822" s="823"/>
      <c r="E822" s="823"/>
      <c r="F822" s="823"/>
      <c r="G822" s="823"/>
      <c r="H822" s="823"/>
      <c r="I822" s="823"/>
      <c r="J822" s="823"/>
      <c r="K822" s="823"/>
      <c r="L822" s="823"/>
      <c r="M822" s="823"/>
      <c r="N822" s="823"/>
      <c r="O822" s="823"/>
      <c r="P822" s="823"/>
      <c r="Q822" s="823"/>
    </row>
    <row r="823" ht="25.15" customHeight="true" x14ac:dyDescent="0.2">
      <c r="C823" s="823"/>
      <c r="D823" s="823"/>
      <c r="E823" s="823"/>
      <c r="F823" s="823"/>
      <c r="G823" s="823"/>
      <c r="H823" s="823"/>
      <c r="I823" s="823"/>
      <c r="J823" s="823"/>
      <c r="K823" s="823"/>
      <c r="L823" s="823"/>
      <c r="M823" s="823"/>
      <c r="N823" s="823"/>
      <c r="O823" s="823"/>
      <c r="P823" s="823"/>
      <c r="Q823" s="823"/>
    </row>
    <row r="824" ht="25.15" customHeight="true" x14ac:dyDescent="0.2">
      <c r="C824" s="823"/>
      <c r="D824" s="823"/>
      <c r="E824" s="823"/>
      <c r="F824" s="823"/>
      <c r="G824" s="823"/>
      <c r="H824" s="823"/>
      <c r="I824" s="823"/>
      <c r="J824" s="823"/>
      <c r="K824" s="823"/>
      <c r="L824" s="823"/>
      <c r="M824" s="823"/>
      <c r="N824" s="823"/>
      <c r="O824" s="823"/>
      <c r="P824" s="823"/>
      <c r="Q824" s="823"/>
    </row>
    <row r="825" ht="25.15" customHeight="true" x14ac:dyDescent="0.2">
      <c r="C825" s="823"/>
      <c r="D825" s="823"/>
      <c r="E825" s="823"/>
      <c r="F825" s="823"/>
      <c r="G825" s="823"/>
      <c r="H825" s="823"/>
      <c r="I825" s="823"/>
      <c r="J825" s="823"/>
      <c r="K825" s="823"/>
      <c r="L825" s="823"/>
      <c r="M825" s="823"/>
      <c r="N825" s="823"/>
      <c r="O825" s="823"/>
      <c r="P825" s="823"/>
      <c r="Q825" s="823"/>
    </row>
    <row r="826" ht="25.15" customHeight="true" x14ac:dyDescent="0.2">
      <c r="C826" s="823"/>
      <c r="D826" s="823"/>
      <c r="E826" s="823"/>
      <c r="F826" s="823"/>
      <c r="G826" s="823"/>
      <c r="H826" s="823"/>
      <c r="I826" s="823"/>
      <c r="J826" s="823"/>
      <c r="K826" s="823"/>
      <c r="L826" s="823"/>
      <c r="M826" s="823"/>
      <c r="N826" s="823"/>
      <c r="O826" s="823"/>
      <c r="P826" s="823"/>
      <c r="Q826" s="823"/>
    </row>
    <row r="827" ht="25.15" customHeight="true" x14ac:dyDescent="0.2">
      <c r="C827" s="823"/>
      <c r="D827" s="823"/>
      <c r="E827" s="823"/>
      <c r="F827" s="823"/>
      <c r="G827" s="823"/>
      <c r="H827" s="823"/>
      <c r="I827" s="823"/>
      <c r="J827" s="823"/>
      <c r="K827" s="823"/>
      <c r="L827" s="823"/>
      <c r="M827" s="823"/>
      <c r="N827" s="823"/>
      <c r="O827" s="823"/>
      <c r="P827" s="823"/>
      <c r="Q827" s="823"/>
    </row>
    <row r="828" ht="25.15" customHeight="true" x14ac:dyDescent="0.2">
      <c r="C828" s="823"/>
      <c r="D828" s="823"/>
      <c r="E828" s="823"/>
      <c r="F828" s="823"/>
      <c r="G828" s="823"/>
      <c r="H828" s="823"/>
      <c r="I828" s="823"/>
      <c r="J828" s="823"/>
      <c r="K828" s="823"/>
      <c r="L828" s="823"/>
      <c r="M828" s="823"/>
      <c r="N828" s="823"/>
      <c r="O828" s="823"/>
      <c r="P828" s="823"/>
      <c r="Q828" s="823"/>
    </row>
    <row r="829" ht="25.15" customHeight="true" x14ac:dyDescent="0.2">
      <c r="C829" s="823"/>
      <c r="D829" s="823"/>
      <c r="E829" s="823"/>
      <c r="F829" s="823"/>
      <c r="G829" s="823"/>
      <c r="H829" s="823"/>
      <c r="I829" s="823"/>
      <c r="J829" s="823"/>
      <c r="K829" s="823"/>
      <c r="L829" s="823"/>
      <c r="M829" s="823"/>
      <c r="N829" s="823"/>
      <c r="O829" s="823"/>
      <c r="P829" s="823"/>
      <c r="Q829" s="823"/>
    </row>
    <row r="830" ht="25.15" customHeight="true" x14ac:dyDescent="0.2">
      <c r="C830" s="823"/>
      <c r="D830" s="823"/>
      <c r="E830" s="823"/>
      <c r="F830" s="823"/>
      <c r="G830" s="823"/>
      <c r="H830" s="823"/>
      <c r="I830" s="823"/>
      <c r="J830" s="823"/>
      <c r="K830" s="823"/>
      <c r="L830" s="823"/>
      <c r="M830" s="823"/>
      <c r="N830" s="823"/>
      <c r="O830" s="823"/>
      <c r="P830" s="823"/>
      <c r="Q830" s="823"/>
    </row>
    <row r="831" ht="25.15" customHeight="true" x14ac:dyDescent="0.2">
      <c r="C831" s="823"/>
      <c r="D831" s="823"/>
      <c r="E831" s="823"/>
      <c r="F831" s="823"/>
      <c r="G831" s="823"/>
      <c r="H831" s="823"/>
      <c r="I831" s="823"/>
      <c r="J831" s="823"/>
      <c r="K831" s="823"/>
      <c r="L831" s="823"/>
      <c r="M831" s="823"/>
      <c r="N831" s="823"/>
      <c r="O831" s="823"/>
      <c r="P831" s="823"/>
      <c r="Q831" s="823"/>
    </row>
    <row r="832" ht="25.15" customHeight="true" x14ac:dyDescent="0.2">
      <c r="C832" s="823"/>
      <c r="D832" s="823"/>
      <c r="E832" s="823"/>
      <c r="F832" s="823"/>
      <c r="G832" s="823"/>
      <c r="H832" s="823"/>
      <c r="I832" s="823"/>
      <c r="J832" s="823"/>
      <c r="K832" s="823"/>
      <c r="L832" s="823"/>
      <c r="M832" s="823"/>
      <c r="N832" s="823"/>
      <c r="O832" s="823"/>
      <c r="P832" s="823"/>
      <c r="Q832" s="823"/>
    </row>
    <row r="833" ht="25.15" customHeight="true" x14ac:dyDescent="0.2">
      <c r="C833" s="823"/>
      <c r="D833" s="823"/>
      <c r="E833" s="823"/>
      <c r="F833" s="823"/>
      <c r="G833" s="823"/>
      <c r="H833" s="823"/>
      <c r="I833" s="823"/>
      <c r="J833" s="823"/>
      <c r="K833" s="823"/>
      <c r="L833" s="823"/>
      <c r="M833" s="823"/>
      <c r="N833" s="823"/>
      <c r="O833" s="823"/>
      <c r="P833" s="823"/>
      <c r="Q833" s="823"/>
    </row>
    <row r="834" ht="25.15" customHeight="true" x14ac:dyDescent="0.2">
      <c r="C834" s="823"/>
      <c r="D834" s="823"/>
      <c r="E834" s="823"/>
      <c r="F834" s="823"/>
      <c r="G834" s="823"/>
      <c r="H834" s="823"/>
      <c r="I834" s="823"/>
      <c r="J834" s="823"/>
      <c r="K834" s="823"/>
      <c r="L834" s="823"/>
      <c r="M834" s="823"/>
      <c r="N834" s="823"/>
      <c r="O834" s="823"/>
      <c r="P834" s="823"/>
      <c r="Q834" s="823"/>
    </row>
    <row r="835" ht="25.15" customHeight="true" x14ac:dyDescent="0.2">
      <c r="C835" s="823"/>
      <c r="D835" s="823"/>
      <c r="E835" s="823"/>
      <c r="F835" s="823"/>
      <c r="G835" s="823"/>
      <c r="H835" s="823"/>
      <c r="I835" s="823"/>
      <c r="J835" s="823"/>
      <c r="K835" s="823"/>
      <c r="L835" s="823"/>
      <c r="M835" s="823"/>
      <c r="N835" s="823"/>
      <c r="O835" s="823"/>
      <c r="P835" s="823"/>
      <c r="Q835" s="823"/>
    </row>
    <row r="836" ht="25.15" customHeight="true" x14ac:dyDescent="0.2">
      <c r="C836" s="823"/>
      <c r="D836" s="823"/>
      <c r="E836" s="823"/>
      <c r="F836" s="823"/>
      <c r="G836" s="823"/>
      <c r="H836" s="823"/>
      <c r="I836" s="823"/>
      <c r="J836" s="823"/>
      <c r="K836" s="823"/>
      <c r="L836" s="823"/>
      <c r="M836" s="823"/>
      <c r="N836" s="823"/>
      <c r="O836" s="823"/>
      <c r="P836" s="823"/>
      <c r="Q836" s="823"/>
    </row>
    <row r="837" ht="25.15" customHeight="true" x14ac:dyDescent="0.2">
      <c r="C837" s="823"/>
      <c r="D837" s="823"/>
      <c r="E837" s="823"/>
      <c r="F837" s="823"/>
      <c r="G837" s="823"/>
      <c r="H837" s="823"/>
      <c r="I837" s="823"/>
      <c r="J837" s="823"/>
      <c r="K837" s="823"/>
      <c r="L837" s="823"/>
      <c r="M837" s="823"/>
      <c r="N837" s="823"/>
      <c r="O837" s="823"/>
      <c r="P837" s="823"/>
      <c r="Q837" s="823"/>
    </row>
    <row r="838" ht="25.15" customHeight="true" x14ac:dyDescent="0.2">
      <c r="C838" s="823"/>
      <c r="D838" s="823"/>
      <c r="E838" s="823"/>
      <c r="F838" s="823"/>
      <c r="G838" s="823"/>
      <c r="H838" s="823"/>
      <c r="I838" s="823"/>
      <c r="J838" s="823"/>
      <c r="K838" s="823"/>
      <c r="L838" s="823"/>
      <c r="M838" s="823"/>
      <c r="N838" s="823"/>
      <c r="O838" s="823"/>
      <c r="P838" s="823"/>
      <c r="Q838" s="823"/>
    </row>
    <row r="839" ht="25.15" customHeight="true" x14ac:dyDescent="0.2">
      <c r="C839" s="823"/>
      <c r="D839" s="823"/>
      <c r="E839" s="823"/>
      <c r="F839" s="823"/>
      <c r="G839" s="823"/>
      <c r="H839" s="823"/>
      <c r="I839" s="823"/>
      <c r="J839" s="823"/>
      <c r="K839" s="823"/>
      <c r="L839" s="823"/>
      <c r="M839" s="823"/>
      <c r="N839" s="823"/>
      <c r="O839" s="823"/>
      <c r="P839" s="823"/>
      <c r="Q839" s="823"/>
    </row>
    <row r="840" ht="25.15" customHeight="true" x14ac:dyDescent="0.2">
      <c r="C840" s="823"/>
      <c r="D840" s="823"/>
      <c r="E840" s="823"/>
      <c r="F840" s="823"/>
      <c r="G840" s="823"/>
      <c r="H840" s="823"/>
      <c r="I840" s="823"/>
      <c r="J840" s="823"/>
      <c r="K840" s="823"/>
      <c r="L840" s="823"/>
      <c r="M840" s="823"/>
      <c r="N840" s="823"/>
      <c r="O840" s="823"/>
      <c r="P840" s="823"/>
      <c r="Q840" s="823"/>
    </row>
    <row r="841" ht="25.15" customHeight="true" x14ac:dyDescent="0.2">
      <c r="C841" s="823"/>
      <c r="D841" s="823"/>
      <c r="E841" s="823"/>
      <c r="F841" s="823"/>
      <c r="G841" s="823"/>
      <c r="H841" s="823"/>
      <c r="I841" s="823"/>
      <c r="J841" s="823"/>
      <c r="K841" s="823"/>
      <c r="L841" s="823"/>
      <c r="M841" s="823"/>
      <c r="N841" s="823"/>
      <c r="O841" s="823"/>
      <c r="P841" s="823"/>
      <c r="Q841" s="823"/>
    </row>
    <row r="842" ht="25.15" customHeight="true" x14ac:dyDescent="0.2">
      <c r="C842" s="823"/>
      <c r="D842" s="823"/>
      <c r="E842" s="823"/>
      <c r="F842" s="823"/>
      <c r="G842" s="823"/>
      <c r="H842" s="823"/>
      <c r="I842" s="823"/>
      <c r="J842" s="823"/>
      <c r="K842" s="823"/>
      <c r="L842" s="823"/>
      <c r="M842" s="823"/>
      <c r="N842" s="823"/>
      <c r="O842" s="823"/>
      <c r="P842" s="823"/>
      <c r="Q842" s="823"/>
    </row>
    <row r="843" ht="25.15" customHeight="true" x14ac:dyDescent="0.2">
      <c r="C843" s="823"/>
      <c r="D843" s="823"/>
      <c r="E843" s="823"/>
      <c r="F843" s="823"/>
      <c r="G843" s="823"/>
      <c r="H843" s="823"/>
      <c r="I843" s="823"/>
      <c r="J843" s="823"/>
      <c r="K843" s="823"/>
      <c r="L843" s="823"/>
      <c r="M843" s="823"/>
      <c r="N843" s="823"/>
      <c r="O843" s="823"/>
      <c r="P843" s="823"/>
      <c r="Q843" s="823"/>
    </row>
    <row r="844" ht="25.15" customHeight="true" x14ac:dyDescent="0.2">
      <c r="C844" s="823"/>
      <c r="D844" s="823"/>
      <c r="E844" s="823"/>
      <c r="F844" s="823"/>
      <c r="G844" s="823"/>
      <c r="H844" s="823"/>
      <c r="I844" s="823"/>
      <c r="J844" s="823"/>
      <c r="K844" s="823"/>
      <c r="L844" s="823"/>
      <c r="M844" s="823"/>
      <c r="N844" s="823"/>
      <c r="O844" s="823"/>
      <c r="P844" s="823"/>
      <c r="Q844" s="823"/>
    </row>
    <row r="845" ht="25.15" customHeight="true" x14ac:dyDescent="0.2">
      <c r="C845" s="823"/>
      <c r="D845" s="823"/>
      <c r="E845" s="823"/>
      <c r="F845" s="823"/>
      <c r="G845" s="823"/>
      <c r="H845" s="823"/>
      <c r="I845" s="823"/>
      <c r="J845" s="823"/>
      <c r="K845" s="823"/>
      <c r="L845" s="823"/>
      <c r="M845" s="823"/>
      <c r="N845" s="823"/>
      <c r="O845" s="823"/>
      <c r="P845" s="823"/>
      <c r="Q845" s="823"/>
    </row>
    <row r="846" ht="25.15" customHeight="true" x14ac:dyDescent="0.2">
      <c r="C846" s="823"/>
      <c r="D846" s="823"/>
      <c r="E846" s="823"/>
      <c r="F846" s="823"/>
      <c r="G846" s="823"/>
      <c r="H846" s="823"/>
      <c r="I846" s="823"/>
      <c r="J846" s="823"/>
      <c r="K846" s="823"/>
      <c r="L846" s="823"/>
      <c r="M846" s="823"/>
      <c r="N846" s="823"/>
      <c r="O846" s="823"/>
      <c r="P846" s="823"/>
      <c r="Q846" s="823"/>
    </row>
    <row r="847" ht="25.15" customHeight="true" x14ac:dyDescent="0.2">
      <c r="C847" s="823"/>
      <c r="D847" s="823"/>
      <c r="E847" s="823"/>
      <c r="F847" s="823"/>
      <c r="G847" s="823"/>
      <c r="H847" s="823"/>
      <c r="I847" s="823"/>
      <c r="J847" s="823"/>
      <c r="K847" s="823"/>
      <c r="L847" s="823"/>
      <c r="M847" s="823"/>
      <c r="N847" s="823"/>
      <c r="O847" s="823"/>
      <c r="P847" s="823"/>
      <c r="Q847" s="823"/>
    </row>
    <row r="848" ht="25.15" customHeight="true" x14ac:dyDescent="0.2">
      <c r="C848" s="823"/>
      <c r="D848" s="823"/>
      <c r="E848" s="823"/>
      <c r="F848" s="823"/>
      <c r="G848" s="823"/>
      <c r="H848" s="823"/>
      <c r="I848" s="823"/>
      <c r="J848" s="823"/>
      <c r="K848" s="823"/>
      <c r="L848" s="823"/>
      <c r="M848" s="823"/>
      <c r="N848" s="823"/>
      <c r="O848" s="823"/>
      <c r="P848" s="823"/>
      <c r="Q848" s="823"/>
    </row>
    <row r="849" ht="25.15" customHeight="true" x14ac:dyDescent="0.2">
      <c r="C849" s="823"/>
      <c r="D849" s="823"/>
      <c r="E849" s="823"/>
      <c r="F849" s="823"/>
      <c r="G849" s="823"/>
      <c r="H849" s="823"/>
      <c r="I849" s="823"/>
      <c r="J849" s="823"/>
      <c r="K849" s="823"/>
      <c r="L849" s="823"/>
      <c r="M849" s="823"/>
      <c r="N849" s="823"/>
      <c r="O849" s="823"/>
      <c r="P849" s="823"/>
      <c r="Q849" s="823"/>
    </row>
    <row r="850" ht="25.15" customHeight="true" x14ac:dyDescent="0.2">
      <c r="C850" s="823"/>
      <c r="D850" s="823"/>
      <c r="E850" s="823"/>
      <c r="F850" s="823"/>
      <c r="G850" s="823"/>
      <c r="H850" s="823"/>
      <c r="I850" s="823"/>
      <c r="J850" s="823"/>
      <c r="K850" s="823"/>
      <c r="L850" s="823"/>
      <c r="M850" s="823"/>
      <c r="N850" s="823"/>
      <c r="O850" s="823"/>
      <c r="P850" s="823"/>
      <c r="Q850" s="823"/>
    </row>
    <row r="851" ht="25.15" customHeight="true" x14ac:dyDescent="0.2">
      <c r="C851" s="823"/>
      <c r="D851" s="823"/>
      <c r="E851" s="823"/>
      <c r="F851" s="823"/>
      <c r="G851" s="823"/>
      <c r="H851" s="823"/>
      <c r="I851" s="823"/>
      <c r="J851" s="823"/>
      <c r="K851" s="823"/>
      <c r="L851" s="823"/>
      <c r="M851" s="823"/>
      <c r="N851" s="823"/>
      <c r="O851" s="823"/>
      <c r="P851" s="823"/>
      <c r="Q851" s="823"/>
    </row>
    <row r="852" ht="25.15" customHeight="true" x14ac:dyDescent="0.2">
      <c r="C852" s="823"/>
      <c r="D852" s="823"/>
      <c r="E852" s="823"/>
      <c r="F852" s="823"/>
      <c r="G852" s="823"/>
      <c r="H852" s="823"/>
      <c r="I852" s="823"/>
      <c r="J852" s="823"/>
      <c r="K852" s="823"/>
      <c r="L852" s="823"/>
      <c r="M852" s="823"/>
      <c r="N852" s="823"/>
      <c r="O852" s="823"/>
      <c r="P852" s="823"/>
      <c r="Q852" s="823"/>
    </row>
    <row r="853" ht="25.15" customHeight="true" x14ac:dyDescent="0.2">
      <c r="C853" s="823"/>
      <c r="D853" s="823"/>
      <c r="E853" s="823"/>
      <c r="F853" s="823"/>
      <c r="G853" s="823"/>
      <c r="H853" s="823"/>
      <c r="I853" s="823"/>
      <c r="J853" s="823"/>
      <c r="K853" s="823"/>
      <c r="L853" s="823"/>
      <c r="M853" s="823"/>
      <c r="N853" s="823"/>
      <c r="O853" s="823"/>
      <c r="P853" s="823"/>
      <c r="Q853" s="823"/>
    </row>
    <row r="854" ht="25.15" customHeight="true" x14ac:dyDescent="0.2">
      <c r="C854" s="823"/>
      <c r="D854" s="823"/>
      <c r="E854" s="823"/>
      <c r="F854" s="823"/>
      <c r="G854" s="823"/>
      <c r="H854" s="823"/>
      <c r="I854" s="823"/>
      <c r="J854" s="823"/>
      <c r="K854" s="823"/>
      <c r="L854" s="823"/>
      <c r="M854" s="823"/>
      <c r="N854" s="823"/>
      <c r="O854" s="823"/>
      <c r="P854" s="823"/>
      <c r="Q854" s="823"/>
    </row>
    <row r="855" ht="25.15" customHeight="true" x14ac:dyDescent="0.2">
      <c r="C855" s="823"/>
      <c r="D855" s="823"/>
      <c r="E855" s="823"/>
      <c r="F855" s="823"/>
      <c r="G855" s="823"/>
      <c r="H855" s="823"/>
      <c r="I855" s="823"/>
      <c r="J855" s="823"/>
      <c r="K855" s="823"/>
      <c r="L855" s="823"/>
      <c r="M855" s="823"/>
      <c r="N855" s="823"/>
      <c r="O855" s="823"/>
      <c r="P855" s="823"/>
      <c r="Q855" s="823"/>
    </row>
    <row r="856" ht="25.15" customHeight="true" x14ac:dyDescent="0.2">
      <c r="C856" s="823"/>
      <c r="D856" s="823"/>
      <c r="E856" s="823"/>
      <c r="F856" s="823"/>
      <c r="G856" s="823"/>
      <c r="H856" s="823"/>
      <c r="I856" s="823"/>
      <c r="J856" s="823"/>
      <c r="K856" s="823"/>
      <c r="L856" s="823"/>
      <c r="M856" s="823"/>
      <c r="N856" s="823"/>
      <c r="O856" s="823"/>
      <c r="P856" s="823"/>
      <c r="Q856" s="823"/>
    </row>
    <row r="857" ht="25.15" customHeight="true" x14ac:dyDescent="0.2">
      <c r="C857" s="823"/>
      <c r="D857" s="823"/>
      <c r="E857" s="823"/>
      <c r="F857" s="823"/>
      <c r="G857" s="823"/>
      <c r="H857" s="823"/>
      <c r="I857" s="823"/>
      <c r="J857" s="823"/>
      <c r="K857" s="823"/>
      <c r="L857" s="823"/>
      <c r="M857" s="823"/>
      <c r="N857" s="823"/>
      <c r="O857" s="823"/>
      <c r="P857" s="823"/>
      <c r="Q857" s="823"/>
    </row>
    <row r="858" ht="25.15" customHeight="true" x14ac:dyDescent="0.2">
      <c r="C858" s="823"/>
      <c r="D858" s="823"/>
      <c r="E858" s="823"/>
      <c r="F858" s="823"/>
      <c r="G858" s="823"/>
      <c r="H858" s="823"/>
      <c r="I858" s="823"/>
      <c r="J858" s="823"/>
      <c r="K858" s="823"/>
      <c r="L858" s="823"/>
      <c r="M858" s="823"/>
      <c r="N858" s="823"/>
      <c r="O858" s="823"/>
      <c r="P858" s="823"/>
      <c r="Q858" s="823"/>
    </row>
    <row r="859" ht="25.15" customHeight="true" x14ac:dyDescent="0.2">
      <c r="C859" s="823"/>
      <c r="D859" s="823"/>
      <c r="E859" s="823"/>
      <c r="F859" s="823"/>
      <c r="G859" s="823"/>
      <c r="H859" s="823"/>
      <c r="I859" s="823"/>
      <c r="J859" s="823"/>
      <c r="K859" s="823"/>
      <c r="L859" s="823"/>
      <c r="M859" s="823"/>
      <c r="N859" s="823"/>
      <c r="O859" s="823"/>
      <c r="P859" s="823"/>
      <c r="Q859" s="823"/>
    </row>
    <row r="860" ht="25.15" customHeight="true" x14ac:dyDescent="0.2">
      <c r="C860" s="823"/>
      <c r="D860" s="823"/>
      <c r="E860" s="823"/>
      <c r="F860" s="823"/>
      <c r="G860" s="823"/>
      <c r="H860" s="823"/>
      <c r="I860" s="823"/>
      <c r="J860" s="823"/>
      <c r="K860" s="823"/>
      <c r="L860" s="823"/>
      <c r="M860" s="823"/>
      <c r="N860" s="823"/>
      <c r="O860" s="823"/>
      <c r="P860" s="823"/>
      <c r="Q860" s="823"/>
    </row>
    <row r="861" ht="25.15" customHeight="true" x14ac:dyDescent="0.2">
      <c r="C861" s="823"/>
      <c r="D861" s="823"/>
      <c r="E861" s="823"/>
      <c r="F861" s="823"/>
      <c r="G861" s="823"/>
      <c r="H861" s="823"/>
      <c r="I861" s="823"/>
      <c r="J861" s="823"/>
      <c r="K861" s="823"/>
      <c r="L861" s="823"/>
      <c r="M861" s="823"/>
      <c r="N861" s="823"/>
      <c r="O861" s="823"/>
      <c r="P861" s="823"/>
      <c r="Q861" s="823"/>
    </row>
    <row r="862" ht="25.15" customHeight="true" x14ac:dyDescent="0.2">
      <c r="C862" s="823"/>
      <c r="D862" s="823"/>
      <c r="E862" s="823"/>
      <c r="F862" s="823"/>
      <c r="G862" s="823"/>
      <c r="H862" s="823"/>
      <c r="I862" s="823"/>
      <c r="J862" s="823"/>
      <c r="K862" s="823"/>
      <c r="L862" s="823"/>
      <c r="M862" s="823"/>
      <c r="N862" s="823"/>
      <c r="O862" s="823"/>
      <c r="P862" s="823"/>
      <c r="Q862" s="823"/>
    </row>
    <row r="863" ht="25.15" customHeight="true" x14ac:dyDescent="0.2">
      <c r="C863" s="823"/>
      <c r="D863" s="823"/>
      <c r="E863" s="823"/>
      <c r="F863" s="823"/>
      <c r="G863" s="823"/>
      <c r="H863" s="823"/>
      <c r="I863" s="823"/>
      <c r="J863" s="823"/>
      <c r="K863" s="823"/>
      <c r="L863" s="823"/>
      <c r="M863" s="823"/>
      <c r="N863" s="823"/>
      <c r="O863" s="823"/>
      <c r="P863" s="823"/>
      <c r="Q863" s="823"/>
    </row>
    <row r="864" ht="25.15" customHeight="true" x14ac:dyDescent="0.2">
      <c r="C864" s="823"/>
      <c r="D864" s="823"/>
      <c r="E864" s="823"/>
      <c r="F864" s="823"/>
      <c r="G864" s="823"/>
      <c r="H864" s="823"/>
      <c r="I864" s="823"/>
      <c r="J864" s="823"/>
      <c r="K864" s="823"/>
      <c r="L864" s="823"/>
      <c r="M864" s="823"/>
      <c r="N864" s="823"/>
      <c r="O864" s="823"/>
      <c r="P864" s="823"/>
      <c r="Q864" s="823"/>
    </row>
    <row r="865" ht="25.15" customHeight="true" x14ac:dyDescent="0.2">
      <c r="C865" s="823"/>
      <c r="D865" s="823"/>
      <c r="E865" s="823"/>
      <c r="F865" s="823"/>
      <c r="G865" s="823"/>
      <c r="H865" s="823"/>
      <c r="I865" s="823"/>
      <c r="J865" s="823"/>
      <c r="K865" s="823"/>
      <c r="L865" s="823"/>
      <c r="M865" s="823"/>
      <c r="N865" s="823"/>
      <c r="O865" s="823"/>
      <c r="P865" s="823"/>
      <c r="Q865" s="823"/>
    </row>
    <row r="866" ht="25.15" customHeight="true" x14ac:dyDescent="0.2">
      <c r="C866" s="823"/>
      <c r="D866" s="823"/>
      <c r="E866" s="823"/>
      <c r="F866" s="823"/>
      <c r="G866" s="823"/>
      <c r="H866" s="823"/>
      <c r="I866" s="823"/>
      <c r="J866" s="823"/>
      <c r="K866" s="823"/>
      <c r="L866" s="823"/>
      <c r="M866" s="823"/>
      <c r="N866" s="823"/>
      <c r="O866" s="823"/>
      <c r="P866" s="823"/>
      <c r="Q866" s="823"/>
    </row>
    <row r="867" ht="25.15" customHeight="true" x14ac:dyDescent="0.2">
      <c r="C867" s="823"/>
      <c r="D867" s="823"/>
      <c r="E867" s="823"/>
      <c r="F867" s="823"/>
      <c r="G867" s="823"/>
      <c r="H867" s="823"/>
      <c r="I867" s="823"/>
      <c r="J867" s="823"/>
      <c r="K867" s="823"/>
      <c r="L867" s="823"/>
      <c r="M867" s="823"/>
      <c r="N867" s="823"/>
      <c r="O867" s="823"/>
      <c r="P867" s="823"/>
      <c r="Q867" s="823"/>
    </row>
    <row r="868" ht="25.15" customHeight="true" x14ac:dyDescent="0.2">
      <c r="C868" s="823"/>
      <c r="D868" s="823"/>
      <c r="E868" s="823"/>
      <c r="F868" s="823"/>
      <c r="G868" s="823"/>
      <c r="H868" s="823"/>
      <c r="I868" s="823"/>
      <c r="J868" s="823"/>
      <c r="K868" s="823"/>
      <c r="L868" s="823"/>
      <c r="M868" s="823"/>
      <c r="N868" s="823"/>
      <c r="O868" s="823"/>
      <c r="P868" s="823"/>
      <c r="Q868" s="823"/>
    </row>
    <row r="869" ht="25.15" customHeight="true" x14ac:dyDescent="0.2">
      <c r="C869" s="823"/>
      <c r="D869" s="823"/>
      <c r="E869" s="823"/>
      <c r="F869" s="823"/>
      <c r="G869" s="823"/>
      <c r="H869" s="823"/>
      <c r="I869" s="823"/>
      <c r="J869" s="823"/>
      <c r="K869" s="823"/>
      <c r="L869" s="823"/>
      <c r="M869" s="823"/>
      <c r="N869" s="823"/>
      <c r="O869" s="823"/>
      <c r="P869" s="823"/>
      <c r="Q869" s="823"/>
    </row>
    <row r="870" ht="25.15" customHeight="true" x14ac:dyDescent="0.2">
      <c r="C870" s="823"/>
      <c r="D870" s="823"/>
      <c r="E870" s="823"/>
      <c r="F870" s="823"/>
      <c r="G870" s="823"/>
      <c r="H870" s="823"/>
      <c r="I870" s="823"/>
      <c r="J870" s="823"/>
      <c r="K870" s="823"/>
      <c r="L870" s="823"/>
      <c r="M870" s="823"/>
      <c r="N870" s="823"/>
      <c r="O870" s="823"/>
      <c r="P870" s="823"/>
      <c r="Q870" s="823"/>
    </row>
    <row r="871" ht="25.15" customHeight="true" x14ac:dyDescent="0.2">
      <c r="C871" s="823"/>
      <c r="D871" s="823"/>
      <c r="E871" s="823"/>
      <c r="F871" s="823"/>
      <c r="G871" s="823"/>
      <c r="H871" s="823"/>
      <c r="I871" s="823"/>
      <c r="J871" s="823"/>
      <c r="K871" s="823"/>
      <c r="L871" s="823"/>
      <c r="M871" s="823"/>
      <c r="N871" s="823"/>
      <c r="O871" s="823"/>
      <c r="P871" s="823"/>
      <c r="Q871" s="823"/>
    </row>
    <row r="872" ht="25.15" customHeight="true" x14ac:dyDescent="0.2">
      <c r="C872" s="823"/>
      <c r="D872" s="823"/>
      <c r="E872" s="823"/>
      <c r="F872" s="823"/>
      <c r="G872" s="823"/>
      <c r="H872" s="823"/>
      <c r="I872" s="823"/>
      <c r="J872" s="823"/>
      <c r="K872" s="823"/>
      <c r="L872" s="823"/>
      <c r="M872" s="823"/>
      <c r="N872" s="823"/>
      <c r="O872" s="823"/>
      <c r="P872" s="823"/>
      <c r="Q872" s="823"/>
    </row>
    <row r="873" ht="25.15" customHeight="true" x14ac:dyDescent="0.2">
      <c r="C873" s="823"/>
      <c r="D873" s="823"/>
      <c r="E873" s="823"/>
      <c r="F873" s="823"/>
      <c r="G873" s="823"/>
      <c r="H873" s="823"/>
      <c r="I873" s="823"/>
      <c r="J873" s="823"/>
      <c r="K873" s="823"/>
      <c r="L873" s="823"/>
      <c r="M873" s="823"/>
      <c r="N873" s="823"/>
      <c r="O873" s="823"/>
      <c r="P873" s="823"/>
      <c r="Q873" s="823"/>
    </row>
    <row r="874" ht="25.15" customHeight="true" x14ac:dyDescent="0.2">
      <c r="C874" s="823"/>
      <c r="D874" s="823"/>
      <c r="E874" s="823"/>
      <c r="F874" s="823"/>
      <c r="G874" s="823"/>
      <c r="H874" s="823"/>
      <c r="I874" s="823"/>
      <c r="J874" s="823"/>
      <c r="K874" s="823"/>
      <c r="L874" s="823"/>
      <c r="M874" s="823"/>
      <c r="N874" s="823"/>
      <c r="O874" s="823"/>
      <c r="P874" s="823"/>
      <c r="Q874" s="823"/>
    </row>
    <row r="875" ht="25.15" customHeight="true" x14ac:dyDescent="0.2">
      <c r="C875" s="823"/>
      <c r="D875" s="823"/>
      <c r="E875" s="823"/>
      <c r="F875" s="823"/>
      <c r="G875" s="823"/>
      <c r="H875" s="823"/>
      <c r="I875" s="823"/>
      <c r="J875" s="823"/>
      <c r="K875" s="823"/>
      <c r="L875" s="823"/>
      <c r="M875" s="823"/>
      <c r="N875" s="823"/>
      <c r="O875" s="823"/>
      <c r="P875" s="823"/>
      <c r="Q875" s="823"/>
    </row>
    <row r="876" ht="25.15" customHeight="true" x14ac:dyDescent="0.2">
      <c r="C876" s="823"/>
      <c r="D876" s="823"/>
      <c r="E876" s="823"/>
      <c r="F876" s="823"/>
      <c r="G876" s="823"/>
      <c r="H876" s="823"/>
      <c r="I876" s="823"/>
      <c r="J876" s="823"/>
      <c r="K876" s="823"/>
      <c r="L876" s="823"/>
      <c r="M876" s="823"/>
      <c r="N876" s="823"/>
      <c r="O876" s="823"/>
      <c r="P876" s="823"/>
      <c r="Q876" s="823"/>
    </row>
    <row r="877" ht="25.15" customHeight="true" x14ac:dyDescent="0.2">
      <c r="C877" s="823"/>
      <c r="D877" s="823"/>
      <c r="E877" s="823"/>
      <c r="F877" s="823"/>
      <c r="G877" s="823"/>
      <c r="H877" s="823"/>
      <c r="I877" s="823"/>
      <c r="J877" s="823"/>
      <c r="K877" s="823"/>
      <c r="L877" s="823"/>
      <c r="M877" s="823"/>
      <c r="N877" s="823"/>
      <c r="O877" s="823"/>
      <c r="P877" s="823"/>
      <c r="Q877" s="823"/>
    </row>
    <row r="878" ht="25.15" customHeight="true" x14ac:dyDescent="0.2">
      <c r="C878" s="823"/>
      <c r="D878" s="823"/>
      <c r="E878" s="823"/>
      <c r="F878" s="823"/>
      <c r="G878" s="823"/>
      <c r="H878" s="823"/>
      <c r="I878" s="823"/>
      <c r="J878" s="823"/>
      <c r="K878" s="823"/>
      <c r="L878" s="823"/>
      <c r="M878" s="823"/>
      <c r="N878" s="823"/>
      <c r="O878" s="823"/>
      <c r="P878" s="823"/>
      <c r="Q878" s="823"/>
    </row>
    <row r="879" ht="25.15" customHeight="true" x14ac:dyDescent="0.2">
      <c r="C879" s="823"/>
      <c r="D879" s="823"/>
      <c r="E879" s="823"/>
      <c r="F879" s="823"/>
      <c r="G879" s="823"/>
      <c r="H879" s="823"/>
      <c r="I879" s="823"/>
      <c r="J879" s="823"/>
      <c r="K879" s="823"/>
      <c r="L879" s="823"/>
      <c r="M879" s="823"/>
      <c r="N879" s="823"/>
      <c r="O879" s="823"/>
      <c r="P879" s="823"/>
      <c r="Q879" s="823"/>
    </row>
    <row r="880" ht="25.15" customHeight="true" x14ac:dyDescent="0.2">
      <c r="C880" s="823"/>
      <c r="D880" s="823"/>
      <c r="E880" s="823"/>
      <c r="F880" s="823"/>
      <c r="G880" s="823"/>
      <c r="H880" s="823"/>
      <c r="I880" s="823"/>
      <c r="J880" s="823"/>
      <c r="K880" s="823"/>
      <c r="L880" s="823"/>
      <c r="M880" s="823"/>
      <c r="N880" s="823"/>
      <c r="O880" s="823"/>
      <c r="P880" s="823"/>
      <c r="Q880" s="823"/>
    </row>
    <row r="881" ht="25.15" customHeight="true" x14ac:dyDescent="0.2">
      <c r="C881" s="823"/>
      <c r="D881" s="823"/>
      <c r="E881" s="823"/>
      <c r="F881" s="823"/>
      <c r="G881" s="823"/>
      <c r="H881" s="823"/>
      <c r="I881" s="823"/>
      <c r="J881" s="823"/>
      <c r="K881" s="823"/>
      <c r="L881" s="823"/>
      <c r="M881" s="823"/>
      <c r="N881" s="823"/>
      <c r="O881" s="823"/>
      <c r="P881" s="823"/>
      <c r="Q881" s="823"/>
    </row>
    <row r="882" ht="25.15" customHeight="true" x14ac:dyDescent="0.2">
      <c r="C882" s="823"/>
      <c r="D882" s="823"/>
      <c r="E882" s="823"/>
      <c r="F882" s="823"/>
      <c r="G882" s="823"/>
      <c r="H882" s="823"/>
      <c r="I882" s="823"/>
      <c r="J882" s="823"/>
      <c r="K882" s="823"/>
      <c r="L882" s="823"/>
      <c r="M882" s="823"/>
      <c r="N882" s="823"/>
      <c r="O882" s="823"/>
      <c r="P882" s="823"/>
      <c r="Q882" s="823"/>
    </row>
    <row r="883" ht="25.15" customHeight="true" x14ac:dyDescent="0.2">
      <c r="C883" s="823"/>
      <c r="D883" s="823"/>
      <c r="E883" s="823"/>
      <c r="F883" s="823"/>
      <c r="G883" s="823"/>
      <c r="H883" s="823"/>
      <c r="I883" s="823"/>
      <c r="J883" s="823"/>
      <c r="K883" s="823"/>
      <c r="L883" s="823"/>
      <c r="M883" s="823"/>
      <c r="N883" s="823"/>
      <c r="O883" s="823"/>
      <c r="P883" s="823"/>
      <c r="Q883" s="823"/>
    </row>
    <row r="884" ht="25.15" customHeight="true" x14ac:dyDescent="0.2">
      <c r="C884" s="823"/>
      <c r="D884" s="823"/>
      <c r="E884" s="823"/>
      <c r="F884" s="823"/>
      <c r="G884" s="823"/>
      <c r="H884" s="823"/>
      <c r="I884" s="823"/>
      <c r="J884" s="823"/>
      <c r="K884" s="823"/>
      <c r="L884" s="823"/>
      <c r="M884" s="823"/>
      <c r="N884" s="823"/>
      <c r="O884" s="823"/>
      <c r="P884" s="823"/>
      <c r="Q884" s="823"/>
    </row>
    <row r="885" ht="25.15" customHeight="true" x14ac:dyDescent="0.2">
      <c r="C885" s="823"/>
      <c r="D885" s="823"/>
      <c r="E885" s="823"/>
      <c r="F885" s="823"/>
      <c r="G885" s="823"/>
      <c r="H885" s="823"/>
      <c r="I885" s="823"/>
      <c r="J885" s="823"/>
      <c r="K885" s="823"/>
      <c r="L885" s="823"/>
      <c r="M885" s="823"/>
      <c r="N885" s="823"/>
      <c r="O885" s="823"/>
      <c r="P885" s="823"/>
      <c r="Q885" s="823"/>
    </row>
    <row r="886" ht="25.15" customHeight="true" x14ac:dyDescent="0.2">
      <c r="C886" s="823"/>
      <c r="D886" s="823"/>
      <c r="E886" s="823"/>
      <c r="F886" s="823"/>
      <c r="G886" s="823"/>
      <c r="H886" s="823"/>
      <c r="I886" s="823"/>
      <c r="J886" s="823"/>
      <c r="K886" s="823"/>
      <c r="L886" s="823"/>
      <c r="M886" s="823"/>
      <c r="N886" s="823"/>
      <c r="O886" s="823"/>
      <c r="P886" s="823"/>
      <c r="Q886" s="823"/>
    </row>
    <row r="887" ht="25.15" customHeight="true" x14ac:dyDescent="0.2">
      <c r="C887" s="823"/>
      <c r="D887" s="823"/>
      <c r="E887" s="823"/>
      <c r="F887" s="823"/>
      <c r="G887" s="823"/>
      <c r="H887" s="823"/>
      <c r="I887" s="823"/>
      <c r="J887" s="823"/>
      <c r="K887" s="823"/>
      <c r="L887" s="823"/>
      <c r="M887" s="823"/>
      <c r="N887" s="823"/>
      <c r="O887" s="823"/>
      <c r="P887" s="823"/>
      <c r="Q887" s="823"/>
    </row>
    <row r="888" ht="25.15" customHeight="true" x14ac:dyDescent="0.2">
      <c r="C888" s="823"/>
      <c r="D888" s="823"/>
      <c r="E888" s="823"/>
      <c r="F888" s="823"/>
      <c r="G888" s="823"/>
      <c r="H888" s="823"/>
      <c r="I888" s="823"/>
      <c r="J888" s="823"/>
      <c r="K888" s="823"/>
      <c r="L888" s="823"/>
      <c r="M888" s="823"/>
      <c r="N888" s="823"/>
      <c r="O888" s="823"/>
      <c r="P888" s="823"/>
      <c r="Q888" s="823"/>
    </row>
    <row r="889" ht="25.15" customHeight="true" x14ac:dyDescent="0.2">
      <c r="C889" s="823"/>
      <c r="D889" s="823"/>
      <c r="E889" s="823"/>
      <c r="F889" s="823"/>
      <c r="G889" s="823"/>
      <c r="H889" s="823"/>
      <c r="I889" s="823"/>
      <c r="J889" s="823"/>
      <c r="K889" s="823"/>
      <c r="L889" s="823"/>
      <c r="M889" s="823"/>
      <c r="N889" s="823"/>
      <c r="O889" s="823"/>
      <c r="P889" s="823"/>
      <c r="Q889" s="823"/>
    </row>
    <row r="890" ht="25.15" customHeight="true" x14ac:dyDescent="0.2">
      <c r="C890" s="823"/>
      <c r="D890" s="823"/>
      <c r="E890" s="823"/>
      <c r="F890" s="823"/>
      <c r="G890" s="823"/>
      <c r="H890" s="823"/>
      <c r="I890" s="823"/>
      <c r="J890" s="823"/>
      <c r="K890" s="823"/>
      <c r="L890" s="823"/>
      <c r="M890" s="823"/>
      <c r="N890" s="823"/>
      <c r="O890" s="823"/>
      <c r="P890" s="823"/>
      <c r="Q890" s="823"/>
    </row>
    <row r="891" ht="25.15" customHeight="true" x14ac:dyDescent="0.2">
      <c r="C891" s="823"/>
      <c r="D891" s="823"/>
      <c r="E891" s="823"/>
      <c r="F891" s="823"/>
      <c r="G891" s="823"/>
      <c r="H891" s="823"/>
      <c r="I891" s="823"/>
      <c r="J891" s="823"/>
      <c r="K891" s="823"/>
      <c r="L891" s="823"/>
      <c r="M891" s="823"/>
      <c r="N891" s="823"/>
      <c r="O891" s="823"/>
      <c r="P891" s="823"/>
      <c r="Q891" s="823"/>
    </row>
    <row r="892" ht="25.15" customHeight="true" x14ac:dyDescent="0.2">
      <c r="C892" s="823"/>
      <c r="D892" s="823"/>
      <c r="E892" s="823"/>
      <c r="F892" s="823"/>
      <c r="G892" s="823"/>
      <c r="H892" s="823"/>
      <c r="I892" s="823"/>
      <c r="J892" s="823"/>
      <c r="K892" s="823"/>
      <c r="L892" s="823"/>
      <c r="M892" s="823"/>
      <c r="N892" s="823"/>
      <c r="O892" s="823"/>
      <c r="P892" s="823"/>
      <c r="Q892" s="823"/>
    </row>
    <row r="893" ht="25.15" customHeight="true" x14ac:dyDescent="0.2">
      <c r="C893" s="823"/>
      <c r="D893" s="823"/>
      <c r="E893" s="823"/>
      <c r="F893" s="823"/>
      <c r="G893" s="823"/>
      <c r="H893" s="823"/>
      <c r="I893" s="823"/>
      <c r="J893" s="823"/>
      <c r="K893" s="823"/>
      <c r="L893" s="823"/>
      <c r="M893" s="823"/>
      <c r="N893" s="823"/>
      <c r="O893" s="823"/>
      <c r="P893" s="823"/>
      <c r="Q893" s="823"/>
    </row>
    <row r="894" ht="25.15" customHeight="true" x14ac:dyDescent="0.2">
      <c r="C894" s="823"/>
      <c r="D894" s="823"/>
      <c r="E894" s="823"/>
      <c r="F894" s="823"/>
      <c r="G894" s="823"/>
      <c r="H894" s="823"/>
      <c r="I894" s="823"/>
      <c r="J894" s="823"/>
      <c r="K894" s="823"/>
      <c r="L894" s="823"/>
      <c r="M894" s="823"/>
      <c r="N894" s="823"/>
      <c r="O894" s="823"/>
      <c r="P894" s="823"/>
      <c r="Q894" s="823"/>
    </row>
    <row r="895" ht="25.15" customHeight="true" x14ac:dyDescent="0.2">
      <c r="C895" s="823"/>
      <c r="D895" s="823"/>
      <c r="E895" s="823"/>
      <c r="F895" s="823"/>
      <c r="G895" s="823"/>
      <c r="H895" s="823"/>
      <c r="I895" s="823"/>
      <c r="J895" s="823"/>
      <c r="K895" s="823"/>
      <c r="L895" s="823"/>
      <c r="M895" s="823"/>
      <c r="N895" s="823"/>
      <c r="O895" s="823"/>
      <c r="P895" s="823"/>
      <c r="Q895" s="823"/>
    </row>
    <row r="896" ht="25.15" customHeight="true" x14ac:dyDescent="0.2">
      <c r="C896" s="823"/>
      <c r="D896" s="823"/>
      <c r="E896" s="823"/>
      <c r="F896" s="823"/>
      <c r="G896" s="823"/>
      <c r="H896" s="823"/>
      <c r="I896" s="823"/>
      <c r="J896" s="823"/>
      <c r="K896" s="823"/>
      <c r="L896" s="823"/>
      <c r="M896" s="823"/>
      <c r="N896" s="823"/>
      <c r="O896" s="823"/>
      <c r="P896" s="823"/>
      <c r="Q896" s="823"/>
    </row>
    <row r="897" ht="25.15" customHeight="true" x14ac:dyDescent="0.2">
      <c r="C897" s="823"/>
      <c r="D897" s="823"/>
      <c r="E897" s="823"/>
      <c r="F897" s="823"/>
      <c r="G897" s="823"/>
      <c r="H897" s="823"/>
      <c r="I897" s="823"/>
      <c r="J897" s="823"/>
      <c r="K897" s="823"/>
      <c r="L897" s="823"/>
      <c r="M897" s="823"/>
      <c r="N897" s="823"/>
      <c r="O897" s="823"/>
      <c r="P897" s="823"/>
      <c r="Q897" s="823"/>
    </row>
    <row r="898" ht="25.15" customHeight="true" x14ac:dyDescent="0.2">
      <c r="C898" s="823"/>
      <c r="D898" s="823"/>
      <c r="E898" s="823"/>
      <c r="F898" s="823"/>
      <c r="G898" s="823"/>
      <c r="H898" s="823"/>
      <c r="I898" s="823"/>
      <c r="J898" s="823"/>
      <c r="K898" s="823"/>
      <c r="L898" s="823"/>
      <c r="M898" s="823"/>
      <c r="N898" s="823"/>
      <c r="O898" s="823"/>
      <c r="P898" s="823"/>
      <c r="Q898" s="823"/>
    </row>
    <row r="899" ht="25.15" customHeight="true" x14ac:dyDescent="0.2">
      <c r="C899" s="823"/>
      <c r="D899" s="823"/>
      <c r="E899" s="823"/>
      <c r="F899" s="823"/>
      <c r="G899" s="823"/>
      <c r="H899" s="823"/>
      <c r="I899" s="823"/>
      <c r="J899" s="823"/>
      <c r="K899" s="823"/>
      <c r="L899" s="823"/>
      <c r="M899" s="823"/>
      <c r="N899" s="823"/>
      <c r="O899" s="823"/>
      <c r="P899" s="823"/>
      <c r="Q899" s="823"/>
    </row>
    <row r="900" ht="25.15" customHeight="true" x14ac:dyDescent="0.2">
      <c r="C900" s="823"/>
      <c r="D900" s="823"/>
      <c r="E900" s="823"/>
      <c r="F900" s="823"/>
      <c r="G900" s="823"/>
      <c r="H900" s="823"/>
      <c r="I900" s="823"/>
      <c r="J900" s="823"/>
      <c r="K900" s="823"/>
      <c r="L900" s="823"/>
      <c r="M900" s="823"/>
      <c r="N900" s="823"/>
      <c r="O900" s="823"/>
      <c r="P900" s="823"/>
      <c r="Q900" s="823"/>
    </row>
    <row r="901" ht="25.15" customHeight="true" x14ac:dyDescent="0.2">
      <c r="C901" s="823"/>
      <c r="D901" s="823"/>
      <c r="E901" s="823"/>
      <c r="F901" s="823"/>
      <c r="G901" s="823"/>
      <c r="H901" s="823"/>
      <c r="I901" s="823"/>
      <c r="J901" s="823"/>
      <c r="K901" s="823"/>
      <c r="L901" s="823"/>
      <c r="M901" s="823"/>
      <c r="N901" s="823"/>
      <c r="O901" s="823"/>
      <c r="P901" s="823"/>
      <c r="Q901" s="823"/>
    </row>
    <row r="902" ht="25.15" customHeight="true" x14ac:dyDescent="0.2">
      <c r="C902" s="823"/>
      <c r="D902" s="823"/>
      <c r="E902" s="823"/>
      <c r="F902" s="823"/>
      <c r="G902" s="823"/>
      <c r="H902" s="823"/>
      <c r="I902" s="823"/>
      <c r="J902" s="823"/>
      <c r="K902" s="823"/>
      <c r="L902" s="823"/>
      <c r="M902" s="823"/>
      <c r="N902" s="823"/>
      <c r="O902" s="823"/>
      <c r="P902" s="823"/>
      <c r="Q902" s="823"/>
    </row>
    <row r="903" ht="25.15" customHeight="true" x14ac:dyDescent="0.2">
      <c r="C903" s="823"/>
      <c r="D903" s="823"/>
      <c r="E903" s="823"/>
      <c r="F903" s="823"/>
      <c r="G903" s="823"/>
      <c r="H903" s="823"/>
      <c r="I903" s="823"/>
      <c r="J903" s="823"/>
      <c r="K903" s="823"/>
      <c r="L903" s="823"/>
      <c r="M903" s="823"/>
      <c r="N903" s="823"/>
      <c r="O903" s="823"/>
      <c r="P903" s="823"/>
      <c r="Q903" s="823"/>
    </row>
    <row r="904" ht="25.15" customHeight="true" x14ac:dyDescent="0.2">
      <c r="C904" s="823"/>
      <c r="D904" s="823"/>
      <c r="E904" s="823"/>
      <c r="F904" s="823"/>
      <c r="G904" s="823"/>
      <c r="H904" s="823"/>
      <c r="I904" s="823"/>
      <c r="J904" s="823"/>
      <c r="K904" s="823"/>
      <c r="L904" s="823"/>
      <c r="M904" s="823"/>
      <c r="N904" s="823"/>
      <c r="O904" s="823"/>
      <c r="P904" s="823"/>
      <c r="Q904" s="823"/>
    </row>
    <row r="905" ht="25.15" customHeight="true" x14ac:dyDescent="0.2">
      <c r="C905" s="823"/>
      <c r="D905" s="823"/>
      <c r="E905" s="823"/>
      <c r="F905" s="823"/>
      <c r="G905" s="823"/>
      <c r="H905" s="823"/>
      <c r="I905" s="823"/>
      <c r="J905" s="823"/>
      <c r="K905" s="823"/>
      <c r="L905" s="823"/>
      <c r="M905" s="823"/>
      <c r="N905" s="823"/>
      <c r="O905" s="823"/>
      <c r="P905" s="823"/>
      <c r="Q905" s="823"/>
    </row>
    <row r="906" ht="25.15" customHeight="true" x14ac:dyDescent="0.2">
      <c r="C906" s="823"/>
      <c r="D906" s="823"/>
      <c r="E906" s="823"/>
      <c r="F906" s="823"/>
      <c r="G906" s="823"/>
      <c r="H906" s="823"/>
      <c r="I906" s="823"/>
      <c r="J906" s="823"/>
      <c r="K906" s="823"/>
      <c r="L906" s="823"/>
      <c r="M906" s="823"/>
      <c r="N906" s="823"/>
      <c r="O906" s="823"/>
      <c r="P906" s="823"/>
      <c r="Q906" s="823"/>
    </row>
    <row r="907" ht="25.15" customHeight="true" x14ac:dyDescent="0.2">
      <c r="C907" s="823"/>
      <c r="D907" s="823"/>
      <c r="E907" s="823"/>
      <c r="F907" s="823"/>
      <c r="G907" s="823"/>
      <c r="H907" s="823"/>
      <c r="I907" s="823"/>
      <c r="J907" s="823"/>
      <c r="K907" s="823"/>
      <c r="L907" s="823"/>
      <c r="M907" s="823"/>
      <c r="N907" s="823"/>
      <c r="O907" s="823"/>
      <c r="P907" s="823"/>
      <c r="Q907" s="823"/>
    </row>
    <row r="908" ht="25.15" customHeight="true" x14ac:dyDescent="0.2">
      <c r="C908" s="823"/>
      <c r="D908" s="823"/>
      <c r="E908" s="823"/>
      <c r="F908" s="823"/>
      <c r="G908" s="823"/>
      <c r="H908" s="823"/>
      <c r="I908" s="823"/>
      <c r="J908" s="823"/>
      <c r="K908" s="823"/>
      <c r="L908" s="823"/>
      <c r="M908" s="823"/>
      <c r="N908" s="823"/>
      <c r="O908" s="823"/>
      <c r="P908" s="823"/>
      <c r="Q908" s="823"/>
    </row>
    <row r="909" ht="25.15" customHeight="true" x14ac:dyDescent="0.2">
      <c r="C909" s="823"/>
      <c r="D909" s="823"/>
      <c r="E909" s="823"/>
      <c r="F909" s="823"/>
      <c r="G909" s="823"/>
      <c r="H909" s="823"/>
      <c r="I909" s="823"/>
      <c r="J909" s="823"/>
      <c r="K909" s="823"/>
      <c r="L909" s="823"/>
      <c r="M909" s="823"/>
      <c r="N909" s="823"/>
      <c r="O909" s="823"/>
      <c r="P909" s="823"/>
      <c r="Q909" s="823"/>
    </row>
    <row r="910" ht="25.15" customHeight="true" x14ac:dyDescent="0.2">
      <c r="C910" s="823"/>
      <c r="D910" s="823"/>
      <c r="E910" s="823"/>
      <c r="F910" s="823"/>
      <c r="G910" s="823"/>
      <c r="H910" s="823"/>
      <c r="I910" s="823"/>
      <c r="J910" s="823"/>
      <c r="K910" s="823"/>
      <c r="L910" s="823"/>
      <c r="M910" s="823"/>
      <c r="N910" s="823"/>
      <c r="O910" s="823"/>
      <c r="P910" s="823"/>
      <c r="Q910" s="823"/>
    </row>
    <row r="911" ht="25.15" customHeight="true" x14ac:dyDescent="0.2">
      <c r="C911" s="823"/>
      <c r="D911" s="823"/>
      <c r="E911" s="823"/>
      <c r="F911" s="823"/>
      <c r="G911" s="823"/>
      <c r="H911" s="823"/>
      <c r="I911" s="823"/>
      <c r="J911" s="823"/>
      <c r="K911" s="823"/>
      <c r="L911" s="823"/>
      <c r="M911" s="823"/>
      <c r="N911" s="823"/>
      <c r="O911" s="823"/>
      <c r="P911" s="823"/>
      <c r="Q911" s="823"/>
    </row>
    <row r="912" ht="25.15" customHeight="true" x14ac:dyDescent="0.2">
      <c r="C912" s="823"/>
      <c r="D912" s="823"/>
      <c r="E912" s="823"/>
      <c r="F912" s="823"/>
      <c r="G912" s="823"/>
      <c r="H912" s="823"/>
      <c r="I912" s="823"/>
      <c r="J912" s="823"/>
      <c r="K912" s="823"/>
      <c r="L912" s="823"/>
      <c r="M912" s="823"/>
      <c r="N912" s="823"/>
      <c r="O912" s="823"/>
      <c r="P912" s="823"/>
      <c r="Q912" s="823"/>
    </row>
    <row r="913" ht="25.15" customHeight="true" x14ac:dyDescent="0.2">
      <c r="C913" s="823"/>
      <c r="D913" s="823"/>
      <c r="E913" s="823"/>
      <c r="F913" s="823"/>
      <c r="G913" s="823"/>
      <c r="H913" s="823"/>
      <c r="I913" s="823"/>
      <c r="J913" s="823"/>
      <c r="K913" s="823"/>
      <c r="L913" s="823"/>
      <c r="M913" s="823"/>
      <c r="N913" s="823"/>
      <c r="O913" s="823"/>
      <c r="P913" s="823"/>
      <c r="Q913" s="823"/>
    </row>
    <row r="914" ht="25.15" customHeight="true" x14ac:dyDescent="0.2">
      <c r="C914" s="823"/>
      <c r="D914" s="823"/>
      <c r="E914" s="823"/>
      <c r="F914" s="823"/>
      <c r="G914" s="823"/>
      <c r="H914" s="823"/>
      <c r="I914" s="823"/>
      <c r="J914" s="823"/>
      <c r="K914" s="823"/>
      <c r="L914" s="823"/>
      <c r="M914" s="823"/>
      <c r="N914" s="823"/>
      <c r="O914" s="823"/>
      <c r="P914" s="823"/>
      <c r="Q914" s="823"/>
    </row>
    <row r="915" ht="25.15" customHeight="true" x14ac:dyDescent="0.2">
      <c r="C915" s="823"/>
      <c r="D915" s="823"/>
      <c r="E915" s="823"/>
      <c r="F915" s="823"/>
      <c r="G915" s="823"/>
      <c r="H915" s="823"/>
      <c r="I915" s="823"/>
      <c r="J915" s="823"/>
      <c r="K915" s="823"/>
      <c r="L915" s="823"/>
      <c r="M915" s="823"/>
      <c r="N915" s="823"/>
      <c r="O915" s="823"/>
      <c r="P915" s="823"/>
      <c r="Q915" s="823"/>
    </row>
    <row r="916" ht="25.15" customHeight="true" x14ac:dyDescent="0.2">
      <c r="C916" s="823"/>
      <c r="D916" s="823"/>
      <c r="E916" s="823"/>
      <c r="F916" s="823"/>
      <c r="G916" s="823"/>
      <c r="H916" s="823"/>
      <c r="I916" s="823"/>
      <c r="J916" s="823"/>
      <c r="K916" s="823"/>
      <c r="L916" s="823"/>
      <c r="M916" s="823"/>
      <c r="N916" s="823"/>
      <c r="O916" s="823"/>
      <c r="P916" s="823"/>
      <c r="Q916" s="823"/>
    </row>
    <row r="917" ht="25.15" customHeight="true" x14ac:dyDescent="0.2">
      <c r="C917" s="823"/>
      <c r="D917" s="823"/>
      <c r="E917" s="823"/>
      <c r="F917" s="823"/>
      <c r="G917" s="823"/>
      <c r="H917" s="823"/>
      <c r="I917" s="823"/>
      <c r="J917" s="823"/>
      <c r="K917" s="823"/>
      <c r="L917" s="823"/>
      <c r="M917" s="823"/>
      <c r="N917" s="823"/>
      <c r="O917" s="823"/>
      <c r="P917" s="823"/>
      <c r="Q917" s="823"/>
    </row>
    <row r="918" ht="25.15" customHeight="true" x14ac:dyDescent="0.2">
      <c r="C918" s="823"/>
      <c r="D918" s="823"/>
      <c r="E918" s="823"/>
      <c r="F918" s="823"/>
      <c r="G918" s="823"/>
      <c r="H918" s="823"/>
      <c r="I918" s="823"/>
      <c r="J918" s="823"/>
      <c r="K918" s="823"/>
      <c r="L918" s="823"/>
      <c r="M918" s="823"/>
      <c r="N918" s="823"/>
      <c r="O918" s="823"/>
      <c r="P918" s="823"/>
      <c r="Q918" s="823"/>
    </row>
    <row r="919" ht="25.15" customHeight="true" x14ac:dyDescent="0.2">
      <c r="C919" s="823"/>
      <c r="D919" s="823"/>
      <c r="E919" s="823"/>
      <c r="F919" s="823"/>
      <c r="G919" s="823"/>
      <c r="H919" s="823"/>
      <c r="I919" s="823"/>
      <c r="J919" s="823"/>
      <c r="K919" s="823"/>
      <c r="L919" s="823"/>
      <c r="M919" s="823"/>
      <c r="N919" s="823"/>
      <c r="O919" s="823"/>
      <c r="P919" s="823"/>
      <c r="Q919" s="823"/>
    </row>
    <row r="920" ht="25.15" customHeight="true" x14ac:dyDescent="0.2">
      <c r="C920" s="823"/>
      <c r="D920" s="823"/>
      <c r="E920" s="823"/>
      <c r="F920" s="823"/>
      <c r="G920" s="823"/>
      <c r="H920" s="823"/>
      <c r="I920" s="823"/>
      <c r="J920" s="823"/>
      <c r="K920" s="823"/>
      <c r="L920" s="823"/>
      <c r="M920" s="823"/>
      <c r="N920" s="823"/>
      <c r="O920" s="823"/>
      <c r="P920" s="823"/>
      <c r="Q920" s="823"/>
    </row>
    <row r="921" ht="25.15" customHeight="true" x14ac:dyDescent="0.2">
      <c r="C921" s="823"/>
      <c r="D921" s="823"/>
      <c r="E921" s="823"/>
      <c r="F921" s="823"/>
      <c r="G921" s="823"/>
      <c r="H921" s="823"/>
      <c r="I921" s="823"/>
      <c r="J921" s="823"/>
      <c r="K921" s="823"/>
      <c r="L921" s="823"/>
      <c r="M921" s="823"/>
      <c r="N921" s="823"/>
      <c r="O921" s="823"/>
      <c r="P921" s="823"/>
      <c r="Q921" s="823"/>
    </row>
    <row r="922" ht="25.15" customHeight="true" x14ac:dyDescent="0.2">
      <c r="C922" s="823"/>
      <c r="D922" s="823"/>
      <c r="E922" s="823"/>
      <c r="F922" s="823"/>
      <c r="G922" s="823"/>
      <c r="H922" s="823"/>
      <c r="I922" s="823"/>
      <c r="J922" s="823"/>
      <c r="K922" s="823"/>
      <c r="L922" s="823"/>
      <c r="M922" s="823"/>
      <c r="N922" s="823"/>
      <c r="O922" s="823"/>
      <c r="P922" s="823"/>
      <c r="Q922" s="823"/>
    </row>
    <row r="923" ht="25.15" customHeight="true" x14ac:dyDescent="0.2">
      <c r="C923" s="823"/>
      <c r="D923" s="823"/>
      <c r="E923" s="823"/>
      <c r="F923" s="823"/>
      <c r="G923" s="823"/>
      <c r="H923" s="823"/>
      <c r="I923" s="823"/>
      <c r="J923" s="823"/>
      <c r="K923" s="823"/>
      <c r="L923" s="823"/>
      <c r="M923" s="823"/>
      <c r="N923" s="823"/>
      <c r="O923" s="823"/>
      <c r="P923" s="823"/>
      <c r="Q923" s="823"/>
    </row>
    <row r="924" ht="25.15" customHeight="true" x14ac:dyDescent="0.2">
      <c r="C924" s="823"/>
      <c r="D924" s="823"/>
      <c r="E924" s="823"/>
      <c r="F924" s="823"/>
      <c r="G924" s="823"/>
      <c r="H924" s="823"/>
      <c r="I924" s="823"/>
      <c r="J924" s="823"/>
      <c r="K924" s="823"/>
      <c r="L924" s="823"/>
      <c r="M924" s="823"/>
      <c r="N924" s="823"/>
      <c r="O924" s="823"/>
      <c r="P924" s="823"/>
      <c r="Q924" s="823"/>
    </row>
    <row r="925" ht="25.15" customHeight="true" x14ac:dyDescent="0.2">
      <c r="C925" s="823"/>
      <c r="D925" s="823"/>
      <c r="E925" s="823"/>
      <c r="F925" s="823"/>
      <c r="G925" s="823"/>
      <c r="H925" s="823"/>
      <c r="I925" s="823"/>
      <c r="J925" s="823"/>
      <c r="K925" s="823"/>
      <c r="L925" s="823"/>
      <c r="M925" s="823"/>
      <c r="N925" s="823"/>
      <c r="O925" s="823"/>
      <c r="P925" s="823"/>
      <c r="Q925" s="823"/>
    </row>
    <row r="926" ht="25.15" customHeight="true" x14ac:dyDescent="0.2">
      <c r="C926" s="823"/>
      <c r="D926" s="823"/>
      <c r="E926" s="823"/>
      <c r="F926" s="823"/>
      <c r="G926" s="823"/>
      <c r="H926" s="823"/>
      <c r="I926" s="823"/>
      <c r="J926" s="823"/>
      <c r="K926" s="823"/>
      <c r="L926" s="823"/>
      <c r="M926" s="823"/>
      <c r="N926" s="823"/>
      <c r="O926" s="823"/>
      <c r="P926" s="823"/>
      <c r="Q926" s="823"/>
    </row>
    <row r="927" ht="25.15" customHeight="true" x14ac:dyDescent="0.2">
      <c r="C927" s="823"/>
      <c r="D927" s="823"/>
      <c r="E927" s="823"/>
      <c r="F927" s="823"/>
      <c r="G927" s="823"/>
      <c r="H927" s="823"/>
      <c r="I927" s="823"/>
      <c r="J927" s="823"/>
      <c r="K927" s="823"/>
      <c r="L927" s="823"/>
      <c r="M927" s="823"/>
      <c r="N927" s="823"/>
      <c r="O927" s="823"/>
      <c r="P927" s="823"/>
      <c r="Q927" s="823"/>
    </row>
    <row r="928" ht="25.15" customHeight="true" x14ac:dyDescent="0.2">
      <c r="C928" s="823"/>
      <c r="D928" s="823"/>
      <c r="E928" s="823"/>
      <c r="F928" s="823"/>
      <c r="G928" s="823"/>
      <c r="H928" s="823"/>
      <c r="I928" s="823"/>
      <c r="J928" s="823"/>
      <c r="K928" s="823"/>
      <c r="L928" s="823"/>
      <c r="M928" s="823"/>
      <c r="N928" s="823"/>
      <c r="O928" s="823"/>
      <c r="P928" s="823"/>
      <c r="Q928" s="823"/>
    </row>
    <row r="929" ht="25.15" customHeight="true" x14ac:dyDescent="0.2">
      <c r="C929" s="823"/>
      <c r="D929" s="823"/>
      <c r="E929" s="823"/>
      <c r="F929" s="823"/>
      <c r="G929" s="823"/>
      <c r="H929" s="823"/>
      <c r="I929" s="823"/>
      <c r="J929" s="823"/>
      <c r="K929" s="823"/>
      <c r="L929" s="823"/>
      <c r="M929" s="823"/>
      <c r="N929" s="823"/>
      <c r="O929" s="823"/>
      <c r="P929" s="823"/>
      <c r="Q929" s="823"/>
    </row>
    <row r="930" ht="25.15" customHeight="true" x14ac:dyDescent="0.2">
      <c r="C930" s="823"/>
      <c r="D930" s="823"/>
      <c r="E930" s="823"/>
      <c r="F930" s="823"/>
      <c r="G930" s="823"/>
      <c r="H930" s="823"/>
      <c r="I930" s="823"/>
      <c r="J930" s="823"/>
      <c r="K930" s="823"/>
      <c r="L930" s="823"/>
      <c r="M930" s="823"/>
      <c r="N930" s="823"/>
      <c r="O930" s="823"/>
      <c r="P930" s="823"/>
      <c r="Q930" s="823"/>
    </row>
    <row r="931" ht="25.15" customHeight="true" x14ac:dyDescent="0.2">
      <c r="C931" s="823"/>
      <c r="D931" s="823"/>
      <c r="E931" s="823"/>
      <c r="F931" s="823"/>
      <c r="G931" s="823"/>
      <c r="H931" s="823"/>
      <c r="I931" s="823"/>
      <c r="J931" s="823"/>
      <c r="K931" s="823"/>
      <c r="L931" s="823"/>
      <c r="M931" s="823"/>
      <c r="N931" s="823"/>
      <c r="O931" s="823"/>
      <c r="P931" s="823"/>
      <c r="Q931" s="823"/>
    </row>
    <row r="932" ht="25.15" customHeight="true" x14ac:dyDescent="0.2">
      <c r="C932" s="823"/>
      <c r="D932" s="823"/>
      <c r="E932" s="823"/>
      <c r="F932" s="823"/>
      <c r="G932" s="823"/>
      <c r="H932" s="823"/>
      <c r="I932" s="823"/>
      <c r="J932" s="823"/>
      <c r="K932" s="823"/>
      <c r="L932" s="823"/>
      <c r="M932" s="823"/>
      <c r="N932" s="823"/>
      <c r="O932" s="823"/>
      <c r="P932" s="823"/>
      <c r="Q932" s="823"/>
    </row>
    <row r="933" ht="25.15" customHeight="true" x14ac:dyDescent="0.2">
      <c r="C933" s="823"/>
      <c r="D933" s="823"/>
      <c r="E933" s="823"/>
      <c r="F933" s="823"/>
      <c r="G933" s="823"/>
      <c r="H933" s="823"/>
      <c r="I933" s="823"/>
      <c r="J933" s="823"/>
      <c r="K933" s="823"/>
      <c r="L933" s="823"/>
      <c r="M933" s="823"/>
      <c r="N933" s="823"/>
      <c r="O933" s="823"/>
      <c r="P933" s="823"/>
      <c r="Q933" s="823"/>
    </row>
    <row r="934" ht="25.15" customHeight="true" x14ac:dyDescent="0.2">
      <c r="C934" s="823"/>
      <c r="D934" s="823"/>
      <c r="E934" s="823"/>
      <c r="F934" s="823"/>
      <c r="G934" s="823"/>
      <c r="H934" s="823"/>
      <c r="I934" s="823"/>
      <c r="J934" s="823"/>
      <c r="K934" s="823"/>
      <c r="L934" s="823"/>
      <c r="M934" s="823"/>
      <c r="N934" s="823"/>
      <c r="O934" s="823"/>
      <c r="P934" s="823"/>
      <c r="Q934" s="823"/>
    </row>
    <row r="935" ht="25.15" customHeight="true" x14ac:dyDescent="0.2">
      <c r="C935" s="823"/>
      <c r="D935" s="823"/>
      <c r="E935" s="823"/>
      <c r="F935" s="823"/>
      <c r="G935" s="823"/>
      <c r="H935" s="823"/>
      <c r="I935" s="823"/>
      <c r="J935" s="823"/>
      <c r="K935" s="823"/>
      <c r="L935" s="823"/>
      <c r="M935" s="823"/>
      <c r="N935" s="823"/>
      <c r="O935" s="823"/>
      <c r="P935" s="823"/>
      <c r="Q935" s="823"/>
    </row>
    <row r="936" ht="25.15" customHeight="true" x14ac:dyDescent="0.2">
      <c r="C936" s="823"/>
      <c r="D936" s="823"/>
      <c r="E936" s="823"/>
      <c r="F936" s="823"/>
      <c r="G936" s="823"/>
      <c r="H936" s="823"/>
      <c r="I936" s="823"/>
      <c r="J936" s="823"/>
      <c r="K936" s="823"/>
      <c r="L936" s="823"/>
      <c r="M936" s="823"/>
      <c r="N936" s="823"/>
      <c r="O936" s="823"/>
      <c r="P936" s="823"/>
      <c r="Q936" s="823"/>
    </row>
    <row r="937" ht="25.15" customHeight="true" x14ac:dyDescent="0.2">
      <c r="C937" s="823"/>
      <c r="D937" s="823"/>
      <c r="E937" s="823"/>
      <c r="F937" s="823"/>
      <c r="G937" s="823"/>
      <c r="H937" s="823"/>
      <c r="I937" s="823"/>
      <c r="J937" s="823"/>
      <c r="K937" s="823"/>
      <c r="L937" s="823"/>
      <c r="M937" s="823"/>
      <c r="N937" s="823"/>
      <c r="O937" s="823"/>
      <c r="P937" s="823"/>
      <c r="Q937" s="823"/>
    </row>
    <row r="938" ht="25.15" customHeight="true" x14ac:dyDescent="0.2">
      <c r="C938" s="823"/>
      <c r="D938" s="823"/>
      <c r="E938" s="823"/>
      <c r="F938" s="823"/>
      <c r="G938" s="823"/>
      <c r="H938" s="823"/>
      <c r="I938" s="823"/>
      <c r="J938" s="823"/>
      <c r="K938" s="823"/>
      <c r="L938" s="823"/>
      <c r="M938" s="823"/>
      <c r="N938" s="823"/>
      <c r="O938" s="823"/>
      <c r="P938" s="823"/>
      <c r="Q938" s="823"/>
    </row>
    <row r="939" ht="25.15" customHeight="true" x14ac:dyDescent="0.2">
      <c r="C939" s="823"/>
      <c r="D939" s="823"/>
      <c r="E939" s="823"/>
      <c r="F939" s="823"/>
      <c r="G939" s="823"/>
      <c r="H939" s="823"/>
      <c r="I939" s="823"/>
      <c r="J939" s="823"/>
      <c r="K939" s="823"/>
      <c r="L939" s="823"/>
      <c r="M939" s="823"/>
      <c r="N939" s="823"/>
      <c r="O939" s="823"/>
      <c r="P939" s="823"/>
      <c r="Q939" s="823"/>
    </row>
    <row r="940" ht="25.15" customHeight="true" x14ac:dyDescent="0.2">
      <c r="C940" s="823"/>
      <c r="D940" s="823"/>
      <c r="E940" s="823"/>
      <c r="F940" s="823"/>
      <c r="G940" s="823"/>
      <c r="H940" s="823"/>
      <c r="I940" s="823"/>
      <c r="J940" s="823"/>
      <c r="K940" s="823"/>
      <c r="L940" s="823"/>
      <c r="M940" s="823"/>
      <c r="N940" s="823"/>
      <c r="O940" s="823"/>
      <c r="P940" s="823"/>
      <c r="Q940" s="823"/>
    </row>
    <row r="941" ht="25.15" customHeight="true" x14ac:dyDescent="0.2">
      <c r="C941" s="823"/>
      <c r="D941" s="823"/>
      <c r="E941" s="823"/>
      <c r="F941" s="823"/>
      <c r="G941" s="823"/>
      <c r="H941" s="823"/>
      <c r="I941" s="823"/>
      <c r="J941" s="823"/>
      <c r="K941" s="823"/>
      <c r="L941" s="823"/>
      <c r="M941" s="823"/>
      <c r="N941" s="823"/>
      <c r="O941" s="823"/>
      <c r="P941" s="823"/>
      <c r="Q941" s="823"/>
    </row>
    <row r="942" ht="25.15" customHeight="true" x14ac:dyDescent="0.2">
      <c r="C942" s="823"/>
      <c r="D942" s="823"/>
      <c r="E942" s="823"/>
      <c r="F942" s="823"/>
      <c r="G942" s="823"/>
      <c r="H942" s="823"/>
      <c r="I942" s="823"/>
      <c r="J942" s="823"/>
      <c r="K942" s="823"/>
      <c r="L942" s="823"/>
      <c r="M942" s="823"/>
      <c r="N942" s="823"/>
      <c r="O942" s="823"/>
      <c r="P942" s="823"/>
      <c r="Q942" s="823"/>
    </row>
    <row r="943" ht="25.15" customHeight="true" x14ac:dyDescent="0.2">
      <c r="C943" s="823"/>
      <c r="D943" s="823"/>
      <c r="E943" s="823"/>
      <c r="F943" s="823"/>
      <c r="G943" s="823"/>
      <c r="H943" s="823"/>
      <c r="I943" s="823"/>
      <c r="J943" s="823"/>
      <c r="K943" s="823"/>
      <c r="L943" s="823"/>
      <c r="M943" s="823"/>
      <c r="N943" s="823"/>
      <c r="O943" s="823"/>
      <c r="P943" s="823"/>
      <c r="Q943" s="823"/>
    </row>
    <row r="944" ht="25.15" customHeight="true" x14ac:dyDescent="0.2">
      <c r="C944" s="823"/>
      <c r="D944" s="823"/>
      <c r="E944" s="823"/>
      <c r="F944" s="823"/>
      <c r="G944" s="823"/>
      <c r="H944" s="823"/>
      <c r="I944" s="823"/>
      <c r="J944" s="823"/>
      <c r="K944" s="823"/>
      <c r="L944" s="823"/>
      <c r="M944" s="823"/>
      <c r="N944" s="823"/>
      <c r="O944" s="823"/>
      <c r="P944" s="823"/>
      <c r="Q944" s="823"/>
    </row>
    <row r="945" ht="25.15" customHeight="true" x14ac:dyDescent="0.2">
      <c r="C945" s="823"/>
      <c r="D945" s="823"/>
      <c r="E945" s="823"/>
      <c r="F945" s="823"/>
      <c r="G945" s="823"/>
      <c r="H945" s="823"/>
      <c r="I945" s="823"/>
      <c r="J945" s="823"/>
      <c r="K945" s="823"/>
      <c r="L945" s="823"/>
      <c r="M945" s="823"/>
      <c r="N945" s="823"/>
      <c r="O945" s="823"/>
      <c r="P945" s="823"/>
      <c r="Q945" s="823"/>
    </row>
    <row r="946" ht="25.15" customHeight="true" x14ac:dyDescent="0.2">
      <c r="C946" s="823"/>
      <c r="D946" s="823"/>
      <c r="E946" s="823"/>
      <c r="F946" s="823"/>
      <c r="G946" s="823"/>
      <c r="H946" s="823"/>
      <c r="I946" s="823"/>
      <c r="J946" s="823"/>
      <c r="K946" s="823"/>
      <c r="L946" s="823"/>
      <c r="M946" s="823"/>
      <c r="N946" s="823"/>
      <c r="O946" s="823"/>
      <c r="P946" s="823"/>
      <c r="Q946" s="823"/>
    </row>
    <row r="947" ht="25.15" customHeight="true" x14ac:dyDescent="0.2">
      <c r="C947" s="823"/>
      <c r="D947" s="823"/>
      <c r="E947" s="823"/>
      <c r="F947" s="823"/>
      <c r="G947" s="823"/>
      <c r="H947" s="823"/>
      <c r="I947" s="823"/>
      <c r="J947" s="823"/>
      <c r="K947" s="823"/>
      <c r="L947" s="823"/>
      <c r="M947" s="823"/>
      <c r="N947" s="823"/>
      <c r="O947" s="823"/>
      <c r="P947" s="823"/>
      <c r="Q947" s="823"/>
    </row>
    <row r="948" ht="25.15" customHeight="true" x14ac:dyDescent="0.2">
      <c r="C948" s="823"/>
      <c r="D948" s="823"/>
      <c r="E948" s="823"/>
      <c r="F948" s="823"/>
      <c r="G948" s="823"/>
      <c r="H948" s="823"/>
      <c r="I948" s="823"/>
      <c r="J948" s="823"/>
      <c r="K948" s="823"/>
      <c r="L948" s="823"/>
      <c r="M948" s="823"/>
      <c r="N948" s="823"/>
      <c r="O948" s="823"/>
      <c r="P948" s="823"/>
      <c r="Q948" s="823"/>
    </row>
    <row r="949" ht="25.15" customHeight="true" x14ac:dyDescent="0.2">
      <c r="C949" s="823"/>
      <c r="D949" s="823"/>
      <c r="E949" s="823"/>
      <c r="F949" s="823"/>
      <c r="G949" s="823"/>
      <c r="H949" s="823"/>
      <c r="I949" s="823"/>
      <c r="J949" s="823"/>
      <c r="K949" s="823"/>
      <c r="L949" s="823"/>
      <c r="M949" s="823"/>
      <c r="N949" s="823"/>
      <c r="O949" s="823"/>
      <c r="P949" s="823"/>
      <c r="Q949" s="823"/>
    </row>
    <row r="950" ht="25.15" customHeight="true" x14ac:dyDescent="0.2">
      <c r="C950" s="823"/>
      <c r="D950" s="823"/>
      <c r="E950" s="823"/>
      <c r="F950" s="823"/>
      <c r="G950" s="823"/>
      <c r="H950" s="823"/>
      <c r="I950" s="823"/>
      <c r="J950" s="823"/>
      <c r="K950" s="823"/>
      <c r="L950" s="823"/>
      <c r="M950" s="823"/>
      <c r="N950" s="823"/>
      <c r="O950" s="823"/>
      <c r="P950" s="823"/>
      <c r="Q950" s="823"/>
    </row>
    <row r="951" ht="25.15" customHeight="true" x14ac:dyDescent="0.2">
      <c r="C951" s="823"/>
      <c r="D951" s="823"/>
      <c r="E951" s="823"/>
      <c r="F951" s="823"/>
      <c r="G951" s="823"/>
      <c r="H951" s="823"/>
      <c r="I951" s="823"/>
      <c r="J951" s="823"/>
      <c r="K951" s="823"/>
      <c r="L951" s="823"/>
      <c r="M951" s="823"/>
      <c r="N951" s="823"/>
      <c r="O951" s="823"/>
      <c r="P951" s="823"/>
      <c r="Q951" s="823"/>
    </row>
    <row r="952" ht="25.15" customHeight="true" x14ac:dyDescent="0.2">
      <c r="C952" s="823"/>
      <c r="D952" s="823"/>
      <c r="E952" s="823"/>
      <c r="F952" s="823"/>
      <c r="G952" s="823"/>
      <c r="H952" s="823"/>
      <c r="I952" s="823"/>
      <c r="J952" s="823"/>
      <c r="K952" s="823"/>
      <c r="L952" s="823"/>
      <c r="M952" s="823"/>
      <c r="N952" s="823"/>
      <c r="O952" s="823"/>
      <c r="P952" s="823"/>
      <c r="Q952" s="823"/>
    </row>
    <row r="953" ht="25.15" customHeight="true" x14ac:dyDescent="0.2">
      <c r="C953" s="823"/>
      <c r="D953" s="823"/>
      <c r="E953" s="823"/>
      <c r="F953" s="823"/>
      <c r="G953" s="823"/>
      <c r="H953" s="823"/>
      <c r="I953" s="823"/>
      <c r="J953" s="823"/>
      <c r="K953" s="823"/>
      <c r="L953" s="823"/>
      <c r="M953" s="823"/>
      <c r="N953" s="823"/>
      <c r="O953" s="823"/>
      <c r="P953" s="823"/>
      <c r="Q953" s="823"/>
    </row>
    <row r="954" ht="25.15" customHeight="true" x14ac:dyDescent="0.2">
      <c r="C954" s="823"/>
      <c r="D954" s="823"/>
      <c r="E954" s="823"/>
      <c r="F954" s="823"/>
      <c r="G954" s="823"/>
      <c r="H954" s="823"/>
      <c r="I954" s="823"/>
      <c r="J954" s="823"/>
      <c r="K954" s="823"/>
      <c r="L954" s="823"/>
      <c r="M954" s="823"/>
      <c r="N954" s="823"/>
      <c r="O954" s="823"/>
      <c r="P954" s="823"/>
      <c r="Q954" s="823"/>
    </row>
    <row r="955" ht="25.15" customHeight="true" x14ac:dyDescent="0.2">
      <c r="C955" s="823"/>
      <c r="D955" s="823"/>
      <c r="E955" s="823"/>
      <c r="F955" s="823"/>
      <c r="G955" s="823"/>
      <c r="H955" s="823"/>
      <c r="I955" s="823"/>
      <c r="J955" s="823"/>
      <c r="K955" s="823"/>
      <c r="L955" s="823"/>
      <c r="M955" s="823"/>
      <c r="N955" s="823"/>
      <c r="O955" s="823"/>
      <c r="P955" s="823"/>
      <c r="Q955" s="823"/>
    </row>
    <row r="956" ht="25.15" customHeight="true" x14ac:dyDescent="0.2">
      <c r="C956" s="823"/>
      <c r="D956" s="823"/>
      <c r="E956" s="823"/>
      <c r="F956" s="823"/>
      <c r="G956" s="823"/>
      <c r="H956" s="823"/>
      <c r="I956" s="823"/>
      <c r="J956" s="823"/>
      <c r="K956" s="823"/>
      <c r="L956" s="823"/>
      <c r="M956" s="823"/>
      <c r="N956" s="823"/>
      <c r="O956" s="823"/>
      <c r="P956" s="823"/>
      <c r="Q956" s="823"/>
    </row>
    <row r="957" ht="25.15" customHeight="true" x14ac:dyDescent="0.2">
      <c r="C957" s="823"/>
      <c r="D957" s="823"/>
      <c r="E957" s="823"/>
      <c r="F957" s="823"/>
      <c r="G957" s="823"/>
      <c r="H957" s="823"/>
      <c r="I957" s="823"/>
      <c r="J957" s="823"/>
      <c r="K957" s="823"/>
      <c r="L957" s="823"/>
      <c r="M957" s="823"/>
      <c r="N957" s="823"/>
      <c r="O957" s="823"/>
      <c r="P957" s="823"/>
      <c r="Q957" s="823"/>
    </row>
    <row r="958" ht="25.15" customHeight="true" x14ac:dyDescent="0.2">
      <c r="C958" s="823"/>
      <c r="D958" s="823"/>
      <c r="E958" s="823"/>
      <c r="F958" s="823"/>
      <c r="G958" s="823"/>
      <c r="H958" s="823"/>
      <c r="I958" s="823"/>
      <c r="J958" s="823"/>
      <c r="K958" s="823"/>
      <c r="L958" s="823"/>
      <c r="M958" s="823"/>
      <c r="N958" s="823"/>
      <c r="O958" s="823"/>
      <c r="P958" s="823"/>
      <c r="Q958" s="823"/>
    </row>
    <row r="959" ht="25.15" customHeight="true" x14ac:dyDescent="0.2">
      <c r="C959" s="823"/>
      <c r="D959" s="823"/>
      <c r="E959" s="823"/>
      <c r="F959" s="823"/>
      <c r="G959" s="823"/>
      <c r="H959" s="823"/>
      <c r="I959" s="823"/>
      <c r="J959" s="823"/>
      <c r="K959" s="823"/>
      <c r="L959" s="823"/>
      <c r="M959" s="823"/>
      <c r="N959" s="823"/>
      <c r="O959" s="823"/>
      <c r="P959" s="823"/>
      <c r="Q959" s="823"/>
    </row>
    <row r="960" ht="25.15" customHeight="true" x14ac:dyDescent="0.2">
      <c r="C960" s="823"/>
      <c r="D960" s="823"/>
      <c r="E960" s="823"/>
      <c r="F960" s="823"/>
      <c r="G960" s="823"/>
      <c r="H960" s="823"/>
      <c r="I960" s="823"/>
      <c r="J960" s="823"/>
      <c r="K960" s="823"/>
      <c r="L960" s="823"/>
      <c r="M960" s="823"/>
      <c r="N960" s="823"/>
      <c r="O960" s="823"/>
      <c r="P960" s="823"/>
      <c r="Q960" s="823"/>
    </row>
    <row r="961" ht="25.15" customHeight="true" x14ac:dyDescent="0.2">
      <c r="C961" s="823"/>
      <c r="D961" s="823"/>
      <c r="E961" s="823"/>
      <c r="F961" s="823"/>
      <c r="G961" s="823"/>
      <c r="H961" s="823"/>
      <c r="I961" s="823"/>
      <c r="J961" s="823"/>
      <c r="K961" s="823"/>
      <c r="L961" s="823"/>
      <c r="M961" s="823"/>
      <c r="N961" s="823"/>
      <c r="O961" s="823"/>
      <c r="P961" s="823"/>
      <c r="Q961" s="823"/>
    </row>
    <row r="962" ht="25.15" customHeight="true" x14ac:dyDescent="0.2">
      <c r="C962" s="823"/>
      <c r="D962" s="823"/>
      <c r="E962" s="823"/>
      <c r="F962" s="823"/>
      <c r="G962" s="823"/>
      <c r="H962" s="823"/>
      <c r="I962" s="823"/>
      <c r="J962" s="823"/>
      <c r="K962" s="823"/>
      <c r="L962" s="823"/>
      <c r="M962" s="823"/>
      <c r="N962" s="823"/>
      <c r="O962" s="823"/>
      <c r="P962" s="823"/>
      <c r="Q962" s="823"/>
    </row>
    <row r="963" ht="25.15" customHeight="true" x14ac:dyDescent="0.2">
      <c r="C963" s="823"/>
      <c r="D963" s="823"/>
      <c r="E963" s="823"/>
      <c r="F963" s="823"/>
      <c r="G963" s="823"/>
      <c r="H963" s="823"/>
      <c r="I963" s="823"/>
      <c r="J963" s="823"/>
      <c r="K963" s="823"/>
      <c r="L963" s="823"/>
      <c r="M963" s="823"/>
      <c r="N963" s="823"/>
      <c r="O963" s="823"/>
      <c r="P963" s="823"/>
      <c r="Q963" s="823"/>
    </row>
    <row r="964" ht="25.15" customHeight="true" x14ac:dyDescent="0.2">
      <c r="C964" s="823"/>
      <c r="D964" s="823"/>
      <c r="E964" s="823"/>
      <c r="F964" s="823"/>
      <c r="G964" s="823"/>
      <c r="H964" s="823"/>
      <c r="I964" s="823"/>
      <c r="J964" s="823"/>
      <c r="K964" s="823"/>
      <c r="L964" s="823"/>
      <c r="M964" s="823"/>
      <c r="N964" s="823"/>
      <c r="O964" s="823"/>
      <c r="P964" s="823"/>
      <c r="Q964" s="823"/>
    </row>
    <row r="965" ht="25.15" customHeight="true" x14ac:dyDescent="0.2">
      <c r="C965" s="823"/>
      <c r="D965" s="823"/>
      <c r="E965" s="823"/>
      <c r="F965" s="823"/>
      <c r="G965" s="823"/>
      <c r="H965" s="823"/>
      <c r="I965" s="823"/>
      <c r="J965" s="823"/>
      <c r="K965" s="823"/>
      <c r="L965" s="823"/>
      <c r="M965" s="823"/>
      <c r="N965" s="823"/>
      <c r="O965" s="823"/>
      <c r="P965" s="823"/>
      <c r="Q965" s="823"/>
    </row>
    <row r="966" ht="25.15" customHeight="true" x14ac:dyDescent="0.2">
      <c r="C966" s="823"/>
      <c r="D966" s="823"/>
      <c r="E966" s="823"/>
      <c r="F966" s="823"/>
      <c r="G966" s="823"/>
      <c r="H966" s="823"/>
      <c r="I966" s="823"/>
      <c r="J966" s="823"/>
      <c r="K966" s="823"/>
      <c r="L966" s="823"/>
      <c r="M966" s="823"/>
      <c r="N966" s="823"/>
      <c r="O966" s="823"/>
      <c r="P966" s="823"/>
      <c r="Q966" s="823"/>
    </row>
    <row r="967" ht="25.15" customHeight="true" x14ac:dyDescent="0.2">
      <c r="C967" s="823"/>
      <c r="D967" s="823"/>
      <c r="E967" s="823"/>
      <c r="F967" s="823"/>
      <c r="G967" s="823"/>
      <c r="H967" s="823"/>
      <c r="I967" s="823"/>
      <c r="J967" s="823"/>
      <c r="K967" s="823"/>
      <c r="L967" s="823"/>
      <c r="M967" s="823"/>
      <c r="N967" s="823"/>
      <c r="O967" s="823"/>
      <c r="P967" s="823"/>
      <c r="Q967" s="823"/>
    </row>
    <row r="968" ht="25.15" customHeight="true" x14ac:dyDescent="0.2">
      <c r="C968" s="823"/>
      <c r="D968" s="823"/>
      <c r="E968" s="823"/>
      <c r="F968" s="823"/>
      <c r="G968" s="823"/>
      <c r="H968" s="823"/>
      <c r="I968" s="823"/>
      <c r="J968" s="823"/>
      <c r="K968" s="823"/>
      <c r="L968" s="823"/>
      <c r="M968" s="823"/>
      <c r="N968" s="823"/>
      <c r="O968" s="823"/>
      <c r="P968" s="823"/>
      <c r="Q968" s="823"/>
    </row>
    <row r="969" ht="25.15" customHeight="true" x14ac:dyDescent="0.2">
      <c r="C969" s="823"/>
      <c r="D969" s="823"/>
      <c r="E969" s="823"/>
      <c r="F969" s="823"/>
      <c r="G969" s="823"/>
      <c r="H969" s="823"/>
      <c r="I969" s="823"/>
      <c r="J969" s="823"/>
      <c r="K969" s="823"/>
      <c r="L969" s="823"/>
      <c r="M969" s="823"/>
      <c r="N969" s="823"/>
      <c r="O969" s="823"/>
      <c r="P969" s="823"/>
      <c r="Q969" s="823"/>
    </row>
    <row r="970" ht="25.15" customHeight="true" x14ac:dyDescent="0.2">
      <c r="C970" s="823"/>
      <c r="D970" s="823"/>
      <c r="E970" s="823"/>
      <c r="F970" s="823"/>
      <c r="G970" s="823"/>
      <c r="H970" s="823"/>
      <c r="I970" s="823"/>
      <c r="J970" s="823"/>
      <c r="K970" s="823"/>
      <c r="L970" s="823"/>
      <c r="M970" s="823"/>
      <c r="N970" s="823"/>
      <c r="O970" s="823"/>
      <c r="P970" s="823"/>
      <c r="Q970" s="823"/>
    </row>
    <row r="971" ht="25.15" customHeight="true" x14ac:dyDescent="0.2">
      <c r="C971" s="823"/>
      <c r="D971" s="823"/>
      <c r="E971" s="823"/>
      <c r="F971" s="823"/>
      <c r="G971" s="823"/>
      <c r="H971" s="823"/>
      <c r="I971" s="823"/>
      <c r="J971" s="823"/>
      <c r="K971" s="823"/>
      <c r="L971" s="823"/>
      <c r="M971" s="823"/>
      <c r="N971" s="823"/>
      <c r="O971" s="823"/>
      <c r="P971" s="823"/>
      <c r="Q971" s="823"/>
    </row>
    <row r="972" ht="25.15" customHeight="true" x14ac:dyDescent="0.2">
      <c r="C972" s="823"/>
      <c r="D972" s="823"/>
      <c r="E972" s="823"/>
      <c r="F972" s="823"/>
      <c r="G972" s="823"/>
      <c r="H972" s="823"/>
      <c r="I972" s="823"/>
      <c r="J972" s="823"/>
      <c r="K972" s="823"/>
      <c r="L972" s="823"/>
      <c r="M972" s="823"/>
      <c r="N972" s="823"/>
      <c r="O972" s="823"/>
      <c r="P972" s="823"/>
      <c r="Q972" s="823"/>
    </row>
    <row r="973" ht="25.15" customHeight="true" x14ac:dyDescent="0.2">
      <c r="C973" s="823"/>
      <c r="D973" s="823"/>
      <c r="E973" s="823"/>
      <c r="F973" s="823"/>
      <c r="G973" s="823"/>
      <c r="H973" s="823"/>
      <c r="I973" s="823"/>
      <c r="J973" s="823"/>
      <c r="K973" s="823"/>
      <c r="L973" s="823"/>
      <c r="M973" s="823"/>
      <c r="N973" s="823"/>
      <c r="O973" s="823"/>
      <c r="P973" s="823"/>
      <c r="Q973" s="823"/>
    </row>
    <row r="974" ht="25.15" customHeight="true" x14ac:dyDescent="0.2">
      <c r="C974" s="823"/>
      <c r="D974" s="823"/>
      <c r="E974" s="823"/>
      <c r="F974" s="823"/>
      <c r="G974" s="823"/>
      <c r="H974" s="823"/>
      <c r="I974" s="823"/>
      <c r="J974" s="823"/>
      <c r="K974" s="823"/>
      <c r="L974" s="823"/>
      <c r="M974" s="823"/>
      <c r="N974" s="823"/>
      <c r="O974" s="823"/>
      <c r="P974" s="823"/>
      <c r="Q974" s="823"/>
    </row>
    <row r="975" ht="25.15" customHeight="true" x14ac:dyDescent="0.2">
      <c r="C975" s="823"/>
      <c r="D975" s="823"/>
      <c r="E975" s="823"/>
      <c r="F975" s="823"/>
      <c r="G975" s="823"/>
      <c r="H975" s="823"/>
      <c r="I975" s="823"/>
      <c r="J975" s="823"/>
      <c r="K975" s="823"/>
      <c r="L975" s="823"/>
      <c r="M975" s="823"/>
      <c r="N975" s="823"/>
      <c r="O975" s="823"/>
      <c r="P975" s="823"/>
      <c r="Q975" s="823"/>
    </row>
    <row r="976" ht="25.15" customHeight="true" x14ac:dyDescent="0.2">
      <c r="C976" s="823"/>
      <c r="D976" s="823"/>
      <c r="E976" s="823"/>
      <c r="F976" s="823"/>
      <c r="G976" s="823"/>
      <c r="H976" s="823"/>
      <c r="I976" s="823"/>
      <c r="J976" s="823"/>
      <c r="K976" s="823"/>
      <c r="L976" s="823"/>
      <c r="M976" s="823"/>
      <c r="N976" s="823"/>
      <c r="O976" s="823"/>
      <c r="P976" s="823"/>
      <c r="Q976" s="823"/>
    </row>
    <row r="977" ht="25.15" customHeight="true" x14ac:dyDescent="0.2">
      <c r="C977" s="823"/>
      <c r="D977" s="823"/>
      <c r="E977" s="823"/>
      <c r="F977" s="823"/>
      <c r="G977" s="823"/>
      <c r="H977" s="823"/>
      <c r="I977" s="823"/>
      <c r="J977" s="823"/>
      <c r="K977" s="823"/>
      <c r="L977" s="823"/>
      <c r="M977" s="823"/>
      <c r="N977" s="823"/>
      <c r="O977" s="823"/>
      <c r="P977" s="823"/>
      <c r="Q977" s="823"/>
    </row>
    <row r="978" ht="25.15" customHeight="true" x14ac:dyDescent="0.2">
      <c r="C978" s="823"/>
      <c r="D978" s="823"/>
      <c r="E978" s="823"/>
      <c r="F978" s="823"/>
      <c r="G978" s="823"/>
      <c r="H978" s="823"/>
      <c r="I978" s="823"/>
      <c r="J978" s="823"/>
      <c r="K978" s="823"/>
      <c r="L978" s="823"/>
      <c r="M978" s="823"/>
      <c r="N978" s="823"/>
      <c r="O978" s="823"/>
      <c r="P978" s="823"/>
      <c r="Q978" s="823"/>
    </row>
    <row r="979" ht="25.15" customHeight="true" x14ac:dyDescent="0.2">
      <c r="C979" s="823"/>
      <c r="D979" s="823"/>
      <c r="E979" s="823"/>
      <c r="F979" s="823"/>
      <c r="G979" s="823"/>
      <c r="H979" s="823"/>
      <c r="I979" s="823"/>
      <c r="J979" s="823"/>
      <c r="K979" s="823"/>
      <c r="L979" s="823"/>
      <c r="M979" s="823"/>
      <c r="N979" s="823"/>
      <c r="O979" s="823"/>
      <c r="P979" s="823"/>
      <c r="Q979" s="823"/>
    </row>
    <row r="980" ht="25.15" customHeight="true" x14ac:dyDescent="0.2">
      <c r="C980" s="823"/>
      <c r="D980" s="823"/>
      <c r="E980" s="823"/>
      <c r="F980" s="823"/>
      <c r="G980" s="823"/>
      <c r="H980" s="823"/>
      <c r="I980" s="823"/>
      <c r="J980" s="823"/>
      <c r="K980" s="823"/>
      <c r="L980" s="823"/>
      <c r="M980" s="823"/>
      <c r="N980" s="823"/>
      <c r="O980" s="823"/>
      <c r="P980" s="823"/>
      <c r="Q980" s="823"/>
    </row>
    <row r="981" ht="25.15" customHeight="true" x14ac:dyDescent="0.2">
      <c r="C981" s="823"/>
      <c r="D981" s="823"/>
      <c r="E981" s="823"/>
      <c r="F981" s="823"/>
      <c r="G981" s="823"/>
      <c r="H981" s="823"/>
      <c r="I981" s="823"/>
      <c r="J981" s="823"/>
      <c r="K981" s="823"/>
      <c r="L981" s="823"/>
      <c r="M981" s="823"/>
      <c r="N981" s="823"/>
      <c r="O981" s="823"/>
      <c r="P981" s="823"/>
      <c r="Q981" s="823"/>
    </row>
    <row r="982" ht="25.15" customHeight="true" x14ac:dyDescent="0.2">
      <c r="C982" s="823"/>
      <c r="D982" s="823"/>
      <c r="E982" s="823"/>
      <c r="F982" s="823"/>
      <c r="G982" s="823"/>
      <c r="H982" s="823"/>
      <c r="I982" s="823"/>
      <c r="J982" s="823"/>
      <c r="K982" s="823"/>
      <c r="L982" s="823"/>
      <c r="M982" s="823"/>
      <c r="N982" s="823"/>
      <c r="O982" s="823"/>
      <c r="P982" s="823"/>
      <c r="Q982" s="823"/>
    </row>
    <row r="983" ht="25.15" customHeight="true" x14ac:dyDescent="0.2">
      <c r="C983" s="823"/>
      <c r="D983" s="823"/>
      <c r="E983" s="823"/>
      <c r="F983" s="823"/>
      <c r="G983" s="823"/>
      <c r="H983" s="823"/>
      <c r="I983" s="823"/>
      <c r="J983" s="823"/>
      <c r="K983" s="823"/>
      <c r="L983" s="823"/>
      <c r="M983" s="823"/>
      <c r="N983" s="823"/>
      <c r="O983" s="823"/>
      <c r="P983" s="823"/>
      <c r="Q983" s="823"/>
    </row>
    <row r="984" ht="25.15" customHeight="true" x14ac:dyDescent="0.2">
      <c r="C984" s="823"/>
      <c r="D984" s="823"/>
      <c r="E984" s="823"/>
      <c r="F984" s="823"/>
      <c r="G984" s="823"/>
      <c r="H984" s="823"/>
      <c r="I984" s="823"/>
      <c r="J984" s="823"/>
      <c r="K984" s="823"/>
      <c r="L984" s="823"/>
      <c r="M984" s="823"/>
      <c r="N984" s="823"/>
      <c r="O984" s="823"/>
      <c r="P984" s="823"/>
      <c r="Q984" s="823"/>
    </row>
    <row r="985" ht="25.15" customHeight="true" x14ac:dyDescent="0.2">
      <c r="C985" s="823"/>
      <c r="D985" s="823"/>
      <c r="E985" s="823"/>
      <c r="F985" s="823"/>
      <c r="G985" s="823"/>
      <c r="H985" s="823"/>
      <c r="I985" s="823"/>
      <c r="J985" s="823"/>
      <c r="K985" s="823"/>
      <c r="L985" s="823"/>
      <c r="M985" s="823"/>
      <c r="N985" s="823"/>
      <c r="O985" s="823"/>
      <c r="P985" s="823"/>
      <c r="Q985" s="823"/>
    </row>
    <row r="986" ht="25.15" customHeight="true" x14ac:dyDescent="0.2">
      <c r="C986" s="823"/>
      <c r="D986" s="823"/>
      <c r="E986" s="823"/>
      <c r="F986" s="823"/>
      <c r="G986" s="823"/>
      <c r="H986" s="823"/>
      <c r="I986" s="823"/>
      <c r="J986" s="823"/>
      <c r="K986" s="823"/>
      <c r="L986" s="823"/>
      <c r="M986" s="823"/>
      <c r="N986" s="823"/>
      <c r="O986" s="823"/>
      <c r="P986" s="823"/>
      <c r="Q986" s="823"/>
    </row>
    <row r="987" ht="25.15" customHeight="true" x14ac:dyDescent="0.2">
      <c r="C987" s="823"/>
      <c r="D987" s="823"/>
      <c r="E987" s="823"/>
      <c r="F987" s="823"/>
      <c r="G987" s="823"/>
      <c r="H987" s="823"/>
      <c r="I987" s="823"/>
      <c r="J987" s="823"/>
      <c r="K987" s="823"/>
      <c r="L987" s="823"/>
      <c r="M987" s="823"/>
      <c r="N987" s="823"/>
      <c r="O987" s="823"/>
      <c r="P987" s="823"/>
      <c r="Q987" s="823"/>
    </row>
    <row r="988" ht="25.15" customHeight="true" x14ac:dyDescent="0.2">
      <c r="C988" s="823"/>
      <c r="D988" s="823"/>
      <c r="E988" s="823"/>
      <c r="F988" s="823"/>
      <c r="G988" s="823"/>
      <c r="H988" s="823"/>
      <c r="I988" s="823"/>
      <c r="J988" s="823"/>
      <c r="K988" s="823"/>
      <c r="L988" s="823"/>
      <c r="M988" s="823"/>
      <c r="N988" s="823"/>
      <c r="O988" s="823"/>
      <c r="P988" s="823"/>
      <c r="Q988" s="823"/>
    </row>
    <row r="989" ht="25.15" customHeight="true" x14ac:dyDescent="0.2">
      <c r="C989" s="823"/>
      <c r="D989" s="823"/>
      <c r="E989" s="823"/>
      <c r="F989" s="823"/>
      <c r="G989" s="823"/>
      <c r="H989" s="823"/>
      <c r="I989" s="823"/>
      <c r="J989" s="823"/>
      <c r="K989" s="823"/>
      <c r="L989" s="823"/>
      <c r="M989" s="823"/>
      <c r="N989" s="823"/>
      <c r="O989" s="823"/>
      <c r="P989" s="823"/>
      <c r="Q989" s="823"/>
    </row>
    <row r="990" ht="25.15" customHeight="true" x14ac:dyDescent="0.2">
      <c r="C990" s="823"/>
      <c r="D990" s="823"/>
      <c r="E990" s="823"/>
      <c r="F990" s="823"/>
      <c r="G990" s="823"/>
      <c r="H990" s="823"/>
      <c r="I990" s="823"/>
      <c r="J990" s="823"/>
      <c r="K990" s="823"/>
      <c r="L990" s="823"/>
      <c r="M990" s="823"/>
      <c r="N990" s="823"/>
      <c r="O990" s="823"/>
      <c r="P990" s="823"/>
      <c r="Q990" s="823"/>
    </row>
    <row r="991" ht="25.15" customHeight="true" x14ac:dyDescent="0.2">
      <c r="C991" s="823"/>
      <c r="D991" s="823"/>
      <c r="E991" s="823"/>
      <c r="F991" s="823"/>
      <c r="G991" s="823"/>
      <c r="H991" s="823"/>
      <c r="I991" s="823"/>
      <c r="J991" s="823"/>
      <c r="K991" s="823"/>
      <c r="L991" s="823"/>
      <c r="M991" s="823"/>
      <c r="N991" s="823"/>
      <c r="O991" s="823"/>
      <c r="P991" s="823"/>
      <c r="Q991" s="823"/>
    </row>
    <row r="992" ht="25.15" customHeight="true" x14ac:dyDescent="0.2">
      <c r="C992" s="823"/>
      <c r="D992" s="823"/>
      <c r="E992" s="823"/>
      <c r="F992" s="823"/>
      <c r="G992" s="823"/>
      <c r="H992" s="823"/>
      <c r="I992" s="823"/>
      <c r="J992" s="823"/>
      <c r="K992" s="823"/>
      <c r="L992" s="823"/>
      <c r="M992" s="823"/>
      <c r="N992" s="823"/>
      <c r="O992" s="823"/>
      <c r="P992" s="823"/>
      <c r="Q992" s="823"/>
    </row>
    <row r="993" ht="25.15" customHeight="true" x14ac:dyDescent="0.2">
      <c r="C993" s="823"/>
      <c r="D993" s="823"/>
      <c r="E993" s="823"/>
      <c r="F993" s="823"/>
      <c r="G993" s="823"/>
      <c r="H993" s="823"/>
      <c r="I993" s="823"/>
      <c r="J993" s="823"/>
      <c r="K993" s="823"/>
      <c r="L993" s="823"/>
      <c r="M993" s="823"/>
      <c r="N993" s="823"/>
      <c r="O993" s="823"/>
      <c r="P993" s="823"/>
      <c r="Q993" s="823"/>
    </row>
    <row r="994" ht="25.15" customHeight="true" x14ac:dyDescent="0.2">
      <c r="C994" s="823"/>
      <c r="D994" s="823"/>
      <c r="E994" s="823"/>
      <c r="F994" s="823"/>
      <c r="G994" s="823"/>
      <c r="H994" s="823"/>
      <c r="I994" s="823"/>
      <c r="J994" s="823"/>
      <c r="K994" s="823"/>
      <c r="L994" s="823"/>
      <c r="M994" s="823"/>
      <c r="N994" s="823"/>
      <c r="O994" s="823"/>
      <c r="P994" s="823"/>
      <c r="Q994" s="823"/>
    </row>
    <row r="995" ht="25.15" customHeight="true" x14ac:dyDescent="0.2">
      <c r="C995" s="823"/>
      <c r="D995" s="823"/>
      <c r="E995" s="823"/>
      <c r="F995" s="823"/>
      <c r="G995" s="823"/>
      <c r="H995" s="823"/>
      <c r="I995" s="823"/>
      <c r="J995" s="823"/>
      <c r="K995" s="823"/>
      <c r="L995" s="823"/>
      <c r="M995" s="823"/>
      <c r="N995" s="823"/>
      <c r="O995" s="823"/>
      <c r="P995" s="823"/>
      <c r="Q995" s="823"/>
    </row>
    <row r="996" ht="25.15" customHeight="true" x14ac:dyDescent="0.2">
      <c r="C996" s="823"/>
      <c r="D996" s="823"/>
      <c r="E996" s="823"/>
      <c r="F996" s="823"/>
      <c r="G996" s="823"/>
      <c r="H996" s="823"/>
      <c r="I996" s="823"/>
      <c r="J996" s="823"/>
      <c r="K996" s="823"/>
      <c r="L996" s="823"/>
      <c r="M996" s="823"/>
      <c r="N996" s="823"/>
      <c r="O996" s="823"/>
      <c r="P996" s="823"/>
      <c r="Q996" s="823"/>
    </row>
    <row r="997" ht="25.15" customHeight="true" x14ac:dyDescent="0.2">
      <c r="C997" s="823"/>
      <c r="D997" s="823"/>
      <c r="E997" s="823"/>
      <c r="F997" s="823"/>
      <c r="G997" s="823"/>
      <c r="H997" s="823"/>
      <c r="I997" s="823"/>
      <c r="J997" s="823"/>
      <c r="K997" s="823"/>
      <c r="L997" s="823"/>
      <c r="M997" s="823"/>
      <c r="N997" s="823"/>
      <c r="O997" s="823"/>
      <c r="P997" s="823"/>
      <c r="Q997" s="823"/>
    </row>
    <row r="998" ht="25.15" customHeight="true" x14ac:dyDescent="0.2">
      <c r="C998" s="823"/>
      <c r="D998" s="823"/>
      <c r="E998" s="823"/>
      <c r="F998" s="823"/>
      <c r="G998" s="823"/>
      <c r="H998" s="823"/>
      <c r="I998" s="823"/>
      <c r="J998" s="823"/>
      <c r="K998" s="823"/>
      <c r="L998" s="823"/>
      <c r="M998" s="823"/>
      <c r="N998" s="823"/>
      <c r="O998" s="823"/>
      <c r="P998" s="823"/>
      <c r="Q998" s="823"/>
    </row>
    <row r="999" ht="25.15" customHeight="true" x14ac:dyDescent="0.2">
      <c r="C999" s="823"/>
      <c r="D999" s="823"/>
      <c r="E999" s="823"/>
      <c r="F999" s="823"/>
      <c r="G999" s="823"/>
      <c r="H999" s="823"/>
      <c r="I999" s="823"/>
      <c r="J999" s="823"/>
      <c r="K999" s="823"/>
      <c r="L999" s="823"/>
      <c r="M999" s="823"/>
      <c r="N999" s="823"/>
      <c r="O999" s="823"/>
      <c r="P999" s="823"/>
      <c r="Q999" s="823"/>
    </row>
    <row r="1000" ht="25.15" customHeight="true" x14ac:dyDescent="0.2">
      <c r="C1000" s="823"/>
      <c r="D1000" s="823"/>
      <c r="E1000" s="823"/>
      <c r="F1000" s="823"/>
      <c r="G1000" s="823"/>
      <c r="H1000" s="823"/>
      <c r="I1000" s="823"/>
      <c r="J1000" s="823"/>
      <c r="K1000" s="823"/>
      <c r="L1000" s="823"/>
      <c r="M1000" s="823"/>
      <c r="N1000" s="823"/>
      <c r="O1000" s="823"/>
      <c r="P1000" s="823"/>
      <c r="Q1000" s="823"/>
    </row>
    <row r="1001" ht="25.15" customHeight="true" x14ac:dyDescent="0.2">
      <c r="C1001" s="823"/>
      <c r="D1001" s="823"/>
      <c r="E1001" s="823"/>
      <c r="F1001" s="823"/>
      <c r="G1001" s="823"/>
      <c r="H1001" s="823"/>
      <c r="I1001" s="823"/>
      <c r="J1001" s="823"/>
      <c r="K1001" s="823"/>
      <c r="L1001" s="823"/>
      <c r="M1001" s="823"/>
      <c r="N1001" s="823"/>
      <c r="O1001" s="823"/>
      <c r="P1001" s="823"/>
      <c r="Q1001" s="823"/>
    </row>
    <row r="1002" ht="25.15" customHeight="true" x14ac:dyDescent="0.2">
      <c r="C1002" s="823"/>
      <c r="D1002" s="823"/>
      <c r="E1002" s="823"/>
      <c r="F1002" s="823"/>
      <c r="G1002" s="823"/>
      <c r="H1002" s="823"/>
      <c r="I1002" s="823"/>
      <c r="J1002" s="823"/>
      <c r="K1002" s="823"/>
      <c r="L1002" s="823"/>
      <c r="M1002" s="823"/>
      <c r="N1002" s="823"/>
      <c r="O1002" s="823"/>
      <c r="P1002" s="823"/>
      <c r="Q1002" s="823"/>
    </row>
    <row r="1003" ht="25.15" customHeight="true" x14ac:dyDescent="0.2">
      <c r="C1003" s="823"/>
      <c r="D1003" s="823"/>
      <c r="E1003" s="823"/>
      <c r="F1003" s="823"/>
      <c r="G1003" s="823"/>
      <c r="H1003" s="823"/>
      <c r="I1003" s="823"/>
      <c r="J1003" s="823"/>
      <c r="K1003" s="823"/>
      <c r="L1003" s="823"/>
      <c r="M1003" s="823"/>
      <c r="N1003" s="823"/>
      <c r="O1003" s="823"/>
      <c r="P1003" s="823"/>
      <c r="Q1003" s="823"/>
    </row>
    <row r="1004" ht="25.15" customHeight="true" x14ac:dyDescent="0.2">
      <c r="C1004" s="823"/>
      <c r="D1004" s="823"/>
      <c r="E1004" s="823"/>
      <c r="F1004" s="823"/>
      <c r="G1004" s="823"/>
      <c r="H1004" s="823"/>
      <c r="I1004" s="823"/>
      <c r="J1004" s="823"/>
      <c r="K1004" s="823"/>
      <c r="L1004" s="823"/>
      <c r="M1004" s="823"/>
      <c r="N1004" s="823"/>
      <c r="O1004" s="823"/>
      <c r="P1004" s="823"/>
      <c r="Q1004" s="823"/>
    </row>
    <row r="1005" ht="25.15" customHeight="true" x14ac:dyDescent="0.2">
      <c r="C1005" s="823"/>
      <c r="D1005" s="823"/>
      <c r="E1005" s="823"/>
      <c r="F1005" s="823"/>
      <c r="G1005" s="823"/>
      <c r="H1005" s="823"/>
      <c r="I1005" s="823"/>
      <c r="J1005" s="823"/>
      <c r="K1005" s="823"/>
      <c r="L1005" s="823"/>
      <c r="M1005" s="823"/>
      <c r="N1005" s="823"/>
      <c r="O1005" s="823"/>
      <c r="P1005" s="823"/>
      <c r="Q1005" s="823"/>
    </row>
    <row r="1006" ht="25.15" customHeight="true" x14ac:dyDescent="0.2">
      <c r="C1006" s="823"/>
      <c r="D1006" s="823"/>
      <c r="E1006" s="823"/>
      <c r="F1006" s="823"/>
      <c r="G1006" s="823"/>
      <c r="H1006" s="823"/>
      <c r="I1006" s="823"/>
      <c r="J1006" s="823"/>
      <c r="K1006" s="823"/>
      <c r="L1006" s="823"/>
      <c r="M1006" s="823"/>
      <c r="N1006" s="823"/>
      <c r="O1006" s="823"/>
      <c r="P1006" s="823"/>
      <c r="Q1006" s="823"/>
    </row>
    <row r="1007" ht="25.15" customHeight="true" x14ac:dyDescent="0.2">
      <c r="C1007" s="823"/>
      <c r="D1007" s="823"/>
      <c r="E1007" s="823"/>
      <c r="F1007" s="823"/>
      <c r="G1007" s="823"/>
      <c r="H1007" s="823"/>
      <c r="I1007" s="823"/>
      <c r="J1007" s="823"/>
      <c r="K1007" s="823"/>
      <c r="L1007" s="823"/>
      <c r="M1007" s="823"/>
      <c r="N1007" s="823"/>
      <c r="O1007" s="823"/>
      <c r="P1007" s="823"/>
      <c r="Q1007" s="823"/>
    </row>
    <row r="1008" ht="25.15" customHeight="true" x14ac:dyDescent="0.2">
      <c r="C1008" s="823"/>
      <c r="D1008" s="823"/>
      <c r="E1008" s="823"/>
      <c r="F1008" s="823"/>
      <c r="G1008" s="823"/>
      <c r="H1008" s="823"/>
      <c r="I1008" s="823"/>
      <c r="J1008" s="823"/>
      <c r="K1008" s="823"/>
      <c r="L1008" s="823"/>
      <c r="M1008" s="823"/>
      <c r="N1008" s="823"/>
      <c r="O1008" s="823"/>
      <c r="P1008" s="823"/>
      <c r="Q1008" s="823"/>
    </row>
    <row r="1009" ht="25.15" customHeight="true" x14ac:dyDescent="0.2">
      <c r="C1009" s="823"/>
      <c r="D1009" s="823"/>
      <c r="E1009" s="823"/>
      <c r="F1009" s="823"/>
      <c r="G1009" s="823"/>
      <c r="H1009" s="823"/>
      <c r="I1009" s="823"/>
      <c r="J1009" s="823"/>
      <c r="K1009" s="823"/>
      <c r="L1009" s="823"/>
      <c r="M1009" s="823"/>
      <c r="N1009" s="823"/>
      <c r="O1009" s="823"/>
      <c r="P1009" s="823"/>
      <c r="Q1009" s="823"/>
    </row>
    <row r="1010" ht="25.15" customHeight="true" x14ac:dyDescent="0.2">
      <c r="C1010" s="823"/>
      <c r="D1010" s="823"/>
      <c r="E1010" s="823"/>
      <c r="F1010" s="823"/>
      <c r="G1010" s="823"/>
      <c r="H1010" s="823"/>
      <c r="I1010" s="823"/>
      <c r="J1010" s="823"/>
      <c r="K1010" s="823"/>
      <c r="L1010" s="823"/>
      <c r="M1010" s="823"/>
      <c r="N1010" s="823"/>
      <c r="O1010" s="823"/>
      <c r="P1010" s="823"/>
      <c r="Q1010" s="823"/>
    </row>
    <row r="1011" ht="25.15" customHeight="true" x14ac:dyDescent="0.2">
      <c r="C1011" s="823"/>
      <c r="D1011" s="823"/>
      <c r="E1011" s="823"/>
      <c r="F1011" s="823"/>
      <c r="G1011" s="823"/>
      <c r="H1011" s="823"/>
      <c r="I1011" s="823"/>
      <c r="J1011" s="823"/>
      <c r="K1011" s="823"/>
      <c r="L1011" s="823"/>
      <c r="M1011" s="823"/>
      <c r="N1011" s="823"/>
      <c r="O1011" s="823"/>
      <c r="P1011" s="823"/>
      <c r="Q1011" s="823"/>
    </row>
    <row r="1012" ht="25.15" customHeight="true" x14ac:dyDescent="0.2">
      <c r="C1012" s="823"/>
      <c r="D1012" s="823"/>
      <c r="E1012" s="823"/>
      <c r="F1012" s="823"/>
      <c r="G1012" s="823"/>
      <c r="H1012" s="823"/>
      <c r="I1012" s="823"/>
      <c r="J1012" s="823"/>
      <c r="K1012" s="823"/>
      <c r="L1012" s="823"/>
      <c r="M1012" s="823"/>
      <c r="N1012" s="823"/>
      <c r="O1012" s="823"/>
      <c r="P1012" s="823"/>
      <c r="Q1012" s="823"/>
    </row>
    <row r="1013" ht="25.15" customHeight="true" x14ac:dyDescent="0.2">
      <c r="C1013" s="823"/>
      <c r="D1013" s="823"/>
      <c r="E1013" s="823"/>
      <c r="F1013" s="823"/>
      <c r="G1013" s="823"/>
      <c r="H1013" s="823"/>
      <c r="I1013" s="823"/>
      <c r="J1013" s="823"/>
      <c r="K1013" s="823"/>
      <c r="L1013" s="823"/>
      <c r="M1013" s="823"/>
      <c r="N1013" s="823"/>
      <c r="O1013" s="823"/>
      <c r="P1013" s="823"/>
      <c r="Q1013" s="823"/>
    </row>
    <row r="1014" ht="25.15" customHeight="true" x14ac:dyDescent="0.2">
      <c r="C1014" s="823"/>
      <c r="D1014" s="823"/>
      <c r="E1014" s="823"/>
      <c r="F1014" s="823"/>
      <c r="G1014" s="823"/>
      <c r="H1014" s="823"/>
      <c r="I1014" s="823"/>
      <c r="J1014" s="823"/>
      <c r="K1014" s="823"/>
      <c r="L1014" s="823"/>
      <c r="M1014" s="823"/>
      <c r="N1014" s="823"/>
      <c r="O1014" s="823"/>
      <c r="P1014" s="823"/>
      <c r="Q1014" s="823"/>
    </row>
    <row r="1015" ht="25.15" customHeight="true" x14ac:dyDescent="0.2">
      <c r="C1015" s="823"/>
      <c r="D1015" s="823"/>
      <c r="E1015" s="823"/>
      <c r="F1015" s="823"/>
      <c r="G1015" s="823"/>
      <c r="H1015" s="823"/>
      <c r="I1015" s="823"/>
      <c r="J1015" s="823"/>
      <c r="K1015" s="823"/>
      <c r="L1015" s="823"/>
      <c r="M1015" s="823"/>
      <c r="N1015" s="823"/>
      <c r="O1015" s="823"/>
      <c r="P1015" s="823"/>
      <c r="Q1015" s="823"/>
    </row>
    <row r="1016" ht="25.15" customHeight="true" x14ac:dyDescent="0.2">
      <c r="C1016" s="823"/>
      <c r="D1016" s="823"/>
      <c r="E1016" s="823"/>
      <c r="F1016" s="823"/>
      <c r="G1016" s="823"/>
      <c r="H1016" s="823"/>
      <c r="I1016" s="823"/>
      <c r="J1016" s="823"/>
      <c r="K1016" s="823"/>
      <c r="L1016" s="823"/>
      <c r="M1016" s="823"/>
      <c r="N1016" s="823"/>
      <c r="O1016" s="823"/>
      <c r="P1016" s="823"/>
      <c r="Q1016" s="823"/>
    </row>
    <row r="1017" ht="25.15" customHeight="true" x14ac:dyDescent="0.2">
      <c r="C1017" s="823"/>
      <c r="D1017" s="823"/>
      <c r="E1017" s="823"/>
      <c r="F1017" s="823"/>
      <c r="G1017" s="823"/>
      <c r="H1017" s="823"/>
      <c r="I1017" s="823"/>
      <c r="J1017" s="823"/>
      <c r="K1017" s="823"/>
      <c r="L1017" s="823"/>
      <c r="M1017" s="823"/>
      <c r="N1017" s="823"/>
      <c r="O1017" s="823"/>
      <c r="P1017" s="823"/>
      <c r="Q1017" s="823"/>
    </row>
    <row r="1018" ht="25.15" customHeight="true" x14ac:dyDescent="0.2">
      <c r="C1018" s="823"/>
      <c r="D1018" s="823"/>
      <c r="E1018" s="823"/>
      <c r="F1018" s="823"/>
      <c r="G1018" s="823"/>
      <c r="H1018" s="823"/>
      <c r="I1018" s="823"/>
      <c r="J1018" s="823"/>
      <c r="K1018" s="823"/>
      <c r="L1018" s="823"/>
      <c r="M1018" s="823"/>
      <c r="N1018" s="823"/>
      <c r="O1018" s="823"/>
      <c r="P1018" s="823"/>
      <c r="Q1018" s="823"/>
    </row>
    <row r="1019" ht="25.15" customHeight="true" x14ac:dyDescent="0.2">
      <c r="C1019" s="823"/>
      <c r="D1019" s="823"/>
      <c r="E1019" s="823"/>
      <c r="F1019" s="823"/>
      <c r="G1019" s="823"/>
      <c r="H1019" s="823"/>
      <c r="I1019" s="823"/>
      <c r="J1019" s="823"/>
      <c r="K1019" s="823"/>
      <c r="L1019" s="823"/>
      <c r="M1019" s="823"/>
      <c r="N1019" s="823"/>
      <c r="O1019" s="823"/>
      <c r="P1019" s="823"/>
      <c r="Q1019" s="823"/>
    </row>
    <row r="1020" ht="25.15" customHeight="true" x14ac:dyDescent="0.2">
      <c r="C1020" s="823"/>
      <c r="D1020" s="823"/>
      <c r="E1020" s="823"/>
      <c r="F1020" s="823"/>
      <c r="G1020" s="823"/>
      <c r="H1020" s="823"/>
      <c r="I1020" s="823"/>
      <c r="J1020" s="823"/>
      <c r="K1020" s="823"/>
      <c r="L1020" s="823"/>
      <c r="M1020" s="823"/>
      <c r="N1020" s="823"/>
      <c r="O1020" s="823"/>
      <c r="P1020" s="823"/>
      <c r="Q1020" s="823"/>
    </row>
    <row r="1021" ht="25.15" customHeight="true" x14ac:dyDescent="0.2">
      <c r="C1021" s="823"/>
      <c r="D1021" s="823"/>
      <c r="E1021" s="823"/>
      <c r="F1021" s="823"/>
      <c r="G1021" s="823"/>
      <c r="H1021" s="823"/>
      <c r="I1021" s="823"/>
      <c r="J1021" s="823"/>
      <c r="K1021" s="823"/>
      <c r="L1021" s="823"/>
      <c r="M1021" s="823"/>
      <c r="N1021" s="823"/>
      <c r="O1021" s="823"/>
      <c r="P1021" s="823"/>
      <c r="Q1021" s="823"/>
    </row>
    <row r="1022" ht="25.15" customHeight="true" x14ac:dyDescent="0.2">
      <c r="C1022" s="823"/>
      <c r="D1022" s="823"/>
      <c r="E1022" s="823"/>
      <c r="F1022" s="823"/>
      <c r="G1022" s="823"/>
      <c r="H1022" s="823"/>
      <c r="I1022" s="823"/>
      <c r="J1022" s="823"/>
      <c r="K1022" s="823"/>
      <c r="L1022" s="823"/>
      <c r="M1022" s="823"/>
      <c r="N1022" s="823"/>
      <c r="O1022" s="823"/>
      <c r="P1022" s="823"/>
      <c r="Q1022" s="823"/>
    </row>
    <row r="1023" ht="25.15" customHeight="true" x14ac:dyDescent="0.2">
      <c r="C1023" s="823"/>
      <c r="D1023" s="823"/>
      <c r="E1023" s="823"/>
      <c r="F1023" s="823"/>
      <c r="G1023" s="823"/>
      <c r="H1023" s="823"/>
      <c r="I1023" s="823"/>
      <c r="J1023" s="823"/>
      <c r="K1023" s="823"/>
      <c r="L1023" s="823"/>
      <c r="M1023" s="823"/>
      <c r="N1023" s="823"/>
      <c r="O1023" s="823"/>
      <c r="P1023" s="823"/>
      <c r="Q1023" s="823"/>
    </row>
    <row r="1024" ht="25.15" customHeight="true" x14ac:dyDescent="0.2">
      <c r="C1024" s="823"/>
      <c r="D1024" s="823"/>
      <c r="E1024" s="823"/>
      <c r="F1024" s="823"/>
      <c r="G1024" s="823"/>
      <c r="H1024" s="823"/>
      <c r="I1024" s="823"/>
      <c r="J1024" s="823"/>
      <c r="K1024" s="823"/>
      <c r="L1024" s="823"/>
      <c r="M1024" s="823"/>
      <c r="N1024" s="823"/>
      <c r="O1024" s="823"/>
      <c r="P1024" s="823"/>
      <c r="Q1024" s="823"/>
    </row>
    <row r="1025" s="242" customFormat="true" ht="21" customHeight="true" x14ac:dyDescent="0.2">
      <c r="A1025" s="3195" t="s">
        <v>293</v>
      </c>
      <c r="B1025" s="3196"/>
      <c r="C1025" s="3197"/>
      <c r="U1025" s="994"/>
      <c r="V1025" s="994"/>
      <c r="W1025" s="994"/>
      <c r="X1025" s="994"/>
      <c r="Y1025" s="994"/>
      <c r="Z1025" s="994"/>
      <c r="AA1025" s="994"/>
      <c r="AB1025" s="994"/>
      <c r="AC1025" s="994"/>
      <c r="AD1025" s="994"/>
      <c r="AE1025" s="994"/>
      <c r="AF1025" s="994"/>
      <c r="AG1025" s="994"/>
      <c r="AH1025" s="994"/>
      <c r="AI1025" s="994"/>
      <c r="AJ1025" s="994"/>
      <c r="AK1025" s="994"/>
      <c r="AL1025" s="994"/>
      <c r="AM1025" s="994"/>
      <c r="AN1025" s="994"/>
      <c r="AO1025" s="994"/>
      <c r="AP1025" s="994"/>
      <c r="AQ1025" s="994"/>
      <c r="AR1025" s="994"/>
      <c r="AS1025" s="994"/>
      <c r="AT1025" s="994"/>
      <c r="AU1025" s="994"/>
      <c r="AV1025" s="994"/>
      <c r="AW1025" s="994"/>
      <c r="AX1025" s="994"/>
      <c r="AY1025" s="994"/>
      <c r="BA1025" s="252"/>
      <c r="BB1025" s="427"/>
      <c r="BC1025"/>
      <c r="BD1025"/>
      <c r="BE1025"/>
      <c r="BF1025"/>
      <c r="BG1025"/>
      <c r="BH1025"/>
      <c r="BI1025"/>
      <c r="BJ1025"/>
      <c r="BK1025"/>
      <c r="BL1025"/>
      <c r="BM1025"/>
      <c r="BN1025"/>
      <c r="BO1025"/>
      <c r="BP1025"/>
      <c r="BQ1025"/>
      <c r="BR1025"/>
      <c r="BS1025"/>
      <c r="BT1025" s="252"/>
      <c r="BU1025" s="254"/>
      <c r="BV1025" s="254"/>
      <c r="BW1025" s="254"/>
      <c r="BX1025" s="254"/>
      <c r="BY1025" s="254"/>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c r="DA1025" s="235"/>
    </row>
    <row r="1026" s="242" customFormat="true" ht="15.95" customHeight="true" x14ac:dyDescent="0.2">
      <c r="A1026" s="3198" t="s">
        <v>180</v>
      </c>
      <c r="B1026" s="3199"/>
      <c r="C1026" s="782" t="s">
        <v>181</v>
      </c>
      <c r="U1026" s="994"/>
      <c r="V1026" s="994"/>
      <c r="W1026" s="994"/>
      <c r="X1026" s="994"/>
      <c r="Y1026" s="994"/>
      <c r="Z1026" s="994"/>
      <c r="AA1026" s="994"/>
      <c r="AB1026" s="994"/>
      <c r="AC1026" s="994"/>
      <c r="AD1026" s="994"/>
      <c r="AE1026" s="994"/>
      <c r="AF1026" s="994"/>
      <c r="AG1026" s="994"/>
      <c r="AH1026" s="994"/>
      <c r="AI1026" s="994"/>
      <c r="AJ1026" s="994"/>
      <c r="AK1026" s="994"/>
      <c r="AL1026" s="994"/>
      <c r="AM1026" s="994"/>
      <c r="AN1026" s="994"/>
      <c r="AO1026" s="994"/>
      <c r="AP1026" s="994"/>
      <c r="AQ1026" s="994"/>
      <c r="AR1026" s="994"/>
      <c r="AS1026" s="994"/>
      <c r="AT1026" s="994"/>
      <c r="AU1026" s="994"/>
      <c r="AV1026" s="994"/>
      <c r="AW1026" s="994"/>
      <c r="AX1026" s="994"/>
      <c r="AY1026" s="994"/>
      <c r="BA1026" s="252"/>
      <c r="BB1026" s="427"/>
      <c r="BC1026"/>
      <c r="BD1026"/>
      <c r="BE1026"/>
      <c r="BF1026"/>
      <c r="BG1026"/>
      <c r="BH1026"/>
      <c r="BI1026"/>
      <c r="BJ1026"/>
      <c r="BK1026"/>
      <c r="BL1026"/>
      <c r="BM1026"/>
      <c r="BN1026"/>
      <c r="BO1026"/>
      <c r="BP1026"/>
      <c r="BQ1026"/>
      <c r="BR1026"/>
      <c r="BS1026"/>
      <c r="BT1026" s="252"/>
      <c r="BU1026" s="254"/>
      <c r="BV1026" s="254"/>
      <c r="BW1026" s="254"/>
      <c r="BX1026" s="254"/>
      <c r="BY1026" s="254"/>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c r="DA1026" s="235"/>
    </row>
    <row r="1027" s="242" customFormat="true" ht="17.1" hidden="true" customHeight="true" x14ac:dyDescent="0.2">
      <c r="A1027" s="783" t="s">
        <v>182</v>
      </c>
      <c r="B1027" s="784" t="s">
        <v>183</v>
      </c>
      <c r="C1027" s="785">
        <v>15190</v>
      </c>
      <c r="U1027" s="994"/>
      <c r="V1027" s="994"/>
      <c r="W1027" s="994"/>
      <c r="X1027" s="994"/>
      <c r="Y1027" s="994"/>
      <c r="Z1027" s="994"/>
      <c r="AA1027" s="994"/>
      <c r="AB1027" s="994"/>
      <c r="AC1027" s="994"/>
      <c r="AD1027" s="994"/>
      <c r="AE1027" s="994"/>
      <c r="AF1027" s="994"/>
      <c r="AG1027" s="994"/>
      <c r="AH1027" s="994"/>
      <c r="AI1027" s="994"/>
      <c r="AJ1027" s="994"/>
      <c r="AK1027" s="994"/>
      <c r="AL1027" s="994"/>
      <c r="AM1027" s="994"/>
      <c r="AN1027" s="994"/>
      <c r="AO1027" s="994"/>
      <c r="AP1027" s="994"/>
      <c r="AQ1027" s="994"/>
      <c r="AR1027" s="994"/>
      <c r="AS1027" s="994"/>
      <c r="AT1027" s="994"/>
      <c r="AU1027" s="994"/>
      <c r="AV1027" s="994"/>
      <c r="AW1027" s="994"/>
      <c r="AX1027" s="994"/>
      <c r="AY1027" s="994"/>
      <c r="BA1027" s="252"/>
      <c r="BB1027" s="427"/>
      <c r="BC1027"/>
      <c r="BD1027"/>
      <c r="BE1027"/>
      <c r="BF1027"/>
      <c r="BG1027"/>
      <c r="BH1027"/>
      <c r="BI1027"/>
      <c r="BJ1027"/>
      <c r="BK1027"/>
      <c r="BL1027"/>
      <c r="BM1027"/>
      <c r="BN1027"/>
      <c r="BO1027"/>
      <c r="BP1027"/>
      <c r="BQ1027"/>
      <c r="BR1027"/>
      <c r="BS1027"/>
      <c r="BT1027" s="252"/>
      <c r="BU1027" s="254"/>
      <c r="BV1027" s="254"/>
      <c r="BW1027" s="254"/>
      <c r="BX1027" s="254"/>
      <c r="BY1027" s="254"/>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c r="DA1027" s="235"/>
    </row>
    <row r="1028" s="242" customFormat="true" ht="17.1" hidden="true" customHeight="true" x14ac:dyDescent="0.2">
      <c r="A1028" s="786" t="s">
        <v>184</v>
      </c>
      <c r="B1028" s="787" t="s">
        <v>242</v>
      </c>
      <c r="C1028" s="788">
        <v>15190</v>
      </c>
      <c r="U1028" s="994"/>
      <c r="V1028" s="994"/>
      <c r="W1028" s="994"/>
      <c r="X1028" s="994"/>
      <c r="Y1028" s="994"/>
      <c r="Z1028" s="994"/>
      <c r="AA1028" s="994"/>
      <c r="AB1028" s="994"/>
      <c r="AC1028" s="994"/>
      <c r="AD1028" s="994"/>
      <c r="AE1028" s="994"/>
      <c r="AF1028" s="994"/>
      <c r="AG1028" s="994"/>
      <c r="AH1028" s="994"/>
      <c r="AI1028" s="994"/>
      <c r="AJ1028" s="994"/>
      <c r="AK1028" s="994"/>
      <c r="AL1028" s="994"/>
      <c r="AM1028" s="994"/>
      <c r="AN1028" s="994"/>
      <c r="AO1028" s="994"/>
      <c r="AP1028" s="994"/>
      <c r="AQ1028" s="994"/>
      <c r="AR1028" s="994"/>
      <c r="AS1028" s="994"/>
      <c r="AT1028" s="994"/>
      <c r="AU1028" s="994"/>
      <c r="AV1028" s="994"/>
      <c r="AW1028" s="994"/>
      <c r="AX1028" s="994"/>
      <c r="AY1028" s="994"/>
      <c r="BA1028" s="252"/>
      <c r="BB1028" s="427"/>
      <c r="BC1028"/>
      <c r="BD1028"/>
      <c r="BE1028"/>
      <c r="BF1028"/>
      <c r="BG1028"/>
      <c r="BH1028"/>
      <c r="BI1028"/>
      <c r="BJ1028"/>
      <c r="BK1028"/>
      <c r="BL1028"/>
      <c r="BM1028"/>
      <c r="BN1028"/>
      <c r="BO1028"/>
      <c r="BP1028"/>
      <c r="BQ1028"/>
      <c r="BR1028"/>
      <c r="BS1028"/>
      <c r="BT1028" s="252"/>
      <c r="BU1028" s="254"/>
      <c r="BV1028" s="254"/>
      <c r="BW1028" s="254"/>
      <c r="BX1028" s="254"/>
      <c r="BY1028" s="254"/>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c r="DA1028" s="235"/>
    </row>
    <row r="1029" s="242" customFormat="true" ht="17.1" hidden="true" customHeight="true" x14ac:dyDescent="0.2">
      <c r="A1029" s="786" t="s">
        <v>186</v>
      </c>
      <c r="B1029" s="787" t="s">
        <v>242</v>
      </c>
      <c r="C1029" s="788">
        <v>15190</v>
      </c>
      <c r="U1029" s="994"/>
      <c r="V1029" s="994"/>
      <c r="W1029" s="994"/>
      <c r="X1029" s="994"/>
      <c r="Y1029" s="994"/>
      <c r="Z1029" s="994"/>
      <c r="AA1029" s="994"/>
      <c r="AB1029" s="994"/>
      <c r="AC1029" s="994"/>
      <c r="AD1029" s="994"/>
      <c r="AE1029" s="994"/>
      <c r="AF1029" s="994"/>
      <c r="AG1029" s="994"/>
      <c r="AH1029" s="994"/>
      <c r="AI1029" s="994"/>
      <c r="AJ1029" s="994"/>
      <c r="AK1029" s="994"/>
      <c r="AL1029" s="994"/>
      <c r="AM1029" s="994"/>
      <c r="AN1029" s="994"/>
      <c r="AO1029" s="994"/>
      <c r="AP1029" s="994"/>
      <c r="AQ1029" s="994"/>
      <c r="AR1029" s="994"/>
      <c r="AS1029" s="994"/>
      <c r="AT1029" s="994"/>
      <c r="AU1029" s="994"/>
      <c r="AV1029" s="994"/>
      <c r="AW1029" s="994"/>
      <c r="AX1029" s="994"/>
      <c r="AY1029" s="994"/>
      <c r="BA1029" s="252"/>
      <c r="BB1029" s="427"/>
      <c r="BC1029"/>
      <c r="BD1029"/>
      <c r="BE1029"/>
      <c r="BF1029"/>
      <c r="BG1029"/>
      <c r="BH1029"/>
      <c r="BI1029"/>
      <c r="BJ1029"/>
      <c r="BK1029"/>
      <c r="BL1029"/>
      <c r="BM1029"/>
      <c r="BN1029"/>
      <c r="BO1029"/>
      <c r="BP1029"/>
      <c r="BQ1029"/>
      <c r="BR1029"/>
      <c r="BS1029"/>
      <c r="BT1029" s="252"/>
      <c r="BU1029" s="254"/>
      <c r="BV1029" s="254"/>
      <c r="BW1029" s="254"/>
      <c r="BX1029" s="254"/>
      <c r="BY1029" s="254"/>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c r="DA1029" s="235"/>
    </row>
    <row r="1030" s="242" customFormat="true" ht="17.1" hidden="true" customHeight="true" x14ac:dyDescent="0.2">
      <c r="A1030" s="786" t="s">
        <v>188</v>
      </c>
      <c r="B1030" s="787" t="s">
        <v>242</v>
      </c>
      <c r="C1030" s="788">
        <v>15190</v>
      </c>
      <c r="U1030" s="994"/>
      <c r="V1030" s="994"/>
      <c r="W1030" s="994"/>
      <c r="X1030" s="994"/>
      <c r="Y1030" s="994"/>
      <c r="Z1030" s="994"/>
      <c r="AA1030" s="994"/>
      <c r="AB1030" s="994"/>
      <c r="AC1030" s="994"/>
      <c r="AD1030" s="994"/>
      <c r="AE1030" s="994"/>
      <c r="AF1030" s="994"/>
      <c r="AG1030" s="994"/>
      <c r="AH1030" s="994"/>
      <c r="AI1030" s="994"/>
      <c r="AJ1030" s="994"/>
      <c r="AK1030" s="994"/>
      <c r="AL1030" s="994"/>
      <c r="AM1030" s="994"/>
      <c r="AN1030" s="994"/>
      <c r="AO1030" s="994"/>
      <c r="AP1030" s="994"/>
      <c r="AQ1030" s="994"/>
      <c r="AR1030" s="994"/>
      <c r="AS1030" s="994"/>
      <c r="AT1030" s="994"/>
      <c r="AU1030" s="994"/>
      <c r="AV1030" s="994"/>
      <c r="AW1030" s="994"/>
      <c r="AX1030" s="994"/>
      <c r="AY1030" s="994"/>
      <c r="BA1030" s="252"/>
      <c r="BB1030" s="427"/>
      <c r="BC1030"/>
      <c r="BD1030"/>
      <c r="BE1030"/>
      <c r="BF1030"/>
      <c r="BG1030"/>
      <c r="BH1030"/>
      <c r="BI1030"/>
      <c r="BJ1030"/>
      <c r="BK1030"/>
      <c r="BL1030"/>
      <c r="BM1030"/>
      <c r="BN1030"/>
      <c r="BO1030"/>
      <c r="BP1030"/>
      <c r="BQ1030"/>
      <c r="BR1030"/>
      <c r="BS1030"/>
      <c r="BT1030" s="252"/>
      <c r="BU1030" s="254"/>
      <c r="BV1030" s="254"/>
      <c r="BW1030" s="254"/>
      <c r="BX1030" s="254"/>
      <c r="BY1030" s="254"/>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c r="DA1030" s="235"/>
    </row>
    <row r="1031" s="242" customFormat="true" ht="17.1" customHeight="true" x14ac:dyDescent="0.2">
      <c r="A1031" s="3187" t="s">
        <v>190</v>
      </c>
      <c r="B1031" s="787" t="s">
        <v>191</v>
      </c>
      <c r="C1031" s="788">
        <v>10727</v>
      </c>
      <c r="U1031" s="994"/>
      <c r="V1031" s="994"/>
      <c r="W1031" s="994"/>
      <c r="X1031" s="994"/>
      <c r="Y1031" s="994"/>
      <c r="Z1031" s="994"/>
      <c r="AA1031" s="994"/>
      <c r="AB1031" s="994"/>
      <c r="AC1031" s="994"/>
      <c r="AD1031" s="994"/>
      <c r="AE1031" s="994"/>
      <c r="AF1031" s="994"/>
      <c r="AG1031" s="994"/>
      <c r="AH1031" s="994"/>
      <c r="AI1031" s="994"/>
      <c r="AJ1031" s="994"/>
      <c r="AK1031" s="994"/>
      <c r="AL1031" s="994"/>
      <c r="AM1031" s="994"/>
      <c r="AN1031" s="994"/>
      <c r="AO1031" s="994"/>
      <c r="AP1031" s="994"/>
      <c r="AQ1031" s="994"/>
      <c r="AR1031" s="994"/>
      <c r="AS1031" s="994"/>
      <c r="AT1031" s="994"/>
      <c r="AU1031" s="994"/>
      <c r="AV1031" s="994"/>
      <c r="AW1031" s="994"/>
      <c r="AX1031" s="994"/>
      <c r="AY1031" s="994"/>
      <c r="BA1031" s="252"/>
      <c r="BB1031" s="427"/>
      <c r="BC1031"/>
      <c r="BD1031"/>
      <c r="BE1031"/>
      <c r="BF1031"/>
      <c r="BG1031"/>
      <c r="BH1031"/>
      <c r="BI1031"/>
      <c r="BJ1031"/>
      <c r="BK1031"/>
      <c r="BL1031"/>
      <c r="BM1031"/>
      <c r="BN1031"/>
      <c r="BO1031"/>
      <c r="BP1031"/>
      <c r="BQ1031"/>
      <c r="BR1031"/>
      <c r="BS1031"/>
      <c r="BT1031" s="252"/>
      <c r="BU1031" s="254"/>
      <c r="BV1031" s="254"/>
      <c r="BW1031" s="254"/>
      <c r="BX1031" s="254"/>
      <c r="BY1031" s="254"/>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c r="DA1031" s="235"/>
    </row>
    <row r="1032" s="242" customFormat="true" ht="17.1" customHeight="true" x14ac:dyDescent="0.2">
      <c r="A1032" s="3187"/>
      <c r="B1032" s="787" t="s">
        <v>192</v>
      </c>
      <c r="C1032" s="788">
        <v>4463</v>
      </c>
      <c r="U1032" s="994"/>
      <c r="V1032" s="994"/>
      <c r="W1032" s="994"/>
      <c r="X1032" s="994"/>
      <c r="Y1032" s="994"/>
      <c r="Z1032" s="994"/>
      <c r="AA1032" s="994"/>
      <c r="AB1032" s="994"/>
      <c r="AC1032" s="994"/>
      <c r="AD1032" s="994"/>
      <c r="AE1032" s="994"/>
      <c r="AF1032" s="994"/>
      <c r="AG1032" s="994"/>
      <c r="AH1032" s="994"/>
      <c r="AI1032" s="994"/>
      <c r="AJ1032" s="994"/>
      <c r="AK1032" s="994"/>
      <c r="AL1032" s="994"/>
      <c r="AM1032" s="994"/>
      <c r="AN1032" s="994"/>
      <c r="AO1032" s="994"/>
      <c r="AP1032" s="994"/>
      <c r="AQ1032" s="994"/>
      <c r="AR1032" s="994"/>
      <c r="AS1032" s="994"/>
      <c r="AT1032" s="994"/>
      <c r="AU1032" s="994"/>
      <c r="AV1032" s="994"/>
      <c r="AW1032" s="994"/>
      <c r="AX1032" s="994"/>
      <c r="AY1032" s="994"/>
      <c r="BA1032" s="252"/>
      <c r="BB1032" s="427"/>
      <c r="BC1032"/>
      <c r="BD1032"/>
      <c r="BE1032"/>
      <c r="BF1032"/>
      <c r="BG1032"/>
      <c r="BH1032"/>
      <c r="BI1032"/>
      <c r="BJ1032"/>
      <c r="BK1032"/>
      <c r="BL1032"/>
      <c r="BM1032"/>
      <c r="BN1032"/>
      <c r="BO1032"/>
      <c r="BP1032"/>
      <c r="BQ1032"/>
      <c r="BR1032"/>
      <c r="BS1032"/>
      <c r="BT1032" s="252"/>
      <c r="BU1032" s="254"/>
      <c r="BV1032" s="254"/>
      <c r="BW1032" s="254"/>
      <c r="BX1032" s="254"/>
      <c r="BY1032" s="254"/>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c r="DA1032" s="235"/>
    </row>
    <row r="1033" s="242" customFormat="true" ht="17.1" customHeight="true" x14ac:dyDescent="0.2">
      <c r="A1033" s="3188"/>
      <c r="B1033" s="789" t="s">
        <v>193</v>
      </c>
      <c r="C1033" s="790">
        <v>0</v>
      </c>
      <c r="U1033" s="994"/>
      <c r="V1033" s="994"/>
      <c r="W1033" s="994"/>
      <c r="X1033" s="994"/>
      <c r="Y1033" s="994"/>
      <c r="Z1033" s="994"/>
      <c r="AA1033" s="994"/>
      <c r="AB1033" s="994"/>
      <c r="AC1033" s="994"/>
      <c r="AD1033" s="994"/>
      <c r="AE1033" s="994"/>
      <c r="AF1033" s="994"/>
      <c r="AG1033" s="994"/>
      <c r="AH1033" s="994"/>
      <c r="AI1033" s="994"/>
      <c r="AJ1033" s="994"/>
      <c r="AK1033" s="994"/>
      <c r="AL1033" s="994"/>
      <c r="AM1033" s="994"/>
      <c r="AN1033" s="994"/>
      <c r="AO1033" s="994"/>
      <c r="AP1033" s="994"/>
      <c r="AQ1033" s="994"/>
      <c r="AR1033" s="994"/>
      <c r="AS1033" s="994"/>
      <c r="AT1033" s="994"/>
      <c r="AU1033" s="994"/>
      <c r="AV1033" s="994"/>
      <c r="AW1033" s="994"/>
      <c r="AX1033" s="994"/>
      <c r="AY1033" s="994"/>
      <c r="BA1033" s="743"/>
      <c r="BB1033" s="136"/>
      <c r="BC1033" s="743"/>
      <c r="BD1033" s="743"/>
      <c r="BE1033" s="743"/>
      <c r="BF1033" s="743"/>
      <c r="BG1033" s="743"/>
      <c r="BH1033" s="743"/>
      <c r="BI1033" s="743"/>
      <c r="BJ1033" s="743"/>
      <c r="BK1033" s="743"/>
      <c r="BL1033" s="743"/>
      <c r="BM1033" s="743"/>
      <c r="BN1033" s="743"/>
      <c r="BO1033" s="743"/>
      <c r="BP1033" s="743"/>
      <c r="BQ1033" s="743"/>
      <c r="BR1033" s="743"/>
      <c r="BS1033" s="743"/>
      <c r="BT1033" s="743"/>
      <c r="BU1033" s="235"/>
      <c r="BV1033" s="235"/>
      <c r="BW1033" s="235"/>
      <c r="BX1033" s="235"/>
      <c r="BY1033" s="235"/>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c r="DA1033" s="235"/>
    </row>
    <row r="1034" s="242" customFormat="true" ht="12.95" customHeight="true" x14ac:dyDescent="0.2">
      <c r="A1034" s="3189" t="s">
        <v>294</v>
      </c>
      <c r="B1034" s="3190"/>
      <c r="C1034" s="3191"/>
      <c r="U1034" s="994"/>
      <c r="V1034" s="994"/>
      <c r="W1034" s="994"/>
      <c r="X1034" s="994"/>
      <c r="Y1034" s="994"/>
      <c r="Z1034" s="994"/>
      <c r="AA1034" s="994"/>
      <c r="AB1034" s="994"/>
      <c r="AC1034" s="994"/>
      <c r="AD1034" s="994"/>
      <c r="AE1034" s="994"/>
      <c r="AF1034" s="994"/>
      <c r="AG1034" s="994"/>
      <c r="AH1034" s="994"/>
      <c r="AI1034" s="994"/>
      <c r="AJ1034" s="994"/>
      <c r="AK1034" s="994"/>
      <c r="AL1034" s="994"/>
      <c r="AM1034" s="994"/>
      <c r="AN1034" s="994"/>
      <c r="AO1034" s="994"/>
      <c r="AP1034" s="994"/>
      <c r="AQ1034" s="994"/>
      <c r="AR1034" s="994"/>
      <c r="AS1034" s="994"/>
      <c r="AT1034" s="994"/>
      <c r="AU1034" s="994"/>
      <c r="AV1034" s="994"/>
      <c r="AW1034" s="994"/>
      <c r="AX1034" s="994"/>
      <c r="AY1034" s="994"/>
      <c r="BA1034" s="252"/>
      <c r="BB1034" s="427"/>
      <c r="BC1034"/>
      <c r="BD1034"/>
      <c r="BE1034"/>
      <c r="BF1034"/>
      <c r="BG1034"/>
      <c r="BH1034"/>
      <c r="BI1034"/>
      <c r="BJ1034"/>
      <c r="BK1034"/>
      <c r="BL1034"/>
      <c r="BM1034"/>
      <c r="BN1034"/>
      <c r="BO1034"/>
      <c r="BP1034"/>
      <c r="BQ1034"/>
      <c r="BR1034"/>
      <c r="BS1034"/>
      <c r="BT1034" s="252"/>
      <c r="BU1034" s="254"/>
      <c r="BV1034" s="254"/>
      <c r="BW1034" s="254"/>
      <c r="BX1034" s="254"/>
      <c r="BY1034" s="254"/>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c r="DA1034" s="235"/>
    </row>
    <row r="1035" s="242" customFormat="true" ht="15" customHeight="true" x14ac:dyDescent="0.2">
      <c r="B1035" s="724"/>
      <c r="U1035" s="994"/>
      <c r="V1035" s="994"/>
      <c r="W1035" s="994"/>
      <c r="X1035" s="994"/>
      <c r="Y1035" s="994"/>
      <c r="Z1035" s="994"/>
      <c r="AA1035" s="994"/>
      <c r="AB1035" s="994"/>
      <c r="AC1035" s="994"/>
      <c r="AD1035" s="994"/>
      <c r="AE1035" s="994"/>
      <c r="AF1035" s="994"/>
      <c r="AG1035" s="994"/>
      <c r="AH1035" s="994"/>
      <c r="AI1035" s="994"/>
      <c r="AJ1035" s="994"/>
      <c r="AK1035" s="994"/>
      <c r="AL1035" s="994"/>
      <c r="AM1035" s="994"/>
      <c r="AN1035" s="994"/>
      <c r="AO1035" s="994"/>
      <c r="AP1035" s="994"/>
      <c r="AQ1035" s="994"/>
      <c r="AR1035" s="994"/>
      <c r="AS1035" s="994"/>
      <c r="AT1035" s="994"/>
      <c r="AU1035" s="994"/>
      <c r="AV1035" s="994"/>
      <c r="AW1035" s="994"/>
      <c r="AX1035" s="994"/>
      <c r="AY1035" s="994"/>
      <c r="BA1035" s="722"/>
      <c r="BB1035" s="268"/>
      <c r="BC1035" s="722"/>
      <c r="BD1035" s="722"/>
      <c r="BE1035" s="722"/>
      <c r="BF1035" s="722"/>
      <c r="BG1035" s="722"/>
      <c r="BH1035" s="722"/>
      <c r="BI1035" s="722"/>
      <c r="BJ1035" s="722"/>
      <c r="BK1035" s="722"/>
      <c r="BL1035" s="722"/>
      <c r="BM1035" s="722"/>
      <c r="BN1035" s="722"/>
      <c r="BO1035" s="722"/>
      <c r="BP1035" s="722"/>
      <c r="BQ1035" s="722"/>
      <c r="BR1035" s="722"/>
      <c r="BS1035" s="722"/>
      <c r="BT1035" s="722"/>
      <c r="BU1035" s="235"/>
      <c r="BV1035" s="235"/>
      <c r="BW1035" s="235"/>
      <c r="BX1035" s="235"/>
      <c r="BY1035" s="235"/>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c r="DA1035" s="235"/>
    </row>
    <row r="1036" ht="15" customHeight="true" x14ac:dyDescent="0.25">
      <c r="A1036" s="428" t="s">
        <v>121</v>
      </c>
      <c r="B1036" s="118" t="s">
        <v>122</v>
      </c>
    </row>
    <row r="1037" ht="15" customHeight="true" x14ac:dyDescent="0.2">
      <c r="A1037" s="429" t="str">
        <f>R15</f>
        <v>Central</v>
      </c>
      <c r="B1037" s="429">
        <f>BR122+BR123</f>
        <v>48804.894301999877</v>
      </c>
    </row>
    <row r="1038" ht="15" customHeight="true" x14ac:dyDescent="0.2">
      <c r="A1038" s="429" t="str">
        <f>S15</f>
        <v>North</v>
      </c>
      <c r="B1038" s="429">
        <f>BS122+BS123</f>
        <v>22093.088187999914</v>
      </c>
    </row>
    <row r="1039" ht="15" customHeight="true" x14ac:dyDescent="0.2">
      <c r="A1039" s="429" t="str">
        <f>T15</f>
        <v>South</v>
      </c>
      <c r="B1039" s="429">
        <f>BT122+BT123</f>
        <v>7480.9450500000085</v>
      </c>
    </row>
    <row r="1040" ht="15" customHeight="true" x14ac:dyDescent="0.2">
      <c r="A1040" s="429">
        <f>U15</f>
        <v>0</v>
      </c>
      <c r="B1040" s="429">
        <f>BU122+BU123</f>
        <v>0</v>
      </c>
    </row>
    <row r="1041" ht="15" customHeight="true" x14ac:dyDescent="0.2">
      <c r="A1041" s="429">
        <f>V15</f>
        <v>0</v>
      </c>
      <c r="B1041" s="429">
        <f>BV122+BV123</f>
        <v>0</v>
      </c>
    </row>
    <row r="1042" ht="15" customHeight="true" x14ac:dyDescent="0.2">
      <c r="A1042" s="429">
        <f>W15</f>
        <v>0</v>
      </c>
      <c r="B1042" s="429">
        <f>BW122+BW123</f>
        <v>0</v>
      </c>
    </row>
    <row r="1043" ht="15" customHeight="true" x14ac:dyDescent="0.2">
      <c r="A1043" s="429">
        <f>X15</f>
        <v>0</v>
      </c>
      <c r="B1043" s="429">
        <f>BX122+XR123</f>
        <v>0</v>
      </c>
    </row>
    <row r="1044" ht="15" customHeight="true" x14ac:dyDescent="0.2">
      <c r="A1044" s="429">
        <f>Y15</f>
        <v>0</v>
      </c>
      <c r="B1044" s="429">
        <f>BY122+BY123</f>
        <v>0</v>
      </c>
    </row>
    <row r="1045" ht="15" customHeight="true" x14ac:dyDescent="0.2">
      <c r="A1045" s="429">
        <f>Z15</f>
        <v>0</v>
      </c>
      <c r="B1045" s="429">
        <f>BZ122+BZ123</f>
        <v>0</v>
      </c>
    </row>
    <row r="1046" ht="15" customHeight="true" x14ac:dyDescent="0.2">
      <c r="A1046" s="268">
        <f>AA15</f>
        <v>0</v>
      </c>
      <c r="B1046" s="429">
        <f>CA122+CA123</f>
        <v>0</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3</v>
      </c>
      <c r="B1072" s="268" t="s">
        <v>141</v>
      </c>
    </row>
    <row r="1100" s="235" customFormat="true" ht="17.1" customHeight="true" x14ac:dyDescent="0.2">
      <c r="A1100" s="1012"/>
      <c r="B1100" s="1009"/>
      <c r="U1100" s="994"/>
      <c r="V1100" s="994"/>
      <c r="W1100" s="994"/>
      <c r="X1100" s="994"/>
      <c r="Y1100" s="994"/>
      <c r="Z1100" s="994"/>
      <c r="AA1100" s="994"/>
      <c r="AB1100" s="994"/>
      <c r="AC1100" s="994"/>
      <c r="AD1100" s="994"/>
      <c r="AE1100" s="994"/>
      <c r="AF1100" s="994"/>
      <c r="AG1100" s="994"/>
      <c r="AH1100" s="994"/>
      <c r="AI1100" s="994"/>
      <c r="AJ1100" s="994"/>
      <c r="AK1100" s="994"/>
      <c r="AL1100" s="994"/>
      <c r="AM1100" s="994"/>
      <c r="AN1100" s="994"/>
      <c r="AO1100" s="994"/>
      <c r="AP1100" s="994"/>
      <c r="AQ1100" s="994"/>
      <c r="AR1100" s="994"/>
      <c r="AS1100" s="994"/>
      <c r="AT1100" s="994"/>
      <c r="AU1100" s="994"/>
      <c r="AV1100" s="994"/>
      <c r="AW1100" s="994"/>
      <c r="AX1100" s="994"/>
      <c r="AY1100" s="994"/>
      <c r="BA1100" s="722"/>
      <c r="BB1100" s="268"/>
      <c r="BC1100" s="722"/>
      <c r="BD1100" s="722"/>
      <c r="BE1100" s="722"/>
      <c r="BF1100" s="722"/>
      <c r="BG1100" s="722"/>
      <c r="BH1100" s="722"/>
      <c r="BI1100" s="722"/>
      <c r="BJ1100" s="722"/>
      <c r="BK1100" s="722"/>
      <c r="BL1100" s="722"/>
      <c r="BM1100" s="722"/>
      <c r="BN1100" s="722"/>
      <c r="BO1100" s="722"/>
      <c r="BP1100" s="722"/>
      <c r="BQ1100" s="722"/>
      <c r="BR1100" s="722"/>
      <c r="BS1100" s="722"/>
      <c r="BT1100" s="722"/>
    </row>
    <row r="1101" s="235" customFormat="true" ht="17.1" customHeight="true" x14ac:dyDescent="0.2">
      <c r="A1101" s="1013"/>
      <c r="B1101" s="1010"/>
      <c r="U1101" s="994"/>
      <c r="V1101" s="994"/>
      <c r="W1101" s="994"/>
      <c r="X1101" s="994"/>
      <c r="Y1101" s="994"/>
      <c r="Z1101" s="994"/>
      <c r="AA1101" s="994"/>
      <c r="AB1101" s="994"/>
      <c r="AC1101" s="994"/>
      <c r="AD1101" s="994"/>
      <c r="AE1101" s="994"/>
      <c r="AF1101" s="994"/>
      <c r="AG1101" s="994"/>
      <c r="AH1101" s="994"/>
      <c r="AI1101" s="994"/>
      <c r="AJ1101" s="994"/>
      <c r="AK1101" s="994"/>
      <c r="AL1101" s="994"/>
      <c r="AM1101" s="994"/>
      <c r="AN1101" s="994"/>
      <c r="AO1101" s="994"/>
      <c r="AP1101" s="994"/>
      <c r="AQ1101" s="994"/>
      <c r="AR1101" s="994"/>
      <c r="AS1101" s="994"/>
      <c r="AT1101" s="994"/>
      <c r="AU1101" s="994"/>
      <c r="AV1101" s="994"/>
      <c r="AW1101" s="994"/>
      <c r="AX1101" s="994"/>
      <c r="AY1101" s="994"/>
      <c r="BA1101" s="722"/>
      <c r="BB1101" s="268"/>
      <c r="BC1101" s="722"/>
      <c r="BD1101" s="722"/>
      <c r="BE1101" s="722"/>
      <c r="BF1101" s="722"/>
      <c r="BG1101" s="722"/>
      <c r="BH1101" s="722"/>
      <c r="BI1101" s="722"/>
      <c r="BJ1101" s="722"/>
      <c r="BK1101" s="722"/>
      <c r="BL1101" s="722"/>
      <c r="BM1101" s="722"/>
      <c r="BN1101" s="722"/>
      <c r="BO1101" s="722"/>
      <c r="BP1101" s="722"/>
      <c r="BQ1101" s="722"/>
      <c r="BR1101" s="722"/>
      <c r="BS1101" s="722"/>
      <c r="BT1101" s="722"/>
    </row>
    <row r="1102" s="235" customFormat="true" ht="15" customHeight="true" x14ac:dyDescent="0.2">
      <c r="U1102" s="994"/>
      <c r="V1102" s="994"/>
      <c r="W1102" s="994"/>
      <c r="X1102" s="994"/>
      <c r="Y1102" s="994"/>
      <c r="Z1102" s="994"/>
      <c r="AA1102" s="994"/>
      <c r="AB1102" s="994"/>
      <c r="AC1102" s="994"/>
      <c r="AD1102" s="994"/>
      <c r="AE1102" s="994"/>
      <c r="AF1102" s="994"/>
      <c r="AG1102" s="994"/>
      <c r="AH1102" s="994"/>
      <c r="AI1102" s="994"/>
      <c r="AJ1102" s="994"/>
      <c r="AK1102" s="994"/>
      <c r="AL1102" s="994"/>
      <c r="AM1102" s="994"/>
      <c r="AN1102" s="994"/>
      <c r="AO1102" s="994"/>
      <c r="AP1102" s="994"/>
      <c r="AQ1102" s="994"/>
      <c r="AR1102" s="994"/>
      <c r="AS1102" s="994"/>
      <c r="AT1102" s="994"/>
      <c r="AU1102" s="994"/>
      <c r="AV1102" s="994"/>
      <c r="AW1102" s="994"/>
      <c r="AX1102" s="994"/>
      <c r="AY1102" s="994"/>
      <c r="BA1102" s="722"/>
      <c r="BB1102" s="268"/>
      <c r="BC1102" s="722"/>
      <c r="BD1102" s="722"/>
      <c r="BE1102" s="722"/>
      <c r="BF1102" s="722"/>
      <c r="BG1102" s="722"/>
      <c r="BH1102" s="722"/>
      <c r="BI1102" s="722"/>
      <c r="BJ1102" s="722"/>
      <c r="BK1102" s="722"/>
      <c r="BL1102" s="722"/>
      <c r="BM1102" s="722"/>
      <c r="BN1102" s="722"/>
      <c r="BO1102" s="722"/>
      <c r="BP1102" s="722"/>
      <c r="BQ1102" s="722"/>
      <c r="BR1102" s="722"/>
      <c r="BS1102" s="722"/>
      <c r="BT1102" s="722"/>
    </row>
    <row r="1103" s="235" customFormat="true" ht="15" customHeight="true" x14ac:dyDescent="0.2">
      <c r="U1103" s="994"/>
      <c r="V1103" s="994"/>
      <c r="W1103" s="994"/>
      <c r="X1103" s="994"/>
      <c r="Y1103" s="994"/>
      <c r="Z1103" s="994"/>
      <c r="AA1103" s="994"/>
      <c r="AB1103" s="994"/>
      <c r="AC1103" s="994"/>
      <c r="AD1103" s="994"/>
      <c r="AE1103" s="994"/>
      <c r="AF1103" s="994"/>
      <c r="AG1103" s="994"/>
      <c r="AH1103" s="994"/>
      <c r="AI1103" s="994"/>
      <c r="AJ1103" s="994"/>
      <c r="AK1103" s="994"/>
      <c r="AL1103" s="994"/>
      <c r="AM1103" s="994"/>
      <c r="AN1103" s="994"/>
      <c r="AO1103" s="994"/>
      <c r="AP1103" s="994"/>
      <c r="AQ1103" s="994"/>
      <c r="AR1103" s="994"/>
      <c r="AS1103" s="994"/>
      <c r="AT1103" s="994"/>
      <c r="AU1103" s="994"/>
      <c r="AV1103" s="994"/>
      <c r="AW1103" s="994"/>
      <c r="AX1103" s="994"/>
      <c r="AY1103" s="994"/>
      <c r="BA1103" s="722"/>
      <c r="BB1103" s="268"/>
      <c r="BC1103" s="722"/>
      <c r="BD1103" s="722"/>
      <c r="BE1103" s="722"/>
      <c r="BF1103" s="722"/>
      <c r="BG1103" s="722"/>
      <c r="BH1103" s="722"/>
      <c r="BI1103" s="722"/>
      <c r="BJ1103" s="722"/>
      <c r="BK1103" s="722"/>
      <c r="BL1103" s="722"/>
      <c r="BM1103" s="722"/>
      <c r="BN1103" s="722"/>
      <c r="BO1103" s="722"/>
      <c r="BP1103" s="722"/>
      <c r="BQ1103" s="722"/>
      <c r="BR1103" s="722"/>
      <c r="BS1103" s="722"/>
      <c r="BT1103" s="722"/>
    </row>
    <row r="1104" s="235" customFormat="true" ht="15" customHeight="true" x14ac:dyDescent="0.2">
      <c r="U1104" s="994"/>
      <c r="V1104" s="994"/>
      <c r="W1104" s="994"/>
      <c r="X1104" s="994"/>
      <c r="Y1104" s="994"/>
      <c r="Z1104" s="994"/>
      <c r="AA1104" s="994"/>
      <c r="AB1104" s="994"/>
      <c r="AC1104" s="994"/>
      <c r="AD1104" s="994"/>
      <c r="AE1104" s="994"/>
      <c r="AF1104" s="994"/>
      <c r="AG1104" s="994"/>
      <c r="AH1104" s="994"/>
      <c r="AI1104" s="994"/>
      <c r="AJ1104" s="994"/>
      <c r="AK1104" s="994"/>
      <c r="AL1104" s="994"/>
      <c r="AM1104" s="994"/>
      <c r="AN1104" s="994"/>
      <c r="AO1104" s="994"/>
      <c r="AP1104" s="994"/>
      <c r="AQ1104" s="994"/>
      <c r="AR1104" s="994"/>
      <c r="AS1104" s="994"/>
      <c r="AT1104" s="994"/>
      <c r="AU1104" s="994"/>
      <c r="AV1104" s="994"/>
      <c r="AW1104" s="994"/>
      <c r="AX1104" s="994"/>
      <c r="AY1104" s="994"/>
      <c r="BA1104" s="722"/>
      <c r="BB1104" s="268"/>
      <c r="BC1104" s="722"/>
      <c r="BD1104" s="722"/>
      <c r="BE1104" s="722"/>
      <c r="BF1104" s="722"/>
      <c r="BG1104" s="722"/>
      <c r="BH1104" s="722"/>
      <c r="BI1104" s="722"/>
      <c r="BJ1104" s="722"/>
      <c r="BK1104" s="722"/>
      <c r="BL1104" s="722"/>
      <c r="BM1104" s="722"/>
      <c r="BN1104" s="722"/>
      <c r="BO1104" s="722"/>
      <c r="BP1104" s="722"/>
      <c r="BQ1104" s="722"/>
      <c r="BR1104" s="722"/>
      <c r="BS1104" s="722"/>
      <c r="BT1104" s="722"/>
    </row>
    <row r="1105" s="235" customFormat="true" ht="15" customHeight="true" x14ac:dyDescent="0.2">
      <c r="U1105" s="994"/>
      <c r="V1105" s="994"/>
      <c r="W1105" s="994"/>
      <c r="X1105" s="994"/>
      <c r="Y1105" s="994"/>
      <c r="Z1105" s="994"/>
      <c r="AA1105" s="994"/>
      <c r="AB1105" s="994"/>
      <c r="AC1105" s="994"/>
      <c r="AD1105" s="994"/>
      <c r="AE1105" s="994"/>
      <c r="AF1105" s="994"/>
      <c r="AG1105" s="994"/>
      <c r="AH1105" s="994"/>
      <c r="AI1105" s="994"/>
      <c r="AJ1105" s="994"/>
      <c r="AK1105" s="994"/>
      <c r="AL1105" s="994"/>
      <c r="AM1105" s="994"/>
      <c r="AN1105" s="994"/>
      <c r="AO1105" s="994"/>
      <c r="AP1105" s="994"/>
      <c r="AQ1105" s="994"/>
      <c r="AR1105" s="994"/>
      <c r="AS1105" s="994"/>
      <c r="AT1105" s="994"/>
      <c r="AU1105" s="994"/>
      <c r="AV1105" s="994"/>
      <c r="AW1105" s="994"/>
      <c r="AX1105" s="994"/>
      <c r="AY1105" s="994"/>
      <c r="BA1105" s="722"/>
      <c r="BB1105" s="268"/>
      <c r="BC1105" s="722"/>
      <c r="BD1105" s="722"/>
      <c r="BE1105" s="722"/>
      <c r="BF1105" s="722"/>
      <c r="BG1105" s="722"/>
      <c r="BH1105" s="722"/>
      <c r="BI1105" s="722"/>
      <c r="BJ1105" s="722"/>
      <c r="BK1105" s="722"/>
      <c r="BL1105" s="722"/>
      <c r="BM1105" s="722"/>
      <c r="BN1105" s="722"/>
      <c r="BO1105" s="722"/>
      <c r="BP1105" s="722"/>
      <c r="BQ1105" s="722"/>
      <c r="BR1105" s="722"/>
      <c r="BS1105" s="722"/>
      <c r="BT1105" s="722"/>
    </row>
    <row r="1106" s="235" customFormat="true" ht="15" customHeight="true" x14ac:dyDescent="0.2">
      <c r="U1106" s="994"/>
      <c r="V1106" s="994"/>
      <c r="W1106" s="994"/>
      <c r="X1106" s="994"/>
      <c r="Y1106" s="994"/>
      <c r="Z1106" s="994"/>
      <c r="AA1106" s="994"/>
      <c r="AB1106" s="994"/>
      <c r="AC1106" s="994"/>
      <c r="AD1106" s="994"/>
      <c r="AE1106" s="994"/>
      <c r="AF1106" s="994"/>
      <c r="AG1106" s="994"/>
      <c r="AH1106" s="994"/>
      <c r="AI1106" s="994"/>
      <c r="AJ1106" s="994"/>
      <c r="AK1106" s="994"/>
      <c r="AL1106" s="994"/>
      <c r="AM1106" s="994"/>
      <c r="AN1106" s="994"/>
      <c r="AO1106" s="994"/>
      <c r="AP1106" s="994"/>
      <c r="AQ1106" s="994"/>
      <c r="AR1106" s="994"/>
      <c r="AS1106" s="994"/>
      <c r="AT1106" s="994"/>
      <c r="AU1106" s="994"/>
      <c r="AV1106" s="994"/>
      <c r="AW1106" s="994"/>
      <c r="AX1106" s="994"/>
      <c r="AY1106" s="994"/>
      <c r="BA1106" s="722"/>
      <c r="BB1106" s="268"/>
      <c r="BC1106" s="722"/>
      <c r="BD1106" s="722"/>
      <c r="BE1106" s="722"/>
      <c r="BF1106" s="722"/>
      <c r="BG1106" s="722"/>
      <c r="BH1106" s="722"/>
      <c r="BI1106" s="722"/>
      <c r="BJ1106" s="722"/>
      <c r="BK1106" s="722"/>
      <c r="BL1106" s="722"/>
      <c r="BM1106" s="722"/>
      <c r="BN1106" s="722"/>
      <c r="BO1106" s="722"/>
      <c r="BP1106" s="722"/>
      <c r="BQ1106" s="722"/>
      <c r="BR1106" s="722"/>
      <c r="BS1106" s="722"/>
      <c r="BT1106" s="722"/>
    </row>
    <row r="1107" s="235" customFormat="true" ht="15" customHeight="true" x14ac:dyDescent="0.2">
      <c r="U1107" s="994"/>
      <c r="V1107" s="994"/>
      <c r="W1107" s="994"/>
      <c r="X1107" s="994"/>
      <c r="Y1107" s="994"/>
      <c r="Z1107" s="994"/>
      <c r="AA1107" s="994"/>
      <c r="AB1107" s="994"/>
      <c r="AC1107" s="994"/>
      <c r="AD1107" s="994"/>
      <c r="AE1107" s="994"/>
      <c r="AF1107" s="994"/>
      <c r="AG1107" s="994"/>
      <c r="AH1107" s="994"/>
      <c r="AI1107" s="994"/>
      <c r="AJ1107" s="994"/>
      <c r="AK1107" s="994"/>
      <c r="AL1107" s="994"/>
      <c r="AM1107" s="994"/>
      <c r="AN1107" s="994"/>
      <c r="AO1107" s="994"/>
      <c r="AP1107" s="994"/>
      <c r="AQ1107" s="994"/>
      <c r="AR1107" s="994"/>
      <c r="AS1107" s="994"/>
      <c r="AT1107" s="994"/>
      <c r="AU1107" s="994"/>
      <c r="AV1107" s="994"/>
      <c r="AW1107" s="994"/>
      <c r="AX1107" s="994"/>
      <c r="AY1107" s="994"/>
      <c r="BA1107" s="722"/>
      <c r="BB1107" s="268"/>
      <c r="BC1107" s="722"/>
      <c r="BD1107" s="722"/>
      <c r="BE1107" s="722"/>
      <c r="BF1107" s="722"/>
      <c r="BG1107" s="722"/>
      <c r="BH1107" s="722"/>
      <c r="BI1107" s="722"/>
      <c r="BJ1107" s="722"/>
      <c r="BK1107" s="722"/>
      <c r="BL1107" s="722"/>
      <c r="BM1107" s="722"/>
      <c r="BN1107" s="722"/>
      <c r="BO1107" s="722"/>
      <c r="BP1107" s="722"/>
      <c r="BQ1107" s="722"/>
      <c r="BR1107" s="722"/>
      <c r="BS1107" s="722"/>
      <c r="BT1107" s="722"/>
    </row>
    <row r="1108" s="235" customFormat="true" ht="15" customHeight="true" x14ac:dyDescent="0.2">
      <c r="U1108" s="994"/>
      <c r="V1108" s="994"/>
      <c r="W1108" s="994"/>
      <c r="X1108" s="994"/>
      <c r="Y1108" s="994"/>
      <c r="Z1108" s="994"/>
      <c r="AA1108" s="994"/>
      <c r="AB1108" s="994"/>
      <c r="AC1108" s="994"/>
      <c r="AD1108" s="994"/>
      <c r="AE1108" s="994"/>
      <c r="AF1108" s="994"/>
      <c r="AG1108" s="994"/>
      <c r="AH1108" s="994"/>
      <c r="AI1108" s="994"/>
      <c r="AJ1108" s="994"/>
      <c r="AK1108" s="994"/>
      <c r="AL1108" s="994"/>
      <c r="AM1108" s="994"/>
      <c r="AN1108" s="994"/>
      <c r="AO1108" s="994"/>
      <c r="AP1108" s="994"/>
      <c r="AQ1108" s="994"/>
      <c r="AR1108" s="994"/>
      <c r="AS1108" s="994"/>
      <c r="AT1108" s="994"/>
      <c r="AU1108" s="994"/>
      <c r="AV1108" s="994"/>
      <c r="AW1108" s="994"/>
      <c r="AX1108" s="994"/>
      <c r="AY1108" s="994"/>
      <c r="BA1108" s="722"/>
      <c r="BB1108" s="268"/>
      <c r="BC1108" s="722"/>
      <c r="BD1108" s="722"/>
      <c r="BE1108" s="722"/>
      <c r="BF1108" s="722"/>
      <c r="BG1108" s="722"/>
      <c r="BH1108" s="722"/>
      <c r="BI1108" s="722"/>
      <c r="BJ1108" s="722"/>
      <c r="BK1108" s="722"/>
      <c r="BL1108" s="722"/>
      <c r="BM1108" s="722"/>
      <c r="BN1108" s="722"/>
      <c r="BO1108" s="722"/>
      <c r="BP1108" s="722"/>
      <c r="BQ1108" s="722"/>
      <c r="BR1108" s="722"/>
      <c r="BS1108" s="722"/>
      <c r="BT1108" s="722"/>
    </row>
    <row r="1109" s="235" customFormat="true" ht="15" customHeight="true" x14ac:dyDescent="0.2">
      <c r="U1109" s="994"/>
      <c r="V1109" s="994"/>
      <c r="W1109" s="994"/>
      <c r="X1109" s="994"/>
      <c r="Y1109" s="994"/>
      <c r="Z1109" s="994"/>
      <c r="AA1109" s="994"/>
      <c r="AB1109" s="994"/>
      <c r="AC1109" s="994"/>
      <c r="AD1109" s="994"/>
      <c r="AE1109" s="994"/>
      <c r="AF1109" s="994"/>
      <c r="AG1109" s="994"/>
      <c r="AH1109" s="994"/>
      <c r="AI1109" s="994"/>
      <c r="AJ1109" s="994"/>
      <c r="AK1109" s="994"/>
      <c r="AL1109" s="994"/>
      <c r="AM1109" s="994"/>
      <c r="AN1109" s="994"/>
      <c r="AO1109" s="994"/>
      <c r="AP1109" s="994"/>
      <c r="AQ1109" s="994"/>
      <c r="AR1109" s="994"/>
      <c r="AS1109" s="994"/>
      <c r="AT1109" s="994"/>
      <c r="AU1109" s="994"/>
      <c r="AV1109" s="994"/>
      <c r="AW1109" s="994"/>
      <c r="AX1109" s="994"/>
      <c r="AY1109" s="994"/>
      <c r="BA1109" s="722"/>
      <c r="BB1109" s="268"/>
      <c r="BC1109" s="722"/>
      <c r="BD1109" s="722"/>
      <c r="BE1109" s="722"/>
      <c r="BF1109" s="722"/>
      <c r="BG1109" s="722"/>
      <c r="BH1109" s="722"/>
      <c r="BI1109" s="722"/>
      <c r="BJ1109" s="722"/>
      <c r="BK1109" s="722"/>
      <c r="BL1109" s="722"/>
      <c r="BM1109" s="722"/>
      <c r="BN1109" s="722"/>
      <c r="BO1109" s="722"/>
      <c r="BP1109" s="722"/>
      <c r="BQ1109" s="722"/>
      <c r="BR1109" s="722"/>
      <c r="BS1109" s="722"/>
      <c r="BT1109" s="722"/>
    </row>
    <row r="1110" s="235" customFormat="true" ht="15" customHeight="true" x14ac:dyDescent="0.2">
      <c r="U1110" s="994"/>
      <c r="V1110" s="994"/>
      <c r="W1110" s="994"/>
      <c r="X1110" s="994"/>
      <c r="Y1110" s="994"/>
      <c r="Z1110" s="994"/>
      <c r="AA1110" s="994"/>
      <c r="AB1110" s="994"/>
      <c r="AC1110" s="994"/>
      <c r="AD1110" s="994"/>
      <c r="AE1110" s="994"/>
      <c r="AF1110" s="994"/>
      <c r="AG1110" s="994"/>
      <c r="AH1110" s="994"/>
      <c r="AI1110" s="994"/>
      <c r="AJ1110" s="994"/>
      <c r="AK1110" s="994"/>
      <c r="AL1110" s="994"/>
      <c r="AM1110" s="994"/>
      <c r="AN1110" s="994"/>
      <c r="AO1110" s="994"/>
      <c r="AP1110" s="994"/>
      <c r="AQ1110" s="994"/>
      <c r="AR1110" s="994"/>
      <c r="AS1110" s="994"/>
      <c r="AT1110" s="994"/>
      <c r="AU1110" s="994"/>
      <c r="AV1110" s="994"/>
      <c r="AW1110" s="994"/>
      <c r="AX1110" s="994"/>
      <c r="AY1110" s="994"/>
      <c r="BA1110" s="722"/>
      <c r="BB1110" s="268"/>
      <c r="BC1110" s="722"/>
      <c r="BD1110" s="722"/>
      <c r="BE1110" s="722"/>
      <c r="BF1110" s="722"/>
      <c r="BG1110" s="722"/>
      <c r="BH1110" s="722"/>
      <c r="BI1110" s="722"/>
      <c r="BJ1110" s="722"/>
      <c r="BK1110" s="722"/>
      <c r="BL1110" s="722"/>
      <c r="BM1110" s="722"/>
      <c r="BN1110" s="722"/>
      <c r="BO1110" s="722"/>
      <c r="BP1110" s="722"/>
      <c r="BQ1110" s="722"/>
      <c r="BR1110" s="722"/>
      <c r="BS1110" s="722"/>
      <c r="BT1110" s="722"/>
    </row>
    <row r="1111" s="235" customFormat="true" ht="15" customHeight="true" x14ac:dyDescent="0.2">
      <c r="U1111" s="994"/>
      <c r="V1111" s="994"/>
      <c r="W1111" s="994"/>
      <c r="X1111" s="994"/>
      <c r="Y1111" s="994"/>
      <c r="Z1111" s="994"/>
      <c r="AA1111" s="994"/>
      <c r="AB1111" s="994"/>
      <c r="AC1111" s="994"/>
      <c r="AD1111" s="994"/>
      <c r="AE1111" s="994"/>
      <c r="AF1111" s="994"/>
      <c r="AG1111" s="994"/>
      <c r="AH1111" s="994"/>
      <c r="AI1111" s="994"/>
      <c r="AJ1111" s="994"/>
      <c r="AK1111" s="994"/>
      <c r="AL1111" s="994"/>
      <c r="AM1111" s="994"/>
      <c r="AN1111" s="994"/>
      <c r="AO1111" s="994"/>
      <c r="AP1111" s="994"/>
      <c r="AQ1111" s="994"/>
      <c r="AR1111" s="994"/>
      <c r="AS1111" s="994"/>
      <c r="AT1111" s="994"/>
      <c r="AU1111" s="994"/>
      <c r="AV1111" s="994"/>
      <c r="AW1111" s="994"/>
      <c r="AX1111" s="994"/>
      <c r="AY1111" s="994"/>
      <c r="BA1111" s="722"/>
      <c r="BB1111" s="268"/>
      <c r="BC1111" s="722"/>
      <c r="BD1111" s="722"/>
      <c r="BE1111" s="722"/>
      <c r="BF1111" s="722"/>
      <c r="BG1111" s="722"/>
      <c r="BH1111" s="722"/>
      <c r="BI1111" s="722"/>
      <c r="BJ1111" s="722"/>
      <c r="BK1111" s="722"/>
      <c r="BL1111" s="722"/>
      <c r="BM1111" s="722"/>
      <c r="BN1111" s="722"/>
      <c r="BO1111" s="722"/>
      <c r="BP1111" s="722"/>
      <c r="BQ1111" s="722"/>
      <c r="BR1111" s="722"/>
      <c r="BS1111" s="722"/>
      <c r="BT1111" s="722"/>
    </row>
    <row r="1112" s="235" customFormat="true" ht="15" customHeight="true" x14ac:dyDescent="0.2">
      <c r="U1112" s="994"/>
      <c r="V1112" s="994"/>
      <c r="W1112" s="994"/>
      <c r="X1112" s="994"/>
      <c r="Y1112" s="994"/>
      <c r="Z1112" s="994"/>
      <c r="AA1112" s="994"/>
      <c r="AB1112" s="994"/>
      <c r="AC1112" s="994"/>
      <c r="AD1112" s="994"/>
      <c r="AE1112" s="994"/>
      <c r="AF1112" s="994"/>
      <c r="AG1112" s="994"/>
      <c r="AH1112" s="994"/>
      <c r="AI1112" s="994"/>
      <c r="AJ1112" s="994"/>
      <c r="AK1112" s="994"/>
      <c r="AL1112" s="994"/>
      <c r="AM1112" s="994"/>
      <c r="AN1112" s="994"/>
      <c r="AO1112" s="994"/>
      <c r="AP1112" s="994"/>
      <c r="AQ1112" s="994"/>
      <c r="AR1112" s="994"/>
      <c r="AS1112" s="994"/>
      <c r="AT1112" s="994"/>
      <c r="AU1112" s="994"/>
      <c r="AV1112" s="994"/>
      <c r="AW1112" s="994"/>
      <c r="AX1112" s="994"/>
      <c r="AY1112" s="994"/>
      <c r="BA1112" s="722"/>
      <c r="BB1112" s="268"/>
      <c r="BC1112" s="722"/>
      <c r="BD1112" s="722"/>
      <c r="BE1112" s="722"/>
      <c r="BF1112" s="722"/>
      <c r="BG1112" s="722"/>
      <c r="BH1112" s="722"/>
      <c r="BI1112" s="722"/>
      <c r="BJ1112" s="722"/>
      <c r="BK1112" s="722"/>
      <c r="BL1112" s="722"/>
      <c r="BM1112" s="722"/>
      <c r="BN1112" s="722"/>
      <c r="BO1112" s="722"/>
      <c r="BP1112" s="722"/>
      <c r="BQ1112" s="722"/>
      <c r="BR1112" s="722"/>
      <c r="BS1112" s="722"/>
      <c r="BT1112" s="722"/>
    </row>
    <row r="1113" s="235" customFormat="true" ht="15" customHeight="true" x14ac:dyDescent="0.2">
      <c r="U1113" s="994"/>
      <c r="V1113" s="994"/>
      <c r="W1113" s="994"/>
      <c r="X1113" s="994"/>
      <c r="Y1113" s="994"/>
      <c r="Z1113" s="994"/>
      <c r="AA1113" s="994"/>
      <c r="AB1113" s="994"/>
      <c r="AC1113" s="994"/>
      <c r="AD1113" s="994"/>
      <c r="AE1113" s="994"/>
      <c r="AF1113" s="994"/>
      <c r="AG1113" s="994"/>
      <c r="AH1113" s="994"/>
      <c r="AI1113" s="994"/>
      <c r="AJ1113" s="994"/>
      <c r="AK1113" s="994"/>
      <c r="AL1113" s="994"/>
      <c r="AM1113" s="994"/>
      <c r="AN1113" s="994"/>
      <c r="AO1113" s="994"/>
      <c r="AP1113" s="994"/>
      <c r="AQ1113" s="994"/>
      <c r="AR1113" s="994"/>
      <c r="AS1113" s="994"/>
      <c r="AT1113" s="994"/>
      <c r="AU1113" s="994"/>
      <c r="AV1113" s="994"/>
      <c r="AW1113" s="994"/>
      <c r="AX1113" s="994"/>
      <c r="AY1113" s="994"/>
      <c r="BA1113" s="722"/>
      <c r="BB1113" s="268"/>
      <c r="BC1113" s="722"/>
      <c r="BD1113" s="722"/>
      <c r="BE1113" s="722"/>
      <c r="BF1113" s="722"/>
      <c r="BG1113" s="722"/>
      <c r="BH1113" s="722"/>
      <c r="BI1113" s="722"/>
      <c r="BJ1113" s="722"/>
      <c r="BK1113" s="722"/>
      <c r="BL1113" s="722"/>
      <c r="BM1113" s="722"/>
      <c r="BN1113" s="722"/>
      <c r="BO1113" s="722"/>
      <c r="BP1113" s="722"/>
      <c r="BQ1113" s="722"/>
      <c r="BR1113" s="722"/>
      <c r="BS1113" s="722"/>
      <c r="BT1113" s="722"/>
    </row>
    <row r="1114" s="235" customFormat="true" ht="17.1" customHeight="true" x14ac:dyDescent="0.2">
      <c r="A1114" s="1013"/>
      <c r="B1114" s="1010"/>
      <c r="C1114" s="997"/>
      <c r="D1114" s="997"/>
      <c r="E1114" s="997"/>
      <c r="F1114" s="997"/>
      <c r="G1114" s="997"/>
      <c r="H1114" s="997"/>
      <c r="I1114" s="997"/>
      <c r="J1114" s="997"/>
      <c r="K1114" s="997"/>
      <c r="L1114" s="997"/>
      <c r="M1114" s="997"/>
      <c r="N1114" s="997"/>
      <c r="O1114" s="997"/>
      <c r="P1114" s="997"/>
      <c r="Q1114" s="997"/>
      <c r="R1114" s="997"/>
      <c r="S1114" s="997"/>
      <c r="T1114" s="997"/>
      <c r="U1114" s="994"/>
      <c r="V1114" s="994"/>
      <c r="W1114" s="994"/>
      <c r="X1114" s="994"/>
      <c r="Y1114" s="994"/>
      <c r="Z1114" s="994"/>
      <c r="AA1114" s="994"/>
      <c r="AB1114" s="994"/>
      <c r="AC1114" s="994"/>
      <c r="AD1114" s="994"/>
      <c r="AE1114" s="994"/>
      <c r="AF1114" s="994"/>
      <c r="AG1114" s="994"/>
      <c r="AH1114" s="994"/>
      <c r="AI1114" s="994"/>
      <c r="AJ1114" s="994"/>
      <c r="AK1114" s="994"/>
      <c r="AL1114" s="994"/>
      <c r="AM1114" s="994"/>
      <c r="AN1114" s="994"/>
      <c r="AO1114" s="994"/>
      <c r="AP1114" s="994"/>
      <c r="AQ1114" s="994"/>
      <c r="AR1114" s="994"/>
      <c r="AS1114" s="994"/>
      <c r="AT1114" s="994"/>
      <c r="AU1114" s="994"/>
      <c r="AV1114" s="994"/>
      <c r="AW1114" s="994"/>
      <c r="AX1114" s="994"/>
      <c r="AY1114" s="994"/>
      <c r="BA1114" s="722"/>
      <c r="BB1114" s="268"/>
      <c r="BC1114" s="722"/>
      <c r="BD1114" s="722"/>
      <c r="BE1114" s="722"/>
      <c r="BF1114" s="722"/>
      <c r="BG1114" s="722"/>
      <c r="BH1114" s="722"/>
      <c r="BI1114" s="722"/>
      <c r="BJ1114" s="722"/>
      <c r="BK1114" s="722"/>
      <c r="BL1114" s="722"/>
      <c r="BM1114" s="722"/>
      <c r="BN1114" s="722"/>
      <c r="BO1114" s="722"/>
      <c r="BP1114" s="722"/>
      <c r="BQ1114" s="722"/>
      <c r="BR1114" s="722"/>
      <c r="BS1114" s="722"/>
      <c r="BT1114" s="722"/>
    </row>
    <row r="1115" s="235" customFormat="true" ht="17.1" customHeight="true" x14ac:dyDescent="0.2">
      <c r="A1115" s="1013"/>
      <c r="B1115" s="1010"/>
      <c r="C1115" s="997"/>
      <c r="D1115" s="997"/>
      <c r="E1115" s="997"/>
      <c r="F1115" s="997"/>
      <c r="G1115" s="997"/>
      <c r="H1115" s="997"/>
      <c r="I1115" s="997"/>
      <c r="J1115" s="997"/>
      <c r="K1115" s="997"/>
      <c r="L1115" s="997"/>
      <c r="M1115" s="997"/>
      <c r="N1115" s="997"/>
      <c r="O1115" s="997"/>
      <c r="P1115" s="997"/>
      <c r="Q1115" s="997"/>
      <c r="R1115" s="997"/>
      <c r="S1115" s="997"/>
      <c r="T1115" s="997"/>
      <c r="U1115" s="994"/>
      <c r="V1115" s="994"/>
      <c r="W1115" s="994"/>
      <c r="X1115" s="994"/>
      <c r="Y1115" s="994"/>
      <c r="Z1115" s="994"/>
      <c r="AA1115" s="994"/>
      <c r="AB1115" s="994"/>
      <c r="AC1115" s="994"/>
      <c r="AD1115" s="994"/>
      <c r="AE1115" s="994"/>
      <c r="AF1115" s="994"/>
      <c r="AG1115" s="994"/>
      <c r="AH1115" s="994"/>
      <c r="AI1115" s="994"/>
      <c r="AJ1115" s="994"/>
      <c r="AK1115" s="994"/>
      <c r="AL1115" s="994"/>
      <c r="AM1115" s="994"/>
      <c r="AN1115" s="994"/>
      <c r="AO1115" s="994"/>
      <c r="AP1115" s="994"/>
      <c r="AQ1115" s="994"/>
      <c r="AR1115" s="994"/>
      <c r="AS1115" s="994"/>
      <c r="AT1115" s="994"/>
      <c r="AU1115" s="994"/>
      <c r="AV1115" s="994"/>
      <c r="AW1115" s="994"/>
      <c r="AX1115" s="994"/>
      <c r="AY1115" s="994"/>
      <c r="BA1115" s="722"/>
      <c r="BB1115" s="268"/>
      <c r="BC1115" s="722"/>
      <c r="BD1115" s="722"/>
      <c r="BE1115" s="722"/>
      <c r="BF1115" s="722"/>
      <c r="BG1115" s="722"/>
      <c r="BH1115" s="722"/>
      <c r="BI1115" s="722"/>
      <c r="BJ1115" s="722"/>
      <c r="BK1115" s="722"/>
      <c r="BL1115" s="722"/>
      <c r="BM1115" s="722"/>
      <c r="BN1115" s="722"/>
      <c r="BO1115" s="722"/>
      <c r="BP1115" s="722"/>
      <c r="BQ1115" s="722"/>
      <c r="BR1115" s="722"/>
      <c r="BS1115" s="722"/>
      <c r="BT1115" s="722"/>
    </row>
    <row r="1116" s="235" customFormat="true" ht="17.1" customHeight="true" x14ac:dyDescent="0.2">
      <c r="A1116" s="1013"/>
      <c r="B1116" s="1010"/>
      <c r="C1116" s="997"/>
      <c r="D1116" s="997"/>
      <c r="E1116" s="997"/>
      <c r="F1116" s="997"/>
      <c r="G1116" s="997"/>
      <c r="H1116" s="997"/>
      <c r="I1116" s="997"/>
      <c r="J1116" s="997"/>
      <c r="K1116" s="997"/>
      <c r="L1116" s="997"/>
      <c r="M1116" s="997"/>
      <c r="N1116" s="997"/>
      <c r="O1116" s="997"/>
      <c r="P1116" s="997"/>
      <c r="Q1116" s="997"/>
      <c r="R1116" s="997"/>
      <c r="S1116" s="997"/>
      <c r="T1116" s="997"/>
      <c r="U1116" s="994"/>
      <c r="V1116" s="994"/>
      <c r="W1116" s="994"/>
      <c r="X1116" s="994"/>
      <c r="Y1116" s="994"/>
      <c r="Z1116" s="994"/>
      <c r="AA1116" s="994"/>
      <c r="AB1116" s="994"/>
      <c r="AC1116" s="994"/>
      <c r="AD1116" s="994"/>
      <c r="AE1116" s="994"/>
      <c r="AF1116" s="994"/>
      <c r="AG1116" s="994"/>
      <c r="AH1116" s="994"/>
      <c r="AI1116" s="994"/>
      <c r="AJ1116" s="994"/>
      <c r="AK1116" s="994"/>
      <c r="AL1116" s="994"/>
      <c r="AM1116" s="994"/>
      <c r="AN1116" s="994"/>
      <c r="AO1116" s="994"/>
      <c r="AP1116" s="994"/>
      <c r="AQ1116" s="994"/>
      <c r="AR1116" s="994"/>
      <c r="AS1116" s="994"/>
      <c r="AT1116" s="994"/>
      <c r="AU1116" s="994"/>
      <c r="AV1116" s="994"/>
      <c r="AW1116" s="994"/>
      <c r="AX1116" s="994"/>
      <c r="AY1116" s="994"/>
      <c r="BA1116" s="722"/>
      <c r="BB1116" s="268"/>
      <c r="BC1116" s="722"/>
      <c r="BD1116" s="722"/>
      <c r="BE1116" s="722"/>
      <c r="BF1116" s="722"/>
      <c r="BG1116" s="722"/>
      <c r="BH1116" s="722"/>
      <c r="BI1116" s="722"/>
      <c r="BJ1116" s="722"/>
      <c r="BK1116" s="722"/>
      <c r="BL1116" s="722"/>
      <c r="BM1116" s="722"/>
      <c r="BN1116" s="722"/>
      <c r="BO1116" s="722"/>
      <c r="BP1116" s="722"/>
      <c r="BQ1116" s="722"/>
      <c r="BR1116" s="722"/>
      <c r="BS1116" s="722"/>
      <c r="BT1116" s="722"/>
    </row>
    <row r="1117" s="235" customFormat="true" ht="17.1" customHeight="true" x14ac:dyDescent="0.2">
      <c r="A1117" s="1014"/>
      <c r="B1117" s="1011"/>
      <c r="C1117" s="999"/>
      <c r="D1117" s="999"/>
      <c r="E1117" s="999"/>
      <c r="F1117" s="999"/>
      <c r="G1117" s="999"/>
      <c r="H1117" s="999"/>
      <c r="I1117" s="999"/>
      <c r="J1117" s="999"/>
      <c r="K1117" s="999"/>
      <c r="L1117" s="999"/>
      <c r="M1117" s="999"/>
      <c r="N1117" s="999"/>
      <c r="O1117" s="999"/>
      <c r="P1117" s="999"/>
      <c r="Q1117" s="999"/>
      <c r="R1117" s="999"/>
      <c r="S1117" s="999"/>
      <c r="T1117" s="999"/>
      <c r="U1117" s="994"/>
      <c r="V1117" s="994"/>
      <c r="W1117" s="994"/>
      <c r="X1117" s="994"/>
      <c r="Y1117" s="994"/>
      <c r="Z1117" s="994"/>
      <c r="AA1117" s="994"/>
      <c r="AB1117" s="994"/>
      <c r="AC1117" s="994"/>
      <c r="AD1117" s="994"/>
      <c r="AE1117" s="994"/>
      <c r="AF1117" s="994"/>
      <c r="AG1117" s="994"/>
      <c r="AH1117" s="994"/>
      <c r="AI1117" s="994"/>
      <c r="AJ1117" s="994"/>
      <c r="AK1117" s="994"/>
      <c r="AL1117" s="994"/>
      <c r="AM1117" s="994"/>
      <c r="AN1117" s="994"/>
      <c r="AO1117" s="994"/>
      <c r="AP1117" s="994"/>
      <c r="AQ1117" s="994"/>
      <c r="AR1117" s="994"/>
      <c r="AS1117" s="994"/>
      <c r="AT1117" s="994"/>
      <c r="AU1117" s="994"/>
      <c r="AV1117" s="994"/>
      <c r="AW1117" s="994"/>
      <c r="AX1117" s="994"/>
      <c r="AY1117" s="994"/>
      <c r="BA1117" s="722"/>
      <c r="BB1117" s="268"/>
      <c r="BC1117" s="722"/>
      <c r="BD1117" s="722"/>
      <c r="BE1117" s="722"/>
      <c r="BF1117" s="722"/>
      <c r="BG1117" s="722"/>
      <c r="BH1117" s="722"/>
      <c r="BI1117" s="722"/>
      <c r="BJ1117" s="722"/>
      <c r="BK1117" s="722"/>
      <c r="BL1117" s="722"/>
      <c r="BM1117" s="722"/>
      <c r="BN1117" s="722"/>
      <c r="BO1117" s="722"/>
      <c r="BP1117" s="722"/>
      <c r="BQ1117" s="722"/>
      <c r="BR1117" s="722"/>
      <c r="BS1117" s="722"/>
      <c r="BT1117" s="722"/>
    </row>
    <row r="1118" s="235" customFormat="true" ht="15" customHeight="true" x14ac:dyDescent="0.2">
      <c r="U1118" s="994"/>
      <c r="V1118" s="994"/>
      <c r="W1118" s="994"/>
      <c r="X1118" s="994"/>
      <c r="Y1118" s="994"/>
      <c r="Z1118" s="994"/>
      <c r="AA1118" s="994"/>
      <c r="AB1118" s="994"/>
      <c r="AC1118" s="994"/>
      <c r="AD1118" s="994"/>
      <c r="AE1118" s="994"/>
      <c r="AF1118" s="994"/>
      <c r="AG1118" s="994"/>
      <c r="AH1118" s="994"/>
      <c r="AI1118" s="994"/>
      <c r="AJ1118" s="994"/>
      <c r="AK1118" s="994"/>
      <c r="AL1118" s="994"/>
      <c r="AM1118" s="994"/>
      <c r="AN1118" s="994"/>
      <c r="AO1118" s="994"/>
      <c r="AP1118" s="994"/>
      <c r="AQ1118" s="994"/>
      <c r="AR1118" s="994"/>
      <c r="AS1118" s="994"/>
      <c r="AT1118" s="994"/>
      <c r="AU1118" s="994"/>
      <c r="AV1118" s="994"/>
      <c r="AW1118" s="994"/>
      <c r="AX1118" s="994"/>
      <c r="AY1118" s="994"/>
      <c r="BA1118" s="722"/>
      <c r="BB1118" s="268"/>
      <c r="BC1118" s="722"/>
      <c r="BD1118" s="722"/>
      <c r="BE1118" s="722"/>
      <c r="BF1118" s="722"/>
      <c r="BG1118" s="722"/>
      <c r="BH1118" s="722"/>
      <c r="BI1118" s="722"/>
      <c r="BJ1118" s="722"/>
      <c r="BK1118" s="722"/>
      <c r="BL1118" s="722"/>
      <c r="BM1118" s="722"/>
      <c r="BN1118" s="722"/>
      <c r="BO1118" s="722"/>
      <c r="BP1118" s="722"/>
      <c r="BQ1118" s="722"/>
      <c r="BR1118" s="722"/>
      <c r="BS1118" s="722"/>
      <c r="BT1118" s="722"/>
    </row>
    <row r="1119" s="235" customFormat="true" ht="15" customHeight="true" x14ac:dyDescent="0.2">
      <c r="U1119" s="994"/>
      <c r="V1119" s="994"/>
      <c r="W1119" s="994"/>
      <c r="X1119" s="994"/>
      <c r="Y1119" s="994"/>
      <c r="Z1119" s="994"/>
      <c r="AA1119" s="994"/>
      <c r="AB1119" s="994"/>
      <c r="AC1119" s="994"/>
      <c r="AD1119" s="994"/>
      <c r="AE1119" s="994"/>
      <c r="AF1119" s="994"/>
      <c r="AG1119" s="994"/>
      <c r="AH1119" s="994"/>
      <c r="AI1119" s="994"/>
      <c r="AJ1119" s="994"/>
      <c r="AK1119" s="994"/>
      <c r="AL1119" s="994"/>
      <c r="AM1119" s="994"/>
      <c r="AN1119" s="994"/>
      <c r="AO1119" s="994"/>
      <c r="AP1119" s="994"/>
      <c r="AQ1119" s="994"/>
      <c r="AR1119" s="994"/>
      <c r="AS1119" s="994"/>
      <c r="AT1119" s="994"/>
      <c r="AU1119" s="994"/>
      <c r="AV1119" s="994"/>
      <c r="AW1119" s="994"/>
      <c r="AX1119" s="994"/>
      <c r="AY1119" s="994"/>
      <c r="BA1119" s="722"/>
      <c r="BB1119" s="268"/>
      <c r="BC1119" s="722"/>
      <c r="BD1119" s="722"/>
      <c r="BE1119" s="722"/>
      <c r="BF1119" s="722"/>
      <c r="BG1119" s="722"/>
      <c r="BH1119" s="722"/>
      <c r="BI1119" s="722"/>
      <c r="BJ1119" s="722"/>
      <c r="BK1119" s="722"/>
      <c r="BL1119" s="722"/>
      <c r="BM1119" s="722"/>
      <c r="BN1119" s="722"/>
      <c r="BO1119" s="722"/>
      <c r="BP1119" s="722"/>
      <c r="BQ1119" s="722"/>
      <c r="BR1119" s="722"/>
      <c r="BS1119" s="722"/>
      <c r="BT1119" s="722"/>
    </row>
    <row r="1120" s="235" customFormat="true" ht="15" customHeight="true" x14ac:dyDescent="0.2">
      <c r="U1120" s="994"/>
      <c r="V1120" s="994"/>
      <c r="W1120" s="994"/>
      <c r="X1120" s="994"/>
      <c r="Y1120" s="994"/>
      <c r="Z1120" s="994"/>
      <c r="AA1120" s="994"/>
      <c r="AB1120" s="994"/>
      <c r="AC1120" s="994"/>
      <c r="AD1120" s="994"/>
      <c r="AE1120" s="994"/>
      <c r="AF1120" s="994"/>
      <c r="AG1120" s="994"/>
      <c r="AH1120" s="994"/>
      <c r="AI1120" s="994"/>
      <c r="AJ1120" s="994"/>
      <c r="AK1120" s="994"/>
      <c r="AL1120" s="994"/>
      <c r="AM1120" s="994"/>
      <c r="AN1120" s="994"/>
      <c r="AO1120" s="994"/>
      <c r="AP1120" s="994"/>
      <c r="AQ1120" s="994"/>
      <c r="AR1120" s="994"/>
      <c r="AS1120" s="994"/>
      <c r="AT1120" s="994"/>
      <c r="AU1120" s="994"/>
      <c r="AV1120" s="994"/>
      <c r="AW1120" s="994"/>
      <c r="AX1120" s="994"/>
      <c r="AY1120" s="994"/>
      <c r="BA1120" s="722"/>
      <c r="BB1120" s="268"/>
      <c r="BC1120" s="722"/>
      <c r="BD1120" s="722"/>
      <c r="BE1120" s="722"/>
      <c r="BF1120" s="722"/>
      <c r="BG1120" s="722"/>
      <c r="BH1120" s="722"/>
      <c r="BI1120" s="722"/>
      <c r="BJ1120" s="722"/>
      <c r="BK1120" s="722"/>
      <c r="BL1120" s="722"/>
      <c r="BM1120" s="722"/>
      <c r="BN1120" s="722"/>
      <c r="BO1120" s="722"/>
      <c r="BP1120" s="722"/>
      <c r="BQ1120" s="722"/>
      <c r="BR1120" s="722"/>
      <c r="BS1120" s="722"/>
      <c r="BT1120" s="722"/>
    </row>
    <row r="1121" s="235" customFormat="true" ht="15" customHeight="true" x14ac:dyDescent="0.2">
      <c r="U1121" s="994"/>
      <c r="V1121" s="994"/>
      <c r="W1121" s="994"/>
      <c r="X1121" s="994"/>
      <c r="Y1121" s="994"/>
      <c r="Z1121" s="994"/>
      <c r="AA1121" s="994"/>
      <c r="AB1121" s="994"/>
      <c r="AC1121" s="994"/>
      <c r="AD1121" s="994"/>
      <c r="AE1121" s="994"/>
      <c r="AF1121" s="994"/>
      <c r="AG1121" s="994"/>
      <c r="AH1121" s="994"/>
      <c r="AI1121" s="994"/>
      <c r="AJ1121" s="994"/>
      <c r="AK1121" s="994"/>
      <c r="AL1121" s="994"/>
      <c r="AM1121" s="994"/>
      <c r="AN1121" s="994"/>
      <c r="AO1121" s="994"/>
      <c r="AP1121" s="994"/>
      <c r="AQ1121" s="994"/>
      <c r="AR1121" s="994"/>
      <c r="AS1121" s="994"/>
      <c r="AT1121" s="994"/>
      <c r="AU1121" s="994"/>
      <c r="AV1121" s="994"/>
      <c r="AW1121" s="994"/>
      <c r="AX1121" s="994"/>
      <c r="AY1121" s="994"/>
      <c r="BA1121" s="722"/>
      <c r="BB1121" s="268"/>
      <c r="BC1121" s="722"/>
      <c r="BD1121" s="722"/>
      <c r="BE1121" s="722"/>
      <c r="BF1121" s="722"/>
      <c r="BG1121" s="722"/>
      <c r="BH1121" s="722"/>
      <c r="BI1121" s="722"/>
      <c r="BJ1121" s="722"/>
      <c r="BK1121" s="722"/>
      <c r="BL1121" s="722"/>
      <c r="BM1121" s="722"/>
      <c r="BN1121" s="722"/>
      <c r="BO1121" s="722"/>
      <c r="BP1121" s="722"/>
      <c r="BQ1121" s="722"/>
      <c r="BR1121" s="722"/>
      <c r="BS1121" s="722"/>
      <c r="BT1121" s="722"/>
    </row>
    <row r="1122" s="235" customFormat="true" ht="15" customHeight="true" x14ac:dyDescent="0.2">
      <c r="U1122" s="994"/>
      <c r="V1122" s="994"/>
      <c r="W1122" s="994"/>
      <c r="X1122" s="994"/>
      <c r="Y1122" s="994"/>
      <c r="Z1122" s="994"/>
      <c r="AA1122" s="994"/>
      <c r="AB1122" s="994"/>
      <c r="AC1122" s="994"/>
      <c r="AD1122" s="994"/>
      <c r="AE1122" s="994"/>
      <c r="AF1122" s="994"/>
      <c r="AG1122" s="994"/>
      <c r="AH1122" s="994"/>
      <c r="AI1122" s="994"/>
      <c r="AJ1122" s="994"/>
      <c r="AK1122" s="994"/>
      <c r="AL1122" s="994"/>
      <c r="AM1122" s="994"/>
      <c r="AN1122" s="994"/>
      <c r="AO1122" s="994"/>
      <c r="AP1122" s="994"/>
      <c r="AQ1122" s="994"/>
      <c r="AR1122" s="994"/>
      <c r="AS1122" s="994"/>
      <c r="AT1122" s="994"/>
      <c r="AU1122" s="994"/>
      <c r="AV1122" s="994"/>
      <c r="AW1122" s="994"/>
      <c r="AX1122" s="994"/>
      <c r="AY1122" s="994"/>
      <c r="BA1122" s="722"/>
      <c r="BB1122" s="268"/>
      <c r="BC1122" s="722"/>
      <c r="BD1122" s="722"/>
      <c r="BE1122" s="722"/>
      <c r="BF1122" s="722"/>
      <c r="BG1122" s="722"/>
      <c r="BH1122" s="722"/>
      <c r="BI1122" s="722"/>
      <c r="BJ1122" s="722"/>
      <c r="BK1122" s="722"/>
      <c r="BL1122" s="722"/>
      <c r="BM1122" s="722"/>
      <c r="BN1122" s="722"/>
      <c r="BO1122" s="722"/>
      <c r="BP1122" s="722"/>
      <c r="BQ1122" s="722"/>
      <c r="BR1122" s="722"/>
      <c r="BS1122" s="722"/>
      <c r="BT1122" s="722"/>
    </row>
    <row r="1123" s="235" customFormat="true" ht="15" customHeight="true" x14ac:dyDescent="0.2">
      <c r="U1123" s="994"/>
      <c r="V1123" s="994"/>
      <c r="W1123" s="994"/>
      <c r="X1123" s="994"/>
      <c r="Y1123" s="994"/>
      <c r="Z1123" s="994"/>
      <c r="AA1123" s="994"/>
      <c r="AB1123" s="994"/>
      <c r="AC1123" s="994"/>
      <c r="AD1123" s="994"/>
      <c r="AE1123" s="994"/>
      <c r="AF1123" s="994"/>
      <c r="AG1123" s="994"/>
      <c r="AH1123" s="994"/>
      <c r="AI1123" s="994"/>
      <c r="AJ1123" s="994"/>
      <c r="AK1123" s="994"/>
      <c r="AL1123" s="994"/>
      <c r="AM1123" s="994"/>
      <c r="AN1123" s="994"/>
      <c r="AO1123" s="994"/>
      <c r="AP1123" s="994"/>
      <c r="AQ1123" s="994"/>
      <c r="AR1123" s="994"/>
      <c r="AS1123" s="994"/>
      <c r="AT1123" s="994"/>
      <c r="AU1123" s="994"/>
      <c r="AV1123" s="994"/>
      <c r="AW1123" s="994"/>
      <c r="AX1123" s="994"/>
      <c r="AY1123" s="994"/>
      <c r="BA1123" s="722"/>
      <c r="BB1123" s="268"/>
      <c r="BC1123" s="722"/>
      <c r="BD1123" s="722"/>
      <c r="BE1123" s="722"/>
      <c r="BF1123" s="722"/>
      <c r="BG1123" s="722"/>
      <c r="BH1123" s="722"/>
      <c r="BI1123" s="722"/>
      <c r="BJ1123" s="722"/>
      <c r="BK1123" s="722"/>
      <c r="BL1123" s="722"/>
      <c r="BM1123" s="722"/>
      <c r="BN1123" s="722"/>
      <c r="BO1123" s="722"/>
      <c r="BP1123" s="722"/>
      <c r="BQ1123" s="722"/>
      <c r="BR1123" s="722"/>
      <c r="BS1123" s="722"/>
      <c r="BT1123" s="722"/>
    </row>
    <row r="1124" s="235" customFormat="true" ht="15" customHeight="true" x14ac:dyDescent="0.2">
      <c r="U1124" s="994"/>
      <c r="V1124" s="994"/>
      <c r="W1124" s="994"/>
      <c r="X1124" s="994"/>
      <c r="Y1124" s="994"/>
      <c r="Z1124" s="994"/>
      <c r="AA1124" s="994"/>
      <c r="AB1124" s="994"/>
      <c r="AC1124" s="994"/>
      <c r="AD1124" s="994"/>
      <c r="AE1124" s="994"/>
      <c r="AF1124" s="994"/>
      <c r="AG1124" s="994"/>
      <c r="AH1124" s="994"/>
      <c r="AI1124" s="994"/>
      <c r="AJ1124" s="994"/>
      <c r="AK1124" s="994"/>
      <c r="AL1124" s="994"/>
      <c r="AM1124" s="994"/>
      <c r="AN1124" s="994"/>
      <c r="AO1124" s="994"/>
      <c r="AP1124" s="994"/>
      <c r="AQ1124" s="994"/>
      <c r="AR1124" s="994"/>
      <c r="AS1124" s="994"/>
      <c r="AT1124" s="994"/>
      <c r="AU1124" s="994"/>
      <c r="AV1124" s="994"/>
      <c r="AW1124" s="994"/>
      <c r="AX1124" s="994"/>
      <c r="AY1124" s="994"/>
      <c r="BA1124" s="722"/>
      <c r="BB1124" s="268"/>
      <c r="BC1124" s="722"/>
      <c r="BD1124" s="722"/>
      <c r="BE1124" s="722"/>
      <c r="BF1124" s="722"/>
      <c r="BG1124" s="722"/>
      <c r="BH1124" s="722"/>
      <c r="BI1124" s="722"/>
      <c r="BJ1124" s="722"/>
      <c r="BK1124" s="722"/>
      <c r="BL1124" s="722"/>
      <c r="BM1124" s="722"/>
      <c r="BN1124" s="722"/>
      <c r="BO1124" s="722"/>
      <c r="BP1124" s="722"/>
      <c r="BQ1124" s="722"/>
      <c r="BR1124" s="722"/>
      <c r="BS1124" s="722"/>
      <c r="BT1124" s="722"/>
    </row>
    <row r="1125" s="235" customFormat="true" ht="15" customHeight="true" x14ac:dyDescent="0.2">
      <c r="U1125" s="994"/>
      <c r="V1125" s="994"/>
      <c r="W1125" s="994"/>
      <c r="X1125" s="994"/>
      <c r="Y1125" s="994"/>
      <c r="Z1125" s="994"/>
      <c r="AA1125" s="994"/>
      <c r="AB1125" s="994"/>
      <c r="AC1125" s="994"/>
      <c r="AD1125" s="994"/>
      <c r="AE1125" s="994"/>
      <c r="AF1125" s="994"/>
      <c r="AG1125" s="994"/>
      <c r="AH1125" s="994"/>
      <c r="AI1125" s="994"/>
      <c r="AJ1125" s="994"/>
      <c r="AK1125" s="994"/>
      <c r="AL1125" s="994"/>
      <c r="AM1125" s="994"/>
      <c r="AN1125" s="994"/>
      <c r="AO1125" s="994"/>
      <c r="AP1125" s="994"/>
      <c r="AQ1125" s="994"/>
      <c r="AR1125" s="994"/>
      <c r="AS1125" s="994"/>
      <c r="AT1125" s="994"/>
      <c r="AU1125" s="994"/>
      <c r="AV1125" s="994"/>
      <c r="AW1125" s="994"/>
      <c r="AX1125" s="994"/>
      <c r="AY1125" s="994"/>
      <c r="BA1125" s="722"/>
      <c r="BB1125" s="268"/>
      <c r="BC1125" s="722"/>
      <c r="BD1125" s="722"/>
      <c r="BE1125" s="722"/>
      <c r="BF1125" s="722"/>
      <c r="BG1125" s="722"/>
      <c r="BH1125" s="722"/>
      <c r="BI1125" s="722"/>
      <c r="BJ1125" s="722"/>
      <c r="BK1125" s="722"/>
      <c r="BL1125" s="722"/>
      <c r="BM1125" s="722"/>
      <c r="BN1125" s="722"/>
      <c r="BO1125" s="722"/>
      <c r="BP1125" s="722"/>
      <c r="BQ1125" s="722"/>
      <c r="BR1125" s="722"/>
      <c r="BS1125" s="722"/>
      <c r="BT1125" s="722"/>
    </row>
    <row r="1126" s="235" customFormat="true" ht="15" customHeight="true" x14ac:dyDescent="0.2">
      <c r="U1126" s="994"/>
      <c r="V1126" s="994"/>
      <c r="W1126" s="994"/>
      <c r="X1126" s="994"/>
      <c r="Y1126" s="994"/>
      <c r="Z1126" s="994"/>
      <c r="AA1126" s="994"/>
      <c r="AB1126" s="994"/>
      <c r="AC1126" s="994"/>
      <c r="AD1126" s="994"/>
      <c r="AE1126" s="994"/>
      <c r="AF1126" s="994"/>
      <c r="AG1126" s="994"/>
      <c r="AH1126" s="994"/>
      <c r="AI1126" s="994"/>
      <c r="AJ1126" s="994"/>
      <c r="AK1126" s="994"/>
      <c r="AL1126" s="994"/>
      <c r="AM1126" s="994"/>
      <c r="AN1126" s="994"/>
      <c r="AO1126" s="994"/>
      <c r="AP1126" s="994"/>
      <c r="AQ1126" s="994"/>
      <c r="AR1126" s="994"/>
      <c r="AS1126" s="994"/>
      <c r="AT1126" s="994"/>
      <c r="AU1126" s="994"/>
      <c r="AV1126" s="994"/>
      <c r="AW1126" s="994"/>
      <c r="AX1126" s="994"/>
      <c r="AY1126" s="994"/>
      <c r="BA1126" s="722"/>
      <c r="BB1126" s="268"/>
      <c r="BC1126" s="722"/>
      <c r="BD1126" s="722"/>
      <c r="BE1126" s="722"/>
      <c r="BF1126" s="722"/>
      <c r="BG1126" s="722"/>
      <c r="BH1126" s="722"/>
      <c r="BI1126" s="722"/>
      <c r="BJ1126" s="722"/>
      <c r="BK1126" s="722"/>
      <c r="BL1126" s="722"/>
      <c r="BM1126" s="722"/>
      <c r="BN1126" s="722"/>
      <c r="BO1126" s="722"/>
      <c r="BP1126" s="722"/>
      <c r="BQ1126" s="722"/>
      <c r="BR1126" s="722"/>
      <c r="BS1126" s="722"/>
      <c r="BT1126" s="722"/>
    </row>
    <row r="1127" s="235" customFormat="true" ht="15" customHeight="true" x14ac:dyDescent="0.2">
      <c r="U1127" s="994"/>
      <c r="V1127" s="994"/>
      <c r="W1127" s="994"/>
      <c r="X1127" s="994"/>
      <c r="Y1127" s="994"/>
      <c r="Z1127" s="994"/>
      <c r="AA1127" s="994"/>
      <c r="AB1127" s="994"/>
      <c r="AC1127" s="994"/>
      <c r="AD1127" s="994"/>
      <c r="AE1127" s="994"/>
      <c r="AF1127" s="994"/>
      <c r="AG1127" s="994"/>
      <c r="AH1127" s="994"/>
      <c r="AI1127" s="994"/>
      <c r="AJ1127" s="994"/>
      <c r="AK1127" s="994"/>
      <c r="AL1127" s="994"/>
      <c r="AM1127" s="994"/>
      <c r="AN1127" s="994"/>
      <c r="AO1127" s="994"/>
      <c r="AP1127" s="994"/>
      <c r="AQ1127" s="994"/>
      <c r="AR1127" s="994"/>
      <c r="AS1127" s="994"/>
      <c r="AT1127" s="994"/>
      <c r="AU1127" s="994"/>
      <c r="AV1127" s="994"/>
      <c r="AW1127" s="994"/>
      <c r="AX1127" s="994"/>
      <c r="AY1127" s="994"/>
      <c r="BA1127" s="722"/>
      <c r="BB1127" s="268"/>
      <c r="BC1127" s="722"/>
      <c r="BD1127" s="722"/>
      <c r="BE1127" s="722"/>
      <c r="BF1127" s="722"/>
      <c r="BG1127" s="722"/>
      <c r="BH1127" s="722"/>
      <c r="BI1127" s="722"/>
      <c r="BJ1127" s="722"/>
      <c r="BK1127" s="722"/>
      <c r="BL1127" s="722"/>
      <c r="BM1127" s="722"/>
      <c r="BN1127" s="722"/>
      <c r="BO1127" s="722"/>
      <c r="BP1127" s="722"/>
      <c r="BQ1127" s="722"/>
      <c r="BR1127" s="722"/>
      <c r="BS1127" s="722"/>
      <c r="BT1127" s="722"/>
    </row>
    <row r="1128" s="235" customFormat="true" ht="15" customHeight="true" x14ac:dyDescent="0.2">
      <c r="U1128" s="994"/>
      <c r="V1128" s="994"/>
      <c r="W1128" s="994"/>
      <c r="X1128" s="994"/>
      <c r="Y1128" s="994"/>
      <c r="Z1128" s="994"/>
      <c r="AA1128" s="994"/>
      <c r="AB1128" s="994"/>
      <c r="AC1128" s="994"/>
      <c r="AD1128" s="994"/>
      <c r="AE1128" s="994"/>
      <c r="AF1128" s="994"/>
      <c r="AG1128" s="994"/>
      <c r="AH1128" s="994"/>
      <c r="AI1128" s="994"/>
      <c r="AJ1128" s="994"/>
      <c r="AK1128" s="994"/>
      <c r="AL1128" s="994"/>
      <c r="AM1128" s="994"/>
      <c r="AN1128" s="994"/>
      <c r="AO1128" s="994"/>
      <c r="AP1128" s="994"/>
      <c r="AQ1128" s="994"/>
      <c r="AR1128" s="994"/>
      <c r="AS1128" s="994"/>
      <c r="AT1128" s="994"/>
      <c r="AU1128" s="994"/>
      <c r="AV1128" s="994"/>
      <c r="AW1128" s="994"/>
      <c r="AX1128" s="994"/>
      <c r="AY1128" s="994"/>
      <c r="BA1128" s="722"/>
      <c r="BB1128" s="268"/>
      <c r="BC1128" s="722"/>
      <c r="BD1128" s="722"/>
      <c r="BE1128" s="722"/>
      <c r="BF1128" s="722"/>
      <c r="BG1128" s="722"/>
      <c r="BH1128" s="722"/>
      <c r="BI1128" s="722"/>
      <c r="BJ1128" s="722"/>
      <c r="BK1128" s="722"/>
      <c r="BL1128" s="722"/>
      <c r="BM1128" s="722"/>
      <c r="BN1128" s="722"/>
      <c r="BO1128" s="722"/>
      <c r="BP1128" s="722"/>
      <c r="BQ1128" s="722"/>
      <c r="BR1128" s="722"/>
      <c r="BS1128" s="722"/>
      <c r="BT1128" s="722"/>
    </row>
    <row r="1129" s="235" customFormat="true" ht="15" customHeight="true" x14ac:dyDescent="0.2">
      <c r="U1129" s="994"/>
      <c r="V1129" s="994"/>
      <c r="W1129" s="994"/>
      <c r="X1129" s="994"/>
      <c r="Y1129" s="994"/>
      <c r="Z1129" s="994"/>
      <c r="AA1129" s="994"/>
      <c r="AB1129" s="994"/>
      <c r="AC1129" s="994"/>
      <c r="AD1129" s="994"/>
      <c r="AE1129" s="994"/>
      <c r="AF1129" s="994"/>
      <c r="AG1129" s="994"/>
      <c r="AH1129" s="994"/>
      <c r="AI1129" s="994"/>
      <c r="AJ1129" s="994"/>
      <c r="AK1129" s="994"/>
      <c r="AL1129" s="994"/>
      <c r="AM1129" s="994"/>
      <c r="AN1129" s="994"/>
      <c r="AO1129" s="994"/>
      <c r="AP1129" s="994"/>
      <c r="AQ1129" s="994"/>
      <c r="AR1129" s="994"/>
      <c r="AS1129" s="994"/>
      <c r="AT1129" s="994"/>
      <c r="AU1129" s="994"/>
      <c r="AV1129" s="994"/>
      <c r="AW1129" s="994"/>
      <c r="AX1129" s="994"/>
      <c r="AY1129" s="994"/>
      <c r="BA1129" s="722"/>
      <c r="BB1129" s="268"/>
      <c r="BC1129" s="722"/>
      <c r="BD1129" s="722"/>
      <c r="BE1129" s="722"/>
      <c r="BF1129" s="722"/>
      <c r="BG1129" s="722"/>
      <c r="BH1129" s="722"/>
      <c r="BI1129" s="722"/>
      <c r="BJ1129" s="722"/>
      <c r="BK1129" s="722"/>
      <c r="BL1129" s="722"/>
      <c r="BM1129" s="722"/>
      <c r="BN1129" s="722"/>
      <c r="BO1129" s="722"/>
      <c r="BP1129" s="722"/>
      <c r="BQ1129" s="722"/>
      <c r="BR1129" s="722"/>
      <c r="BS1129" s="722"/>
      <c r="BT1129" s="722"/>
    </row>
    <row r="1130" s="235" customFormat="true" ht="15" customHeight="true" x14ac:dyDescent="0.2">
      <c r="U1130" s="994"/>
      <c r="V1130" s="994"/>
      <c r="W1130" s="994"/>
      <c r="X1130" s="994"/>
      <c r="Y1130" s="994"/>
      <c r="Z1130" s="994"/>
      <c r="AA1130" s="994"/>
      <c r="AB1130" s="994"/>
      <c r="AC1130" s="994"/>
      <c r="AD1130" s="994"/>
      <c r="AE1130" s="994"/>
      <c r="AF1130" s="994"/>
      <c r="AG1130" s="994"/>
      <c r="AH1130" s="994"/>
      <c r="AI1130" s="994"/>
      <c r="AJ1130" s="994"/>
      <c r="AK1130" s="994"/>
      <c r="AL1130" s="994"/>
      <c r="AM1130" s="994"/>
      <c r="AN1130" s="994"/>
      <c r="AO1130" s="994"/>
      <c r="AP1130" s="994"/>
      <c r="AQ1130" s="994"/>
      <c r="AR1130" s="994"/>
      <c r="AS1130" s="994"/>
      <c r="AT1130" s="994"/>
      <c r="AU1130" s="994"/>
      <c r="AV1130" s="994"/>
      <c r="AW1130" s="994"/>
      <c r="AX1130" s="994"/>
      <c r="AY1130" s="994"/>
      <c r="BA1130" s="722"/>
      <c r="BB1130" s="268"/>
      <c r="BC1130" s="722"/>
      <c r="BD1130" s="722"/>
      <c r="BE1130" s="722"/>
      <c r="BF1130" s="722"/>
      <c r="BG1130" s="722"/>
      <c r="BH1130" s="722"/>
      <c r="BI1130" s="722"/>
      <c r="BJ1130" s="722"/>
      <c r="BK1130" s="722"/>
      <c r="BL1130" s="722"/>
      <c r="BM1130" s="722"/>
      <c r="BN1130" s="722"/>
      <c r="BO1130" s="722"/>
      <c r="BP1130" s="722"/>
      <c r="BQ1130" s="722"/>
      <c r="BR1130" s="722"/>
      <c r="BS1130" s="722"/>
      <c r="BT1130" s="722"/>
    </row>
    <row r="1131" s="235" customFormat="true" ht="15" customHeight="true" x14ac:dyDescent="0.2">
      <c r="U1131" s="994"/>
      <c r="V1131" s="994"/>
      <c r="W1131" s="994"/>
      <c r="X1131" s="994"/>
      <c r="Y1131" s="994"/>
      <c r="Z1131" s="994"/>
      <c r="AA1131" s="994"/>
      <c r="AB1131" s="994"/>
      <c r="AC1131" s="994"/>
      <c r="AD1131" s="994"/>
      <c r="AE1131" s="994"/>
      <c r="AF1131" s="994"/>
      <c r="AG1131" s="994"/>
      <c r="AH1131" s="994"/>
      <c r="AI1131" s="994"/>
      <c r="AJ1131" s="994"/>
      <c r="AK1131" s="994"/>
      <c r="AL1131" s="994"/>
      <c r="AM1131" s="994"/>
      <c r="AN1131" s="994"/>
      <c r="AO1131" s="994"/>
      <c r="AP1131" s="994"/>
      <c r="AQ1131" s="994"/>
      <c r="AR1131" s="994"/>
      <c r="AS1131" s="994"/>
      <c r="AT1131" s="994"/>
      <c r="AU1131" s="994"/>
      <c r="AV1131" s="994"/>
      <c r="AW1131" s="994"/>
      <c r="AX1131" s="994"/>
      <c r="AY1131" s="994"/>
      <c r="BA1131" s="722"/>
      <c r="BB1131" s="268"/>
      <c r="BC1131" s="722"/>
      <c r="BD1131" s="722"/>
      <c r="BE1131" s="722"/>
      <c r="BF1131" s="722"/>
      <c r="BG1131" s="722"/>
      <c r="BH1131" s="722"/>
      <c r="BI1131" s="722"/>
      <c r="BJ1131" s="722"/>
      <c r="BK1131" s="722"/>
      <c r="BL1131" s="722"/>
      <c r="BM1131" s="722"/>
      <c r="BN1131" s="722"/>
      <c r="BO1131" s="722"/>
      <c r="BP1131" s="722"/>
      <c r="BQ1131" s="722"/>
      <c r="BR1131" s="722"/>
      <c r="BS1131" s="722"/>
      <c r="BT1131" s="722"/>
    </row>
    <row r="1132" s="235" customFormat="true" ht="15" customHeight="true" x14ac:dyDescent="0.2">
      <c r="U1132" s="994"/>
      <c r="V1132" s="994"/>
      <c r="W1132" s="994"/>
      <c r="X1132" s="994"/>
      <c r="Y1132" s="994"/>
      <c r="Z1132" s="994"/>
      <c r="AA1132" s="994"/>
      <c r="AB1132" s="994"/>
      <c r="AC1132" s="994"/>
      <c r="AD1132" s="994"/>
      <c r="AE1132" s="994"/>
      <c r="AF1132" s="994"/>
      <c r="AG1132" s="994"/>
      <c r="AH1132" s="994"/>
      <c r="AI1132" s="994"/>
      <c r="AJ1132" s="994"/>
      <c r="AK1132" s="994"/>
      <c r="AL1132" s="994"/>
      <c r="AM1132" s="994"/>
      <c r="AN1132" s="994"/>
      <c r="AO1132" s="994"/>
      <c r="AP1132" s="994"/>
      <c r="AQ1132" s="994"/>
      <c r="AR1132" s="994"/>
      <c r="AS1132" s="994"/>
      <c r="AT1132" s="994"/>
      <c r="AU1132" s="994"/>
      <c r="AV1132" s="994"/>
      <c r="AW1132" s="994"/>
      <c r="AX1132" s="994"/>
      <c r="AY1132" s="994"/>
      <c r="BA1132" s="722"/>
      <c r="BB1132" s="268"/>
      <c r="BC1132" s="722"/>
      <c r="BD1132" s="722"/>
      <c r="BE1132" s="722"/>
      <c r="BF1132" s="722"/>
      <c r="BG1132" s="722"/>
      <c r="BH1132" s="722"/>
      <c r="BI1132" s="722"/>
      <c r="BJ1132" s="722"/>
      <c r="BK1132" s="722"/>
      <c r="BL1132" s="722"/>
      <c r="BM1132" s="722"/>
      <c r="BN1132" s="722"/>
      <c r="BO1132" s="722"/>
      <c r="BP1132" s="722"/>
      <c r="BQ1132" s="722"/>
      <c r="BR1132" s="722"/>
      <c r="BS1132" s="722"/>
      <c r="BT1132" s="722"/>
    </row>
    <row r="1133" s="235" customFormat="true" ht="15" customHeight="true" x14ac:dyDescent="0.2">
      <c r="U1133" s="994"/>
      <c r="V1133" s="994"/>
      <c r="W1133" s="994"/>
      <c r="X1133" s="994"/>
      <c r="Y1133" s="994"/>
      <c r="Z1133" s="994"/>
      <c r="AA1133" s="994"/>
      <c r="AB1133" s="994"/>
      <c r="AC1133" s="994"/>
      <c r="AD1133" s="994"/>
      <c r="AE1133" s="994"/>
      <c r="AF1133" s="994"/>
      <c r="AG1133" s="994"/>
      <c r="AH1133" s="994"/>
      <c r="AI1133" s="994"/>
      <c r="AJ1133" s="994"/>
      <c r="AK1133" s="994"/>
      <c r="AL1133" s="994"/>
      <c r="AM1133" s="994"/>
      <c r="AN1133" s="994"/>
      <c r="AO1133" s="994"/>
      <c r="AP1133" s="994"/>
      <c r="AQ1133" s="994"/>
      <c r="AR1133" s="994"/>
      <c r="AS1133" s="994"/>
      <c r="AT1133" s="994"/>
      <c r="AU1133" s="994"/>
      <c r="AV1133" s="994"/>
      <c r="AW1133" s="994"/>
      <c r="AX1133" s="994"/>
      <c r="AY1133" s="994"/>
      <c r="BA1133" s="722"/>
      <c r="BB1133" s="268"/>
      <c r="BC1133" s="722"/>
      <c r="BD1133" s="722"/>
      <c r="BE1133" s="722"/>
      <c r="BF1133" s="722"/>
      <c r="BG1133" s="722"/>
      <c r="BH1133" s="722"/>
      <c r="BI1133" s="722"/>
      <c r="BJ1133" s="722"/>
      <c r="BK1133" s="722"/>
      <c r="BL1133" s="722"/>
      <c r="BM1133" s="722"/>
      <c r="BN1133" s="722"/>
      <c r="BO1133" s="722"/>
      <c r="BP1133" s="722"/>
      <c r="BQ1133" s="722"/>
      <c r="BR1133" s="722"/>
      <c r="BS1133" s="722"/>
      <c r="BT1133" s="722"/>
    </row>
    <row r="1134" s="235" customFormat="true" ht="15" customHeight="true" x14ac:dyDescent="0.2">
      <c r="U1134" s="994"/>
      <c r="V1134" s="994"/>
      <c r="W1134" s="994"/>
      <c r="X1134" s="994"/>
      <c r="Y1134" s="994"/>
      <c r="Z1134" s="994"/>
      <c r="AA1134" s="994"/>
      <c r="AB1134" s="994"/>
      <c r="AC1134" s="994"/>
      <c r="AD1134" s="994"/>
      <c r="AE1134" s="994"/>
      <c r="AF1134" s="994"/>
      <c r="AG1134" s="994"/>
      <c r="AH1134" s="994"/>
      <c r="AI1134" s="994"/>
      <c r="AJ1134" s="994"/>
      <c r="AK1134" s="994"/>
      <c r="AL1134" s="994"/>
      <c r="AM1134" s="994"/>
      <c r="AN1134" s="994"/>
      <c r="AO1134" s="994"/>
      <c r="AP1134" s="994"/>
      <c r="AQ1134" s="994"/>
      <c r="AR1134" s="994"/>
      <c r="AS1134" s="994"/>
      <c r="AT1134" s="994"/>
      <c r="AU1134" s="994"/>
      <c r="AV1134" s="994"/>
      <c r="AW1134" s="994"/>
      <c r="AX1134" s="994"/>
      <c r="AY1134" s="994"/>
      <c r="BA1134" s="722"/>
      <c r="BB1134" s="268"/>
      <c r="BC1134" s="722"/>
      <c r="BD1134" s="722"/>
      <c r="BE1134" s="722"/>
      <c r="BF1134" s="722"/>
      <c r="BG1134" s="722"/>
      <c r="BH1134" s="722"/>
      <c r="BI1134" s="722"/>
      <c r="BJ1134" s="722"/>
      <c r="BK1134" s="722"/>
      <c r="BL1134" s="722"/>
      <c r="BM1134" s="722"/>
      <c r="BN1134" s="722"/>
      <c r="BO1134" s="722"/>
      <c r="BP1134" s="722"/>
      <c r="BQ1134" s="722"/>
      <c r="BR1134" s="722"/>
      <c r="BS1134" s="722"/>
      <c r="BT1134" s="722"/>
    </row>
    <row r="1135" s="235" customFormat="true" ht="15" customHeight="true" x14ac:dyDescent="0.2">
      <c r="U1135" s="994"/>
      <c r="V1135" s="994"/>
      <c r="W1135" s="994"/>
      <c r="X1135" s="994"/>
      <c r="Y1135" s="994"/>
      <c r="Z1135" s="994"/>
      <c r="AA1135" s="994"/>
      <c r="AB1135" s="994"/>
      <c r="AC1135" s="994"/>
      <c r="AD1135" s="994"/>
      <c r="AE1135" s="994"/>
      <c r="AF1135" s="994"/>
      <c r="AG1135" s="994"/>
      <c r="AH1135" s="994"/>
      <c r="AI1135" s="994"/>
      <c r="AJ1135" s="994"/>
      <c r="AK1135" s="994"/>
      <c r="AL1135" s="994"/>
      <c r="AM1135" s="994"/>
      <c r="AN1135" s="994"/>
      <c r="AO1135" s="994"/>
      <c r="AP1135" s="994"/>
      <c r="AQ1135" s="994"/>
      <c r="AR1135" s="994"/>
      <c r="AS1135" s="994"/>
      <c r="AT1135" s="994"/>
      <c r="AU1135" s="994"/>
      <c r="AV1135" s="994"/>
      <c r="AW1135" s="994"/>
      <c r="AX1135" s="994"/>
      <c r="AY1135" s="994"/>
      <c r="BA1135" s="722"/>
      <c r="BB1135" s="268"/>
      <c r="BC1135" s="722"/>
      <c r="BD1135" s="722"/>
      <c r="BE1135" s="722"/>
      <c r="BF1135" s="722"/>
      <c r="BG1135" s="722"/>
      <c r="BH1135" s="722"/>
      <c r="BI1135" s="722"/>
      <c r="BJ1135" s="722"/>
      <c r="BK1135" s="722"/>
      <c r="BL1135" s="722"/>
      <c r="BM1135" s="722"/>
      <c r="BN1135" s="722"/>
      <c r="BO1135" s="722"/>
      <c r="BP1135" s="722"/>
      <c r="BQ1135" s="722"/>
      <c r="BR1135" s="722"/>
      <c r="BS1135" s="722"/>
      <c r="BT1135" s="722"/>
    </row>
    <row r="1136" s="235" customFormat="true" ht="15" customHeight="true" x14ac:dyDescent="0.2">
      <c r="U1136" s="994"/>
      <c r="V1136" s="994"/>
      <c r="W1136" s="994"/>
      <c r="X1136" s="994"/>
      <c r="Y1136" s="994"/>
      <c r="Z1136" s="994"/>
      <c r="AA1136" s="994"/>
      <c r="AB1136" s="994"/>
      <c r="AC1136" s="994"/>
      <c r="AD1136" s="994"/>
      <c r="AE1136" s="994"/>
      <c r="AF1136" s="994"/>
      <c r="AG1136" s="994"/>
      <c r="AH1136" s="994"/>
      <c r="AI1136" s="994"/>
      <c r="AJ1136" s="994"/>
      <c r="AK1136" s="994"/>
      <c r="AL1136" s="994"/>
      <c r="AM1136" s="994"/>
      <c r="AN1136" s="994"/>
      <c r="AO1136" s="994"/>
      <c r="AP1136" s="994"/>
      <c r="AQ1136" s="994"/>
      <c r="AR1136" s="994"/>
      <c r="AS1136" s="994"/>
      <c r="AT1136" s="994"/>
      <c r="AU1136" s="994"/>
      <c r="AV1136" s="994"/>
      <c r="AW1136" s="994"/>
      <c r="AX1136" s="994"/>
      <c r="AY1136" s="994"/>
      <c r="BA1136" s="722"/>
      <c r="BB1136" s="268"/>
      <c r="BC1136" s="722"/>
      <c r="BD1136" s="722"/>
      <c r="BE1136" s="722"/>
      <c r="BF1136" s="722"/>
      <c r="BG1136" s="722"/>
      <c r="BH1136" s="722"/>
      <c r="BI1136" s="722"/>
      <c r="BJ1136" s="722"/>
      <c r="BK1136" s="722"/>
      <c r="BL1136" s="722"/>
      <c r="BM1136" s="722"/>
      <c r="BN1136" s="722"/>
      <c r="BO1136" s="722"/>
      <c r="BP1136" s="722"/>
      <c r="BQ1136" s="722"/>
      <c r="BR1136" s="722"/>
      <c r="BS1136" s="722"/>
      <c r="BT1136" s="722"/>
    </row>
    <row r="1137" s="235" customFormat="true" ht="15" customHeight="true" x14ac:dyDescent="0.2">
      <c r="U1137" s="994"/>
      <c r="V1137" s="994"/>
      <c r="W1137" s="994"/>
      <c r="X1137" s="994"/>
      <c r="Y1137" s="994"/>
      <c r="Z1137" s="994"/>
      <c r="AA1137" s="994"/>
      <c r="AB1137" s="994"/>
      <c r="AC1137" s="994"/>
      <c r="AD1137" s="994"/>
      <c r="AE1137" s="994"/>
      <c r="AF1137" s="994"/>
      <c r="AG1137" s="994"/>
      <c r="AH1137" s="994"/>
      <c r="AI1137" s="994"/>
      <c r="AJ1137" s="994"/>
      <c r="AK1137" s="994"/>
      <c r="AL1137" s="994"/>
      <c r="AM1137" s="994"/>
      <c r="AN1137" s="994"/>
      <c r="AO1137" s="994"/>
      <c r="AP1137" s="994"/>
      <c r="AQ1137" s="994"/>
      <c r="AR1137" s="994"/>
      <c r="AS1137" s="994"/>
      <c r="AT1137" s="994"/>
      <c r="AU1137" s="994"/>
      <c r="AV1137" s="994"/>
      <c r="AW1137" s="994"/>
      <c r="AX1137" s="994"/>
      <c r="AY1137" s="994"/>
      <c r="BA1137" s="722"/>
      <c r="BB1137" s="268"/>
      <c r="BC1137" s="722"/>
      <c r="BD1137" s="722"/>
      <c r="BE1137" s="722"/>
      <c r="BF1137" s="722"/>
      <c r="BG1137" s="722"/>
      <c r="BH1137" s="722"/>
      <c r="BI1137" s="722"/>
      <c r="BJ1137" s="722"/>
      <c r="BK1137" s="722"/>
      <c r="BL1137" s="722"/>
      <c r="BM1137" s="722"/>
      <c r="BN1137" s="722"/>
      <c r="BO1137" s="722"/>
      <c r="BP1137" s="722"/>
      <c r="BQ1137" s="722"/>
      <c r="BR1137" s="722"/>
      <c r="BS1137" s="722"/>
      <c r="BT1137" s="722"/>
    </row>
    <row r="1138" s="235" customFormat="true" ht="15" customHeight="true" x14ac:dyDescent="0.2">
      <c r="U1138" s="994"/>
      <c r="V1138" s="994"/>
      <c r="W1138" s="994"/>
      <c r="X1138" s="994"/>
      <c r="Y1138" s="994"/>
      <c r="Z1138" s="994"/>
      <c r="AA1138" s="994"/>
      <c r="AB1138" s="994"/>
      <c r="AC1138" s="994"/>
      <c r="AD1138" s="994"/>
      <c r="AE1138" s="994"/>
      <c r="AF1138" s="994"/>
      <c r="AG1138" s="994"/>
      <c r="AH1138" s="994"/>
      <c r="AI1138" s="994"/>
      <c r="AJ1138" s="994"/>
      <c r="AK1138" s="994"/>
      <c r="AL1138" s="994"/>
      <c r="AM1138" s="994"/>
      <c r="AN1138" s="994"/>
      <c r="AO1138" s="994"/>
      <c r="AP1138" s="994"/>
      <c r="AQ1138" s="994"/>
      <c r="AR1138" s="994"/>
      <c r="AS1138" s="994"/>
      <c r="AT1138" s="994"/>
      <c r="AU1138" s="994"/>
      <c r="AV1138" s="994"/>
      <c r="AW1138" s="994"/>
      <c r="AX1138" s="994"/>
      <c r="AY1138" s="994"/>
      <c r="BA1138" s="722"/>
      <c r="BB1138" s="268"/>
      <c r="BC1138" s="722"/>
      <c r="BD1138" s="722"/>
      <c r="BE1138" s="722"/>
      <c r="BF1138" s="722"/>
      <c r="BG1138" s="722"/>
      <c r="BH1138" s="722"/>
      <c r="BI1138" s="722"/>
      <c r="BJ1138" s="722"/>
      <c r="BK1138" s="722"/>
      <c r="BL1138" s="722"/>
      <c r="BM1138" s="722"/>
      <c r="BN1138" s="722"/>
      <c r="BO1138" s="722"/>
      <c r="BP1138" s="722"/>
      <c r="BQ1138" s="722"/>
      <c r="BR1138" s="722"/>
      <c r="BS1138" s="722"/>
      <c r="BT1138" s="722"/>
    </row>
    <row r="1139" s="235" customFormat="true" ht="15" customHeight="true" x14ac:dyDescent="0.2">
      <c r="U1139" s="994"/>
      <c r="V1139" s="994"/>
      <c r="W1139" s="994"/>
      <c r="X1139" s="994"/>
      <c r="Y1139" s="994"/>
      <c r="Z1139" s="994"/>
      <c r="AA1139" s="994"/>
      <c r="AB1139" s="994"/>
      <c r="AC1139" s="994"/>
      <c r="AD1139" s="994"/>
      <c r="AE1139" s="994"/>
      <c r="AF1139" s="994"/>
      <c r="AG1139" s="994"/>
      <c r="AH1139" s="994"/>
      <c r="AI1139" s="994"/>
      <c r="AJ1139" s="994"/>
      <c r="AK1139" s="994"/>
      <c r="AL1139" s="994"/>
      <c r="AM1139" s="994"/>
      <c r="AN1139" s="994"/>
      <c r="AO1139" s="994"/>
      <c r="AP1139" s="994"/>
      <c r="AQ1139" s="994"/>
      <c r="AR1139" s="994"/>
      <c r="AS1139" s="994"/>
      <c r="AT1139" s="994"/>
      <c r="AU1139" s="994"/>
      <c r="AV1139" s="994"/>
      <c r="AW1139" s="994"/>
      <c r="AX1139" s="994"/>
      <c r="AY1139" s="994"/>
      <c r="BA1139" s="722"/>
      <c r="BB1139" s="268"/>
      <c r="BC1139" s="722"/>
      <c r="BD1139" s="722"/>
      <c r="BE1139" s="722"/>
      <c r="BF1139" s="722"/>
      <c r="BG1139" s="722"/>
      <c r="BH1139" s="722"/>
      <c r="BI1139" s="722"/>
      <c r="BJ1139" s="722"/>
      <c r="BK1139" s="722"/>
      <c r="BL1139" s="722"/>
      <c r="BM1139" s="722"/>
      <c r="BN1139" s="722"/>
      <c r="BO1139" s="722"/>
      <c r="BP1139" s="722"/>
      <c r="BQ1139" s="722"/>
      <c r="BR1139" s="722"/>
      <c r="BS1139" s="722"/>
      <c r="BT1139" s="722"/>
    </row>
    <row r="1140" s="235" customFormat="true" ht="15" customHeight="true" x14ac:dyDescent="0.2">
      <c r="U1140" s="994"/>
      <c r="V1140" s="994"/>
      <c r="W1140" s="994"/>
      <c r="X1140" s="994"/>
      <c r="Y1140" s="994"/>
      <c r="Z1140" s="994"/>
      <c r="AA1140" s="994"/>
      <c r="AB1140" s="994"/>
      <c r="AC1140" s="994"/>
      <c r="AD1140" s="994"/>
      <c r="AE1140" s="994"/>
      <c r="AF1140" s="994"/>
      <c r="AG1140" s="994"/>
      <c r="AH1140" s="994"/>
      <c r="AI1140" s="994"/>
      <c r="AJ1140" s="994"/>
      <c r="AK1140" s="994"/>
      <c r="AL1140" s="994"/>
      <c r="AM1140" s="994"/>
      <c r="AN1140" s="994"/>
      <c r="AO1140" s="994"/>
      <c r="AP1140" s="994"/>
      <c r="AQ1140" s="994"/>
      <c r="AR1140" s="994"/>
      <c r="AS1140" s="994"/>
      <c r="AT1140" s="994"/>
      <c r="AU1140" s="994"/>
      <c r="AV1140" s="994"/>
      <c r="AW1140" s="994"/>
      <c r="AX1140" s="994"/>
      <c r="AY1140" s="994"/>
      <c r="BA1140" s="722"/>
      <c r="BB1140" s="268"/>
      <c r="BC1140" s="722"/>
      <c r="BD1140" s="722"/>
      <c r="BE1140" s="722"/>
      <c r="BF1140" s="722"/>
      <c r="BG1140" s="722"/>
      <c r="BH1140" s="722"/>
      <c r="BI1140" s="722"/>
      <c r="BJ1140" s="722"/>
      <c r="BK1140" s="722"/>
      <c r="BL1140" s="722"/>
      <c r="BM1140" s="722"/>
      <c r="BN1140" s="722"/>
      <c r="BO1140" s="722"/>
      <c r="BP1140" s="722"/>
      <c r="BQ1140" s="722"/>
      <c r="BR1140" s="722"/>
      <c r="BS1140" s="722"/>
      <c r="BT1140" s="722"/>
    </row>
    <row r="1141" s="235" customFormat="true" ht="15" customHeight="true" x14ac:dyDescent="0.2">
      <c r="U1141" s="994"/>
      <c r="V1141" s="994"/>
      <c r="W1141" s="994"/>
      <c r="X1141" s="994"/>
      <c r="Y1141" s="994"/>
      <c r="Z1141" s="994"/>
      <c r="AA1141" s="994"/>
      <c r="AB1141" s="994"/>
      <c r="AC1141" s="994"/>
      <c r="AD1141" s="994"/>
      <c r="AE1141" s="994"/>
      <c r="AF1141" s="994"/>
      <c r="AG1141" s="994"/>
      <c r="AH1141" s="994"/>
      <c r="AI1141" s="994"/>
      <c r="AJ1141" s="994"/>
      <c r="AK1141" s="994"/>
      <c r="AL1141" s="994"/>
      <c r="AM1141" s="994"/>
      <c r="AN1141" s="994"/>
      <c r="AO1141" s="994"/>
      <c r="AP1141" s="994"/>
      <c r="AQ1141" s="994"/>
      <c r="AR1141" s="994"/>
      <c r="AS1141" s="994"/>
      <c r="AT1141" s="994"/>
      <c r="AU1141" s="994"/>
      <c r="AV1141" s="994"/>
      <c r="AW1141" s="994"/>
      <c r="AX1141" s="994"/>
      <c r="AY1141" s="994"/>
      <c r="BA1141" s="722"/>
      <c r="BB1141" s="268"/>
      <c r="BC1141" s="722"/>
      <c r="BD1141" s="722"/>
      <c r="BE1141" s="722"/>
      <c r="BF1141" s="722"/>
      <c r="BG1141" s="722"/>
      <c r="BH1141" s="722"/>
      <c r="BI1141" s="722"/>
      <c r="BJ1141" s="722"/>
      <c r="BK1141" s="722"/>
      <c r="BL1141" s="722"/>
      <c r="BM1141" s="722"/>
      <c r="BN1141" s="722"/>
      <c r="BO1141" s="722"/>
      <c r="BP1141" s="722"/>
      <c r="BQ1141" s="722"/>
      <c r="BR1141" s="722"/>
      <c r="BS1141" s="722"/>
      <c r="BT1141" s="722"/>
    </row>
    <row r="1142" s="235" customFormat="true" ht="15" customHeight="true" x14ac:dyDescent="0.2">
      <c r="U1142" s="994"/>
      <c r="V1142" s="994"/>
      <c r="W1142" s="994"/>
      <c r="X1142" s="994"/>
      <c r="Y1142" s="994"/>
      <c r="Z1142" s="994"/>
      <c r="AA1142" s="994"/>
      <c r="AB1142" s="994"/>
      <c r="AC1142" s="994"/>
      <c r="AD1142" s="994"/>
      <c r="AE1142" s="994"/>
      <c r="AF1142" s="994"/>
      <c r="AG1142" s="994"/>
      <c r="AH1142" s="994"/>
      <c r="AI1142" s="994"/>
      <c r="AJ1142" s="994"/>
      <c r="AK1142" s="994"/>
      <c r="AL1142" s="994"/>
      <c r="AM1142" s="994"/>
      <c r="AN1142" s="994"/>
      <c r="AO1142" s="994"/>
      <c r="AP1142" s="994"/>
      <c r="AQ1142" s="994"/>
      <c r="AR1142" s="994"/>
      <c r="AS1142" s="994"/>
      <c r="AT1142" s="994"/>
      <c r="AU1142" s="994"/>
      <c r="AV1142" s="994"/>
      <c r="AW1142" s="994"/>
      <c r="AX1142" s="994"/>
      <c r="AY1142" s="994"/>
      <c r="BA1142" s="722"/>
      <c r="BB1142" s="268"/>
      <c r="BC1142" s="722"/>
      <c r="BD1142" s="722"/>
      <c r="BE1142" s="722"/>
      <c r="BF1142" s="722"/>
      <c r="BG1142" s="722"/>
      <c r="BH1142" s="722"/>
      <c r="BI1142" s="722"/>
      <c r="BJ1142" s="722"/>
      <c r="BK1142" s="722"/>
      <c r="BL1142" s="722"/>
      <c r="BM1142" s="722"/>
      <c r="BN1142" s="722"/>
      <c r="BO1142" s="722"/>
      <c r="BP1142" s="722"/>
      <c r="BQ1142" s="722"/>
      <c r="BR1142" s="722"/>
      <c r="BS1142" s="722"/>
      <c r="BT1142" s="722"/>
    </row>
    <row r="1143" s="235" customFormat="true" ht="15" customHeight="true" x14ac:dyDescent="0.2">
      <c r="U1143" s="994"/>
      <c r="V1143" s="994"/>
      <c r="W1143" s="994"/>
      <c r="X1143" s="994"/>
      <c r="Y1143" s="994"/>
      <c r="Z1143" s="994"/>
      <c r="AA1143" s="994"/>
      <c r="AB1143" s="994"/>
      <c r="AC1143" s="994"/>
      <c r="AD1143" s="994"/>
      <c r="AE1143" s="994"/>
      <c r="AF1143" s="994"/>
      <c r="AG1143" s="994"/>
      <c r="AH1143" s="994"/>
      <c r="AI1143" s="994"/>
      <c r="AJ1143" s="994"/>
      <c r="AK1143" s="994"/>
      <c r="AL1143" s="994"/>
      <c r="AM1143" s="994"/>
      <c r="AN1143" s="994"/>
      <c r="AO1143" s="994"/>
      <c r="AP1143" s="994"/>
      <c r="AQ1143" s="994"/>
      <c r="AR1143" s="994"/>
      <c r="AS1143" s="994"/>
      <c r="AT1143" s="994"/>
      <c r="AU1143" s="994"/>
      <c r="AV1143" s="994"/>
      <c r="AW1143" s="994"/>
      <c r="AX1143" s="994"/>
      <c r="AY1143" s="994"/>
      <c r="BA1143" s="722"/>
      <c r="BB1143" s="268"/>
      <c r="BC1143" s="722"/>
      <c r="BD1143" s="722"/>
      <c r="BE1143" s="722"/>
      <c r="BF1143" s="722"/>
      <c r="BG1143" s="722"/>
      <c r="BH1143" s="722"/>
      <c r="BI1143" s="722"/>
      <c r="BJ1143" s="722"/>
      <c r="BK1143" s="722"/>
      <c r="BL1143" s="722"/>
      <c r="BM1143" s="722"/>
      <c r="BN1143" s="722"/>
      <c r="BO1143" s="722"/>
      <c r="BP1143" s="722"/>
      <c r="BQ1143" s="722"/>
      <c r="BR1143" s="722"/>
      <c r="BS1143" s="722"/>
      <c r="BT1143" s="722"/>
    </row>
    <row r="1144" s="235" customFormat="true" ht="15" customHeight="true" x14ac:dyDescent="0.2">
      <c r="U1144" s="994"/>
      <c r="V1144" s="994"/>
      <c r="W1144" s="994"/>
      <c r="X1144" s="994"/>
      <c r="Y1144" s="994"/>
      <c r="Z1144" s="994"/>
      <c r="AA1144" s="994"/>
      <c r="AB1144" s="994"/>
      <c r="AC1144" s="994"/>
      <c r="AD1144" s="994"/>
      <c r="AE1144" s="994"/>
      <c r="AF1144" s="994"/>
      <c r="AG1144" s="994"/>
      <c r="AH1144" s="994"/>
      <c r="AI1144" s="994"/>
      <c r="AJ1144" s="994"/>
      <c r="AK1144" s="994"/>
      <c r="AL1144" s="994"/>
      <c r="AM1144" s="994"/>
      <c r="AN1144" s="994"/>
      <c r="AO1144" s="994"/>
      <c r="AP1144" s="994"/>
      <c r="AQ1144" s="994"/>
      <c r="AR1144" s="994"/>
      <c r="AS1144" s="994"/>
      <c r="AT1144" s="994"/>
      <c r="AU1144" s="994"/>
      <c r="AV1144" s="994"/>
      <c r="AW1144" s="994"/>
      <c r="AX1144" s="994"/>
      <c r="AY1144" s="994"/>
      <c r="BA1144" s="722"/>
      <c r="BB1144" s="268"/>
      <c r="BC1144" s="722"/>
      <c r="BD1144" s="722"/>
      <c r="BE1144" s="722"/>
      <c r="BF1144" s="722"/>
      <c r="BG1144" s="722"/>
      <c r="BH1144" s="722"/>
      <c r="BI1144" s="722"/>
      <c r="BJ1144" s="722"/>
      <c r="BK1144" s="722"/>
      <c r="BL1144" s="722"/>
      <c r="BM1144" s="722"/>
      <c r="BN1144" s="722"/>
      <c r="BO1144" s="722"/>
      <c r="BP1144" s="722"/>
      <c r="BQ1144" s="722"/>
      <c r="BR1144" s="722"/>
      <c r="BS1144" s="722"/>
      <c r="BT1144" s="722"/>
    </row>
    <row r="1145" s="235" customFormat="true" ht="15" customHeight="true" x14ac:dyDescent="0.2">
      <c r="U1145" s="994"/>
      <c r="V1145" s="994"/>
      <c r="W1145" s="994"/>
      <c r="X1145" s="994"/>
      <c r="Y1145" s="994"/>
      <c r="Z1145" s="994"/>
      <c r="AA1145" s="994"/>
      <c r="AB1145" s="994"/>
      <c r="AC1145" s="994"/>
      <c r="AD1145" s="994"/>
      <c r="AE1145" s="994"/>
      <c r="AF1145" s="994"/>
      <c r="AG1145" s="994"/>
      <c r="AH1145" s="994"/>
      <c r="AI1145" s="994"/>
      <c r="AJ1145" s="994"/>
      <c r="AK1145" s="994"/>
      <c r="AL1145" s="994"/>
      <c r="AM1145" s="994"/>
      <c r="AN1145" s="994"/>
      <c r="AO1145" s="994"/>
      <c r="AP1145" s="994"/>
      <c r="AQ1145" s="994"/>
      <c r="AR1145" s="994"/>
      <c r="AS1145" s="994"/>
      <c r="AT1145" s="994"/>
      <c r="AU1145" s="994"/>
      <c r="AV1145" s="994"/>
      <c r="AW1145" s="994"/>
      <c r="AX1145" s="994"/>
      <c r="AY1145" s="994"/>
      <c r="BA1145" s="722"/>
      <c r="BB1145" s="268"/>
      <c r="BC1145" s="722"/>
      <c r="BD1145" s="722"/>
      <c r="BE1145" s="722"/>
      <c r="BF1145" s="722"/>
      <c r="BG1145" s="722"/>
      <c r="BH1145" s="722"/>
      <c r="BI1145" s="722"/>
      <c r="BJ1145" s="722"/>
      <c r="BK1145" s="722"/>
      <c r="BL1145" s="722"/>
      <c r="BM1145" s="722"/>
      <c r="BN1145" s="722"/>
      <c r="BO1145" s="722"/>
      <c r="BP1145" s="722"/>
      <c r="BQ1145" s="722"/>
      <c r="BR1145" s="722"/>
      <c r="BS1145" s="722"/>
      <c r="BT1145" s="722"/>
    </row>
    <row r="1146" s="235" customFormat="true" ht="15" customHeight="true" x14ac:dyDescent="0.2">
      <c r="U1146" s="994"/>
      <c r="V1146" s="994"/>
      <c r="W1146" s="994"/>
      <c r="X1146" s="994"/>
      <c r="Y1146" s="994"/>
      <c r="Z1146" s="994"/>
      <c r="AA1146" s="994"/>
      <c r="AB1146" s="994"/>
      <c r="AC1146" s="994"/>
      <c r="AD1146" s="994"/>
      <c r="AE1146" s="994"/>
      <c r="AF1146" s="994"/>
      <c r="AG1146" s="994"/>
      <c r="AH1146" s="994"/>
      <c r="AI1146" s="994"/>
      <c r="AJ1146" s="994"/>
      <c r="AK1146" s="994"/>
      <c r="AL1146" s="994"/>
      <c r="AM1146" s="994"/>
      <c r="AN1146" s="994"/>
      <c r="AO1146" s="994"/>
      <c r="AP1146" s="994"/>
      <c r="AQ1146" s="994"/>
      <c r="AR1146" s="994"/>
      <c r="AS1146" s="994"/>
      <c r="AT1146" s="994"/>
      <c r="AU1146" s="994"/>
      <c r="AV1146" s="994"/>
      <c r="AW1146" s="994"/>
      <c r="AX1146" s="994"/>
      <c r="AY1146" s="994"/>
      <c r="BA1146" s="722"/>
      <c r="BB1146" s="268"/>
      <c r="BC1146" s="722"/>
      <c r="BD1146" s="722"/>
      <c r="BE1146" s="722"/>
      <c r="BF1146" s="722"/>
      <c r="BG1146" s="722"/>
      <c r="BH1146" s="722"/>
      <c r="BI1146" s="722"/>
      <c r="BJ1146" s="722"/>
      <c r="BK1146" s="722"/>
      <c r="BL1146" s="722"/>
      <c r="BM1146" s="722"/>
      <c r="BN1146" s="722"/>
      <c r="BO1146" s="722"/>
      <c r="BP1146" s="722"/>
      <c r="BQ1146" s="722"/>
      <c r="BR1146" s="722"/>
      <c r="BS1146" s="722"/>
      <c r="BT1146" s="722"/>
    </row>
    <row r="1147" s="235" customFormat="true" ht="15" customHeight="true" x14ac:dyDescent="0.2">
      <c r="U1147" s="994"/>
      <c r="V1147" s="994"/>
      <c r="W1147" s="994"/>
      <c r="X1147" s="994"/>
      <c r="Y1147" s="994"/>
      <c r="Z1147" s="994"/>
      <c r="AA1147" s="994"/>
      <c r="AB1147" s="994"/>
      <c r="AC1147" s="994"/>
      <c r="AD1147" s="994"/>
      <c r="AE1147" s="994"/>
      <c r="AF1147" s="994"/>
      <c r="AG1147" s="994"/>
      <c r="AH1147" s="994"/>
      <c r="AI1147" s="994"/>
      <c r="AJ1147" s="994"/>
      <c r="AK1147" s="994"/>
      <c r="AL1147" s="994"/>
      <c r="AM1147" s="994"/>
      <c r="AN1147" s="994"/>
      <c r="AO1147" s="994"/>
      <c r="AP1147" s="994"/>
      <c r="AQ1147" s="994"/>
      <c r="AR1147" s="994"/>
      <c r="AS1147" s="994"/>
      <c r="AT1147" s="994"/>
      <c r="AU1147" s="994"/>
      <c r="AV1147" s="994"/>
      <c r="AW1147" s="994"/>
      <c r="AX1147" s="994"/>
      <c r="AY1147" s="994"/>
      <c r="BA1147" s="722"/>
      <c r="BB1147" s="268"/>
      <c r="BC1147" s="722"/>
      <c r="BD1147" s="722"/>
      <c r="BE1147" s="722"/>
      <c r="BF1147" s="722"/>
      <c r="BG1147" s="722"/>
      <c r="BH1147" s="722"/>
      <c r="BI1147" s="722"/>
      <c r="BJ1147" s="722"/>
      <c r="BK1147" s="722"/>
      <c r="BL1147" s="722"/>
      <c r="BM1147" s="722"/>
      <c r="BN1147" s="722"/>
      <c r="BO1147" s="722"/>
      <c r="BP1147" s="722"/>
      <c r="BQ1147" s="722"/>
      <c r="BR1147" s="722"/>
      <c r="BS1147" s="722"/>
      <c r="BT1147" s="722"/>
    </row>
    <row r="1148" s="235" customFormat="true" ht="15" customHeight="true" x14ac:dyDescent="0.2">
      <c r="U1148" s="994"/>
      <c r="V1148" s="994"/>
      <c r="W1148" s="994"/>
      <c r="X1148" s="994"/>
      <c r="Y1148" s="994"/>
      <c r="Z1148" s="994"/>
      <c r="AA1148" s="994"/>
      <c r="AB1148" s="994"/>
      <c r="AC1148" s="994"/>
      <c r="AD1148" s="994"/>
      <c r="AE1148" s="994"/>
      <c r="AF1148" s="994"/>
      <c r="AG1148" s="994"/>
      <c r="AH1148" s="994"/>
      <c r="AI1148" s="994"/>
      <c r="AJ1148" s="994"/>
      <c r="AK1148" s="994"/>
      <c r="AL1148" s="994"/>
      <c r="AM1148" s="994"/>
      <c r="AN1148" s="994"/>
      <c r="AO1148" s="994"/>
      <c r="AP1148" s="994"/>
      <c r="AQ1148" s="994"/>
      <c r="AR1148" s="994"/>
      <c r="AS1148" s="994"/>
      <c r="AT1148" s="994"/>
      <c r="AU1148" s="994"/>
      <c r="AV1148" s="994"/>
      <c r="AW1148" s="994"/>
      <c r="AX1148" s="994"/>
      <c r="AY1148" s="994"/>
      <c r="BA1148" s="722"/>
      <c r="BB1148" s="268"/>
      <c r="BC1148" s="722"/>
      <c r="BD1148" s="722"/>
      <c r="BE1148" s="722"/>
      <c r="BF1148" s="722"/>
      <c r="BG1148" s="722"/>
      <c r="BH1148" s="722"/>
      <c r="BI1148" s="722"/>
      <c r="BJ1148" s="722"/>
      <c r="BK1148" s="722"/>
      <c r="BL1148" s="722"/>
      <c r="BM1148" s="722"/>
      <c r="BN1148" s="722"/>
      <c r="BO1148" s="722"/>
      <c r="BP1148" s="722"/>
      <c r="BQ1148" s="722"/>
      <c r="BR1148" s="722"/>
      <c r="BS1148" s="722"/>
      <c r="BT1148" s="722"/>
    </row>
    <row r="1149" s="235" customFormat="true" ht="15" customHeight="true" x14ac:dyDescent="0.2">
      <c r="U1149" s="994"/>
      <c r="V1149" s="994"/>
      <c r="W1149" s="994"/>
      <c r="X1149" s="994"/>
      <c r="Y1149" s="994"/>
      <c r="Z1149" s="994"/>
      <c r="AA1149" s="994"/>
      <c r="AB1149" s="994"/>
      <c r="AC1149" s="994"/>
      <c r="AD1149" s="994"/>
      <c r="AE1149" s="994"/>
      <c r="AF1149" s="994"/>
      <c r="AG1149" s="994"/>
      <c r="AH1149" s="994"/>
      <c r="AI1149" s="994"/>
      <c r="AJ1149" s="994"/>
      <c r="AK1149" s="994"/>
      <c r="AL1149" s="994"/>
      <c r="AM1149" s="994"/>
      <c r="AN1149" s="994"/>
      <c r="AO1149" s="994"/>
      <c r="AP1149" s="994"/>
      <c r="AQ1149" s="994"/>
      <c r="AR1149" s="994"/>
      <c r="AS1149" s="994"/>
      <c r="AT1149" s="994"/>
      <c r="AU1149" s="994"/>
      <c r="AV1149" s="994"/>
      <c r="AW1149" s="994"/>
      <c r="AX1149" s="994"/>
      <c r="AY1149" s="994"/>
      <c r="BA1149" s="722"/>
      <c r="BB1149" s="268"/>
      <c r="BC1149" s="722"/>
      <c r="BD1149" s="722"/>
      <c r="BE1149" s="722"/>
      <c r="BF1149" s="722"/>
      <c r="BG1149" s="722"/>
      <c r="BH1149" s="722"/>
      <c r="BI1149" s="722"/>
      <c r="BJ1149" s="722"/>
      <c r="BK1149" s="722"/>
      <c r="BL1149" s="722"/>
      <c r="BM1149" s="722"/>
      <c r="BN1149" s="722"/>
      <c r="BO1149" s="722"/>
      <c r="BP1149" s="722"/>
      <c r="BQ1149" s="722"/>
      <c r="BR1149" s="722"/>
      <c r="BS1149" s="722"/>
      <c r="BT1149" s="722"/>
    </row>
    <row r="1150" s="235" customFormat="true" ht="15" customHeight="true" x14ac:dyDescent="0.2">
      <c r="U1150" s="994"/>
      <c r="V1150" s="994"/>
      <c r="W1150" s="994"/>
      <c r="X1150" s="994"/>
      <c r="Y1150" s="994"/>
      <c r="Z1150" s="994"/>
      <c r="AA1150" s="994"/>
      <c r="AB1150" s="994"/>
      <c r="AC1150" s="994"/>
      <c r="AD1150" s="994"/>
      <c r="AE1150" s="994"/>
      <c r="AF1150" s="994"/>
      <c r="AG1150" s="994"/>
      <c r="AH1150" s="994"/>
      <c r="AI1150" s="994"/>
      <c r="AJ1150" s="994"/>
      <c r="AK1150" s="994"/>
      <c r="AL1150" s="994"/>
      <c r="AM1150" s="994"/>
      <c r="AN1150" s="994"/>
      <c r="AO1150" s="994"/>
      <c r="AP1150" s="994"/>
      <c r="AQ1150" s="994"/>
      <c r="AR1150" s="994"/>
      <c r="AS1150" s="994"/>
      <c r="AT1150" s="994"/>
      <c r="AU1150" s="994"/>
      <c r="AV1150" s="994"/>
      <c r="AW1150" s="994"/>
      <c r="AX1150" s="994"/>
      <c r="AY1150" s="994"/>
      <c r="BA1150" s="722"/>
      <c r="BB1150" s="268"/>
      <c r="BC1150" s="722"/>
      <c r="BD1150" s="722"/>
      <c r="BE1150" s="722"/>
      <c r="BF1150" s="722"/>
      <c r="BG1150" s="722"/>
      <c r="BH1150" s="722"/>
      <c r="BI1150" s="722"/>
      <c r="BJ1150" s="722"/>
      <c r="BK1150" s="722"/>
      <c r="BL1150" s="722"/>
      <c r="BM1150" s="722"/>
      <c r="BN1150" s="722"/>
      <c r="BO1150" s="722"/>
      <c r="BP1150" s="722"/>
      <c r="BQ1150" s="722"/>
      <c r="BR1150" s="722"/>
      <c r="BS1150" s="722"/>
      <c r="BT1150" s="722"/>
    </row>
    <row r="1151" s="235" customFormat="true" ht="15" customHeight="true" x14ac:dyDescent="0.2">
      <c r="U1151" s="994"/>
      <c r="V1151" s="994"/>
      <c r="W1151" s="994"/>
      <c r="X1151" s="994"/>
      <c r="Y1151" s="994"/>
      <c r="Z1151" s="994"/>
      <c r="AA1151" s="994"/>
      <c r="AB1151" s="994"/>
      <c r="AC1151" s="994"/>
      <c r="AD1151" s="994"/>
      <c r="AE1151" s="994"/>
      <c r="AF1151" s="994"/>
      <c r="AG1151" s="994"/>
      <c r="AH1151" s="994"/>
      <c r="AI1151" s="994"/>
      <c r="AJ1151" s="994"/>
      <c r="AK1151" s="994"/>
      <c r="AL1151" s="994"/>
      <c r="AM1151" s="994"/>
      <c r="AN1151" s="994"/>
      <c r="AO1151" s="994"/>
      <c r="AP1151" s="994"/>
      <c r="AQ1151" s="994"/>
      <c r="AR1151" s="994"/>
      <c r="AS1151" s="994"/>
      <c r="AT1151" s="994"/>
      <c r="AU1151" s="994"/>
      <c r="AV1151" s="994"/>
      <c r="AW1151" s="994"/>
      <c r="AX1151" s="994"/>
      <c r="AY1151" s="994"/>
      <c r="BA1151" s="722"/>
      <c r="BB1151" s="268"/>
      <c r="BC1151" s="722"/>
      <c r="BD1151" s="722"/>
      <c r="BE1151" s="722"/>
      <c r="BF1151" s="722"/>
      <c r="BG1151" s="722"/>
      <c r="BH1151" s="722"/>
      <c r="BI1151" s="722"/>
      <c r="BJ1151" s="722"/>
      <c r="BK1151" s="722"/>
      <c r="BL1151" s="722"/>
      <c r="BM1151" s="722"/>
      <c r="BN1151" s="722"/>
      <c r="BO1151" s="722"/>
      <c r="BP1151" s="722"/>
      <c r="BQ1151" s="722"/>
      <c r="BR1151" s="722"/>
      <c r="BS1151" s="722"/>
      <c r="BT1151" s="722"/>
    </row>
    <row r="1152" s="235" customFormat="true" ht="15" customHeight="true" x14ac:dyDescent="0.2">
      <c r="U1152" s="994"/>
      <c r="V1152" s="994"/>
      <c r="W1152" s="994"/>
      <c r="X1152" s="994"/>
      <c r="Y1152" s="994"/>
      <c r="Z1152" s="994"/>
      <c r="AA1152" s="994"/>
      <c r="AB1152" s="994"/>
      <c r="AC1152" s="994"/>
      <c r="AD1152" s="994"/>
      <c r="AE1152" s="994"/>
      <c r="AF1152" s="994"/>
      <c r="AG1152" s="994"/>
      <c r="AH1152" s="994"/>
      <c r="AI1152" s="994"/>
      <c r="AJ1152" s="994"/>
      <c r="AK1152" s="994"/>
      <c r="AL1152" s="994"/>
      <c r="AM1152" s="994"/>
      <c r="AN1152" s="994"/>
      <c r="AO1152" s="994"/>
      <c r="AP1152" s="994"/>
      <c r="AQ1152" s="994"/>
      <c r="AR1152" s="994"/>
      <c r="AS1152" s="994"/>
      <c r="AT1152" s="994"/>
      <c r="AU1152" s="994"/>
      <c r="AV1152" s="994"/>
      <c r="AW1152" s="994"/>
      <c r="AX1152" s="994"/>
      <c r="AY1152" s="994"/>
      <c r="BA1152" s="722"/>
      <c r="BB1152" s="268"/>
      <c r="BC1152" s="722"/>
      <c r="BD1152" s="722"/>
      <c r="BE1152" s="722"/>
      <c r="BF1152" s="722"/>
      <c r="BG1152" s="722"/>
      <c r="BH1152" s="722"/>
      <c r="BI1152" s="722"/>
      <c r="BJ1152" s="722"/>
      <c r="BK1152" s="722"/>
      <c r="BL1152" s="722"/>
      <c r="BM1152" s="722"/>
      <c r="BN1152" s="722"/>
      <c r="BO1152" s="722"/>
      <c r="BP1152" s="722"/>
      <c r="BQ1152" s="722"/>
      <c r="BR1152" s="722"/>
      <c r="BS1152" s="722"/>
      <c r="BT1152" s="722"/>
    </row>
    <row r="1153" s="235" customFormat="true" ht="15" customHeight="true" x14ac:dyDescent="0.2">
      <c r="U1153" s="994"/>
      <c r="V1153" s="994"/>
      <c r="W1153" s="994"/>
      <c r="X1153" s="994"/>
      <c r="Y1153" s="994"/>
      <c r="Z1153" s="994"/>
      <c r="AA1153" s="994"/>
      <c r="AB1153" s="994"/>
      <c r="AC1153" s="994"/>
      <c r="AD1153" s="994"/>
      <c r="AE1153" s="994"/>
      <c r="AF1153" s="994"/>
      <c r="AG1153" s="994"/>
      <c r="AH1153" s="994"/>
      <c r="AI1153" s="994"/>
      <c r="AJ1153" s="994"/>
      <c r="AK1153" s="994"/>
      <c r="AL1153" s="994"/>
      <c r="AM1153" s="994"/>
      <c r="AN1153" s="994"/>
      <c r="AO1153" s="994"/>
      <c r="AP1153" s="994"/>
      <c r="AQ1153" s="994"/>
      <c r="AR1153" s="994"/>
      <c r="AS1153" s="994"/>
      <c r="AT1153" s="994"/>
      <c r="AU1153" s="994"/>
      <c r="AV1153" s="994"/>
      <c r="AW1153" s="994"/>
      <c r="AX1153" s="994"/>
      <c r="AY1153" s="994"/>
      <c r="BA1153" s="722"/>
      <c r="BB1153" s="268"/>
      <c r="BC1153" s="722"/>
      <c r="BD1153" s="722"/>
      <c r="BE1153" s="722"/>
      <c r="BF1153" s="722"/>
      <c r="BG1153" s="722"/>
      <c r="BH1153" s="722"/>
      <c r="BI1153" s="722"/>
      <c r="BJ1153" s="722"/>
      <c r="BK1153" s="722"/>
      <c r="BL1153" s="722"/>
      <c r="BM1153" s="722"/>
      <c r="BN1153" s="722"/>
      <c r="BO1153" s="722"/>
      <c r="BP1153" s="722"/>
      <c r="BQ1153" s="722"/>
      <c r="BR1153" s="722"/>
      <c r="BS1153" s="722"/>
      <c r="BT1153" s="722"/>
    </row>
    <row r="1154" s="235" customFormat="true" ht="15" customHeight="true" x14ac:dyDescent="0.2">
      <c r="U1154" s="994"/>
      <c r="V1154" s="994"/>
      <c r="W1154" s="994"/>
      <c r="X1154" s="994"/>
      <c r="Y1154" s="994"/>
      <c r="Z1154" s="994"/>
      <c r="AA1154" s="994"/>
      <c r="AB1154" s="994"/>
      <c r="AC1154" s="994"/>
      <c r="AD1154" s="994"/>
      <c r="AE1154" s="994"/>
      <c r="AF1154" s="994"/>
      <c r="AG1154" s="994"/>
      <c r="AH1154" s="994"/>
      <c r="AI1154" s="994"/>
      <c r="AJ1154" s="994"/>
      <c r="AK1154" s="994"/>
      <c r="AL1154" s="994"/>
      <c r="AM1154" s="994"/>
      <c r="AN1154" s="994"/>
      <c r="AO1154" s="994"/>
      <c r="AP1154" s="994"/>
      <c r="AQ1154" s="994"/>
      <c r="AR1154" s="994"/>
      <c r="AS1154" s="994"/>
      <c r="AT1154" s="994"/>
      <c r="AU1154" s="994"/>
      <c r="AV1154" s="994"/>
      <c r="AW1154" s="994"/>
      <c r="AX1154" s="994"/>
      <c r="AY1154" s="994"/>
      <c r="BA1154" s="722"/>
      <c r="BB1154" s="268"/>
      <c r="BC1154" s="722"/>
      <c r="BD1154" s="722"/>
      <c r="BE1154" s="722"/>
      <c r="BF1154" s="722"/>
      <c r="BG1154" s="722"/>
      <c r="BH1154" s="722"/>
      <c r="BI1154" s="722"/>
      <c r="BJ1154" s="722"/>
      <c r="BK1154" s="722"/>
      <c r="BL1154" s="722"/>
      <c r="BM1154" s="722"/>
      <c r="BN1154" s="722"/>
      <c r="BO1154" s="722"/>
      <c r="BP1154" s="722"/>
      <c r="BQ1154" s="722"/>
      <c r="BR1154" s="722"/>
      <c r="BS1154" s="722"/>
      <c r="BT1154" s="722"/>
    </row>
    <row r="1155" s="235" customFormat="true" ht="15" customHeight="true" x14ac:dyDescent="0.2">
      <c r="U1155" s="994"/>
      <c r="V1155" s="994"/>
      <c r="W1155" s="994"/>
      <c r="X1155" s="994"/>
      <c r="Y1155" s="994"/>
      <c r="Z1155" s="994"/>
      <c r="AA1155" s="994"/>
      <c r="AB1155" s="994"/>
      <c r="AC1155" s="994"/>
      <c r="AD1155" s="994"/>
      <c r="AE1155" s="994"/>
      <c r="AF1155" s="994"/>
      <c r="AG1155" s="994"/>
      <c r="AH1155" s="994"/>
      <c r="AI1155" s="994"/>
      <c r="AJ1155" s="994"/>
      <c r="AK1155" s="994"/>
      <c r="AL1155" s="994"/>
      <c r="AM1155" s="994"/>
      <c r="AN1155" s="994"/>
      <c r="AO1155" s="994"/>
      <c r="AP1155" s="994"/>
      <c r="AQ1155" s="994"/>
      <c r="AR1155" s="994"/>
      <c r="AS1155" s="994"/>
      <c r="AT1155" s="994"/>
      <c r="AU1155" s="994"/>
      <c r="AV1155" s="994"/>
      <c r="AW1155" s="994"/>
      <c r="AX1155" s="994"/>
      <c r="AY1155" s="994"/>
      <c r="BA1155" s="722"/>
      <c r="BB1155" s="268"/>
      <c r="BC1155" s="722"/>
      <c r="BD1155" s="722"/>
      <c r="BE1155" s="722"/>
      <c r="BF1155" s="722"/>
      <c r="BG1155" s="722"/>
      <c r="BH1155" s="722"/>
      <c r="BI1155" s="722"/>
      <c r="BJ1155" s="722"/>
      <c r="BK1155" s="722"/>
      <c r="BL1155" s="722"/>
      <c r="BM1155" s="722"/>
      <c r="BN1155" s="722"/>
      <c r="BO1155" s="722"/>
      <c r="BP1155" s="722"/>
      <c r="BQ1155" s="722"/>
      <c r="BR1155" s="722"/>
      <c r="BS1155" s="722"/>
      <c r="BT1155" s="722"/>
    </row>
    <row r="1156" s="235" customFormat="true" ht="15" customHeight="true" x14ac:dyDescent="0.2">
      <c r="U1156" s="994"/>
      <c r="V1156" s="994"/>
      <c r="W1156" s="994"/>
      <c r="X1156" s="994"/>
      <c r="Y1156" s="994"/>
      <c r="Z1156" s="994"/>
      <c r="AA1156" s="994"/>
      <c r="AB1156" s="994"/>
      <c r="AC1156" s="994"/>
      <c r="AD1156" s="994"/>
      <c r="AE1156" s="994"/>
      <c r="AF1156" s="994"/>
      <c r="AG1156" s="994"/>
      <c r="AH1156" s="994"/>
      <c r="AI1156" s="994"/>
      <c r="AJ1156" s="994"/>
      <c r="AK1156" s="994"/>
      <c r="AL1156" s="994"/>
      <c r="AM1156" s="994"/>
      <c r="AN1156" s="994"/>
      <c r="AO1156" s="994"/>
      <c r="AP1156" s="994"/>
      <c r="AQ1156" s="994"/>
      <c r="AR1156" s="994"/>
      <c r="AS1156" s="994"/>
      <c r="AT1156" s="994"/>
      <c r="AU1156" s="994"/>
      <c r="AV1156" s="994"/>
      <c r="AW1156" s="994"/>
      <c r="AX1156" s="994"/>
      <c r="AY1156" s="994"/>
      <c r="BA1156" s="722"/>
      <c r="BB1156" s="268"/>
      <c r="BC1156" s="722"/>
      <c r="BD1156" s="722"/>
      <c r="BE1156" s="722"/>
      <c r="BF1156" s="722"/>
      <c r="BG1156" s="722"/>
      <c r="BH1156" s="722"/>
      <c r="BI1156" s="722"/>
      <c r="BJ1156" s="722"/>
      <c r="BK1156" s="722"/>
      <c r="BL1156" s="722"/>
      <c r="BM1156" s="722"/>
      <c r="BN1156" s="722"/>
      <c r="BO1156" s="722"/>
      <c r="BP1156" s="722"/>
      <c r="BQ1156" s="722"/>
      <c r="BR1156" s="722"/>
      <c r="BS1156" s="722"/>
      <c r="BT1156" s="722"/>
    </row>
    <row r="1157" s="235" customFormat="true" ht="15" customHeight="true" x14ac:dyDescent="0.2">
      <c r="U1157" s="994"/>
      <c r="V1157" s="994"/>
      <c r="W1157" s="994"/>
      <c r="X1157" s="994"/>
      <c r="Y1157" s="994"/>
      <c r="Z1157" s="994"/>
      <c r="AA1157" s="994"/>
      <c r="AB1157" s="994"/>
      <c r="AC1157" s="994"/>
      <c r="AD1157" s="994"/>
      <c r="AE1157" s="994"/>
      <c r="AF1157" s="994"/>
      <c r="AG1157" s="994"/>
      <c r="AH1157" s="994"/>
      <c r="AI1157" s="994"/>
      <c r="AJ1157" s="994"/>
      <c r="AK1157" s="994"/>
      <c r="AL1157" s="994"/>
      <c r="AM1157" s="994"/>
      <c r="AN1157" s="994"/>
      <c r="AO1157" s="994"/>
      <c r="AP1157" s="994"/>
      <c r="AQ1157" s="994"/>
      <c r="AR1157" s="994"/>
      <c r="AS1157" s="994"/>
      <c r="AT1157" s="994"/>
      <c r="AU1157" s="994"/>
      <c r="AV1157" s="994"/>
      <c r="AW1157" s="994"/>
      <c r="AX1157" s="994"/>
      <c r="AY1157" s="994"/>
      <c r="BA1157" s="722"/>
      <c r="BB1157" s="268"/>
      <c r="BC1157" s="722"/>
      <c r="BD1157" s="722"/>
      <c r="BE1157" s="722"/>
      <c r="BF1157" s="722"/>
      <c r="BG1157" s="722"/>
      <c r="BH1157" s="722"/>
      <c r="BI1157" s="722"/>
      <c r="BJ1157" s="722"/>
      <c r="BK1157" s="722"/>
      <c r="BL1157" s="722"/>
      <c r="BM1157" s="722"/>
      <c r="BN1157" s="722"/>
      <c r="BO1157" s="722"/>
      <c r="BP1157" s="722"/>
      <c r="BQ1157" s="722"/>
      <c r="BR1157" s="722"/>
      <c r="BS1157" s="722"/>
      <c r="BT1157" s="722"/>
    </row>
    <row r="1158" s="235" customFormat="true" ht="15" customHeight="true" x14ac:dyDescent="0.2">
      <c r="U1158" s="994"/>
      <c r="V1158" s="994"/>
      <c r="W1158" s="994"/>
      <c r="X1158" s="994"/>
      <c r="Y1158" s="994"/>
      <c r="Z1158" s="994"/>
      <c r="AA1158" s="994"/>
      <c r="AB1158" s="994"/>
      <c r="AC1158" s="994"/>
      <c r="AD1158" s="994"/>
      <c r="AE1158" s="994"/>
      <c r="AF1158" s="994"/>
      <c r="AG1158" s="994"/>
      <c r="AH1158" s="994"/>
      <c r="AI1158" s="994"/>
      <c r="AJ1158" s="994"/>
      <c r="AK1158" s="994"/>
      <c r="AL1158" s="994"/>
      <c r="AM1158" s="994"/>
      <c r="AN1158" s="994"/>
      <c r="AO1158" s="994"/>
      <c r="AP1158" s="994"/>
      <c r="AQ1158" s="994"/>
      <c r="AR1158" s="994"/>
      <c r="AS1158" s="994"/>
      <c r="AT1158" s="994"/>
      <c r="AU1158" s="994"/>
      <c r="AV1158" s="994"/>
      <c r="AW1158" s="994"/>
      <c r="AX1158" s="994"/>
      <c r="AY1158" s="994"/>
      <c r="BA1158" s="722"/>
      <c r="BB1158" s="268"/>
      <c r="BC1158" s="722"/>
      <c r="BD1158" s="722"/>
      <c r="BE1158" s="722"/>
      <c r="BF1158" s="722"/>
      <c r="BG1158" s="722"/>
      <c r="BH1158" s="722"/>
      <c r="BI1158" s="722"/>
      <c r="BJ1158" s="722"/>
      <c r="BK1158" s="722"/>
      <c r="BL1158" s="722"/>
      <c r="BM1158" s="722"/>
      <c r="BN1158" s="722"/>
      <c r="BO1158" s="722"/>
      <c r="BP1158" s="722"/>
      <c r="BQ1158" s="722"/>
      <c r="BR1158" s="722"/>
      <c r="BS1158" s="722"/>
      <c r="BT1158" s="722"/>
    </row>
    <row r="1159" s="235" customFormat="true" ht="15" customHeight="true" x14ac:dyDescent="0.2">
      <c r="U1159" s="994"/>
      <c r="V1159" s="994"/>
      <c r="W1159" s="994"/>
      <c r="X1159" s="994"/>
      <c r="Y1159" s="994"/>
      <c r="Z1159" s="994"/>
      <c r="AA1159" s="994"/>
      <c r="AB1159" s="994"/>
      <c r="AC1159" s="994"/>
      <c r="AD1159" s="994"/>
      <c r="AE1159" s="994"/>
      <c r="AF1159" s="994"/>
      <c r="AG1159" s="994"/>
      <c r="AH1159" s="994"/>
      <c r="AI1159" s="994"/>
      <c r="AJ1159" s="994"/>
      <c r="AK1159" s="994"/>
      <c r="AL1159" s="994"/>
      <c r="AM1159" s="994"/>
      <c r="AN1159" s="994"/>
      <c r="AO1159" s="994"/>
      <c r="AP1159" s="994"/>
      <c r="AQ1159" s="994"/>
      <c r="AR1159" s="994"/>
      <c r="AS1159" s="994"/>
      <c r="AT1159" s="994"/>
      <c r="AU1159" s="994"/>
      <c r="AV1159" s="994"/>
      <c r="AW1159" s="994"/>
      <c r="AX1159" s="994"/>
      <c r="AY1159" s="994"/>
      <c r="BA1159" s="722"/>
      <c r="BB1159" s="268"/>
      <c r="BC1159" s="722"/>
      <c r="BD1159" s="722"/>
      <c r="BE1159" s="722"/>
      <c r="BF1159" s="722"/>
      <c r="BG1159" s="722"/>
      <c r="BH1159" s="722"/>
      <c r="BI1159" s="722"/>
      <c r="BJ1159" s="722"/>
      <c r="BK1159" s="722"/>
      <c r="BL1159" s="722"/>
      <c r="BM1159" s="722"/>
      <c r="BN1159" s="722"/>
      <c r="BO1159" s="722"/>
      <c r="BP1159" s="722"/>
      <c r="BQ1159" s="722"/>
      <c r="BR1159" s="722"/>
      <c r="BS1159" s="722"/>
      <c r="BT1159" s="722"/>
    </row>
    <row r="1160" s="235" customFormat="true" ht="15" customHeight="true" x14ac:dyDescent="0.2">
      <c r="U1160" s="994"/>
      <c r="V1160" s="994"/>
      <c r="W1160" s="994"/>
      <c r="X1160" s="994"/>
      <c r="Y1160" s="994"/>
      <c r="Z1160" s="994"/>
      <c r="AA1160" s="994"/>
      <c r="AB1160" s="994"/>
      <c r="AC1160" s="994"/>
      <c r="AD1160" s="994"/>
      <c r="AE1160" s="994"/>
      <c r="AF1160" s="994"/>
      <c r="AG1160" s="994"/>
      <c r="AH1160" s="994"/>
      <c r="AI1160" s="994"/>
      <c r="AJ1160" s="994"/>
      <c r="AK1160" s="994"/>
      <c r="AL1160" s="994"/>
      <c r="AM1160" s="994"/>
      <c r="AN1160" s="994"/>
      <c r="AO1160" s="994"/>
      <c r="AP1160" s="994"/>
      <c r="AQ1160" s="994"/>
      <c r="AR1160" s="994"/>
      <c r="AS1160" s="994"/>
      <c r="AT1160" s="994"/>
      <c r="AU1160" s="994"/>
      <c r="AV1160" s="994"/>
      <c r="AW1160" s="994"/>
      <c r="AX1160" s="994"/>
      <c r="AY1160" s="994"/>
      <c r="BA1160" s="722"/>
      <c r="BB1160" s="268"/>
      <c r="BC1160" s="722"/>
      <c r="BD1160" s="722"/>
      <c r="BE1160" s="722"/>
      <c r="BF1160" s="722"/>
      <c r="BG1160" s="722"/>
      <c r="BH1160" s="722"/>
      <c r="BI1160" s="722"/>
      <c r="BJ1160" s="722"/>
      <c r="BK1160" s="722"/>
      <c r="BL1160" s="722"/>
      <c r="BM1160" s="722"/>
      <c r="BN1160" s="722"/>
      <c r="BO1160" s="722"/>
      <c r="BP1160" s="722"/>
      <c r="BQ1160" s="722"/>
      <c r="BR1160" s="722"/>
      <c r="BS1160" s="722"/>
      <c r="BT1160" s="722"/>
    </row>
    <row r="1161" s="235" customFormat="true" ht="15" customHeight="true" x14ac:dyDescent="0.2">
      <c r="U1161" s="994"/>
      <c r="V1161" s="994"/>
      <c r="W1161" s="994"/>
      <c r="X1161" s="994"/>
      <c r="Y1161" s="994"/>
      <c r="Z1161" s="994"/>
      <c r="AA1161" s="994"/>
      <c r="AB1161" s="994"/>
      <c r="AC1161" s="994"/>
      <c r="AD1161" s="994"/>
      <c r="AE1161" s="994"/>
      <c r="AF1161" s="994"/>
      <c r="AG1161" s="994"/>
      <c r="AH1161" s="994"/>
      <c r="AI1161" s="994"/>
      <c r="AJ1161" s="994"/>
      <c r="AK1161" s="994"/>
      <c r="AL1161" s="994"/>
      <c r="AM1161" s="994"/>
      <c r="AN1161" s="994"/>
      <c r="AO1161" s="994"/>
      <c r="AP1161" s="994"/>
      <c r="AQ1161" s="994"/>
      <c r="AR1161" s="994"/>
      <c r="AS1161" s="994"/>
      <c r="AT1161" s="994"/>
      <c r="AU1161" s="994"/>
      <c r="AV1161" s="994"/>
      <c r="AW1161" s="994"/>
      <c r="AX1161" s="994"/>
      <c r="AY1161" s="994"/>
      <c r="BA1161" s="722"/>
      <c r="BB1161" s="268"/>
      <c r="BC1161" s="722"/>
      <c r="BD1161" s="722"/>
      <c r="BE1161" s="722"/>
      <c r="BF1161" s="722"/>
      <c r="BG1161" s="722"/>
      <c r="BH1161" s="722"/>
      <c r="BI1161" s="722"/>
      <c r="BJ1161" s="722"/>
      <c r="BK1161" s="722"/>
      <c r="BL1161" s="722"/>
      <c r="BM1161" s="722"/>
      <c r="BN1161" s="722"/>
      <c r="BO1161" s="722"/>
      <c r="BP1161" s="722"/>
      <c r="BQ1161" s="722"/>
      <c r="BR1161" s="722"/>
      <c r="BS1161" s="722"/>
      <c r="BT1161" s="722"/>
    </row>
    <row r="1162" s="235" customFormat="true" ht="15" customHeight="true" x14ac:dyDescent="0.2">
      <c r="U1162" s="994"/>
      <c r="V1162" s="994"/>
      <c r="W1162" s="994"/>
      <c r="X1162" s="994"/>
      <c r="Y1162" s="994"/>
      <c r="Z1162" s="994"/>
      <c r="AA1162" s="994"/>
      <c r="AB1162" s="994"/>
      <c r="AC1162" s="994"/>
      <c r="AD1162" s="994"/>
      <c r="AE1162" s="994"/>
      <c r="AF1162" s="994"/>
      <c r="AG1162" s="994"/>
      <c r="AH1162" s="994"/>
      <c r="AI1162" s="994"/>
      <c r="AJ1162" s="994"/>
      <c r="AK1162" s="994"/>
      <c r="AL1162" s="994"/>
      <c r="AM1162" s="994"/>
      <c r="AN1162" s="994"/>
      <c r="AO1162" s="994"/>
      <c r="AP1162" s="994"/>
      <c r="AQ1162" s="994"/>
      <c r="AR1162" s="994"/>
      <c r="AS1162" s="994"/>
      <c r="AT1162" s="994"/>
      <c r="AU1162" s="994"/>
      <c r="AV1162" s="994"/>
      <c r="AW1162" s="994"/>
      <c r="AX1162" s="994"/>
      <c r="AY1162" s="994"/>
      <c r="BA1162" s="722"/>
      <c r="BB1162" s="268"/>
      <c r="BC1162" s="722"/>
      <c r="BD1162" s="722"/>
      <c r="BE1162" s="722"/>
      <c r="BF1162" s="722"/>
      <c r="BG1162" s="722"/>
      <c r="BH1162" s="722"/>
      <c r="BI1162" s="722"/>
      <c r="BJ1162" s="722"/>
      <c r="BK1162" s="722"/>
      <c r="BL1162" s="722"/>
      <c r="BM1162" s="722"/>
      <c r="BN1162" s="722"/>
      <c r="BO1162" s="722"/>
      <c r="BP1162" s="722"/>
      <c r="BQ1162" s="722"/>
      <c r="BR1162" s="722"/>
      <c r="BS1162" s="722"/>
      <c r="BT1162" s="722"/>
    </row>
    <row r="1163" s="235" customFormat="true" ht="15" customHeight="true" x14ac:dyDescent="0.2">
      <c r="U1163" s="994"/>
      <c r="V1163" s="994"/>
      <c r="W1163" s="994"/>
      <c r="X1163" s="994"/>
      <c r="Y1163" s="994"/>
      <c r="Z1163" s="994"/>
      <c r="AA1163" s="994"/>
      <c r="AB1163" s="994"/>
      <c r="AC1163" s="994"/>
      <c r="AD1163" s="994"/>
      <c r="AE1163" s="994"/>
      <c r="AF1163" s="994"/>
      <c r="AG1163" s="994"/>
      <c r="AH1163" s="994"/>
      <c r="AI1163" s="994"/>
      <c r="AJ1163" s="994"/>
      <c r="AK1163" s="994"/>
      <c r="AL1163" s="994"/>
      <c r="AM1163" s="994"/>
      <c r="AN1163" s="994"/>
      <c r="AO1163" s="994"/>
      <c r="AP1163" s="994"/>
      <c r="AQ1163" s="994"/>
      <c r="AR1163" s="994"/>
      <c r="AS1163" s="994"/>
      <c r="AT1163" s="994"/>
      <c r="AU1163" s="994"/>
      <c r="AV1163" s="994"/>
      <c r="AW1163" s="994"/>
      <c r="AX1163" s="994"/>
      <c r="AY1163" s="994"/>
      <c r="BA1163" s="722"/>
      <c r="BB1163" s="268"/>
      <c r="BC1163" s="722"/>
      <c r="BD1163" s="722"/>
      <c r="BE1163" s="722"/>
      <c r="BF1163" s="722"/>
      <c r="BG1163" s="722"/>
      <c r="BH1163" s="722"/>
      <c r="BI1163" s="722"/>
      <c r="BJ1163" s="722"/>
      <c r="BK1163" s="722"/>
      <c r="BL1163" s="722"/>
      <c r="BM1163" s="722"/>
      <c r="BN1163" s="722"/>
      <c r="BO1163" s="722"/>
      <c r="BP1163" s="722"/>
      <c r="BQ1163" s="722"/>
      <c r="BR1163" s="722"/>
      <c r="BS1163" s="722"/>
      <c r="BT1163" s="722"/>
    </row>
    <row r="1164" s="235" customFormat="true" ht="15" customHeight="true" x14ac:dyDescent="0.2">
      <c r="U1164" s="994"/>
      <c r="V1164" s="994"/>
      <c r="W1164" s="994"/>
      <c r="X1164" s="994"/>
      <c r="Y1164" s="994"/>
      <c r="Z1164" s="994"/>
      <c r="AA1164" s="994"/>
      <c r="AB1164" s="994"/>
      <c r="AC1164" s="994"/>
      <c r="AD1164" s="994"/>
      <c r="AE1164" s="994"/>
      <c r="AF1164" s="994"/>
      <c r="AG1164" s="994"/>
      <c r="AH1164" s="994"/>
      <c r="AI1164" s="994"/>
      <c r="AJ1164" s="994"/>
      <c r="AK1164" s="994"/>
      <c r="AL1164" s="994"/>
      <c r="AM1164" s="994"/>
      <c r="AN1164" s="994"/>
      <c r="AO1164" s="994"/>
      <c r="AP1164" s="994"/>
      <c r="AQ1164" s="994"/>
      <c r="AR1164" s="994"/>
      <c r="AS1164" s="994"/>
      <c r="AT1164" s="994"/>
      <c r="AU1164" s="994"/>
      <c r="AV1164" s="994"/>
      <c r="AW1164" s="994"/>
      <c r="AX1164" s="994"/>
      <c r="AY1164" s="994"/>
      <c r="BA1164" s="722"/>
      <c r="BB1164" s="268"/>
      <c r="BC1164" s="722"/>
      <c r="BD1164" s="722"/>
      <c r="BE1164" s="722"/>
      <c r="BF1164" s="722"/>
      <c r="BG1164" s="722"/>
      <c r="BH1164" s="722"/>
      <c r="BI1164" s="722"/>
      <c r="BJ1164" s="722"/>
      <c r="BK1164" s="722"/>
      <c r="BL1164" s="722"/>
      <c r="BM1164" s="722"/>
      <c r="BN1164" s="722"/>
      <c r="BO1164" s="722"/>
      <c r="BP1164" s="722"/>
      <c r="BQ1164" s="722"/>
      <c r="BR1164" s="722"/>
      <c r="BS1164" s="722"/>
      <c r="BT1164" s="722"/>
    </row>
    <row r="1165" s="235" customFormat="true" ht="15" customHeight="true" x14ac:dyDescent="0.2">
      <c r="U1165" s="994"/>
      <c r="V1165" s="994"/>
      <c r="W1165" s="994"/>
      <c r="X1165" s="994"/>
      <c r="Y1165" s="994"/>
      <c r="Z1165" s="994"/>
      <c r="AA1165" s="994"/>
      <c r="AB1165" s="994"/>
      <c r="AC1165" s="994"/>
      <c r="AD1165" s="994"/>
      <c r="AE1165" s="994"/>
      <c r="AF1165" s="994"/>
      <c r="AG1165" s="994"/>
      <c r="AH1165" s="994"/>
      <c r="AI1165" s="994"/>
      <c r="AJ1165" s="994"/>
      <c r="AK1165" s="994"/>
      <c r="AL1165" s="994"/>
      <c r="AM1165" s="994"/>
      <c r="AN1165" s="994"/>
      <c r="AO1165" s="994"/>
      <c r="AP1165" s="994"/>
      <c r="AQ1165" s="994"/>
      <c r="AR1165" s="994"/>
      <c r="AS1165" s="994"/>
      <c r="AT1165" s="994"/>
      <c r="AU1165" s="994"/>
      <c r="AV1165" s="994"/>
      <c r="AW1165" s="994"/>
      <c r="AX1165" s="994"/>
      <c r="AY1165" s="994"/>
      <c r="BA1165" s="722"/>
      <c r="BB1165" s="268"/>
      <c r="BC1165" s="722"/>
      <c r="BD1165" s="722"/>
      <c r="BE1165" s="722"/>
      <c r="BF1165" s="722"/>
      <c r="BG1165" s="722"/>
      <c r="BH1165" s="722"/>
      <c r="BI1165" s="722"/>
      <c r="BJ1165" s="722"/>
      <c r="BK1165" s="722"/>
      <c r="BL1165" s="722"/>
      <c r="BM1165" s="722"/>
      <c r="BN1165" s="722"/>
      <c r="BO1165" s="722"/>
      <c r="BP1165" s="722"/>
      <c r="BQ1165" s="722"/>
      <c r="BR1165" s="722"/>
      <c r="BS1165" s="722"/>
      <c r="BT1165" s="722"/>
    </row>
    <row r="1166" s="235" customFormat="true" ht="15" customHeight="true" x14ac:dyDescent="0.2">
      <c r="U1166" s="994"/>
      <c r="V1166" s="994"/>
      <c r="W1166" s="994"/>
      <c r="X1166" s="994"/>
      <c r="Y1166" s="994"/>
      <c r="Z1166" s="994"/>
      <c r="AA1166" s="994"/>
      <c r="AB1166" s="994"/>
      <c r="AC1166" s="994"/>
      <c r="AD1166" s="994"/>
      <c r="AE1166" s="994"/>
      <c r="AF1166" s="994"/>
      <c r="AG1166" s="994"/>
      <c r="AH1166" s="994"/>
      <c r="AI1166" s="994"/>
      <c r="AJ1166" s="994"/>
      <c r="AK1166" s="994"/>
      <c r="AL1166" s="994"/>
      <c r="AM1166" s="994"/>
      <c r="AN1166" s="994"/>
      <c r="AO1166" s="994"/>
      <c r="AP1166" s="994"/>
      <c r="AQ1166" s="994"/>
      <c r="AR1166" s="994"/>
      <c r="AS1166" s="994"/>
      <c r="AT1166" s="994"/>
      <c r="AU1166" s="994"/>
      <c r="AV1166" s="994"/>
      <c r="AW1166" s="994"/>
      <c r="AX1166" s="994"/>
      <c r="AY1166" s="994"/>
      <c r="BA1166" s="722"/>
      <c r="BB1166" s="268"/>
      <c r="BC1166" s="722"/>
      <c r="BD1166" s="722"/>
      <c r="BE1166" s="722"/>
      <c r="BF1166" s="722"/>
      <c r="BG1166" s="722"/>
      <c r="BH1166" s="722"/>
      <c r="BI1166" s="722"/>
      <c r="BJ1166" s="722"/>
      <c r="BK1166" s="722"/>
      <c r="BL1166" s="722"/>
      <c r="BM1166" s="722"/>
      <c r="BN1166" s="722"/>
      <c r="BO1166" s="722"/>
      <c r="BP1166" s="722"/>
      <c r="BQ1166" s="722"/>
      <c r="BR1166" s="722"/>
      <c r="BS1166" s="722"/>
      <c r="BT1166" s="722"/>
    </row>
    <row r="1167" s="235" customFormat="true" ht="15" customHeight="true" x14ac:dyDescent="0.2">
      <c r="U1167" s="994"/>
      <c r="V1167" s="994"/>
      <c r="W1167" s="994"/>
      <c r="X1167" s="994"/>
      <c r="Y1167" s="994"/>
      <c r="Z1167" s="994"/>
      <c r="AA1167" s="994"/>
      <c r="AB1167" s="994"/>
      <c r="AC1167" s="994"/>
      <c r="AD1167" s="994"/>
      <c r="AE1167" s="994"/>
      <c r="AF1167" s="994"/>
      <c r="AG1167" s="994"/>
      <c r="AH1167" s="994"/>
      <c r="AI1167" s="994"/>
      <c r="AJ1167" s="994"/>
      <c r="AK1167" s="994"/>
      <c r="AL1167" s="994"/>
      <c r="AM1167" s="994"/>
      <c r="AN1167" s="994"/>
      <c r="AO1167" s="994"/>
      <c r="AP1167" s="994"/>
      <c r="AQ1167" s="994"/>
      <c r="AR1167" s="994"/>
      <c r="AS1167" s="994"/>
      <c r="AT1167" s="994"/>
      <c r="AU1167" s="994"/>
      <c r="AV1167" s="994"/>
      <c r="AW1167" s="994"/>
      <c r="AX1167" s="994"/>
      <c r="AY1167" s="994"/>
      <c r="BA1167" s="722"/>
      <c r="BB1167" s="268"/>
      <c r="BC1167" s="722"/>
      <c r="BD1167" s="722"/>
      <c r="BE1167" s="722"/>
      <c r="BF1167" s="722"/>
      <c r="BG1167" s="722"/>
      <c r="BH1167" s="722"/>
      <c r="BI1167" s="722"/>
      <c r="BJ1167" s="722"/>
      <c r="BK1167" s="722"/>
      <c r="BL1167" s="722"/>
      <c r="BM1167" s="722"/>
      <c r="BN1167" s="722"/>
      <c r="BO1167" s="722"/>
      <c r="BP1167" s="722"/>
      <c r="BQ1167" s="722"/>
      <c r="BR1167" s="722"/>
      <c r="BS1167" s="722"/>
      <c r="BT1167" s="722"/>
    </row>
    <row r="1168" s="235" customFormat="true" ht="15" customHeight="true" x14ac:dyDescent="0.2">
      <c r="U1168" s="994"/>
      <c r="V1168" s="994"/>
      <c r="W1168" s="994"/>
      <c r="X1168" s="994"/>
      <c r="Y1168" s="994"/>
      <c r="Z1168" s="994"/>
      <c r="AA1168" s="994"/>
      <c r="AB1168" s="994"/>
      <c r="AC1168" s="994"/>
      <c r="AD1168" s="994"/>
      <c r="AE1168" s="994"/>
      <c r="AF1168" s="994"/>
      <c r="AG1168" s="994"/>
      <c r="AH1168" s="994"/>
      <c r="AI1168" s="994"/>
      <c r="AJ1168" s="994"/>
      <c r="AK1168" s="994"/>
      <c r="AL1168" s="994"/>
      <c r="AM1168" s="994"/>
      <c r="AN1168" s="994"/>
      <c r="AO1168" s="994"/>
      <c r="AP1168" s="994"/>
      <c r="AQ1168" s="994"/>
      <c r="AR1168" s="994"/>
      <c r="AS1168" s="994"/>
      <c r="AT1168" s="994"/>
      <c r="AU1168" s="994"/>
      <c r="AV1168" s="994"/>
      <c r="AW1168" s="994"/>
      <c r="AX1168" s="994"/>
      <c r="AY1168" s="994"/>
      <c r="BA1168" s="722"/>
      <c r="BB1168" s="268"/>
      <c r="BC1168" s="722"/>
      <c r="BD1168" s="722"/>
      <c r="BE1168" s="722"/>
      <c r="BF1168" s="722"/>
      <c r="BG1168" s="722"/>
      <c r="BH1168" s="722"/>
      <c r="BI1168" s="722"/>
      <c r="BJ1168" s="722"/>
      <c r="BK1168" s="722"/>
      <c r="BL1168" s="722"/>
      <c r="BM1168" s="722"/>
      <c r="BN1168" s="722"/>
      <c r="BO1168" s="722"/>
      <c r="BP1168" s="722"/>
      <c r="BQ1168" s="722"/>
      <c r="BR1168" s="722"/>
      <c r="BS1168" s="722"/>
      <c r="BT1168" s="722"/>
    </row>
    <row r="1169" s="235" customFormat="true" ht="15" customHeight="true" x14ac:dyDescent="0.2">
      <c r="U1169" s="994"/>
      <c r="V1169" s="994"/>
      <c r="W1169" s="994"/>
      <c r="X1169" s="994"/>
      <c r="Y1169" s="994"/>
      <c r="Z1169" s="994"/>
      <c r="AA1169" s="994"/>
      <c r="AB1169" s="994"/>
      <c r="AC1169" s="994"/>
      <c r="AD1169" s="994"/>
      <c r="AE1169" s="994"/>
      <c r="AF1169" s="994"/>
      <c r="AG1169" s="994"/>
      <c r="AH1169" s="994"/>
      <c r="AI1169" s="994"/>
      <c r="AJ1169" s="994"/>
      <c r="AK1169" s="994"/>
      <c r="AL1169" s="994"/>
      <c r="AM1169" s="994"/>
      <c r="AN1169" s="994"/>
      <c r="AO1169" s="994"/>
      <c r="AP1169" s="994"/>
      <c r="AQ1169" s="994"/>
      <c r="AR1169" s="994"/>
      <c r="AS1169" s="994"/>
      <c r="AT1169" s="994"/>
      <c r="AU1169" s="994"/>
      <c r="AV1169" s="994"/>
      <c r="AW1169" s="994"/>
      <c r="AX1169" s="994"/>
      <c r="AY1169" s="994"/>
      <c r="BA1169" s="722"/>
      <c r="BB1169" s="268"/>
      <c r="BC1169" s="722"/>
      <c r="BD1169" s="722"/>
      <c r="BE1169" s="722"/>
      <c r="BF1169" s="722"/>
      <c r="BG1169" s="722"/>
      <c r="BH1169" s="722"/>
      <c r="BI1169" s="722"/>
      <c r="BJ1169" s="722"/>
      <c r="BK1169" s="722"/>
      <c r="BL1169" s="722"/>
      <c r="BM1169" s="722"/>
      <c r="BN1169" s="722"/>
      <c r="BO1169" s="722"/>
      <c r="BP1169" s="722"/>
      <c r="BQ1169" s="722"/>
      <c r="BR1169" s="722"/>
      <c r="BS1169" s="722"/>
      <c r="BT1169" s="722"/>
    </row>
    <row r="1170" s="235" customFormat="true" ht="15" customHeight="true" x14ac:dyDescent="0.2">
      <c r="A1170" s="450"/>
      <c r="B1170" s="985"/>
      <c r="C1170" s="986"/>
      <c r="D1170" s="986"/>
      <c r="E1170" s="986"/>
      <c r="F1170" s="986"/>
      <c r="G1170" s="986"/>
      <c r="H1170" s="986"/>
      <c r="I1170" s="986"/>
      <c r="J1170" s="986"/>
      <c r="K1170" s="986"/>
      <c r="L1170" s="986"/>
      <c r="M1170" s="986"/>
      <c r="N1170" s="986"/>
      <c r="O1170" s="986"/>
      <c r="P1170" s="986"/>
      <c r="Q1170" s="986"/>
      <c r="R1170" s="986"/>
      <c r="S1170" s="986"/>
      <c r="T1170" s="986"/>
      <c r="U1170" s="994"/>
      <c r="V1170" s="994"/>
      <c r="W1170" s="994"/>
      <c r="X1170" s="994"/>
      <c r="Y1170" s="994"/>
      <c r="Z1170" s="994"/>
      <c r="AA1170" s="994"/>
      <c r="AB1170" s="994"/>
      <c r="AC1170" s="994"/>
      <c r="AD1170" s="994"/>
      <c r="AE1170" s="994"/>
      <c r="AF1170" s="994"/>
      <c r="AG1170" s="994"/>
      <c r="AH1170" s="994"/>
      <c r="AI1170" s="994"/>
      <c r="AJ1170" s="994"/>
      <c r="AK1170" s="994"/>
      <c r="AL1170" s="994"/>
      <c r="AM1170" s="994"/>
      <c r="AN1170" s="994"/>
      <c r="AO1170" s="994"/>
      <c r="AP1170" s="994"/>
      <c r="AQ1170" s="994"/>
      <c r="AR1170" s="994"/>
      <c r="AS1170" s="994"/>
      <c r="AT1170" s="994"/>
      <c r="AU1170" s="994"/>
      <c r="AV1170" s="994"/>
      <c r="AW1170" s="994"/>
      <c r="AX1170" s="994"/>
      <c r="AY1170" s="994"/>
      <c r="BA1170" s="722"/>
      <c r="BB1170" s="268"/>
      <c r="BC1170" s="722"/>
      <c r="BD1170" s="722"/>
      <c r="BE1170" s="722"/>
      <c r="BF1170" s="722"/>
      <c r="BG1170" s="722"/>
      <c r="BH1170" s="722"/>
      <c r="BI1170" s="722"/>
      <c r="BJ1170" s="722"/>
      <c r="BK1170" s="722"/>
      <c r="BL1170" s="722"/>
      <c r="BM1170" s="722"/>
      <c r="BN1170" s="722"/>
      <c r="BO1170" s="722"/>
      <c r="BP1170" s="722"/>
      <c r="BQ1170" s="722"/>
      <c r="BR1170" s="722"/>
      <c r="BS1170" s="722"/>
      <c r="BT1170" s="722"/>
    </row>
    <row r="1171" s="235" customFormat="true" ht="15" customHeight="true" x14ac:dyDescent="0.2">
      <c r="A1171" s="450"/>
      <c r="B1171" s="985"/>
      <c r="C1171" s="986"/>
      <c r="D1171" s="986"/>
      <c r="E1171" s="986"/>
      <c r="F1171" s="986"/>
      <c r="G1171" s="986"/>
      <c r="H1171" s="986"/>
      <c r="I1171" s="986"/>
      <c r="J1171" s="986"/>
      <c r="K1171" s="986"/>
      <c r="L1171" s="986"/>
      <c r="M1171" s="986"/>
      <c r="N1171" s="986"/>
      <c r="O1171" s="986"/>
      <c r="P1171" s="986"/>
      <c r="Q1171" s="986"/>
      <c r="R1171" s="986"/>
      <c r="S1171" s="986"/>
      <c r="T1171" s="986"/>
      <c r="U1171" s="994"/>
      <c r="V1171" s="994"/>
      <c r="W1171" s="994"/>
      <c r="X1171" s="994"/>
      <c r="Y1171" s="994"/>
      <c r="Z1171" s="994"/>
      <c r="AA1171" s="994"/>
      <c r="AB1171" s="994"/>
      <c r="AC1171" s="994"/>
      <c r="AD1171" s="994"/>
      <c r="AE1171" s="994"/>
      <c r="AF1171" s="994"/>
      <c r="AG1171" s="994"/>
      <c r="AH1171" s="994"/>
      <c r="AI1171" s="994"/>
      <c r="AJ1171" s="994"/>
      <c r="AK1171" s="994"/>
      <c r="AL1171" s="994"/>
      <c r="AM1171" s="994"/>
      <c r="AN1171" s="994"/>
      <c r="AO1171" s="994"/>
      <c r="AP1171" s="994"/>
      <c r="AQ1171" s="994"/>
      <c r="AR1171" s="994"/>
      <c r="AS1171" s="994"/>
      <c r="AT1171" s="994"/>
      <c r="AU1171" s="994"/>
      <c r="AV1171" s="994"/>
      <c r="AW1171" s="994"/>
      <c r="AX1171" s="994"/>
      <c r="AY1171" s="994"/>
      <c r="BA1171" s="722"/>
      <c r="BB1171" s="268"/>
      <c r="BC1171" s="722"/>
      <c r="BD1171" s="722"/>
      <c r="BE1171" s="722"/>
      <c r="BF1171" s="722"/>
      <c r="BG1171" s="722"/>
      <c r="BH1171" s="722"/>
      <c r="BI1171" s="722"/>
      <c r="BJ1171" s="722"/>
      <c r="BK1171" s="722"/>
      <c r="BL1171" s="722"/>
      <c r="BM1171" s="722"/>
      <c r="BN1171" s="722"/>
      <c r="BO1171" s="722"/>
      <c r="BP1171" s="722"/>
      <c r="BQ1171" s="722"/>
      <c r="BR1171" s="722"/>
      <c r="BS1171" s="722"/>
      <c r="BT1171" s="722"/>
    </row>
    <row r="1172" s="235" customFormat="true" ht="15" customHeight="true" x14ac:dyDescent="0.2">
      <c r="A1172" s="450"/>
      <c r="B1172" s="985"/>
      <c r="C1172" s="986"/>
      <c r="D1172" s="986"/>
      <c r="E1172" s="986"/>
      <c r="F1172" s="986"/>
      <c r="G1172" s="986"/>
      <c r="H1172" s="986"/>
      <c r="I1172" s="986"/>
      <c r="J1172" s="986"/>
      <c r="K1172" s="986"/>
      <c r="L1172" s="986"/>
      <c r="M1172" s="986"/>
      <c r="N1172" s="986"/>
      <c r="O1172" s="986"/>
      <c r="P1172" s="986"/>
      <c r="Q1172" s="986"/>
      <c r="R1172" s="986"/>
      <c r="S1172" s="986"/>
      <c r="T1172" s="986"/>
      <c r="U1172" s="994"/>
      <c r="V1172" s="994"/>
      <c r="W1172" s="994"/>
      <c r="X1172" s="994"/>
      <c r="Y1172" s="994"/>
      <c r="Z1172" s="994"/>
      <c r="AA1172" s="994"/>
      <c r="AB1172" s="994"/>
      <c r="AC1172" s="994"/>
      <c r="AD1172" s="994"/>
      <c r="AE1172" s="994"/>
      <c r="AF1172" s="994"/>
      <c r="AG1172" s="994"/>
      <c r="AH1172" s="994"/>
      <c r="AI1172" s="994"/>
      <c r="AJ1172" s="994"/>
      <c r="AK1172" s="994"/>
      <c r="AL1172" s="994"/>
      <c r="AM1172" s="994"/>
      <c r="AN1172" s="994"/>
      <c r="AO1172" s="994"/>
      <c r="AP1172" s="994"/>
      <c r="AQ1172" s="994"/>
      <c r="AR1172" s="994"/>
      <c r="AS1172" s="994"/>
      <c r="AT1172" s="994"/>
      <c r="AU1172" s="994"/>
      <c r="AV1172" s="994"/>
      <c r="AW1172" s="994"/>
      <c r="AX1172" s="994"/>
      <c r="AY1172" s="994"/>
      <c r="BA1172" s="722"/>
      <c r="BB1172" s="268"/>
      <c r="BC1172" s="722"/>
      <c r="BD1172" s="722"/>
      <c r="BE1172" s="722"/>
      <c r="BF1172" s="722"/>
      <c r="BG1172" s="722"/>
      <c r="BH1172" s="722"/>
      <c r="BI1172" s="722"/>
      <c r="BJ1172" s="722"/>
      <c r="BK1172" s="722"/>
      <c r="BL1172" s="722"/>
      <c r="BM1172" s="722"/>
      <c r="BN1172" s="722"/>
      <c r="BO1172" s="722"/>
      <c r="BP1172" s="722"/>
      <c r="BQ1172" s="722"/>
      <c r="BR1172" s="722"/>
      <c r="BS1172" s="722"/>
      <c r="BT1172" s="722"/>
    </row>
    <row r="1173" s="235" customFormat="true" ht="15" customHeight="true" x14ac:dyDescent="0.2">
      <c r="A1173" s="450"/>
      <c r="B1173" s="985"/>
      <c r="C1173" s="986"/>
      <c r="D1173" s="986"/>
      <c r="E1173" s="986"/>
      <c r="F1173" s="986"/>
      <c r="G1173" s="986"/>
      <c r="H1173" s="986"/>
      <c r="I1173" s="986"/>
      <c r="J1173" s="986"/>
      <c r="K1173" s="986"/>
      <c r="L1173" s="986"/>
      <c r="M1173" s="986"/>
      <c r="N1173" s="986"/>
      <c r="O1173" s="986"/>
      <c r="P1173" s="986"/>
      <c r="Q1173" s="986"/>
      <c r="R1173" s="986"/>
      <c r="S1173" s="986"/>
      <c r="T1173" s="986"/>
      <c r="U1173" s="994"/>
      <c r="V1173" s="994"/>
      <c r="W1173" s="994"/>
      <c r="X1173" s="994"/>
      <c r="Y1173" s="994"/>
      <c r="Z1173" s="994"/>
      <c r="AA1173" s="994"/>
      <c r="AB1173" s="994"/>
      <c r="AC1173" s="994"/>
      <c r="AD1173" s="994"/>
      <c r="AE1173" s="994"/>
      <c r="AF1173" s="994"/>
      <c r="AG1173" s="994"/>
      <c r="AH1173" s="994"/>
      <c r="AI1173" s="994"/>
      <c r="AJ1173" s="994"/>
      <c r="AK1173" s="994"/>
      <c r="AL1173" s="994"/>
      <c r="AM1173" s="994"/>
      <c r="AN1173" s="994"/>
      <c r="AO1173" s="994"/>
      <c r="AP1173" s="994"/>
      <c r="AQ1173" s="994"/>
      <c r="AR1173" s="994"/>
      <c r="AS1173" s="994"/>
      <c r="AT1173" s="994"/>
      <c r="AU1173" s="994"/>
      <c r="AV1173" s="994"/>
      <c r="AW1173" s="994"/>
      <c r="AX1173" s="994"/>
      <c r="AY1173" s="994"/>
      <c r="BA1173" s="722"/>
      <c r="BB1173" s="268"/>
      <c r="BC1173" s="722"/>
      <c r="BD1173" s="722"/>
      <c r="BE1173" s="722"/>
      <c r="BF1173" s="722"/>
      <c r="BG1173" s="722"/>
      <c r="BH1173" s="722"/>
      <c r="BI1173" s="722"/>
      <c r="BJ1173" s="722"/>
      <c r="BK1173" s="722"/>
      <c r="BL1173" s="722"/>
      <c r="BM1173" s="722"/>
      <c r="BN1173" s="722"/>
      <c r="BO1173" s="722"/>
      <c r="BP1173" s="722"/>
      <c r="BQ1173" s="722"/>
      <c r="BR1173" s="722"/>
      <c r="BS1173" s="722"/>
      <c r="BT1173" s="722"/>
    </row>
    <row r="1174" s="235" customFormat="true" ht="15" customHeight="true" x14ac:dyDescent="0.2">
      <c r="A1174" s="450"/>
      <c r="B1174" s="985"/>
      <c r="C1174" s="986"/>
      <c r="D1174" s="986"/>
      <c r="E1174" s="986"/>
      <c r="F1174" s="986"/>
      <c r="G1174" s="986"/>
      <c r="H1174" s="986"/>
      <c r="I1174" s="986"/>
      <c r="J1174" s="986"/>
      <c r="K1174" s="986"/>
      <c r="L1174" s="986"/>
      <c r="M1174" s="986"/>
      <c r="N1174" s="986"/>
      <c r="O1174" s="986"/>
      <c r="P1174" s="986"/>
      <c r="Q1174" s="986"/>
      <c r="R1174" s="986"/>
      <c r="S1174" s="986"/>
      <c r="T1174" s="986"/>
      <c r="U1174" s="994"/>
      <c r="V1174" s="994"/>
      <c r="W1174" s="994"/>
      <c r="X1174" s="994"/>
      <c r="Y1174" s="994"/>
      <c r="Z1174" s="994"/>
      <c r="AA1174" s="994"/>
      <c r="AB1174" s="994"/>
      <c r="AC1174" s="994"/>
      <c r="AD1174" s="994"/>
      <c r="AE1174" s="994"/>
      <c r="AF1174" s="994"/>
      <c r="AG1174" s="994"/>
      <c r="AH1174" s="994"/>
      <c r="AI1174" s="994"/>
      <c r="AJ1174" s="994"/>
      <c r="AK1174" s="994"/>
      <c r="AL1174" s="994"/>
      <c r="AM1174" s="994"/>
      <c r="AN1174" s="994"/>
      <c r="AO1174" s="994"/>
      <c r="AP1174" s="994"/>
      <c r="AQ1174" s="994"/>
      <c r="AR1174" s="994"/>
      <c r="AS1174" s="994"/>
      <c r="AT1174" s="994"/>
      <c r="AU1174" s="994"/>
      <c r="AV1174" s="994"/>
      <c r="AW1174" s="994"/>
      <c r="AX1174" s="994"/>
      <c r="AY1174" s="994"/>
      <c r="BA1174" s="722"/>
      <c r="BB1174" s="268"/>
      <c r="BC1174" s="722"/>
      <c r="BD1174" s="722"/>
      <c r="BE1174" s="722"/>
      <c r="BF1174" s="722"/>
      <c r="BG1174" s="722"/>
      <c r="BH1174" s="722"/>
      <c r="BI1174" s="722"/>
      <c r="BJ1174" s="722"/>
      <c r="BK1174" s="722"/>
      <c r="BL1174" s="722"/>
      <c r="BM1174" s="722"/>
      <c r="BN1174" s="722"/>
      <c r="BO1174" s="722"/>
      <c r="BP1174" s="722"/>
      <c r="BQ1174" s="722"/>
      <c r="BR1174" s="722"/>
      <c r="BS1174" s="722"/>
      <c r="BT1174" s="722"/>
    </row>
    <row r="1175" s="235" customFormat="true" ht="15" customHeight="true" x14ac:dyDescent="0.2">
      <c r="A1175" s="450"/>
      <c r="B1175" s="985"/>
      <c r="C1175" s="986"/>
      <c r="D1175" s="986"/>
      <c r="E1175" s="986"/>
      <c r="F1175" s="986"/>
      <c r="G1175" s="986"/>
      <c r="H1175" s="986"/>
      <c r="I1175" s="986"/>
      <c r="J1175" s="986"/>
      <c r="K1175" s="986"/>
      <c r="L1175" s="986"/>
      <c r="M1175" s="986"/>
      <c r="N1175" s="986"/>
      <c r="O1175" s="986"/>
      <c r="P1175" s="986"/>
      <c r="Q1175" s="986"/>
      <c r="R1175" s="986"/>
      <c r="S1175" s="986"/>
      <c r="T1175" s="986"/>
      <c r="U1175" s="994"/>
      <c r="V1175" s="994"/>
      <c r="W1175" s="994"/>
      <c r="X1175" s="994"/>
      <c r="Y1175" s="994"/>
      <c r="Z1175" s="994"/>
      <c r="AA1175" s="994"/>
      <c r="AB1175" s="994"/>
      <c r="AC1175" s="994"/>
      <c r="AD1175" s="994"/>
      <c r="AE1175" s="994"/>
      <c r="AF1175" s="994"/>
      <c r="AG1175" s="994"/>
      <c r="AH1175" s="994"/>
      <c r="AI1175" s="994"/>
      <c r="AJ1175" s="994"/>
      <c r="AK1175" s="994"/>
      <c r="AL1175" s="994"/>
      <c r="AM1175" s="994"/>
      <c r="AN1175" s="994"/>
      <c r="AO1175" s="994"/>
      <c r="AP1175" s="994"/>
      <c r="AQ1175" s="994"/>
      <c r="AR1175" s="994"/>
      <c r="AS1175" s="994"/>
      <c r="AT1175" s="994"/>
      <c r="AU1175" s="994"/>
      <c r="AV1175" s="994"/>
      <c r="AW1175" s="994"/>
      <c r="AX1175" s="994"/>
      <c r="AY1175" s="994"/>
      <c r="BA1175" s="722"/>
      <c r="BB1175" s="268"/>
      <c r="BC1175" s="722"/>
      <c r="BD1175" s="722"/>
      <c r="BE1175" s="722"/>
      <c r="BF1175" s="722"/>
      <c r="BG1175" s="722"/>
      <c r="BH1175" s="722"/>
      <c r="BI1175" s="722"/>
      <c r="BJ1175" s="722"/>
      <c r="BK1175" s="722"/>
      <c r="BL1175" s="722"/>
      <c r="BM1175" s="722"/>
      <c r="BN1175" s="722"/>
      <c r="BO1175" s="722"/>
      <c r="BP1175" s="722"/>
      <c r="BQ1175" s="722"/>
      <c r="BR1175" s="722"/>
      <c r="BS1175" s="722"/>
      <c r="BT1175" s="722"/>
    </row>
    <row r="1176" s="235" customFormat="true" ht="15" customHeight="true" x14ac:dyDescent="0.2">
      <c r="A1176" s="987"/>
      <c r="B1176" s="450"/>
      <c r="C1176" s="988"/>
      <c r="D1176" s="989"/>
      <c r="E1176" s="989"/>
      <c r="F1176" s="989"/>
      <c r="G1176" s="989"/>
      <c r="H1176" s="988"/>
      <c r="I1176" s="989"/>
      <c r="J1176" s="989"/>
      <c r="K1176" s="989"/>
      <c r="L1176" s="989"/>
      <c r="M1176" s="988"/>
      <c r="N1176" s="989"/>
      <c r="O1176" s="989"/>
      <c r="P1176" s="989"/>
      <c r="Q1176" s="989"/>
      <c r="R1176" s="988"/>
      <c r="S1176" s="989"/>
      <c r="T1176" s="989"/>
      <c r="U1176" s="994"/>
      <c r="V1176" s="994"/>
      <c r="W1176" s="994"/>
      <c r="X1176" s="994"/>
      <c r="Y1176" s="994"/>
      <c r="Z1176" s="994"/>
      <c r="AA1176" s="994"/>
      <c r="AB1176" s="994"/>
      <c r="AC1176" s="994"/>
      <c r="AD1176" s="994"/>
      <c r="AE1176" s="994"/>
      <c r="AF1176" s="994"/>
      <c r="AG1176" s="994"/>
      <c r="AH1176" s="994"/>
      <c r="AI1176" s="994"/>
      <c r="AJ1176" s="994"/>
      <c r="AK1176" s="994"/>
      <c r="AL1176" s="994"/>
      <c r="AM1176" s="994"/>
      <c r="AN1176" s="994"/>
      <c r="AO1176" s="994"/>
      <c r="AP1176" s="994"/>
      <c r="AQ1176" s="994"/>
      <c r="AR1176" s="994"/>
      <c r="AS1176" s="994"/>
      <c r="AT1176" s="994"/>
      <c r="AU1176" s="994"/>
      <c r="AV1176" s="994"/>
      <c r="AW1176" s="994"/>
      <c r="AX1176" s="994"/>
      <c r="AY1176" s="994"/>
      <c r="BA1176" s="722"/>
      <c r="BB1176" s="268"/>
      <c r="BC1176" s="722"/>
      <c r="BD1176" s="722"/>
      <c r="BE1176" s="722"/>
      <c r="BF1176" s="722"/>
      <c r="BG1176" s="722"/>
      <c r="BH1176" s="722"/>
      <c r="BI1176" s="722"/>
      <c r="BJ1176" s="722"/>
      <c r="BK1176" s="722"/>
      <c r="BL1176" s="722"/>
      <c r="BM1176" s="722"/>
      <c r="BN1176" s="722"/>
      <c r="BO1176" s="722"/>
      <c r="BP1176" s="722"/>
      <c r="BQ1176" s="722"/>
      <c r="BR1176" s="722"/>
      <c r="BS1176" s="722"/>
      <c r="BT1176" s="722"/>
    </row>
    <row r="1177" s="235" customFormat="true" ht="15" customHeight="true" x14ac:dyDescent="0.2">
      <c r="A1177" s="989"/>
      <c r="B1177" s="989"/>
      <c r="C1177" s="988"/>
      <c r="D1177" s="988"/>
      <c r="E1177" s="988"/>
      <c r="F1177" s="988"/>
      <c r="G1177" s="988"/>
      <c r="H1177" s="988"/>
      <c r="I1177" s="988"/>
      <c r="J1177" s="988"/>
      <c r="K1177" s="988"/>
      <c r="L1177" s="988"/>
      <c r="M1177" s="988"/>
      <c r="N1177" s="988"/>
      <c r="O1177" s="988"/>
      <c r="P1177" s="988"/>
      <c r="Q1177" s="988"/>
      <c r="R1177" s="988"/>
      <c r="S1177" s="988"/>
      <c r="T1177" s="988"/>
      <c r="U1177" s="994"/>
      <c r="V1177" s="994"/>
      <c r="W1177" s="994"/>
      <c r="X1177" s="994"/>
      <c r="Y1177" s="994"/>
      <c r="Z1177" s="994"/>
      <c r="AA1177" s="994"/>
      <c r="AB1177" s="994"/>
      <c r="AC1177" s="994"/>
      <c r="AD1177" s="994"/>
      <c r="AE1177" s="994"/>
      <c r="AF1177" s="994"/>
      <c r="AG1177" s="994"/>
      <c r="AH1177" s="994"/>
      <c r="AI1177" s="994"/>
      <c r="AJ1177" s="994"/>
      <c r="AK1177" s="994"/>
      <c r="AL1177" s="994"/>
      <c r="AM1177" s="994"/>
      <c r="AN1177" s="994"/>
      <c r="AO1177" s="994"/>
      <c r="AP1177" s="994"/>
      <c r="AQ1177" s="994"/>
      <c r="AR1177" s="994"/>
      <c r="AS1177" s="994"/>
      <c r="AT1177" s="994"/>
      <c r="AU1177" s="994"/>
      <c r="AV1177" s="994"/>
      <c r="AW1177" s="994"/>
      <c r="AX1177" s="994"/>
      <c r="AY1177" s="994"/>
      <c r="BA1177" s="722"/>
      <c r="BB1177" s="268"/>
      <c r="BC1177" s="722"/>
      <c r="BD1177" s="722"/>
      <c r="BE1177" s="722"/>
      <c r="BF1177" s="722"/>
      <c r="BG1177" s="722"/>
      <c r="BH1177" s="722"/>
      <c r="BI1177" s="722"/>
      <c r="BJ1177" s="722"/>
      <c r="BK1177" s="722"/>
      <c r="BL1177" s="722"/>
      <c r="BM1177" s="722"/>
      <c r="BN1177" s="722"/>
      <c r="BO1177" s="722"/>
      <c r="BP1177" s="722"/>
      <c r="BQ1177" s="722"/>
      <c r="BR1177" s="722"/>
      <c r="BS1177" s="722"/>
      <c r="BT1177" s="722"/>
    </row>
    <row r="1178" s="235" customFormat="true" ht="15" customHeight="true" x14ac:dyDescent="0.2">
      <c r="U1178" s="994"/>
      <c r="V1178" s="994"/>
      <c r="W1178" s="994"/>
      <c r="X1178" s="994"/>
      <c r="Y1178" s="994"/>
      <c r="Z1178" s="994"/>
      <c r="AA1178" s="994"/>
      <c r="AB1178" s="994"/>
      <c r="AC1178" s="994"/>
      <c r="AD1178" s="994"/>
      <c r="AE1178" s="994"/>
      <c r="AF1178" s="994"/>
      <c r="AG1178" s="994"/>
      <c r="AH1178" s="994"/>
      <c r="AI1178" s="994"/>
      <c r="AJ1178" s="994"/>
      <c r="AK1178" s="994"/>
      <c r="AL1178" s="994"/>
      <c r="AM1178" s="994"/>
      <c r="AN1178" s="994"/>
      <c r="AO1178" s="994"/>
      <c r="AP1178" s="994"/>
      <c r="AQ1178" s="994"/>
      <c r="AR1178" s="994"/>
      <c r="AS1178" s="994"/>
      <c r="AT1178" s="994"/>
      <c r="AU1178" s="994"/>
      <c r="AV1178" s="994"/>
      <c r="AW1178" s="994"/>
      <c r="AX1178" s="994"/>
      <c r="AY1178" s="994"/>
      <c r="BA1178" s="722"/>
      <c r="BB1178" s="268"/>
      <c r="BC1178" s="722"/>
      <c r="BD1178" s="722"/>
      <c r="BE1178" s="722"/>
      <c r="BF1178" s="722"/>
      <c r="BG1178" s="722"/>
      <c r="BH1178" s="722"/>
      <c r="BI1178" s="722"/>
      <c r="BJ1178" s="722"/>
      <c r="BK1178" s="722"/>
      <c r="BL1178" s="722"/>
      <c r="BM1178" s="722"/>
      <c r="BN1178" s="722"/>
      <c r="BO1178" s="722"/>
      <c r="BP1178" s="722"/>
      <c r="BQ1178" s="722"/>
      <c r="BR1178" s="722"/>
      <c r="BS1178" s="722"/>
      <c r="BT1178" s="722"/>
    </row>
    <row r="1179" s="235" customFormat="true" ht="15" customHeight="true" x14ac:dyDescent="0.2">
      <c r="U1179" s="994"/>
      <c r="V1179" s="994"/>
      <c r="W1179" s="994"/>
      <c r="X1179" s="994"/>
      <c r="Y1179" s="994"/>
      <c r="Z1179" s="994"/>
      <c r="AA1179" s="994"/>
      <c r="AB1179" s="994"/>
      <c r="AC1179" s="994"/>
      <c r="AD1179" s="994"/>
      <c r="AE1179" s="994"/>
      <c r="AF1179" s="994"/>
      <c r="AG1179" s="994"/>
      <c r="AH1179" s="994"/>
      <c r="AI1179" s="994"/>
      <c r="AJ1179" s="994"/>
      <c r="AK1179" s="994"/>
      <c r="AL1179" s="994"/>
      <c r="AM1179" s="994"/>
      <c r="AN1179" s="994"/>
      <c r="AO1179" s="994"/>
      <c r="AP1179" s="994"/>
      <c r="AQ1179" s="994"/>
      <c r="AR1179" s="994"/>
      <c r="AS1179" s="994"/>
      <c r="AT1179" s="994"/>
      <c r="AU1179" s="994"/>
      <c r="AV1179" s="994"/>
      <c r="AW1179" s="994"/>
      <c r="AX1179" s="994"/>
      <c r="AY1179" s="994"/>
      <c r="BA1179" s="722"/>
      <c r="BB1179" s="268"/>
      <c r="BC1179" s="722"/>
      <c r="BD1179" s="722"/>
      <c r="BE1179" s="722"/>
      <c r="BF1179" s="722"/>
      <c r="BG1179" s="722"/>
      <c r="BH1179" s="722"/>
      <c r="BI1179" s="722"/>
      <c r="BJ1179" s="722"/>
      <c r="BK1179" s="722"/>
      <c r="BL1179" s="722"/>
      <c r="BM1179" s="722"/>
      <c r="BN1179" s="722"/>
      <c r="BO1179" s="722"/>
      <c r="BP1179" s="722"/>
      <c r="BQ1179" s="722"/>
      <c r="BR1179" s="722"/>
      <c r="BS1179" s="722"/>
      <c r="BT1179" s="722"/>
    </row>
    <row r="1180" s="235" customFormat="true" ht="15" customHeight="true" x14ac:dyDescent="0.2">
      <c r="U1180" s="994"/>
      <c r="V1180" s="994"/>
      <c r="W1180" s="994"/>
      <c r="X1180" s="994"/>
      <c r="Y1180" s="994"/>
      <c r="Z1180" s="994"/>
      <c r="AA1180" s="994"/>
      <c r="AB1180" s="994"/>
      <c r="AC1180" s="994"/>
      <c r="AD1180" s="994"/>
      <c r="AE1180" s="994"/>
      <c r="AF1180" s="994"/>
      <c r="AG1180" s="994"/>
      <c r="AH1180" s="994"/>
      <c r="AI1180" s="994"/>
      <c r="AJ1180" s="994"/>
      <c r="AK1180" s="994"/>
      <c r="AL1180" s="994"/>
      <c r="AM1180" s="994"/>
      <c r="AN1180" s="994"/>
      <c r="AO1180" s="994"/>
      <c r="AP1180" s="994"/>
      <c r="AQ1180" s="994"/>
      <c r="AR1180" s="994"/>
      <c r="AS1180" s="994"/>
      <c r="AT1180" s="994"/>
      <c r="AU1180" s="994"/>
      <c r="AV1180" s="994"/>
      <c r="AW1180" s="994"/>
      <c r="AX1180" s="994"/>
      <c r="AY1180" s="994"/>
      <c r="BA1180" s="722"/>
      <c r="BB1180" s="268"/>
      <c r="BC1180" s="722"/>
      <c r="BD1180" s="722"/>
      <c r="BE1180" s="722"/>
      <c r="BF1180" s="722"/>
      <c r="BG1180" s="722"/>
      <c r="BH1180" s="722"/>
      <c r="BI1180" s="722"/>
      <c r="BJ1180" s="722"/>
      <c r="BK1180" s="722"/>
      <c r="BL1180" s="722"/>
      <c r="BM1180" s="722"/>
      <c r="BN1180" s="722"/>
      <c r="BO1180" s="722"/>
      <c r="BP1180" s="722"/>
      <c r="BQ1180" s="722"/>
      <c r="BR1180" s="722"/>
      <c r="BS1180" s="722"/>
      <c r="BT1180" s="722"/>
    </row>
    <row r="1181" s="235" customFormat="true" ht="15" customHeight="true" x14ac:dyDescent="0.2">
      <c r="U1181" s="994"/>
      <c r="V1181" s="994"/>
      <c r="W1181" s="994"/>
      <c r="X1181" s="994"/>
      <c r="Y1181" s="994"/>
      <c r="Z1181" s="994"/>
      <c r="AA1181" s="994"/>
      <c r="AB1181" s="994"/>
      <c r="AC1181" s="994"/>
      <c r="AD1181" s="994"/>
      <c r="AE1181" s="994"/>
      <c r="AF1181" s="994"/>
      <c r="AG1181" s="994"/>
      <c r="AH1181" s="994"/>
      <c r="AI1181" s="994"/>
      <c r="AJ1181" s="994"/>
      <c r="AK1181" s="994"/>
      <c r="AL1181" s="994"/>
      <c r="AM1181" s="994"/>
      <c r="AN1181" s="994"/>
      <c r="AO1181" s="994"/>
      <c r="AP1181" s="994"/>
      <c r="AQ1181" s="994"/>
      <c r="AR1181" s="994"/>
      <c r="AS1181" s="994"/>
      <c r="AT1181" s="994"/>
      <c r="AU1181" s="994"/>
      <c r="AV1181" s="994"/>
      <c r="AW1181" s="994"/>
      <c r="AX1181" s="994"/>
      <c r="AY1181" s="994"/>
      <c r="BA1181" s="722"/>
      <c r="BB1181" s="268"/>
      <c r="BC1181" s="722"/>
      <c r="BD1181" s="722"/>
      <c r="BE1181" s="722"/>
      <c r="BF1181" s="722"/>
      <c r="BG1181" s="722"/>
      <c r="BH1181" s="722"/>
      <c r="BI1181" s="722"/>
      <c r="BJ1181" s="722"/>
      <c r="BK1181" s="722"/>
      <c r="BL1181" s="722"/>
      <c r="BM1181" s="722"/>
      <c r="BN1181" s="722"/>
      <c r="BO1181" s="722"/>
      <c r="BP1181" s="722"/>
      <c r="BQ1181" s="722"/>
      <c r="BR1181" s="722"/>
      <c r="BS1181" s="722"/>
      <c r="BT1181" s="722"/>
    </row>
    <row r="1182" s="235" customFormat="true" ht="15" customHeight="true" x14ac:dyDescent="0.2">
      <c r="U1182" s="994"/>
      <c r="V1182" s="994"/>
      <c r="W1182" s="994"/>
      <c r="X1182" s="994"/>
      <c r="Y1182" s="994"/>
      <c r="Z1182" s="994"/>
      <c r="AA1182" s="994"/>
      <c r="AB1182" s="994"/>
      <c r="AC1182" s="994"/>
      <c r="AD1182" s="994"/>
      <c r="AE1182" s="994"/>
      <c r="AF1182" s="994"/>
      <c r="AG1182" s="994"/>
      <c r="AH1182" s="994"/>
      <c r="AI1182" s="994"/>
      <c r="AJ1182" s="994"/>
      <c r="AK1182" s="994"/>
      <c r="AL1182" s="994"/>
      <c r="AM1182" s="994"/>
      <c r="AN1182" s="994"/>
      <c r="AO1182" s="994"/>
      <c r="AP1182" s="994"/>
      <c r="AQ1182" s="994"/>
      <c r="AR1182" s="994"/>
      <c r="AS1182" s="994"/>
      <c r="AT1182" s="994"/>
      <c r="AU1182" s="994"/>
      <c r="AV1182" s="994"/>
      <c r="AW1182" s="994"/>
      <c r="AX1182" s="994"/>
      <c r="AY1182" s="994"/>
      <c r="BA1182" s="722"/>
      <c r="BB1182" s="268"/>
      <c r="BC1182" s="722"/>
      <c r="BD1182" s="722"/>
      <c r="BE1182" s="722"/>
      <c r="BF1182" s="722"/>
      <c r="BG1182" s="722"/>
      <c r="BH1182" s="722"/>
      <c r="BI1182" s="722"/>
      <c r="BJ1182" s="722"/>
      <c r="BK1182" s="722"/>
      <c r="BL1182" s="722"/>
      <c r="BM1182" s="722"/>
      <c r="BN1182" s="722"/>
      <c r="BO1182" s="722"/>
      <c r="BP1182" s="722"/>
      <c r="BQ1182" s="722"/>
      <c r="BR1182" s="722"/>
      <c r="BS1182" s="722"/>
      <c r="BT1182" s="722"/>
    </row>
    <row r="1183" s="235" customFormat="true" ht="15" customHeight="true" x14ac:dyDescent="0.2">
      <c r="U1183" s="994"/>
      <c r="V1183" s="994"/>
      <c r="W1183" s="994"/>
      <c r="X1183" s="994"/>
      <c r="Y1183" s="994"/>
      <c r="Z1183" s="994"/>
      <c r="AA1183" s="994"/>
      <c r="AB1183" s="994"/>
      <c r="AC1183" s="994"/>
      <c r="AD1183" s="994"/>
      <c r="AE1183" s="994"/>
      <c r="AF1183" s="994"/>
      <c r="AG1183" s="994"/>
      <c r="AH1183" s="994"/>
      <c r="AI1183" s="994"/>
      <c r="AJ1183" s="994"/>
      <c r="AK1183" s="994"/>
      <c r="AL1183" s="994"/>
      <c r="AM1183" s="994"/>
      <c r="AN1183" s="994"/>
      <c r="AO1183" s="994"/>
      <c r="AP1183" s="994"/>
      <c r="AQ1183" s="994"/>
      <c r="AR1183" s="994"/>
      <c r="AS1183" s="994"/>
      <c r="AT1183" s="994"/>
      <c r="AU1183" s="994"/>
      <c r="AV1183" s="994"/>
      <c r="AW1183" s="994"/>
      <c r="AX1183" s="994"/>
      <c r="AY1183" s="994"/>
      <c r="BA1183" s="722"/>
      <c r="BB1183" s="268"/>
      <c r="BC1183" s="722"/>
      <c r="BD1183" s="722"/>
      <c r="BE1183" s="722"/>
      <c r="BF1183" s="722"/>
      <c r="BG1183" s="722"/>
      <c r="BH1183" s="722"/>
      <c r="BI1183" s="722"/>
      <c r="BJ1183" s="722"/>
      <c r="BK1183" s="722"/>
      <c r="BL1183" s="722"/>
      <c r="BM1183" s="722"/>
      <c r="BN1183" s="722"/>
      <c r="BO1183" s="722"/>
      <c r="BP1183" s="722"/>
      <c r="BQ1183" s="722"/>
      <c r="BR1183" s="722"/>
      <c r="BS1183" s="722"/>
      <c r="BT1183" s="722"/>
    </row>
    <row r="1184" s="235" customFormat="true" ht="15" customHeight="true" x14ac:dyDescent="0.2">
      <c r="U1184" s="994"/>
      <c r="V1184" s="994"/>
      <c r="W1184" s="994"/>
      <c r="X1184" s="994"/>
      <c r="Y1184" s="994"/>
      <c r="Z1184" s="994"/>
      <c r="AA1184" s="994"/>
      <c r="AB1184" s="994"/>
      <c r="AC1184" s="994"/>
      <c r="AD1184" s="994"/>
      <c r="AE1184" s="994"/>
      <c r="AF1184" s="994"/>
      <c r="AG1184" s="994"/>
      <c r="AH1184" s="994"/>
      <c r="AI1184" s="994"/>
      <c r="AJ1184" s="994"/>
      <c r="AK1184" s="994"/>
      <c r="AL1184" s="994"/>
      <c r="AM1184" s="994"/>
      <c r="AN1184" s="994"/>
      <c r="AO1184" s="994"/>
      <c r="AP1184" s="994"/>
      <c r="AQ1184" s="994"/>
      <c r="AR1184" s="994"/>
      <c r="AS1184" s="994"/>
      <c r="AT1184" s="994"/>
      <c r="AU1184" s="994"/>
      <c r="AV1184" s="994"/>
      <c r="AW1184" s="994"/>
      <c r="AX1184" s="994"/>
      <c r="AY1184" s="994"/>
      <c r="BA1184" s="722"/>
      <c r="BB1184" s="268"/>
      <c r="BC1184" s="722"/>
      <c r="BD1184" s="722"/>
      <c r="BE1184" s="722"/>
      <c r="BF1184" s="722"/>
      <c r="BG1184" s="722"/>
      <c r="BH1184" s="722"/>
      <c r="BI1184" s="722"/>
      <c r="BJ1184" s="722"/>
      <c r="BK1184" s="722"/>
      <c r="BL1184" s="722"/>
      <c r="BM1184" s="722"/>
      <c r="BN1184" s="722"/>
      <c r="BO1184" s="722"/>
      <c r="BP1184" s="722"/>
      <c r="BQ1184" s="722"/>
      <c r="BR1184" s="722"/>
      <c r="BS1184" s="722"/>
      <c r="BT1184" s="722"/>
    </row>
    <row r="1185" s="235" customFormat="true" ht="15" customHeight="true" x14ac:dyDescent="0.2">
      <c r="U1185" s="994"/>
      <c r="V1185" s="994"/>
      <c r="W1185" s="994"/>
      <c r="X1185" s="994"/>
      <c r="Y1185" s="994"/>
      <c r="Z1185" s="994"/>
      <c r="AA1185" s="994"/>
      <c r="AB1185" s="994"/>
      <c r="AC1185" s="994"/>
      <c r="AD1185" s="994"/>
      <c r="AE1185" s="994"/>
      <c r="AF1185" s="994"/>
      <c r="AG1185" s="994"/>
      <c r="AH1185" s="994"/>
      <c r="AI1185" s="994"/>
      <c r="AJ1185" s="994"/>
      <c r="AK1185" s="994"/>
      <c r="AL1185" s="994"/>
      <c r="AM1185" s="994"/>
      <c r="AN1185" s="994"/>
      <c r="AO1185" s="994"/>
      <c r="AP1185" s="994"/>
      <c r="AQ1185" s="994"/>
      <c r="AR1185" s="994"/>
      <c r="AS1185" s="994"/>
      <c r="AT1185" s="994"/>
      <c r="AU1185" s="994"/>
      <c r="AV1185" s="994"/>
      <c r="AW1185" s="994"/>
      <c r="AX1185" s="994"/>
      <c r="AY1185" s="994"/>
      <c r="BA1185" s="722"/>
      <c r="BB1185" s="268"/>
      <c r="BC1185" s="722"/>
      <c r="BD1185" s="722"/>
      <c r="BE1185" s="722"/>
      <c r="BF1185" s="722"/>
      <c r="BG1185" s="722"/>
      <c r="BH1185" s="722"/>
      <c r="BI1185" s="722"/>
      <c r="BJ1185" s="722"/>
      <c r="BK1185" s="722"/>
      <c r="BL1185" s="722"/>
      <c r="BM1185" s="722"/>
      <c r="BN1185" s="722"/>
      <c r="BO1185" s="722"/>
      <c r="BP1185" s="722"/>
      <c r="BQ1185" s="722"/>
      <c r="BR1185" s="722"/>
      <c r="BS1185" s="722"/>
      <c r="BT1185" s="722"/>
    </row>
    <row r="1186" s="235" customFormat="true" ht="15" customHeight="true" x14ac:dyDescent="0.2">
      <c r="U1186" s="994"/>
      <c r="V1186" s="994"/>
      <c r="W1186" s="994"/>
      <c r="X1186" s="994"/>
      <c r="Y1186" s="994"/>
      <c r="Z1186" s="994"/>
      <c r="AA1186" s="994"/>
      <c r="AB1186" s="994"/>
      <c r="AC1186" s="994"/>
      <c r="AD1186" s="994"/>
      <c r="AE1186" s="994"/>
      <c r="AF1186" s="994"/>
      <c r="AG1186" s="994"/>
      <c r="AH1186" s="994"/>
      <c r="AI1186" s="994"/>
      <c r="AJ1186" s="994"/>
      <c r="AK1186" s="994"/>
      <c r="AL1186" s="994"/>
      <c r="AM1186" s="994"/>
      <c r="AN1186" s="994"/>
      <c r="AO1186" s="994"/>
      <c r="AP1186" s="994"/>
      <c r="AQ1186" s="994"/>
      <c r="AR1186" s="994"/>
      <c r="AS1186" s="994"/>
      <c r="AT1186" s="994"/>
      <c r="AU1186" s="994"/>
      <c r="AV1186" s="994"/>
      <c r="AW1186" s="994"/>
      <c r="AX1186" s="994"/>
      <c r="AY1186" s="994"/>
      <c r="BA1186" s="722"/>
      <c r="BB1186" s="268"/>
      <c r="BC1186" s="722"/>
      <c r="BD1186" s="722"/>
      <c r="BE1186" s="722"/>
      <c r="BF1186" s="722"/>
      <c r="BG1186" s="722"/>
      <c r="BH1186" s="722"/>
      <c r="BI1186" s="722"/>
      <c r="BJ1186" s="722"/>
      <c r="BK1186" s="722"/>
      <c r="BL1186" s="722"/>
      <c r="BM1186" s="722"/>
      <c r="BN1186" s="722"/>
      <c r="BO1186" s="722"/>
      <c r="BP1186" s="722"/>
      <c r="BQ1186" s="722"/>
      <c r="BR1186" s="722"/>
      <c r="BS1186" s="722"/>
      <c r="BT1186" s="722"/>
    </row>
    <row r="1187" s="235" customFormat="true" ht="15" customHeight="true" x14ac:dyDescent="0.2">
      <c r="U1187" s="994"/>
      <c r="V1187" s="994"/>
      <c r="W1187" s="994"/>
      <c r="X1187" s="994"/>
      <c r="Y1187" s="994"/>
      <c r="Z1187" s="994"/>
      <c r="AA1187" s="994"/>
      <c r="AB1187" s="994"/>
      <c r="AC1187" s="994"/>
      <c r="AD1187" s="994"/>
      <c r="AE1187" s="994"/>
      <c r="AF1187" s="994"/>
      <c r="AG1187" s="994"/>
      <c r="AH1187" s="994"/>
      <c r="AI1187" s="994"/>
      <c r="AJ1187" s="994"/>
      <c r="AK1187" s="994"/>
      <c r="AL1187" s="994"/>
      <c r="AM1187" s="994"/>
      <c r="AN1187" s="994"/>
      <c r="AO1187" s="994"/>
      <c r="AP1187" s="994"/>
      <c r="AQ1187" s="994"/>
      <c r="AR1187" s="994"/>
      <c r="AS1187" s="994"/>
      <c r="AT1187" s="994"/>
      <c r="AU1187" s="994"/>
      <c r="AV1187" s="994"/>
      <c r="AW1187" s="994"/>
      <c r="AX1187" s="994"/>
      <c r="AY1187" s="994"/>
      <c r="BA1187" s="722"/>
      <c r="BB1187" s="268"/>
      <c r="BC1187" s="722"/>
      <c r="BD1187" s="722"/>
      <c r="BE1187" s="722"/>
      <c r="BF1187" s="722"/>
      <c r="BG1187" s="722"/>
      <c r="BH1187" s="722"/>
      <c r="BI1187" s="722"/>
      <c r="BJ1187" s="722"/>
      <c r="BK1187" s="722"/>
      <c r="BL1187" s="722"/>
      <c r="BM1187" s="722"/>
      <c r="BN1187" s="722"/>
      <c r="BO1187" s="722"/>
      <c r="BP1187" s="722"/>
      <c r="BQ1187" s="722"/>
      <c r="BR1187" s="722"/>
      <c r="BS1187" s="722"/>
      <c r="BT1187" s="722"/>
    </row>
    <row r="1188" s="235" customFormat="true" ht="15" customHeight="true" x14ac:dyDescent="0.2">
      <c r="U1188" s="994"/>
      <c r="V1188" s="994"/>
      <c r="W1188" s="994"/>
      <c r="X1188" s="994"/>
      <c r="Y1188" s="994"/>
      <c r="Z1188" s="994"/>
      <c r="AA1188" s="994"/>
      <c r="AB1188" s="994"/>
      <c r="AC1188" s="994"/>
      <c r="AD1188" s="994"/>
      <c r="AE1188" s="994"/>
      <c r="AF1188" s="994"/>
      <c r="AG1188" s="994"/>
      <c r="AH1188" s="994"/>
      <c r="AI1188" s="994"/>
      <c r="AJ1188" s="994"/>
      <c r="AK1188" s="994"/>
      <c r="AL1188" s="994"/>
      <c r="AM1188" s="994"/>
      <c r="AN1188" s="994"/>
      <c r="AO1188" s="994"/>
      <c r="AP1188" s="994"/>
      <c r="AQ1188" s="994"/>
      <c r="AR1188" s="994"/>
      <c r="AS1188" s="994"/>
      <c r="AT1188" s="994"/>
      <c r="AU1188" s="994"/>
      <c r="AV1188" s="994"/>
      <c r="AW1188" s="994"/>
      <c r="AX1188" s="994"/>
      <c r="AY1188" s="994"/>
      <c r="BA1188" s="722"/>
      <c r="BB1188" s="268"/>
      <c r="BC1188" s="722"/>
      <c r="BD1188" s="722"/>
      <c r="BE1188" s="722"/>
      <c r="BF1188" s="722"/>
      <c r="BG1188" s="722"/>
      <c r="BH1188" s="722"/>
      <c r="BI1188" s="722"/>
      <c r="BJ1188" s="722"/>
      <c r="BK1188" s="722"/>
      <c r="BL1188" s="722"/>
      <c r="BM1188" s="722"/>
      <c r="BN1188" s="722"/>
      <c r="BO1188" s="722"/>
      <c r="BP1188" s="722"/>
      <c r="BQ1188" s="722"/>
      <c r="BR1188" s="722"/>
      <c r="BS1188" s="722"/>
      <c r="BT1188" s="722"/>
    </row>
    <row r="1189" s="235" customFormat="true" ht="15" customHeight="true" x14ac:dyDescent="0.2">
      <c r="U1189" s="994"/>
      <c r="V1189" s="994"/>
      <c r="W1189" s="994"/>
      <c r="X1189" s="994"/>
      <c r="Y1189" s="994"/>
      <c r="Z1189" s="994"/>
      <c r="AA1189" s="994"/>
      <c r="AB1189" s="994"/>
      <c r="AC1189" s="994"/>
      <c r="AD1189" s="994"/>
      <c r="AE1189" s="994"/>
      <c r="AF1189" s="994"/>
      <c r="AG1189" s="994"/>
      <c r="AH1189" s="994"/>
      <c r="AI1189" s="994"/>
      <c r="AJ1189" s="994"/>
      <c r="AK1189" s="994"/>
      <c r="AL1189" s="994"/>
      <c r="AM1189" s="994"/>
      <c r="AN1189" s="994"/>
      <c r="AO1189" s="994"/>
      <c r="AP1189" s="994"/>
      <c r="AQ1189" s="994"/>
      <c r="AR1189" s="994"/>
      <c r="AS1189" s="994"/>
      <c r="AT1189" s="994"/>
      <c r="AU1189" s="994"/>
      <c r="AV1189" s="994"/>
      <c r="AW1189" s="994"/>
      <c r="AX1189" s="994"/>
      <c r="AY1189" s="994"/>
      <c r="BA1189" s="722"/>
      <c r="BB1189" s="268"/>
      <c r="BC1189" s="722"/>
      <c r="BD1189" s="722"/>
      <c r="BE1189" s="722"/>
      <c r="BF1189" s="722"/>
      <c r="BG1189" s="722"/>
      <c r="BH1189" s="722"/>
      <c r="BI1189" s="722"/>
      <c r="BJ1189" s="722"/>
      <c r="BK1189" s="722"/>
      <c r="BL1189" s="722"/>
      <c r="BM1189" s="722"/>
      <c r="BN1189" s="722"/>
      <c r="BO1189" s="722"/>
      <c r="BP1189" s="722"/>
      <c r="BQ1189" s="722"/>
      <c r="BR1189" s="722"/>
      <c r="BS1189" s="722"/>
      <c r="BT1189" s="722"/>
    </row>
    <row r="1190" s="235" customFormat="true" ht="15" customHeight="true" x14ac:dyDescent="0.2">
      <c r="U1190" s="994"/>
      <c r="V1190" s="994"/>
      <c r="W1190" s="994"/>
      <c r="X1190" s="994"/>
      <c r="Y1190" s="994"/>
      <c r="Z1190" s="994"/>
      <c r="AA1190" s="994"/>
      <c r="AB1190" s="994"/>
      <c r="AC1190" s="994"/>
      <c r="AD1190" s="994"/>
      <c r="AE1190" s="994"/>
      <c r="AF1190" s="994"/>
      <c r="AG1190" s="994"/>
      <c r="AH1190" s="994"/>
      <c r="AI1190" s="994"/>
      <c r="AJ1190" s="994"/>
      <c r="AK1190" s="994"/>
      <c r="AL1190" s="994"/>
      <c r="AM1190" s="994"/>
      <c r="AN1190" s="994"/>
      <c r="AO1190" s="994"/>
      <c r="AP1190" s="994"/>
      <c r="AQ1190" s="994"/>
      <c r="AR1190" s="994"/>
      <c r="AS1190" s="994"/>
      <c r="AT1190" s="994"/>
      <c r="AU1190" s="994"/>
      <c r="AV1190" s="994"/>
      <c r="AW1190" s="994"/>
      <c r="AX1190" s="994"/>
      <c r="AY1190" s="994"/>
      <c r="BA1190" s="722"/>
      <c r="BB1190" s="268"/>
      <c r="BC1190" s="722"/>
      <c r="BD1190" s="722"/>
      <c r="BE1190" s="722"/>
      <c r="BF1190" s="722"/>
      <c r="BG1190" s="722"/>
      <c r="BH1190" s="722"/>
      <c r="BI1190" s="722"/>
      <c r="BJ1190" s="722"/>
      <c r="BK1190" s="722"/>
      <c r="BL1190" s="722"/>
      <c r="BM1190" s="722"/>
      <c r="BN1190" s="722"/>
      <c r="BO1190" s="722"/>
      <c r="BP1190" s="722"/>
      <c r="BQ1190" s="722"/>
      <c r="BR1190" s="722"/>
      <c r="BS1190" s="722"/>
      <c r="BT1190" s="722"/>
    </row>
    <row r="1191" s="235" customFormat="true" ht="15" customHeight="true" x14ac:dyDescent="0.2">
      <c r="U1191" s="994"/>
      <c r="V1191" s="994"/>
      <c r="W1191" s="994"/>
      <c r="X1191" s="994"/>
      <c r="Y1191" s="994"/>
      <c r="Z1191" s="994"/>
      <c r="AA1191" s="994"/>
      <c r="AB1191" s="994"/>
      <c r="AC1191" s="994"/>
      <c r="AD1191" s="994"/>
      <c r="AE1191" s="994"/>
      <c r="AF1191" s="994"/>
      <c r="AG1191" s="994"/>
      <c r="AH1191" s="994"/>
      <c r="AI1191" s="994"/>
      <c r="AJ1191" s="994"/>
      <c r="AK1191" s="994"/>
      <c r="AL1191" s="994"/>
      <c r="AM1191" s="994"/>
      <c r="AN1191" s="994"/>
      <c r="AO1191" s="994"/>
      <c r="AP1191" s="994"/>
      <c r="AQ1191" s="994"/>
      <c r="AR1191" s="994"/>
      <c r="AS1191" s="994"/>
      <c r="AT1191" s="994"/>
      <c r="AU1191" s="994"/>
      <c r="AV1191" s="994"/>
      <c r="AW1191" s="994"/>
      <c r="AX1191" s="994"/>
      <c r="AY1191" s="994"/>
      <c r="BA1191" s="722"/>
      <c r="BB1191" s="268"/>
      <c r="BC1191" s="722"/>
      <c r="BD1191" s="722"/>
      <c r="BE1191" s="722"/>
      <c r="BF1191" s="722"/>
      <c r="BG1191" s="722"/>
      <c r="BH1191" s="722"/>
      <c r="BI1191" s="722"/>
      <c r="BJ1191" s="722"/>
      <c r="BK1191" s="722"/>
      <c r="BL1191" s="722"/>
      <c r="BM1191" s="722"/>
      <c r="BN1191" s="722"/>
      <c r="BO1191" s="722"/>
      <c r="BP1191" s="722"/>
      <c r="BQ1191" s="722"/>
      <c r="BR1191" s="722"/>
      <c r="BS1191" s="722"/>
      <c r="BT1191" s="722"/>
    </row>
    <row r="1192" s="235" customFormat="true" ht="15" customHeight="true" x14ac:dyDescent="0.2">
      <c r="U1192" s="994"/>
      <c r="V1192" s="994"/>
      <c r="W1192" s="994"/>
      <c r="X1192" s="994"/>
      <c r="Y1192" s="994"/>
      <c r="Z1192" s="994"/>
      <c r="AA1192" s="994"/>
      <c r="AB1192" s="994"/>
      <c r="AC1192" s="994"/>
      <c r="AD1192" s="994"/>
      <c r="AE1192" s="994"/>
      <c r="AF1192" s="994"/>
      <c r="AG1192" s="994"/>
      <c r="AH1192" s="994"/>
      <c r="AI1192" s="994"/>
      <c r="AJ1192" s="994"/>
      <c r="AK1192" s="994"/>
      <c r="AL1192" s="994"/>
      <c r="AM1192" s="994"/>
      <c r="AN1192" s="994"/>
      <c r="AO1192" s="994"/>
      <c r="AP1192" s="994"/>
      <c r="AQ1192" s="994"/>
      <c r="AR1192" s="994"/>
      <c r="AS1192" s="994"/>
      <c r="AT1192" s="994"/>
      <c r="AU1192" s="994"/>
      <c r="AV1192" s="994"/>
      <c r="AW1192" s="994"/>
      <c r="AX1192" s="994"/>
      <c r="AY1192" s="994"/>
      <c r="BA1192" s="722"/>
      <c r="BB1192" s="268"/>
      <c r="BC1192" s="722"/>
      <c r="BD1192" s="722"/>
      <c r="BE1192" s="722"/>
      <c r="BF1192" s="722"/>
      <c r="BG1192" s="722"/>
      <c r="BH1192" s="722"/>
      <c r="BI1192" s="722"/>
      <c r="BJ1192" s="722"/>
      <c r="BK1192" s="722"/>
      <c r="BL1192" s="722"/>
      <c r="BM1192" s="722"/>
      <c r="BN1192" s="722"/>
      <c r="BO1192" s="722"/>
      <c r="BP1192" s="722"/>
      <c r="BQ1192" s="722"/>
      <c r="BR1192" s="722"/>
      <c r="BS1192" s="722"/>
      <c r="BT1192" s="722"/>
    </row>
    <row r="1193" s="235" customFormat="true" ht="15" customHeight="true" x14ac:dyDescent="0.2">
      <c r="U1193" s="994"/>
      <c r="V1193" s="994"/>
      <c r="W1193" s="994"/>
      <c r="X1193" s="994"/>
      <c r="Y1193" s="994"/>
      <c r="Z1193" s="994"/>
      <c r="AA1193" s="994"/>
      <c r="AB1193" s="994"/>
      <c r="AC1193" s="994"/>
      <c r="AD1193" s="994"/>
      <c r="AE1193" s="994"/>
      <c r="AF1193" s="994"/>
      <c r="AG1193" s="994"/>
      <c r="AH1193" s="994"/>
      <c r="AI1193" s="994"/>
      <c r="AJ1193" s="994"/>
      <c r="AK1193" s="994"/>
      <c r="AL1193" s="994"/>
      <c r="AM1193" s="994"/>
      <c r="AN1193" s="994"/>
      <c r="AO1193" s="994"/>
      <c r="AP1193" s="994"/>
      <c r="AQ1193" s="994"/>
      <c r="AR1193" s="994"/>
      <c r="AS1193" s="994"/>
      <c r="AT1193" s="994"/>
      <c r="AU1193" s="994"/>
      <c r="AV1193" s="994"/>
      <c r="AW1193" s="994"/>
      <c r="AX1193" s="994"/>
      <c r="AY1193" s="994"/>
      <c r="BA1193" s="722"/>
      <c r="BB1193" s="268"/>
      <c r="BC1193" s="722"/>
      <c r="BD1193" s="722"/>
      <c r="BE1193" s="722"/>
      <c r="BF1193" s="722"/>
      <c r="BG1193" s="722"/>
      <c r="BH1193" s="722"/>
      <c r="BI1193" s="722"/>
      <c r="BJ1193" s="722"/>
      <c r="BK1193" s="722"/>
      <c r="BL1193" s="722"/>
      <c r="BM1193" s="722"/>
      <c r="BN1193" s="722"/>
      <c r="BO1193" s="722"/>
      <c r="BP1193" s="722"/>
      <c r="BQ1193" s="722"/>
      <c r="BR1193" s="722"/>
      <c r="BS1193" s="722"/>
      <c r="BT1193" s="722"/>
    </row>
    <row r="1194" s="235" customFormat="true" ht="15" customHeight="true" x14ac:dyDescent="0.2">
      <c r="U1194" s="994"/>
      <c r="V1194" s="994"/>
      <c r="W1194" s="994"/>
      <c r="X1194" s="994"/>
      <c r="Y1194" s="994"/>
      <c r="Z1194" s="994"/>
      <c r="AA1194" s="994"/>
      <c r="AB1194" s="994"/>
      <c r="AC1194" s="994"/>
      <c r="AD1194" s="994"/>
      <c r="AE1194" s="994"/>
      <c r="AF1194" s="994"/>
      <c r="AG1194" s="994"/>
      <c r="AH1194" s="994"/>
      <c r="AI1194" s="994"/>
      <c r="AJ1194" s="994"/>
      <c r="AK1194" s="994"/>
      <c r="AL1194" s="994"/>
      <c r="AM1194" s="994"/>
      <c r="AN1194" s="994"/>
      <c r="AO1194" s="994"/>
      <c r="AP1194" s="994"/>
      <c r="AQ1194" s="994"/>
      <c r="AR1194" s="994"/>
      <c r="AS1194" s="994"/>
      <c r="AT1194" s="994"/>
      <c r="AU1194" s="994"/>
      <c r="AV1194" s="994"/>
      <c r="AW1194" s="994"/>
      <c r="AX1194" s="994"/>
      <c r="AY1194" s="994"/>
      <c r="BA1194" s="722"/>
      <c r="BB1194" s="268"/>
      <c r="BC1194" s="722"/>
      <c r="BD1194" s="722"/>
      <c r="BE1194" s="722"/>
      <c r="BF1194" s="722"/>
      <c r="BG1194" s="722"/>
      <c r="BH1194" s="722"/>
      <c r="BI1194" s="722"/>
      <c r="BJ1194" s="722"/>
      <c r="BK1194" s="722"/>
      <c r="BL1194" s="722"/>
      <c r="BM1194" s="722"/>
      <c r="BN1194" s="722"/>
      <c r="BO1194" s="722"/>
      <c r="BP1194" s="722"/>
      <c r="BQ1194" s="722"/>
      <c r="BR1194" s="722"/>
      <c r="BS1194" s="722"/>
      <c r="BT1194" s="722"/>
    </row>
    <row r="1195" s="235" customFormat="true" ht="15" customHeight="true" x14ac:dyDescent="0.2">
      <c r="U1195" s="994"/>
      <c r="V1195" s="994"/>
      <c r="W1195" s="994"/>
      <c r="X1195" s="994"/>
      <c r="Y1195" s="994"/>
      <c r="Z1195" s="994"/>
      <c r="AA1195" s="994"/>
      <c r="AB1195" s="994"/>
      <c r="AC1195" s="994"/>
      <c r="AD1195" s="994"/>
      <c r="AE1195" s="994"/>
      <c r="AF1195" s="994"/>
      <c r="AG1195" s="994"/>
      <c r="AH1195" s="994"/>
      <c r="AI1195" s="994"/>
      <c r="AJ1195" s="994"/>
      <c r="AK1195" s="994"/>
      <c r="AL1195" s="994"/>
      <c r="AM1195" s="994"/>
      <c r="AN1195" s="994"/>
      <c r="AO1195" s="994"/>
      <c r="AP1195" s="994"/>
      <c r="AQ1195" s="994"/>
      <c r="AR1195" s="994"/>
      <c r="AS1195" s="994"/>
      <c r="AT1195" s="994"/>
      <c r="AU1195" s="994"/>
      <c r="AV1195" s="994"/>
      <c r="AW1195" s="994"/>
      <c r="AX1195" s="994"/>
      <c r="AY1195" s="994"/>
      <c r="BA1195" s="722"/>
      <c r="BB1195" s="268"/>
      <c r="BC1195" s="722"/>
      <c r="BD1195" s="722"/>
      <c r="BE1195" s="722"/>
      <c r="BF1195" s="722"/>
      <c r="BG1195" s="722"/>
      <c r="BH1195" s="722"/>
      <c r="BI1195" s="722"/>
      <c r="BJ1195" s="722"/>
      <c r="BK1195" s="722"/>
      <c r="BL1195" s="722"/>
      <c r="BM1195" s="722"/>
      <c r="BN1195" s="722"/>
      <c r="BO1195" s="722"/>
      <c r="BP1195" s="722"/>
      <c r="BQ1195" s="722"/>
      <c r="BR1195" s="722"/>
      <c r="BS1195" s="722"/>
      <c r="BT1195" s="722"/>
    </row>
    <row r="1196" s="235" customFormat="true" ht="15" customHeight="true" x14ac:dyDescent="0.2">
      <c r="U1196" s="994"/>
      <c r="V1196" s="994"/>
      <c r="W1196" s="994"/>
      <c r="X1196" s="994"/>
      <c r="Y1196" s="994"/>
      <c r="Z1196" s="994"/>
      <c r="AA1196" s="994"/>
      <c r="AB1196" s="994"/>
      <c r="AC1196" s="994"/>
      <c r="AD1196" s="994"/>
      <c r="AE1196" s="994"/>
      <c r="AF1196" s="994"/>
      <c r="AG1196" s="994"/>
      <c r="AH1196" s="994"/>
      <c r="AI1196" s="994"/>
      <c r="AJ1196" s="994"/>
      <c r="AK1196" s="994"/>
      <c r="AL1196" s="994"/>
      <c r="AM1196" s="994"/>
      <c r="AN1196" s="994"/>
      <c r="AO1196" s="994"/>
      <c r="AP1196" s="994"/>
      <c r="AQ1196" s="994"/>
      <c r="AR1196" s="994"/>
      <c r="AS1196" s="994"/>
      <c r="AT1196" s="994"/>
      <c r="AU1196" s="994"/>
      <c r="AV1196" s="994"/>
      <c r="AW1196" s="994"/>
      <c r="AX1196" s="994"/>
      <c r="AY1196" s="994"/>
      <c r="BA1196" s="722"/>
      <c r="BB1196" s="268"/>
      <c r="BC1196" s="722"/>
      <c r="BD1196" s="722"/>
      <c r="BE1196" s="722"/>
      <c r="BF1196" s="722"/>
      <c r="BG1196" s="722"/>
      <c r="BH1196" s="722"/>
      <c r="BI1196" s="722"/>
      <c r="BJ1196" s="722"/>
      <c r="BK1196" s="722"/>
      <c r="BL1196" s="722"/>
      <c r="BM1196" s="722"/>
      <c r="BN1196" s="722"/>
      <c r="BO1196" s="722"/>
      <c r="BP1196" s="722"/>
      <c r="BQ1196" s="722"/>
      <c r="BR1196" s="722"/>
      <c r="BS1196" s="722"/>
      <c r="BT1196" s="722"/>
    </row>
    <row r="1197" s="235" customFormat="true" ht="15" customHeight="true" x14ac:dyDescent="0.2">
      <c r="U1197" s="994"/>
      <c r="V1197" s="994"/>
      <c r="W1197" s="994"/>
      <c r="X1197" s="994"/>
      <c r="Y1197" s="994"/>
      <c r="Z1197" s="994"/>
      <c r="AA1197" s="994"/>
      <c r="AB1197" s="994"/>
      <c r="AC1197" s="994"/>
      <c r="AD1197" s="994"/>
      <c r="AE1197" s="994"/>
      <c r="AF1197" s="994"/>
      <c r="AG1197" s="994"/>
      <c r="AH1197" s="994"/>
      <c r="AI1197" s="994"/>
      <c r="AJ1197" s="994"/>
      <c r="AK1197" s="994"/>
      <c r="AL1197" s="994"/>
      <c r="AM1197" s="994"/>
      <c r="AN1197" s="994"/>
      <c r="AO1197" s="994"/>
      <c r="AP1197" s="994"/>
      <c r="AQ1197" s="994"/>
      <c r="AR1197" s="994"/>
      <c r="AS1197" s="994"/>
      <c r="AT1197" s="994"/>
      <c r="AU1197" s="994"/>
      <c r="AV1197" s="994"/>
      <c r="AW1197" s="994"/>
      <c r="AX1197" s="994"/>
      <c r="AY1197" s="994"/>
      <c r="BA1197" s="722"/>
      <c r="BB1197" s="268"/>
      <c r="BC1197" s="722"/>
      <c r="BD1197" s="722"/>
      <c r="BE1197" s="722"/>
      <c r="BF1197" s="722"/>
      <c r="BG1197" s="722"/>
      <c r="BH1197" s="722"/>
      <c r="BI1197" s="722"/>
      <c r="BJ1197" s="722"/>
      <c r="BK1197" s="722"/>
      <c r="BL1197" s="722"/>
      <c r="BM1197" s="722"/>
      <c r="BN1197" s="722"/>
      <c r="BO1197" s="722"/>
      <c r="BP1197" s="722"/>
      <c r="BQ1197" s="722"/>
      <c r="BR1197" s="722"/>
      <c r="BS1197" s="722"/>
      <c r="BT1197" s="722"/>
    </row>
    <row r="1198" s="235" customFormat="true" ht="15" customHeight="true" x14ac:dyDescent="0.2">
      <c r="U1198" s="994"/>
      <c r="V1198" s="994"/>
      <c r="W1198" s="994"/>
      <c r="X1198" s="994"/>
      <c r="Y1198" s="994"/>
      <c r="Z1198" s="994"/>
      <c r="AA1198" s="994"/>
      <c r="AB1198" s="994"/>
      <c r="AC1198" s="994"/>
      <c r="AD1198" s="994"/>
      <c r="AE1198" s="994"/>
      <c r="AF1198" s="994"/>
      <c r="AG1198" s="994"/>
      <c r="AH1198" s="994"/>
      <c r="AI1198" s="994"/>
      <c r="AJ1198" s="994"/>
      <c r="AK1198" s="994"/>
      <c r="AL1198" s="994"/>
      <c r="AM1198" s="994"/>
      <c r="AN1198" s="994"/>
      <c r="AO1198" s="994"/>
      <c r="AP1198" s="994"/>
      <c r="AQ1198" s="994"/>
      <c r="AR1198" s="994"/>
      <c r="AS1198" s="994"/>
      <c r="AT1198" s="994"/>
      <c r="AU1198" s="994"/>
      <c r="AV1198" s="994"/>
      <c r="AW1198" s="994"/>
      <c r="AX1198" s="994"/>
      <c r="AY1198" s="994"/>
      <c r="BA1198" s="722"/>
      <c r="BB1198" s="268"/>
      <c r="BC1198" s="722"/>
      <c r="BD1198" s="722"/>
      <c r="BE1198" s="722"/>
      <c r="BF1198" s="722"/>
      <c r="BG1198" s="722"/>
      <c r="BH1198" s="722"/>
      <c r="BI1198" s="722"/>
      <c r="BJ1198" s="722"/>
      <c r="BK1198" s="722"/>
      <c r="BL1198" s="722"/>
      <c r="BM1198" s="722"/>
      <c r="BN1198" s="722"/>
      <c r="BO1198" s="722"/>
      <c r="BP1198" s="722"/>
      <c r="BQ1198" s="722"/>
      <c r="BR1198" s="722"/>
      <c r="BS1198" s="722"/>
      <c r="BT1198" s="722"/>
    </row>
    <row r="1199" s="235" customFormat="true" ht="15" customHeight="true" x14ac:dyDescent="0.2">
      <c r="U1199" s="994"/>
      <c r="V1199" s="994"/>
      <c r="W1199" s="994"/>
      <c r="X1199" s="994"/>
      <c r="Y1199" s="994"/>
      <c r="Z1199" s="994"/>
      <c r="AA1199" s="994"/>
      <c r="AB1199" s="994"/>
      <c r="AC1199" s="994"/>
      <c r="AD1199" s="994"/>
      <c r="AE1199" s="994"/>
      <c r="AF1199" s="994"/>
      <c r="AG1199" s="994"/>
      <c r="AH1199" s="994"/>
      <c r="AI1199" s="994"/>
      <c r="AJ1199" s="994"/>
      <c r="AK1199" s="994"/>
      <c r="AL1199" s="994"/>
      <c r="AM1199" s="994"/>
      <c r="AN1199" s="994"/>
      <c r="AO1199" s="994"/>
      <c r="AP1199" s="994"/>
      <c r="AQ1199" s="994"/>
      <c r="AR1199" s="994"/>
      <c r="AS1199" s="994"/>
      <c r="AT1199" s="994"/>
      <c r="AU1199" s="994"/>
      <c r="AV1199" s="994"/>
      <c r="AW1199" s="994"/>
      <c r="AX1199" s="994"/>
      <c r="AY1199" s="994"/>
      <c r="BA1199" s="722"/>
      <c r="BB1199" s="268"/>
      <c r="BC1199" s="722"/>
      <c r="BD1199" s="722"/>
      <c r="BE1199" s="722"/>
      <c r="BF1199" s="722"/>
      <c r="BG1199" s="722"/>
      <c r="BH1199" s="722"/>
      <c r="BI1199" s="722"/>
      <c r="BJ1199" s="722"/>
      <c r="BK1199" s="722"/>
      <c r="BL1199" s="722"/>
      <c r="BM1199" s="722"/>
      <c r="BN1199" s="722"/>
      <c r="BO1199" s="722"/>
      <c r="BP1199" s="722"/>
      <c r="BQ1199" s="722"/>
      <c r="BR1199" s="722"/>
      <c r="BS1199" s="722"/>
      <c r="BT1199" s="722"/>
    </row>
    <row r="1200" s="235" customFormat="true" ht="15" customHeight="true" x14ac:dyDescent="0.2">
      <c r="U1200" s="994"/>
      <c r="V1200" s="994"/>
      <c r="W1200" s="994"/>
      <c r="X1200" s="994"/>
      <c r="Y1200" s="994"/>
      <c r="Z1200" s="994"/>
      <c r="AA1200" s="994"/>
      <c r="AB1200" s="994"/>
      <c r="AC1200" s="994"/>
      <c r="AD1200" s="994"/>
      <c r="AE1200" s="994"/>
      <c r="AF1200" s="994"/>
      <c r="AG1200" s="994"/>
      <c r="AH1200" s="994"/>
      <c r="AI1200" s="994"/>
      <c r="AJ1200" s="994"/>
      <c r="AK1200" s="994"/>
      <c r="AL1200" s="994"/>
      <c r="AM1200" s="994"/>
      <c r="AN1200" s="994"/>
      <c r="AO1200" s="994"/>
      <c r="AP1200" s="994"/>
      <c r="AQ1200" s="994"/>
      <c r="AR1200" s="994"/>
      <c r="AS1200" s="994"/>
      <c r="AT1200" s="994"/>
      <c r="AU1200" s="994"/>
      <c r="AV1200" s="994"/>
      <c r="AW1200" s="994"/>
      <c r="AX1200" s="994"/>
      <c r="AY1200" s="994"/>
      <c r="BA1200" s="722"/>
      <c r="BB1200" s="268"/>
      <c r="BC1200" s="722"/>
      <c r="BD1200" s="722"/>
      <c r="BE1200" s="722"/>
      <c r="BF1200" s="722"/>
      <c r="BG1200" s="722"/>
      <c r="BH1200" s="722"/>
      <c r="BI1200" s="722"/>
      <c r="BJ1200" s="722"/>
      <c r="BK1200" s="722"/>
      <c r="BL1200" s="722"/>
      <c r="BM1200" s="722"/>
      <c r="BN1200" s="722"/>
      <c r="BO1200" s="722"/>
      <c r="BP1200" s="722"/>
      <c r="BQ1200" s="722"/>
      <c r="BR1200" s="722"/>
      <c r="BS1200" s="722"/>
      <c r="BT1200" s="722"/>
    </row>
  </sheetData>
  <mergeCells count="987">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60"/>
    <mergeCell ref="BA271:BA273"/>
    <mergeCell ref="BA274:BA276"/>
    <mergeCell ref="BA277:BA284"/>
    <mergeCell ref="BC339:BG339"/>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A35:A36"/>
    <mergeCell ref="A37:A38"/>
    <mergeCell ref="A41:A42"/>
    <mergeCell ref="A43:A44"/>
    <mergeCell ref="BM120:BQ120"/>
    <mergeCell ref="BA122:BA123"/>
    <mergeCell ref="BA124:BA127"/>
    <mergeCell ref="BA128:BA129"/>
    <mergeCell ref="BC133:BG133"/>
    <mergeCell ref="BH133:BL133"/>
    <mergeCell ref="BM133:BQ133"/>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H404:I404"/>
    <mergeCell ref="M404:N404"/>
    <mergeCell ref="C405:D405"/>
    <mergeCell ref="H405:I405"/>
    <mergeCell ref="A45:A46"/>
    <mergeCell ref="A140:A143"/>
    <mergeCell ref="A122:A123"/>
    <mergeCell ref="A124:A127"/>
    <mergeCell ref="A128:A129"/>
    <mergeCell ref="A130:A132"/>
    <mergeCell ref="C133:G133"/>
    <mergeCell ref="A58:A63"/>
    <mergeCell ref="A108:B108"/>
    <mergeCell ref="C120:G120"/>
    <mergeCell ref="H120:L120"/>
    <mergeCell ref="M120:Q120"/>
    <mergeCell ref="H133:L133"/>
    <mergeCell ref="M133:Q133"/>
    <mergeCell ref="A135:A139"/>
    <mergeCell ref="A144:A147"/>
    <mergeCell ref="H56:L56"/>
    <mergeCell ref="M56:Q56"/>
    <mergeCell ref="A153:A159"/>
    <mergeCell ref="C220:G220"/>
    <mergeCell ref="H220:L220"/>
    <mergeCell ref="M220:Q220"/>
    <mergeCell ref="A222:A224"/>
    <mergeCell ref="A208:B208"/>
    <mergeCell ref="A1031:A1033"/>
    <mergeCell ref="A1034:C1034"/>
    <mergeCell ref="C399:F399"/>
    <mergeCell ref="H399:K399"/>
    <mergeCell ref="M399:P399"/>
    <mergeCell ref="C400:E400"/>
    <mergeCell ref="H400:J400"/>
    <mergeCell ref="M400:O400"/>
    <mergeCell ref="C401:D402"/>
    <mergeCell ref="H401:I402"/>
    <mergeCell ref="M401:N402"/>
    <mergeCell ref="A1025:C1025"/>
    <mergeCell ref="A1026:B1026"/>
    <mergeCell ref="B402:B445"/>
    <mergeCell ref="C403:D403"/>
    <mergeCell ref="H403:I403"/>
    <mergeCell ref="M403:N403"/>
    <mergeCell ref="C404:D404"/>
    <mergeCell ref="C412:D412"/>
    <mergeCell ref="H412:I412"/>
    <mergeCell ref="M412:N412"/>
    <mergeCell ref="C413:D413"/>
    <mergeCell ref="H413:I413"/>
    <mergeCell ref="M413:N413"/>
    <mergeCell ref="C410:D410"/>
    <mergeCell ref="H410:I410"/>
    <mergeCell ref="M410:N410"/>
    <mergeCell ref="C411:D411"/>
    <mergeCell ref="H411:I411"/>
    <mergeCell ref="M411:N411"/>
    <mergeCell ref="M405:N405"/>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52:E452"/>
    <mergeCell ref="H452:I452"/>
    <mergeCell ref="M452:O452"/>
    <mergeCell ref="C453:D453"/>
    <mergeCell ref="H453:I453"/>
    <mergeCell ref="M453:N453"/>
    <mergeCell ref="C450:D450"/>
    <mergeCell ref="H450:J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8:D498"/>
    <mergeCell ref="H498:L498"/>
    <mergeCell ref="M498:N498"/>
    <mergeCell ref="C499:D499"/>
    <mergeCell ref="H499:I500"/>
    <mergeCell ref="J499:L499"/>
    <mergeCell ref="M499:N499"/>
    <mergeCell ref="C500:D500"/>
    <mergeCell ref="M500:N500"/>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8:E508"/>
    <mergeCell ref="H508:I508"/>
    <mergeCell ref="M508:O508"/>
    <mergeCell ref="C509:D510"/>
    <mergeCell ref="H509:I509"/>
    <mergeCell ref="M509:N510"/>
    <mergeCell ref="H510:I510"/>
    <mergeCell ref="C505:D505"/>
    <mergeCell ref="H505:I506"/>
    <mergeCell ref="M505:N505"/>
    <mergeCell ref="C506:D506"/>
    <mergeCell ref="M506:N506"/>
    <mergeCell ref="C507:D507"/>
    <mergeCell ref="H507:I507"/>
    <mergeCell ref="M507:N507"/>
    <mergeCell ref="C503:D504"/>
    <mergeCell ref="E503:G503"/>
    <mergeCell ref="H503:I503"/>
    <mergeCell ref="M503:N504"/>
    <mergeCell ref="O503:Q503"/>
    <mergeCell ref="H504:J504"/>
    <mergeCell ref="C501:D501"/>
    <mergeCell ref="H501:I501"/>
    <mergeCell ref="M501:N501"/>
    <mergeCell ref="C502:G502"/>
    <mergeCell ref="H502:I502"/>
    <mergeCell ref="M502:Q502"/>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19:D519"/>
    <mergeCell ref="H519:I519"/>
    <mergeCell ref="M519:N519"/>
    <mergeCell ref="C520:D520"/>
    <mergeCell ref="H520:I520"/>
    <mergeCell ref="M520:N520"/>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J553"/>
    <mergeCell ref="M553:N553"/>
    <mergeCell ref="C554:D554"/>
    <mergeCell ref="H554:I554"/>
    <mergeCell ref="M554:N554"/>
    <mergeCell ref="C551:D551"/>
    <mergeCell ref="H551:I551"/>
    <mergeCell ref="M551:N551"/>
    <mergeCell ref="C552:D552"/>
    <mergeCell ref="H552:I552"/>
    <mergeCell ref="M552:N552"/>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E559"/>
    <mergeCell ref="H559:I559"/>
    <mergeCell ref="M559:O559"/>
    <mergeCell ref="C560:D560"/>
    <mergeCell ref="H560:I560"/>
    <mergeCell ref="M560:N560"/>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89:D689"/>
    <mergeCell ref="H689:I689"/>
    <mergeCell ref="M689:N689"/>
    <mergeCell ref="C690:D690"/>
    <mergeCell ref="H690:I690"/>
    <mergeCell ref="M690:N690"/>
    <mergeCell ref="C687:D687"/>
    <mergeCell ref="H687:I687"/>
    <mergeCell ref="M687:N687"/>
    <mergeCell ref="C688:D688"/>
    <mergeCell ref="H688:I688"/>
    <mergeCell ref="M688:N688"/>
  </mergeCells>
  <conditionalFormatting sqref="BC1:CZ13 BC16:CZ26 BC14:BQ15 BU14:CZ15 BC29:CZ55 BC27:BQ28 BU27:CZ28 BC58:CZ119 BC56:BQ57 BU56:CZ57 BC122:CZ132 BC120:BQ121 BU120:CZ121 BC135:CZ219 BC133:BQ134 BU133:CZ134 BC222:CZ258 BC220:BQ221 BU220:CZ221 BC261:CZ338 BC259:BQ260 BU259:CZ260 BC341:CZ1048576 BC339:BQ340 BU339:CZ340">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171450</xdr:rowOff>
                  </from>
                  <to>
                    <xdr:col>1</xdr:col>
                    <xdr:colOff>1704975</xdr:colOff>
                    <xdr:row>400</xdr:row>
                    <xdr:rowOff>57150</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C28A0-1686-42CE-B4FF-B07003361A1B}">
  <sheetPr codeName="Feuil10"/>
  <dimension ref="A1:CZ1072"/>
  <sheetViews>
    <sheetView showGridLines="false" zoomScaleNormal="100" workbookViewId="0"/>
  </sheetViews>
  <sheetFormatPr defaultColWidth="9.140625" defaultRowHeight="15" customHeight="true" x14ac:dyDescent="0.2"/>
  <cols>
    <col min="1" max="1" width="31.5703125" style="268" customWidth="true"/>
    <col min="2" max="2" width="41.5703125" style="268" customWidth="true"/>
    <col min="3" max="7" width="10.7109375" style="268" customWidth="true"/>
    <col min="8" max="17" width="10.7109375" style="1020" customWidth="true"/>
    <col min="18" max="25" width="12.5703125" style="1020" customWidth="true"/>
    <col min="26" max="52" width="12.5703125" style="235" customWidth="true"/>
    <col min="53" max="53" width="31.5703125" style="1020" customWidth="true"/>
    <col min="54" max="54" width="41.5703125" style="268" customWidth="true"/>
    <col min="55" max="69" width="9.140625" style="1020" customWidth="true"/>
    <col min="70" max="77" width="12.5703125" style="1020" customWidth="true"/>
    <col min="78" max="104" width="12.5703125" style="235" customWidth="true"/>
    <col min="105" max="115" width="10.5703125" style="1020" customWidth="true"/>
    <col min="116" max="16384" width="9.140625" style="1020"/>
  </cols>
  <sheetData>
    <row r="1" s="111" customFormat="true" ht="18" customHeight="true" x14ac:dyDescent="0.2">
      <c r="A1" s="134"/>
      <c r="B1" s="134"/>
      <c r="C1" s="134"/>
      <c r="D1" s="134"/>
      <c r="E1" s="134"/>
      <c r="F1" s="134"/>
      <c r="G1" s="134"/>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Jordan</v>
      </c>
      <c r="B2" s="256"/>
      <c r="C2" s="134"/>
      <c r="D2" s="134"/>
      <c r="E2" s="134"/>
      <c r="F2" s="134"/>
      <c r="G2" s="134"/>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2018</v>
      </c>
      <c r="B3" s="258"/>
      <c r="C3" s="134"/>
      <c r="D3" s="134"/>
      <c r="E3" s="134"/>
      <c r="F3" s="134"/>
      <c r="G3" s="134"/>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96</v>
      </c>
      <c r="B4" s="258"/>
      <c r="C4" s="134"/>
      <c r="D4" s="134"/>
      <c r="E4" s="134"/>
      <c r="F4" s="134"/>
      <c r="G4" s="134"/>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97</v>
      </c>
      <c r="B5" s="258"/>
      <c r="C5" s="134"/>
      <c r="D5" s="134"/>
      <c r="E5" s="134"/>
      <c r="F5" s="134"/>
      <c r="G5" s="134"/>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98</v>
      </c>
      <c r="B6" s="260"/>
      <c r="C6" s="134"/>
      <c r="D6" s="134"/>
      <c r="E6" s="134"/>
      <c r="F6" s="134"/>
      <c r="G6" s="134"/>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40</v>
      </c>
      <c r="B7" s="262"/>
      <c r="C7" s="134"/>
      <c r="D7" s="134"/>
      <c r="E7" s="134"/>
      <c r="F7" s="134"/>
      <c r="G7" s="134"/>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39</v>
      </c>
      <c r="B8" s="262"/>
      <c r="C8" s="134"/>
      <c r="D8" s="134"/>
      <c r="E8" s="134"/>
      <c r="F8" s="134"/>
      <c r="G8" s="134"/>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136</v>
      </c>
      <c r="B9" s="263" t="str">
        <f>A1025</f>
        <v>DHS18</v>
      </c>
      <c r="C9" s="134"/>
      <c r="D9" s="134"/>
      <c r="E9" s="134"/>
      <c r="F9" s="134"/>
      <c r="G9" s="134"/>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399" t="str">
        <f>B1028</f>
        <v/>
      </c>
      <c r="B10" s="248"/>
      <c r="C10" s="134"/>
      <c r="D10" s="134"/>
      <c r="E10" s="134"/>
      <c r="F10" s="134"/>
      <c r="G10" s="134"/>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399" t="str">
        <f>B1027</f>
        <v/>
      </c>
      <c r="B11" s="1024"/>
      <c r="C11" s="134"/>
      <c r="D11" s="134"/>
      <c r="E11" s="134"/>
      <c r="F11" s="134"/>
      <c r="G11" s="134"/>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1023"/>
      <c r="B12" s="248"/>
      <c r="C12" s="134"/>
      <c r="D12" s="134"/>
      <c r="E12" s="134"/>
      <c r="F12" s="134"/>
      <c r="G12" s="134"/>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400"/>
      <c r="B13" s="249"/>
      <c r="C13" s="134"/>
      <c r="D13" s="134"/>
      <c r="E13" s="134"/>
      <c r="F13" s="134"/>
      <c r="G13" s="134"/>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130" customFormat="true" ht="15" customHeight="true" x14ac:dyDescent="0.2">
      <c r="A14" s="115" t="s">
        <v>96</v>
      </c>
      <c r="B14" s="232"/>
      <c r="C14" s="2885" t="s">
        <v>115</v>
      </c>
      <c r="D14" s="2886"/>
      <c r="E14" s="2886"/>
      <c r="F14" s="2886"/>
      <c r="G14" s="2887"/>
      <c r="H14" s="3245" t="s">
        <v>38</v>
      </c>
      <c r="I14" s="3246"/>
      <c r="J14" s="3246"/>
      <c r="K14" s="3246"/>
      <c r="L14" s="3247"/>
      <c r="M14" s="3248" t="s">
        <v>37</v>
      </c>
      <c r="N14" s="3249"/>
      <c r="O14" s="3249"/>
      <c r="P14" s="3249"/>
      <c r="Q14" s="3250"/>
      <c r="R14" s="706" t="s">
        <v>142</v>
      </c>
      <c r="S14" s="477"/>
      <c r="T14" s="477"/>
      <c r="U14" s="477"/>
      <c r="V14" s="477"/>
      <c r="W14" s="477"/>
      <c r="X14" s="477"/>
      <c r="Y14" s="478"/>
      <c r="Z14" s="464"/>
      <c r="AA14" s="464"/>
      <c r="AB14" s="464"/>
      <c r="AC14" s="464"/>
      <c r="AD14" s="2604"/>
      <c r="AE14" s="2604"/>
      <c r="AF14" s="2604"/>
      <c r="AG14" s="2604"/>
      <c r="AH14" s="2604"/>
      <c r="AI14" s="2604"/>
      <c r="AJ14" s="2604"/>
      <c r="AK14" s="2604"/>
      <c r="AL14" s="2604"/>
      <c r="AM14" s="2604"/>
      <c r="AN14" s="2604"/>
      <c r="AO14" s="2604"/>
      <c r="AP14" s="2604"/>
      <c r="AQ14" s="2604"/>
      <c r="AR14" s="2604"/>
      <c r="AS14" s="2604"/>
      <c r="AT14" s="2604"/>
      <c r="AU14" s="2604"/>
      <c r="AV14" s="2604"/>
      <c r="AW14" s="2604"/>
      <c r="AX14" s="2604"/>
      <c r="AY14" s="2604"/>
      <c r="AZ14" s="239"/>
      <c r="BA14" s="241" t="s">
        <v>131</v>
      </c>
      <c r="BB14" s="115" t="s">
        <v>96</v>
      </c>
      <c r="BC14" s="2908" t="s">
        <v>115</v>
      </c>
      <c r="BD14" s="2909"/>
      <c r="BE14" s="2909"/>
      <c r="BF14" s="2909"/>
      <c r="BG14" s="2910"/>
      <c r="BH14" s="2911" t="s">
        <v>38</v>
      </c>
      <c r="BI14" s="2909"/>
      <c r="BJ14" s="2909"/>
      <c r="BK14" s="2909"/>
      <c r="BL14" s="2910"/>
      <c r="BM14" s="2911" t="s">
        <v>37</v>
      </c>
      <c r="BN14" s="2909"/>
      <c r="BO14" s="2909"/>
      <c r="BP14" s="2909"/>
      <c r="BQ14" s="2910"/>
      <c r="BR14" s="720" t="s">
        <v>142</v>
      </c>
      <c r="BS14" s="483"/>
      <c r="BT14" s="483"/>
      <c r="BU14" s="483"/>
      <c r="BV14" s="483"/>
      <c r="BW14" s="483"/>
      <c r="BX14" s="483"/>
      <c r="BY14" s="484"/>
      <c r="BZ14" s="461"/>
      <c r="CA14" s="461"/>
      <c r="CB14" s="461"/>
      <c r="CC14" s="461"/>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130" customFormat="true" ht="12.75" x14ac:dyDescent="0.2">
      <c r="A15" s="201" t="s">
        <v>87</v>
      </c>
      <c r="B15" s="276"/>
      <c r="C15" s="401" t="s">
        <v>0</v>
      </c>
      <c r="D15" s="402" t="s">
        <v>1</v>
      </c>
      <c r="E15" s="402" t="s">
        <v>2</v>
      </c>
      <c r="F15" s="402" t="s">
        <v>3</v>
      </c>
      <c r="G15" s="403" t="s">
        <v>4</v>
      </c>
      <c r="H15" s="307" t="s">
        <v>0</v>
      </c>
      <c r="I15" s="306" t="s">
        <v>1</v>
      </c>
      <c r="J15" s="306" t="s">
        <v>2</v>
      </c>
      <c r="K15" s="306" t="s">
        <v>3</v>
      </c>
      <c r="L15" s="308" t="s">
        <v>4</v>
      </c>
      <c r="M15" s="309" t="s">
        <v>0</v>
      </c>
      <c r="N15" s="306" t="s">
        <v>1</v>
      </c>
      <c r="O15" s="306" t="s">
        <v>2</v>
      </c>
      <c r="P15" s="306" t="s">
        <v>3</v>
      </c>
      <c r="Q15" s="308" t="s">
        <v>4</v>
      </c>
      <c r="R15" s="309" t="s">
        <v>326</v>
      </c>
      <c r="S15" s="306" t="s">
        <v>327</v>
      </c>
      <c r="T15" s="306" t="s">
        <v>328</v>
      </c>
      <c r="U15" s="306" t="s">
        <v>329</v>
      </c>
      <c r="V15" s="306" t="s">
        <v>330</v>
      </c>
      <c r="W15" s="306" t="s">
        <v>331</v>
      </c>
      <c r="X15" s="306" t="s">
        <v>332</v>
      </c>
      <c r="Y15" s="306" t="s">
        <v>333</v>
      </c>
      <c r="Z15" s="306" t="s">
        <v>334</v>
      </c>
      <c r="AA15" s="306" t="s">
        <v>335</v>
      </c>
      <c r="AB15" s="306" t="s">
        <v>336</v>
      </c>
      <c r="AC15" s="2597" t="s">
        <v>337</v>
      </c>
      <c r="AD15" s="2605"/>
      <c r="AE15" s="2605"/>
      <c r="AF15" s="2605"/>
      <c r="AG15" s="2605"/>
      <c r="AH15" s="2605"/>
      <c r="AI15" s="2605"/>
      <c r="AJ15" s="2605"/>
      <c r="AK15" s="2605"/>
      <c r="AL15" s="2605"/>
      <c r="AM15" s="2605"/>
      <c r="AN15" s="2605"/>
      <c r="AO15" s="2605"/>
      <c r="AP15" s="2605"/>
      <c r="AQ15" s="2605"/>
      <c r="AR15" s="2605"/>
      <c r="AS15" s="2605"/>
      <c r="AT15" s="2605"/>
      <c r="AU15" s="2605"/>
      <c r="AV15" s="2605"/>
      <c r="AW15" s="2605"/>
      <c r="AX15" s="2605"/>
      <c r="AY15" s="2605"/>
      <c r="AZ15" s="239"/>
      <c r="BA15" s="214" t="s">
        <v>120</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326</v>
      </c>
      <c r="BS15" s="180" t="s">
        <v>327</v>
      </c>
      <c r="BT15" s="180" t="s">
        <v>328</v>
      </c>
      <c r="BU15" s="180" t="s">
        <v>329</v>
      </c>
      <c r="BV15" s="180" t="s">
        <v>330</v>
      </c>
      <c r="BW15" s="180" t="s">
        <v>331</v>
      </c>
      <c r="BX15" s="180" t="s">
        <v>332</v>
      </c>
      <c r="BY15" s="181" t="s">
        <v>333</v>
      </c>
      <c r="BZ15" s="181" t="s">
        <v>334</v>
      </c>
      <c r="CA15" s="181" t="s">
        <v>335</v>
      </c>
      <c r="CB15" s="181" t="s">
        <v>336</v>
      </c>
      <c r="CC15" s="181" t="s">
        <v>337</v>
      </c>
      <c r="CD15" s="2373"/>
      <c r="CE15" s="2373"/>
      <c r="CF15" s="2373"/>
      <c r="CG15" s="2373"/>
      <c r="CH15" s="2373"/>
      <c r="CI15" s="2373"/>
      <c r="CJ15" s="2373"/>
      <c r="CK15" s="2373"/>
      <c r="CL15" s="2373"/>
      <c r="CM15" s="2373"/>
      <c r="CN15" s="2373"/>
      <c r="CO15" s="2373"/>
      <c r="CP15" s="2373"/>
      <c r="CQ15" s="2373"/>
      <c r="CR15" s="2373"/>
      <c r="CS15" s="2373"/>
      <c r="CT15" s="2373"/>
      <c r="CU15" s="2373"/>
      <c r="CV15" s="2373"/>
      <c r="CW15" s="2373"/>
      <c r="CX15" s="2373"/>
      <c r="CY15" s="2373"/>
      <c r="CZ15" s="2373"/>
    </row>
    <row r="16" s="130" customFormat="true" ht="15" customHeight="true" x14ac:dyDescent="0.2">
      <c r="A16" s="3242" t="s">
        <v>13</v>
      </c>
      <c r="B16" s="286" t="s">
        <v>14</v>
      </c>
      <c r="C16" s="546">
        <v>99.78669335634288</v>
      </c>
      <c r="D16" s="559">
        <v>99.626863264990945</v>
      </c>
      <c r="E16" s="559">
        <v>99.864759874570893</v>
      </c>
      <c r="F16" s="559">
        <v>99.858615160445481</v>
      </c>
      <c r="G16" s="572">
        <v>99.980406392286071</v>
      </c>
      <c r="H16" s="585">
        <v>99.797466874934969</v>
      </c>
      <c r="I16" s="559">
        <v>99.761217704374303</v>
      </c>
      <c r="J16" s="559">
        <v>99.888098811824065</v>
      </c>
      <c r="K16" s="559">
        <v>99.847873515596504</v>
      </c>
      <c r="L16" s="598">
        <v>99.978073267263639</v>
      </c>
      <c r="M16" s="609">
        <v>99.423870892313843</v>
      </c>
      <c r="N16" s="559">
        <v>99.117063485282259</v>
      </c>
      <c r="O16" s="559">
        <v>99.485746487146784</v>
      </c>
      <c r="P16" s="559">
        <v>99.799936208277046</v>
      </c>
      <c r="Q16" s="598">
        <v>100</v>
      </c>
      <c r="R16" s="609">
        <v>98.579985868197511</v>
      </c>
      <c r="S16" s="559">
        <v>99.99012300354994</v>
      </c>
      <c r="T16" s="559">
        <v>100</v>
      </c>
      <c r="U16" s="559">
        <v>99.745853010337996</v>
      </c>
      <c r="V16" s="559">
        <v>99.659600762579473</v>
      </c>
      <c r="W16" s="559">
        <v>99.465795303231928</v>
      </c>
      <c r="X16" s="559">
        <v>99.194568896257024</v>
      </c>
      <c r="Y16" s="620">
        <v>99.447374966815744</v>
      </c>
      <c r="Z16" s="620">
        <v>100</v>
      </c>
      <c r="AA16" s="620">
        <v>99.82691579245872</v>
      </c>
      <c r="AB16" s="620">
        <v>100</v>
      </c>
      <c r="AC16" s="620">
        <v>99.994334227779774</v>
      </c>
      <c r="AD16" s="2606"/>
      <c r="AE16" s="2606"/>
      <c r="AF16" s="2606"/>
      <c r="AG16" s="2606"/>
      <c r="AH16" s="2606"/>
      <c r="AI16" s="2606"/>
      <c r="AJ16" s="2606"/>
      <c r="AK16" s="2606"/>
      <c r="AL16" s="2606"/>
      <c r="AM16" s="2606"/>
      <c r="AN16" s="2606"/>
      <c r="AO16" s="2606"/>
      <c r="AP16" s="2606"/>
      <c r="AQ16" s="2606"/>
      <c r="AR16" s="2606"/>
      <c r="AS16" s="2606"/>
      <c r="AT16" s="2606"/>
      <c r="AU16" s="2606"/>
      <c r="AV16" s="2606"/>
      <c r="AW16" s="2606"/>
      <c r="AX16" s="2606"/>
      <c r="AY16" s="2606"/>
      <c r="AZ16" s="253"/>
      <c r="BA16" s="2912" t="s">
        <v>13</v>
      </c>
      <c r="BB16" s="161" t="s">
        <v>14</v>
      </c>
      <c r="BC16" s="633">
        <v>18024.239303000028</v>
      </c>
      <c r="BD16" s="646">
        <v>17989.394886000013</v>
      </c>
      <c r="BE16" s="646">
        <v>18030.067974000031</v>
      </c>
      <c r="BF16" s="646">
        <v>18027.604985999948</v>
      </c>
      <c r="BG16" s="659">
        <v>18051.228298999944</v>
      </c>
      <c r="BH16" s="672">
        <v>16082.127681000009</v>
      </c>
      <c r="BI16" s="646">
        <v>16068.949457999948</v>
      </c>
      <c r="BJ16" s="646">
        <v>16092.818576000023</v>
      </c>
      <c r="BK16" s="646">
        <v>16071.060230999992</v>
      </c>
      <c r="BL16" s="659">
        <v>16130.101856999947</v>
      </c>
      <c r="BM16" s="672">
        <v>1934.9858750000021</v>
      </c>
      <c r="BN16" s="646">
        <v>1919.8522470000014</v>
      </c>
      <c r="BO16" s="646">
        <v>1940.8355499999977</v>
      </c>
      <c r="BP16" s="646">
        <v>1938.7573500000005</v>
      </c>
      <c r="BQ16" s="659">
        <v>1943.0466230000015</v>
      </c>
      <c r="BR16" s="672">
        <v>1901.7860219999961</v>
      </c>
      <c r="BS16" s="646">
        <v>35766.106295000049</v>
      </c>
      <c r="BT16" s="646">
        <v>2072.660012000003</v>
      </c>
      <c r="BU16" s="646">
        <v>5099.0169889999861</v>
      </c>
      <c r="BV16" s="646">
        <v>16408.200125000007</v>
      </c>
      <c r="BW16" s="646">
        <v>2609.5830369999931</v>
      </c>
      <c r="BX16" s="646">
        <v>3351.2847119999988</v>
      </c>
      <c r="BY16" s="685">
        <v>1470.978694000001</v>
      </c>
      <c r="BZ16" s="685">
        <v>2112.9847239999981</v>
      </c>
      <c r="CA16" s="685">
        <v>5363.2806139999984</v>
      </c>
      <c r="CB16" s="685">
        <v>1250.2380190000015</v>
      </c>
      <c r="CC16" s="685">
        <v>12716.416204999958</v>
      </c>
      <c r="CD16" s="2636"/>
      <c r="CE16" s="2636"/>
      <c r="CF16" s="2636"/>
      <c r="CG16" s="2636"/>
      <c r="CH16" s="2636"/>
      <c r="CI16" s="2636"/>
      <c r="CJ16" s="2636"/>
      <c r="CK16" s="2636"/>
      <c r="CL16" s="2636"/>
      <c r="CM16" s="2636"/>
      <c r="CN16" s="2636"/>
      <c r="CO16" s="2636"/>
      <c r="CP16" s="2636"/>
      <c r="CQ16" s="2636"/>
      <c r="CR16" s="2636"/>
      <c r="CS16" s="2636"/>
      <c r="CT16" s="2636"/>
      <c r="CU16" s="2636"/>
      <c r="CV16" s="2636"/>
      <c r="CW16" s="2636"/>
      <c r="CX16" s="2636"/>
      <c r="CY16" s="2636"/>
      <c r="CZ16" s="2375"/>
    </row>
    <row r="17" s="130" customFormat="true" ht="15" customHeight="true" x14ac:dyDescent="0.2">
      <c r="A17" s="3243"/>
      <c r="B17" s="287" t="s">
        <v>51</v>
      </c>
      <c r="C17" s="547">
        <v>0.21330664365710816</v>
      </c>
      <c r="D17" s="560">
        <v>0.37313673500901462</v>
      </c>
      <c r="E17" s="560">
        <v>0.13524012542912917</v>
      </c>
      <c r="F17" s="560">
        <v>0.14138483955452144</v>
      </c>
      <c r="G17" s="573">
        <v>1.9593607713931468E-2</v>
      </c>
      <c r="H17" s="586">
        <v>0.20253312506503313</v>
      </c>
      <c r="I17" s="560">
        <v>0.23878229562570011</v>
      </c>
      <c r="J17" s="560">
        <v>0.11190118817593693</v>
      </c>
      <c r="K17" s="560">
        <v>0.1521264844035049</v>
      </c>
      <c r="L17" s="599">
        <v>2.1926732736366479E-2</v>
      </c>
      <c r="M17" s="610">
        <v>0.5761291076861691</v>
      </c>
      <c r="N17" s="560">
        <v>0.88293651471773071</v>
      </c>
      <c r="O17" s="560">
        <v>0.51425351285320287</v>
      </c>
      <c r="P17" s="560">
        <v>0.20006379172295402</v>
      </c>
      <c r="Q17" s="599">
        <v>0</v>
      </c>
      <c r="R17" s="610">
        <v>1.4200141318024642</v>
      </c>
      <c r="S17" s="560">
        <v>9.8769964500369546E-3</v>
      </c>
      <c r="T17" s="560">
        <v>0</v>
      </c>
      <c r="U17" s="560">
        <v>0.25414698966201382</v>
      </c>
      <c r="V17" s="560">
        <v>0.34039923742052264</v>
      </c>
      <c r="W17" s="560">
        <v>0.534204696768109</v>
      </c>
      <c r="X17" s="560">
        <v>0.80543110374299187</v>
      </c>
      <c r="Y17" s="621">
        <v>0.55262503318428113</v>
      </c>
      <c r="Z17" s="621">
        <v>0</v>
      </c>
      <c r="AA17" s="621">
        <v>0.173084207541289</v>
      </c>
      <c r="AB17" s="621">
        <v>0</v>
      </c>
      <c r="AC17" s="621">
        <v>5.6657722202272821E-3</v>
      </c>
      <c r="AD17" s="2607"/>
      <c r="AE17" s="2607"/>
      <c r="AF17" s="2607"/>
      <c r="AG17" s="2607"/>
      <c r="AH17" s="2607"/>
      <c r="AI17" s="2607"/>
      <c r="AJ17" s="2607"/>
      <c r="AK17" s="2607"/>
      <c r="AL17" s="2607"/>
      <c r="AM17" s="2607"/>
      <c r="AN17" s="2607"/>
      <c r="AO17" s="2607"/>
      <c r="AP17" s="2607"/>
      <c r="AQ17" s="2607"/>
      <c r="AR17" s="2607"/>
      <c r="AS17" s="2607"/>
      <c r="AT17" s="2607"/>
      <c r="AU17" s="2607"/>
      <c r="AV17" s="2607"/>
      <c r="AW17" s="2607"/>
      <c r="AX17" s="2607"/>
      <c r="AY17" s="2607"/>
      <c r="AZ17" s="250"/>
      <c r="BA17" s="2913"/>
      <c r="BB17" s="162" t="s">
        <v>51</v>
      </c>
      <c r="BC17" s="634">
        <v>38.529085000000002</v>
      </c>
      <c r="BD17" s="647">
        <v>67.376446999999999</v>
      </c>
      <c r="BE17" s="647">
        <v>24.416907999999999</v>
      </c>
      <c r="BF17" s="647">
        <v>25.524388000000002</v>
      </c>
      <c r="BG17" s="660">
        <v>3.5375800000000002</v>
      </c>
      <c r="BH17" s="673">
        <v>32.637737999999999</v>
      </c>
      <c r="BI17" s="647">
        <v>38.461646000000002</v>
      </c>
      <c r="BJ17" s="647">
        <v>18.028229</v>
      </c>
      <c r="BK17" s="647">
        <v>24.485588000000003</v>
      </c>
      <c r="BL17" s="660">
        <v>3.5375800000000002</v>
      </c>
      <c r="BM17" s="673">
        <v>11.212616000000001</v>
      </c>
      <c r="BN17" s="647">
        <v>17.102076999999998</v>
      </c>
      <c r="BO17" s="647">
        <v>10.032407000000001</v>
      </c>
      <c r="BP17" s="647">
        <v>3.8865270000000001</v>
      </c>
      <c r="BQ17" s="660">
        <v>0</v>
      </c>
      <c r="BR17" s="673">
        <v>27.394638</v>
      </c>
      <c r="BS17" s="647">
        <v>3.5329660000000001</v>
      </c>
      <c r="BT17" s="647">
        <v>0</v>
      </c>
      <c r="BU17" s="647">
        <v>12.992016999999999</v>
      </c>
      <c r="BV17" s="647">
        <v>56.044161999999993</v>
      </c>
      <c r="BW17" s="647">
        <v>14.015385999999999</v>
      </c>
      <c r="BX17" s="647">
        <v>27.211458999999998</v>
      </c>
      <c r="BY17" s="686">
        <v>8.1741689999999991</v>
      </c>
      <c r="BZ17" s="686">
        <v>0</v>
      </c>
      <c r="CA17" s="686">
        <v>9.2990870000000001</v>
      </c>
      <c r="CB17" s="686">
        <v>0</v>
      </c>
      <c r="CC17" s="686">
        <v>0.72052400000000005</v>
      </c>
      <c r="CD17" s="2637"/>
      <c r="CE17" s="2637"/>
      <c r="CF17" s="2637"/>
      <c r="CG17" s="2637"/>
      <c r="CH17" s="2637"/>
      <c r="CI17" s="2637"/>
      <c r="CJ17" s="2637"/>
      <c r="CK17" s="2637"/>
      <c r="CL17" s="2637"/>
      <c r="CM17" s="2637"/>
      <c r="CN17" s="2637"/>
      <c r="CO17" s="2637"/>
      <c r="CP17" s="2637"/>
      <c r="CQ17" s="2637"/>
      <c r="CR17" s="2637"/>
      <c r="CS17" s="2637"/>
      <c r="CT17" s="2637"/>
      <c r="CU17" s="2637"/>
      <c r="CV17" s="2637"/>
      <c r="CW17" s="2637"/>
      <c r="CX17" s="2637"/>
      <c r="CY17" s="2637"/>
      <c r="CZ17" s="2377"/>
    </row>
    <row r="18" s="130" customFormat="true" ht="15" customHeight="true" x14ac:dyDescent="0.2">
      <c r="A18" s="3243" t="s">
        <v>60</v>
      </c>
      <c r="B18" s="287" t="s">
        <v>15</v>
      </c>
      <c r="C18" s="547">
        <v>99.522688030073098</v>
      </c>
      <c r="D18" s="560">
        <v>99.28116136572018</v>
      </c>
      <c r="E18" s="560">
        <v>99.702626428008585</v>
      </c>
      <c r="F18" s="560">
        <v>99.841257775023479</v>
      </c>
      <c r="G18" s="573">
        <v>99.980406392286071</v>
      </c>
      <c r="H18" s="586">
        <v>99.606315849030651</v>
      </c>
      <c r="I18" s="560">
        <v>99.483320893897613</v>
      </c>
      <c r="J18" s="560">
        <v>99.874260307053078</v>
      </c>
      <c r="K18" s="560">
        <v>99.828427125579623</v>
      </c>
      <c r="L18" s="599">
        <v>99.978073267263639</v>
      </c>
      <c r="M18" s="610">
        <v>98.408732504307366</v>
      </c>
      <c r="N18" s="560">
        <v>98.362794538749114</v>
      </c>
      <c r="O18" s="560">
        <v>98.625668851456751</v>
      </c>
      <c r="P18" s="560">
        <v>99.435821247025203</v>
      </c>
      <c r="Q18" s="599">
        <v>99.826505277720173</v>
      </c>
      <c r="R18" s="610">
        <v>98.437443074926918</v>
      </c>
      <c r="S18" s="560">
        <v>99.982998019757403</v>
      </c>
      <c r="T18" s="560">
        <v>100</v>
      </c>
      <c r="U18" s="560">
        <v>99.745853010337996</v>
      </c>
      <c r="V18" s="560">
        <v>99.385305896147031</v>
      </c>
      <c r="W18" s="560">
        <v>98.337129941858734</v>
      </c>
      <c r="X18" s="560">
        <v>99.194568896257024</v>
      </c>
      <c r="Y18" s="621">
        <v>99.447374966815744</v>
      </c>
      <c r="Z18" s="621">
        <v>99.385511894042438</v>
      </c>
      <c r="AA18" s="621">
        <v>98.895029113146521</v>
      </c>
      <c r="AB18" s="621">
        <v>100</v>
      </c>
      <c r="AC18" s="621">
        <v>99.994334227779774</v>
      </c>
      <c r="AD18" s="2607"/>
      <c r="AE18" s="2607"/>
      <c r="AF18" s="2607"/>
      <c r="AG18" s="2607"/>
      <c r="AH18" s="2607"/>
      <c r="AI18" s="2607"/>
      <c r="AJ18" s="2607"/>
      <c r="AK18" s="2607"/>
      <c r="AL18" s="2607"/>
      <c r="AM18" s="2607"/>
      <c r="AN18" s="2607"/>
      <c r="AO18" s="2607"/>
      <c r="AP18" s="2607"/>
      <c r="AQ18" s="2607"/>
      <c r="AR18" s="2607"/>
      <c r="AS18" s="2607"/>
      <c r="AT18" s="2607"/>
      <c r="AU18" s="2607"/>
      <c r="AV18" s="2607"/>
      <c r="AW18" s="2607"/>
      <c r="AX18" s="2607"/>
      <c r="AY18" s="2607"/>
      <c r="AZ18" s="250"/>
      <c r="BA18" s="2913" t="s">
        <v>60</v>
      </c>
      <c r="BB18" s="162" t="s">
        <v>15</v>
      </c>
      <c r="BC18" s="634">
        <v>17937.725242000044</v>
      </c>
      <c r="BD18" s="647">
        <v>17905.745455000004</v>
      </c>
      <c r="BE18" s="647">
        <v>17967.990872000017</v>
      </c>
      <c r="BF18" s="647">
        <v>18016.918193999943</v>
      </c>
      <c r="BG18" s="660">
        <v>18051.228298999944</v>
      </c>
      <c r="BH18" s="673">
        <v>16016.621842000008</v>
      </c>
      <c r="BI18" s="647">
        <v>16010.231577999948</v>
      </c>
      <c r="BJ18" s="647">
        <v>16059.363556000022</v>
      </c>
      <c r="BK18" s="647">
        <v>16063.007480999991</v>
      </c>
      <c r="BL18" s="660">
        <v>16130.101856999947</v>
      </c>
      <c r="BM18" s="673">
        <v>1906.7523260000021</v>
      </c>
      <c r="BN18" s="647">
        <v>1902.3778040000009</v>
      </c>
      <c r="BO18" s="647">
        <v>1924.0565709999976</v>
      </c>
      <c r="BP18" s="647">
        <v>1931.6838930000006</v>
      </c>
      <c r="BQ18" s="660">
        <v>1935.4111540000017</v>
      </c>
      <c r="BR18" s="673">
        <v>1899.0361139999961</v>
      </c>
      <c r="BS18" s="647">
        <v>35763.557714000053</v>
      </c>
      <c r="BT18" s="647">
        <v>2072.660012000003</v>
      </c>
      <c r="BU18" s="647">
        <v>5099.0169889999861</v>
      </c>
      <c r="BV18" s="647">
        <v>16322.815215000006</v>
      </c>
      <c r="BW18" s="647">
        <v>2553.9454599999926</v>
      </c>
      <c r="BX18" s="647">
        <v>3351.2847119999988</v>
      </c>
      <c r="BY18" s="686">
        <v>1470.978694000001</v>
      </c>
      <c r="BZ18" s="686">
        <v>2098.3729929999977</v>
      </c>
      <c r="CA18" s="686">
        <v>5281.2859349999999</v>
      </c>
      <c r="CB18" s="686">
        <v>1250.2380190000015</v>
      </c>
      <c r="CC18" s="686">
        <v>12716.416204999958</v>
      </c>
      <c r="CD18" s="2637"/>
      <c r="CE18" s="2637"/>
      <c r="CF18" s="2637"/>
      <c r="CG18" s="2637"/>
      <c r="CH18" s="2637"/>
      <c r="CI18" s="2637"/>
      <c r="CJ18" s="2637"/>
      <c r="CK18" s="2637"/>
      <c r="CL18" s="2637"/>
      <c r="CM18" s="2637"/>
      <c r="CN18" s="2637"/>
      <c r="CO18" s="2637"/>
      <c r="CP18" s="2637"/>
      <c r="CQ18" s="2637"/>
      <c r="CR18" s="2637"/>
      <c r="CS18" s="2637"/>
      <c r="CT18" s="2637"/>
      <c r="CU18" s="2637"/>
      <c r="CV18" s="2637"/>
      <c r="CW18" s="2637"/>
      <c r="CX18" s="2637"/>
      <c r="CY18" s="2637"/>
      <c r="CZ18" s="2377"/>
    </row>
    <row r="19" s="130" customFormat="true" ht="15" customHeight="true" x14ac:dyDescent="0.2">
      <c r="A19" s="3243"/>
      <c r="B19" s="287" t="s">
        <v>16</v>
      </c>
      <c r="C19" s="547">
        <v>0.26354360995897042</v>
      </c>
      <c r="D19" s="560">
        <v>0.34525955466719804</v>
      </c>
      <c r="E19" s="560">
        <v>0.16188653428114508</v>
      </c>
      <c r="F19" s="560">
        <v>1.7298112591827827E-2</v>
      </c>
      <c r="G19" s="573">
        <v>0</v>
      </c>
      <c r="H19" s="586">
        <v>0.19071220895214699</v>
      </c>
      <c r="I19" s="560">
        <v>0.27768866723932978</v>
      </c>
      <c r="J19" s="560">
        <v>1.3620926238490821E-2</v>
      </c>
      <c r="K19" s="560">
        <v>1.9399768594706303E-2</v>
      </c>
      <c r="L19" s="599">
        <v>0</v>
      </c>
      <c r="M19" s="610">
        <v>1.0125770629754178</v>
      </c>
      <c r="N19" s="560">
        <v>0.75293942187645646</v>
      </c>
      <c r="O19" s="560">
        <v>0.86007763569003137</v>
      </c>
      <c r="P19" s="560">
        <v>0.36411496125185056</v>
      </c>
      <c r="Q19" s="599">
        <v>0.17349472227983206</v>
      </c>
      <c r="R19" s="610">
        <v>0.14254279327059008</v>
      </c>
      <c r="S19" s="560">
        <v>7.1249837925504043E-3</v>
      </c>
      <c r="T19" s="560">
        <v>0</v>
      </c>
      <c r="U19" s="560">
        <v>0</v>
      </c>
      <c r="V19" s="560">
        <v>0.27345602018314719</v>
      </c>
      <c r="W19" s="560">
        <v>1.1232215590432253</v>
      </c>
      <c r="X19" s="560">
        <v>0</v>
      </c>
      <c r="Y19" s="621">
        <v>0</v>
      </c>
      <c r="Z19" s="621">
        <v>0.614488105957539</v>
      </c>
      <c r="AA19" s="621">
        <v>0.93084028856568168</v>
      </c>
      <c r="AB19" s="621">
        <v>0</v>
      </c>
      <c r="AC19" s="621">
        <v>0</v>
      </c>
      <c r="AD19" s="2607"/>
      <c r="AE19" s="2607"/>
      <c r="AF19" s="2607"/>
      <c r="AG19" s="2607"/>
      <c r="AH19" s="2607"/>
      <c r="AI19" s="2607"/>
      <c r="AJ19" s="2607"/>
      <c r="AK19" s="2607"/>
      <c r="AL19" s="2607"/>
      <c r="AM19" s="2607"/>
      <c r="AN19" s="2607"/>
      <c r="AO19" s="2607"/>
      <c r="AP19" s="2607"/>
      <c r="AQ19" s="2607"/>
      <c r="AR19" s="2607"/>
      <c r="AS19" s="2607"/>
      <c r="AT19" s="2607"/>
      <c r="AU19" s="2607"/>
      <c r="AV19" s="2607"/>
      <c r="AW19" s="2607"/>
      <c r="AX19" s="2607"/>
      <c r="AY19" s="2607"/>
      <c r="AZ19" s="250"/>
      <c r="BA19" s="2913"/>
      <c r="BB19" s="162" t="s">
        <v>16</v>
      </c>
      <c r="BC19" s="634">
        <v>47.500453999999998</v>
      </c>
      <c r="BD19" s="647">
        <v>62.268909999999998</v>
      </c>
      <c r="BE19" s="647">
        <v>29.174515</v>
      </c>
      <c r="BF19" s="647">
        <v>3.1215419999999998</v>
      </c>
      <c r="BG19" s="660">
        <v>0</v>
      </c>
      <c r="BH19" s="673">
        <v>30.666381999999988</v>
      </c>
      <c r="BI19" s="647">
        <v>44.689500000000002</v>
      </c>
      <c r="BJ19" s="647">
        <v>2.190188</v>
      </c>
      <c r="BK19" s="647">
        <v>3.1215419999999998</v>
      </c>
      <c r="BL19" s="660">
        <v>0</v>
      </c>
      <c r="BM19" s="673">
        <v>19.619536000000004</v>
      </c>
      <c r="BN19" s="647">
        <v>14.562165</v>
      </c>
      <c r="BO19" s="647">
        <v>16.778979</v>
      </c>
      <c r="BP19" s="647">
        <v>7.0734569999999994</v>
      </c>
      <c r="BQ19" s="660">
        <v>3.3636720000000002</v>
      </c>
      <c r="BR19" s="673">
        <v>2.7499080000000005</v>
      </c>
      <c r="BS19" s="647">
        <v>2.548581</v>
      </c>
      <c r="BT19" s="647">
        <v>0</v>
      </c>
      <c r="BU19" s="647">
        <v>0</v>
      </c>
      <c r="BV19" s="647">
        <v>44.911791000000001</v>
      </c>
      <c r="BW19" s="647">
        <v>29.171551000000001</v>
      </c>
      <c r="BX19" s="647">
        <v>0</v>
      </c>
      <c r="BY19" s="686">
        <v>0</v>
      </c>
      <c r="BZ19" s="686">
        <v>12.973975999999999</v>
      </c>
      <c r="CA19" s="686">
        <v>49.709614000000002</v>
      </c>
      <c r="CB19" s="686">
        <v>0</v>
      </c>
      <c r="CC19" s="686">
        <v>0</v>
      </c>
      <c r="CD19" s="2637"/>
      <c r="CE19" s="2637"/>
      <c r="CF19" s="2637"/>
      <c r="CG19" s="2637"/>
      <c r="CH19" s="2637"/>
      <c r="CI19" s="2637"/>
      <c r="CJ19" s="2637"/>
      <c r="CK19" s="2637"/>
      <c r="CL19" s="2637"/>
      <c r="CM19" s="2637"/>
      <c r="CN19" s="2637"/>
      <c r="CO19" s="2637"/>
      <c r="CP19" s="2637"/>
      <c r="CQ19" s="2637"/>
      <c r="CR19" s="2637"/>
      <c r="CS19" s="2637"/>
      <c r="CT19" s="2637"/>
      <c r="CU19" s="2637"/>
      <c r="CV19" s="2637"/>
      <c r="CW19" s="2637"/>
      <c r="CX19" s="2637"/>
      <c r="CY19" s="2637"/>
      <c r="CZ19" s="2377"/>
    </row>
    <row r="20" s="130" customFormat="true" ht="15" customHeight="true" x14ac:dyDescent="0.2">
      <c r="A20" s="3243"/>
      <c r="B20" s="287" t="s">
        <v>22</v>
      </c>
      <c r="C20" s="547">
        <v>0.21376835996801249</v>
      </c>
      <c r="D20" s="560">
        <v>0.37357907961257186</v>
      </c>
      <c r="E20" s="560">
        <v>0.1354870377101921</v>
      </c>
      <c r="F20" s="560">
        <v>0.14144411238468013</v>
      </c>
      <c r="G20" s="573">
        <v>1.9593607713931468E-2</v>
      </c>
      <c r="H20" s="586">
        <v>0.20297194201720406</v>
      </c>
      <c r="I20" s="560">
        <v>0.23899043886306404</v>
      </c>
      <c r="J20" s="560">
        <v>0.11211876670843832</v>
      </c>
      <c r="K20" s="560">
        <v>0.15217310582568411</v>
      </c>
      <c r="L20" s="599">
        <v>2.1926732736366479E-2</v>
      </c>
      <c r="M20" s="610">
        <v>0.5786904327172252</v>
      </c>
      <c r="N20" s="560">
        <v>0.88426603937440895</v>
      </c>
      <c r="O20" s="560">
        <v>0.51425351285320287</v>
      </c>
      <c r="P20" s="560">
        <v>0.20006379172295402</v>
      </c>
      <c r="Q20" s="599">
        <v>0</v>
      </c>
      <c r="R20" s="610">
        <v>1.4200141318024642</v>
      </c>
      <c r="S20" s="560">
        <v>9.8769964500369546E-3</v>
      </c>
      <c r="T20" s="560">
        <v>0</v>
      </c>
      <c r="U20" s="560">
        <v>0.25414698966201382</v>
      </c>
      <c r="V20" s="560">
        <v>0.34123808366982217</v>
      </c>
      <c r="W20" s="560">
        <v>0.53964849909806278</v>
      </c>
      <c r="X20" s="560">
        <v>0.80543110374299187</v>
      </c>
      <c r="Y20" s="621">
        <v>0.55262503318428113</v>
      </c>
      <c r="Z20" s="621">
        <v>0</v>
      </c>
      <c r="AA20" s="621">
        <v>0.17413059828783581</v>
      </c>
      <c r="AB20" s="621">
        <v>0</v>
      </c>
      <c r="AC20" s="621">
        <v>5.6657722202272821E-3</v>
      </c>
      <c r="AD20" s="2607"/>
      <c r="AE20" s="2607"/>
      <c r="AF20" s="2607"/>
      <c r="AG20" s="2607"/>
      <c r="AH20" s="2607"/>
      <c r="AI20" s="2607"/>
      <c r="AJ20" s="2607"/>
      <c r="AK20" s="2607"/>
      <c r="AL20" s="2607"/>
      <c r="AM20" s="2607"/>
      <c r="AN20" s="2607"/>
      <c r="AO20" s="2607"/>
      <c r="AP20" s="2607"/>
      <c r="AQ20" s="2607"/>
      <c r="AR20" s="2607"/>
      <c r="AS20" s="2607"/>
      <c r="AT20" s="2607"/>
      <c r="AU20" s="2607"/>
      <c r="AV20" s="2607"/>
      <c r="AW20" s="2607"/>
      <c r="AX20" s="2607"/>
      <c r="AY20" s="2607"/>
      <c r="AZ20" s="250"/>
      <c r="BA20" s="2913"/>
      <c r="BB20" s="162" t="s">
        <v>22</v>
      </c>
      <c r="BC20" s="634">
        <v>38.529085000000002</v>
      </c>
      <c r="BD20" s="647">
        <v>67.376446999999999</v>
      </c>
      <c r="BE20" s="647">
        <v>24.416907999999999</v>
      </c>
      <c r="BF20" s="647">
        <v>25.524388000000002</v>
      </c>
      <c r="BG20" s="660">
        <v>3.5375800000000002</v>
      </c>
      <c r="BH20" s="673">
        <v>32.637737999999999</v>
      </c>
      <c r="BI20" s="647">
        <v>38.461646000000002</v>
      </c>
      <c r="BJ20" s="647">
        <v>18.028229</v>
      </c>
      <c r="BK20" s="647">
        <v>24.485588000000003</v>
      </c>
      <c r="BL20" s="660">
        <v>3.5375800000000002</v>
      </c>
      <c r="BM20" s="673">
        <v>11.212616000000001</v>
      </c>
      <c r="BN20" s="647">
        <v>17.102076999999998</v>
      </c>
      <c r="BO20" s="647">
        <v>10.032407000000001</v>
      </c>
      <c r="BP20" s="647">
        <v>3.8865270000000001</v>
      </c>
      <c r="BQ20" s="660">
        <v>0</v>
      </c>
      <c r="BR20" s="673">
        <v>27.394638</v>
      </c>
      <c r="BS20" s="647">
        <v>3.5329660000000001</v>
      </c>
      <c r="BT20" s="647">
        <v>0</v>
      </c>
      <c r="BU20" s="647">
        <v>12.992016999999999</v>
      </c>
      <c r="BV20" s="647">
        <v>56.044161999999993</v>
      </c>
      <c r="BW20" s="647">
        <v>14.015385999999999</v>
      </c>
      <c r="BX20" s="647">
        <v>27.211458999999998</v>
      </c>
      <c r="BY20" s="686">
        <v>8.1741689999999991</v>
      </c>
      <c r="BZ20" s="686">
        <v>0</v>
      </c>
      <c r="CA20" s="686">
        <v>9.2990870000000001</v>
      </c>
      <c r="CB20" s="686">
        <v>0</v>
      </c>
      <c r="CC20" s="686">
        <v>0.72052400000000005</v>
      </c>
      <c r="CD20" s="2637"/>
      <c r="CE20" s="2637"/>
      <c r="CF20" s="2637"/>
      <c r="CG20" s="2637"/>
      <c r="CH20" s="2637"/>
      <c r="CI20" s="2637"/>
      <c r="CJ20" s="2637"/>
      <c r="CK20" s="2637"/>
      <c r="CL20" s="2637"/>
      <c r="CM20" s="2637"/>
      <c r="CN20" s="2637"/>
      <c r="CO20" s="2637"/>
      <c r="CP20" s="2637"/>
      <c r="CQ20" s="2637"/>
      <c r="CR20" s="2637"/>
      <c r="CS20" s="2637"/>
      <c r="CT20" s="2637"/>
      <c r="CU20" s="2637"/>
      <c r="CV20" s="2637"/>
      <c r="CW20" s="2637"/>
      <c r="CX20" s="2637"/>
      <c r="CY20" s="2637"/>
      <c r="CZ20" s="2377"/>
    </row>
    <row r="21" s="130" customFormat="true" ht="15" customHeight="true" x14ac:dyDescent="0.2">
      <c r="A21" s="3243"/>
      <c r="B21" s="287" t="s">
        <v>17</v>
      </c>
      <c r="C21" s="2532" t="s">
        <v>35</v>
      </c>
      <c r="D21" s="2541" t="s">
        <v>35</v>
      </c>
      <c r="E21" s="2541" t="s">
        <v>35</v>
      </c>
      <c r="F21" s="2541" t="s">
        <v>35</v>
      </c>
      <c r="G21" s="2551" t="s">
        <v>35</v>
      </c>
      <c r="H21" s="2561" t="s">
        <v>35</v>
      </c>
      <c r="I21" s="2541" t="s">
        <v>35</v>
      </c>
      <c r="J21" s="2541" t="s">
        <v>35</v>
      </c>
      <c r="K21" s="2541" t="s">
        <v>35</v>
      </c>
      <c r="L21" s="2571" t="s">
        <v>35</v>
      </c>
      <c r="M21" s="2577" t="s">
        <v>35</v>
      </c>
      <c r="N21" s="2541" t="s">
        <v>35</v>
      </c>
      <c r="O21" s="2541" t="s">
        <v>35</v>
      </c>
      <c r="P21" s="2541" t="s">
        <v>35</v>
      </c>
      <c r="Q21" s="2571" t="s">
        <v>35</v>
      </c>
      <c r="R21" s="2577" t="s">
        <v>35</v>
      </c>
      <c r="S21" s="2541" t="s">
        <v>35</v>
      </c>
      <c r="T21" s="2541" t="s">
        <v>35</v>
      </c>
      <c r="U21" s="2541" t="s">
        <v>35</v>
      </c>
      <c r="V21" s="2541" t="s">
        <v>35</v>
      </c>
      <c r="W21" s="2541" t="s">
        <v>35</v>
      </c>
      <c r="X21" s="2541" t="s">
        <v>35</v>
      </c>
      <c r="Y21" s="2587" t="s">
        <v>35</v>
      </c>
      <c r="Z21" s="2587" t="s">
        <v>35</v>
      </c>
      <c r="AA21" s="2587" t="s">
        <v>35</v>
      </c>
      <c r="AB21" s="2587" t="s">
        <v>35</v>
      </c>
      <c r="AC21" s="2587" t="s">
        <v>35</v>
      </c>
      <c r="AD21" s="2608"/>
      <c r="AE21" s="2608"/>
      <c r="AF21" s="2608"/>
      <c r="AG21" s="2608"/>
      <c r="AH21" s="2608"/>
      <c r="AI21" s="2608"/>
      <c r="AJ21" s="2608"/>
      <c r="AK21" s="2608"/>
      <c r="AL21" s="2608"/>
      <c r="AM21" s="2608"/>
      <c r="AN21" s="2608"/>
      <c r="AO21" s="2608"/>
      <c r="AP21" s="2608"/>
      <c r="AQ21" s="2608"/>
      <c r="AR21" s="2608"/>
      <c r="AS21" s="2608"/>
      <c r="AT21" s="2608"/>
      <c r="AU21" s="2608"/>
      <c r="AV21" s="2608"/>
      <c r="AW21" s="2608"/>
      <c r="AX21" s="2608"/>
      <c r="AY21" s="2608"/>
      <c r="AZ21" s="250"/>
      <c r="BA21" s="2913"/>
      <c r="BB21" s="162" t="s">
        <v>17</v>
      </c>
      <c r="BC21" s="1485" t="s">
        <v>35</v>
      </c>
      <c r="BD21" s="1505" t="s">
        <v>35</v>
      </c>
      <c r="BE21" s="1505" t="s">
        <v>35</v>
      </c>
      <c r="BF21" s="1505" t="s">
        <v>35</v>
      </c>
      <c r="BG21" s="1526" t="s">
        <v>35</v>
      </c>
      <c r="BH21" s="1547" t="s">
        <v>35</v>
      </c>
      <c r="BI21" s="1505" t="s">
        <v>35</v>
      </c>
      <c r="BJ21" s="1505" t="s">
        <v>35</v>
      </c>
      <c r="BK21" s="1505" t="s">
        <v>35</v>
      </c>
      <c r="BL21" s="1526" t="s">
        <v>35</v>
      </c>
      <c r="BM21" s="1547" t="s">
        <v>35</v>
      </c>
      <c r="BN21" s="1505" t="s">
        <v>35</v>
      </c>
      <c r="BO21" s="1505" t="s">
        <v>35</v>
      </c>
      <c r="BP21" s="1505" t="s">
        <v>35</v>
      </c>
      <c r="BQ21" s="1526" t="s">
        <v>35</v>
      </c>
      <c r="BR21" s="1547" t="s">
        <v>35</v>
      </c>
      <c r="BS21" s="1505" t="s">
        <v>35</v>
      </c>
      <c r="BT21" s="1505" t="s">
        <v>35</v>
      </c>
      <c r="BU21" s="1505" t="s">
        <v>35</v>
      </c>
      <c r="BV21" s="1505" t="s">
        <v>35</v>
      </c>
      <c r="BW21" s="1505" t="s">
        <v>35</v>
      </c>
      <c r="BX21" s="1505" t="s">
        <v>35</v>
      </c>
      <c r="BY21" s="1568" t="s">
        <v>35</v>
      </c>
      <c r="BZ21" s="1568" t="s">
        <v>35</v>
      </c>
      <c r="CA21" s="1568" t="s">
        <v>35</v>
      </c>
      <c r="CB21" s="1568" t="s">
        <v>35</v>
      </c>
      <c r="CC21" s="1568" t="s">
        <v>35</v>
      </c>
      <c r="CD21" s="2377"/>
      <c r="CE21" s="2377"/>
      <c r="CF21" s="2377"/>
      <c r="CG21" s="2377"/>
      <c r="CH21" s="2377"/>
      <c r="CI21" s="2377"/>
      <c r="CJ21" s="2377"/>
      <c r="CK21" s="2377"/>
      <c r="CL21" s="2377"/>
      <c r="CM21" s="2377"/>
      <c r="CN21" s="2377"/>
      <c r="CO21" s="2377"/>
      <c r="CP21" s="2377"/>
      <c r="CQ21" s="2377"/>
      <c r="CR21" s="2377"/>
      <c r="CS21" s="2377"/>
      <c r="CT21" s="2377"/>
      <c r="CU21" s="2377"/>
      <c r="CV21" s="2377"/>
      <c r="CW21" s="2377"/>
      <c r="CX21" s="2377"/>
      <c r="CY21" s="2377"/>
      <c r="CZ21" s="2377"/>
    </row>
    <row r="22" s="130" customFormat="true" ht="15" customHeight="true" x14ac:dyDescent="0.2">
      <c r="A22" s="3243" t="s">
        <v>54</v>
      </c>
      <c r="B22" s="287" t="s">
        <v>49</v>
      </c>
      <c r="C22" s="547">
        <v>0.26410818970464317</v>
      </c>
      <c r="D22" s="560">
        <v>0.34655420869038212</v>
      </c>
      <c r="E22" s="560">
        <v>0.16210616712492823</v>
      </c>
      <c r="F22" s="560">
        <v>1.7322614410021902E-2</v>
      </c>
      <c r="G22" s="573">
        <v>0</v>
      </c>
      <c r="H22" s="586">
        <v>0.19110008851299842</v>
      </c>
      <c r="I22" s="560">
        <v>0.27835390646197572</v>
      </c>
      <c r="J22" s="560">
        <v>1.3636214994568442E-2</v>
      </c>
      <c r="K22" s="560">
        <v>1.9429334816938506E-2</v>
      </c>
      <c r="L22" s="599">
        <v>0</v>
      </c>
      <c r="M22" s="610">
        <v>1.0184708563813096</v>
      </c>
      <c r="N22" s="560">
        <v>0.75965680905472277</v>
      </c>
      <c r="O22" s="560">
        <v>0.86452347804532015</v>
      </c>
      <c r="P22" s="560">
        <v>0.36484488376020846</v>
      </c>
      <c r="Q22" s="599">
        <v>0.17349472227983206</v>
      </c>
      <c r="R22" s="610">
        <v>0.14459607801239829</v>
      </c>
      <c r="S22" s="560">
        <v>7.1256875964613477E-3</v>
      </c>
      <c r="T22" s="560">
        <v>0</v>
      </c>
      <c r="U22" s="560">
        <v>0</v>
      </c>
      <c r="V22" s="560">
        <v>0.27439235138474904</v>
      </c>
      <c r="W22" s="560">
        <v>1.1293158953224085</v>
      </c>
      <c r="X22" s="560">
        <v>0</v>
      </c>
      <c r="Y22" s="621">
        <v>0</v>
      </c>
      <c r="Z22" s="621">
        <v>0.614488105957539</v>
      </c>
      <c r="AA22" s="621">
        <v>0.93246399369672439</v>
      </c>
      <c r="AB22" s="621">
        <v>0</v>
      </c>
      <c r="AC22" s="621">
        <v>0</v>
      </c>
      <c r="AD22" s="2607"/>
      <c r="AE22" s="2607"/>
      <c r="AF22" s="2607"/>
      <c r="AG22" s="2607"/>
      <c r="AH22" s="2607"/>
      <c r="AI22" s="2607"/>
      <c r="AJ22" s="2607"/>
      <c r="AK22" s="2607"/>
      <c r="AL22" s="2607"/>
      <c r="AM22" s="2607"/>
      <c r="AN22" s="2607"/>
      <c r="AO22" s="2607"/>
      <c r="AP22" s="2607"/>
      <c r="AQ22" s="2607"/>
      <c r="AR22" s="2607"/>
      <c r="AS22" s="2607"/>
      <c r="AT22" s="2607"/>
      <c r="AU22" s="2607"/>
      <c r="AV22" s="2607"/>
      <c r="AW22" s="2607"/>
      <c r="AX22" s="2607"/>
      <c r="AY22" s="2607"/>
      <c r="AZ22" s="250"/>
      <c r="BA22" s="2913" t="s">
        <v>54</v>
      </c>
      <c r="BB22" s="162" t="s">
        <v>49</v>
      </c>
      <c r="BC22" s="634">
        <v>47.500453999999998</v>
      </c>
      <c r="BD22" s="647">
        <v>62.268909999999998</v>
      </c>
      <c r="BE22" s="647">
        <v>29.174515</v>
      </c>
      <c r="BF22" s="647">
        <v>3.1215419999999998</v>
      </c>
      <c r="BG22" s="660">
        <v>0</v>
      </c>
      <c r="BH22" s="673">
        <v>30.666381999999988</v>
      </c>
      <c r="BI22" s="647">
        <v>44.689500000000002</v>
      </c>
      <c r="BJ22" s="647">
        <v>2.190188</v>
      </c>
      <c r="BK22" s="647">
        <v>3.1215419999999998</v>
      </c>
      <c r="BL22" s="660">
        <v>0</v>
      </c>
      <c r="BM22" s="673">
        <v>19.619536000000004</v>
      </c>
      <c r="BN22" s="647">
        <v>14.562165</v>
      </c>
      <c r="BO22" s="647">
        <v>16.778979</v>
      </c>
      <c r="BP22" s="647">
        <v>7.0734569999999994</v>
      </c>
      <c r="BQ22" s="660">
        <v>3.3636720000000002</v>
      </c>
      <c r="BR22" s="673">
        <v>2.7499080000000005</v>
      </c>
      <c r="BS22" s="647">
        <v>2.548581</v>
      </c>
      <c r="BT22" s="647">
        <v>0</v>
      </c>
      <c r="BU22" s="647">
        <v>0</v>
      </c>
      <c r="BV22" s="647">
        <v>44.911791000000001</v>
      </c>
      <c r="BW22" s="647">
        <v>29.171551000000001</v>
      </c>
      <c r="BX22" s="647">
        <v>0</v>
      </c>
      <c r="BY22" s="686">
        <v>0</v>
      </c>
      <c r="BZ22" s="686">
        <v>12.973975999999999</v>
      </c>
      <c r="CA22" s="686">
        <v>49.709614000000002</v>
      </c>
      <c r="CB22" s="686">
        <v>0</v>
      </c>
      <c r="CC22" s="686">
        <v>0</v>
      </c>
      <c r="CD22" s="2637"/>
      <c r="CE22" s="2637"/>
      <c r="CF22" s="2637"/>
      <c r="CG22" s="2637"/>
      <c r="CH22" s="2637"/>
      <c r="CI22" s="2637"/>
      <c r="CJ22" s="2637"/>
      <c r="CK22" s="2637"/>
      <c r="CL22" s="2637"/>
      <c r="CM22" s="2637"/>
      <c r="CN22" s="2637"/>
      <c r="CO22" s="2637"/>
      <c r="CP22" s="2637"/>
      <c r="CQ22" s="2637"/>
      <c r="CR22" s="2637"/>
      <c r="CS22" s="2637"/>
      <c r="CT22" s="2637"/>
      <c r="CU22" s="2637"/>
      <c r="CV22" s="2637"/>
      <c r="CW22" s="2637"/>
      <c r="CX22" s="2637"/>
      <c r="CY22" s="2637"/>
      <c r="CZ22" s="2377"/>
    </row>
    <row r="23" s="130" customFormat="true" ht="15" customHeight="true" x14ac:dyDescent="0.2">
      <c r="A23" s="3244"/>
      <c r="B23" s="288" t="s">
        <v>48</v>
      </c>
      <c r="C23" s="548">
        <v>99.735891810295428</v>
      </c>
      <c r="D23" s="561">
        <v>99.653445791309551</v>
      </c>
      <c r="E23" s="561">
        <v>99.837893832875011</v>
      </c>
      <c r="F23" s="561">
        <v>99.982677385589952</v>
      </c>
      <c r="G23" s="574">
        <v>100</v>
      </c>
      <c r="H23" s="587">
        <v>99.808899911486989</v>
      </c>
      <c r="I23" s="561">
        <v>99.721646093538013</v>
      </c>
      <c r="J23" s="561">
        <v>99.986363785005423</v>
      </c>
      <c r="K23" s="561">
        <v>99.980570665183052</v>
      </c>
      <c r="L23" s="600">
        <v>100</v>
      </c>
      <c r="M23" s="611">
        <v>98.981529143618687</v>
      </c>
      <c r="N23" s="561">
        <v>99.240343190945268</v>
      </c>
      <c r="O23" s="561">
        <v>99.135476521954672</v>
      </c>
      <c r="P23" s="561">
        <v>99.635155116239787</v>
      </c>
      <c r="Q23" s="600">
        <v>99.826505277720173</v>
      </c>
      <c r="R23" s="611">
        <v>99.855403921987602</v>
      </c>
      <c r="S23" s="561">
        <v>99.992874312403558</v>
      </c>
      <c r="T23" s="561">
        <v>100</v>
      </c>
      <c r="U23" s="561">
        <v>100</v>
      </c>
      <c r="V23" s="561">
        <v>99.725607648615238</v>
      </c>
      <c r="W23" s="561">
        <v>98.870684104677608</v>
      </c>
      <c r="X23" s="561">
        <v>100</v>
      </c>
      <c r="Y23" s="622">
        <v>100</v>
      </c>
      <c r="Z23" s="622">
        <v>99.385511894042438</v>
      </c>
      <c r="AA23" s="622">
        <v>99.0675360063033</v>
      </c>
      <c r="AB23" s="622">
        <v>100</v>
      </c>
      <c r="AC23" s="622">
        <v>100</v>
      </c>
      <c r="AD23" s="2609"/>
      <c r="AE23" s="2609"/>
      <c r="AF23" s="2609"/>
      <c r="AG23" s="2609"/>
      <c r="AH23" s="2609"/>
      <c r="AI23" s="2609"/>
      <c r="AJ23" s="2609"/>
      <c r="AK23" s="2609"/>
      <c r="AL23" s="2609"/>
      <c r="AM23" s="2609"/>
      <c r="AN23" s="2609"/>
      <c r="AO23" s="2609"/>
      <c r="AP23" s="2609"/>
      <c r="AQ23" s="2609"/>
      <c r="AR23" s="2609"/>
      <c r="AS23" s="2609"/>
      <c r="AT23" s="2609"/>
      <c r="AU23" s="2609"/>
      <c r="AV23" s="2609"/>
      <c r="AW23" s="2609"/>
      <c r="AX23" s="2609"/>
      <c r="AY23" s="2609"/>
      <c r="AZ23" s="251"/>
      <c r="BA23" s="2914"/>
      <c r="BB23" s="163" t="s">
        <v>48</v>
      </c>
      <c r="BC23" s="635">
        <v>17937.725242000044</v>
      </c>
      <c r="BD23" s="648">
        <v>17905.745455000004</v>
      </c>
      <c r="BE23" s="648">
        <v>17967.990872000017</v>
      </c>
      <c r="BF23" s="648">
        <v>18016.918193999943</v>
      </c>
      <c r="BG23" s="661">
        <v>18051.228298999944</v>
      </c>
      <c r="BH23" s="674">
        <v>16016.621842000008</v>
      </c>
      <c r="BI23" s="648">
        <v>16010.231577999948</v>
      </c>
      <c r="BJ23" s="648">
        <v>16059.363556000022</v>
      </c>
      <c r="BK23" s="648">
        <v>16063.007480999991</v>
      </c>
      <c r="BL23" s="661">
        <v>16130.101856999947</v>
      </c>
      <c r="BM23" s="674">
        <v>1906.7523260000021</v>
      </c>
      <c r="BN23" s="648">
        <v>1902.3778040000009</v>
      </c>
      <c r="BO23" s="648">
        <v>1924.0565709999976</v>
      </c>
      <c r="BP23" s="648">
        <v>1931.6838930000006</v>
      </c>
      <c r="BQ23" s="661">
        <v>1935.4111540000017</v>
      </c>
      <c r="BR23" s="674">
        <v>1899.0361139999961</v>
      </c>
      <c r="BS23" s="648">
        <v>35763.557714000053</v>
      </c>
      <c r="BT23" s="648">
        <v>2072.660012000003</v>
      </c>
      <c r="BU23" s="648">
        <v>5099.0169889999861</v>
      </c>
      <c r="BV23" s="648">
        <v>16322.815215000006</v>
      </c>
      <c r="BW23" s="648">
        <v>2553.9454599999926</v>
      </c>
      <c r="BX23" s="648">
        <v>3351.2847119999988</v>
      </c>
      <c r="BY23" s="687">
        <v>1470.978694000001</v>
      </c>
      <c r="BZ23" s="687">
        <v>2098.3729929999977</v>
      </c>
      <c r="CA23" s="687">
        <v>5281.2859349999999</v>
      </c>
      <c r="CB23" s="687">
        <v>1250.2380190000015</v>
      </c>
      <c r="CC23" s="687">
        <v>12716.416204999958</v>
      </c>
      <c r="CD23" s="2638"/>
      <c r="CE23" s="2638"/>
      <c r="CF23" s="2638"/>
      <c r="CG23" s="2638"/>
      <c r="CH23" s="2638"/>
      <c r="CI23" s="2638"/>
      <c r="CJ23" s="2638"/>
      <c r="CK23" s="2638"/>
      <c r="CL23" s="2638"/>
      <c r="CM23" s="2638"/>
      <c r="CN23" s="2638"/>
      <c r="CO23" s="2638"/>
      <c r="CP23" s="2638"/>
      <c r="CQ23" s="2638"/>
      <c r="CR23" s="2638"/>
      <c r="CS23" s="2638"/>
      <c r="CT23" s="2638"/>
      <c r="CU23" s="2638"/>
      <c r="CV23" s="2638"/>
      <c r="CW23" s="2638"/>
      <c r="CX23" s="2638"/>
      <c r="CY23" s="2638"/>
      <c r="CZ23" s="2379"/>
    </row>
    <row r="24" s="131" customFormat="true" ht="15" hidden="true" customHeight="true" x14ac:dyDescent="0.2">
      <c r="A24" s="3252" t="s">
        <v>47</v>
      </c>
      <c r="B24" s="282" t="s">
        <v>59</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6"/>
      <c r="AA24" s="336"/>
      <c r="AB24" s="336"/>
      <c r="AC24" s="339"/>
      <c r="AD24" s="2610"/>
      <c r="AE24" s="2610"/>
      <c r="AF24" s="2610"/>
      <c r="AG24" s="2610"/>
      <c r="AH24" s="2610"/>
      <c r="AI24" s="2610"/>
      <c r="AJ24" s="2610"/>
      <c r="AK24" s="2610"/>
      <c r="AL24" s="2610"/>
      <c r="AM24" s="2610"/>
      <c r="AN24" s="2610"/>
      <c r="AO24" s="2610"/>
      <c r="AP24" s="2610"/>
      <c r="AQ24" s="2610"/>
      <c r="AR24" s="2610"/>
      <c r="AS24" s="2610"/>
      <c r="AT24" s="2610"/>
      <c r="AU24" s="2610"/>
      <c r="AV24" s="2610"/>
      <c r="AW24" s="2610"/>
      <c r="AX24" s="2610"/>
      <c r="AY24" s="2610"/>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3253"/>
      <c r="B25" s="273" t="s">
        <v>58</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1"/>
      <c r="AA25" s="341"/>
      <c r="AB25" s="341"/>
      <c r="AC25" s="344"/>
      <c r="AD25" s="2610"/>
      <c r="AE25" s="2610"/>
      <c r="AF25" s="2610"/>
      <c r="AG25" s="2610"/>
      <c r="AH25" s="2610"/>
      <c r="AI25" s="2610"/>
      <c r="AJ25" s="2610"/>
      <c r="AK25" s="2610"/>
      <c r="AL25" s="2610"/>
      <c r="AM25" s="2610"/>
      <c r="AN25" s="2610"/>
      <c r="AO25" s="2610"/>
      <c r="AP25" s="2610"/>
      <c r="AQ25" s="2610"/>
      <c r="AR25" s="2610"/>
      <c r="AS25" s="2610"/>
      <c r="AT25" s="2610"/>
      <c r="AU25" s="2610"/>
      <c r="AV25" s="2610"/>
      <c r="AW25" s="2610"/>
      <c r="AX25" s="2610"/>
      <c r="AY25" s="2610"/>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3254"/>
      <c r="B26" s="274" t="s">
        <v>46</v>
      </c>
      <c r="C26" s="345"/>
      <c r="D26" s="346"/>
      <c r="E26" s="346"/>
      <c r="F26" s="346"/>
      <c r="G26" s="347"/>
      <c r="H26" s="348"/>
      <c r="I26" s="346"/>
      <c r="J26" s="346"/>
      <c r="K26" s="346"/>
      <c r="L26" s="349"/>
      <c r="M26" s="345"/>
      <c r="N26" s="346"/>
      <c r="O26" s="346"/>
      <c r="P26" s="346"/>
      <c r="Q26" s="349"/>
      <c r="R26" s="479"/>
      <c r="S26" s="438"/>
      <c r="T26" s="438"/>
      <c r="U26" s="438"/>
      <c r="V26" s="438"/>
      <c r="W26" s="438"/>
      <c r="X26" s="438"/>
      <c r="Y26" s="438"/>
      <c r="Z26" s="438"/>
      <c r="AA26" s="438"/>
      <c r="AB26" s="438"/>
      <c r="AC26" s="2598"/>
      <c r="AD26" s="2610"/>
      <c r="AE26" s="2610"/>
      <c r="AF26" s="2610"/>
      <c r="AG26" s="2610"/>
      <c r="AH26" s="2610"/>
      <c r="AI26" s="2610"/>
      <c r="AJ26" s="2610"/>
      <c r="AK26" s="2610"/>
      <c r="AL26" s="2610"/>
      <c r="AM26" s="2610"/>
      <c r="AN26" s="2610"/>
      <c r="AO26" s="2610"/>
      <c r="AP26" s="2610"/>
      <c r="AQ26" s="2610"/>
      <c r="AR26" s="2610"/>
      <c r="AS26" s="2610"/>
      <c r="AT26" s="2610"/>
      <c r="AU26" s="2610"/>
      <c r="AV26" s="2610"/>
      <c r="AW26" s="2610"/>
      <c r="AX26" s="2610"/>
      <c r="AY26" s="2610"/>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130" customFormat="true" ht="15" customHeight="true" x14ac:dyDescent="0.2">
      <c r="B27" s="202"/>
      <c r="C27" s="2893" t="s">
        <v>115</v>
      </c>
      <c r="D27" s="2894"/>
      <c r="E27" s="2894"/>
      <c r="F27" s="2894"/>
      <c r="G27" s="2895"/>
      <c r="H27" s="3255" t="s">
        <v>38</v>
      </c>
      <c r="I27" s="3256"/>
      <c r="J27" s="3256"/>
      <c r="K27" s="3256"/>
      <c r="L27" s="3257"/>
      <c r="M27" s="3258" t="s">
        <v>37</v>
      </c>
      <c r="N27" s="3259"/>
      <c r="O27" s="3259"/>
      <c r="P27" s="3259"/>
      <c r="Q27" s="3260"/>
      <c r="R27" s="707" t="s">
        <v>142</v>
      </c>
      <c r="S27" s="475"/>
      <c r="T27" s="475"/>
      <c r="U27" s="475"/>
      <c r="V27" s="475"/>
      <c r="W27" s="475"/>
      <c r="X27" s="475"/>
      <c r="Y27" s="476"/>
      <c r="Z27" s="464"/>
      <c r="AA27" s="464"/>
      <c r="AB27" s="464"/>
      <c r="AC27" s="464"/>
      <c r="AD27" s="2604"/>
      <c r="AE27" s="2604"/>
      <c r="AF27" s="2604"/>
      <c r="AG27" s="2604"/>
      <c r="AH27" s="2604"/>
      <c r="AI27" s="2604"/>
      <c r="AJ27" s="2604"/>
      <c r="AK27" s="2604"/>
      <c r="AL27" s="2604"/>
      <c r="AM27" s="2604"/>
      <c r="AN27" s="2604"/>
      <c r="AO27" s="2604"/>
      <c r="AP27" s="2604"/>
      <c r="AQ27" s="2604"/>
      <c r="AR27" s="2604"/>
      <c r="AS27" s="2604"/>
      <c r="AT27" s="2604"/>
      <c r="AU27" s="2604"/>
      <c r="AV27" s="2604"/>
      <c r="AW27" s="2604"/>
      <c r="AX27" s="2604"/>
      <c r="AY27" s="2604"/>
      <c r="AZ27" s="239"/>
      <c r="BA27" s="241" t="s">
        <v>131</v>
      </c>
      <c r="BB27" s="115" t="s">
        <v>96</v>
      </c>
      <c r="BC27" s="2915" t="s">
        <v>115</v>
      </c>
      <c r="BD27" s="2916"/>
      <c r="BE27" s="2916"/>
      <c r="BF27" s="2916"/>
      <c r="BG27" s="2917"/>
      <c r="BH27" s="2918" t="s">
        <v>38</v>
      </c>
      <c r="BI27" s="2916"/>
      <c r="BJ27" s="2916"/>
      <c r="BK27" s="2916"/>
      <c r="BL27" s="2917"/>
      <c r="BM27" s="2918" t="s">
        <v>37</v>
      </c>
      <c r="BN27" s="2916"/>
      <c r="BO27" s="2916"/>
      <c r="BP27" s="2916"/>
      <c r="BQ27" s="2917"/>
      <c r="BR27" s="719" t="s">
        <v>142</v>
      </c>
      <c r="BS27" s="501"/>
      <c r="BT27" s="501"/>
      <c r="BU27" s="501"/>
      <c r="BV27" s="501"/>
      <c r="BW27" s="501"/>
      <c r="BX27" s="501"/>
      <c r="BY27" s="502"/>
      <c r="BZ27" s="461"/>
      <c r="CA27" s="461"/>
      <c r="CB27" s="461"/>
      <c r="CC27" s="461"/>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130" customFormat="true" ht="12.75" x14ac:dyDescent="0.2">
      <c r="A28" s="203" t="s">
        <v>69</v>
      </c>
      <c r="B28" s="277"/>
      <c r="C28" s="404" t="s">
        <v>0</v>
      </c>
      <c r="D28" s="405" t="s">
        <v>1</v>
      </c>
      <c r="E28" s="405" t="s">
        <v>2</v>
      </c>
      <c r="F28" s="405" t="s">
        <v>3</v>
      </c>
      <c r="G28" s="406" t="s">
        <v>4</v>
      </c>
      <c r="H28" s="312" t="s">
        <v>0</v>
      </c>
      <c r="I28" s="310" t="s">
        <v>1</v>
      </c>
      <c r="J28" s="310" t="s">
        <v>2</v>
      </c>
      <c r="K28" s="310" t="s">
        <v>3</v>
      </c>
      <c r="L28" s="313" t="s">
        <v>4</v>
      </c>
      <c r="M28" s="314" t="s">
        <v>0</v>
      </c>
      <c r="N28" s="310" t="s">
        <v>1</v>
      </c>
      <c r="O28" s="310" t="s">
        <v>2</v>
      </c>
      <c r="P28" s="310" t="s">
        <v>3</v>
      </c>
      <c r="Q28" s="311" t="s">
        <v>4</v>
      </c>
      <c r="R28" s="314" t="s">
        <v>326</v>
      </c>
      <c r="S28" s="310" t="s">
        <v>327</v>
      </c>
      <c r="T28" s="310" t="s">
        <v>328</v>
      </c>
      <c r="U28" s="310" t="s">
        <v>329</v>
      </c>
      <c r="V28" s="310" t="s">
        <v>330</v>
      </c>
      <c r="W28" s="310" t="s">
        <v>331</v>
      </c>
      <c r="X28" s="310" t="s">
        <v>332</v>
      </c>
      <c r="Y28" s="310" t="s">
        <v>333</v>
      </c>
      <c r="Z28" s="310" t="s">
        <v>334</v>
      </c>
      <c r="AA28" s="310" t="s">
        <v>335</v>
      </c>
      <c r="AB28" s="310" t="s">
        <v>336</v>
      </c>
      <c r="AC28" s="2599" t="s">
        <v>337</v>
      </c>
      <c r="AD28" s="2611"/>
      <c r="AE28" s="2611"/>
      <c r="AF28" s="2611"/>
      <c r="AG28" s="2611"/>
      <c r="AH28" s="2611"/>
      <c r="AI28" s="2611"/>
      <c r="AJ28" s="2611"/>
      <c r="AK28" s="2611"/>
      <c r="AL28" s="2611"/>
      <c r="AM28" s="2611"/>
      <c r="AN28" s="2611"/>
      <c r="AO28" s="2611"/>
      <c r="AP28" s="2611"/>
      <c r="AQ28" s="2611"/>
      <c r="AR28" s="2611"/>
      <c r="AS28" s="2611"/>
      <c r="AT28" s="2611"/>
      <c r="AU28" s="2611"/>
      <c r="AV28" s="2611"/>
      <c r="AW28" s="2611"/>
      <c r="AX28" s="2611"/>
      <c r="AY28" s="2611"/>
      <c r="AZ28" s="239"/>
      <c r="BA28" s="216" t="s">
        <v>120</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326</v>
      </c>
      <c r="BS28" s="182" t="s">
        <v>327</v>
      </c>
      <c r="BT28" s="182" t="s">
        <v>328</v>
      </c>
      <c r="BU28" s="182" t="s">
        <v>329</v>
      </c>
      <c r="BV28" s="182" t="s">
        <v>330</v>
      </c>
      <c r="BW28" s="182" t="s">
        <v>331</v>
      </c>
      <c r="BX28" s="182" t="s">
        <v>332</v>
      </c>
      <c r="BY28" s="183" t="s">
        <v>333</v>
      </c>
      <c r="BZ28" s="183" t="s">
        <v>334</v>
      </c>
      <c r="CA28" s="183" t="s">
        <v>335</v>
      </c>
      <c r="CB28" s="183" t="s">
        <v>336</v>
      </c>
      <c r="CC28" s="183" t="s">
        <v>337</v>
      </c>
      <c r="CD28" s="2383"/>
      <c r="CE28" s="2383"/>
      <c r="CF28" s="2383"/>
      <c r="CG28" s="2383"/>
      <c r="CH28" s="2383"/>
      <c r="CI28" s="2383"/>
      <c r="CJ28" s="2383"/>
      <c r="CK28" s="2383"/>
      <c r="CL28" s="2383"/>
      <c r="CM28" s="2383"/>
      <c r="CN28" s="2383"/>
      <c r="CO28" s="2383"/>
      <c r="CP28" s="2383"/>
      <c r="CQ28" s="2383"/>
      <c r="CR28" s="2383"/>
      <c r="CS28" s="2383"/>
      <c r="CT28" s="2383"/>
      <c r="CU28" s="2383"/>
      <c r="CV28" s="2383"/>
      <c r="CW28" s="2383"/>
      <c r="CX28" s="2383"/>
      <c r="CY28" s="2383"/>
      <c r="CZ28" s="2383"/>
    </row>
    <row r="29" s="130" customFormat="true" ht="15" customHeight="true" x14ac:dyDescent="0.2">
      <c r="A29" s="3251" t="s">
        <v>57</v>
      </c>
      <c r="B29" s="289" t="s">
        <v>49</v>
      </c>
      <c r="C29" s="549">
        <v>89.876490548287975</v>
      </c>
      <c r="D29" s="562">
        <v>91.992876326911698</v>
      </c>
      <c r="E29" s="562">
        <v>91.92766065315412</v>
      </c>
      <c r="F29" s="562">
        <v>93.768097969650327</v>
      </c>
      <c r="G29" s="575">
        <v>94.525585623075443</v>
      </c>
      <c r="H29" s="588">
        <v>90.412926370132183</v>
      </c>
      <c r="I29" s="562">
        <v>92.93854906504771</v>
      </c>
      <c r="J29" s="562">
        <v>93.013321542784055</v>
      </c>
      <c r="K29" s="562">
        <v>94.315656484789926</v>
      </c>
      <c r="L29" s="601">
        <v>94.477366086683261</v>
      </c>
      <c r="M29" s="612">
        <v>82.735496325076468</v>
      </c>
      <c r="N29" s="562">
        <v>91.142196288568769</v>
      </c>
      <c r="O29" s="562">
        <v>86.248130836463417</v>
      </c>
      <c r="P29" s="562">
        <v>87.159450172348812</v>
      </c>
      <c r="Q29" s="575">
        <v>89.393618683127158</v>
      </c>
      <c r="R29" s="612">
        <v>81.814478743530401</v>
      </c>
      <c r="S29" s="562">
        <v>97.656559693309646</v>
      </c>
      <c r="T29" s="562">
        <v>99.072502827829894</v>
      </c>
      <c r="U29" s="562">
        <v>96.836975818895894</v>
      </c>
      <c r="V29" s="562">
        <v>77.816365978705321</v>
      </c>
      <c r="W29" s="562">
        <v>90.086575074908211</v>
      </c>
      <c r="X29" s="562">
        <v>93.259736122992379</v>
      </c>
      <c r="Y29" s="623">
        <v>97.467016767691632</v>
      </c>
      <c r="Z29" s="623">
        <v>96.175718826446271</v>
      </c>
      <c r="AA29" s="623">
        <v>80.954354147421114</v>
      </c>
      <c r="AB29" s="623">
        <v>98.431980494747691</v>
      </c>
      <c r="AC29" s="623">
        <v>98.631811612096456</v>
      </c>
      <c r="AD29" s="2612"/>
      <c r="AE29" s="2612"/>
      <c r="AF29" s="2612"/>
      <c r="AG29" s="2612"/>
      <c r="AH29" s="2612"/>
      <c r="AI29" s="2612"/>
      <c r="AJ29" s="2612"/>
      <c r="AK29" s="2612"/>
      <c r="AL29" s="2612"/>
      <c r="AM29" s="2612"/>
      <c r="AN29" s="2612"/>
      <c r="AO29" s="2612"/>
      <c r="AP29" s="2612"/>
      <c r="AQ29" s="2612"/>
      <c r="AR29" s="2612"/>
      <c r="AS29" s="2612"/>
      <c r="AT29" s="2612"/>
      <c r="AU29" s="2612"/>
      <c r="AV29" s="2612"/>
      <c r="AW29" s="2612"/>
      <c r="AX29" s="2612"/>
      <c r="AY29" s="2612"/>
      <c r="AZ29" s="239"/>
      <c r="BA29" s="2891" t="s">
        <v>57</v>
      </c>
      <c r="BB29" s="164" t="s">
        <v>49</v>
      </c>
      <c r="BC29" s="636">
        <v>16234.182322999995</v>
      </c>
      <c r="BD29" s="649">
        <v>16610.943320999952</v>
      </c>
      <c r="BE29" s="649">
        <v>16597.065594999996</v>
      </c>
      <c r="BF29" s="649">
        <v>16928.076037999988</v>
      </c>
      <c r="BG29" s="662">
        <v>17066.3731799999</v>
      </c>
      <c r="BH29" s="675">
        <v>14569.830993000001</v>
      </c>
      <c r="BI29" s="649">
        <v>14969.994171999935</v>
      </c>
      <c r="BJ29" s="649">
        <v>14985.233742000022</v>
      </c>
      <c r="BK29" s="649">
        <v>15180.619703999997</v>
      </c>
      <c r="BL29" s="662">
        <v>15242.637593999945</v>
      </c>
      <c r="BM29" s="675">
        <v>1610.1969810000003</v>
      </c>
      <c r="BN29" s="649">
        <v>1765.3827120000017</v>
      </c>
      <c r="BO29" s="649">
        <v>1682.5871479999989</v>
      </c>
      <c r="BP29" s="649">
        <v>1693.1977220000003</v>
      </c>
      <c r="BQ29" s="662">
        <v>1736.9596890000007</v>
      </c>
      <c r="BR29" s="675">
        <v>1578.3491009999968</v>
      </c>
      <c r="BS29" s="649">
        <v>34931.399117000044</v>
      </c>
      <c r="BT29" s="649">
        <v>2053.4361490000024</v>
      </c>
      <c r="BU29" s="649">
        <v>4950.3149249999869</v>
      </c>
      <c r="BV29" s="649">
        <v>12811.876590000011</v>
      </c>
      <c r="BW29" s="649">
        <v>2363.5099629999959</v>
      </c>
      <c r="BX29" s="649">
        <v>3150.7766139999994</v>
      </c>
      <c r="BY29" s="688">
        <v>1441.6861690000017</v>
      </c>
      <c r="BZ29" s="688">
        <v>2032.1782470000001</v>
      </c>
      <c r="CA29" s="688">
        <v>4349.3371979999965</v>
      </c>
      <c r="CB29" s="688">
        <v>1230.6340430000014</v>
      </c>
      <c r="CC29" s="688">
        <v>12543.142340999964</v>
      </c>
      <c r="CD29" s="2639"/>
      <c r="CE29" s="2639"/>
      <c r="CF29" s="2639"/>
      <c r="CG29" s="2639"/>
      <c r="CH29" s="2639"/>
      <c r="CI29" s="2639"/>
      <c r="CJ29" s="2639"/>
      <c r="CK29" s="2639"/>
      <c r="CL29" s="2639"/>
      <c r="CM29" s="2639"/>
      <c r="CN29" s="2639"/>
      <c r="CO29" s="2639"/>
      <c r="CP29" s="2639"/>
      <c r="CQ29" s="2639"/>
      <c r="CR29" s="2639"/>
      <c r="CS29" s="2639"/>
      <c r="CT29" s="2639"/>
      <c r="CU29" s="2639"/>
      <c r="CV29" s="2639"/>
      <c r="CW29" s="2639"/>
      <c r="CX29" s="2639"/>
      <c r="CY29" s="2639"/>
      <c r="CZ29" s="2385"/>
    </row>
    <row r="30" s="130" customFormat="true" ht="15" customHeight="true" x14ac:dyDescent="0.2">
      <c r="A30" s="2842"/>
      <c r="B30" s="290" t="s">
        <v>48</v>
      </c>
      <c r="C30" s="550">
        <v>10.123509451711838</v>
      </c>
      <c r="D30" s="563">
        <v>8.007123673087932</v>
      </c>
      <c r="E30" s="563">
        <v>8.0723393468457196</v>
      </c>
      <c r="F30" s="563">
        <v>6.2319020303499197</v>
      </c>
      <c r="G30" s="576">
        <v>5.4744143769243223</v>
      </c>
      <c r="H30" s="589">
        <v>9.5870736298677652</v>
      </c>
      <c r="I30" s="563">
        <v>7.061450934952207</v>
      </c>
      <c r="J30" s="563">
        <v>6.9866784572159375</v>
      </c>
      <c r="K30" s="563">
        <v>5.6843435152101218</v>
      </c>
      <c r="L30" s="602">
        <v>5.5226339133167208</v>
      </c>
      <c r="M30" s="613">
        <v>17.264503674923439</v>
      </c>
      <c r="N30" s="563">
        <v>8.8578037114312398</v>
      </c>
      <c r="O30" s="563">
        <v>13.751869163536643</v>
      </c>
      <c r="P30" s="563">
        <v>12.840549827651197</v>
      </c>
      <c r="Q30" s="576">
        <v>10.606381316872799</v>
      </c>
      <c r="R30" s="613">
        <v>18.18552125646961</v>
      </c>
      <c r="S30" s="563">
        <v>2.3434403066903182</v>
      </c>
      <c r="T30" s="563">
        <v>0.92749717217007654</v>
      </c>
      <c r="U30" s="563">
        <v>3.1630241811041224</v>
      </c>
      <c r="V30" s="563">
        <v>22.183634021294697</v>
      </c>
      <c r="W30" s="563">
        <v>9.9134249250919293</v>
      </c>
      <c r="X30" s="563">
        <v>6.7402638770076653</v>
      </c>
      <c r="Y30" s="624">
        <v>2.5329832323084234</v>
      </c>
      <c r="Z30" s="624">
        <v>3.8242811735538167</v>
      </c>
      <c r="AA30" s="624">
        <v>19.045645852578847</v>
      </c>
      <c r="AB30" s="624">
        <v>1.5680195052523014</v>
      </c>
      <c r="AC30" s="624">
        <v>1.3681883879035912</v>
      </c>
      <c r="AD30" s="2613"/>
      <c r="AE30" s="2613"/>
      <c r="AF30" s="2613"/>
      <c r="AG30" s="2613"/>
      <c r="AH30" s="2613"/>
      <c r="AI30" s="2613"/>
      <c r="AJ30" s="2613"/>
      <c r="AK30" s="2613"/>
      <c r="AL30" s="2613"/>
      <c r="AM30" s="2613"/>
      <c r="AN30" s="2613"/>
      <c r="AO30" s="2613"/>
      <c r="AP30" s="2613"/>
      <c r="AQ30" s="2613"/>
      <c r="AR30" s="2613"/>
      <c r="AS30" s="2613"/>
      <c r="AT30" s="2613"/>
      <c r="AU30" s="2613"/>
      <c r="AV30" s="2613"/>
      <c r="AW30" s="2613"/>
      <c r="AX30" s="2613"/>
      <c r="AY30" s="2613"/>
      <c r="AZ30" s="239"/>
      <c r="BA30" s="2844"/>
      <c r="BB30" s="165" t="s">
        <v>48</v>
      </c>
      <c r="BC30" s="637">
        <v>1828.5860650000011</v>
      </c>
      <c r="BD30" s="650">
        <v>1445.8280119999999</v>
      </c>
      <c r="BE30" s="650">
        <v>1457.4192870000002</v>
      </c>
      <c r="BF30" s="650">
        <v>1125.0533360000004</v>
      </c>
      <c r="BG30" s="663">
        <v>988.39269899999999</v>
      </c>
      <c r="BH30" s="676">
        <v>1544.9344259999996</v>
      </c>
      <c r="BI30" s="650">
        <v>1137.4169319999999</v>
      </c>
      <c r="BJ30" s="650">
        <v>1125.6130629999989</v>
      </c>
      <c r="BK30" s="650">
        <v>914.92611499999987</v>
      </c>
      <c r="BL30" s="663">
        <v>891.00184300000001</v>
      </c>
      <c r="BM30" s="676">
        <v>336.00150999999988</v>
      </c>
      <c r="BN30" s="650">
        <v>171.57161200000002</v>
      </c>
      <c r="BO30" s="650">
        <v>268.28080899999998</v>
      </c>
      <c r="BP30" s="650">
        <v>249.44615500000006</v>
      </c>
      <c r="BQ30" s="663">
        <v>206.08693400000001</v>
      </c>
      <c r="BR30" s="676">
        <v>350.83155900000008</v>
      </c>
      <c r="BS30" s="650">
        <v>838.2401440000001</v>
      </c>
      <c r="BT30" s="650">
        <v>19.223862999999998</v>
      </c>
      <c r="BU30" s="650">
        <v>161.69408100000004</v>
      </c>
      <c r="BV30" s="650">
        <v>3652.3676970000024</v>
      </c>
      <c r="BW30" s="650">
        <v>260.08846</v>
      </c>
      <c r="BX30" s="650">
        <v>227.71955700000001</v>
      </c>
      <c r="BY30" s="689">
        <v>37.466694000000004</v>
      </c>
      <c r="BZ30" s="689">
        <v>80.806477000000001</v>
      </c>
      <c r="CA30" s="689">
        <v>1023.242502999999</v>
      </c>
      <c r="CB30" s="689">
        <v>19.603975999999999</v>
      </c>
      <c r="CC30" s="689">
        <v>173.99438800000001</v>
      </c>
      <c r="CD30" s="2640"/>
      <c r="CE30" s="2640"/>
      <c r="CF30" s="2640"/>
      <c r="CG30" s="2640"/>
      <c r="CH30" s="2640"/>
      <c r="CI30" s="2640"/>
      <c r="CJ30" s="2640"/>
      <c r="CK30" s="2640"/>
      <c r="CL30" s="2640"/>
      <c r="CM30" s="2640"/>
      <c r="CN30" s="2640"/>
      <c r="CO30" s="2640"/>
      <c r="CP30" s="2640"/>
      <c r="CQ30" s="2640"/>
      <c r="CR30" s="2640"/>
      <c r="CS30" s="2640"/>
      <c r="CT30" s="2640"/>
      <c r="CU30" s="2640"/>
      <c r="CV30" s="2640"/>
      <c r="CW30" s="2640"/>
      <c r="CX30" s="2640"/>
      <c r="CY30" s="2640"/>
      <c r="CZ30" s="2387"/>
    </row>
    <row r="31" s="130" customFormat="true" ht="15" customHeight="true" x14ac:dyDescent="0.2">
      <c r="A31" s="2842" t="s">
        <v>104</v>
      </c>
      <c r="B31" s="290" t="s">
        <v>49</v>
      </c>
      <c r="C31" s="550">
        <v>89.876490548287975</v>
      </c>
      <c r="D31" s="563">
        <v>91.992876326911698</v>
      </c>
      <c r="E31" s="563">
        <v>91.92766065315412</v>
      </c>
      <c r="F31" s="563">
        <v>93.768097969650327</v>
      </c>
      <c r="G31" s="576">
        <v>94.525585623075443</v>
      </c>
      <c r="H31" s="589">
        <v>90.412926370132183</v>
      </c>
      <c r="I31" s="563">
        <v>92.93854906504771</v>
      </c>
      <c r="J31" s="563">
        <v>93.013321542784055</v>
      </c>
      <c r="K31" s="563">
        <v>94.315656484789926</v>
      </c>
      <c r="L31" s="602">
        <v>94.477366086683261</v>
      </c>
      <c r="M31" s="613">
        <v>82.735496325076468</v>
      </c>
      <c r="N31" s="563">
        <v>91.142196288568769</v>
      </c>
      <c r="O31" s="563">
        <v>86.248130836463417</v>
      </c>
      <c r="P31" s="563">
        <v>87.159450172348812</v>
      </c>
      <c r="Q31" s="576">
        <v>89.393618683127158</v>
      </c>
      <c r="R31" s="613">
        <v>81.814478743530401</v>
      </c>
      <c r="S31" s="563">
        <v>97.656559693309646</v>
      </c>
      <c r="T31" s="563">
        <v>99.072502827829894</v>
      </c>
      <c r="U31" s="563">
        <v>96.836975818895894</v>
      </c>
      <c r="V31" s="563">
        <v>77.816365978705321</v>
      </c>
      <c r="W31" s="563">
        <v>90.086575074908211</v>
      </c>
      <c r="X31" s="563">
        <v>93.259736122992379</v>
      </c>
      <c r="Y31" s="624">
        <v>97.467016767691632</v>
      </c>
      <c r="Z31" s="624">
        <v>96.175718826446271</v>
      </c>
      <c r="AA31" s="624">
        <v>80.954354147421114</v>
      </c>
      <c r="AB31" s="624">
        <v>98.431980494747691</v>
      </c>
      <c r="AC31" s="624">
        <v>98.631811612096456</v>
      </c>
      <c r="AD31" s="2613"/>
      <c r="AE31" s="2613"/>
      <c r="AF31" s="2613"/>
      <c r="AG31" s="2613"/>
      <c r="AH31" s="2613"/>
      <c r="AI31" s="2613"/>
      <c r="AJ31" s="2613"/>
      <c r="AK31" s="2613"/>
      <c r="AL31" s="2613"/>
      <c r="AM31" s="2613"/>
      <c r="AN31" s="2613"/>
      <c r="AO31" s="2613"/>
      <c r="AP31" s="2613"/>
      <c r="AQ31" s="2613"/>
      <c r="AR31" s="2613"/>
      <c r="AS31" s="2613"/>
      <c r="AT31" s="2613"/>
      <c r="AU31" s="2613"/>
      <c r="AV31" s="2613"/>
      <c r="AW31" s="2613"/>
      <c r="AX31" s="2613"/>
      <c r="AY31" s="2613"/>
      <c r="AZ31" s="239"/>
      <c r="BA31" s="2844" t="s">
        <v>104</v>
      </c>
      <c r="BB31" s="165" t="s">
        <v>49</v>
      </c>
      <c r="BC31" s="637">
        <v>16234.182322999995</v>
      </c>
      <c r="BD31" s="650">
        <v>16610.943320999952</v>
      </c>
      <c r="BE31" s="650">
        <v>16597.065594999996</v>
      </c>
      <c r="BF31" s="650">
        <v>16928.076037999988</v>
      </c>
      <c r="BG31" s="663">
        <v>17066.3731799999</v>
      </c>
      <c r="BH31" s="676">
        <v>14569.830993000001</v>
      </c>
      <c r="BI31" s="650">
        <v>14969.994171999935</v>
      </c>
      <c r="BJ31" s="650">
        <v>14985.233742000022</v>
      </c>
      <c r="BK31" s="650">
        <v>15180.619703999997</v>
      </c>
      <c r="BL31" s="663">
        <v>15242.637593999945</v>
      </c>
      <c r="BM31" s="676">
        <v>1610.1969810000003</v>
      </c>
      <c r="BN31" s="650">
        <v>1765.3827120000017</v>
      </c>
      <c r="BO31" s="650">
        <v>1682.5871479999989</v>
      </c>
      <c r="BP31" s="650">
        <v>1693.1977220000003</v>
      </c>
      <c r="BQ31" s="663">
        <v>1736.9596890000007</v>
      </c>
      <c r="BR31" s="676">
        <v>1578.3491009999968</v>
      </c>
      <c r="BS31" s="650">
        <v>34931.399117000044</v>
      </c>
      <c r="BT31" s="650">
        <v>2053.4361490000024</v>
      </c>
      <c r="BU31" s="650">
        <v>4950.3149249999869</v>
      </c>
      <c r="BV31" s="650">
        <v>12811.876590000011</v>
      </c>
      <c r="BW31" s="650">
        <v>2363.5099629999959</v>
      </c>
      <c r="BX31" s="650">
        <v>3150.7766139999994</v>
      </c>
      <c r="BY31" s="689">
        <v>1441.6861690000017</v>
      </c>
      <c r="BZ31" s="689">
        <v>2032.1782470000001</v>
      </c>
      <c r="CA31" s="689">
        <v>4349.3371979999965</v>
      </c>
      <c r="CB31" s="689">
        <v>1230.6340430000014</v>
      </c>
      <c r="CC31" s="689">
        <v>12543.142340999964</v>
      </c>
      <c r="CD31" s="2640"/>
      <c r="CE31" s="2640"/>
      <c r="CF31" s="2640"/>
      <c r="CG31" s="2640"/>
      <c r="CH31" s="2640"/>
      <c r="CI31" s="2640"/>
      <c r="CJ31" s="2640"/>
      <c r="CK31" s="2640"/>
      <c r="CL31" s="2640"/>
      <c r="CM31" s="2640"/>
      <c r="CN31" s="2640"/>
      <c r="CO31" s="2640"/>
      <c r="CP31" s="2640"/>
      <c r="CQ31" s="2640"/>
      <c r="CR31" s="2640"/>
      <c r="CS31" s="2640"/>
      <c r="CT31" s="2640"/>
      <c r="CU31" s="2640"/>
      <c r="CV31" s="2640"/>
      <c r="CW31" s="2640"/>
      <c r="CX31" s="2640"/>
      <c r="CY31" s="2640"/>
      <c r="CZ31" s="2387"/>
    </row>
    <row r="32" s="130" customFormat="true" ht="15" customHeight="true" x14ac:dyDescent="0.2">
      <c r="A32" s="2842"/>
      <c r="B32" s="290" t="s">
        <v>48</v>
      </c>
      <c r="C32" s="550">
        <v>10.123509451711838</v>
      </c>
      <c r="D32" s="563">
        <v>8.007123673087932</v>
      </c>
      <c r="E32" s="563">
        <v>8.0723393468457196</v>
      </c>
      <c r="F32" s="563">
        <v>6.2319020303499197</v>
      </c>
      <c r="G32" s="576">
        <v>5.4744143769243223</v>
      </c>
      <c r="H32" s="589">
        <v>9.5870736298677652</v>
      </c>
      <c r="I32" s="563">
        <v>7.061450934952207</v>
      </c>
      <c r="J32" s="563">
        <v>6.9866784572159375</v>
      </c>
      <c r="K32" s="563">
        <v>5.6843435152101218</v>
      </c>
      <c r="L32" s="602">
        <v>5.5226339133167208</v>
      </c>
      <c r="M32" s="613">
        <v>17.264503674923439</v>
      </c>
      <c r="N32" s="563">
        <v>8.8578037114312398</v>
      </c>
      <c r="O32" s="563">
        <v>13.751869163536643</v>
      </c>
      <c r="P32" s="563">
        <v>12.840549827651197</v>
      </c>
      <c r="Q32" s="576">
        <v>10.606381316872799</v>
      </c>
      <c r="R32" s="613">
        <v>18.18552125646961</v>
      </c>
      <c r="S32" s="563">
        <v>2.3434403066903182</v>
      </c>
      <c r="T32" s="563">
        <v>0.92749717217007654</v>
      </c>
      <c r="U32" s="563">
        <v>3.1630241811041224</v>
      </c>
      <c r="V32" s="563">
        <v>22.183634021294697</v>
      </c>
      <c r="W32" s="563">
        <v>9.9134249250919293</v>
      </c>
      <c r="X32" s="563">
        <v>6.7402638770076653</v>
      </c>
      <c r="Y32" s="624">
        <v>2.5329832323084234</v>
      </c>
      <c r="Z32" s="624">
        <v>3.8242811735538167</v>
      </c>
      <c r="AA32" s="624">
        <v>19.045645852578847</v>
      </c>
      <c r="AB32" s="624">
        <v>1.5680195052523014</v>
      </c>
      <c r="AC32" s="624">
        <v>1.3681883879035912</v>
      </c>
      <c r="AD32" s="2613"/>
      <c r="AE32" s="2613"/>
      <c r="AF32" s="2613"/>
      <c r="AG32" s="2613"/>
      <c r="AH32" s="2613"/>
      <c r="AI32" s="2613"/>
      <c r="AJ32" s="2613"/>
      <c r="AK32" s="2613"/>
      <c r="AL32" s="2613"/>
      <c r="AM32" s="2613"/>
      <c r="AN32" s="2613"/>
      <c r="AO32" s="2613"/>
      <c r="AP32" s="2613"/>
      <c r="AQ32" s="2613"/>
      <c r="AR32" s="2613"/>
      <c r="AS32" s="2613"/>
      <c r="AT32" s="2613"/>
      <c r="AU32" s="2613"/>
      <c r="AV32" s="2613"/>
      <c r="AW32" s="2613"/>
      <c r="AX32" s="2613"/>
      <c r="AY32" s="2613"/>
      <c r="AZ32" s="239"/>
      <c r="BA32" s="2844"/>
      <c r="BB32" s="165" t="s">
        <v>48</v>
      </c>
      <c r="BC32" s="637">
        <v>1828.5860650000011</v>
      </c>
      <c r="BD32" s="650">
        <v>1445.8280119999999</v>
      </c>
      <c r="BE32" s="650">
        <v>1457.4192870000002</v>
      </c>
      <c r="BF32" s="650">
        <v>1125.0533360000004</v>
      </c>
      <c r="BG32" s="663">
        <v>988.39269899999999</v>
      </c>
      <c r="BH32" s="676">
        <v>1544.9344259999996</v>
      </c>
      <c r="BI32" s="650">
        <v>1137.4169319999999</v>
      </c>
      <c r="BJ32" s="650">
        <v>1125.6130629999989</v>
      </c>
      <c r="BK32" s="650">
        <v>914.92611499999987</v>
      </c>
      <c r="BL32" s="663">
        <v>891.00184300000001</v>
      </c>
      <c r="BM32" s="676">
        <v>336.00150999999988</v>
      </c>
      <c r="BN32" s="650">
        <v>171.57161200000002</v>
      </c>
      <c r="BO32" s="650">
        <v>268.28080899999998</v>
      </c>
      <c r="BP32" s="650">
        <v>249.44615500000006</v>
      </c>
      <c r="BQ32" s="663">
        <v>206.08693400000001</v>
      </c>
      <c r="BR32" s="676">
        <v>350.83155900000008</v>
      </c>
      <c r="BS32" s="650">
        <v>838.2401440000001</v>
      </c>
      <c r="BT32" s="650">
        <v>19.223862999999998</v>
      </c>
      <c r="BU32" s="650">
        <v>161.69408100000004</v>
      </c>
      <c r="BV32" s="650">
        <v>3652.3676970000024</v>
      </c>
      <c r="BW32" s="650">
        <v>260.08846</v>
      </c>
      <c r="BX32" s="650">
        <v>227.71955700000001</v>
      </c>
      <c r="BY32" s="689">
        <v>37.466694000000004</v>
      </c>
      <c r="BZ32" s="689">
        <v>80.806477000000001</v>
      </c>
      <c r="CA32" s="689">
        <v>1023.242502999999</v>
      </c>
      <c r="CB32" s="689">
        <v>19.603975999999999</v>
      </c>
      <c r="CC32" s="689">
        <v>173.99438800000001</v>
      </c>
      <c r="CD32" s="2640"/>
      <c r="CE32" s="2640"/>
      <c r="CF32" s="2640"/>
      <c r="CG32" s="2640"/>
      <c r="CH32" s="2640"/>
      <c r="CI32" s="2640"/>
      <c r="CJ32" s="2640"/>
      <c r="CK32" s="2640"/>
      <c r="CL32" s="2640"/>
      <c r="CM32" s="2640"/>
      <c r="CN32" s="2640"/>
      <c r="CO32" s="2640"/>
      <c r="CP32" s="2640"/>
      <c r="CQ32" s="2640"/>
      <c r="CR32" s="2640"/>
      <c r="CS32" s="2640"/>
      <c r="CT32" s="2640"/>
      <c r="CU32" s="2640"/>
      <c r="CV32" s="2640"/>
      <c r="CW32" s="2640"/>
      <c r="CX32" s="2640"/>
      <c r="CY32" s="2640"/>
      <c r="CZ32" s="2387"/>
    </row>
    <row r="33" s="130" customFormat="true" ht="15" customHeight="true" x14ac:dyDescent="0.2">
      <c r="A33" s="2842" t="s">
        <v>105</v>
      </c>
      <c r="B33" s="290" t="s">
        <v>49</v>
      </c>
      <c r="C33" s="550">
        <v>87.211344012279582</v>
      </c>
      <c r="D33" s="563">
        <v>90.291549005794408</v>
      </c>
      <c r="E33" s="563">
        <v>91.149246675028976</v>
      </c>
      <c r="F33" s="563">
        <v>93.092843356034251</v>
      </c>
      <c r="G33" s="576">
        <v>93.886661420052917</v>
      </c>
      <c r="H33" s="589">
        <v>88.007958733786438</v>
      </c>
      <c r="I33" s="563">
        <v>90.730800683237973</v>
      </c>
      <c r="J33" s="563">
        <v>92.012001159364303</v>
      </c>
      <c r="K33" s="563">
        <v>93.821669478110465</v>
      </c>
      <c r="L33" s="602">
        <v>93.826361182240404</v>
      </c>
      <c r="M33" s="613">
        <v>81.47429773133031</v>
      </c>
      <c r="N33" s="563">
        <v>90.270515589091403</v>
      </c>
      <c r="O33" s="563">
        <v>85.639474829920545</v>
      </c>
      <c r="P33" s="563">
        <v>86.982934391942592</v>
      </c>
      <c r="Q33" s="576">
        <v>88.331214633957828</v>
      </c>
      <c r="R33" s="613">
        <v>81.39217049791489</v>
      </c>
      <c r="S33" s="563">
        <v>96.673487713091546</v>
      </c>
      <c r="T33" s="563">
        <v>98.092243360171494</v>
      </c>
      <c r="U33" s="563">
        <v>94.643736725060151</v>
      </c>
      <c r="V33" s="563">
        <v>77.698306657784372</v>
      </c>
      <c r="W33" s="563">
        <v>89.805271734606592</v>
      </c>
      <c r="X33" s="563">
        <v>92.668543059893921</v>
      </c>
      <c r="Y33" s="624">
        <v>95.60258580251967</v>
      </c>
      <c r="Z33" s="624">
        <v>94.751673935906894</v>
      </c>
      <c r="AA33" s="624">
        <v>80.361328100844858</v>
      </c>
      <c r="AB33" s="624">
        <v>97.642660713231777</v>
      </c>
      <c r="AC33" s="624">
        <v>94.480004257568567</v>
      </c>
      <c r="AD33" s="2613"/>
      <c r="AE33" s="2613"/>
      <c r="AF33" s="2613"/>
      <c r="AG33" s="2613"/>
      <c r="AH33" s="2613"/>
      <c r="AI33" s="2613"/>
      <c r="AJ33" s="2613"/>
      <c r="AK33" s="2613"/>
      <c r="AL33" s="2613"/>
      <c r="AM33" s="2613"/>
      <c r="AN33" s="2613"/>
      <c r="AO33" s="2613"/>
      <c r="AP33" s="2613"/>
      <c r="AQ33" s="2613"/>
      <c r="AR33" s="2613"/>
      <c r="AS33" s="2613"/>
      <c r="AT33" s="2613"/>
      <c r="AU33" s="2613"/>
      <c r="AV33" s="2613"/>
      <c r="AW33" s="2613"/>
      <c r="AX33" s="2613"/>
      <c r="AY33" s="2613"/>
      <c r="AZ33" s="239"/>
      <c r="BA33" s="2844" t="s">
        <v>105</v>
      </c>
      <c r="BB33" s="165" t="s">
        <v>49</v>
      </c>
      <c r="BC33" s="637">
        <v>15752.783076999993</v>
      </c>
      <c r="BD33" s="650">
        <v>16303.73853699995</v>
      </c>
      <c r="BE33" s="650">
        <v>16456.526961000018</v>
      </c>
      <c r="BF33" s="650">
        <v>16806.171448999976</v>
      </c>
      <c r="BG33" s="663">
        <v>16951.016910999919</v>
      </c>
      <c r="BH33" s="676">
        <v>14182.276100000016</v>
      </c>
      <c r="BI33" s="650">
        <v>14614.383063999932</v>
      </c>
      <c r="BJ33" s="650">
        <v>14823.91254900003</v>
      </c>
      <c r="BK33" s="650">
        <v>15101.109799</v>
      </c>
      <c r="BL33" s="663">
        <v>15137.606809999947</v>
      </c>
      <c r="BM33" s="676">
        <v>1585.6515529999995</v>
      </c>
      <c r="BN33" s="650">
        <v>1748.4986550000015</v>
      </c>
      <c r="BO33" s="650">
        <v>1670.7130729999983</v>
      </c>
      <c r="BP33" s="650">
        <v>1689.7686490000003</v>
      </c>
      <c r="BQ33" s="663">
        <v>1716.3166830000007</v>
      </c>
      <c r="BR33" s="676">
        <v>1570.202011999997</v>
      </c>
      <c r="BS33" s="650">
        <v>34579.757816000056</v>
      </c>
      <c r="BT33" s="650">
        <v>2033.1187030000026</v>
      </c>
      <c r="BU33" s="650">
        <v>4838.1963449999903</v>
      </c>
      <c r="BV33" s="650">
        <v>12792.439015000011</v>
      </c>
      <c r="BW33" s="650">
        <v>2356.1296929999962</v>
      </c>
      <c r="BX33" s="650">
        <v>3130.8031790000005</v>
      </c>
      <c r="BY33" s="689">
        <v>1414.1083850000018</v>
      </c>
      <c r="BZ33" s="689">
        <v>2002.0883960000003</v>
      </c>
      <c r="CA33" s="689">
        <v>4317.4764009999981</v>
      </c>
      <c r="CB33" s="689">
        <v>1220.7656670000017</v>
      </c>
      <c r="CC33" s="689">
        <v>12015.151322999976</v>
      </c>
      <c r="CD33" s="2640"/>
      <c r="CE33" s="2640"/>
      <c r="CF33" s="2640"/>
      <c r="CG33" s="2640"/>
      <c r="CH33" s="2640"/>
      <c r="CI33" s="2640"/>
      <c r="CJ33" s="2640"/>
      <c r="CK33" s="2640"/>
      <c r="CL33" s="2640"/>
      <c r="CM33" s="2640"/>
      <c r="CN33" s="2640"/>
      <c r="CO33" s="2640"/>
      <c r="CP33" s="2640"/>
      <c r="CQ33" s="2640"/>
      <c r="CR33" s="2640"/>
      <c r="CS33" s="2640"/>
      <c r="CT33" s="2640"/>
      <c r="CU33" s="2640"/>
      <c r="CV33" s="2640"/>
      <c r="CW33" s="2640"/>
      <c r="CX33" s="2640"/>
      <c r="CY33" s="2640"/>
      <c r="CZ33" s="2387"/>
    </row>
    <row r="34" s="130" customFormat="true" ht="15" customHeight="true" x14ac:dyDescent="0.2">
      <c r="A34" s="2842"/>
      <c r="B34" s="290" t="s">
        <v>48</v>
      </c>
      <c r="C34" s="550">
        <v>12.788655987720229</v>
      </c>
      <c r="D34" s="563">
        <v>9.7084509942052026</v>
      </c>
      <c r="E34" s="563">
        <v>8.8507533249709756</v>
      </c>
      <c r="F34" s="563">
        <v>6.9071566439659202</v>
      </c>
      <c r="G34" s="576">
        <v>6.1133385799469346</v>
      </c>
      <c r="H34" s="589">
        <v>11.992041266213606</v>
      </c>
      <c r="I34" s="563">
        <v>9.269199316761938</v>
      </c>
      <c r="J34" s="563">
        <v>7.9879988406357256</v>
      </c>
      <c r="K34" s="563">
        <v>6.1783305218895901</v>
      </c>
      <c r="L34" s="602">
        <v>6.1736388177596</v>
      </c>
      <c r="M34" s="613">
        <v>18.525702268669548</v>
      </c>
      <c r="N34" s="563">
        <v>9.7294844109085865</v>
      </c>
      <c r="O34" s="563">
        <v>14.36052517007948</v>
      </c>
      <c r="P34" s="563">
        <v>13.017065608057404</v>
      </c>
      <c r="Q34" s="576">
        <v>11.668785366042131</v>
      </c>
      <c r="R34" s="613">
        <v>18.607829502085128</v>
      </c>
      <c r="S34" s="563">
        <v>3.3265122869084616</v>
      </c>
      <c r="T34" s="563">
        <v>1.9077566398284882</v>
      </c>
      <c r="U34" s="563">
        <v>5.3562632749399484</v>
      </c>
      <c r="V34" s="563">
        <v>22.301693342215657</v>
      </c>
      <c r="W34" s="563">
        <v>10.194728265393561</v>
      </c>
      <c r="X34" s="563">
        <v>7.3314569401061513</v>
      </c>
      <c r="Y34" s="624">
        <v>4.3974141974804093</v>
      </c>
      <c r="Z34" s="624">
        <v>5.2483260640932174</v>
      </c>
      <c r="AA34" s="624">
        <v>19.638671899155121</v>
      </c>
      <c r="AB34" s="624">
        <v>2.357339286768239</v>
      </c>
      <c r="AC34" s="624">
        <v>5.51999574243158</v>
      </c>
      <c r="AD34" s="2613"/>
      <c r="AE34" s="2613"/>
      <c r="AF34" s="2613"/>
      <c r="AG34" s="2613"/>
      <c r="AH34" s="2613"/>
      <c r="AI34" s="2613"/>
      <c r="AJ34" s="2613"/>
      <c r="AK34" s="2613"/>
      <c r="AL34" s="2613"/>
      <c r="AM34" s="2613"/>
      <c r="AN34" s="2613"/>
      <c r="AO34" s="2613"/>
      <c r="AP34" s="2613"/>
      <c r="AQ34" s="2613"/>
      <c r="AR34" s="2613"/>
      <c r="AS34" s="2613"/>
      <c r="AT34" s="2613"/>
      <c r="AU34" s="2613"/>
      <c r="AV34" s="2613"/>
      <c r="AW34" s="2613"/>
      <c r="AX34" s="2613"/>
      <c r="AY34" s="2613"/>
      <c r="AZ34" s="239"/>
      <c r="BA34" s="2844"/>
      <c r="BB34" s="165" t="s">
        <v>48</v>
      </c>
      <c r="BC34" s="637">
        <v>2309.9853110000026</v>
      </c>
      <c r="BD34" s="650">
        <v>1753.0327960000004</v>
      </c>
      <c r="BE34" s="650">
        <v>1597.9579209999993</v>
      </c>
      <c r="BF34" s="650">
        <v>1246.9579250000004</v>
      </c>
      <c r="BG34" s="663">
        <v>1103.748967999999</v>
      </c>
      <c r="BH34" s="676">
        <v>1932.4893190000009</v>
      </c>
      <c r="BI34" s="650">
        <v>1493.0280399999997</v>
      </c>
      <c r="BJ34" s="650">
        <v>1286.9342559999996</v>
      </c>
      <c r="BK34" s="650">
        <v>994.43602000000021</v>
      </c>
      <c r="BL34" s="663">
        <v>996.03262700000016</v>
      </c>
      <c r="BM34" s="676">
        <v>360.54693799999984</v>
      </c>
      <c r="BN34" s="650">
        <v>188.45566899999997</v>
      </c>
      <c r="BO34" s="650">
        <v>280.15488400000004</v>
      </c>
      <c r="BP34" s="650">
        <v>252.87522800000005</v>
      </c>
      <c r="BQ34" s="663">
        <v>226.72994</v>
      </c>
      <c r="BR34" s="676">
        <v>358.97864799999996</v>
      </c>
      <c r="BS34" s="650">
        <v>1189.881445</v>
      </c>
      <c r="BT34" s="650">
        <v>39.541308999999998</v>
      </c>
      <c r="BU34" s="650">
        <v>273.81266099999993</v>
      </c>
      <c r="BV34" s="650">
        <v>3671.8052720000023</v>
      </c>
      <c r="BW34" s="650">
        <v>267.46872999999994</v>
      </c>
      <c r="BX34" s="650">
        <v>247.69299199999995</v>
      </c>
      <c r="BY34" s="689">
        <v>65.044477999999984</v>
      </c>
      <c r="BZ34" s="689">
        <v>110.89632800000003</v>
      </c>
      <c r="CA34" s="689">
        <v>1055.1032999999986</v>
      </c>
      <c r="CB34" s="689">
        <v>29.472351999999994</v>
      </c>
      <c r="CC34" s="689">
        <v>701.98540600000035</v>
      </c>
      <c r="CD34" s="2640"/>
      <c r="CE34" s="2640"/>
      <c r="CF34" s="2640"/>
      <c r="CG34" s="2640"/>
      <c r="CH34" s="2640"/>
      <c r="CI34" s="2640"/>
      <c r="CJ34" s="2640"/>
      <c r="CK34" s="2640"/>
      <c r="CL34" s="2640"/>
      <c r="CM34" s="2640"/>
      <c r="CN34" s="2640"/>
      <c r="CO34" s="2640"/>
      <c r="CP34" s="2640"/>
      <c r="CQ34" s="2640"/>
      <c r="CR34" s="2640"/>
      <c r="CS34" s="2640"/>
      <c r="CT34" s="2640"/>
      <c r="CU34" s="2640"/>
      <c r="CV34" s="2640"/>
      <c r="CW34" s="2640"/>
      <c r="CX34" s="2640"/>
      <c r="CY34" s="2640"/>
      <c r="CZ34" s="2387"/>
    </row>
    <row r="35" s="130" customFormat="true" ht="15" customHeight="true" x14ac:dyDescent="0.2">
      <c r="A35" s="2842" t="s">
        <v>55</v>
      </c>
      <c r="B35" s="290" t="s">
        <v>49</v>
      </c>
      <c r="C35" s="550">
        <v>98.441125862040877</v>
      </c>
      <c r="D35" s="563">
        <v>99.063563364226752</v>
      </c>
      <c r="E35" s="563">
        <v>99.215892627647591</v>
      </c>
      <c r="F35" s="563">
        <v>99.473959278568174</v>
      </c>
      <c r="G35" s="576">
        <v>99.924140112966342</v>
      </c>
      <c r="H35" s="589">
        <v>98.412169744039119</v>
      </c>
      <c r="I35" s="563">
        <v>99.200832820563974</v>
      </c>
      <c r="J35" s="563">
        <v>99.401187888087534</v>
      </c>
      <c r="K35" s="563">
        <v>99.426345828601811</v>
      </c>
      <c r="L35" s="602">
        <v>99.915107034259179</v>
      </c>
      <c r="M35" s="613">
        <v>97.915907437624242</v>
      </c>
      <c r="N35" s="563">
        <v>98.695197729401869</v>
      </c>
      <c r="O35" s="563">
        <v>99.049516245655369</v>
      </c>
      <c r="P35" s="563">
        <v>98.878820958495211</v>
      </c>
      <c r="Q35" s="576">
        <v>99.607036243514784</v>
      </c>
      <c r="R35" s="613">
        <v>99.236473166800238</v>
      </c>
      <c r="S35" s="563">
        <v>99.992875016207435</v>
      </c>
      <c r="T35" s="563">
        <v>99.850558703209046</v>
      </c>
      <c r="U35" s="563">
        <v>99.792841444771113</v>
      </c>
      <c r="V35" s="563">
        <v>98.129589007354838</v>
      </c>
      <c r="W35" s="563">
        <v>97.539131696604159</v>
      </c>
      <c r="X35" s="563">
        <v>99.237120254235165</v>
      </c>
      <c r="Y35" s="624">
        <v>99.818578588655313</v>
      </c>
      <c r="Z35" s="624">
        <v>99.006532760905998</v>
      </c>
      <c r="AA35" s="624">
        <v>95.413498417638436</v>
      </c>
      <c r="AB35" s="624">
        <v>99.875623683141242</v>
      </c>
      <c r="AC35" s="624">
        <v>100</v>
      </c>
      <c r="AD35" s="2613"/>
      <c r="AE35" s="2613"/>
      <c r="AF35" s="2613"/>
      <c r="AG35" s="2613"/>
      <c r="AH35" s="2613"/>
      <c r="AI35" s="2613"/>
      <c r="AJ35" s="2613"/>
      <c r="AK35" s="2613"/>
      <c r="AL35" s="2613"/>
      <c r="AM35" s="2613"/>
      <c r="AN35" s="2613"/>
      <c r="AO35" s="2613"/>
      <c r="AP35" s="2613"/>
      <c r="AQ35" s="2613"/>
      <c r="AR35" s="2613"/>
      <c r="AS35" s="2613"/>
      <c r="AT35" s="2613"/>
      <c r="AU35" s="2613"/>
      <c r="AV35" s="2613"/>
      <c r="AW35" s="2613"/>
      <c r="AX35" s="2613"/>
      <c r="AY35" s="2613"/>
      <c r="AZ35" s="239"/>
      <c r="BA35" s="2844" t="s">
        <v>55</v>
      </c>
      <c r="BB35" s="165" t="s">
        <v>49</v>
      </c>
      <c r="BC35" s="637">
        <v>17781.192563000041</v>
      </c>
      <c r="BD35" s="650">
        <v>17887.681111000005</v>
      </c>
      <c r="BE35" s="650">
        <v>17912.918335000013</v>
      </c>
      <c r="BF35" s="650">
        <v>17958.162561999936</v>
      </c>
      <c r="BG35" s="663">
        <v>18041.069553999943</v>
      </c>
      <c r="BH35" s="676">
        <v>15858.890298000004</v>
      </c>
      <c r="BI35" s="650">
        <v>15978.685960999946</v>
      </c>
      <c r="BJ35" s="650">
        <v>16014.373103000022</v>
      </c>
      <c r="BK35" s="650">
        <v>16003.213048999991</v>
      </c>
      <c r="BL35" s="663">
        <v>16119.943111999946</v>
      </c>
      <c r="BM35" s="676">
        <v>1905.6379130000016</v>
      </c>
      <c r="BN35" s="650">
        <v>1911.680900000001</v>
      </c>
      <c r="BO35" s="650">
        <v>1932.3252739999978</v>
      </c>
      <c r="BP35" s="650">
        <v>1920.8633610000002</v>
      </c>
      <c r="BQ35" s="663">
        <v>1935.4111540000017</v>
      </c>
      <c r="BR35" s="676">
        <v>1914.4508479999965</v>
      </c>
      <c r="BS35" s="650">
        <v>35767.090680000052</v>
      </c>
      <c r="BT35" s="650">
        <v>2069.5626020000027</v>
      </c>
      <c r="BU35" s="650">
        <v>5101.4190419999859</v>
      </c>
      <c r="BV35" s="650">
        <v>16156.295252000009</v>
      </c>
      <c r="BW35" s="650">
        <v>2559.0351209999922</v>
      </c>
      <c r="BX35" s="650">
        <v>3352.7223079999985</v>
      </c>
      <c r="BY35" s="689">
        <v>1476.4693630000008</v>
      </c>
      <c r="BZ35" s="689">
        <v>2091.9929129999973</v>
      </c>
      <c r="CA35" s="689">
        <v>5126.1662479999968</v>
      </c>
      <c r="CB35" s="689">
        <v>1248.6830190000014</v>
      </c>
      <c r="CC35" s="689">
        <v>12717.136728999958</v>
      </c>
      <c r="CD35" s="2640"/>
      <c r="CE35" s="2640"/>
      <c r="CF35" s="2640"/>
      <c r="CG35" s="2640"/>
      <c r="CH35" s="2640"/>
      <c r="CI35" s="2640"/>
      <c r="CJ35" s="2640"/>
      <c r="CK35" s="2640"/>
      <c r="CL35" s="2640"/>
      <c r="CM35" s="2640"/>
      <c r="CN35" s="2640"/>
      <c r="CO35" s="2640"/>
      <c r="CP35" s="2640"/>
      <c r="CQ35" s="2640"/>
      <c r="CR35" s="2640"/>
      <c r="CS35" s="2640"/>
      <c r="CT35" s="2640"/>
      <c r="CU35" s="2640"/>
      <c r="CV35" s="2640"/>
      <c r="CW35" s="2640"/>
      <c r="CX35" s="2640"/>
      <c r="CY35" s="2640"/>
      <c r="CZ35" s="2387"/>
    </row>
    <row r="36" s="130" customFormat="true" ht="15" customHeight="true" x14ac:dyDescent="0.2">
      <c r="A36" s="2842"/>
      <c r="B36" s="290" t="s">
        <v>48</v>
      </c>
      <c r="C36" s="550">
        <v>1.5588741379591864</v>
      </c>
      <c r="D36" s="563">
        <v>0.93643663577317204</v>
      </c>
      <c r="E36" s="563">
        <v>0.78410737235233541</v>
      </c>
      <c r="F36" s="563">
        <v>0.5260407214317695</v>
      </c>
      <c r="G36" s="576">
        <v>7.585988703365365E-2</v>
      </c>
      <c r="H36" s="589">
        <v>1.5878302559608597</v>
      </c>
      <c r="I36" s="563">
        <v>0.79916717943601578</v>
      </c>
      <c r="J36" s="563">
        <v>0.59881211191244932</v>
      </c>
      <c r="K36" s="563">
        <v>0.57365417139818753</v>
      </c>
      <c r="L36" s="602">
        <v>8.4892965740821308E-2</v>
      </c>
      <c r="M36" s="613">
        <v>2.0840925623757429</v>
      </c>
      <c r="N36" s="563">
        <v>1.3048022705980948</v>
      </c>
      <c r="O36" s="563">
        <v>0.95048375434463195</v>
      </c>
      <c r="P36" s="563">
        <v>1.1211790415047851</v>
      </c>
      <c r="Q36" s="576">
        <v>0.39296375648521914</v>
      </c>
      <c r="R36" s="613">
        <v>0.76352683319974946</v>
      </c>
      <c r="S36" s="563">
        <v>7.1249837925504043E-3</v>
      </c>
      <c r="T36" s="563">
        <v>0.14944129679093726</v>
      </c>
      <c r="U36" s="563">
        <v>0.20715855522888391</v>
      </c>
      <c r="V36" s="563">
        <v>1.8704109926451544</v>
      </c>
      <c r="W36" s="563">
        <v>2.4608683033958423</v>
      </c>
      <c r="X36" s="563">
        <v>0.76287974576485063</v>
      </c>
      <c r="Y36" s="624">
        <v>0.18142141134469067</v>
      </c>
      <c r="Z36" s="624">
        <v>0.99346723909396417</v>
      </c>
      <c r="AA36" s="624">
        <v>4.5865015823615432</v>
      </c>
      <c r="AB36" s="624">
        <v>0.12437631685874992</v>
      </c>
      <c r="AC36" s="624">
        <v>0</v>
      </c>
      <c r="AD36" s="2613"/>
      <c r="AE36" s="2613"/>
      <c r="AF36" s="2613"/>
      <c r="AG36" s="2613"/>
      <c r="AH36" s="2613"/>
      <c r="AI36" s="2613"/>
      <c r="AJ36" s="2613"/>
      <c r="AK36" s="2613"/>
      <c r="AL36" s="2613"/>
      <c r="AM36" s="2613"/>
      <c r="AN36" s="2613"/>
      <c r="AO36" s="2613"/>
      <c r="AP36" s="2613"/>
      <c r="AQ36" s="2613"/>
      <c r="AR36" s="2613"/>
      <c r="AS36" s="2613"/>
      <c r="AT36" s="2613"/>
      <c r="AU36" s="2613"/>
      <c r="AV36" s="2613"/>
      <c r="AW36" s="2613"/>
      <c r="AX36" s="2613"/>
      <c r="AY36" s="2613"/>
      <c r="AZ36" s="239"/>
      <c r="BA36" s="2844"/>
      <c r="BB36" s="165" t="s">
        <v>48</v>
      </c>
      <c r="BC36" s="637">
        <v>281.5758249999999</v>
      </c>
      <c r="BD36" s="650">
        <v>169.09022199999993</v>
      </c>
      <c r="BE36" s="650">
        <v>141.56654700000004</v>
      </c>
      <c r="BF36" s="650">
        <v>94.966812000000004</v>
      </c>
      <c r="BG36" s="663">
        <v>13.696325</v>
      </c>
      <c r="BH36" s="676">
        <v>255.87512099999995</v>
      </c>
      <c r="BI36" s="650">
        <v>128.725143</v>
      </c>
      <c r="BJ36" s="650">
        <v>96.473702000000003</v>
      </c>
      <c r="BK36" s="650">
        <v>92.332770000000011</v>
      </c>
      <c r="BL36" s="663">
        <v>13.696325</v>
      </c>
      <c r="BM36" s="676">
        <v>40.560577999999985</v>
      </c>
      <c r="BN36" s="650">
        <v>25.273423999999999</v>
      </c>
      <c r="BO36" s="650">
        <v>18.542683</v>
      </c>
      <c r="BP36" s="650">
        <v>21.780516000000002</v>
      </c>
      <c r="BQ36" s="663">
        <v>7.6354690000000005</v>
      </c>
      <c r="BR36" s="676">
        <v>14.729812000000001</v>
      </c>
      <c r="BS36" s="650">
        <v>2.548581</v>
      </c>
      <c r="BT36" s="650">
        <v>3.09741</v>
      </c>
      <c r="BU36" s="650">
        <v>10.589964</v>
      </c>
      <c r="BV36" s="650">
        <v>307.94903499999998</v>
      </c>
      <c r="BW36" s="650">
        <v>64.563301999999979</v>
      </c>
      <c r="BX36" s="650">
        <v>25.773862999999999</v>
      </c>
      <c r="BY36" s="689">
        <v>2.6835</v>
      </c>
      <c r="BZ36" s="689">
        <v>20.991811000000002</v>
      </c>
      <c r="CA36" s="689">
        <v>246.41345299999998</v>
      </c>
      <c r="CB36" s="689">
        <v>1.5549999999999999</v>
      </c>
      <c r="CC36" s="689">
        <v>0</v>
      </c>
      <c r="CD36" s="2640"/>
      <c r="CE36" s="2640"/>
      <c r="CF36" s="2640"/>
      <c r="CG36" s="2640"/>
      <c r="CH36" s="2640"/>
      <c r="CI36" s="2640"/>
      <c r="CJ36" s="2640"/>
      <c r="CK36" s="2640"/>
      <c r="CL36" s="2640"/>
      <c r="CM36" s="2640"/>
      <c r="CN36" s="2640"/>
      <c r="CO36" s="2640"/>
      <c r="CP36" s="2640"/>
      <c r="CQ36" s="2640"/>
      <c r="CR36" s="2640"/>
      <c r="CS36" s="2640"/>
      <c r="CT36" s="2640"/>
      <c r="CU36" s="2640"/>
      <c r="CV36" s="2640"/>
      <c r="CW36" s="2640"/>
      <c r="CX36" s="2640"/>
      <c r="CY36" s="2640"/>
      <c r="CZ36" s="2387"/>
    </row>
    <row r="37" s="130" customFormat="true" ht="15" customHeight="true" x14ac:dyDescent="0.2">
      <c r="A37" s="2842" t="s">
        <v>126</v>
      </c>
      <c r="B37" s="290" t="s">
        <v>49</v>
      </c>
      <c r="C37" s="550">
        <v>98.506868093150572</v>
      </c>
      <c r="D37" s="563">
        <v>99.253384069607989</v>
      </c>
      <c r="E37" s="563">
        <v>99.257844949930401</v>
      </c>
      <c r="F37" s="563">
        <v>99.569115653131206</v>
      </c>
      <c r="G37" s="576">
        <v>99.924125246364753</v>
      </c>
      <c r="H37" s="589">
        <v>98.48126595034708</v>
      </c>
      <c r="I37" s="563">
        <v>99.391469372309729</v>
      </c>
      <c r="J37" s="563">
        <v>99.428512068500169</v>
      </c>
      <c r="K37" s="563">
        <v>99.533048318397533</v>
      </c>
      <c r="L37" s="602">
        <v>99.915088415923066</v>
      </c>
      <c r="M37" s="613">
        <v>97.946197255832672</v>
      </c>
      <c r="N37" s="563">
        <v>98.883478974306684</v>
      </c>
      <c r="O37" s="563">
        <v>99.135476521954672</v>
      </c>
      <c r="P37" s="563">
        <v>98.953251215269404</v>
      </c>
      <c r="Q37" s="576">
        <v>99.607036243514784</v>
      </c>
      <c r="R37" s="613">
        <v>99.515722068967875</v>
      </c>
      <c r="S37" s="563">
        <v>99.992874312403558</v>
      </c>
      <c r="T37" s="563">
        <v>99.850558703209046</v>
      </c>
      <c r="U37" s="563">
        <v>99.875278783857382</v>
      </c>
      <c r="V37" s="563">
        <v>98.345288417184065</v>
      </c>
      <c r="W37" s="563">
        <v>97.653688457816202</v>
      </c>
      <c r="X37" s="563">
        <v>99.829623786377965</v>
      </c>
      <c r="Y37" s="624">
        <v>100</v>
      </c>
      <c r="Z37" s="624">
        <v>99.006532760905998</v>
      </c>
      <c r="AA37" s="624">
        <v>95.405546143590229</v>
      </c>
      <c r="AB37" s="624">
        <v>99.875623683141242</v>
      </c>
      <c r="AC37" s="624">
        <v>100</v>
      </c>
      <c r="AD37" s="2613"/>
      <c r="AE37" s="2613"/>
      <c r="AF37" s="2613"/>
      <c r="AG37" s="2613"/>
      <c r="AH37" s="2613"/>
      <c r="AI37" s="2613"/>
      <c r="AJ37" s="2613"/>
      <c r="AK37" s="2613"/>
      <c r="AL37" s="2613"/>
      <c r="AM37" s="2613"/>
      <c r="AN37" s="2613"/>
      <c r="AO37" s="2613"/>
      <c r="AP37" s="2613"/>
      <c r="AQ37" s="2613"/>
      <c r="AR37" s="2613"/>
      <c r="AS37" s="2613"/>
      <c r="AT37" s="2613"/>
      <c r="AU37" s="2613"/>
      <c r="AV37" s="2613"/>
      <c r="AW37" s="2613"/>
      <c r="AX37" s="2613"/>
      <c r="AY37" s="2613"/>
      <c r="AZ37" s="239"/>
      <c r="BA37" s="2844" t="s">
        <v>126</v>
      </c>
      <c r="BB37" s="165" t="s">
        <v>49</v>
      </c>
      <c r="BC37" s="637">
        <v>17755.113635000038</v>
      </c>
      <c r="BD37" s="650">
        <v>17855.083198000011</v>
      </c>
      <c r="BE37" s="650">
        <v>17896.256914000009</v>
      </c>
      <c r="BF37" s="650">
        <v>17949.926857999937</v>
      </c>
      <c r="BG37" s="663">
        <v>18037.531973999943</v>
      </c>
      <c r="BH37" s="676">
        <v>15837.882932000006</v>
      </c>
      <c r="BI37" s="650">
        <v>15971.164978999948</v>
      </c>
      <c r="BJ37" s="650">
        <v>16000.850060000021</v>
      </c>
      <c r="BK37" s="650">
        <v>15996.016144999992</v>
      </c>
      <c r="BL37" s="663">
        <v>16116.405531999946</v>
      </c>
      <c r="BM37" s="676">
        <v>1895.2450820000017</v>
      </c>
      <c r="BN37" s="650">
        <v>1898.4166930000008</v>
      </c>
      <c r="BO37" s="650">
        <v>1924.0565709999976</v>
      </c>
      <c r="BP37" s="650">
        <v>1918.4634310000004</v>
      </c>
      <c r="BQ37" s="663">
        <v>1935.4111540000017</v>
      </c>
      <c r="BR37" s="676">
        <v>1892.5760919999964</v>
      </c>
      <c r="BS37" s="650">
        <v>35763.557714000053</v>
      </c>
      <c r="BT37" s="650">
        <v>2069.5626020000027</v>
      </c>
      <c r="BU37" s="650">
        <v>5092.6574329999867</v>
      </c>
      <c r="BV37" s="650">
        <v>16136.691737000012</v>
      </c>
      <c r="BW37" s="650">
        <v>2548.3540889999917</v>
      </c>
      <c r="BX37" s="650">
        <v>3345.5749199999991</v>
      </c>
      <c r="BY37" s="689">
        <v>1470.978694000001</v>
      </c>
      <c r="BZ37" s="689">
        <v>2091.9929129999973</v>
      </c>
      <c r="CA37" s="689">
        <v>5116.8671609999974</v>
      </c>
      <c r="CB37" s="689">
        <v>1248.6830190000014</v>
      </c>
      <c r="CC37" s="689">
        <v>12716.416204999958</v>
      </c>
      <c r="CD37" s="2640"/>
      <c r="CE37" s="2640"/>
      <c r="CF37" s="2640"/>
      <c r="CG37" s="2640"/>
      <c r="CH37" s="2640"/>
      <c r="CI37" s="2640"/>
      <c r="CJ37" s="2640"/>
      <c r="CK37" s="2640"/>
      <c r="CL37" s="2640"/>
      <c r="CM37" s="2640"/>
      <c r="CN37" s="2640"/>
      <c r="CO37" s="2640"/>
      <c r="CP37" s="2640"/>
      <c r="CQ37" s="2640"/>
      <c r="CR37" s="2640"/>
      <c r="CS37" s="2640"/>
      <c r="CT37" s="2640"/>
      <c r="CU37" s="2640"/>
      <c r="CV37" s="2640"/>
      <c r="CW37" s="2640"/>
      <c r="CX37" s="2640"/>
      <c r="CY37" s="2640"/>
      <c r="CZ37" s="2387"/>
    </row>
    <row r="38" s="130" customFormat="true" ht="15" customHeight="true" x14ac:dyDescent="0.2">
      <c r="A38" s="2842"/>
      <c r="B38" s="290" t="s">
        <v>48</v>
      </c>
      <c r="C38" s="550">
        <v>1.4931319068494919</v>
      </c>
      <c r="D38" s="563">
        <v>0.7466159303920008</v>
      </c>
      <c r="E38" s="563">
        <v>0.74215505006947369</v>
      </c>
      <c r="F38" s="563">
        <v>0.43088434686872734</v>
      </c>
      <c r="G38" s="576">
        <v>7.587475363523484E-2</v>
      </c>
      <c r="H38" s="589">
        <v>1.5187340496528909</v>
      </c>
      <c r="I38" s="563">
        <v>0.60853062769027422</v>
      </c>
      <c r="J38" s="563">
        <v>0.57148793149981192</v>
      </c>
      <c r="K38" s="563">
        <v>0.46695168160246836</v>
      </c>
      <c r="L38" s="602">
        <v>8.4911584076924063E-2</v>
      </c>
      <c r="M38" s="613">
        <v>2.0538027441673155</v>
      </c>
      <c r="N38" s="563">
        <v>1.1165210256932852</v>
      </c>
      <c r="O38" s="563">
        <v>0.86452347804532015</v>
      </c>
      <c r="P38" s="563">
        <v>1.0467487847305903</v>
      </c>
      <c r="Q38" s="576">
        <v>0.39296375648521914</v>
      </c>
      <c r="R38" s="613">
        <v>0.48427793103213895</v>
      </c>
      <c r="S38" s="563">
        <v>7.1256875964613477E-3</v>
      </c>
      <c r="T38" s="563">
        <v>0.14944129679093726</v>
      </c>
      <c r="U38" s="563">
        <v>0.12472121614262811</v>
      </c>
      <c r="V38" s="563">
        <v>1.6547115828159722</v>
      </c>
      <c r="W38" s="563">
        <v>2.3463115421837468</v>
      </c>
      <c r="X38" s="563">
        <v>0.17037621362204339</v>
      </c>
      <c r="Y38" s="624">
        <v>0</v>
      </c>
      <c r="Z38" s="624">
        <v>0.99346723909396417</v>
      </c>
      <c r="AA38" s="624">
        <v>4.5944538564097606</v>
      </c>
      <c r="AB38" s="624">
        <v>0.12437631685874992</v>
      </c>
      <c r="AC38" s="624">
        <v>0</v>
      </c>
      <c r="AD38" s="2613"/>
      <c r="AE38" s="2613"/>
      <c r="AF38" s="2613"/>
      <c r="AG38" s="2613"/>
      <c r="AH38" s="2613"/>
      <c r="AI38" s="2613"/>
      <c r="AJ38" s="2613"/>
      <c r="AK38" s="2613"/>
      <c r="AL38" s="2613"/>
      <c r="AM38" s="2613"/>
      <c r="AN38" s="2613"/>
      <c r="AO38" s="2613"/>
      <c r="AP38" s="2613"/>
      <c r="AQ38" s="2613"/>
      <c r="AR38" s="2613"/>
      <c r="AS38" s="2613"/>
      <c r="AT38" s="2613"/>
      <c r="AU38" s="2613"/>
      <c r="AV38" s="2613"/>
      <c r="AW38" s="2613"/>
      <c r="AX38" s="2613"/>
      <c r="AY38" s="2613"/>
      <c r="AZ38" s="239"/>
      <c r="BA38" s="2844"/>
      <c r="BB38" s="165" t="s">
        <v>48</v>
      </c>
      <c r="BC38" s="637">
        <v>269.12566799999991</v>
      </c>
      <c r="BD38" s="650">
        <v>134.311688</v>
      </c>
      <c r="BE38" s="650">
        <v>133.81106000000005</v>
      </c>
      <c r="BF38" s="650">
        <v>77.678128000000001</v>
      </c>
      <c r="BG38" s="663">
        <v>13.696325</v>
      </c>
      <c r="BH38" s="676">
        <v>244.24474899999998</v>
      </c>
      <c r="BI38" s="650">
        <v>97.784479000000005</v>
      </c>
      <c r="BJ38" s="650">
        <v>91.968516000000008</v>
      </c>
      <c r="BK38" s="650">
        <v>75.044086000000007</v>
      </c>
      <c r="BL38" s="663">
        <v>13.696325</v>
      </c>
      <c r="BM38" s="676">
        <v>39.740792999999982</v>
      </c>
      <c r="BN38" s="650">
        <v>21.435554</v>
      </c>
      <c r="BO38" s="650">
        <v>16.778979</v>
      </c>
      <c r="BP38" s="650">
        <v>20.293919000000002</v>
      </c>
      <c r="BQ38" s="663">
        <v>7.6354690000000005</v>
      </c>
      <c r="BR38" s="676">
        <v>9.2099299999999999</v>
      </c>
      <c r="BS38" s="650">
        <v>2.548581</v>
      </c>
      <c r="BT38" s="650">
        <v>3.09741</v>
      </c>
      <c r="BU38" s="650">
        <v>6.3595560000000004</v>
      </c>
      <c r="BV38" s="650">
        <v>271.50838799999997</v>
      </c>
      <c r="BW38" s="650">
        <v>61.228947999999988</v>
      </c>
      <c r="BX38" s="650">
        <v>5.7097919999999993</v>
      </c>
      <c r="BY38" s="689">
        <v>0</v>
      </c>
      <c r="BZ38" s="689">
        <v>20.991811000000002</v>
      </c>
      <c r="CA38" s="689">
        <v>246.41345299999998</v>
      </c>
      <c r="CB38" s="689">
        <v>1.5549999999999999</v>
      </c>
      <c r="CC38" s="689">
        <v>0</v>
      </c>
      <c r="CD38" s="2640"/>
      <c r="CE38" s="2640"/>
      <c r="CF38" s="2640"/>
      <c r="CG38" s="2640"/>
      <c r="CH38" s="2640"/>
      <c r="CI38" s="2640"/>
      <c r="CJ38" s="2640"/>
      <c r="CK38" s="2640"/>
      <c r="CL38" s="2640"/>
      <c r="CM38" s="2640"/>
      <c r="CN38" s="2640"/>
      <c r="CO38" s="2640"/>
      <c r="CP38" s="2640"/>
      <c r="CQ38" s="2640"/>
      <c r="CR38" s="2640"/>
      <c r="CS38" s="2640"/>
      <c r="CT38" s="2640"/>
      <c r="CU38" s="2640"/>
      <c r="CV38" s="2640"/>
      <c r="CW38" s="2640"/>
      <c r="CX38" s="2640"/>
      <c r="CY38" s="2640"/>
      <c r="CZ38" s="2387"/>
    </row>
    <row r="39" s="130" customFormat="true" ht="15" customHeight="true" x14ac:dyDescent="0.2">
      <c r="A39" s="2842" t="s">
        <v>123</v>
      </c>
      <c r="B39" s="290" t="s">
        <v>49</v>
      </c>
      <c r="C39" s="2533" t="s">
        <v>35</v>
      </c>
      <c r="D39" s="2542" t="s">
        <v>35</v>
      </c>
      <c r="E39" s="2542" t="s">
        <v>35</v>
      </c>
      <c r="F39" s="2542" t="s">
        <v>35</v>
      </c>
      <c r="G39" s="2552" t="s">
        <v>35</v>
      </c>
      <c r="H39" s="2562" t="s">
        <v>35</v>
      </c>
      <c r="I39" s="2542" t="s">
        <v>35</v>
      </c>
      <c r="J39" s="2542" t="s">
        <v>35</v>
      </c>
      <c r="K39" s="2542" t="s">
        <v>35</v>
      </c>
      <c r="L39" s="2572" t="s">
        <v>35</v>
      </c>
      <c r="M39" s="2578" t="s">
        <v>35</v>
      </c>
      <c r="N39" s="2542" t="s">
        <v>35</v>
      </c>
      <c r="O39" s="2542" t="s">
        <v>35</v>
      </c>
      <c r="P39" s="2542" t="s">
        <v>35</v>
      </c>
      <c r="Q39" s="2552" t="s">
        <v>35</v>
      </c>
      <c r="R39" s="2578" t="s">
        <v>35</v>
      </c>
      <c r="S39" s="2542" t="s">
        <v>35</v>
      </c>
      <c r="T39" s="2542" t="s">
        <v>35</v>
      </c>
      <c r="U39" s="2542" t="s">
        <v>35</v>
      </c>
      <c r="V39" s="2542" t="s">
        <v>35</v>
      </c>
      <c r="W39" s="2542" t="s">
        <v>35</v>
      </c>
      <c r="X39" s="2542" t="s">
        <v>35</v>
      </c>
      <c r="Y39" s="2588" t="s">
        <v>35</v>
      </c>
      <c r="Z39" s="2588" t="s">
        <v>35</v>
      </c>
      <c r="AA39" s="2588" t="s">
        <v>35</v>
      </c>
      <c r="AB39" s="2588" t="s">
        <v>35</v>
      </c>
      <c r="AC39" s="2588" t="s">
        <v>35</v>
      </c>
      <c r="AD39" s="2472"/>
      <c r="AE39" s="2472"/>
      <c r="AF39" s="2472"/>
      <c r="AG39" s="2472"/>
      <c r="AH39" s="2472"/>
      <c r="AI39" s="2472"/>
      <c r="AJ39" s="2472"/>
      <c r="AK39" s="2472"/>
      <c r="AL39" s="2472"/>
      <c r="AM39" s="2472"/>
      <c r="AN39" s="2472"/>
      <c r="AO39" s="2472"/>
      <c r="AP39" s="2472"/>
      <c r="AQ39" s="2472"/>
      <c r="AR39" s="2472"/>
      <c r="AS39" s="2472"/>
      <c r="AT39" s="2472"/>
      <c r="AU39" s="2472"/>
      <c r="AV39" s="2472"/>
      <c r="AW39" s="2472"/>
      <c r="AX39" s="2472"/>
      <c r="AY39" s="2472"/>
      <c r="AZ39" s="239"/>
      <c r="BA39" s="2844" t="s">
        <v>123</v>
      </c>
      <c r="BB39" s="165" t="s">
        <v>49</v>
      </c>
      <c r="BC39" s="1488" t="s">
        <v>35</v>
      </c>
      <c r="BD39" s="1508" t="s">
        <v>35</v>
      </c>
      <c r="BE39" s="1508" t="s">
        <v>35</v>
      </c>
      <c r="BF39" s="1508" t="s">
        <v>35</v>
      </c>
      <c r="BG39" s="1529" t="s">
        <v>35</v>
      </c>
      <c r="BH39" s="1550" t="s">
        <v>35</v>
      </c>
      <c r="BI39" s="1508" t="s">
        <v>35</v>
      </c>
      <c r="BJ39" s="1508" t="s">
        <v>35</v>
      </c>
      <c r="BK39" s="1508" t="s">
        <v>35</v>
      </c>
      <c r="BL39" s="1529" t="s">
        <v>35</v>
      </c>
      <c r="BM39" s="1550" t="s">
        <v>35</v>
      </c>
      <c r="BN39" s="1508" t="s">
        <v>35</v>
      </c>
      <c r="BO39" s="1508" t="s">
        <v>35</v>
      </c>
      <c r="BP39" s="1508" t="s">
        <v>35</v>
      </c>
      <c r="BQ39" s="1529" t="s">
        <v>35</v>
      </c>
      <c r="BR39" s="1550" t="s">
        <v>35</v>
      </c>
      <c r="BS39" s="1508" t="s">
        <v>35</v>
      </c>
      <c r="BT39" s="1508" t="s">
        <v>35</v>
      </c>
      <c r="BU39" s="1508" t="s">
        <v>35</v>
      </c>
      <c r="BV39" s="1508" t="s">
        <v>35</v>
      </c>
      <c r="BW39" s="1508" t="s">
        <v>35</v>
      </c>
      <c r="BX39" s="1508" t="s">
        <v>35</v>
      </c>
      <c r="BY39" s="1569" t="s">
        <v>35</v>
      </c>
      <c r="BZ39" s="1569" t="s">
        <v>35</v>
      </c>
      <c r="CA39" s="1569" t="s">
        <v>35</v>
      </c>
      <c r="CB39" s="1569" t="s">
        <v>35</v>
      </c>
      <c r="CC39" s="1569" t="s">
        <v>35</v>
      </c>
      <c r="CD39" s="2387"/>
      <c r="CE39" s="2387"/>
      <c r="CF39" s="2387"/>
      <c r="CG39" s="2387"/>
      <c r="CH39" s="2387"/>
      <c r="CI39" s="2387"/>
      <c r="CJ39" s="2387"/>
      <c r="CK39" s="2387"/>
      <c r="CL39" s="2387"/>
      <c r="CM39" s="2387"/>
      <c r="CN39" s="2387"/>
      <c r="CO39" s="2387"/>
      <c r="CP39" s="2387"/>
      <c r="CQ39" s="2387"/>
      <c r="CR39" s="2387"/>
      <c r="CS39" s="2387"/>
      <c r="CT39" s="2387"/>
      <c r="CU39" s="2387"/>
      <c r="CV39" s="2387"/>
      <c r="CW39" s="2387"/>
      <c r="CX39" s="2387"/>
      <c r="CY39" s="2387"/>
      <c r="CZ39" s="2387"/>
    </row>
    <row r="40" s="130" customFormat="true" ht="15" customHeight="true" x14ac:dyDescent="0.2">
      <c r="A40" s="2842"/>
      <c r="B40" s="290" t="s">
        <v>48</v>
      </c>
      <c r="C40" s="2533" t="s">
        <v>35</v>
      </c>
      <c r="D40" s="2542" t="s">
        <v>35</v>
      </c>
      <c r="E40" s="2542" t="s">
        <v>35</v>
      </c>
      <c r="F40" s="2542" t="s">
        <v>35</v>
      </c>
      <c r="G40" s="2552" t="s">
        <v>35</v>
      </c>
      <c r="H40" s="2562" t="s">
        <v>35</v>
      </c>
      <c r="I40" s="2542" t="s">
        <v>35</v>
      </c>
      <c r="J40" s="2542" t="s">
        <v>35</v>
      </c>
      <c r="K40" s="2542" t="s">
        <v>35</v>
      </c>
      <c r="L40" s="2572" t="s">
        <v>35</v>
      </c>
      <c r="M40" s="2578" t="s">
        <v>35</v>
      </c>
      <c r="N40" s="2542" t="s">
        <v>35</v>
      </c>
      <c r="O40" s="2542" t="s">
        <v>35</v>
      </c>
      <c r="P40" s="2542" t="s">
        <v>35</v>
      </c>
      <c r="Q40" s="2552" t="s">
        <v>35</v>
      </c>
      <c r="R40" s="2578" t="s">
        <v>35</v>
      </c>
      <c r="S40" s="2542" t="s">
        <v>35</v>
      </c>
      <c r="T40" s="2542" t="s">
        <v>35</v>
      </c>
      <c r="U40" s="2542" t="s">
        <v>35</v>
      </c>
      <c r="V40" s="2542" t="s">
        <v>35</v>
      </c>
      <c r="W40" s="2542" t="s">
        <v>35</v>
      </c>
      <c r="X40" s="2542" t="s">
        <v>35</v>
      </c>
      <c r="Y40" s="2588" t="s">
        <v>35</v>
      </c>
      <c r="Z40" s="2588" t="s">
        <v>35</v>
      </c>
      <c r="AA40" s="2588" t="s">
        <v>35</v>
      </c>
      <c r="AB40" s="2588" t="s">
        <v>35</v>
      </c>
      <c r="AC40" s="2588" t="s">
        <v>35</v>
      </c>
      <c r="AD40" s="2472"/>
      <c r="AE40" s="2472"/>
      <c r="AF40" s="2472"/>
      <c r="AG40" s="2472"/>
      <c r="AH40" s="2472"/>
      <c r="AI40" s="2472"/>
      <c r="AJ40" s="2472"/>
      <c r="AK40" s="2472"/>
      <c r="AL40" s="2472"/>
      <c r="AM40" s="2472"/>
      <c r="AN40" s="2472"/>
      <c r="AO40" s="2472"/>
      <c r="AP40" s="2472"/>
      <c r="AQ40" s="2472"/>
      <c r="AR40" s="2472"/>
      <c r="AS40" s="2472"/>
      <c r="AT40" s="2472"/>
      <c r="AU40" s="2472"/>
      <c r="AV40" s="2472"/>
      <c r="AW40" s="2472"/>
      <c r="AX40" s="2472"/>
      <c r="AY40" s="2472"/>
      <c r="AZ40" s="239"/>
      <c r="BA40" s="2844"/>
      <c r="BB40" s="165" t="s">
        <v>48</v>
      </c>
      <c r="BC40" s="1488" t="s">
        <v>35</v>
      </c>
      <c r="BD40" s="1508" t="s">
        <v>35</v>
      </c>
      <c r="BE40" s="1508" t="s">
        <v>35</v>
      </c>
      <c r="BF40" s="1508" t="s">
        <v>35</v>
      </c>
      <c r="BG40" s="1529" t="s">
        <v>35</v>
      </c>
      <c r="BH40" s="1550" t="s">
        <v>35</v>
      </c>
      <c r="BI40" s="1508" t="s">
        <v>35</v>
      </c>
      <c r="BJ40" s="1508" t="s">
        <v>35</v>
      </c>
      <c r="BK40" s="1508" t="s">
        <v>35</v>
      </c>
      <c r="BL40" s="1529" t="s">
        <v>35</v>
      </c>
      <c r="BM40" s="1550" t="s">
        <v>35</v>
      </c>
      <c r="BN40" s="1508" t="s">
        <v>35</v>
      </c>
      <c r="BO40" s="1508" t="s">
        <v>35</v>
      </c>
      <c r="BP40" s="1508" t="s">
        <v>35</v>
      </c>
      <c r="BQ40" s="1529" t="s">
        <v>35</v>
      </c>
      <c r="BR40" s="1550" t="s">
        <v>35</v>
      </c>
      <c r="BS40" s="1508" t="s">
        <v>35</v>
      </c>
      <c r="BT40" s="1508" t="s">
        <v>35</v>
      </c>
      <c r="BU40" s="1508" t="s">
        <v>35</v>
      </c>
      <c r="BV40" s="1508" t="s">
        <v>35</v>
      </c>
      <c r="BW40" s="1508" t="s">
        <v>35</v>
      </c>
      <c r="BX40" s="1508" t="s">
        <v>35</v>
      </c>
      <c r="BY40" s="1569" t="s">
        <v>35</v>
      </c>
      <c r="BZ40" s="1569" t="s">
        <v>35</v>
      </c>
      <c r="CA40" s="1569" t="s">
        <v>35</v>
      </c>
      <c r="CB40" s="1569" t="s">
        <v>35</v>
      </c>
      <c r="CC40" s="1569" t="s">
        <v>35</v>
      </c>
      <c r="CD40" s="2387"/>
      <c r="CE40" s="2387"/>
      <c r="CF40" s="2387"/>
      <c r="CG40" s="2387"/>
      <c r="CH40" s="2387"/>
      <c r="CI40" s="2387"/>
      <c r="CJ40" s="2387"/>
      <c r="CK40" s="2387"/>
      <c r="CL40" s="2387"/>
      <c r="CM40" s="2387"/>
      <c r="CN40" s="2387"/>
      <c r="CO40" s="2387"/>
      <c r="CP40" s="2387"/>
      <c r="CQ40" s="2387"/>
      <c r="CR40" s="2387"/>
      <c r="CS40" s="2387"/>
      <c r="CT40" s="2387"/>
      <c r="CU40" s="2387"/>
      <c r="CV40" s="2387"/>
      <c r="CW40" s="2387"/>
      <c r="CX40" s="2387"/>
      <c r="CY40" s="2387"/>
      <c r="CZ40" s="2387"/>
    </row>
    <row r="41" s="130" customFormat="true" ht="15" customHeight="true" x14ac:dyDescent="0.2">
      <c r="A41" s="2842" t="s">
        <v>56</v>
      </c>
      <c r="B41" s="290" t="s">
        <v>49</v>
      </c>
      <c r="C41" s="550">
        <v>0.26809196855550543</v>
      </c>
      <c r="D41" s="563">
        <v>0.35468568856705945</v>
      </c>
      <c r="E41" s="563">
        <v>0.16188653428114508</v>
      </c>
      <c r="F41" s="563">
        <v>3.6549768988535389E-2</v>
      </c>
      <c r="G41" s="576">
        <v>0</v>
      </c>
      <c r="H41" s="589">
        <v>0.19071220895214699</v>
      </c>
      <c r="I41" s="563">
        <v>0.28586438398564207</v>
      </c>
      <c r="J41" s="563">
        <v>1.3620926238490821E-2</v>
      </c>
      <c r="K41" s="563">
        <v>4.0990429262354321E-2</v>
      </c>
      <c r="L41" s="602">
        <v>0</v>
      </c>
      <c r="M41" s="613">
        <v>1.054886702080609</v>
      </c>
      <c r="N41" s="563">
        <v>0.77243837748499444</v>
      </c>
      <c r="O41" s="563">
        <v>0.86007763569003137</v>
      </c>
      <c r="P41" s="563">
        <v>0.36411496125185056</v>
      </c>
      <c r="Q41" s="576">
        <v>0.17349472227983206</v>
      </c>
      <c r="R41" s="613">
        <v>0.20920093611139595</v>
      </c>
      <c r="S41" s="563">
        <v>7.1249837925504043E-3</v>
      </c>
      <c r="T41" s="563">
        <v>0</v>
      </c>
      <c r="U41" s="563">
        <v>0</v>
      </c>
      <c r="V41" s="563">
        <v>0.29479578557559588</v>
      </c>
      <c r="W41" s="563">
        <v>1.1232215590432253</v>
      </c>
      <c r="X41" s="563">
        <v>0</v>
      </c>
      <c r="Y41" s="624">
        <v>8.0918141048143946E-2</v>
      </c>
      <c r="Z41" s="624">
        <v>0.614488105957539</v>
      </c>
      <c r="AA41" s="624">
        <v>0.93084028856568168</v>
      </c>
      <c r="AB41" s="624">
        <v>0</v>
      </c>
      <c r="AC41" s="624">
        <v>0</v>
      </c>
      <c r="AD41" s="2613"/>
      <c r="AE41" s="2613"/>
      <c r="AF41" s="2613"/>
      <c r="AG41" s="2613"/>
      <c r="AH41" s="2613"/>
      <c r="AI41" s="2613"/>
      <c r="AJ41" s="2613"/>
      <c r="AK41" s="2613"/>
      <c r="AL41" s="2613"/>
      <c r="AM41" s="2613"/>
      <c r="AN41" s="2613"/>
      <c r="AO41" s="2613"/>
      <c r="AP41" s="2613"/>
      <c r="AQ41" s="2613"/>
      <c r="AR41" s="2613"/>
      <c r="AS41" s="2613"/>
      <c r="AT41" s="2613"/>
      <c r="AU41" s="2613"/>
      <c r="AV41" s="2613"/>
      <c r="AW41" s="2613"/>
      <c r="AX41" s="2613"/>
      <c r="AY41" s="2613"/>
      <c r="AZ41" s="239"/>
      <c r="BA41" s="2844" t="s">
        <v>56</v>
      </c>
      <c r="BB41" s="165" t="s">
        <v>49</v>
      </c>
      <c r="BC41" s="637">
        <v>48.320239000000001</v>
      </c>
      <c r="BD41" s="650">
        <v>63.931984</v>
      </c>
      <c r="BE41" s="650">
        <v>29.174515</v>
      </c>
      <c r="BF41" s="650">
        <v>6.595612</v>
      </c>
      <c r="BG41" s="663">
        <v>0</v>
      </c>
      <c r="BH41" s="676">
        <v>30.666381999999988</v>
      </c>
      <c r="BI41" s="650">
        <v>45.975456000000001</v>
      </c>
      <c r="BJ41" s="650">
        <v>2.190188</v>
      </c>
      <c r="BK41" s="650">
        <v>6.595612</v>
      </c>
      <c r="BL41" s="663">
        <v>0</v>
      </c>
      <c r="BM41" s="676">
        <v>20.439321000000003</v>
      </c>
      <c r="BN41" s="650">
        <v>14.939283</v>
      </c>
      <c r="BO41" s="650">
        <v>16.778979</v>
      </c>
      <c r="BP41" s="650">
        <v>7.0734569999999994</v>
      </c>
      <c r="BQ41" s="663">
        <v>3.3636720000000002</v>
      </c>
      <c r="BR41" s="676">
        <v>4.0358640000000001</v>
      </c>
      <c r="BS41" s="650">
        <v>2.548581</v>
      </c>
      <c r="BT41" s="650">
        <v>0</v>
      </c>
      <c r="BU41" s="650">
        <v>0</v>
      </c>
      <c r="BV41" s="650">
        <v>48.385860999999998</v>
      </c>
      <c r="BW41" s="650">
        <v>29.171551000000001</v>
      </c>
      <c r="BX41" s="650">
        <v>0</v>
      </c>
      <c r="BY41" s="689">
        <v>1.1969030000000001</v>
      </c>
      <c r="BZ41" s="689">
        <v>12.973975999999999</v>
      </c>
      <c r="CA41" s="689">
        <v>49.709614000000002</v>
      </c>
      <c r="CB41" s="689">
        <v>0</v>
      </c>
      <c r="CC41" s="689">
        <v>0</v>
      </c>
      <c r="CD41" s="2640"/>
      <c r="CE41" s="2640"/>
      <c r="CF41" s="2640"/>
      <c r="CG41" s="2640"/>
      <c r="CH41" s="2640"/>
      <c r="CI41" s="2640"/>
      <c r="CJ41" s="2640"/>
      <c r="CK41" s="2640"/>
      <c r="CL41" s="2640"/>
      <c r="CM41" s="2640"/>
      <c r="CN41" s="2640"/>
      <c r="CO41" s="2640"/>
      <c r="CP41" s="2640"/>
      <c r="CQ41" s="2640"/>
      <c r="CR41" s="2640"/>
      <c r="CS41" s="2640"/>
      <c r="CT41" s="2640"/>
      <c r="CU41" s="2640"/>
      <c r="CV41" s="2640"/>
      <c r="CW41" s="2640"/>
      <c r="CX41" s="2640"/>
      <c r="CY41" s="2640"/>
      <c r="CZ41" s="2387"/>
    </row>
    <row r="42" s="130" customFormat="true" ht="15" customHeight="true" x14ac:dyDescent="0.2">
      <c r="A42" s="2842"/>
      <c r="B42" s="290" t="s">
        <v>48</v>
      </c>
      <c r="C42" s="550">
        <v>99.731908031444533</v>
      </c>
      <c r="D42" s="563">
        <v>99.645314311432941</v>
      </c>
      <c r="E42" s="563">
        <v>99.838113465718806</v>
      </c>
      <c r="F42" s="563">
        <v>99.963450231011464</v>
      </c>
      <c r="G42" s="576">
        <v>100</v>
      </c>
      <c r="H42" s="589">
        <v>99.809287791047836</v>
      </c>
      <c r="I42" s="563">
        <v>99.71413561601436</v>
      </c>
      <c r="J42" s="563">
        <v>99.986379073761512</v>
      </c>
      <c r="K42" s="563">
        <v>99.959009570737649</v>
      </c>
      <c r="L42" s="602">
        <v>100</v>
      </c>
      <c r="M42" s="613">
        <v>98.945113297919391</v>
      </c>
      <c r="N42" s="563">
        <v>99.227561622514983</v>
      </c>
      <c r="O42" s="563">
        <v>99.139922364309967</v>
      </c>
      <c r="P42" s="563">
        <v>99.635885038748157</v>
      </c>
      <c r="Q42" s="576">
        <v>99.826505277720173</v>
      </c>
      <c r="R42" s="613">
        <v>99.790799063888585</v>
      </c>
      <c r="S42" s="563">
        <v>99.992875016207435</v>
      </c>
      <c r="T42" s="563">
        <v>100</v>
      </c>
      <c r="U42" s="563">
        <v>100</v>
      </c>
      <c r="V42" s="563">
        <v>99.705204214424398</v>
      </c>
      <c r="W42" s="563">
        <v>98.876778440956755</v>
      </c>
      <c r="X42" s="563">
        <v>100</v>
      </c>
      <c r="Y42" s="624">
        <v>99.91908185895187</v>
      </c>
      <c r="Z42" s="624">
        <v>99.385511894042438</v>
      </c>
      <c r="AA42" s="624">
        <v>99.069159711434366</v>
      </c>
      <c r="AB42" s="624">
        <v>100</v>
      </c>
      <c r="AC42" s="624">
        <v>100</v>
      </c>
      <c r="AD42" s="2613"/>
      <c r="AE42" s="2613"/>
      <c r="AF42" s="2613"/>
      <c r="AG42" s="2613"/>
      <c r="AH42" s="2613"/>
      <c r="AI42" s="2613"/>
      <c r="AJ42" s="2613"/>
      <c r="AK42" s="2613"/>
      <c r="AL42" s="2613"/>
      <c r="AM42" s="2613"/>
      <c r="AN42" s="2613"/>
      <c r="AO42" s="2613"/>
      <c r="AP42" s="2613"/>
      <c r="AQ42" s="2613"/>
      <c r="AR42" s="2613"/>
      <c r="AS42" s="2613"/>
      <c r="AT42" s="2613"/>
      <c r="AU42" s="2613"/>
      <c r="AV42" s="2613"/>
      <c r="AW42" s="2613"/>
      <c r="AX42" s="2613"/>
      <c r="AY42" s="2613"/>
      <c r="AZ42" s="239"/>
      <c r="BA42" s="2844"/>
      <c r="BB42" s="165" t="s">
        <v>48</v>
      </c>
      <c r="BC42" s="637">
        <v>17975.434542000035</v>
      </c>
      <c r="BD42" s="650">
        <v>17961.036618000009</v>
      </c>
      <c r="BE42" s="650">
        <v>17992.407780000023</v>
      </c>
      <c r="BF42" s="650">
        <v>18038.968511999945</v>
      </c>
      <c r="BG42" s="663">
        <v>18054.765878999944</v>
      </c>
      <c r="BH42" s="676">
        <v>16049.259580000007</v>
      </c>
      <c r="BI42" s="650">
        <v>16036.985057999947</v>
      </c>
      <c r="BJ42" s="650">
        <v>16077.391785000022</v>
      </c>
      <c r="BK42" s="650">
        <v>16084.018998999989</v>
      </c>
      <c r="BL42" s="663">
        <v>16133.639436999947</v>
      </c>
      <c r="BM42" s="676">
        <v>1917.145157000002</v>
      </c>
      <c r="BN42" s="650">
        <v>1919.102763000001</v>
      </c>
      <c r="BO42" s="650">
        <v>1934.0889779999977</v>
      </c>
      <c r="BP42" s="650">
        <v>1935.5704200000005</v>
      </c>
      <c r="BQ42" s="663">
        <v>1935.4111540000017</v>
      </c>
      <c r="BR42" s="676">
        <v>1925.1447959999966</v>
      </c>
      <c r="BS42" s="650">
        <v>35767.090680000052</v>
      </c>
      <c r="BT42" s="650">
        <v>2072.660012000003</v>
      </c>
      <c r="BU42" s="650">
        <v>5112.0090059999857</v>
      </c>
      <c r="BV42" s="650">
        <v>16364.963097000005</v>
      </c>
      <c r="BW42" s="650">
        <v>2567.9608459999918</v>
      </c>
      <c r="BX42" s="650">
        <v>3378.496170999998</v>
      </c>
      <c r="BY42" s="689">
        <v>1477.9559600000009</v>
      </c>
      <c r="BZ42" s="689">
        <v>2098.3729929999977</v>
      </c>
      <c r="CA42" s="689">
        <v>5290.5850220000002</v>
      </c>
      <c r="CB42" s="689">
        <v>1250.2380190000015</v>
      </c>
      <c r="CC42" s="689">
        <v>12717.136728999958</v>
      </c>
      <c r="CD42" s="2640"/>
      <c r="CE42" s="2640"/>
      <c r="CF42" s="2640"/>
      <c r="CG42" s="2640"/>
      <c r="CH42" s="2640"/>
      <c r="CI42" s="2640"/>
      <c r="CJ42" s="2640"/>
      <c r="CK42" s="2640"/>
      <c r="CL42" s="2640"/>
      <c r="CM42" s="2640"/>
      <c r="CN42" s="2640"/>
      <c r="CO42" s="2640"/>
      <c r="CP42" s="2640"/>
      <c r="CQ42" s="2640"/>
      <c r="CR42" s="2640"/>
      <c r="CS42" s="2640"/>
      <c r="CT42" s="2640"/>
      <c r="CU42" s="2640"/>
      <c r="CV42" s="2640"/>
      <c r="CW42" s="2640"/>
      <c r="CX42" s="2640"/>
      <c r="CY42" s="2640"/>
      <c r="CZ42" s="2387"/>
    </row>
    <row r="43" s="130" customFormat="true" ht="15" customHeight="true" x14ac:dyDescent="0.2">
      <c r="A43" s="2842" t="s">
        <v>53</v>
      </c>
      <c r="B43" s="290" t="s">
        <v>49</v>
      </c>
      <c r="C43" s="550">
        <v>74.023615559517154</v>
      </c>
      <c r="D43" s="563">
        <v>76.472891150323349</v>
      </c>
      <c r="E43" s="563">
        <v>77.06179494963034</v>
      </c>
      <c r="F43" s="563">
        <v>76.96738727629716</v>
      </c>
      <c r="G43" s="576">
        <v>79.734637220703803</v>
      </c>
      <c r="H43" s="589">
        <v>74.223155436629639</v>
      </c>
      <c r="I43" s="563">
        <v>74.942402915544378</v>
      </c>
      <c r="J43" s="563">
        <v>75.138672602152951</v>
      </c>
      <c r="K43" s="563">
        <v>77.519000728409438</v>
      </c>
      <c r="L43" s="602">
        <v>80.197323209292065</v>
      </c>
      <c r="M43" s="613">
        <v>78.942767737732694</v>
      </c>
      <c r="N43" s="563">
        <v>82.46668181941503</v>
      </c>
      <c r="O43" s="563">
        <v>80.116255633168564</v>
      </c>
      <c r="P43" s="563">
        <v>82.308490921858464</v>
      </c>
      <c r="Q43" s="576">
        <v>80.177012559328332</v>
      </c>
      <c r="R43" s="613">
        <v>81.613413302189514</v>
      </c>
      <c r="S43" s="563">
        <v>78.163542546855354</v>
      </c>
      <c r="T43" s="563">
        <v>87.475819634068429</v>
      </c>
      <c r="U43" s="563">
        <v>79.312629199018218</v>
      </c>
      <c r="V43" s="563">
        <v>77.075866554493416</v>
      </c>
      <c r="W43" s="563">
        <v>70.711038843207177</v>
      </c>
      <c r="X43" s="563">
        <v>92.597250352422819</v>
      </c>
      <c r="Y43" s="624">
        <v>73.578295806280096</v>
      </c>
      <c r="Z43" s="624">
        <v>78.625379405064933</v>
      </c>
      <c r="AA43" s="624">
        <v>77.438494524344264</v>
      </c>
      <c r="AB43" s="624">
        <v>77.46781892809787</v>
      </c>
      <c r="AC43" s="624">
        <v>66.849879622304769</v>
      </c>
      <c r="AD43" s="2613"/>
      <c r="AE43" s="2613"/>
      <c r="AF43" s="2613"/>
      <c r="AG43" s="2613"/>
      <c r="AH43" s="2613"/>
      <c r="AI43" s="2613"/>
      <c r="AJ43" s="2613"/>
      <c r="AK43" s="2613"/>
      <c r="AL43" s="2613"/>
      <c r="AM43" s="2613"/>
      <c r="AN43" s="2613"/>
      <c r="AO43" s="2613"/>
      <c r="AP43" s="2613"/>
      <c r="AQ43" s="2613"/>
      <c r="AR43" s="2613"/>
      <c r="AS43" s="2613"/>
      <c r="AT43" s="2613"/>
      <c r="AU43" s="2613"/>
      <c r="AV43" s="2613"/>
      <c r="AW43" s="2613"/>
      <c r="AX43" s="2613"/>
      <c r="AY43" s="2613"/>
      <c r="AZ43" s="239"/>
      <c r="BA43" s="2844" t="s">
        <v>53</v>
      </c>
      <c r="BB43" s="165" t="s">
        <v>49</v>
      </c>
      <c r="BC43" s="637">
        <v>11985.487889000005</v>
      </c>
      <c r="BD43" s="650">
        <v>12653.328698999932</v>
      </c>
      <c r="BE43" s="650">
        <v>12748.325272000033</v>
      </c>
      <c r="BF43" s="650">
        <v>13005.595776999997</v>
      </c>
      <c r="BG43" s="663">
        <v>13505.508452999968</v>
      </c>
      <c r="BH43" s="676">
        <v>10782.462190000006</v>
      </c>
      <c r="BI43" s="650">
        <v>11172.21552099996</v>
      </c>
      <c r="BJ43" s="650">
        <v>11222.377494000026</v>
      </c>
      <c r="BK43" s="650">
        <v>11744.75259800001</v>
      </c>
      <c r="BL43" s="663">
        <v>12121.291405999971</v>
      </c>
      <c r="BM43" s="676">
        <v>1269.1425309999997</v>
      </c>
      <c r="BN43" s="650">
        <v>1455.8525440000014</v>
      </c>
      <c r="BO43" s="650">
        <v>1346.219489999999</v>
      </c>
      <c r="BP43" s="650">
        <v>1391.2899279999997</v>
      </c>
      <c r="BQ43" s="663">
        <v>1392.6423880000009</v>
      </c>
      <c r="BR43" s="676">
        <v>1287.9083589999971</v>
      </c>
      <c r="BS43" s="650">
        <v>27139.886886999924</v>
      </c>
      <c r="BT43" s="650">
        <v>1796.2601020000027</v>
      </c>
      <c r="BU43" s="650">
        <v>3923.9803319999969</v>
      </c>
      <c r="BV43" s="650">
        <v>9855.6808430000056</v>
      </c>
      <c r="BW43" s="650">
        <v>1671.2624479999986</v>
      </c>
      <c r="BX43" s="650">
        <v>2916.0345709999992</v>
      </c>
      <c r="BY43" s="689">
        <v>1059.2452530000014</v>
      </c>
      <c r="BZ43" s="689">
        <v>1580.0886920000014</v>
      </c>
      <c r="CA43" s="689">
        <v>3365.2440200000019</v>
      </c>
      <c r="CB43" s="689">
        <v>951.3548560000014</v>
      </c>
      <c r="CC43" s="689">
        <v>8351.2997270000178</v>
      </c>
      <c r="CD43" s="2640"/>
      <c r="CE43" s="2640"/>
      <c r="CF43" s="2640"/>
      <c r="CG43" s="2640"/>
      <c r="CH43" s="2640"/>
      <c r="CI43" s="2640"/>
      <c r="CJ43" s="2640"/>
      <c r="CK43" s="2640"/>
      <c r="CL43" s="2640"/>
      <c r="CM43" s="2640"/>
      <c r="CN43" s="2640"/>
      <c r="CO43" s="2640"/>
      <c r="CP43" s="2640"/>
      <c r="CQ43" s="2640"/>
      <c r="CR43" s="2640"/>
      <c r="CS43" s="2640"/>
      <c r="CT43" s="2640"/>
      <c r="CU43" s="2640"/>
      <c r="CV43" s="2640"/>
      <c r="CW43" s="2640"/>
      <c r="CX43" s="2640"/>
      <c r="CY43" s="2640"/>
      <c r="CZ43" s="2387"/>
    </row>
    <row r="44" s="130" customFormat="true" ht="15" customHeight="true" x14ac:dyDescent="0.2">
      <c r="A44" s="2842"/>
      <c r="B44" s="290" t="s">
        <v>48</v>
      </c>
      <c r="C44" s="550">
        <v>25.976384440482921</v>
      </c>
      <c r="D44" s="563">
        <v>23.527108849676445</v>
      </c>
      <c r="E44" s="563">
        <v>22.938205050369863</v>
      </c>
      <c r="F44" s="563">
        <v>23.032612723702886</v>
      </c>
      <c r="G44" s="576">
        <v>20.265362779296524</v>
      </c>
      <c r="H44" s="589">
        <v>25.776844563370382</v>
      </c>
      <c r="I44" s="563">
        <v>25.057597084455789</v>
      </c>
      <c r="J44" s="563">
        <v>24.86132739784707</v>
      </c>
      <c r="K44" s="563">
        <v>22.480999271590637</v>
      </c>
      <c r="L44" s="602">
        <v>19.80267679070808</v>
      </c>
      <c r="M44" s="613">
        <v>21.057232262267274</v>
      </c>
      <c r="N44" s="563">
        <v>17.533318180584963</v>
      </c>
      <c r="O44" s="563">
        <v>19.883744366831468</v>
      </c>
      <c r="P44" s="563">
        <v>17.69150907814149</v>
      </c>
      <c r="Q44" s="576">
        <v>19.822987440671675</v>
      </c>
      <c r="R44" s="613">
        <v>18.386586697810504</v>
      </c>
      <c r="S44" s="563">
        <v>21.836457453144302</v>
      </c>
      <c r="T44" s="563">
        <v>12.524180365931588</v>
      </c>
      <c r="U44" s="563">
        <v>20.687370800981991</v>
      </c>
      <c r="V44" s="563">
        <v>22.924133445506527</v>
      </c>
      <c r="W44" s="563">
        <v>29.288961156792947</v>
      </c>
      <c r="X44" s="563">
        <v>7.4027496475771697</v>
      </c>
      <c r="Y44" s="624">
        <v>26.421704193719908</v>
      </c>
      <c r="Z44" s="624">
        <v>21.374620594935116</v>
      </c>
      <c r="AA44" s="624">
        <v>22.561505475655839</v>
      </c>
      <c r="AB44" s="624">
        <v>22.532181071902109</v>
      </c>
      <c r="AC44" s="624">
        <v>33.150120377695593</v>
      </c>
      <c r="AD44" s="2613"/>
      <c r="AE44" s="2613"/>
      <c r="AF44" s="2613"/>
      <c r="AG44" s="2613"/>
      <c r="AH44" s="2613"/>
      <c r="AI44" s="2613"/>
      <c r="AJ44" s="2613"/>
      <c r="AK44" s="2613"/>
      <c r="AL44" s="2613"/>
      <c r="AM44" s="2613"/>
      <c r="AN44" s="2613"/>
      <c r="AO44" s="2613"/>
      <c r="AP44" s="2613"/>
      <c r="AQ44" s="2613"/>
      <c r="AR44" s="2613"/>
      <c r="AS44" s="2613"/>
      <c r="AT44" s="2613"/>
      <c r="AU44" s="2613"/>
      <c r="AV44" s="2613"/>
      <c r="AW44" s="2613"/>
      <c r="AX44" s="2613"/>
      <c r="AY44" s="2613"/>
      <c r="AZ44" s="239"/>
      <c r="BA44" s="2844"/>
      <c r="BB44" s="165" t="s">
        <v>48</v>
      </c>
      <c r="BC44" s="637">
        <v>4205.9502060000032</v>
      </c>
      <c r="BD44" s="650">
        <v>3892.8336189999991</v>
      </c>
      <c r="BE44" s="650">
        <v>3794.6650389999986</v>
      </c>
      <c r="BF44" s="650">
        <v>3891.9451649999924</v>
      </c>
      <c r="BG44" s="663">
        <v>3432.5612790000005</v>
      </c>
      <c r="BH44" s="676">
        <v>3744.6245750000016</v>
      </c>
      <c r="BI44" s="650">
        <v>3735.5204020000001</v>
      </c>
      <c r="BJ44" s="650">
        <v>3713.1771349999985</v>
      </c>
      <c r="BK44" s="650">
        <v>3406.0523499999972</v>
      </c>
      <c r="BL44" s="663">
        <v>2993.0427399999985</v>
      </c>
      <c r="BM44" s="676">
        <v>338.53169600000007</v>
      </c>
      <c r="BN44" s="650">
        <v>309.53016800000017</v>
      </c>
      <c r="BO44" s="650">
        <v>334.11302099999995</v>
      </c>
      <c r="BP44" s="650">
        <v>299.04592000000002</v>
      </c>
      <c r="BQ44" s="663">
        <v>344.31730099999993</v>
      </c>
      <c r="BR44" s="676">
        <v>290.15130900000003</v>
      </c>
      <c r="BS44" s="650">
        <v>7582.0384540000068</v>
      </c>
      <c r="BT44" s="650">
        <v>257.17604700000004</v>
      </c>
      <c r="BU44" s="650">
        <v>1023.5045410000001</v>
      </c>
      <c r="BV44" s="650">
        <v>2931.3059059999996</v>
      </c>
      <c r="BW44" s="650">
        <v>692.24751500000013</v>
      </c>
      <c r="BX44" s="650">
        <v>233.12435099999996</v>
      </c>
      <c r="BY44" s="689">
        <v>380.37120100000021</v>
      </c>
      <c r="BZ44" s="689">
        <v>429.55336499999981</v>
      </c>
      <c r="CA44" s="689">
        <v>980.4551580000001</v>
      </c>
      <c r="CB44" s="689">
        <v>276.70973799999985</v>
      </c>
      <c r="CC44" s="689">
        <v>4141.3177229999937</v>
      </c>
      <c r="CD44" s="2640"/>
      <c r="CE44" s="2640"/>
      <c r="CF44" s="2640"/>
      <c r="CG44" s="2640"/>
      <c r="CH44" s="2640"/>
      <c r="CI44" s="2640"/>
      <c r="CJ44" s="2640"/>
      <c r="CK44" s="2640"/>
      <c r="CL44" s="2640"/>
      <c r="CM44" s="2640"/>
      <c r="CN44" s="2640"/>
      <c r="CO44" s="2640"/>
      <c r="CP44" s="2640"/>
      <c r="CQ44" s="2640"/>
      <c r="CR44" s="2640"/>
      <c r="CS44" s="2640"/>
      <c r="CT44" s="2640"/>
      <c r="CU44" s="2640"/>
      <c r="CV44" s="2640"/>
      <c r="CW44" s="2640"/>
      <c r="CX44" s="2640"/>
      <c r="CY44" s="2640"/>
      <c r="CZ44" s="2387"/>
    </row>
    <row r="45" s="130" customFormat="true" ht="15" customHeight="true" x14ac:dyDescent="0.2">
      <c r="A45" s="2842" t="s">
        <v>52</v>
      </c>
      <c r="B45" s="290" t="s">
        <v>49</v>
      </c>
      <c r="C45" s="550">
        <v>74.023615559517154</v>
      </c>
      <c r="D45" s="563">
        <v>76.472891150323349</v>
      </c>
      <c r="E45" s="563">
        <v>77.06179494963034</v>
      </c>
      <c r="F45" s="563">
        <v>76.96738727629716</v>
      </c>
      <c r="G45" s="576">
        <v>79.734637220703803</v>
      </c>
      <c r="H45" s="589">
        <v>74.223155436629639</v>
      </c>
      <c r="I45" s="563">
        <v>74.942402915544378</v>
      </c>
      <c r="J45" s="563">
        <v>75.138672602152951</v>
      </c>
      <c r="K45" s="563">
        <v>77.519000728409438</v>
      </c>
      <c r="L45" s="602">
        <v>80.197323209292065</v>
      </c>
      <c r="M45" s="613">
        <v>78.942767737732694</v>
      </c>
      <c r="N45" s="563">
        <v>82.46668181941503</v>
      </c>
      <c r="O45" s="563">
        <v>80.116255633168564</v>
      </c>
      <c r="P45" s="563">
        <v>82.308490921858464</v>
      </c>
      <c r="Q45" s="576">
        <v>80.177012559328332</v>
      </c>
      <c r="R45" s="613">
        <v>81.613413302189514</v>
      </c>
      <c r="S45" s="563">
        <v>78.163542546855354</v>
      </c>
      <c r="T45" s="563">
        <v>87.475819634068429</v>
      </c>
      <c r="U45" s="563">
        <v>79.312629199018218</v>
      </c>
      <c r="V45" s="563">
        <v>77.075866554493416</v>
      </c>
      <c r="W45" s="563">
        <v>70.711038843207177</v>
      </c>
      <c r="X45" s="563">
        <v>92.597250352422819</v>
      </c>
      <c r="Y45" s="624">
        <v>73.578295806280096</v>
      </c>
      <c r="Z45" s="624">
        <v>78.625379405064933</v>
      </c>
      <c r="AA45" s="624">
        <v>77.438494524344264</v>
      </c>
      <c r="AB45" s="624">
        <v>77.46781892809787</v>
      </c>
      <c r="AC45" s="624">
        <v>66.849879622304769</v>
      </c>
      <c r="AD45" s="2613"/>
      <c r="AE45" s="2613"/>
      <c r="AF45" s="2613"/>
      <c r="AG45" s="2613"/>
      <c r="AH45" s="2613"/>
      <c r="AI45" s="2613"/>
      <c r="AJ45" s="2613"/>
      <c r="AK45" s="2613"/>
      <c r="AL45" s="2613"/>
      <c r="AM45" s="2613"/>
      <c r="AN45" s="2613"/>
      <c r="AO45" s="2613"/>
      <c r="AP45" s="2613"/>
      <c r="AQ45" s="2613"/>
      <c r="AR45" s="2613"/>
      <c r="AS45" s="2613"/>
      <c r="AT45" s="2613"/>
      <c r="AU45" s="2613"/>
      <c r="AV45" s="2613"/>
      <c r="AW45" s="2613"/>
      <c r="AX45" s="2613"/>
      <c r="AY45" s="2613"/>
      <c r="AZ45" s="239"/>
      <c r="BA45" s="2844" t="s">
        <v>52</v>
      </c>
      <c r="BB45" s="165" t="s">
        <v>49</v>
      </c>
      <c r="BC45" s="637">
        <v>11985.487889000005</v>
      </c>
      <c r="BD45" s="650">
        <v>12653.328698999932</v>
      </c>
      <c r="BE45" s="650">
        <v>12748.325272000033</v>
      </c>
      <c r="BF45" s="650">
        <v>13005.595776999997</v>
      </c>
      <c r="BG45" s="663">
        <v>13505.508452999968</v>
      </c>
      <c r="BH45" s="676">
        <v>10782.462190000006</v>
      </c>
      <c r="BI45" s="650">
        <v>11172.21552099996</v>
      </c>
      <c r="BJ45" s="650">
        <v>11222.377494000026</v>
      </c>
      <c r="BK45" s="650">
        <v>11744.75259800001</v>
      </c>
      <c r="BL45" s="663">
        <v>12121.291405999971</v>
      </c>
      <c r="BM45" s="676">
        <v>1269.1425309999997</v>
      </c>
      <c r="BN45" s="650">
        <v>1455.8525440000014</v>
      </c>
      <c r="BO45" s="650">
        <v>1346.219489999999</v>
      </c>
      <c r="BP45" s="650">
        <v>1391.2899279999997</v>
      </c>
      <c r="BQ45" s="663">
        <v>1392.6423880000009</v>
      </c>
      <c r="BR45" s="676">
        <v>1287.9083589999971</v>
      </c>
      <c r="BS45" s="650">
        <v>27139.886886999924</v>
      </c>
      <c r="BT45" s="650">
        <v>1796.2601020000027</v>
      </c>
      <c r="BU45" s="650">
        <v>3923.9803319999969</v>
      </c>
      <c r="BV45" s="650">
        <v>9855.6808430000056</v>
      </c>
      <c r="BW45" s="650">
        <v>1671.2624479999986</v>
      </c>
      <c r="BX45" s="650">
        <v>2916.0345709999992</v>
      </c>
      <c r="BY45" s="689">
        <v>1059.2452530000014</v>
      </c>
      <c r="BZ45" s="689">
        <v>1580.0886920000014</v>
      </c>
      <c r="CA45" s="689">
        <v>3365.2440200000019</v>
      </c>
      <c r="CB45" s="689">
        <v>951.3548560000014</v>
      </c>
      <c r="CC45" s="689">
        <v>8351.2997270000178</v>
      </c>
      <c r="CD45" s="2640"/>
      <c r="CE45" s="2640"/>
      <c r="CF45" s="2640"/>
      <c r="CG45" s="2640"/>
      <c r="CH45" s="2640"/>
      <c r="CI45" s="2640"/>
      <c r="CJ45" s="2640"/>
      <c r="CK45" s="2640"/>
      <c r="CL45" s="2640"/>
      <c r="CM45" s="2640"/>
      <c r="CN45" s="2640"/>
      <c r="CO45" s="2640"/>
      <c r="CP45" s="2640"/>
      <c r="CQ45" s="2640"/>
      <c r="CR45" s="2640"/>
      <c r="CS45" s="2640"/>
      <c r="CT45" s="2640"/>
      <c r="CU45" s="2640"/>
      <c r="CV45" s="2640"/>
      <c r="CW45" s="2640"/>
      <c r="CX45" s="2640"/>
      <c r="CY45" s="2640"/>
      <c r="CZ45" s="2387"/>
    </row>
    <row r="46" s="130" customFormat="true" ht="15" customHeight="true" x14ac:dyDescent="0.2">
      <c r="A46" s="2842"/>
      <c r="B46" s="290" t="s">
        <v>48</v>
      </c>
      <c r="C46" s="550">
        <v>25.976384440482921</v>
      </c>
      <c r="D46" s="563">
        <v>23.527108849676445</v>
      </c>
      <c r="E46" s="563">
        <v>22.938205050369863</v>
      </c>
      <c r="F46" s="563">
        <v>23.032612723702886</v>
      </c>
      <c r="G46" s="576">
        <v>20.265362779296524</v>
      </c>
      <c r="H46" s="589">
        <v>25.776844563370382</v>
      </c>
      <c r="I46" s="563">
        <v>25.057597084455789</v>
      </c>
      <c r="J46" s="563">
        <v>24.86132739784707</v>
      </c>
      <c r="K46" s="563">
        <v>22.480999271590637</v>
      </c>
      <c r="L46" s="602">
        <v>19.80267679070808</v>
      </c>
      <c r="M46" s="613">
        <v>21.057232262267274</v>
      </c>
      <c r="N46" s="563">
        <v>17.533318180584963</v>
      </c>
      <c r="O46" s="563">
        <v>19.883744366831468</v>
      </c>
      <c r="P46" s="563">
        <v>17.69150907814149</v>
      </c>
      <c r="Q46" s="576">
        <v>19.822987440671675</v>
      </c>
      <c r="R46" s="613">
        <v>18.386586697810504</v>
      </c>
      <c r="S46" s="563">
        <v>21.836457453144302</v>
      </c>
      <c r="T46" s="563">
        <v>12.524180365931588</v>
      </c>
      <c r="U46" s="563">
        <v>20.687370800981991</v>
      </c>
      <c r="V46" s="563">
        <v>22.924133445506527</v>
      </c>
      <c r="W46" s="563">
        <v>29.288961156792947</v>
      </c>
      <c r="X46" s="563">
        <v>7.4027496475771697</v>
      </c>
      <c r="Y46" s="624">
        <v>26.421704193719908</v>
      </c>
      <c r="Z46" s="624">
        <v>21.374620594935116</v>
      </c>
      <c r="AA46" s="624">
        <v>22.561505475655839</v>
      </c>
      <c r="AB46" s="624">
        <v>22.532181071902109</v>
      </c>
      <c r="AC46" s="624">
        <v>33.150120377695593</v>
      </c>
      <c r="AD46" s="2613"/>
      <c r="AE46" s="2613"/>
      <c r="AF46" s="2613"/>
      <c r="AG46" s="2613"/>
      <c r="AH46" s="2613"/>
      <c r="AI46" s="2613"/>
      <c r="AJ46" s="2613"/>
      <c r="AK46" s="2613"/>
      <c r="AL46" s="2613"/>
      <c r="AM46" s="2613"/>
      <c r="AN46" s="2613"/>
      <c r="AO46" s="2613"/>
      <c r="AP46" s="2613"/>
      <c r="AQ46" s="2613"/>
      <c r="AR46" s="2613"/>
      <c r="AS46" s="2613"/>
      <c r="AT46" s="2613"/>
      <c r="AU46" s="2613"/>
      <c r="AV46" s="2613"/>
      <c r="AW46" s="2613"/>
      <c r="AX46" s="2613"/>
      <c r="AY46" s="2613"/>
      <c r="AZ46" s="239"/>
      <c r="BA46" s="2844"/>
      <c r="BB46" s="165" t="s">
        <v>48</v>
      </c>
      <c r="BC46" s="637">
        <v>4205.9502060000032</v>
      </c>
      <c r="BD46" s="650">
        <v>3892.8336189999991</v>
      </c>
      <c r="BE46" s="650">
        <v>3794.6650389999986</v>
      </c>
      <c r="BF46" s="650">
        <v>3891.9451649999924</v>
      </c>
      <c r="BG46" s="663">
        <v>3432.5612790000005</v>
      </c>
      <c r="BH46" s="676">
        <v>3744.6245750000016</v>
      </c>
      <c r="BI46" s="650">
        <v>3735.5204020000001</v>
      </c>
      <c r="BJ46" s="650">
        <v>3713.1771349999985</v>
      </c>
      <c r="BK46" s="650">
        <v>3406.0523499999972</v>
      </c>
      <c r="BL46" s="663">
        <v>2993.0427399999985</v>
      </c>
      <c r="BM46" s="676">
        <v>338.53169600000007</v>
      </c>
      <c r="BN46" s="650">
        <v>309.53016800000017</v>
      </c>
      <c r="BO46" s="650">
        <v>334.11302099999995</v>
      </c>
      <c r="BP46" s="650">
        <v>299.04592000000002</v>
      </c>
      <c r="BQ46" s="663">
        <v>344.31730099999993</v>
      </c>
      <c r="BR46" s="676">
        <v>290.15130900000003</v>
      </c>
      <c r="BS46" s="650">
        <v>7582.0384540000068</v>
      </c>
      <c r="BT46" s="650">
        <v>257.17604700000004</v>
      </c>
      <c r="BU46" s="650">
        <v>1023.5045410000001</v>
      </c>
      <c r="BV46" s="650">
        <v>2931.3059059999996</v>
      </c>
      <c r="BW46" s="650">
        <v>692.24751500000013</v>
      </c>
      <c r="BX46" s="650">
        <v>233.12435099999996</v>
      </c>
      <c r="BY46" s="689">
        <v>380.37120100000021</v>
      </c>
      <c r="BZ46" s="689">
        <v>429.55336499999981</v>
      </c>
      <c r="CA46" s="689">
        <v>980.4551580000001</v>
      </c>
      <c r="CB46" s="689">
        <v>276.70973799999985</v>
      </c>
      <c r="CC46" s="689">
        <v>4141.3177229999937</v>
      </c>
      <c r="CD46" s="2640"/>
      <c r="CE46" s="2640"/>
      <c r="CF46" s="2640"/>
      <c r="CG46" s="2640"/>
      <c r="CH46" s="2640"/>
      <c r="CI46" s="2640"/>
      <c r="CJ46" s="2640"/>
      <c r="CK46" s="2640"/>
      <c r="CL46" s="2640"/>
      <c r="CM46" s="2640"/>
      <c r="CN46" s="2640"/>
      <c r="CO46" s="2640"/>
      <c r="CP46" s="2640"/>
      <c r="CQ46" s="2640"/>
      <c r="CR46" s="2640"/>
      <c r="CS46" s="2640"/>
      <c r="CT46" s="2640"/>
      <c r="CU46" s="2640"/>
      <c r="CV46" s="2640"/>
      <c r="CW46" s="2640"/>
      <c r="CX46" s="2640"/>
      <c r="CY46" s="2640"/>
      <c r="CZ46" s="2387"/>
    </row>
    <row r="47" s="130" customFormat="true" ht="15" customHeight="true" x14ac:dyDescent="0.2">
      <c r="A47" s="2842" t="s">
        <v>102</v>
      </c>
      <c r="B47" s="291" t="s">
        <v>101</v>
      </c>
      <c r="C47" s="2533" t="s">
        <v>35</v>
      </c>
      <c r="D47" s="2542" t="s">
        <v>35</v>
      </c>
      <c r="E47" s="2542" t="s">
        <v>35</v>
      </c>
      <c r="F47" s="2542" t="s">
        <v>35</v>
      </c>
      <c r="G47" s="2552" t="s">
        <v>35</v>
      </c>
      <c r="H47" s="2562" t="s">
        <v>35</v>
      </c>
      <c r="I47" s="2542" t="s">
        <v>35</v>
      </c>
      <c r="J47" s="2542" t="s">
        <v>35</v>
      </c>
      <c r="K47" s="2542" t="s">
        <v>35</v>
      </c>
      <c r="L47" s="2572" t="s">
        <v>35</v>
      </c>
      <c r="M47" s="2578" t="s">
        <v>35</v>
      </c>
      <c r="N47" s="2542" t="s">
        <v>35</v>
      </c>
      <c r="O47" s="2542" t="s">
        <v>35</v>
      </c>
      <c r="P47" s="2542" t="s">
        <v>35</v>
      </c>
      <c r="Q47" s="2552" t="s">
        <v>35</v>
      </c>
      <c r="R47" s="2578" t="s">
        <v>35</v>
      </c>
      <c r="S47" s="2542" t="s">
        <v>35</v>
      </c>
      <c r="T47" s="2542" t="s">
        <v>35</v>
      </c>
      <c r="U47" s="2542" t="s">
        <v>35</v>
      </c>
      <c r="V47" s="2542" t="s">
        <v>35</v>
      </c>
      <c r="W47" s="2542" t="s">
        <v>35</v>
      </c>
      <c r="X47" s="2542" t="s">
        <v>35</v>
      </c>
      <c r="Y47" s="2588" t="s">
        <v>35</v>
      </c>
      <c r="Z47" s="2588" t="s">
        <v>35</v>
      </c>
      <c r="AA47" s="2588" t="s">
        <v>35</v>
      </c>
      <c r="AB47" s="2588" t="s">
        <v>35</v>
      </c>
      <c r="AC47" s="2588" t="s">
        <v>35</v>
      </c>
      <c r="AD47" s="2472"/>
      <c r="AE47" s="2472"/>
      <c r="AF47" s="2472"/>
      <c r="AG47" s="2472"/>
      <c r="AH47" s="2472"/>
      <c r="AI47" s="2472"/>
      <c r="AJ47" s="2472"/>
      <c r="AK47" s="2472"/>
      <c r="AL47" s="2472"/>
      <c r="AM47" s="2472"/>
      <c r="AN47" s="2472"/>
      <c r="AO47" s="2472"/>
      <c r="AP47" s="2472"/>
      <c r="AQ47" s="2472"/>
      <c r="AR47" s="2472"/>
      <c r="AS47" s="2472"/>
      <c r="AT47" s="2472"/>
      <c r="AU47" s="2472"/>
      <c r="AV47" s="2472"/>
      <c r="AW47" s="2472"/>
      <c r="AX47" s="2472"/>
      <c r="AY47" s="2472"/>
      <c r="AZ47" s="239"/>
      <c r="BA47" s="2844" t="s">
        <v>102</v>
      </c>
      <c r="BB47" s="165" t="s">
        <v>101</v>
      </c>
      <c r="BC47" s="1488" t="s">
        <v>35</v>
      </c>
      <c r="BD47" s="1508" t="s">
        <v>35</v>
      </c>
      <c r="BE47" s="1508" t="s">
        <v>35</v>
      </c>
      <c r="BF47" s="1508" t="s">
        <v>35</v>
      </c>
      <c r="BG47" s="1529" t="s">
        <v>35</v>
      </c>
      <c r="BH47" s="1550" t="s">
        <v>35</v>
      </c>
      <c r="BI47" s="1508" t="s">
        <v>35</v>
      </c>
      <c r="BJ47" s="1508" t="s">
        <v>35</v>
      </c>
      <c r="BK47" s="1508" t="s">
        <v>35</v>
      </c>
      <c r="BL47" s="1529" t="s">
        <v>35</v>
      </c>
      <c r="BM47" s="1550" t="s">
        <v>35</v>
      </c>
      <c r="BN47" s="1508" t="s">
        <v>35</v>
      </c>
      <c r="BO47" s="1508" t="s">
        <v>35</v>
      </c>
      <c r="BP47" s="1508" t="s">
        <v>35</v>
      </c>
      <c r="BQ47" s="1529" t="s">
        <v>35</v>
      </c>
      <c r="BR47" s="1550" t="s">
        <v>35</v>
      </c>
      <c r="BS47" s="1508" t="s">
        <v>35</v>
      </c>
      <c r="BT47" s="1508" t="s">
        <v>35</v>
      </c>
      <c r="BU47" s="1508" t="s">
        <v>35</v>
      </c>
      <c r="BV47" s="1508" t="s">
        <v>35</v>
      </c>
      <c r="BW47" s="1508" t="s">
        <v>35</v>
      </c>
      <c r="BX47" s="1508" t="s">
        <v>35</v>
      </c>
      <c r="BY47" s="1569" t="s">
        <v>35</v>
      </c>
      <c r="BZ47" s="1569" t="s">
        <v>35</v>
      </c>
      <c r="CA47" s="1569" t="s">
        <v>35</v>
      </c>
      <c r="CB47" s="1569" t="s">
        <v>35</v>
      </c>
      <c r="CC47" s="1569" t="s">
        <v>35</v>
      </c>
      <c r="CD47" s="2387"/>
      <c r="CE47" s="2387"/>
      <c r="CF47" s="2387"/>
      <c r="CG47" s="2387"/>
      <c r="CH47" s="2387"/>
      <c r="CI47" s="2387"/>
      <c r="CJ47" s="2387"/>
      <c r="CK47" s="2387"/>
      <c r="CL47" s="2387"/>
      <c r="CM47" s="2387"/>
      <c r="CN47" s="2387"/>
      <c r="CO47" s="2387"/>
      <c r="CP47" s="2387"/>
      <c r="CQ47" s="2387"/>
      <c r="CR47" s="2387"/>
      <c r="CS47" s="2387"/>
      <c r="CT47" s="2387"/>
      <c r="CU47" s="2387"/>
      <c r="CV47" s="2387"/>
      <c r="CW47" s="2387"/>
      <c r="CX47" s="2387"/>
      <c r="CY47" s="2387"/>
      <c r="CZ47" s="2387"/>
    </row>
    <row r="48" s="130" customFormat="true" ht="15" customHeight="true" x14ac:dyDescent="0.2">
      <c r="A48" s="2842"/>
      <c r="B48" s="291" t="s">
        <v>100</v>
      </c>
      <c r="C48" s="2533" t="s">
        <v>35</v>
      </c>
      <c r="D48" s="2542" t="s">
        <v>35</v>
      </c>
      <c r="E48" s="2542" t="s">
        <v>35</v>
      </c>
      <c r="F48" s="2542" t="s">
        <v>35</v>
      </c>
      <c r="G48" s="2552" t="s">
        <v>35</v>
      </c>
      <c r="H48" s="2562" t="s">
        <v>35</v>
      </c>
      <c r="I48" s="2542" t="s">
        <v>35</v>
      </c>
      <c r="J48" s="2542" t="s">
        <v>35</v>
      </c>
      <c r="K48" s="2542" t="s">
        <v>35</v>
      </c>
      <c r="L48" s="2572" t="s">
        <v>35</v>
      </c>
      <c r="M48" s="2578" t="s">
        <v>35</v>
      </c>
      <c r="N48" s="2542" t="s">
        <v>35</v>
      </c>
      <c r="O48" s="2542" t="s">
        <v>35</v>
      </c>
      <c r="P48" s="2542" t="s">
        <v>35</v>
      </c>
      <c r="Q48" s="2552" t="s">
        <v>35</v>
      </c>
      <c r="R48" s="2578" t="s">
        <v>35</v>
      </c>
      <c r="S48" s="2542" t="s">
        <v>35</v>
      </c>
      <c r="T48" s="2542" t="s">
        <v>35</v>
      </c>
      <c r="U48" s="2542" t="s">
        <v>35</v>
      </c>
      <c r="V48" s="2542" t="s">
        <v>35</v>
      </c>
      <c r="W48" s="2542" t="s">
        <v>35</v>
      </c>
      <c r="X48" s="2542" t="s">
        <v>35</v>
      </c>
      <c r="Y48" s="2588" t="s">
        <v>35</v>
      </c>
      <c r="Z48" s="2588" t="s">
        <v>35</v>
      </c>
      <c r="AA48" s="2588" t="s">
        <v>35</v>
      </c>
      <c r="AB48" s="2588" t="s">
        <v>35</v>
      </c>
      <c r="AC48" s="2588" t="s">
        <v>35</v>
      </c>
      <c r="AD48" s="2472"/>
      <c r="AE48" s="2472"/>
      <c r="AF48" s="2472"/>
      <c r="AG48" s="2472"/>
      <c r="AH48" s="2472"/>
      <c r="AI48" s="2472"/>
      <c r="AJ48" s="2472"/>
      <c r="AK48" s="2472"/>
      <c r="AL48" s="2472"/>
      <c r="AM48" s="2472"/>
      <c r="AN48" s="2472"/>
      <c r="AO48" s="2472"/>
      <c r="AP48" s="2472"/>
      <c r="AQ48" s="2472"/>
      <c r="AR48" s="2472"/>
      <c r="AS48" s="2472"/>
      <c r="AT48" s="2472"/>
      <c r="AU48" s="2472"/>
      <c r="AV48" s="2472"/>
      <c r="AW48" s="2472"/>
      <c r="AX48" s="2472"/>
      <c r="AY48" s="2472"/>
      <c r="AZ48" s="239"/>
      <c r="BA48" s="2844"/>
      <c r="BB48" s="165" t="s">
        <v>100</v>
      </c>
      <c r="BC48" s="1488" t="s">
        <v>35</v>
      </c>
      <c r="BD48" s="1508" t="s">
        <v>35</v>
      </c>
      <c r="BE48" s="1508" t="s">
        <v>35</v>
      </c>
      <c r="BF48" s="1508" t="s">
        <v>35</v>
      </c>
      <c r="BG48" s="1529" t="s">
        <v>35</v>
      </c>
      <c r="BH48" s="1550" t="s">
        <v>35</v>
      </c>
      <c r="BI48" s="1508" t="s">
        <v>35</v>
      </c>
      <c r="BJ48" s="1508" t="s">
        <v>35</v>
      </c>
      <c r="BK48" s="1508" t="s">
        <v>35</v>
      </c>
      <c r="BL48" s="1529" t="s">
        <v>35</v>
      </c>
      <c r="BM48" s="1550" t="s">
        <v>35</v>
      </c>
      <c r="BN48" s="1508" t="s">
        <v>35</v>
      </c>
      <c r="BO48" s="1508" t="s">
        <v>35</v>
      </c>
      <c r="BP48" s="1508" t="s">
        <v>35</v>
      </c>
      <c r="BQ48" s="1529" t="s">
        <v>35</v>
      </c>
      <c r="BR48" s="1550" t="s">
        <v>35</v>
      </c>
      <c r="BS48" s="1508" t="s">
        <v>35</v>
      </c>
      <c r="BT48" s="1508" t="s">
        <v>35</v>
      </c>
      <c r="BU48" s="1508" t="s">
        <v>35</v>
      </c>
      <c r="BV48" s="1508" t="s">
        <v>35</v>
      </c>
      <c r="BW48" s="1508" t="s">
        <v>35</v>
      </c>
      <c r="BX48" s="1508" t="s">
        <v>35</v>
      </c>
      <c r="BY48" s="1569" t="s">
        <v>35</v>
      </c>
      <c r="BZ48" s="1569" t="s">
        <v>35</v>
      </c>
      <c r="CA48" s="1569" t="s">
        <v>35</v>
      </c>
      <c r="CB48" s="1569" t="s">
        <v>35</v>
      </c>
      <c r="CC48" s="1569" t="s">
        <v>35</v>
      </c>
      <c r="CD48" s="2387"/>
      <c r="CE48" s="2387"/>
      <c r="CF48" s="2387"/>
      <c r="CG48" s="2387"/>
      <c r="CH48" s="2387"/>
      <c r="CI48" s="2387"/>
      <c r="CJ48" s="2387"/>
      <c r="CK48" s="2387"/>
      <c r="CL48" s="2387"/>
      <c r="CM48" s="2387"/>
      <c r="CN48" s="2387"/>
      <c r="CO48" s="2387"/>
      <c r="CP48" s="2387"/>
      <c r="CQ48" s="2387"/>
      <c r="CR48" s="2387"/>
      <c r="CS48" s="2387"/>
      <c r="CT48" s="2387"/>
      <c r="CU48" s="2387"/>
      <c r="CV48" s="2387"/>
      <c r="CW48" s="2387"/>
      <c r="CX48" s="2387"/>
      <c r="CY48" s="2387"/>
      <c r="CZ48" s="2387"/>
    </row>
    <row r="49" s="130" customFormat="true" ht="15" customHeight="true" x14ac:dyDescent="0.2">
      <c r="A49" s="2842"/>
      <c r="B49" s="291" t="s">
        <v>68</v>
      </c>
      <c r="C49" s="2533" t="s">
        <v>35</v>
      </c>
      <c r="D49" s="2542" t="s">
        <v>35</v>
      </c>
      <c r="E49" s="2542" t="s">
        <v>35</v>
      </c>
      <c r="F49" s="2542" t="s">
        <v>35</v>
      </c>
      <c r="G49" s="2552" t="s">
        <v>35</v>
      </c>
      <c r="H49" s="2562" t="s">
        <v>35</v>
      </c>
      <c r="I49" s="2542" t="s">
        <v>35</v>
      </c>
      <c r="J49" s="2542" t="s">
        <v>35</v>
      </c>
      <c r="K49" s="2542" t="s">
        <v>35</v>
      </c>
      <c r="L49" s="2572" t="s">
        <v>35</v>
      </c>
      <c r="M49" s="2578" t="s">
        <v>35</v>
      </c>
      <c r="N49" s="2542" t="s">
        <v>35</v>
      </c>
      <c r="O49" s="2542" t="s">
        <v>35</v>
      </c>
      <c r="P49" s="2542" t="s">
        <v>35</v>
      </c>
      <c r="Q49" s="2552" t="s">
        <v>35</v>
      </c>
      <c r="R49" s="2578" t="s">
        <v>35</v>
      </c>
      <c r="S49" s="2542" t="s">
        <v>35</v>
      </c>
      <c r="T49" s="2542" t="s">
        <v>35</v>
      </c>
      <c r="U49" s="2542" t="s">
        <v>35</v>
      </c>
      <c r="V49" s="2542" t="s">
        <v>35</v>
      </c>
      <c r="W49" s="2542" t="s">
        <v>35</v>
      </c>
      <c r="X49" s="2542" t="s">
        <v>35</v>
      </c>
      <c r="Y49" s="2588" t="s">
        <v>35</v>
      </c>
      <c r="Z49" s="2588" t="s">
        <v>35</v>
      </c>
      <c r="AA49" s="2588" t="s">
        <v>35</v>
      </c>
      <c r="AB49" s="2588" t="s">
        <v>35</v>
      </c>
      <c r="AC49" s="2588" t="s">
        <v>35</v>
      </c>
      <c r="AD49" s="2472"/>
      <c r="AE49" s="2472"/>
      <c r="AF49" s="2472"/>
      <c r="AG49" s="2472"/>
      <c r="AH49" s="2472"/>
      <c r="AI49" s="2472"/>
      <c r="AJ49" s="2472"/>
      <c r="AK49" s="2472"/>
      <c r="AL49" s="2472"/>
      <c r="AM49" s="2472"/>
      <c r="AN49" s="2472"/>
      <c r="AO49" s="2472"/>
      <c r="AP49" s="2472"/>
      <c r="AQ49" s="2472"/>
      <c r="AR49" s="2472"/>
      <c r="AS49" s="2472"/>
      <c r="AT49" s="2472"/>
      <c r="AU49" s="2472"/>
      <c r="AV49" s="2472"/>
      <c r="AW49" s="2472"/>
      <c r="AX49" s="2472"/>
      <c r="AY49" s="2472"/>
      <c r="AZ49" s="239"/>
      <c r="BA49" s="2844"/>
      <c r="BB49" s="165" t="s">
        <v>68</v>
      </c>
      <c r="BC49" s="1488" t="s">
        <v>35</v>
      </c>
      <c r="BD49" s="1508" t="s">
        <v>35</v>
      </c>
      <c r="BE49" s="1508" t="s">
        <v>35</v>
      </c>
      <c r="BF49" s="1508" t="s">
        <v>35</v>
      </c>
      <c r="BG49" s="1529" t="s">
        <v>35</v>
      </c>
      <c r="BH49" s="1550" t="s">
        <v>35</v>
      </c>
      <c r="BI49" s="1508" t="s">
        <v>35</v>
      </c>
      <c r="BJ49" s="1508" t="s">
        <v>35</v>
      </c>
      <c r="BK49" s="1508" t="s">
        <v>35</v>
      </c>
      <c r="BL49" s="1529" t="s">
        <v>35</v>
      </c>
      <c r="BM49" s="1550" t="s">
        <v>35</v>
      </c>
      <c r="BN49" s="1508" t="s">
        <v>35</v>
      </c>
      <c r="BO49" s="1508" t="s">
        <v>35</v>
      </c>
      <c r="BP49" s="1508" t="s">
        <v>35</v>
      </c>
      <c r="BQ49" s="1529" t="s">
        <v>35</v>
      </c>
      <c r="BR49" s="1550" t="s">
        <v>35</v>
      </c>
      <c r="BS49" s="1508" t="s">
        <v>35</v>
      </c>
      <c r="BT49" s="1508" t="s">
        <v>35</v>
      </c>
      <c r="BU49" s="1508" t="s">
        <v>35</v>
      </c>
      <c r="BV49" s="1508" t="s">
        <v>35</v>
      </c>
      <c r="BW49" s="1508" t="s">
        <v>35</v>
      </c>
      <c r="BX49" s="1508" t="s">
        <v>35</v>
      </c>
      <c r="BY49" s="1569" t="s">
        <v>35</v>
      </c>
      <c r="BZ49" s="1569" t="s">
        <v>35</v>
      </c>
      <c r="CA49" s="1569" t="s">
        <v>35</v>
      </c>
      <c r="CB49" s="1569" t="s">
        <v>35</v>
      </c>
      <c r="CC49" s="1569" t="s">
        <v>35</v>
      </c>
      <c r="CD49" s="2387"/>
      <c r="CE49" s="2387"/>
      <c r="CF49" s="2387"/>
      <c r="CG49" s="2387"/>
      <c r="CH49" s="2387"/>
      <c r="CI49" s="2387"/>
      <c r="CJ49" s="2387"/>
      <c r="CK49" s="2387"/>
      <c r="CL49" s="2387"/>
      <c r="CM49" s="2387"/>
      <c r="CN49" s="2387"/>
      <c r="CO49" s="2387"/>
      <c r="CP49" s="2387"/>
      <c r="CQ49" s="2387"/>
      <c r="CR49" s="2387"/>
      <c r="CS49" s="2387"/>
      <c r="CT49" s="2387"/>
      <c r="CU49" s="2387"/>
      <c r="CV49" s="2387"/>
      <c r="CW49" s="2387"/>
      <c r="CX49" s="2387"/>
      <c r="CY49" s="2387"/>
      <c r="CZ49" s="2387"/>
    </row>
    <row r="50" s="130" customFormat="true" ht="15" customHeight="true" x14ac:dyDescent="0.2">
      <c r="A50" s="2842" t="s">
        <v>103</v>
      </c>
      <c r="B50" s="291" t="s">
        <v>101</v>
      </c>
      <c r="C50" s="2533" t="s">
        <v>35</v>
      </c>
      <c r="D50" s="2542" t="s">
        <v>35</v>
      </c>
      <c r="E50" s="2542" t="s">
        <v>35</v>
      </c>
      <c r="F50" s="2542" t="s">
        <v>35</v>
      </c>
      <c r="G50" s="2552" t="s">
        <v>35</v>
      </c>
      <c r="H50" s="2562" t="s">
        <v>35</v>
      </c>
      <c r="I50" s="2542" t="s">
        <v>35</v>
      </c>
      <c r="J50" s="2542" t="s">
        <v>35</v>
      </c>
      <c r="K50" s="2542" t="s">
        <v>35</v>
      </c>
      <c r="L50" s="2572" t="s">
        <v>35</v>
      </c>
      <c r="M50" s="2578" t="s">
        <v>35</v>
      </c>
      <c r="N50" s="2542" t="s">
        <v>35</v>
      </c>
      <c r="O50" s="2542" t="s">
        <v>35</v>
      </c>
      <c r="P50" s="2542" t="s">
        <v>35</v>
      </c>
      <c r="Q50" s="2552" t="s">
        <v>35</v>
      </c>
      <c r="R50" s="2578" t="s">
        <v>35</v>
      </c>
      <c r="S50" s="2542" t="s">
        <v>35</v>
      </c>
      <c r="T50" s="2542" t="s">
        <v>35</v>
      </c>
      <c r="U50" s="2542" t="s">
        <v>35</v>
      </c>
      <c r="V50" s="2542" t="s">
        <v>35</v>
      </c>
      <c r="W50" s="2542" t="s">
        <v>35</v>
      </c>
      <c r="X50" s="2542" t="s">
        <v>35</v>
      </c>
      <c r="Y50" s="2588" t="s">
        <v>35</v>
      </c>
      <c r="Z50" s="2588" t="s">
        <v>35</v>
      </c>
      <c r="AA50" s="2588" t="s">
        <v>35</v>
      </c>
      <c r="AB50" s="2588" t="s">
        <v>35</v>
      </c>
      <c r="AC50" s="2588" t="s">
        <v>35</v>
      </c>
      <c r="AD50" s="2472"/>
      <c r="AE50" s="2472"/>
      <c r="AF50" s="2472"/>
      <c r="AG50" s="2472"/>
      <c r="AH50" s="2472"/>
      <c r="AI50" s="2472"/>
      <c r="AJ50" s="2472"/>
      <c r="AK50" s="2472"/>
      <c r="AL50" s="2472"/>
      <c r="AM50" s="2472"/>
      <c r="AN50" s="2472"/>
      <c r="AO50" s="2472"/>
      <c r="AP50" s="2472"/>
      <c r="AQ50" s="2472"/>
      <c r="AR50" s="2472"/>
      <c r="AS50" s="2472"/>
      <c r="AT50" s="2472"/>
      <c r="AU50" s="2472"/>
      <c r="AV50" s="2472"/>
      <c r="AW50" s="2472"/>
      <c r="AX50" s="2472"/>
      <c r="AY50" s="2472"/>
      <c r="AZ50" s="239"/>
      <c r="BA50" s="2844" t="s">
        <v>103</v>
      </c>
      <c r="BB50" s="165" t="s">
        <v>101</v>
      </c>
      <c r="BC50" s="1488" t="s">
        <v>35</v>
      </c>
      <c r="BD50" s="1508" t="s">
        <v>35</v>
      </c>
      <c r="BE50" s="1508" t="s">
        <v>35</v>
      </c>
      <c r="BF50" s="1508" t="s">
        <v>35</v>
      </c>
      <c r="BG50" s="1529" t="s">
        <v>35</v>
      </c>
      <c r="BH50" s="1550" t="s">
        <v>35</v>
      </c>
      <c r="BI50" s="1508" t="s">
        <v>35</v>
      </c>
      <c r="BJ50" s="1508" t="s">
        <v>35</v>
      </c>
      <c r="BK50" s="1508" t="s">
        <v>35</v>
      </c>
      <c r="BL50" s="1529" t="s">
        <v>35</v>
      </c>
      <c r="BM50" s="1550" t="s">
        <v>35</v>
      </c>
      <c r="BN50" s="1508" t="s">
        <v>35</v>
      </c>
      <c r="BO50" s="1508" t="s">
        <v>35</v>
      </c>
      <c r="BP50" s="1508" t="s">
        <v>35</v>
      </c>
      <c r="BQ50" s="1529" t="s">
        <v>35</v>
      </c>
      <c r="BR50" s="1550" t="s">
        <v>35</v>
      </c>
      <c r="BS50" s="1508" t="s">
        <v>35</v>
      </c>
      <c r="BT50" s="1508" t="s">
        <v>35</v>
      </c>
      <c r="BU50" s="1508" t="s">
        <v>35</v>
      </c>
      <c r="BV50" s="1508" t="s">
        <v>35</v>
      </c>
      <c r="BW50" s="1508" t="s">
        <v>35</v>
      </c>
      <c r="BX50" s="1508" t="s">
        <v>35</v>
      </c>
      <c r="BY50" s="1569" t="s">
        <v>35</v>
      </c>
      <c r="BZ50" s="1569" t="s">
        <v>35</v>
      </c>
      <c r="CA50" s="1569" t="s">
        <v>35</v>
      </c>
      <c r="CB50" s="1569" t="s">
        <v>35</v>
      </c>
      <c r="CC50" s="1569" t="s">
        <v>35</v>
      </c>
      <c r="CD50" s="2387"/>
      <c r="CE50" s="2387"/>
      <c r="CF50" s="2387"/>
      <c r="CG50" s="2387"/>
      <c r="CH50" s="2387"/>
      <c r="CI50" s="2387"/>
      <c r="CJ50" s="2387"/>
      <c r="CK50" s="2387"/>
      <c r="CL50" s="2387"/>
      <c r="CM50" s="2387"/>
      <c r="CN50" s="2387"/>
      <c r="CO50" s="2387"/>
      <c r="CP50" s="2387"/>
      <c r="CQ50" s="2387"/>
      <c r="CR50" s="2387"/>
      <c r="CS50" s="2387"/>
      <c r="CT50" s="2387"/>
      <c r="CU50" s="2387"/>
      <c r="CV50" s="2387"/>
      <c r="CW50" s="2387"/>
      <c r="CX50" s="2387"/>
      <c r="CY50" s="2387"/>
      <c r="CZ50" s="2387"/>
    </row>
    <row r="51" s="130" customFormat="true" ht="15" customHeight="true" x14ac:dyDescent="0.2">
      <c r="A51" s="2842"/>
      <c r="B51" s="291" t="s">
        <v>100</v>
      </c>
      <c r="C51" s="2533" t="s">
        <v>35</v>
      </c>
      <c r="D51" s="2542" t="s">
        <v>35</v>
      </c>
      <c r="E51" s="2542" t="s">
        <v>35</v>
      </c>
      <c r="F51" s="2542" t="s">
        <v>35</v>
      </c>
      <c r="G51" s="2552" t="s">
        <v>35</v>
      </c>
      <c r="H51" s="2562" t="s">
        <v>35</v>
      </c>
      <c r="I51" s="2542" t="s">
        <v>35</v>
      </c>
      <c r="J51" s="2542" t="s">
        <v>35</v>
      </c>
      <c r="K51" s="2542" t="s">
        <v>35</v>
      </c>
      <c r="L51" s="2572" t="s">
        <v>35</v>
      </c>
      <c r="M51" s="2578" t="s">
        <v>35</v>
      </c>
      <c r="N51" s="2542" t="s">
        <v>35</v>
      </c>
      <c r="O51" s="2542" t="s">
        <v>35</v>
      </c>
      <c r="P51" s="2542" t="s">
        <v>35</v>
      </c>
      <c r="Q51" s="2552" t="s">
        <v>35</v>
      </c>
      <c r="R51" s="2578" t="s">
        <v>35</v>
      </c>
      <c r="S51" s="2542" t="s">
        <v>35</v>
      </c>
      <c r="T51" s="2542" t="s">
        <v>35</v>
      </c>
      <c r="U51" s="2542" t="s">
        <v>35</v>
      </c>
      <c r="V51" s="2542" t="s">
        <v>35</v>
      </c>
      <c r="W51" s="2542" t="s">
        <v>35</v>
      </c>
      <c r="X51" s="2542" t="s">
        <v>35</v>
      </c>
      <c r="Y51" s="2588" t="s">
        <v>35</v>
      </c>
      <c r="Z51" s="2588" t="s">
        <v>35</v>
      </c>
      <c r="AA51" s="2588" t="s">
        <v>35</v>
      </c>
      <c r="AB51" s="2588" t="s">
        <v>35</v>
      </c>
      <c r="AC51" s="2588" t="s">
        <v>35</v>
      </c>
      <c r="AD51" s="2472"/>
      <c r="AE51" s="2472"/>
      <c r="AF51" s="2472"/>
      <c r="AG51" s="2472"/>
      <c r="AH51" s="2472"/>
      <c r="AI51" s="2472"/>
      <c r="AJ51" s="2472"/>
      <c r="AK51" s="2472"/>
      <c r="AL51" s="2472"/>
      <c r="AM51" s="2472"/>
      <c r="AN51" s="2472"/>
      <c r="AO51" s="2472"/>
      <c r="AP51" s="2472"/>
      <c r="AQ51" s="2472"/>
      <c r="AR51" s="2472"/>
      <c r="AS51" s="2472"/>
      <c r="AT51" s="2472"/>
      <c r="AU51" s="2472"/>
      <c r="AV51" s="2472"/>
      <c r="AW51" s="2472"/>
      <c r="AX51" s="2472"/>
      <c r="AY51" s="2472"/>
      <c r="AZ51" s="239"/>
      <c r="BA51" s="2844"/>
      <c r="BB51" s="165" t="s">
        <v>100</v>
      </c>
      <c r="BC51" s="1488" t="s">
        <v>35</v>
      </c>
      <c r="BD51" s="1508" t="s">
        <v>35</v>
      </c>
      <c r="BE51" s="1508" t="s">
        <v>35</v>
      </c>
      <c r="BF51" s="1508" t="s">
        <v>35</v>
      </c>
      <c r="BG51" s="1529" t="s">
        <v>35</v>
      </c>
      <c r="BH51" s="1550" t="s">
        <v>35</v>
      </c>
      <c r="BI51" s="1508" t="s">
        <v>35</v>
      </c>
      <c r="BJ51" s="1508" t="s">
        <v>35</v>
      </c>
      <c r="BK51" s="1508" t="s">
        <v>35</v>
      </c>
      <c r="BL51" s="1529" t="s">
        <v>35</v>
      </c>
      <c r="BM51" s="1550" t="s">
        <v>35</v>
      </c>
      <c r="BN51" s="1508" t="s">
        <v>35</v>
      </c>
      <c r="BO51" s="1508" t="s">
        <v>35</v>
      </c>
      <c r="BP51" s="1508" t="s">
        <v>35</v>
      </c>
      <c r="BQ51" s="1529" t="s">
        <v>35</v>
      </c>
      <c r="BR51" s="1550" t="s">
        <v>35</v>
      </c>
      <c r="BS51" s="1508" t="s">
        <v>35</v>
      </c>
      <c r="BT51" s="1508" t="s">
        <v>35</v>
      </c>
      <c r="BU51" s="1508" t="s">
        <v>35</v>
      </c>
      <c r="BV51" s="1508" t="s">
        <v>35</v>
      </c>
      <c r="BW51" s="1508" t="s">
        <v>35</v>
      </c>
      <c r="BX51" s="1508" t="s">
        <v>35</v>
      </c>
      <c r="BY51" s="1569" t="s">
        <v>35</v>
      </c>
      <c r="BZ51" s="1569" t="s">
        <v>35</v>
      </c>
      <c r="CA51" s="1569" t="s">
        <v>35</v>
      </c>
      <c r="CB51" s="1569" t="s">
        <v>35</v>
      </c>
      <c r="CC51" s="1569" t="s">
        <v>35</v>
      </c>
      <c r="CD51" s="2387"/>
      <c r="CE51" s="2387"/>
      <c r="CF51" s="2387"/>
      <c r="CG51" s="2387"/>
      <c r="CH51" s="2387"/>
      <c r="CI51" s="2387"/>
      <c r="CJ51" s="2387"/>
      <c r="CK51" s="2387"/>
      <c r="CL51" s="2387"/>
      <c r="CM51" s="2387"/>
      <c r="CN51" s="2387"/>
      <c r="CO51" s="2387"/>
      <c r="CP51" s="2387"/>
      <c r="CQ51" s="2387"/>
      <c r="CR51" s="2387"/>
      <c r="CS51" s="2387"/>
      <c r="CT51" s="2387"/>
      <c r="CU51" s="2387"/>
      <c r="CV51" s="2387"/>
      <c r="CW51" s="2387"/>
      <c r="CX51" s="2387"/>
      <c r="CY51" s="2387"/>
      <c r="CZ51" s="2387"/>
    </row>
    <row r="52" s="130" customFormat="true" ht="15" customHeight="true" x14ac:dyDescent="0.2">
      <c r="A52" s="2842"/>
      <c r="B52" s="291" t="s">
        <v>68</v>
      </c>
      <c r="C52" s="2533" t="s">
        <v>35</v>
      </c>
      <c r="D52" s="2542" t="s">
        <v>35</v>
      </c>
      <c r="E52" s="2542" t="s">
        <v>35</v>
      </c>
      <c r="F52" s="2542" t="s">
        <v>35</v>
      </c>
      <c r="G52" s="2552" t="s">
        <v>35</v>
      </c>
      <c r="H52" s="2562" t="s">
        <v>35</v>
      </c>
      <c r="I52" s="2542" t="s">
        <v>35</v>
      </c>
      <c r="J52" s="2542" t="s">
        <v>35</v>
      </c>
      <c r="K52" s="2542" t="s">
        <v>35</v>
      </c>
      <c r="L52" s="2572" t="s">
        <v>35</v>
      </c>
      <c r="M52" s="2578" t="s">
        <v>35</v>
      </c>
      <c r="N52" s="2542" t="s">
        <v>35</v>
      </c>
      <c r="O52" s="2542" t="s">
        <v>35</v>
      </c>
      <c r="P52" s="2542" t="s">
        <v>35</v>
      </c>
      <c r="Q52" s="2552" t="s">
        <v>35</v>
      </c>
      <c r="R52" s="2578" t="s">
        <v>35</v>
      </c>
      <c r="S52" s="2542" t="s">
        <v>35</v>
      </c>
      <c r="T52" s="2542" t="s">
        <v>35</v>
      </c>
      <c r="U52" s="2542" t="s">
        <v>35</v>
      </c>
      <c r="V52" s="2542" t="s">
        <v>35</v>
      </c>
      <c r="W52" s="2542" t="s">
        <v>35</v>
      </c>
      <c r="X52" s="2542" t="s">
        <v>35</v>
      </c>
      <c r="Y52" s="2588" t="s">
        <v>35</v>
      </c>
      <c r="Z52" s="2588" t="s">
        <v>35</v>
      </c>
      <c r="AA52" s="2588" t="s">
        <v>35</v>
      </c>
      <c r="AB52" s="2588" t="s">
        <v>35</v>
      </c>
      <c r="AC52" s="2588" t="s">
        <v>35</v>
      </c>
      <c r="AD52" s="2472"/>
      <c r="AE52" s="2472"/>
      <c r="AF52" s="2472"/>
      <c r="AG52" s="2472"/>
      <c r="AH52" s="2472"/>
      <c r="AI52" s="2472"/>
      <c r="AJ52" s="2472"/>
      <c r="AK52" s="2472"/>
      <c r="AL52" s="2472"/>
      <c r="AM52" s="2472"/>
      <c r="AN52" s="2472"/>
      <c r="AO52" s="2472"/>
      <c r="AP52" s="2472"/>
      <c r="AQ52" s="2472"/>
      <c r="AR52" s="2472"/>
      <c r="AS52" s="2472"/>
      <c r="AT52" s="2472"/>
      <c r="AU52" s="2472"/>
      <c r="AV52" s="2472"/>
      <c r="AW52" s="2472"/>
      <c r="AX52" s="2472"/>
      <c r="AY52" s="2472"/>
      <c r="AZ52" s="239"/>
      <c r="BA52" s="2844"/>
      <c r="BB52" s="165" t="s">
        <v>68</v>
      </c>
      <c r="BC52" s="1488" t="s">
        <v>35</v>
      </c>
      <c r="BD52" s="1508" t="s">
        <v>35</v>
      </c>
      <c r="BE52" s="1508" t="s">
        <v>35</v>
      </c>
      <c r="BF52" s="1508" t="s">
        <v>35</v>
      </c>
      <c r="BG52" s="1529" t="s">
        <v>35</v>
      </c>
      <c r="BH52" s="1550" t="s">
        <v>35</v>
      </c>
      <c r="BI52" s="1508" t="s">
        <v>35</v>
      </c>
      <c r="BJ52" s="1508" t="s">
        <v>35</v>
      </c>
      <c r="BK52" s="1508" t="s">
        <v>35</v>
      </c>
      <c r="BL52" s="1529" t="s">
        <v>35</v>
      </c>
      <c r="BM52" s="1550" t="s">
        <v>35</v>
      </c>
      <c r="BN52" s="1508" t="s">
        <v>35</v>
      </c>
      <c r="BO52" s="1508" t="s">
        <v>35</v>
      </c>
      <c r="BP52" s="1508" t="s">
        <v>35</v>
      </c>
      <c r="BQ52" s="1529" t="s">
        <v>35</v>
      </c>
      <c r="BR52" s="1550" t="s">
        <v>35</v>
      </c>
      <c r="BS52" s="1508" t="s">
        <v>35</v>
      </c>
      <c r="BT52" s="1508" t="s">
        <v>35</v>
      </c>
      <c r="BU52" s="1508" t="s">
        <v>35</v>
      </c>
      <c r="BV52" s="1508" t="s">
        <v>35</v>
      </c>
      <c r="BW52" s="1508" t="s">
        <v>35</v>
      </c>
      <c r="BX52" s="1508" t="s">
        <v>35</v>
      </c>
      <c r="BY52" s="1569" t="s">
        <v>35</v>
      </c>
      <c r="BZ52" s="1569" t="s">
        <v>35</v>
      </c>
      <c r="CA52" s="1569" t="s">
        <v>35</v>
      </c>
      <c r="CB52" s="1569" t="s">
        <v>35</v>
      </c>
      <c r="CC52" s="1569" t="s">
        <v>35</v>
      </c>
      <c r="CD52" s="2387"/>
      <c r="CE52" s="2387"/>
      <c r="CF52" s="2387"/>
      <c r="CG52" s="2387"/>
      <c r="CH52" s="2387"/>
      <c r="CI52" s="2387"/>
      <c r="CJ52" s="2387"/>
      <c r="CK52" s="2387"/>
      <c r="CL52" s="2387"/>
      <c r="CM52" s="2387"/>
      <c r="CN52" s="2387"/>
      <c r="CO52" s="2387"/>
      <c r="CP52" s="2387"/>
      <c r="CQ52" s="2387"/>
      <c r="CR52" s="2387"/>
      <c r="CS52" s="2387"/>
      <c r="CT52" s="2387"/>
      <c r="CU52" s="2387"/>
      <c r="CV52" s="2387"/>
      <c r="CW52" s="2387"/>
      <c r="CX52" s="2387"/>
      <c r="CY52" s="2387"/>
      <c r="CZ52" s="2387"/>
    </row>
    <row r="53" s="130" customFormat="true" ht="15" customHeight="true" x14ac:dyDescent="0.2">
      <c r="A53" s="2842" t="s">
        <v>106</v>
      </c>
      <c r="B53" s="291" t="s">
        <v>101</v>
      </c>
      <c r="C53" s="2533" t="s">
        <v>35</v>
      </c>
      <c r="D53" s="2542" t="s">
        <v>35</v>
      </c>
      <c r="E53" s="2542" t="s">
        <v>35</v>
      </c>
      <c r="F53" s="2542" t="s">
        <v>35</v>
      </c>
      <c r="G53" s="2552" t="s">
        <v>35</v>
      </c>
      <c r="H53" s="2562" t="s">
        <v>35</v>
      </c>
      <c r="I53" s="2542" t="s">
        <v>35</v>
      </c>
      <c r="J53" s="2542" t="s">
        <v>35</v>
      </c>
      <c r="K53" s="2542" t="s">
        <v>35</v>
      </c>
      <c r="L53" s="2572" t="s">
        <v>35</v>
      </c>
      <c r="M53" s="2578" t="s">
        <v>35</v>
      </c>
      <c r="N53" s="2542" t="s">
        <v>35</v>
      </c>
      <c r="O53" s="2542" t="s">
        <v>35</v>
      </c>
      <c r="P53" s="2542" t="s">
        <v>35</v>
      </c>
      <c r="Q53" s="2552" t="s">
        <v>35</v>
      </c>
      <c r="R53" s="2578" t="s">
        <v>35</v>
      </c>
      <c r="S53" s="2542" t="s">
        <v>35</v>
      </c>
      <c r="T53" s="2542" t="s">
        <v>35</v>
      </c>
      <c r="U53" s="2542" t="s">
        <v>35</v>
      </c>
      <c r="V53" s="2542" t="s">
        <v>35</v>
      </c>
      <c r="W53" s="2542" t="s">
        <v>35</v>
      </c>
      <c r="X53" s="2542" t="s">
        <v>35</v>
      </c>
      <c r="Y53" s="2588" t="s">
        <v>35</v>
      </c>
      <c r="Z53" s="2588" t="s">
        <v>35</v>
      </c>
      <c r="AA53" s="2588" t="s">
        <v>35</v>
      </c>
      <c r="AB53" s="2588" t="s">
        <v>35</v>
      </c>
      <c r="AC53" s="2588" t="s">
        <v>35</v>
      </c>
      <c r="AD53" s="2472"/>
      <c r="AE53" s="2472"/>
      <c r="AF53" s="2472"/>
      <c r="AG53" s="2472"/>
      <c r="AH53" s="2472"/>
      <c r="AI53" s="2472"/>
      <c r="AJ53" s="2472"/>
      <c r="AK53" s="2472"/>
      <c r="AL53" s="2472"/>
      <c r="AM53" s="2472"/>
      <c r="AN53" s="2472"/>
      <c r="AO53" s="2472"/>
      <c r="AP53" s="2472"/>
      <c r="AQ53" s="2472"/>
      <c r="AR53" s="2472"/>
      <c r="AS53" s="2472"/>
      <c r="AT53" s="2472"/>
      <c r="AU53" s="2472"/>
      <c r="AV53" s="2472"/>
      <c r="AW53" s="2472"/>
      <c r="AX53" s="2472"/>
      <c r="AY53" s="2472"/>
      <c r="AZ53" s="239"/>
      <c r="BA53" s="2844" t="s">
        <v>106</v>
      </c>
      <c r="BB53" s="165" t="s">
        <v>101</v>
      </c>
      <c r="BC53" s="1488" t="s">
        <v>35</v>
      </c>
      <c r="BD53" s="1508" t="s">
        <v>35</v>
      </c>
      <c r="BE53" s="1508" t="s">
        <v>35</v>
      </c>
      <c r="BF53" s="1508" t="s">
        <v>35</v>
      </c>
      <c r="BG53" s="1529" t="s">
        <v>35</v>
      </c>
      <c r="BH53" s="1550" t="s">
        <v>35</v>
      </c>
      <c r="BI53" s="1508" t="s">
        <v>35</v>
      </c>
      <c r="BJ53" s="1508" t="s">
        <v>35</v>
      </c>
      <c r="BK53" s="1508" t="s">
        <v>35</v>
      </c>
      <c r="BL53" s="1529" t="s">
        <v>35</v>
      </c>
      <c r="BM53" s="1550" t="s">
        <v>35</v>
      </c>
      <c r="BN53" s="1508" t="s">
        <v>35</v>
      </c>
      <c r="BO53" s="1508" t="s">
        <v>35</v>
      </c>
      <c r="BP53" s="1508" t="s">
        <v>35</v>
      </c>
      <c r="BQ53" s="1529" t="s">
        <v>35</v>
      </c>
      <c r="BR53" s="1550" t="s">
        <v>35</v>
      </c>
      <c r="BS53" s="1508" t="s">
        <v>35</v>
      </c>
      <c r="BT53" s="1508" t="s">
        <v>35</v>
      </c>
      <c r="BU53" s="1508" t="s">
        <v>35</v>
      </c>
      <c r="BV53" s="1508" t="s">
        <v>35</v>
      </c>
      <c r="BW53" s="1508" t="s">
        <v>35</v>
      </c>
      <c r="BX53" s="1508" t="s">
        <v>35</v>
      </c>
      <c r="BY53" s="1569" t="s">
        <v>35</v>
      </c>
      <c r="BZ53" s="1569" t="s">
        <v>35</v>
      </c>
      <c r="CA53" s="1569" t="s">
        <v>35</v>
      </c>
      <c r="CB53" s="1569" t="s">
        <v>35</v>
      </c>
      <c r="CC53" s="1569" t="s">
        <v>35</v>
      </c>
      <c r="CD53" s="2387"/>
      <c r="CE53" s="2387"/>
      <c r="CF53" s="2387"/>
      <c r="CG53" s="2387"/>
      <c r="CH53" s="2387"/>
      <c r="CI53" s="2387"/>
      <c r="CJ53" s="2387"/>
      <c r="CK53" s="2387"/>
      <c r="CL53" s="2387"/>
      <c r="CM53" s="2387"/>
      <c r="CN53" s="2387"/>
      <c r="CO53" s="2387"/>
      <c r="CP53" s="2387"/>
      <c r="CQ53" s="2387"/>
      <c r="CR53" s="2387"/>
      <c r="CS53" s="2387"/>
      <c r="CT53" s="2387"/>
      <c r="CU53" s="2387"/>
      <c r="CV53" s="2387"/>
      <c r="CW53" s="2387"/>
      <c r="CX53" s="2387"/>
      <c r="CY53" s="2387"/>
      <c r="CZ53" s="2387"/>
    </row>
    <row r="54" s="130" customFormat="true" ht="15" customHeight="true" x14ac:dyDescent="0.2">
      <c r="A54" s="2842"/>
      <c r="B54" s="291" t="s">
        <v>100</v>
      </c>
      <c r="C54" s="2533" t="s">
        <v>35</v>
      </c>
      <c r="D54" s="2542" t="s">
        <v>35</v>
      </c>
      <c r="E54" s="2542" t="s">
        <v>35</v>
      </c>
      <c r="F54" s="2542" t="s">
        <v>35</v>
      </c>
      <c r="G54" s="2552" t="s">
        <v>35</v>
      </c>
      <c r="H54" s="2562" t="s">
        <v>35</v>
      </c>
      <c r="I54" s="2542" t="s">
        <v>35</v>
      </c>
      <c r="J54" s="2542" t="s">
        <v>35</v>
      </c>
      <c r="K54" s="2542" t="s">
        <v>35</v>
      </c>
      <c r="L54" s="2572" t="s">
        <v>35</v>
      </c>
      <c r="M54" s="2578" t="s">
        <v>35</v>
      </c>
      <c r="N54" s="2542" t="s">
        <v>35</v>
      </c>
      <c r="O54" s="2542" t="s">
        <v>35</v>
      </c>
      <c r="P54" s="2542" t="s">
        <v>35</v>
      </c>
      <c r="Q54" s="2552" t="s">
        <v>35</v>
      </c>
      <c r="R54" s="2578" t="s">
        <v>35</v>
      </c>
      <c r="S54" s="2542" t="s">
        <v>35</v>
      </c>
      <c r="T54" s="2542" t="s">
        <v>35</v>
      </c>
      <c r="U54" s="2542" t="s">
        <v>35</v>
      </c>
      <c r="V54" s="2542" t="s">
        <v>35</v>
      </c>
      <c r="W54" s="2542" t="s">
        <v>35</v>
      </c>
      <c r="X54" s="2542" t="s">
        <v>35</v>
      </c>
      <c r="Y54" s="2588" t="s">
        <v>35</v>
      </c>
      <c r="Z54" s="2588" t="s">
        <v>35</v>
      </c>
      <c r="AA54" s="2588" t="s">
        <v>35</v>
      </c>
      <c r="AB54" s="2588" t="s">
        <v>35</v>
      </c>
      <c r="AC54" s="2588" t="s">
        <v>35</v>
      </c>
      <c r="AD54" s="2472"/>
      <c r="AE54" s="2472"/>
      <c r="AF54" s="2472"/>
      <c r="AG54" s="2472"/>
      <c r="AH54" s="2472"/>
      <c r="AI54" s="2472"/>
      <c r="AJ54" s="2472"/>
      <c r="AK54" s="2472"/>
      <c r="AL54" s="2472"/>
      <c r="AM54" s="2472"/>
      <c r="AN54" s="2472"/>
      <c r="AO54" s="2472"/>
      <c r="AP54" s="2472"/>
      <c r="AQ54" s="2472"/>
      <c r="AR54" s="2472"/>
      <c r="AS54" s="2472"/>
      <c r="AT54" s="2472"/>
      <c r="AU54" s="2472"/>
      <c r="AV54" s="2472"/>
      <c r="AW54" s="2472"/>
      <c r="AX54" s="2472"/>
      <c r="AY54" s="2472"/>
      <c r="AZ54" s="239"/>
      <c r="BA54" s="2844"/>
      <c r="BB54" s="165" t="s">
        <v>100</v>
      </c>
      <c r="BC54" s="1488" t="s">
        <v>35</v>
      </c>
      <c r="BD54" s="1508" t="s">
        <v>35</v>
      </c>
      <c r="BE54" s="1508" t="s">
        <v>35</v>
      </c>
      <c r="BF54" s="1508" t="s">
        <v>35</v>
      </c>
      <c r="BG54" s="1529" t="s">
        <v>35</v>
      </c>
      <c r="BH54" s="1550" t="s">
        <v>35</v>
      </c>
      <c r="BI54" s="1508" t="s">
        <v>35</v>
      </c>
      <c r="BJ54" s="1508" t="s">
        <v>35</v>
      </c>
      <c r="BK54" s="1508" t="s">
        <v>35</v>
      </c>
      <c r="BL54" s="1529" t="s">
        <v>35</v>
      </c>
      <c r="BM54" s="1550" t="s">
        <v>35</v>
      </c>
      <c r="BN54" s="1508" t="s">
        <v>35</v>
      </c>
      <c r="BO54" s="1508" t="s">
        <v>35</v>
      </c>
      <c r="BP54" s="1508" t="s">
        <v>35</v>
      </c>
      <c r="BQ54" s="1529" t="s">
        <v>35</v>
      </c>
      <c r="BR54" s="1550" t="s">
        <v>35</v>
      </c>
      <c r="BS54" s="1508" t="s">
        <v>35</v>
      </c>
      <c r="BT54" s="1508" t="s">
        <v>35</v>
      </c>
      <c r="BU54" s="1508" t="s">
        <v>35</v>
      </c>
      <c r="BV54" s="1508" t="s">
        <v>35</v>
      </c>
      <c r="BW54" s="1508" t="s">
        <v>35</v>
      </c>
      <c r="BX54" s="1508" t="s">
        <v>35</v>
      </c>
      <c r="BY54" s="1569" t="s">
        <v>35</v>
      </c>
      <c r="BZ54" s="1569" t="s">
        <v>35</v>
      </c>
      <c r="CA54" s="1569" t="s">
        <v>35</v>
      </c>
      <c r="CB54" s="1569" t="s">
        <v>35</v>
      </c>
      <c r="CC54" s="1569" t="s">
        <v>35</v>
      </c>
      <c r="CD54" s="2387"/>
      <c r="CE54" s="2387"/>
      <c r="CF54" s="2387"/>
      <c r="CG54" s="2387"/>
      <c r="CH54" s="2387"/>
      <c r="CI54" s="2387"/>
      <c r="CJ54" s="2387"/>
      <c r="CK54" s="2387"/>
      <c r="CL54" s="2387"/>
      <c r="CM54" s="2387"/>
      <c r="CN54" s="2387"/>
      <c r="CO54" s="2387"/>
      <c r="CP54" s="2387"/>
      <c r="CQ54" s="2387"/>
      <c r="CR54" s="2387"/>
      <c r="CS54" s="2387"/>
      <c r="CT54" s="2387"/>
      <c r="CU54" s="2387"/>
      <c r="CV54" s="2387"/>
      <c r="CW54" s="2387"/>
      <c r="CX54" s="2387"/>
      <c r="CY54" s="2387"/>
      <c r="CZ54" s="2387"/>
    </row>
    <row r="55" s="130" customFormat="true" ht="15" customHeight="true" x14ac:dyDescent="0.2">
      <c r="A55" s="2843"/>
      <c r="B55" s="292" t="s">
        <v>68</v>
      </c>
      <c r="C55" s="2534" t="s">
        <v>35</v>
      </c>
      <c r="D55" s="2543" t="s">
        <v>35</v>
      </c>
      <c r="E55" s="2543" t="s">
        <v>35</v>
      </c>
      <c r="F55" s="2543" t="s">
        <v>35</v>
      </c>
      <c r="G55" s="2553" t="s">
        <v>35</v>
      </c>
      <c r="H55" s="2563" t="s">
        <v>35</v>
      </c>
      <c r="I55" s="2543" t="s">
        <v>35</v>
      </c>
      <c r="J55" s="2543" t="s">
        <v>35</v>
      </c>
      <c r="K55" s="2543" t="s">
        <v>35</v>
      </c>
      <c r="L55" s="2573" t="s">
        <v>35</v>
      </c>
      <c r="M55" s="2579" t="s">
        <v>35</v>
      </c>
      <c r="N55" s="2543" t="s">
        <v>35</v>
      </c>
      <c r="O55" s="2543" t="s">
        <v>35</v>
      </c>
      <c r="P55" s="2543" t="s">
        <v>35</v>
      </c>
      <c r="Q55" s="2553" t="s">
        <v>35</v>
      </c>
      <c r="R55" s="2585" t="s">
        <v>35</v>
      </c>
      <c r="S55" s="2586" t="s">
        <v>35</v>
      </c>
      <c r="T55" s="2586" t="s">
        <v>35</v>
      </c>
      <c r="U55" s="2586" t="s">
        <v>35</v>
      </c>
      <c r="V55" s="2586" t="s">
        <v>35</v>
      </c>
      <c r="W55" s="2586" t="s">
        <v>35</v>
      </c>
      <c r="X55" s="2586" t="s">
        <v>35</v>
      </c>
      <c r="Y55" s="2586" t="s">
        <v>35</v>
      </c>
      <c r="Z55" s="2586" t="s">
        <v>35</v>
      </c>
      <c r="AA55" s="2586" t="s">
        <v>35</v>
      </c>
      <c r="AB55" s="2586" t="s">
        <v>35</v>
      </c>
      <c r="AC55" s="2586" t="s">
        <v>35</v>
      </c>
      <c r="AD55" s="2473"/>
      <c r="AE55" s="2473"/>
      <c r="AF55" s="2473"/>
      <c r="AG55" s="2473"/>
      <c r="AH55" s="2473"/>
      <c r="AI55" s="2473"/>
      <c r="AJ55" s="2473"/>
      <c r="AK55" s="2473"/>
      <c r="AL55" s="2473"/>
      <c r="AM55" s="2473"/>
      <c r="AN55" s="2473"/>
      <c r="AO55" s="2473"/>
      <c r="AP55" s="2473"/>
      <c r="AQ55" s="2473"/>
      <c r="AR55" s="2473"/>
      <c r="AS55" s="2473"/>
      <c r="AT55" s="2473"/>
      <c r="AU55" s="2473"/>
      <c r="AV55" s="2473"/>
      <c r="AW55" s="2473"/>
      <c r="AX55" s="2473"/>
      <c r="AY55" s="2473"/>
      <c r="AZ55" s="239"/>
      <c r="BA55" s="2845"/>
      <c r="BB55" s="166" t="s">
        <v>68</v>
      </c>
      <c r="BC55" s="1489" t="s">
        <v>35</v>
      </c>
      <c r="BD55" s="1509" t="s">
        <v>35</v>
      </c>
      <c r="BE55" s="1509" t="s">
        <v>35</v>
      </c>
      <c r="BF55" s="1509" t="s">
        <v>35</v>
      </c>
      <c r="BG55" s="1530" t="s">
        <v>35</v>
      </c>
      <c r="BH55" s="1551" t="s">
        <v>35</v>
      </c>
      <c r="BI55" s="1509" t="s">
        <v>35</v>
      </c>
      <c r="BJ55" s="1509" t="s">
        <v>35</v>
      </c>
      <c r="BK55" s="1509" t="s">
        <v>35</v>
      </c>
      <c r="BL55" s="1530" t="s">
        <v>35</v>
      </c>
      <c r="BM55" s="1551" t="s">
        <v>35</v>
      </c>
      <c r="BN55" s="1509" t="s">
        <v>35</v>
      </c>
      <c r="BO55" s="1509" t="s">
        <v>35</v>
      </c>
      <c r="BP55" s="1509" t="s">
        <v>35</v>
      </c>
      <c r="BQ55" s="1530" t="s">
        <v>35</v>
      </c>
      <c r="BR55" s="1566" t="s">
        <v>35</v>
      </c>
      <c r="BS55" s="1567" t="s">
        <v>35</v>
      </c>
      <c r="BT55" s="1567" t="s">
        <v>35</v>
      </c>
      <c r="BU55" s="1567" t="s">
        <v>35</v>
      </c>
      <c r="BV55" s="1567" t="s">
        <v>35</v>
      </c>
      <c r="BW55" s="1567" t="s">
        <v>35</v>
      </c>
      <c r="BX55" s="1567" t="s">
        <v>35</v>
      </c>
      <c r="BY55" s="1567" t="s">
        <v>35</v>
      </c>
      <c r="BZ55" s="1578" t="s">
        <v>35</v>
      </c>
      <c r="CA55" s="1578" t="s">
        <v>35</v>
      </c>
      <c r="CB55" s="1578" t="s">
        <v>35</v>
      </c>
      <c r="CC55" s="1578" t="s">
        <v>35</v>
      </c>
      <c r="CD55" s="2389"/>
      <c r="CE55" s="2389"/>
      <c r="CF55" s="2389"/>
      <c r="CG55" s="2389"/>
      <c r="CH55" s="2389"/>
      <c r="CI55" s="2389"/>
      <c r="CJ55" s="2389"/>
      <c r="CK55" s="2389"/>
      <c r="CL55" s="2389"/>
      <c r="CM55" s="2389"/>
      <c r="CN55" s="2389"/>
      <c r="CO55" s="2389"/>
      <c r="CP55" s="2389"/>
      <c r="CQ55" s="2389"/>
      <c r="CR55" s="2389"/>
      <c r="CS55" s="2389"/>
      <c r="CT55" s="2389"/>
      <c r="CU55" s="2389"/>
      <c r="CV55" s="2389"/>
      <c r="CW55" s="2389"/>
      <c r="CX55" s="2389"/>
      <c r="CY55" s="2389"/>
      <c r="CZ55" s="2389"/>
    </row>
    <row r="56" s="130" customFormat="true" ht="15" customHeight="true" x14ac:dyDescent="0.2">
      <c r="A56" s="132"/>
      <c r="B56" s="204"/>
      <c r="C56" s="2867" t="s">
        <v>115</v>
      </c>
      <c r="D56" s="2868"/>
      <c r="E56" s="2868"/>
      <c r="F56" s="2868"/>
      <c r="G56" s="2869"/>
      <c r="H56" s="3261" t="s">
        <v>38</v>
      </c>
      <c r="I56" s="3262"/>
      <c r="J56" s="3262"/>
      <c r="K56" s="3262"/>
      <c r="L56" s="3263"/>
      <c r="M56" s="3264" t="s">
        <v>37</v>
      </c>
      <c r="N56" s="3265"/>
      <c r="O56" s="3265"/>
      <c r="P56" s="3265"/>
      <c r="Q56" s="3266"/>
      <c r="R56" s="708" t="s">
        <v>142</v>
      </c>
      <c r="S56" s="473"/>
      <c r="T56" s="473"/>
      <c r="U56" s="473"/>
      <c r="V56" s="473"/>
      <c r="W56" s="473"/>
      <c r="X56" s="473"/>
      <c r="Y56" s="474"/>
      <c r="Z56" s="464"/>
      <c r="AA56" s="464"/>
      <c r="AB56" s="464"/>
      <c r="AC56" s="464"/>
      <c r="AD56" s="2604"/>
      <c r="AE56" s="2604"/>
      <c r="AF56" s="2604"/>
      <c r="AG56" s="2604"/>
      <c r="AH56" s="2604"/>
      <c r="AI56" s="2604"/>
      <c r="AJ56" s="2604"/>
      <c r="AK56" s="2604"/>
      <c r="AL56" s="2604"/>
      <c r="AM56" s="2604"/>
      <c r="AN56" s="2604"/>
      <c r="AO56" s="2604"/>
      <c r="AP56" s="2604"/>
      <c r="AQ56" s="2604"/>
      <c r="AR56" s="2604"/>
      <c r="AS56" s="2604"/>
      <c r="AT56" s="2604"/>
      <c r="AU56" s="2604"/>
      <c r="AV56" s="2604"/>
      <c r="AW56" s="2604"/>
      <c r="AX56" s="2604"/>
      <c r="AY56" s="2604"/>
      <c r="AZ56" s="239"/>
      <c r="BA56" s="241" t="s">
        <v>131</v>
      </c>
      <c r="BB56" s="115" t="s">
        <v>96</v>
      </c>
      <c r="BC56" s="2919" t="s">
        <v>115</v>
      </c>
      <c r="BD56" s="2920"/>
      <c r="BE56" s="2920"/>
      <c r="BF56" s="2920"/>
      <c r="BG56" s="2921"/>
      <c r="BH56" s="2922" t="s">
        <v>38</v>
      </c>
      <c r="BI56" s="2920"/>
      <c r="BJ56" s="2920"/>
      <c r="BK56" s="2920"/>
      <c r="BL56" s="2921"/>
      <c r="BM56" s="2922" t="s">
        <v>37</v>
      </c>
      <c r="BN56" s="2920"/>
      <c r="BO56" s="2920"/>
      <c r="BP56" s="2920"/>
      <c r="BQ56" s="2921"/>
      <c r="BR56" s="718" t="s">
        <v>142</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130" customFormat="true" ht="12.75" x14ac:dyDescent="0.2">
      <c r="A57" s="205" t="s">
        <v>69</v>
      </c>
      <c r="B57" s="278"/>
      <c r="C57" s="407" t="s">
        <v>0</v>
      </c>
      <c r="D57" s="408" t="s">
        <v>1</v>
      </c>
      <c r="E57" s="408" t="s">
        <v>2</v>
      </c>
      <c r="F57" s="408" t="s">
        <v>3</v>
      </c>
      <c r="G57" s="409" t="s">
        <v>4</v>
      </c>
      <c r="H57" s="317" t="s">
        <v>0</v>
      </c>
      <c r="I57" s="315" t="s">
        <v>1</v>
      </c>
      <c r="J57" s="315" t="s">
        <v>2</v>
      </c>
      <c r="K57" s="315" t="s">
        <v>3</v>
      </c>
      <c r="L57" s="318" t="s">
        <v>4</v>
      </c>
      <c r="M57" s="319" t="s">
        <v>0</v>
      </c>
      <c r="N57" s="315" t="s">
        <v>1</v>
      </c>
      <c r="O57" s="315" t="s">
        <v>2</v>
      </c>
      <c r="P57" s="315" t="s">
        <v>3</v>
      </c>
      <c r="Q57" s="316" t="s">
        <v>4</v>
      </c>
      <c r="R57" s="319" t="s">
        <v>326</v>
      </c>
      <c r="S57" s="315" t="s">
        <v>327</v>
      </c>
      <c r="T57" s="315" t="s">
        <v>328</v>
      </c>
      <c r="U57" s="315" t="s">
        <v>329</v>
      </c>
      <c r="V57" s="315" t="s">
        <v>330</v>
      </c>
      <c r="W57" s="315" t="s">
        <v>331</v>
      </c>
      <c r="X57" s="315" t="s">
        <v>332</v>
      </c>
      <c r="Y57" s="315" t="s">
        <v>333</v>
      </c>
      <c r="Z57" s="315" t="s">
        <v>334</v>
      </c>
      <c r="AA57" s="315" t="s">
        <v>335</v>
      </c>
      <c r="AB57" s="315" t="s">
        <v>336</v>
      </c>
      <c r="AC57" s="2600" t="s">
        <v>337</v>
      </c>
      <c r="AD57" s="2614"/>
      <c r="AE57" s="2614"/>
      <c r="AF57" s="2614"/>
      <c r="AG57" s="2614"/>
      <c r="AH57" s="2614"/>
      <c r="AI57" s="2614"/>
      <c r="AJ57" s="2614"/>
      <c r="AK57" s="2614"/>
      <c r="AL57" s="2614"/>
      <c r="AM57" s="2614"/>
      <c r="AN57" s="2614"/>
      <c r="AO57" s="2614"/>
      <c r="AP57" s="2614"/>
      <c r="AQ57" s="2614"/>
      <c r="AR57" s="2614"/>
      <c r="AS57" s="2614"/>
      <c r="AT57" s="2614"/>
      <c r="AU57" s="2614"/>
      <c r="AV57" s="2614"/>
      <c r="AW57" s="2614"/>
      <c r="AX57" s="2614"/>
      <c r="AY57" s="2614"/>
      <c r="AZ57" s="239"/>
      <c r="BA57" s="218" t="s">
        <v>120</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326</v>
      </c>
      <c r="BS57" s="184" t="s">
        <v>327</v>
      </c>
      <c r="BT57" s="184" t="s">
        <v>328</v>
      </c>
      <c r="BU57" s="184" t="s">
        <v>329</v>
      </c>
      <c r="BV57" s="184" t="s">
        <v>330</v>
      </c>
      <c r="BW57" s="184" t="s">
        <v>331</v>
      </c>
      <c r="BX57" s="184" t="s">
        <v>332</v>
      </c>
      <c r="BY57" s="185" t="s">
        <v>333</v>
      </c>
      <c r="BZ57" s="185" t="s">
        <v>334</v>
      </c>
      <c r="CA57" s="185" t="s">
        <v>335</v>
      </c>
      <c r="CB57" s="185" t="s">
        <v>336</v>
      </c>
      <c r="CC57" s="185" t="s">
        <v>337</v>
      </c>
      <c r="CD57" s="2393"/>
      <c r="CE57" s="2393"/>
      <c r="CF57" s="2393"/>
      <c r="CG57" s="2393"/>
      <c r="CH57" s="2393"/>
      <c r="CI57" s="2393"/>
      <c r="CJ57" s="2393"/>
      <c r="CK57" s="2393"/>
      <c r="CL57" s="2393"/>
      <c r="CM57" s="2393"/>
      <c r="CN57" s="2393"/>
      <c r="CO57" s="2393"/>
      <c r="CP57" s="2393"/>
      <c r="CQ57" s="2393"/>
      <c r="CR57" s="2393"/>
      <c r="CS57" s="2393"/>
      <c r="CT57" s="2393"/>
      <c r="CU57" s="2393"/>
      <c r="CV57" s="2393"/>
      <c r="CW57" s="2393"/>
      <c r="CX57" s="2393"/>
      <c r="CY57" s="2393"/>
      <c r="CZ57" s="2393"/>
    </row>
    <row r="58" s="130" customFormat="true" ht="15" customHeight="true" x14ac:dyDescent="0.2">
      <c r="A58" s="3333" t="s">
        <v>338</v>
      </c>
      <c r="B58" s="293" t="s">
        <v>339</v>
      </c>
      <c r="C58" s="350">
        <v>62.707655702018052</v>
      </c>
      <c r="D58" s="351">
        <v>56.336575478523578</v>
      </c>
      <c r="E58" s="351">
        <v>51.572326426676462</v>
      </c>
      <c r="F58" s="351">
        <v>52.071996584363767</v>
      </c>
      <c r="G58" s="352">
        <v>61.458472474053494</v>
      </c>
      <c r="H58" s="353">
        <v>63.187984889896654</v>
      </c>
      <c r="I58" s="351">
        <v>55.961697294492772</v>
      </c>
      <c r="J58" s="351">
        <v>53.767055312770104</v>
      </c>
      <c r="K58" s="351">
        <v>52.758274584114695</v>
      </c>
      <c r="L58" s="354">
        <v>63.1561801091961</v>
      </c>
      <c r="M58" s="355">
        <v>59.822645962579699</v>
      </c>
      <c r="N58" s="351">
        <v>56.480028178506494</v>
      </c>
      <c r="O58" s="351">
        <v>47.621223602884861</v>
      </c>
      <c r="P58" s="351">
        <v>41.408060763161629</v>
      </c>
      <c r="Q58" s="352">
        <v>39.911881414489351</v>
      </c>
      <c r="R58" s="355">
        <v>21.485354824156317</v>
      </c>
      <c r="S58" s="351">
        <v>63.329615198827305</v>
      </c>
      <c r="T58" s="351">
        <v>80.237825228038446</v>
      </c>
      <c r="U58" s="351">
        <v>85.484056676562361</v>
      </c>
      <c r="V58" s="351">
        <v>33.11738657391799</v>
      </c>
      <c r="W58" s="351">
        <v>26.462243798962781</v>
      </c>
      <c r="X58" s="351">
        <v>26.376100930617262</v>
      </c>
      <c r="Y58" s="356">
        <v>68.796885531904664</v>
      </c>
      <c r="Z58" s="356">
        <v>77.029261996690281</v>
      </c>
      <c r="AA58" s="356">
        <v>47.209636657933807</v>
      </c>
      <c r="AB58" s="356">
        <v>80.189266664750249</v>
      </c>
      <c r="AC58" s="356">
        <v>70.651826904644423</v>
      </c>
      <c r="AD58" s="2615"/>
      <c r="AE58" s="2615"/>
      <c r="AF58" s="2615"/>
      <c r="AG58" s="2615"/>
      <c r="AH58" s="2615"/>
      <c r="AI58" s="2615"/>
      <c r="AJ58" s="2615"/>
      <c r="AK58" s="2615"/>
      <c r="AL58" s="2615"/>
      <c r="AM58" s="2615"/>
      <c r="AN58" s="2615"/>
      <c r="AO58" s="2615"/>
      <c r="AP58" s="2615"/>
      <c r="AQ58" s="2615"/>
      <c r="AR58" s="2615"/>
      <c r="AS58" s="2615"/>
      <c r="AT58" s="2615"/>
      <c r="AU58" s="2615"/>
      <c r="AV58" s="2615"/>
      <c r="AW58" s="2615"/>
      <c r="AX58" s="2615"/>
      <c r="AY58" s="2615"/>
      <c r="AZ58" s="239"/>
      <c r="BA58" s="3317" t="s">
        <v>338</v>
      </c>
      <c r="BB58" s="167" t="s">
        <v>339</v>
      </c>
      <c r="BC58" s="489">
        <v>11326.738611000013</v>
      </c>
      <c r="BD58" s="439">
        <v>10172.566610999964</v>
      </c>
      <c r="BE58" s="439">
        <v>9311.1178780000064</v>
      </c>
      <c r="BF58" s="439">
        <v>9400.6249110000244</v>
      </c>
      <c r="BG58" s="490">
        <v>11096.183317999983</v>
      </c>
      <c r="BH58" s="498">
        <v>10182.595538000016</v>
      </c>
      <c r="BI58" s="439">
        <v>9013.9806439999684</v>
      </c>
      <c r="BJ58" s="439">
        <v>8662.3279130000174</v>
      </c>
      <c r="BK58" s="439">
        <v>8491.7322590000076</v>
      </c>
      <c r="BL58" s="490">
        <v>10189.390380999979</v>
      </c>
      <c r="BM58" s="498">
        <v>1164.2674329999998</v>
      </c>
      <c r="BN58" s="439">
        <v>1093.9923480000009</v>
      </c>
      <c r="BO58" s="439">
        <v>929.0271920000007</v>
      </c>
      <c r="BP58" s="439">
        <v>804.41115699999909</v>
      </c>
      <c r="BQ58" s="490">
        <v>775.50646400000062</v>
      </c>
      <c r="BR58" s="498">
        <v>414.49131</v>
      </c>
      <c r="BS58" s="439">
        <v>22652.77490199999</v>
      </c>
      <c r="BT58" s="439">
        <v>1663.0573180000029</v>
      </c>
      <c r="BU58" s="439">
        <v>4369.9526759999999</v>
      </c>
      <c r="BV58" s="439">
        <v>5452.5274270000009</v>
      </c>
      <c r="BW58" s="439">
        <v>694.26301100000069</v>
      </c>
      <c r="BX58" s="439">
        <v>891.11555999999916</v>
      </c>
      <c r="BY58" s="440">
        <v>1017.6111020000011</v>
      </c>
      <c r="BZ58" s="440">
        <v>1627.6165390000015</v>
      </c>
      <c r="CA58" s="440">
        <v>2536.3753560000055</v>
      </c>
      <c r="CB58" s="440">
        <v>1002.556699000002</v>
      </c>
      <c r="CC58" s="440">
        <v>8984.8894290000098</v>
      </c>
      <c r="CD58" s="2395"/>
      <c r="CE58" s="2395"/>
      <c r="CF58" s="2395"/>
      <c r="CG58" s="2395"/>
      <c r="CH58" s="2395"/>
      <c r="CI58" s="2395"/>
      <c r="CJ58" s="2395"/>
      <c r="CK58" s="2395"/>
      <c r="CL58" s="2395"/>
      <c r="CM58" s="2395"/>
      <c r="CN58" s="2395"/>
      <c r="CO58" s="2395"/>
      <c r="CP58" s="2395"/>
      <c r="CQ58" s="2395"/>
      <c r="CR58" s="2395"/>
      <c r="CS58" s="2395"/>
      <c r="CT58" s="2395"/>
      <c r="CU58" s="2395"/>
      <c r="CV58" s="2395"/>
      <c r="CW58" s="2395"/>
      <c r="CX58" s="2395"/>
      <c r="CY58" s="2395"/>
      <c r="CZ58" s="2395"/>
    </row>
    <row r="59" s="130" customFormat="true" ht="15" customHeight="true" x14ac:dyDescent="0.2">
      <c r="A59" s="3334"/>
      <c r="B59" s="294" t="s">
        <v>340</v>
      </c>
      <c r="C59" s="357">
        <v>2.0069319066330449</v>
      </c>
      <c r="D59" s="358">
        <v>1.5067897409918412</v>
      </c>
      <c r="E59" s="358">
        <v>0.54842408214435512</v>
      </c>
      <c r="F59" s="358">
        <v>0.5376150194756828</v>
      </c>
      <c r="G59" s="359">
        <v>0.38673339476096019</v>
      </c>
      <c r="H59" s="360">
        <v>1.6988163580539912</v>
      </c>
      <c r="I59" s="358">
        <v>2.0204960182532452</v>
      </c>
      <c r="J59" s="358">
        <v>0.69085148873402047</v>
      </c>
      <c r="K59" s="358">
        <v>0.40955572269058715</v>
      </c>
      <c r="L59" s="361">
        <v>0.36878426738327874</v>
      </c>
      <c r="M59" s="362">
        <v>0.94665708997304832</v>
      </c>
      <c r="N59" s="358">
        <v>0.79148242217403908</v>
      </c>
      <c r="O59" s="358">
        <v>0.48625643606283353</v>
      </c>
      <c r="P59" s="358">
        <v>6.1844994557383806E-2</v>
      </c>
      <c r="Q59" s="359">
        <v>1.0348567945814022</v>
      </c>
      <c r="R59" s="362">
        <v>0</v>
      </c>
      <c r="S59" s="358">
        <v>0.87809110600244478</v>
      </c>
      <c r="T59" s="358">
        <v>0.69636548765528938</v>
      </c>
      <c r="U59" s="358">
        <v>2.177092408667018</v>
      </c>
      <c r="V59" s="358">
        <v>0</v>
      </c>
      <c r="W59" s="358">
        <v>8.4137114150110409E-2</v>
      </c>
      <c r="X59" s="358">
        <v>0.32707250328862386</v>
      </c>
      <c r="Y59" s="363">
        <v>1.7723410240933286</v>
      </c>
      <c r="Z59" s="363">
        <v>1.424044890539399</v>
      </c>
      <c r="AA59" s="363">
        <v>0.483260620501682</v>
      </c>
      <c r="AB59" s="363">
        <v>0.7123889903079319</v>
      </c>
      <c r="AC59" s="363">
        <v>2.801186372303893</v>
      </c>
      <c r="AD59" s="2616"/>
      <c r="AE59" s="2616"/>
      <c r="AF59" s="2616"/>
      <c r="AG59" s="2616"/>
      <c r="AH59" s="2616"/>
      <c r="AI59" s="2616"/>
      <c r="AJ59" s="2616"/>
      <c r="AK59" s="2616"/>
      <c r="AL59" s="2616"/>
      <c r="AM59" s="2616"/>
      <c r="AN59" s="2616"/>
      <c r="AO59" s="2616"/>
      <c r="AP59" s="2616"/>
      <c r="AQ59" s="2616"/>
      <c r="AR59" s="2616"/>
      <c r="AS59" s="2616"/>
      <c r="AT59" s="2616"/>
      <c r="AU59" s="2616"/>
      <c r="AV59" s="2616"/>
      <c r="AW59" s="2616"/>
      <c r="AX59" s="2616"/>
      <c r="AY59" s="2616"/>
      <c r="AZ59" s="239"/>
      <c r="BA59" s="3318"/>
      <c r="BB59" s="168" t="s">
        <v>340</v>
      </c>
      <c r="BC59" s="491">
        <v>362.50746199999986</v>
      </c>
      <c r="BD59" s="441">
        <v>272.07757800000002</v>
      </c>
      <c r="BE59" s="441">
        <v>99.015142999999995</v>
      </c>
      <c r="BF59" s="441">
        <v>97.056335000000004</v>
      </c>
      <c r="BG59" s="492">
        <v>69.823808999999997</v>
      </c>
      <c r="BH59" s="499">
        <v>273.76027099999993</v>
      </c>
      <c r="BI59" s="441">
        <v>325.44960000000003</v>
      </c>
      <c r="BJ59" s="441">
        <v>111.30202500000003</v>
      </c>
      <c r="BK59" s="441">
        <v>65.920228999999992</v>
      </c>
      <c r="BL59" s="492">
        <v>59.498323999999997</v>
      </c>
      <c r="BM59" s="499">
        <v>18.423825999999998</v>
      </c>
      <c r="BN59" s="441">
        <v>15.330652999999998</v>
      </c>
      <c r="BO59" s="441">
        <v>9.4862210000000005</v>
      </c>
      <c r="BP59" s="441">
        <v>1.2014279999999999</v>
      </c>
      <c r="BQ59" s="492">
        <v>20.107749999999999</v>
      </c>
      <c r="BR59" s="499">
        <v>0</v>
      </c>
      <c r="BS59" s="441">
        <v>314.09002100000009</v>
      </c>
      <c r="BT59" s="441">
        <v>14.433289</v>
      </c>
      <c r="BU59" s="441">
        <v>111.29315999999997</v>
      </c>
      <c r="BV59" s="441">
        <v>0</v>
      </c>
      <c r="BW59" s="441">
        <v>2.2074199999999999</v>
      </c>
      <c r="BX59" s="441">
        <v>11.050132</v>
      </c>
      <c r="BY59" s="442">
        <v>26.215633</v>
      </c>
      <c r="BZ59" s="442">
        <v>30.089850999999996</v>
      </c>
      <c r="CA59" s="442">
        <v>25.963562</v>
      </c>
      <c r="CB59" s="442">
        <v>8.9065580000000004</v>
      </c>
      <c r="CC59" s="442">
        <v>356.2307009999999</v>
      </c>
      <c r="CD59" s="2397"/>
      <c r="CE59" s="2397"/>
      <c r="CF59" s="2397"/>
      <c r="CG59" s="2397"/>
      <c r="CH59" s="2397"/>
      <c r="CI59" s="2397"/>
      <c r="CJ59" s="2397"/>
      <c r="CK59" s="2397"/>
      <c r="CL59" s="2397"/>
      <c r="CM59" s="2397"/>
      <c r="CN59" s="2397"/>
      <c r="CO59" s="2397"/>
      <c r="CP59" s="2397"/>
      <c r="CQ59" s="2397"/>
      <c r="CR59" s="2397"/>
      <c r="CS59" s="2397"/>
      <c r="CT59" s="2397"/>
      <c r="CU59" s="2397"/>
      <c r="CV59" s="2397"/>
      <c r="CW59" s="2397"/>
      <c r="CX59" s="2397"/>
      <c r="CY59" s="2397"/>
      <c r="CZ59" s="2397"/>
    </row>
    <row r="60" s="130" customFormat="true" ht="15" customHeight="true" x14ac:dyDescent="0.2">
      <c r="A60" s="3334"/>
      <c r="B60" s="294" t="s">
        <v>341</v>
      </c>
      <c r="C60" s="357">
        <v>0.21330664365710816</v>
      </c>
      <c r="D60" s="358">
        <v>0.37313673500901462</v>
      </c>
      <c r="E60" s="358">
        <v>0.13524012542912917</v>
      </c>
      <c r="F60" s="358">
        <v>0.14138483955452144</v>
      </c>
      <c r="G60" s="359">
        <v>1.9593607713931468E-2</v>
      </c>
      <c r="H60" s="360">
        <v>0.20253312506503313</v>
      </c>
      <c r="I60" s="358">
        <v>0.23878229562570011</v>
      </c>
      <c r="J60" s="358">
        <v>0.11190118817593693</v>
      </c>
      <c r="K60" s="358">
        <v>0.1521264844035049</v>
      </c>
      <c r="L60" s="361">
        <v>2.1926732736366479E-2</v>
      </c>
      <c r="M60" s="362">
        <v>0.5761291076861691</v>
      </c>
      <c r="N60" s="358">
        <v>0.88293651471773071</v>
      </c>
      <c r="O60" s="358">
        <v>0.51425351285320287</v>
      </c>
      <c r="P60" s="358">
        <v>0.20006379172295402</v>
      </c>
      <c r="Q60" s="359">
        <v>0</v>
      </c>
      <c r="R60" s="362">
        <v>1.4200141318024642</v>
      </c>
      <c r="S60" s="358">
        <v>9.8769964500369546E-3</v>
      </c>
      <c r="T60" s="358">
        <v>0</v>
      </c>
      <c r="U60" s="358">
        <v>0.25414698966201382</v>
      </c>
      <c r="V60" s="358">
        <v>0.34039923742052264</v>
      </c>
      <c r="W60" s="358">
        <v>0.534204696768109</v>
      </c>
      <c r="X60" s="358">
        <v>0.80543110374299187</v>
      </c>
      <c r="Y60" s="363">
        <v>0.55262503318428113</v>
      </c>
      <c r="Z60" s="363">
        <v>0</v>
      </c>
      <c r="AA60" s="363">
        <v>0.173084207541289</v>
      </c>
      <c r="AB60" s="363">
        <v>0</v>
      </c>
      <c r="AC60" s="363">
        <v>5.6657722202272821E-3</v>
      </c>
      <c r="AD60" s="2616"/>
      <c r="AE60" s="2616"/>
      <c r="AF60" s="2616"/>
      <c r="AG60" s="2616"/>
      <c r="AH60" s="2616"/>
      <c r="AI60" s="2616"/>
      <c r="AJ60" s="2616"/>
      <c r="AK60" s="2616"/>
      <c r="AL60" s="2616"/>
      <c r="AM60" s="2616"/>
      <c r="AN60" s="2616"/>
      <c r="AO60" s="2616"/>
      <c r="AP60" s="2616"/>
      <c r="AQ60" s="2616"/>
      <c r="AR60" s="2616"/>
      <c r="AS60" s="2616"/>
      <c r="AT60" s="2616"/>
      <c r="AU60" s="2616"/>
      <c r="AV60" s="2616"/>
      <c r="AW60" s="2616"/>
      <c r="AX60" s="2616"/>
      <c r="AY60" s="2616"/>
      <c r="AZ60" s="239"/>
      <c r="BA60" s="3318"/>
      <c r="BB60" s="168" t="s">
        <v>341</v>
      </c>
      <c r="BC60" s="491">
        <v>38.529085000000002</v>
      </c>
      <c r="BD60" s="441">
        <v>67.376446999999999</v>
      </c>
      <c r="BE60" s="441">
        <v>24.416907999999999</v>
      </c>
      <c r="BF60" s="441">
        <v>25.524388000000002</v>
      </c>
      <c r="BG60" s="492">
        <v>3.5375800000000002</v>
      </c>
      <c r="BH60" s="499">
        <v>32.637737999999999</v>
      </c>
      <c r="BI60" s="441">
        <v>38.461646000000002</v>
      </c>
      <c r="BJ60" s="441">
        <v>18.028229</v>
      </c>
      <c r="BK60" s="441">
        <v>24.485588000000003</v>
      </c>
      <c r="BL60" s="492">
        <v>3.5375800000000002</v>
      </c>
      <c r="BM60" s="499">
        <v>11.212616000000001</v>
      </c>
      <c r="BN60" s="441">
        <v>17.102076999999998</v>
      </c>
      <c r="BO60" s="441">
        <v>10.032407000000001</v>
      </c>
      <c r="BP60" s="441">
        <v>3.8865270000000001</v>
      </c>
      <c r="BQ60" s="492">
        <v>0</v>
      </c>
      <c r="BR60" s="499">
        <v>27.394638</v>
      </c>
      <c r="BS60" s="441">
        <v>3.5329660000000001</v>
      </c>
      <c r="BT60" s="441">
        <v>0</v>
      </c>
      <c r="BU60" s="441">
        <v>12.992016999999999</v>
      </c>
      <c r="BV60" s="441">
        <v>56.044161999999993</v>
      </c>
      <c r="BW60" s="441">
        <v>14.015385999999999</v>
      </c>
      <c r="BX60" s="441">
        <v>27.211458999999998</v>
      </c>
      <c r="BY60" s="442">
        <v>8.1741689999999991</v>
      </c>
      <c r="BZ60" s="442">
        <v>0</v>
      </c>
      <c r="CA60" s="442">
        <v>9.2990870000000001</v>
      </c>
      <c r="CB60" s="442">
        <v>0</v>
      </c>
      <c r="CC60" s="442">
        <v>0.72052400000000005</v>
      </c>
      <c r="CD60" s="2397"/>
      <c r="CE60" s="2397"/>
      <c r="CF60" s="2397"/>
      <c r="CG60" s="2397"/>
      <c r="CH60" s="2397"/>
      <c r="CI60" s="2397"/>
      <c r="CJ60" s="2397"/>
      <c r="CK60" s="2397"/>
      <c r="CL60" s="2397"/>
      <c r="CM60" s="2397"/>
      <c r="CN60" s="2397"/>
      <c r="CO60" s="2397"/>
      <c r="CP60" s="2397"/>
      <c r="CQ60" s="2397"/>
      <c r="CR60" s="2397"/>
      <c r="CS60" s="2397"/>
      <c r="CT60" s="2397"/>
      <c r="CU60" s="2397"/>
      <c r="CV60" s="2397"/>
      <c r="CW60" s="2397"/>
      <c r="CX60" s="2397"/>
      <c r="CY60" s="2397"/>
      <c r="CZ60" s="2397"/>
    </row>
    <row r="61" s="130" customFormat="true" ht="15" customHeight="true" x14ac:dyDescent="0.2">
      <c r="A61" s="3334"/>
      <c r="B61" s="294" t="s">
        <v>342</v>
      </c>
      <c r="C61" s="357">
        <v>2.2925099912984579</v>
      </c>
      <c r="D61" s="358">
        <v>3.7072304879699827</v>
      </c>
      <c r="E61" s="358">
        <v>4.1640019912698767</v>
      </c>
      <c r="F61" s="358">
        <v>3.1197419424198816</v>
      </c>
      <c r="G61" s="359">
        <v>1.946723975018769</v>
      </c>
      <c r="H61" s="360">
        <v>1.8372003085501438</v>
      </c>
      <c r="I61" s="358">
        <v>3.2881127859738872</v>
      </c>
      <c r="J61" s="358">
        <v>3.3190704714170947</v>
      </c>
      <c r="K61" s="358">
        <v>2.5729527451696566</v>
      </c>
      <c r="L61" s="361">
        <v>2.0038071215264206</v>
      </c>
      <c r="M61" s="362">
        <v>6.7004459515840749</v>
      </c>
      <c r="N61" s="358">
        <v>4.3229265637551464</v>
      </c>
      <c r="O61" s="358">
        <v>7.8802843343846147</v>
      </c>
      <c r="P61" s="358">
        <v>7.478726220492959</v>
      </c>
      <c r="Q61" s="359">
        <v>7.1526302228106573</v>
      </c>
      <c r="R61" s="362">
        <v>13.239424709969901</v>
      </c>
      <c r="S61" s="358">
        <v>7.9002882287412618E-2</v>
      </c>
      <c r="T61" s="358">
        <v>0</v>
      </c>
      <c r="U61" s="358">
        <v>0.46420415089542716</v>
      </c>
      <c r="V61" s="358">
        <v>13.197410492236575</v>
      </c>
      <c r="W61" s="358">
        <v>2.8789985288080122</v>
      </c>
      <c r="X61" s="358">
        <v>0.51811034004572831</v>
      </c>
      <c r="Y61" s="363">
        <v>0.34302066587691132</v>
      </c>
      <c r="Z61" s="363">
        <v>1.102884262972079</v>
      </c>
      <c r="AA61" s="363">
        <v>2.5628054614875611</v>
      </c>
      <c r="AB61" s="363">
        <v>0</v>
      </c>
      <c r="AC61" s="363">
        <v>8.3461782523703759E-2</v>
      </c>
      <c r="AD61" s="2616"/>
      <c r="AE61" s="2616"/>
      <c r="AF61" s="2616"/>
      <c r="AG61" s="2616"/>
      <c r="AH61" s="2616"/>
      <c r="AI61" s="2616"/>
      <c r="AJ61" s="2616"/>
      <c r="AK61" s="2616"/>
      <c r="AL61" s="2616"/>
      <c r="AM61" s="2616"/>
      <c r="AN61" s="2616"/>
      <c r="AO61" s="2616"/>
      <c r="AP61" s="2616"/>
      <c r="AQ61" s="2616"/>
      <c r="AR61" s="2616"/>
      <c r="AS61" s="2616"/>
      <c r="AT61" s="2616"/>
      <c r="AU61" s="2616"/>
      <c r="AV61" s="2616"/>
      <c r="AW61" s="2616"/>
      <c r="AX61" s="2616"/>
      <c r="AY61" s="2616"/>
      <c r="AZ61" s="239"/>
      <c r="BA61" s="3318"/>
      <c r="BB61" s="168" t="s">
        <v>342</v>
      </c>
      <c r="BC61" s="491">
        <v>414.09077000000008</v>
      </c>
      <c r="BD61" s="441">
        <v>669.40613200000053</v>
      </c>
      <c r="BE61" s="441">
        <v>751.78911000000005</v>
      </c>
      <c r="BF61" s="441">
        <v>563.21104900000012</v>
      </c>
      <c r="BG61" s="492">
        <v>351.4764560000001</v>
      </c>
      <c r="BH61" s="499">
        <v>296.06052</v>
      </c>
      <c r="BI61" s="441">
        <v>529.62984399999993</v>
      </c>
      <c r="BJ61" s="441">
        <v>534.73035900000013</v>
      </c>
      <c r="BK61" s="441">
        <v>414.13078800000011</v>
      </c>
      <c r="BL61" s="492">
        <v>323.28701600000005</v>
      </c>
      <c r="BM61" s="499">
        <v>130.403978</v>
      </c>
      <c r="BN61" s="441">
        <v>83.733113000000003</v>
      </c>
      <c r="BO61" s="441">
        <v>153.73394200000001</v>
      </c>
      <c r="BP61" s="441">
        <v>145.28501700000004</v>
      </c>
      <c r="BQ61" s="492">
        <v>138.97893999999997</v>
      </c>
      <c r="BR61" s="499">
        <v>255.41242100000002</v>
      </c>
      <c r="BS61" s="441">
        <v>28.259046000000001</v>
      </c>
      <c r="BT61" s="441">
        <v>0</v>
      </c>
      <c r="BU61" s="441">
        <v>23.730157999999999</v>
      </c>
      <c r="BV61" s="441">
        <v>2172.8539030000002</v>
      </c>
      <c r="BW61" s="441">
        <v>75.533359999999988</v>
      </c>
      <c r="BX61" s="441">
        <v>17.504338000000001</v>
      </c>
      <c r="BY61" s="442">
        <v>5.0738000000000003</v>
      </c>
      <c r="BZ61" s="442">
        <v>23.303775999999996</v>
      </c>
      <c r="CA61" s="442">
        <v>137.68876600000002</v>
      </c>
      <c r="CB61" s="442">
        <v>0</v>
      </c>
      <c r="CC61" s="442">
        <v>10.613949</v>
      </c>
      <c r="CD61" s="2397"/>
      <c r="CE61" s="2397"/>
      <c r="CF61" s="2397"/>
      <c r="CG61" s="2397"/>
      <c r="CH61" s="2397"/>
      <c r="CI61" s="2397"/>
      <c r="CJ61" s="2397"/>
      <c r="CK61" s="2397"/>
      <c r="CL61" s="2397"/>
      <c r="CM61" s="2397"/>
      <c r="CN61" s="2397"/>
      <c r="CO61" s="2397"/>
      <c r="CP61" s="2397"/>
      <c r="CQ61" s="2397"/>
      <c r="CR61" s="2397"/>
      <c r="CS61" s="2397"/>
      <c r="CT61" s="2397"/>
      <c r="CU61" s="2397"/>
      <c r="CV61" s="2397"/>
      <c r="CW61" s="2397"/>
      <c r="CX61" s="2397"/>
      <c r="CY61" s="2397"/>
      <c r="CZ61" s="2397"/>
    </row>
    <row r="62" s="130" customFormat="true" ht="15" customHeight="true" x14ac:dyDescent="0.2">
      <c r="A62" s="3334"/>
      <c r="B62" s="294" t="s">
        <v>343</v>
      </c>
      <c r="C62" s="357">
        <v>3.8497114565337847</v>
      </c>
      <c r="D62" s="358">
        <v>1.1502701682908874</v>
      </c>
      <c r="E62" s="358">
        <v>0.60310817900187952</v>
      </c>
      <c r="F62" s="358">
        <v>0.18035477022001703</v>
      </c>
      <c r="G62" s="359">
        <v>1.9736373342534721E-2</v>
      </c>
      <c r="H62" s="360">
        <v>3.7440669244159577</v>
      </c>
      <c r="I62" s="358">
        <v>0.66496401133886618</v>
      </c>
      <c r="J62" s="358">
        <v>0.46480676594081666</v>
      </c>
      <c r="K62" s="358">
        <v>0.18879491470322793</v>
      </c>
      <c r="L62" s="361">
        <v>2.2086498300117004E-2</v>
      </c>
      <c r="M62" s="362">
        <v>7.9146727691096483</v>
      </c>
      <c r="N62" s="358">
        <v>1.3927720786047806</v>
      </c>
      <c r="O62" s="358">
        <v>1.6328676108344136</v>
      </c>
      <c r="P62" s="358">
        <v>0.3164653631469479</v>
      </c>
      <c r="Q62" s="359">
        <v>0.50284017297098038</v>
      </c>
      <c r="R62" s="362">
        <v>1.0253423336723699</v>
      </c>
      <c r="S62" s="358">
        <v>0.29783207826799174</v>
      </c>
      <c r="T62" s="358">
        <v>0.23822759021801368</v>
      </c>
      <c r="U62" s="358">
        <v>1.8351507771189612</v>
      </c>
      <c r="V62" s="358">
        <v>0.93974564093516799</v>
      </c>
      <c r="W62" s="358">
        <v>1.6041313956834973</v>
      </c>
      <c r="X62" s="358">
        <v>0</v>
      </c>
      <c r="Y62" s="363">
        <v>0.64104361605795679</v>
      </c>
      <c r="Z62" s="363">
        <v>2.2526297733896938</v>
      </c>
      <c r="AA62" s="363">
        <v>10.411675566132288</v>
      </c>
      <c r="AB62" s="363">
        <v>0.40715919070127032</v>
      </c>
      <c r="AC62" s="363">
        <v>3.6632404756462338E-2</v>
      </c>
      <c r="AD62" s="2616"/>
      <c r="AE62" s="2616"/>
      <c r="AF62" s="2616"/>
      <c r="AG62" s="2616"/>
      <c r="AH62" s="2616"/>
      <c r="AI62" s="2616"/>
      <c r="AJ62" s="2616"/>
      <c r="AK62" s="2616"/>
      <c r="AL62" s="2616"/>
      <c r="AM62" s="2616"/>
      <c r="AN62" s="2616"/>
      <c r="AO62" s="2616"/>
      <c r="AP62" s="2616"/>
      <c r="AQ62" s="2616"/>
      <c r="AR62" s="2616"/>
      <c r="AS62" s="2616"/>
      <c r="AT62" s="2616"/>
      <c r="AU62" s="2616"/>
      <c r="AV62" s="2616"/>
      <c r="AW62" s="2616"/>
      <c r="AX62" s="2616"/>
      <c r="AY62" s="2616"/>
      <c r="AZ62" s="239"/>
      <c r="BA62" s="3318"/>
      <c r="BB62" s="168" t="s">
        <v>343</v>
      </c>
      <c r="BC62" s="491">
        <v>695.36446399999988</v>
      </c>
      <c r="BD62" s="441">
        <v>207.70165399999999</v>
      </c>
      <c r="BE62" s="441">
        <v>108.88807499999999</v>
      </c>
      <c r="BF62" s="441">
        <v>32.55968</v>
      </c>
      <c r="BG62" s="492">
        <v>3.5633559999999997</v>
      </c>
      <c r="BH62" s="499">
        <v>603.34760199999994</v>
      </c>
      <c r="BI62" s="441">
        <v>107.10848700000001</v>
      </c>
      <c r="BJ62" s="441">
        <v>74.884305999999995</v>
      </c>
      <c r="BK62" s="441">
        <v>30.387571999999999</v>
      </c>
      <c r="BL62" s="492">
        <v>3.5633559999999997</v>
      </c>
      <c r="BM62" s="499">
        <v>154.03524200000004</v>
      </c>
      <c r="BN62" s="441">
        <v>26.977359</v>
      </c>
      <c r="BO62" s="441">
        <v>31.855090999999998</v>
      </c>
      <c r="BP62" s="441">
        <v>6.1477949999999995</v>
      </c>
      <c r="BQ62" s="492">
        <v>9.7704190000000004</v>
      </c>
      <c r="BR62" s="499">
        <v>19.780705999999999</v>
      </c>
      <c r="BS62" s="441">
        <v>106.53345999999999</v>
      </c>
      <c r="BT62" s="441">
        <v>4.9376480000000003</v>
      </c>
      <c r="BU62" s="441">
        <v>93.813073000000017</v>
      </c>
      <c r="BV62" s="441">
        <v>154.72201799999999</v>
      </c>
      <c r="BW62" s="441">
        <v>42.085965999999999</v>
      </c>
      <c r="BX62" s="441">
        <v>0</v>
      </c>
      <c r="BY62" s="442">
        <v>9.4820150000000005</v>
      </c>
      <c r="BZ62" s="442">
        <v>47.597723000000002</v>
      </c>
      <c r="CA62" s="442">
        <v>559.37556799999993</v>
      </c>
      <c r="CB62" s="442">
        <v>5.0904590000000001</v>
      </c>
      <c r="CC62" s="442">
        <v>4.6585929999999998</v>
      </c>
      <c r="CD62" s="2397"/>
      <c r="CE62" s="2397"/>
      <c r="CF62" s="2397"/>
      <c r="CG62" s="2397"/>
      <c r="CH62" s="2397"/>
      <c r="CI62" s="2397"/>
      <c r="CJ62" s="2397"/>
      <c r="CK62" s="2397"/>
      <c r="CL62" s="2397"/>
      <c r="CM62" s="2397"/>
      <c r="CN62" s="2397"/>
      <c r="CO62" s="2397"/>
      <c r="CP62" s="2397"/>
      <c r="CQ62" s="2397"/>
      <c r="CR62" s="2397"/>
      <c r="CS62" s="2397"/>
      <c r="CT62" s="2397"/>
      <c r="CU62" s="2397"/>
      <c r="CV62" s="2397"/>
      <c r="CW62" s="2397"/>
      <c r="CX62" s="2397"/>
      <c r="CY62" s="2397"/>
      <c r="CZ62" s="2397"/>
    </row>
    <row r="63" s="130" customFormat="true" ht="15" customHeight="true" x14ac:dyDescent="0.2">
      <c r="A63" s="3335"/>
      <c r="B63" s="294" t="s">
        <v>344</v>
      </c>
      <c r="C63" s="357">
        <v>28.92988429985947</v>
      </c>
      <c r="D63" s="358">
        <v>36.92599738921453</v>
      </c>
      <c r="E63" s="358">
        <v>42.976899195478303</v>
      </c>
      <c r="F63" s="358">
        <v>43.948906843966576</v>
      </c>
      <c r="G63" s="359">
        <v>36.168740175110599</v>
      </c>
      <c r="H63" s="360">
        <v>29.329398394018302</v>
      </c>
      <c r="I63" s="358">
        <v>37.825947594315778</v>
      </c>
      <c r="J63" s="358">
        <v>41.646314772962093</v>
      </c>
      <c r="K63" s="358">
        <v>43.918295548918451</v>
      </c>
      <c r="L63" s="361">
        <v>34.427215270857971</v>
      </c>
      <c r="M63" s="362">
        <v>24.039449119067243</v>
      </c>
      <c r="N63" s="358">
        <v>36.129854242241791</v>
      </c>
      <c r="O63" s="358">
        <v>41.865114502980184</v>
      </c>
      <c r="P63" s="358">
        <v>50.534838866918108</v>
      </c>
      <c r="Q63" s="359">
        <v>51.397791395147507</v>
      </c>
      <c r="R63" s="362">
        <v>62.829864000399063</v>
      </c>
      <c r="S63" s="358">
        <v>35.405581738164571</v>
      </c>
      <c r="T63" s="358">
        <v>18.827581694088245</v>
      </c>
      <c r="U63" s="358">
        <v>9.7853489970944931</v>
      </c>
      <c r="V63" s="358">
        <v>52.405058055489775</v>
      </c>
      <c r="W63" s="358">
        <v>68.436284465627821</v>
      </c>
      <c r="X63" s="358">
        <v>71.973285122305413</v>
      </c>
      <c r="Y63" s="363">
        <v>27.894084128882891</v>
      </c>
      <c r="Z63" s="363">
        <v>18.191179076408716</v>
      </c>
      <c r="AA63" s="363">
        <v>39.159537486403515</v>
      </c>
      <c r="AB63" s="363">
        <v>18.691185154240593</v>
      </c>
      <c r="AC63" s="363">
        <v>26.42122676355168</v>
      </c>
      <c r="AD63" s="2616"/>
      <c r="AE63" s="2616"/>
      <c r="AF63" s="2616"/>
      <c r="AG63" s="2616"/>
      <c r="AH63" s="2616"/>
      <c r="AI63" s="2616"/>
      <c r="AJ63" s="2616"/>
      <c r="AK63" s="2616"/>
      <c r="AL63" s="2616"/>
      <c r="AM63" s="2616"/>
      <c r="AN63" s="2616"/>
      <c r="AO63" s="2616"/>
      <c r="AP63" s="2616"/>
      <c r="AQ63" s="2616"/>
      <c r="AR63" s="2616"/>
      <c r="AS63" s="2616"/>
      <c r="AT63" s="2616"/>
      <c r="AU63" s="2616"/>
      <c r="AV63" s="2616"/>
      <c r="AW63" s="2616"/>
      <c r="AX63" s="2616"/>
      <c r="AY63" s="2616"/>
      <c r="AZ63" s="239"/>
      <c r="BA63" s="3319"/>
      <c r="BB63" s="168" t="s">
        <v>344</v>
      </c>
      <c r="BC63" s="491">
        <v>5225.537996</v>
      </c>
      <c r="BD63" s="441">
        <v>6667.6429110000254</v>
      </c>
      <c r="BE63" s="441">
        <v>7759.2577680000213</v>
      </c>
      <c r="BF63" s="441">
        <v>7934.1530110000022</v>
      </c>
      <c r="BG63" s="492">
        <v>6530.1813600000141</v>
      </c>
      <c r="BH63" s="499">
        <v>4726.363750000005</v>
      </c>
      <c r="BI63" s="441">
        <v>6092.7808830000213</v>
      </c>
      <c r="BJ63" s="441">
        <v>6709.5739730000159</v>
      </c>
      <c r="BK63" s="441">
        <v>7068.8893830000025</v>
      </c>
      <c r="BL63" s="492">
        <v>5554.3627800000095</v>
      </c>
      <c r="BM63" s="499">
        <v>467.85539599999993</v>
      </c>
      <c r="BN63" s="441">
        <v>699.8187740000003</v>
      </c>
      <c r="BO63" s="441">
        <v>816.73310399999934</v>
      </c>
      <c r="BP63" s="441">
        <v>981.71195300000102</v>
      </c>
      <c r="BQ63" s="492">
        <v>998.68304999999896</v>
      </c>
      <c r="BR63" s="499">
        <v>1212.101584999999</v>
      </c>
      <c r="BS63" s="441">
        <v>12664.448865999981</v>
      </c>
      <c r="BT63" s="441">
        <v>390.23175699999985</v>
      </c>
      <c r="BU63" s="441">
        <v>500.22792199999975</v>
      </c>
      <c r="BV63" s="441">
        <v>8628.0967770000134</v>
      </c>
      <c r="BW63" s="441">
        <v>1795.4932799999999</v>
      </c>
      <c r="BX63" s="441">
        <v>2431.6146819999994</v>
      </c>
      <c r="BY63" s="442">
        <v>412.59614400000004</v>
      </c>
      <c r="BZ63" s="442">
        <v>384.37683500000009</v>
      </c>
      <c r="CA63" s="442">
        <v>2103.8773619999997</v>
      </c>
      <c r="CB63" s="442">
        <v>233.68430299999994</v>
      </c>
      <c r="CC63" s="442">
        <v>3360.0235329999978</v>
      </c>
      <c r="CD63" s="2397"/>
      <c r="CE63" s="2397"/>
      <c r="CF63" s="2397"/>
      <c r="CG63" s="2397"/>
      <c r="CH63" s="2397"/>
      <c r="CI63" s="2397"/>
      <c r="CJ63" s="2397"/>
      <c r="CK63" s="2397"/>
      <c r="CL63" s="2397"/>
      <c r="CM63" s="2397"/>
      <c r="CN63" s="2397"/>
      <c r="CO63" s="2397"/>
      <c r="CP63" s="2397"/>
      <c r="CQ63" s="2397"/>
      <c r="CR63" s="2397"/>
      <c r="CS63" s="2397"/>
      <c r="CT63" s="2397"/>
      <c r="CU63" s="2397"/>
      <c r="CV63" s="2397"/>
      <c r="CW63" s="2397"/>
      <c r="CX63" s="2397"/>
      <c r="CY63" s="2397"/>
      <c r="CZ63" s="2397"/>
    </row>
    <row r="64" s="130" customFormat="true" ht="15" customHeight="true" x14ac:dyDescent="0.2">
      <c r="A64" s="275"/>
      <c r="B64" s="294"/>
      <c r="C64" s="357"/>
      <c r="D64" s="358"/>
      <c r="E64" s="358"/>
      <c r="F64" s="358"/>
      <c r="G64" s="359"/>
      <c r="H64" s="360"/>
      <c r="I64" s="358"/>
      <c r="J64" s="358"/>
      <c r="K64" s="358"/>
      <c r="L64" s="361"/>
      <c r="M64" s="362"/>
      <c r="N64" s="358"/>
      <c r="O64" s="358"/>
      <c r="P64" s="358"/>
      <c r="Q64" s="359"/>
      <c r="R64" s="362"/>
      <c r="S64" s="358"/>
      <c r="T64" s="358"/>
      <c r="U64" s="358"/>
      <c r="V64" s="358"/>
      <c r="W64" s="358"/>
      <c r="X64" s="358"/>
      <c r="Y64" s="363"/>
      <c r="Z64" s="363"/>
      <c r="AA64" s="363"/>
      <c r="AB64" s="363"/>
      <c r="AC64" s="363"/>
      <c r="AD64" s="2616"/>
      <c r="AE64" s="2616"/>
      <c r="AF64" s="2616"/>
      <c r="AG64" s="2616"/>
      <c r="AH64" s="2616"/>
      <c r="AI64" s="2616"/>
      <c r="AJ64" s="2616"/>
      <c r="AK64" s="2616"/>
      <c r="AL64" s="2616"/>
      <c r="AM64" s="2616"/>
      <c r="AN64" s="2616"/>
      <c r="AO64" s="2616"/>
      <c r="AP64" s="2616"/>
      <c r="AQ64" s="2616"/>
      <c r="AR64" s="2616"/>
      <c r="AS64" s="2616"/>
      <c r="AT64" s="2616"/>
      <c r="AU64" s="2616"/>
      <c r="AV64" s="2616"/>
      <c r="AW64" s="2616"/>
      <c r="AX64" s="2616"/>
      <c r="AY64" s="2616"/>
      <c r="AZ64" s="239"/>
      <c r="BA64" s="267"/>
      <c r="BB64" s="168"/>
      <c r="BC64" s="491"/>
      <c r="BD64" s="441"/>
      <c r="BE64" s="441"/>
      <c r="BF64" s="441"/>
      <c r="BG64" s="492"/>
      <c r="BH64" s="499"/>
      <c r="BI64" s="441"/>
      <c r="BJ64" s="441"/>
      <c r="BK64" s="441"/>
      <c r="BL64" s="492"/>
      <c r="BM64" s="499"/>
      <c r="BN64" s="441"/>
      <c r="BO64" s="441"/>
      <c r="BP64" s="441"/>
      <c r="BQ64" s="492"/>
      <c r="BR64" s="499"/>
      <c r="BS64" s="441"/>
      <c r="BT64" s="441"/>
      <c r="BU64" s="441"/>
      <c r="BV64" s="441"/>
      <c r="BW64" s="441"/>
      <c r="BX64" s="441"/>
      <c r="BY64" s="442"/>
      <c r="BZ64" s="442"/>
      <c r="CA64" s="442"/>
      <c r="CB64" s="442"/>
      <c r="CC64" s="442"/>
      <c r="CD64" s="2397"/>
      <c r="CE64" s="2397"/>
      <c r="CF64" s="2397"/>
      <c r="CG64" s="2397"/>
      <c r="CH64" s="2397"/>
      <c r="CI64" s="2397"/>
      <c r="CJ64" s="2397"/>
      <c r="CK64" s="2397"/>
      <c r="CL64" s="2397"/>
      <c r="CM64" s="2397"/>
      <c r="CN64" s="2397"/>
      <c r="CO64" s="2397"/>
      <c r="CP64" s="2397"/>
      <c r="CQ64" s="2397"/>
      <c r="CR64" s="2397"/>
      <c r="CS64" s="2397"/>
      <c r="CT64" s="2397"/>
      <c r="CU64" s="2397"/>
      <c r="CV64" s="2397"/>
      <c r="CW64" s="2397"/>
      <c r="CX64" s="2397"/>
      <c r="CY64" s="2397"/>
      <c r="CZ64" s="2397"/>
    </row>
    <row r="65" s="130" customFormat="true" ht="15" customHeight="true" x14ac:dyDescent="0.2">
      <c r="A65" s="275"/>
      <c r="B65" s="294"/>
      <c r="C65" s="357"/>
      <c r="D65" s="358"/>
      <c r="E65" s="358"/>
      <c r="F65" s="358"/>
      <c r="G65" s="359"/>
      <c r="H65" s="360"/>
      <c r="I65" s="358"/>
      <c r="J65" s="358"/>
      <c r="K65" s="358"/>
      <c r="L65" s="361"/>
      <c r="M65" s="362"/>
      <c r="N65" s="358"/>
      <c r="O65" s="358"/>
      <c r="P65" s="358"/>
      <c r="Q65" s="359"/>
      <c r="R65" s="362"/>
      <c r="S65" s="358"/>
      <c r="T65" s="358"/>
      <c r="U65" s="358"/>
      <c r="V65" s="358"/>
      <c r="W65" s="358"/>
      <c r="X65" s="358"/>
      <c r="Y65" s="363"/>
      <c r="Z65" s="363"/>
      <c r="AA65" s="363"/>
      <c r="AB65" s="363"/>
      <c r="AC65" s="363"/>
      <c r="AD65" s="2616"/>
      <c r="AE65" s="2616"/>
      <c r="AF65" s="2616"/>
      <c r="AG65" s="2616"/>
      <c r="AH65" s="2616"/>
      <c r="AI65" s="2616"/>
      <c r="AJ65" s="2616"/>
      <c r="AK65" s="2616"/>
      <c r="AL65" s="2616"/>
      <c r="AM65" s="2616"/>
      <c r="AN65" s="2616"/>
      <c r="AO65" s="2616"/>
      <c r="AP65" s="2616"/>
      <c r="AQ65" s="2616"/>
      <c r="AR65" s="2616"/>
      <c r="AS65" s="2616"/>
      <c r="AT65" s="2616"/>
      <c r="AU65" s="2616"/>
      <c r="AV65" s="2616"/>
      <c r="AW65" s="2616"/>
      <c r="AX65" s="2616"/>
      <c r="AY65" s="2616"/>
      <c r="AZ65" s="239"/>
      <c r="BA65" s="267"/>
      <c r="BB65" s="168"/>
      <c r="BC65" s="491"/>
      <c r="BD65" s="441"/>
      <c r="BE65" s="441"/>
      <c r="BF65" s="441"/>
      <c r="BG65" s="492"/>
      <c r="BH65" s="499"/>
      <c r="BI65" s="441"/>
      <c r="BJ65" s="441"/>
      <c r="BK65" s="441"/>
      <c r="BL65" s="492"/>
      <c r="BM65" s="499"/>
      <c r="BN65" s="441"/>
      <c r="BO65" s="441"/>
      <c r="BP65" s="441"/>
      <c r="BQ65" s="492"/>
      <c r="BR65" s="499"/>
      <c r="BS65" s="441"/>
      <c r="BT65" s="441"/>
      <c r="BU65" s="441"/>
      <c r="BV65" s="441"/>
      <c r="BW65" s="441"/>
      <c r="BX65" s="441"/>
      <c r="BY65" s="442"/>
      <c r="BZ65" s="442"/>
      <c r="CA65" s="442"/>
      <c r="CB65" s="442"/>
      <c r="CC65" s="442"/>
      <c r="CD65" s="2397"/>
      <c r="CE65" s="2397"/>
      <c r="CF65" s="2397"/>
      <c r="CG65" s="2397"/>
      <c r="CH65" s="2397"/>
      <c r="CI65" s="2397"/>
      <c r="CJ65" s="2397"/>
      <c r="CK65" s="2397"/>
      <c r="CL65" s="2397"/>
      <c r="CM65" s="2397"/>
      <c r="CN65" s="2397"/>
      <c r="CO65" s="2397"/>
      <c r="CP65" s="2397"/>
      <c r="CQ65" s="2397"/>
      <c r="CR65" s="2397"/>
      <c r="CS65" s="2397"/>
      <c r="CT65" s="2397"/>
      <c r="CU65" s="2397"/>
      <c r="CV65" s="2397"/>
      <c r="CW65" s="2397"/>
      <c r="CX65" s="2397"/>
      <c r="CY65" s="2397"/>
      <c r="CZ65" s="2397"/>
    </row>
    <row r="66" s="130" customFormat="true" ht="15" customHeight="true" x14ac:dyDescent="0.2">
      <c r="A66" s="275"/>
      <c r="B66" s="294"/>
      <c r="C66" s="357"/>
      <c r="D66" s="358"/>
      <c r="E66" s="358"/>
      <c r="F66" s="358"/>
      <c r="G66" s="359"/>
      <c r="H66" s="360"/>
      <c r="I66" s="358"/>
      <c r="J66" s="358"/>
      <c r="K66" s="358"/>
      <c r="L66" s="361"/>
      <c r="M66" s="362"/>
      <c r="N66" s="358"/>
      <c r="O66" s="358"/>
      <c r="P66" s="358"/>
      <c r="Q66" s="359"/>
      <c r="R66" s="362"/>
      <c r="S66" s="358"/>
      <c r="T66" s="358"/>
      <c r="U66" s="358"/>
      <c r="V66" s="358"/>
      <c r="W66" s="358"/>
      <c r="X66" s="358"/>
      <c r="Y66" s="363"/>
      <c r="Z66" s="363"/>
      <c r="AA66" s="363"/>
      <c r="AB66" s="363"/>
      <c r="AC66" s="363"/>
      <c r="AD66" s="2616"/>
      <c r="AE66" s="2616"/>
      <c r="AF66" s="2616"/>
      <c r="AG66" s="2616"/>
      <c r="AH66" s="2616"/>
      <c r="AI66" s="2616"/>
      <c r="AJ66" s="2616"/>
      <c r="AK66" s="2616"/>
      <c r="AL66" s="2616"/>
      <c r="AM66" s="2616"/>
      <c r="AN66" s="2616"/>
      <c r="AO66" s="2616"/>
      <c r="AP66" s="2616"/>
      <c r="AQ66" s="2616"/>
      <c r="AR66" s="2616"/>
      <c r="AS66" s="2616"/>
      <c r="AT66" s="2616"/>
      <c r="AU66" s="2616"/>
      <c r="AV66" s="2616"/>
      <c r="AW66" s="2616"/>
      <c r="AX66" s="2616"/>
      <c r="AY66" s="2616"/>
      <c r="AZ66" s="239"/>
      <c r="BA66" s="267"/>
      <c r="BB66" s="168"/>
      <c r="BC66" s="491"/>
      <c r="BD66" s="441"/>
      <c r="BE66" s="441"/>
      <c r="BF66" s="441"/>
      <c r="BG66" s="492"/>
      <c r="BH66" s="499"/>
      <c r="BI66" s="441"/>
      <c r="BJ66" s="441"/>
      <c r="BK66" s="441"/>
      <c r="BL66" s="492"/>
      <c r="BM66" s="499"/>
      <c r="BN66" s="441"/>
      <c r="BO66" s="441"/>
      <c r="BP66" s="441"/>
      <c r="BQ66" s="492"/>
      <c r="BR66" s="499"/>
      <c r="BS66" s="441"/>
      <c r="BT66" s="441"/>
      <c r="BU66" s="441"/>
      <c r="BV66" s="441"/>
      <c r="BW66" s="441"/>
      <c r="BX66" s="441"/>
      <c r="BY66" s="442"/>
      <c r="BZ66" s="442"/>
      <c r="CA66" s="442"/>
      <c r="CB66" s="442"/>
      <c r="CC66" s="442"/>
      <c r="CD66" s="2397"/>
      <c r="CE66" s="2397"/>
      <c r="CF66" s="2397"/>
      <c r="CG66" s="2397"/>
      <c r="CH66" s="2397"/>
      <c r="CI66" s="2397"/>
      <c r="CJ66" s="2397"/>
      <c r="CK66" s="2397"/>
      <c r="CL66" s="2397"/>
      <c r="CM66" s="2397"/>
      <c r="CN66" s="2397"/>
      <c r="CO66" s="2397"/>
      <c r="CP66" s="2397"/>
      <c r="CQ66" s="2397"/>
      <c r="CR66" s="2397"/>
      <c r="CS66" s="2397"/>
      <c r="CT66" s="2397"/>
      <c r="CU66" s="2397"/>
      <c r="CV66" s="2397"/>
      <c r="CW66" s="2397"/>
      <c r="CX66" s="2397"/>
      <c r="CY66" s="2397"/>
      <c r="CZ66" s="2397"/>
    </row>
    <row r="67" s="130" customFormat="true" ht="15" customHeight="true" x14ac:dyDescent="0.2">
      <c r="A67" s="275"/>
      <c r="B67" s="294"/>
      <c r="C67" s="357"/>
      <c r="D67" s="358"/>
      <c r="E67" s="358"/>
      <c r="F67" s="358"/>
      <c r="G67" s="359"/>
      <c r="H67" s="360"/>
      <c r="I67" s="358"/>
      <c r="J67" s="358"/>
      <c r="K67" s="358"/>
      <c r="L67" s="361"/>
      <c r="M67" s="362"/>
      <c r="N67" s="358"/>
      <c r="O67" s="358"/>
      <c r="P67" s="358"/>
      <c r="Q67" s="359"/>
      <c r="R67" s="362"/>
      <c r="S67" s="358"/>
      <c r="T67" s="358"/>
      <c r="U67" s="358"/>
      <c r="V67" s="358"/>
      <c r="W67" s="358"/>
      <c r="X67" s="358"/>
      <c r="Y67" s="363"/>
      <c r="Z67" s="363"/>
      <c r="AA67" s="363"/>
      <c r="AB67" s="363"/>
      <c r="AC67" s="363"/>
      <c r="AD67" s="2616"/>
      <c r="AE67" s="2616"/>
      <c r="AF67" s="2616"/>
      <c r="AG67" s="2616"/>
      <c r="AH67" s="2616"/>
      <c r="AI67" s="2616"/>
      <c r="AJ67" s="2616"/>
      <c r="AK67" s="2616"/>
      <c r="AL67" s="2616"/>
      <c r="AM67" s="2616"/>
      <c r="AN67" s="2616"/>
      <c r="AO67" s="2616"/>
      <c r="AP67" s="2616"/>
      <c r="AQ67" s="2616"/>
      <c r="AR67" s="2616"/>
      <c r="AS67" s="2616"/>
      <c r="AT67" s="2616"/>
      <c r="AU67" s="2616"/>
      <c r="AV67" s="2616"/>
      <c r="AW67" s="2616"/>
      <c r="AX67" s="2616"/>
      <c r="AY67" s="2616"/>
      <c r="AZ67" s="239"/>
      <c r="BA67" s="267"/>
      <c r="BB67" s="168"/>
      <c r="BC67" s="491"/>
      <c r="BD67" s="441"/>
      <c r="BE67" s="441"/>
      <c r="BF67" s="441"/>
      <c r="BG67" s="492"/>
      <c r="BH67" s="499"/>
      <c r="BI67" s="441"/>
      <c r="BJ67" s="441"/>
      <c r="BK67" s="441"/>
      <c r="BL67" s="492"/>
      <c r="BM67" s="499"/>
      <c r="BN67" s="441"/>
      <c r="BO67" s="441"/>
      <c r="BP67" s="441"/>
      <c r="BQ67" s="492"/>
      <c r="BR67" s="499"/>
      <c r="BS67" s="441"/>
      <c r="BT67" s="441"/>
      <c r="BU67" s="441"/>
      <c r="BV67" s="441"/>
      <c r="BW67" s="441"/>
      <c r="BX67" s="441"/>
      <c r="BY67" s="442"/>
      <c r="BZ67" s="442"/>
      <c r="CA67" s="442"/>
      <c r="CB67" s="442"/>
      <c r="CC67" s="442"/>
      <c r="CD67" s="2397"/>
      <c r="CE67" s="2397"/>
      <c r="CF67" s="2397"/>
      <c r="CG67" s="2397"/>
      <c r="CH67" s="2397"/>
      <c r="CI67" s="2397"/>
      <c r="CJ67" s="2397"/>
      <c r="CK67" s="2397"/>
      <c r="CL67" s="2397"/>
      <c r="CM67" s="2397"/>
      <c r="CN67" s="2397"/>
      <c r="CO67" s="2397"/>
      <c r="CP67" s="2397"/>
      <c r="CQ67" s="2397"/>
      <c r="CR67" s="2397"/>
      <c r="CS67" s="2397"/>
      <c r="CT67" s="2397"/>
      <c r="CU67" s="2397"/>
      <c r="CV67" s="2397"/>
      <c r="CW67" s="2397"/>
      <c r="CX67" s="2397"/>
      <c r="CY67" s="2397"/>
      <c r="CZ67" s="2397"/>
    </row>
    <row r="68" s="130" customFormat="true" ht="15" customHeight="true" x14ac:dyDescent="0.2">
      <c r="A68" s="275"/>
      <c r="B68" s="294"/>
      <c r="C68" s="357"/>
      <c r="D68" s="358"/>
      <c r="E68" s="358"/>
      <c r="F68" s="358"/>
      <c r="G68" s="359"/>
      <c r="H68" s="360"/>
      <c r="I68" s="358"/>
      <c r="J68" s="358"/>
      <c r="K68" s="358"/>
      <c r="L68" s="361"/>
      <c r="M68" s="362"/>
      <c r="N68" s="358"/>
      <c r="O68" s="358"/>
      <c r="P68" s="358"/>
      <c r="Q68" s="359"/>
      <c r="R68" s="362"/>
      <c r="S68" s="358"/>
      <c r="T68" s="358"/>
      <c r="U68" s="358"/>
      <c r="V68" s="358"/>
      <c r="W68" s="358"/>
      <c r="X68" s="358"/>
      <c r="Y68" s="363"/>
      <c r="Z68" s="363"/>
      <c r="AA68" s="363"/>
      <c r="AB68" s="363"/>
      <c r="AC68" s="363"/>
      <c r="AD68" s="2616"/>
      <c r="AE68" s="2616"/>
      <c r="AF68" s="2616"/>
      <c r="AG68" s="2616"/>
      <c r="AH68" s="2616"/>
      <c r="AI68" s="2616"/>
      <c r="AJ68" s="2616"/>
      <c r="AK68" s="2616"/>
      <c r="AL68" s="2616"/>
      <c r="AM68" s="2616"/>
      <c r="AN68" s="2616"/>
      <c r="AO68" s="2616"/>
      <c r="AP68" s="2616"/>
      <c r="AQ68" s="2616"/>
      <c r="AR68" s="2616"/>
      <c r="AS68" s="2616"/>
      <c r="AT68" s="2616"/>
      <c r="AU68" s="2616"/>
      <c r="AV68" s="2616"/>
      <c r="AW68" s="2616"/>
      <c r="AX68" s="2616"/>
      <c r="AY68" s="2616"/>
      <c r="AZ68" s="239"/>
      <c r="BA68" s="267"/>
      <c r="BB68" s="168"/>
      <c r="BC68" s="491"/>
      <c r="BD68" s="441"/>
      <c r="BE68" s="441"/>
      <c r="BF68" s="441"/>
      <c r="BG68" s="492"/>
      <c r="BH68" s="499"/>
      <c r="BI68" s="441"/>
      <c r="BJ68" s="441"/>
      <c r="BK68" s="441"/>
      <c r="BL68" s="492"/>
      <c r="BM68" s="499"/>
      <c r="BN68" s="441"/>
      <c r="BO68" s="441"/>
      <c r="BP68" s="441"/>
      <c r="BQ68" s="492"/>
      <c r="BR68" s="499"/>
      <c r="BS68" s="441"/>
      <c r="BT68" s="441"/>
      <c r="BU68" s="441"/>
      <c r="BV68" s="441"/>
      <c r="BW68" s="441"/>
      <c r="BX68" s="441"/>
      <c r="BY68" s="442"/>
      <c r="BZ68" s="442"/>
      <c r="CA68" s="442"/>
      <c r="CB68" s="442"/>
      <c r="CC68" s="442"/>
      <c r="CD68" s="2397"/>
      <c r="CE68" s="2397"/>
      <c r="CF68" s="2397"/>
      <c r="CG68" s="2397"/>
      <c r="CH68" s="2397"/>
      <c r="CI68" s="2397"/>
      <c r="CJ68" s="2397"/>
      <c r="CK68" s="2397"/>
      <c r="CL68" s="2397"/>
      <c r="CM68" s="2397"/>
      <c r="CN68" s="2397"/>
      <c r="CO68" s="2397"/>
      <c r="CP68" s="2397"/>
      <c r="CQ68" s="2397"/>
      <c r="CR68" s="2397"/>
      <c r="CS68" s="2397"/>
      <c r="CT68" s="2397"/>
      <c r="CU68" s="2397"/>
      <c r="CV68" s="2397"/>
      <c r="CW68" s="2397"/>
      <c r="CX68" s="2397"/>
      <c r="CY68" s="2397"/>
      <c r="CZ68" s="2397"/>
    </row>
    <row r="69" s="130" customFormat="true" ht="15" customHeight="true" x14ac:dyDescent="0.2">
      <c r="A69" s="275"/>
      <c r="B69" s="294"/>
      <c r="C69" s="357"/>
      <c r="D69" s="358"/>
      <c r="E69" s="358"/>
      <c r="F69" s="358"/>
      <c r="G69" s="359"/>
      <c r="H69" s="360"/>
      <c r="I69" s="358"/>
      <c r="J69" s="358"/>
      <c r="K69" s="358"/>
      <c r="L69" s="361"/>
      <c r="M69" s="362"/>
      <c r="N69" s="358"/>
      <c r="O69" s="358"/>
      <c r="P69" s="358"/>
      <c r="Q69" s="359"/>
      <c r="R69" s="362"/>
      <c r="S69" s="358"/>
      <c r="T69" s="358"/>
      <c r="U69" s="358"/>
      <c r="V69" s="358"/>
      <c r="W69" s="358"/>
      <c r="X69" s="358"/>
      <c r="Y69" s="363"/>
      <c r="Z69" s="363"/>
      <c r="AA69" s="363"/>
      <c r="AB69" s="363"/>
      <c r="AC69" s="363"/>
      <c r="AD69" s="2616"/>
      <c r="AE69" s="2616"/>
      <c r="AF69" s="2616"/>
      <c r="AG69" s="2616"/>
      <c r="AH69" s="2616"/>
      <c r="AI69" s="2616"/>
      <c r="AJ69" s="2616"/>
      <c r="AK69" s="2616"/>
      <c r="AL69" s="2616"/>
      <c r="AM69" s="2616"/>
      <c r="AN69" s="2616"/>
      <c r="AO69" s="2616"/>
      <c r="AP69" s="2616"/>
      <c r="AQ69" s="2616"/>
      <c r="AR69" s="2616"/>
      <c r="AS69" s="2616"/>
      <c r="AT69" s="2616"/>
      <c r="AU69" s="2616"/>
      <c r="AV69" s="2616"/>
      <c r="AW69" s="2616"/>
      <c r="AX69" s="2616"/>
      <c r="AY69" s="2616"/>
      <c r="AZ69" s="239"/>
      <c r="BA69" s="267"/>
      <c r="BB69" s="168"/>
      <c r="BC69" s="491"/>
      <c r="BD69" s="441"/>
      <c r="BE69" s="441"/>
      <c r="BF69" s="441"/>
      <c r="BG69" s="492"/>
      <c r="BH69" s="499"/>
      <c r="BI69" s="441"/>
      <c r="BJ69" s="441"/>
      <c r="BK69" s="441"/>
      <c r="BL69" s="492"/>
      <c r="BM69" s="499"/>
      <c r="BN69" s="441"/>
      <c r="BO69" s="441"/>
      <c r="BP69" s="441"/>
      <c r="BQ69" s="492"/>
      <c r="BR69" s="499"/>
      <c r="BS69" s="441"/>
      <c r="BT69" s="441"/>
      <c r="BU69" s="441"/>
      <c r="BV69" s="441"/>
      <c r="BW69" s="441"/>
      <c r="BX69" s="441"/>
      <c r="BY69" s="442"/>
      <c r="BZ69" s="442"/>
      <c r="CA69" s="442"/>
      <c r="CB69" s="442"/>
      <c r="CC69" s="442"/>
      <c r="CD69" s="2397"/>
      <c r="CE69" s="2397"/>
      <c r="CF69" s="2397"/>
      <c r="CG69" s="2397"/>
      <c r="CH69" s="2397"/>
      <c r="CI69" s="2397"/>
      <c r="CJ69" s="2397"/>
      <c r="CK69" s="2397"/>
      <c r="CL69" s="2397"/>
      <c r="CM69" s="2397"/>
      <c r="CN69" s="2397"/>
      <c r="CO69" s="2397"/>
      <c r="CP69" s="2397"/>
      <c r="CQ69" s="2397"/>
      <c r="CR69" s="2397"/>
      <c r="CS69" s="2397"/>
      <c r="CT69" s="2397"/>
      <c r="CU69" s="2397"/>
      <c r="CV69" s="2397"/>
      <c r="CW69" s="2397"/>
      <c r="CX69" s="2397"/>
      <c r="CY69" s="2397"/>
      <c r="CZ69" s="2397"/>
    </row>
    <row r="70" s="130" customFormat="true" ht="15" customHeight="true" x14ac:dyDescent="0.2">
      <c r="A70" s="275"/>
      <c r="B70" s="294"/>
      <c r="C70" s="357"/>
      <c r="D70" s="358"/>
      <c r="E70" s="358"/>
      <c r="F70" s="358"/>
      <c r="G70" s="359"/>
      <c r="H70" s="360"/>
      <c r="I70" s="358"/>
      <c r="J70" s="358"/>
      <c r="K70" s="358"/>
      <c r="L70" s="361"/>
      <c r="M70" s="362"/>
      <c r="N70" s="358"/>
      <c r="O70" s="358"/>
      <c r="P70" s="358"/>
      <c r="Q70" s="359"/>
      <c r="R70" s="362"/>
      <c r="S70" s="358"/>
      <c r="T70" s="358"/>
      <c r="U70" s="358"/>
      <c r="V70" s="358"/>
      <c r="W70" s="358"/>
      <c r="X70" s="358"/>
      <c r="Y70" s="363"/>
      <c r="Z70" s="363"/>
      <c r="AA70" s="363"/>
      <c r="AB70" s="363"/>
      <c r="AC70" s="363"/>
      <c r="AD70" s="2616"/>
      <c r="AE70" s="2616"/>
      <c r="AF70" s="2616"/>
      <c r="AG70" s="2616"/>
      <c r="AH70" s="2616"/>
      <c r="AI70" s="2616"/>
      <c r="AJ70" s="2616"/>
      <c r="AK70" s="2616"/>
      <c r="AL70" s="2616"/>
      <c r="AM70" s="2616"/>
      <c r="AN70" s="2616"/>
      <c r="AO70" s="2616"/>
      <c r="AP70" s="2616"/>
      <c r="AQ70" s="2616"/>
      <c r="AR70" s="2616"/>
      <c r="AS70" s="2616"/>
      <c r="AT70" s="2616"/>
      <c r="AU70" s="2616"/>
      <c r="AV70" s="2616"/>
      <c r="AW70" s="2616"/>
      <c r="AX70" s="2616"/>
      <c r="AY70" s="2616"/>
      <c r="AZ70" s="239"/>
      <c r="BA70" s="267"/>
      <c r="BB70" s="168"/>
      <c r="BC70" s="491"/>
      <c r="BD70" s="441"/>
      <c r="BE70" s="441"/>
      <c r="BF70" s="441"/>
      <c r="BG70" s="492"/>
      <c r="BH70" s="499"/>
      <c r="BI70" s="441"/>
      <c r="BJ70" s="441"/>
      <c r="BK70" s="441"/>
      <c r="BL70" s="492"/>
      <c r="BM70" s="499"/>
      <c r="BN70" s="441"/>
      <c r="BO70" s="441"/>
      <c r="BP70" s="441"/>
      <c r="BQ70" s="492"/>
      <c r="BR70" s="499"/>
      <c r="BS70" s="441"/>
      <c r="BT70" s="441"/>
      <c r="BU70" s="441"/>
      <c r="BV70" s="441"/>
      <c r="BW70" s="441"/>
      <c r="BX70" s="441"/>
      <c r="BY70" s="442"/>
      <c r="BZ70" s="442"/>
      <c r="CA70" s="442"/>
      <c r="CB70" s="442"/>
      <c r="CC70" s="442"/>
      <c r="CD70" s="2397"/>
      <c r="CE70" s="2397"/>
      <c r="CF70" s="2397"/>
      <c r="CG70" s="2397"/>
      <c r="CH70" s="2397"/>
      <c r="CI70" s="2397"/>
      <c r="CJ70" s="2397"/>
      <c r="CK70" s="2397"/>
      <c r="CL70" s="2397"/>
      <c r="CM70" s="2397"/>
      <c r="CN70" s="2397"/>
      <c r="CO70" s="2397"/>
      <c r="CP70" s="2397"/>
      <c r="CQ70" s="2397"/>
      <c r="CR70" s="2397"/>
      <c r="CS70" s="2397"/>
      <c r="CT70" s="2397"/>
      <c r="CU70" s="2397"/>
      <c r="CV70" s="2397"/>
      <c r="CW70" s="2397"/>
      <c r="CX70" s="2397"/>
      <c r="CY70" s="2397"/>
      <c r="CZ70" s="2397"/>
    </row>
    <row r="71" s="130" customFormat="true" ht="15" customHeight="true" x14ac:dyDescent="0.2">
      <c r="A71" s="275"/>
      <c r="B71" s="294"/>
      <c r="C71" s="357"/>
      <c r="D71" s="358"/>
      <c r="E71" s="358"/>
      <c r="F71" s="358"/>
      <c r="G71" s="359"/>
      <c r="H71" s="360"/>
      <c r="I71" s="358"/>
      <c r="J71" s="358"/>
      <c r="K71" s="358"/>
      <c r="L71" s="361"/>
      <c r="M71" s="362"/>
      <c r="N71" s="358"/>
      <c r="O71" s="358"/>
      <c r="P71" s="358"/>
      <c r="Q71" s="359"/>
      <c r="R71" s="362"/>
      <c r="S71" s="358"/>
      <c r="T71" s="358"/>
      <c r="U71" s="358"/>
      <c r="V71" s="358"/>
      <c r="W71" s="358"/>
      <c r="X71" s="358"/>
      <c r="Y71" s="363"/>
      <c r="Z71" s="363"/>
      <c r="AA71" s="363"/>
      <c r="AB71" s="363"/>
      <c r="AC71" s="363"/>
      <c r="AD71" s="2616"/>
      <c r="AE71" s="2616"/>
      <c r="AF71" s="2616"/>
      <c r="AG71" s="2616"/>
      <c r="AH71" s="2616"/>
      <c r="AI71" s="2616"/>
      <c r="AJ71" s="2616"/>
      <c r="AK71" s="2616"/>
      <c r="AL71" s="2616"/>
      <c r="AM71" s="2616"/>
      <c r="AN71" s="2616"/>
      <c r="AO71" s="2616"/>
      <c r="AP71" s="2616"/>
      <c r="AQ71" s="2616"/>
      <c r="AR71" s="2616"/>
      <c r="AS71" s="2616"/>
      <c r="AT71" s="2616"/>
      <c r="AU71" s="2616"/>
      <c r="AV71" s="2616"/>
      <c r="AW71" s="2616"/>
      <c r="AX71" s="2616"/>
      <c r="AY71" s="2616"/>
      <c r="AZ71" s="239"/>
      <c r="BA71" s="267"/>
      <c r="BB71" s="168"/>
      <c r="BC71" s="491"/>
      <c r="BD71" s="441"/>
      <c r="BE71" s="441"/>
      <c r="BF71" s="441"/>
      <c r="BG71" s="492"/>
      <c r="BH71" s="499"/>
      <c r="BI71" s="441"/>
      <c r="BJ71" s="441"/>
      <c r="BK71" s="441"/>
      <c r="BL71" s="492"/>
      <c r="BM71" s="499"/>
      <c r="BN71" s="441"/>
      <c r="BO71" s="441"/>
      <c r="BP71" s="441"/>
      <c r="BQ71" s="492"/>
      <c r="BR71" s="499"/>
      <c r="BS71" s="441"/>
      <c r="BT71" s="441"/>
      <c r="BU71" s="441"/>
      <c r="BV71" s="441"/>
      <c r="BW71" s="441"/>
      <c r="BX71" s="441"/>
      <c r="BY71" s="442"/>
      <c r="BZ71" s="442"/>
      <c r="CA71" s="442"/>
      <c r="CB71" s="442"/>
      <c r="CC71" s="442"/>
      <c r="CD71" s="2397"/>
      <c r="CE71" s="2397"/>
      <c r="CF71" s="2397"/>
      <c r="CG71" s="2397"/>
      <c r="CH71" s="2397"/>
      <c r="CI71" s="2397"/>
      <c r="CJ71" s="2397"/>
      <c r="CK71" s="2397"/>
      <c r="CL71" s="2397"/>
      <c r="CM71" s="2397"/>
      <c r="CN71" s="2397"/>
      <c r="CO71" s="2397"/>
      <c r="CP71" s="2397"/>
      <c r="CQ71" s="2397"/>
      <c r="CR71" s="2397"/>
      <c r="CS71" s="2397"/>
      <c r="CT71" s="2397"/>
      <c r="CU71" s="2397"/>
      <c r="CV71" s="2397"/>
      <c r="CW71" s="2397"/>
      <c r="CX71" s="2397"/>
      <c r="CY71" s="2397"/>
      <c r="CZ71" s="2397"/>
    </row>
    <row r="72" s="130" customFormat="true" ht="15" customHeight="true" x14ac:dyDescent="0.2">
      <c r="A72" s="275"/>
      <c r="B72" s="294"/>
      <c r="C72" s="357"/>
      <c r="D72" s="358"/>
      <c r="E72" s="358"/>
      <c r="F72" s="358"/>
      <c r="G72" s="359"/>
      <c r="H72" s="360"/>
      <c r="I72" s="358"/>
      <c r="J72" s="358"/>
      <c r="K72" s="358"/>
      <c r="L72" s="361"/>
      <c r="M72" s="362"/>
      <c r="N72" s="358"/>
      <c r="O72" s="358"/>
      <c r="P72" s="358"/>
      <c r="Q72" s="359"/>
      <c r="R72" s="362"/>
      <c r="S72" s="358"/>
      <c r="T72" s="358"/>
      <c r="U72" s="358"/>
      <c r="V72" s="358"/>
      <c r="W72" s="358"/>
      <c r="X72" s="358"/>
      <c r="Y72" s="363"/>
      <c r="Z72" s="363"/>
      <c r="AA72" s="363"/>
      <c r="AB72" s="363"/>
      <c r="AC72" s="363"/>
      <c r="AD72" s="2616"/>
      <c r="AE72" s="2616"/>
      <c r="AF72" s="2616"/>
      <c r="AG72" s="2616"/>
      <c r="AH72" s="2616"/>
      <c r="AI72" s="2616"/>
      <c r="AJ72" s="2616"/>
      <c r="AK72" s="2616"/>
      <c r="AL72" s="2616"/>
      <c r="AM72" s="2616"/>
      <c r="AN72" s="2616"/>
      <c r="AO72" s="2616"/>
      <c r="AP72" s="2616"/>
      <c r="AQ72" s="2616"/>
      <c r="AR72" s="2616"/>
      <c r="AS72" s="2616"/>
      <c r="AT72" s="2616"/>
      <c r="AU72" s="2616"/>
      <c r="AV72" s="2616"/>
      <c r="AW72" s="2616"/>
      <c r="AX72" s="2616"/>
      <c r="AY72" s="2616"/>
      <c r="AZ72" s="239"/>
      <c r="BA72" s="267"/>
      <c r="BB72" s="168"/>
      <c r="BC72" s="491"/>
      <c r="BD72" s="441"/>
      <c r="BE72" s="441"/>
      <c r="BF72" s="441"/>
      <c r="BG72" s="492"/>
      <c r="BH72" s="499"/>
      <c r="BI72" s="441"/>
      <c r="BJ72" s="441"/>
      <c r="BK72" s="441"/>
      <c r="BL72" s="492"/>
      <c r="BM72" s="499"/>
      <c r="BN72" s="441"/>
      <c r="BO72" s="441"/>
      <c r="BP72" s="441"/>
      <c r="BQ72" s="492"/>
      <c r="BR72" s="499"/>
      <c r="BS72" s="441"/>
      <c r="BT72" s="441"/>
      <c r="BU72" s="441"/>
      <c r="BV72" s="441"/>
      <c r="BW72" s="441"/>
      <c r="BX72" s="441"/>
      <c r="BY72" s="442"/>
      <c r="BZ72" s="442"/>
      <c r="CA72" s="442"/>
      <c r="CB72" s="442"/>
      <c r="CC72" s="442"/>
      <c r="CD72" s="2397"/>
      <c r="CE72" s="2397"/>
      <c r="CF72" s="2397"/>
      <c r="CG72" s="2397"/>
      <c r="CH72" s="2397"/>
      <c r="CI72" s="2397"/>
      <c r="CJ72" s="2397"/>
      <c r="CK72" s="2397"/>
      <c r="CL72" s="2397"/>
      <c r="CM72" s="2397"/>
      <c r="CN72" s="2397"/>
      <c r="CO72" s="2397"/>
      <c r="CP72" s="2397"/>
      <c r="CQ72" s="2397"/>
      <c r="CR72" s="2397"/>
      <c r="CS72" s="2397"/>
      <c r="CT72" s="2397"/>
      <c r="CU72" s="2397"/>
      <c r="CV72" s="2397"/>
      <c r="CW72" s="2397"/>
      <c r="CX72" s="2397"/>
      <c r="CY72" s="2397"/>
      <c r="CZ72" s="2397"/>
    </row>
    <row r="73" s="130" customFormat="true" ht="15" customHeight="true" x14ac:dyDescent="0.2">
      <c r="A73" s="275"/>
      <c r="B73" s="294"/>
      <c r="C73" s="357"/>
      <c r="D73" s="358"/>
      <c r="E73" s="358"/>
      <c r="F73" s="358"/>
      <c r="G73" s="359"/>
      <c r="H73" s="360"/>
      <c r="I73" s="358"/>
      <c r="J73" s="358"/>
      <c r="K73" s="358"/>
      <c r="L73" s="361"/>
      <c r="M73" s="362"/>
      <c r="N73" s="358"/>
      <c r="O73" s="358"/>
      <c r="P73" s="358"/>
      <c r="Q73" s="359"/>
      <c r="R73" s="362"/>
      <c r="S73" s="358"/>
      <c r="T73" s="358"/>
      <c r="U73" s="358"/>
      <c r="V73" s="358"/>
      <c r="W73" s="358"/>
      <c r="X73" s="358"/>
      <c r="Y73" s="363"/>
      <c r="Z73" s="363"/>
      <c r="AA73" s="363"/>
      <c r="AB73" s="363"/>
      <c r="AC73" s="363"/>
      <c r="AD73" s="2616"/>
      <c r="AE73" s="2616"/>
      <c r="AF73" s="2616"/>
      <c r="AG73" s="2616"/>
      <c r="AH73" s="2616"/>
      <c r="AI73" s="2616"/>
      <c r="AJ73" s="2616"/>
      <c r="AK73" s="2616"/>
      <c r="AL73" s="2616"/>
      <c r="AM73" s="2616"/>
      <c r="AN73" s="2616"/>
      <c r="AO73" s="2616"/>
      <c r="AP73" s="2616"/>
      <c r="AQ73" s="2616"/>
      <c r="AR73" s="2616"/>
      <c r="AS73" s="2616"/>
      <c r="AT73" s="2616"/>
      <c r="AU73" s="2616"/>
      <c r="AV73" s="2616"/>
      <c r="AW73" s="2616"/>
      <c r="AX73" s="2616"/>
      <c r="AY73" s="2616"/>
      <c r="AZ73" s="239"/>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441"/>
      <c r="BW73" s="441"/>
      <c r="BX73" s="441"/>
      <c r="BY73" s="442"/>
      <c r="BZ73" s="442"/>
      <c r="CA73" s="442"/>
      <c r="CB73" s="442"/>
      <c r="CC73" s="442"/>
      <c r="CD73" s="2397"/>
      <c r="CE73" s="2397"/>
      <c r="CF73" s="2397"/>
      <c r="CG73" s="2397"/>
      <c r="CH73" s="2397"/>
      <c r="CI73" s="2397"/>
      <c r="CJ73" s="2397"/>
      <c r="CK73" s="2397"/>
      <c r="CL73" s="2397"/>
      <c r="CM73" s="2397"/>
      <c r="CN73" s="2397"/>
      <c r="CO73" s="2397"/>
      <c r="CP73" s="2397"/>
      <c r="CQ73" s="2397"/>
      <c r="CR73" s="2397"/>
      <c r="CS73" s="2397"/>
      <c r="CT73" s="2397"/>
      <c r="CU73" s="2397"/>
      <c r="CV73" s="2397"/>
      <c r="CW73" s="2397"/>
      <c r="CX73" s="2397"/>
      <c r="CY73" s="2397"/>
      <c r="CZ73" s="2397"/>
    </row>
    <row r="74" s="130" customFormat="true" ht="15" customHeight="true" x14ac:dyDescent="0.2">
      <c r="A74" s="275"/>
      <c r="B74" s="294"/>
      <c r="C74" s="357"/>
      <c r="D74" s="358"/>
      <c r="E74" s="358"/>
      <c r="F74" s="358"/>
      <c r="G74" s="359"/>
      <c r="H74" s="360"/>
      <c r="I74" s="358"/>
      <c r="J74" s="358"/>
      <c r="K74" s="358"/>
      <c r="L74" s="361"/>
      <c r="M74" s="362"/>
      <c r="N74" s="358"/>
      <c r="O74" s="358"/>
      <c r="P74" s="358"/>
      <c r="Q74" s="359"/>
      <c r="R74" s="362"/>
      <c r="S74" s="358"/>
      <c r="T74" s="358"/>
      <c r="U74" s="358"/>
      <c r="V74" s="358"/>
      <c r="W74" s="358"/>
      <c r="X74" s="358"/>
      <c r="Y74" s="363"/>
      <c r="Z74" s="363"/>
      <c r="AA74" s="363"/>
      <c r="AB74" s="363"/>
      <c r="AC74" s="363"/>
      <c r="AD74" s="2616"/>
      <c r="AE74" s="2616"/>
      <c r="AF74" s="2616"/>
      <c r="AG74" s="2616"/>
      <c r="AH74" s="2616"/>
      <c r="AI74" s="2616"/>
      <c r="AJ74" s="2616"/>
      <c r="AK74" s="2616"/>
      <c r="AL74" s="2616"/>
      <c r="AM74" s="2616"/>
      <c r="AN74" s="2616"/>
      <c r="AO74" s="2616"/>
      <c r="AP74" s="2616"/>
      <c r="AQ74" s="2616"/>
      <c r="AR74" s="2616"/>
      <c r="AS74" s="2616"/>
      <c r="AT74" s="2616"/>
      <c r="AU74" s="2616"/>
      <c r="AV74" s="2616"/>
      <c r="AW74" s="2616"/>
      <c r="AX74" s="2616"/>
      <c r="AY74" s="2616"/>
      <c r="AZ74" s="239"/>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442"/>
      <c r="CB74" s="442"/>
      <c r="CC74" s="442"/>
      <c r="CD74" s="2397"/>
      <c r="CE74" s="2397"/>
      <c r="CF74" s="2397"/>
      <c r="CG74" s="2397"/>
      <c r="CH74" s="2397"/>
      <c r="CI74" s="2397"/>
      <c r="CJ74" s="2397"/>
      <c r="CK74" s="2397"/>
      <c r="CL74" s="2397"/>
      <c r="CM74" s="2397"/>
      <c r="CN74" s="2397"/>
      <c r="CO74" s="2397"/>
      <c r="CP74" s="2397"/>
      <c r="CQ74" s="2397"/>
      <c r="CR74" s="2397"/>
      <c r="CS74" s="2397"/>
      <c r="CT74" s="2397"/>
      <c r="CU74" s="2397"/>
      <c r="CV74" s="2397"/>
      <c r="CW74" s="2397"/>
      <c r="CX74" s="2397"/>
      <c r="CY74" s="2397"/>
      <c r="CZ74" s="2397"/>
    </row>
    <row r="75" s="130" customFormat="true" ht="15" customHeight="true" x14ac:dyDescent="0.2">
      <c r="A75" s="275"/>
      <c r="B75" s="294"/>
      <c r="C75" s="357"/>
      <c r="D75" s="358"/>
      <c r="E75" s="358"/>
      <c r="F75" s="358"/>
      <c r="G75" s="359"/>
      <c r="H75" s="360"/>
      <c r="I75" s="358"/>
      <c r="J75" s="358"/>
      <c r="K75" s="358"/>
      <c r="L75" s="361"/>
      <c r="M75" s="362"/>
      <c r="N75" s="358"/>
      <c r="O75" s="358"/>
      <c r="P75" s="358"/>
      <c r="Q75" s="359"/>
      <c r="R75" s="362"/>
      <c r="S75" s="358"/>
      <c r="T75" s="358"/>
      <c r="U75" s="358"/>
      <c r="V75" s="358"/>
      <c r="W75" s="358"/>
      <c r="X75" s="358"/>
      <c r="Y75" s="363"/>
      <c r="Z75" s="363"/>
      <c r="AA75" s="363"/>
      <c r="AB75" s="363"/>
      <c r="AC75" s="363"/>
      <c r="AD75" s="2616"/>
      <c r="AE75" s="2616"/>
      <c r="AF75" s="2616"/>
      <c r="AG75" s="2616"/>
      <c r="AH75" s="2616"/>
      <c r="AI75" s="2616"/>
      <c r="AJ75" s="2616"/>
      <c r="AK75" s="2616"/>
      <c r="AL75" s="2616"/>
      <c r="AM75" s="2616"/>
      <c r="AN75" s="2616"/>
      <c r="AO75" s="2616"/>
      <c r="AP75" s="2616"/>
      <c r="AQ75" s="2616"/>
      <c r="AR75" s="2616"/>
      <c r="AS75" s="2616"/>
      <c r="AT75" s="2616"/>
      <c r="AU75" s="2616"/>
      <c r="AV75" s="2616"/>
      <c r="AW75" s="2616"/>
      <c r="AX75" s="2616"/>
      <c r="AY75" s="2616"/>
      <c r="AZ75" s="239"/>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442"/>
      <c r="CB75" s="442"/>
      <c r="CC75" s="442"/>
      <c r="CD75" s="2397"/>
      <c r="CE75" s="2397"/>
      <c r="CF75" s="2397"/>
      <c r="CG75" s="2397"/>
      <c r="CH75" s="2397"/>
      <c r="CI75" s="2397"/>
      <c r="CJ75" s="2397"/>
      <c r="CK75" s="2397"/>
      <c r="CL75" s="2397"/>
      <c r="CM75" s="2397"/>
      <c r="CN75" s="2397"/>
      <c r="CO75" s="2397"/>
      <c r="CP75" s="2397"/>
      <c r="CQ75" s="2397"/>
      <c r="CR75" s="2397"/>
      <c r="CS75" s="2397"/>
      <c r="CT75" s="2397"/>
      <c r="CU75" s="2397"/>
      <c r="CV75" s="2397"/>
      <c r="CW75" s="2397"/>
      <c r="CX75" s="2397"/>
      <c r="CY75" s="2397"/>
      <c r="CZ75" s="2397"/>
    </row>
    <row r="76" s="130" customFormat="true" ht="15" customHeight="true" x14ac:dyDescent="0.2">
      <c r="A76" s="275"/>
      <c r="B76" s="294"/>
      <c r="C76" s="357"/>
      <c r="D76" s="358"/>
      <c r="E76" s="358"/>
      <c r="F76" s="358"/>
      <c r="G76" s="359"/>
      <c r="H76" s="360"/>
      <c r="I76" s="358"/>
      <c r="J76" s="358"/>
      <c r="K76" s="358"/>
      <c r="L76" s="361"/>
      <c r="M76" s="362"/>
      <c r="N76" s="358"/>
      <c r="O76" s="358"/>
      <c r="P76" s="358"/>
      <c r="Q76" s="359"/>
      <c r="R76" s="362"/>
      <c r="S76" s="358"/>
      <c r="T76" s="358"/>
      <c r="U76" s="358"/>
      <c r="V76" s="358"/>
      <c r="W76" s="358"/>
      <c r="X76" s="358"/>
      <c r="Y76" s="363"/>
      <c r="Z76" s="363"/>
      <c r="AA76" s="363"/>
      <c r="AB76" s="363"/>
      <c r="AC76" s="363"/>
      <c r="AD76" s="2616"/>
      <c r="AE76" s="2616"/>
      <c r="AF76" s="2616"/>
      <c r="AG76" s="2616"/>
      <c r="AH76" s="2616"/>
      <c r="AI76" s="2616"/>
      <c r="AJ76" s="2616"/>
      <c r="AK76" s="2616"/>
      <c r="AL76" s="2616"/>
      <c r="AM76" s="2616"/>
      <c r="AN76" s="2616"/>
      <c r="AO76" s="2616"/>
      <c r="AP76" s="2616"/>
      <c r="AQ76" s="2616"/>
      <c r="AR76" s="2616"/>
      <c r="AS76" s="2616"/>
      <c r="AT76" s="2616"/>
      <c r="AU76" s="2616"/>
      <c r="AV76" s="2616"/>
      <c r="AW76" s="2616"/>
      <c r="AX76" s="2616"/>
      <c r="AY76" s="2616"/>
      <c r="AZ76" s="239"/>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442"/>
      <c r="CB76" s="442"/>
      <c r="CC76" s="442"/>
      <c r="CD76" s="2397"/>
      <c r="CE76" s="2397"/>
      <c r="CF76" s="2397"/>
      <c r="CG76" s="2397"/>
      <c r="CH76" s="2397"/>
      <c r="CI76" s="2397"/>
      <c r="CJ76" s="2397"/>
      <c r="CK76" s="2397"/>
      <c r="CL76" s="2397"/>
      <c r="CM76" s="2397"/>
      <c r="CN76" s="2397"/>
      <c r="CO76" s="2397"/>
      <c r="CP76" s="2397"/>
      <c r="CQ76" s="2397"/>
      <c r="CR76" s="2397"/>
      <c r="CS76" s="2397"/>
      <c r="CT76" s="2397"/>
      <c r="CU76" s="2397"/>
      <c r="CV76" s="2397"/>
      <c r="CW76" s="2397"/>
      <c r="CX76" s="2397"/>
      <c r="CY76" s="2397"/>
      <c r="CZ76" s="2397"/>
    </row>
    <row r="77" s="130" customFormat="true" ht="15" customHeight="true" x14ac:dyDescent="0.2">
      <c r="A77" s="275"/>
      <c r="B77" s="294"/>
      <c r="C77" s="357"/>
      <c r="D77" s="358"/>
      <c r="E77" s="358"/>
      <c r="F77" s="358"/>
      <c r="G77" s="359"/>
      <c r="H77" s="360"/>
      <c r="I77" s="358"/>
      <c r="J77" s="358"/>
      <c r="K77" s="358"/>
      <c r="L77" s="361"/>
      <c r="M77" s="362"/>
      <c r="N77" s="358"/>
      <c r="O77" s="358"/>
      <c r="P77" s="358"/>
      <c r="Q77" s="359"/>
      <c r="R77" s="362"/>
      <c r="S77" s="358"/>
      <c r="T77" s="358"/>
      <c r="U77" s="358"/>
      <c r="V77" s="358"/>
      <c r="W77" s="358"/>
      <c r="X77" s="358"/>
      <c r="Y77" s="363"/>
      <c r="Z77" s="363"/>
      <c r="AA77" s="363"/>
      <c r="AB77" s="363"/>
      <c r="AC77" s="363"/>
      <c r="AD77" s="2616"/>
      <c r="AE77" s="2616"/>
      <c r="AF77" s="2616"/>
      <c r="AG77" s="2616"/>
      <c r="AH77" s="2616"/>
      <c r="AI77" s="2616"/>
      <c r="AJ77" s="2616"/>
      <c r="AK77" s="2616"/>
      <c r="AL77" s="2616"/>
      <c r="AM77" s="2616"/>
      <c r="AN77" s="2616"/>
      <c r="AO77" s="2616"/>
      <c r="AP77" s="2616"/>
      <c r="AQ77" s="2616"/>
      <c r="AR77" s="2616"/>
      <c r="AS77" s="2616"/>
      <c r="AT77" s="2616"/>
      <c r="AU77" s="2616"/>
      <c r="AV77" s="2616"/>
      <c r="AW77" s="2616"/>
      <c r="AX77" s="2616"/>
      <c r="AY77" s="2616"/>
      <c r="AZ77" s="239"/>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442"/>
      <c r="CB77" s="442"/>
      <c r="CC77" s="442"/>
      <c r="CD77" s="2397"/>
      <c r="CE77" s="2397"/>
      <c r="CF77" s="2397"/>
      <c r="CG77" s="2397"/>
      <c r="CH77" s="2397"/>
      <c r="CI77" s="2397"/>
      <c r="CJ77" s="2397"/>
      <c r="CK77" s="2397"/>
      <c r="CL77" s="2397"/>
      <c r="CM77" s="2397"/>
      <c r="CN77" s="2397"/>
      <c r="CO77" s="2397"/>
      <c r="CP77" s="2397"/>
      <c r="CQ77" s="2397"/>
      <c r="CR77" s="2397"/>
      <c r="CS77" s="2397"/>
      <c r="CT77" s="2397"/>
      <c r="CU77" s="2397"/>
      <c r="CV77" s="2397"/>
      <c r="CW77" s="2397"/>
      <c r="CX77" s="2397"/>
      <c r="CY77" s="2397"/>
      <c r="CZ77" s="2397"/>
    </row>
    <row r="78" s="130" customFormat="true" ht="15" customHeight="true" x14ac:dyDescent="0.2">
      <c r="A78" s="275"/>
      <c r="B78" s="294"/>
      <c r="C78" s="357"/>
      <c r="D78" s="358"/>
      <c r="E78" s="358"/>
      <c r="F78" s="358"/>
      <c r="G78" s="359"/>
      <c r="H78" s="360"/>
      <c r="I78" s="358"/>
      <c r="J78" s="358"/>
      <c r="K78" s="358"/>
      <c r="L78" s="361"/>
      <c r="M78" s="362"/>
      <c r="N78" s="358"/>
      <c r="O78" s="358"/>
      <c r="P78" s="358"/>
      <c r="Q78" s="359"/>
      <c r="R78" s="362"/>
      <c r="S78" s="358"/>
      <c r="T78" s="358"/>
      <c r="U78" s="358"/>
      <c r="V78" s="358"/>
      <c r="W78" s="358"/>
      <c r="X78" s="358"/>
      <c r="Y78" s="363"/>
      <c r="Z78" s="363"/>
      <c r="AA78" s="363"/>
      <c r="AB78" s="363"/>
      <c r="AC78" s="363"/>
      <c r="AD78" s="2616"/>
      <c r="AE78" s="2616"/>
      <c r="AF78" s="2616"/>
      <c r="AG78" s="2616"/>
      <c r="AH78" s="2616"/>
      <c r="AI78" s="2616"/>
      <c r="AJ78" s="2616"/>
      <c r="AK78" s="2616"/>
      <c r="AL78" s="2616"/>
      <c r="AM78" s="2616"/>
      <c r="AN78" s="2616"/>
      <c r="AO78" s="2616"/>
      <c r="AP78" s="2616"/>
      <c r="AQ78" s="2616"/>
      <c r="AR78" s="2616"/>
      <c r="AS78" s="2616"/>
      <c r="AT78" s="2616"/>
      <c r="AU78" s="2616"/>
      <c r="AV78" s="2616"/>
      <c r="AW78" s="2616"/>
      <c r="AX78" s="2616"/>
      <c r="AY78" s="2616"/>
      <c r="AZ78" s="239"/>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442"/>
      <c r="CB78" s="442"/>
      <c r="CC78" s="442"/>
      <c r="CD78" s="2397"/>
      <c r="CE78" s="2397"/>
      <c r="CF78" s="2397"/>
      <c r="CG78" s="2397"/>
      <c r="CH78" s="2397"/>
      <c r="CI78" s="2397"/>
      <c r="CJ78" s="2397"/>
      <c r="CK78" s="2397"/>
      <c r="CL78" s="2397"/>
      <c r="CM78" s="2397"/>
      <c r="CN78" s="2397"/>
      <c r="CO78" s="2397"/>
      <c r="CP78" s="2397"/>
      <c r="CQ78" s="2397"/>
      <c r="CR78" s="2397"/>
      <c r="CS78" s="2397"/>
      <c r="CT78" s="2397"/>
      <c r="CU78" s="2397"/>
      <c r="CV78" s="2397"/>
      <c r="CW78" s="2397"/>
      <c r="CX78" s="2397"/>
      <c r="CY78" s="2397"/>
      <c r="CZ78" s="2397"/>
    </row>
    <row r="79" s="130" customFormat="true" ht="15" customHeight="true" x14ac:dyDescent="0.2">
      <c r="A79" s="275"/>
      <c r="B79" s="294"/>
      <c r="C79" s="357"/>
      <c r="D79" s="358"/>
      <c r="E79" s="358"/>
      <c r="F79" s="358"/>
      <c r="G79" s="359"/>
      <c r="H79" s="360"/>
      <c r="I79" s="358"/>
      <c r="J79" s="358"/>
      <c r="K79" s="358"/>
      <c r="L79" s="361"/>
      <c r="M79" s="362"/>
      <c r="N79" s="358"/>
      <c r="O79" s="358"/>
      <c r="P79" s="358"/>
      <c r="Q79" s="359"/>
      <c r="R79" s="362"/>
      <c r="S79" s="358"/>
      <c r="T79" s="358"/>
      <c r="U79" s="358"/>
      <c r="V79" s="358"/>
      <c r="W79" s="358"/>
      <c r="X79" s="358"/>
      <c r="Y79" s="363"/>
      <c r="Z79" s="363"/>
      <c r="AA79" s="363"/>
      <c r="AB79" s="363"/>
      <c r="AC79" s="363"/>
      <c r="AD79" s="2616"/>
      <c r="AE79" s="2616"/>
      <c r="AF79" s="2616"/>
      <c r="AG79" s="2616"/>
      <c r="AH79" s="2616"/>
      <c r="AI79" s="2616"/>
      <c r="AJ79" s="2616"/>
      <c r="AK79" s="2616"/>
      <c r="AL79" s="2616"/>
      <c r="AM79" s="2616"/>
      <c r="AN79" s="2616"/>
      <c r="AO79" s="2616"/>
      <c r="AP79" s="2616"/>
      <c r="AQ79" s="2616"/>
      <c r="AR79" s="2616"/>
      <c r="AS79" s="2616"/>
      <c r="AT79" s="2616"/>
      <c r="AU79" s="2616"/>
      <c r="AV79" s="2616"/>
      <c r="AW79" s="2616"/>
      <c r="AX79" s="2616"/>
      <c r="AY79" s="2616"/>
      <c r="AZ79" s="239"/>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442"/>
      <c r="CB79" s="442"/>
      <c r="CC79" s="442"/>
      <c r="CD79" s="2397"/>
      <c r="CE79" s="2397"/>
      <c r="CF79" s="2397"/>
      <c r="CG79" s="2397"/>
      <c r="CH79" s="2397"/>
      <c r="CI79" s="2397"/>
      <c r="CJ79" s="2397"/>
      <c r="CK79" s="2397"/>
      <c r="CL79" s="2397"/>
      <c r="CM79" s="2397"/>
      <c r="CN79" s="2397"/>
      <c r="CO79" s="2397"/>
      <c r="CP79" s="2397"/>
      <c r="CQ79" s="2397"/>
      <c r="CR79" s="2397"/>
      <c r="CS79" s="2397"/>
      <c r="CT79" s="2397"/>
      <c r="CU79" s="2397"/>
      <c r="CV79" s="2397"/>
      <c r="CW79" s="2397"/>
      <c r="CX79" s="2397"/>
      <c r="CY79" s="2397"/>
      <c r="CZ79" s="2397"/>
    </row>
    <row r="80" s="130" customFormat="true" ht="15" customHeight="true" x14ac:dyDescent="0.2">
      <c r="A80" s="275"/>
      <c r="B80" s="294"/>
      <c r="C80" s="357"/>
      <c r="D80" s="358"/>
      <c r="E80" s="358"/>
      <c r="F80" s="358"/>
      <c r="G80" s="359"/>
      <c r="H80" s="360"/>
      <c r="I80" s="358"/>
      <c r="J80" s="358"/>
      <c r="K80" s="358"/>
      <c r="L80" s="361"/>
      <c r="M80" s="362"/>
      <c r="N80" s="358"/>
      <c r="O80" s="358"/>
      <c r="P80" s="358"/>
      <c r="Q80" s="359"/>
      <c r="R80" s="362"/>
      <c r="S80" s="358"/>
      <c r="T80" s="358"/>
      <c r="U80" s="358"/>
      <c r="V80" s="358"/>
      <c r="W80" s="358"/>
      <c r="X80" s="358"/>
      <c r="Y80" s="363"/>
      <c r="Z80" s="363"/>
      <c r="AA80" s="363"/>
      <c r="AB80" s="363"/>
      <c r="AC80" s="363"/>
      <c r="AD80" s="2616"/>
      <c r="AE80" s="2616"/>
      <c r="AF80" s="2616"/>
      <c r="AG80" s="2616"/>
      <c r="AH80" s="2616"/>
      <c r="AI80" s="2616"/>
      <c r="AJ80" s="2616"/>
      <c r="AK80" s="2616"/>
      <c r="AL80" s="2616"/>
      <c r="AM80" s="2616"/>
      <c r="AN80" s="2616"/>
      <c r="AO80" s="2616"/>
      <c r="AP80" s="2616"/>
      <c r="AQ80" s="2616"/>
      <c r="AR80" s="2616"/>
      <c r="AS80" s="2616"/>
      <c r="AT80" s="2616"/>
      <c r="AU80" s="2616"/>
      <c r="AV80" s="2616"/>
      <c r="AW80" s="2616"/>
      <c r="AX80" s="2616"/>
      <c r="AY80" s="2616"/>
      <c r="AZ80" s="239"/>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442"/>
      <c r="CB80" s="442"/>
      <c r="CC80" s="442"/>
      <c r="CD80" s="2397"/>
      <c r="CE80" s="2397"/>
      <c r="CF80" s="2397"/>
      <c r="CG80" s="2397"/>
      <c r="CH80" s="2397"/>
      <c r="CI80" s="2397"/>
      <c r="CJ80" s="2397"/>
      <c r="CK80" s="2397"/>
      <c r="CL80" s="2397"/>
      <c r="CM80" s="2397"/>
      <c r="CN80" s="2397"/>
      <c r="CO80" s="2397"/>
      <c r="CP80" s="2397"/>
      <c r="CQ80" s="2397"/>
      <c r="CR80" s="2397"/>
      <c r="CS80" s="2397"/>
      <c r="CT80" s="2397"/>
      <c r="CU80" s="2397"/>
      <c r="CV80" s="2397"/>
      <c r="CW80" s="2397"/>
      <c r="CX80" s="2397"/>
      <c r="CY80" s="2397"/>
      <c r="CZ80" s="2397"/>
    </row>
    <row r="81" s="130" customFormat="true" ht="15" customHeight="true" x14ac:dyDescent="0.2">
      <c r="A81" s="275"/>
      <c r="B81" s="294"/>
      <c r="C81" s="357"/>
      <c r="D81" s="358"/>
      <c r="E81" s="358"/>
      <c r="F81" s="358"/>
      <c r="G81" s="359"/>
      <c r="H81" s="360"/>
      <c r="I81" s="358"/>
      <c r="J81" s="358"/>
      <c r="K81" s="358"/>
      <c r="L81" s="361"/>
      <c r="M81" s="362"/>
      <c r="N81" s="358"/>
      <c r="O81" s="358"/>
      <c r="P81" s="358"/>
      <c r="Q81" s="359"/>
      <c r="R81" s="362"/>
      <c r="S81" s="358"/>
      <c r="T81" s="358"/>
      <c r="U81" s="358"/>
      <c r="V81" s="358"/>
      <c r="W81" s="358"/>
      <c r="X81" s="358"/>
      <c r="Y81" s="363"/>
      <c r="Z81" s="363"/>
      <c r="AA81" s="363"/>
      <c r="AB81" s="363"/>
      <c r="AC81" s="363"/>
      <c r="AD81" s="2616"/>
      <c r="AE81" s="2616"/>
      <c r="AF81" s="2616"/>
      <c r="AG81" s="2616"/>
      <c r="AH81" s="2616"/>
      <c r="AI81" s="2616"/>
      <c r="AJ81" s="2616"/>
      <c r="AK81" s="2616"/>
      <c r="AL81" s="2616"/>
      <c r="AM81" s="2616"/>
      <c r="AN81" s="2616"/>
      <c r="AO81" s="2616"/>
      <c r="AP81" s="2616"/>
      <c r="AQ81" s="2616"/>
      <c r="AR81" s="2616"/>
      <c r="AS81" s="2616"/>
      <c r="AT81" s="2616"/>
      <c r="AU81" s="2616"/>
      <c r="AV81" s="2616"/>
      <c r="AW81" s="2616"/>
      <c r="AX81" s="2616"/>
      <c r="AY81" s="2616"/>
      <c r="AZ81" s="239"/>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442"/>
      <c r="CB81" s="442"/>
      <c r="CC81" s="442"/>
      <c r="CD81" s="2397"/>
      <c r="CE81" s="2397"/>
      <c r="CF81" s="2397"/>
      <c r="CG81" s="2397"/>
      <c r="CH81" s="2397"/>
      <c r="CI81" s="2397"/>
      <c r="CJ81" s="2397"/>
      <c r="CK81" s="2397"/>
      <c r="CL81" s="2397"/>
      <c r="CM81" s="2397"/>
      <c r="CN81" s="2397"/>
      <c r="CO81" s="2397"/>
      <c r="CP81" s="2397"/>
      <c r="CQ81" s="2397"/>
      <c r="CR81" s="2397"/>
      <c r="CS81" s="2397"/>
      <c r="CT81" s="2397"/>
      <c r="CU81" s="2397"/>
      <c r="CV81" s="2397"/>
      <c r="CW81" s="2397"/>
      <c r="CX81" s="2397"/>
      <c r="CY81" s="2397"/>
      <c r="CZ81" s="2397"/>
    </row>
    <row r="82" s="130" customFormat="true" ht="15" customHeight="true" x14ac:dyDescent="0.2">
      <c r="A82" s="275"/>
      <c r="B82" s="294"/>
      <c r="C82" s="357"/>
      <c r="D82" s="358"/>
      <c r="E82" s="358"/>
      <c r="F82" s="358"/>
      <c r="G82" s="359"/>
      <c r="H82" s="360"/>
      <c r="I82" s="358"/>
      <c r="J82" s="358"/>
      <c r="K82" s="358"/>
      <c r="L82" s="361"/>
      <c r="M82" s="362"/>
      <c r="N82" s="358"/>
      <c r="O82" s="358"/>
      <c r="P82" s="358"/>
      <c r="Q82" s="359"/>
      <c r="R82" s="362"/>
      <c r="S82" s="358"/>
      <c r="T82" s="358"/>
      <c r="U82" s="358"/>
      <c r="V82" s="358"/>
      <c r="W82" s="358"/>
      <c r="X82" s="358"/>
      <c r="Y82" s="363"/>
      <c r="Z82" s="363"/>
      <c r="AA82" s="363"/>
      <c r="AB82" s="363"/>
      <c r="AC82" s="363"/>
      <c r="AD82" s="2616"/>
      <c r="AE82" s="2616"/>
      <c r="AF82" s="2616"/>
      <c r="AG82" s="2616"/>
      <c r="AH82" s="2616"/>
      <c r="AI82" s="2616"/>
      <c r="AJ82" s="2616"/>
      <c r="AK82" s="2616"/>
      <c r="AL82" s="2616"/>
      <c r="AM82" s="2616"/>
      <c r="AN82" s="2616"/>
      <c r="AO82" s="2616"/>
      <c r="AP82" s="2616"/>
      <c r="AQ82" s="2616"/>
      <c r="AR82" s="2616"/>
      <c r="AS82" s="2616"/>
      <c r="AT82" s="2616"/>
      <c r="AU82" s="2616"/>
      <c r="AV82" s="2616"/>
      <c r="AW82" s="2616"/>
      <c r="AX82" s="2616"/>
      <c r="AY82" s="2616"/>
      <c r="AZ82" s="239"/>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442"/>
      <c r="CB82" s="442"/>
      <c r="CC82" s="442"/>
      <c r="CD82" s="2397"/>
      <c r="CE82" s="2397"/>
      <c r="CF82" s="2397"/>
      <c r="CG82" s="2397"/>
      <c r="CH82" s="2397"/>
      <c r="CI82" s="2397"/>
      <c r="CJ82" s="2397"/>
      <c r="CK82" s="2397"/>
      <c r="CL82" s="2397"/>
      <c r="CM82" s="2397"/>
      <c r="CN82" s="2397"/>
      <c r="CO82" s="2397"/>
      <c r="CP82" s="2397"/>
      <c r="CQ82" s="2397"/>
      <c r="CR82" s="2397"/>
      <c r="CS82" s="2397"/>
      <c r="CT82" s="2397"/>
      <c r="CU82" s="2397"/>
      <c r="CV82" s="2397"/>
      <c r="CW82" s="2397"/>
      <c r="CX82" s="2397"/>
      <c r="CY82" s="2397"/>
      <c r="CZ82" s="2397"/>
    </row>
    <row r="83" s="130" customFormat="true" ht="15" customHeight="true" x14ac:dyDescent="0.2">
      <c r="A83" s="275"/>
      <c r="B83" s="294"/>
      <c r="C83" s="357"/>
      <c r="D83" s="358"/>
      <c r="E83" s="358"/>
      <c r="F83" s="358"/>
      <c r="G83" s="359"/>
      <c r="H83" s="360"/>
      <c r="I83" s="358"/>
      <c r="J83" s="358"/>
      <c r="K83" s="358"/>
      <c r="L83" s="361"/>
      <c r="M83" s="362"/>
      <c r="N83" s="358"/>
      <c r="O83" s="358"/>
      <c r="P83" s="358"/>
      <c r="Q83" s="359"/>
      <c r="R83" s="362"/>
      <c r="S83" s="358"/>
      <c r="T83" s="358"/>
      <c r="U83" s="358"/>
      <c r="V83" s="358"/>
      <c r="W83" s="358"/>
      <c r="X83" s="358"/>
      <c r="Y83" s="363"/>
      <c r="Z83" s="363"/>
      <c r="AA83" s="363"/>
      <c r="AB83" s="363"/>
      <c r="AC83" s="363"/>
      <c r="AD83" s="2616"/>
      <c r="AE83" s="2616"/>
      <c r="AF83" s="2616"/>
      <c r="AG83" s="2616"/>
      <c r="AH83" s="2616"/>
      <c r="AI83" s="2616"/>
      <c r="AJ83" s="2616"/>
      <c r="AK83" s="2616"/>
      <c r="AL83" s="2616"/>
      <c r="AM83" s="2616"/>
      <c r="AN83" s="2616"/>
      <c r="AO83" s="2616"/>
      <c r="AP83" s="2616"/>
      <c r="AQ83" s="2616"/>
      <c r="AR83" s="2616"/>
      <c r="AS83" s="2616"/>
      <c r="AT83" s="2616"/>
      <c r="AU83" s="2616"/>
      <c r="AV83" s="2616"/>
      <c r="AW83" s="2616"/>
      <c r="AX83" s="2616"/>
      <c r="AY83" s="2616"/>
      <c r="AZ83" s="239"/>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442"/>
      <c r="CB83" s="442"/>
      <c r="CC83" s="442"/>
      <c r="CD83" s="2397"/>
      <c r="CE83" s="2397"/>
      <c r="CF83" s="2397"/>
      <c r="CG83" s="2397"/>
      <c r="CH83" s="2397"/>
      <c r="CI83" s="2397"/>
      <c r="CJ83" s="2397"/>
      <c r="CK83" s="2397"/>
      <c r="CL83" s="2397"/>
      <c r="CM83" s="2397"/>
      <c r="CN83" s="2397"/>
      <c r="CO83" s="2397"/>
      <c r="CP83" s="2397"/>
      <c r="CQ83" s="2397"/>
      <c r="CR83" s="2397"/>
      <c r="CS83" s="2397"/>
      <c r="CT83" s="2397"/>
      <c r="CU83" s="2397"/>
      <c r="CV83" s="2397"/>
      <c r="CW83" s="2397"/>
      <c r="CX83" s="2397"/>
      <c r="CY83" s="2397"/>
      <c r="CZ83" s="2397"/>
    </row>
    <row r="84" s="130" customFormat="true" ht="15" customHeight="true" x14ac:dyDescent="0.2">
      <c r="A84" s="275"/>
      <c r="B84" s="294"/>
      <c r="C84" s="357"/>
      <c r="D84" s="358"/>
      <c r="E84" s="358"/>
      <c r="F84" s="358"/>
      <c r="G84" s="359"/>
      <c r="H84" s="360"/>
      <c r="I84" s="358"/>
      <c r="J84" s="358"/>
      <c r="K84" s="358"/>
      <c r="L84" s="361"/>
      <c r="M84" s="362"/>
      <c r="N84" s="358"/>
      <c r="O84" s="358"/>
      <c r="P84" s="358"/>
      <c r="Q84" s="359"/>
      <c r="R84" s="362"/>
      <c r="S84" s="358"/>
      <c r="T84" s="358"/>
      <c r="U84" s="358"/>
      <c r="V84" s="358"/>
      <c r="W84" s="358"/>
      <c r="X84" s="358"/>
      <c r="Y84" s="363"/>
      <c r="Z84" s="363"/>
      <c r="AA84" s="363"/>
      <c r="AB84" s="363"/>
      <c r="AC84" s="363"/>
      <c r="AD84" s="2616"/>
      <c r="AE84" s="2616"/>
      <c r="AF84" s="2616"/>
      <c r="AG84" s="2616"/>
      <c r="AH84" s="2616"/>
      <c r="AI84" s="2616"/>
      <c r="AJ84" s="2616"/>
      <c r="AK84" s="2616"/>
      <c r="AL84" s="2616"/>
      <c r="AM84" s="2616"/>
      <c r="AN84" s="2616"/>
      <c r="AO84" s="2616"/>
      <c r="AP84" s="2616"/>
      <c r="AQ84" s="2616"/>
      <c r="AR84" s="2616"/>
      <c r="AS84" s="2616"/>
      <c r="AT84" s="2616"/>
      <c r="AU84" s="2616"/>
      <c r="AV84" s="2616"/>
      <c r="AW84" s="2616"/>
      <c r="AX84" s="2616"/>
      <c r="AY84" s="2616"/>
      <c r="AZ84" s="239"/>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442"/>
      <c r="CB84" s="442"/>
      <c r="CC84" s="442"/>
      <c r="CD84" s="2397"/>
      <c r="CE84" s="2397"/>
      <c r="CF84" s="2397"/>
      <c r="CG84" s="2397"/>
      <c r="CH84" s="2397"/>
      <c r="CI84" s="2397"/>
      <c r="CJ84" s="2397"/>
      <c r="CK84" s="2397"/>
      <c r="CL84" s="2397"/>
      <c r="CM84" s="2397"/>
      <c r="CN84" s="2397"/>
      <c r="CO84" s="2397"/>
      <c r="CP84" s="2397"/>
      <c r="CQ84" s="2397"/>
      <c r="CR84" s="2397"/>
      <c r="CS84" s="2397"/>
      <c r="CT84" s="2397"/>
      <c r="CU84" s="2397"/>
      <c r="CV84" s="2397"/>
      <c r="CW84" s="2397"/>
      <c r="CX84" s="2397"/>
      <c r="CY84" s="2397"/>
      <c r="CZ84" s="2397"/>
    </row>
    <row r="85" s="130" customFormat="true" ht="15" customHeight="true" x14ac:dyDescent="0.2">
      <c r="A85" s="275"/>
      <c r="B85" s="294"/>
      <c r="C85" s="357"/>
      <c r="D85" s="358"/>
      <c r="E85" s="358"/>
      <c r="F85" s="358"/>
      <c r="G85" s="359"/>
      <c r="H85" s="360"/>
      <c r="I85" s="358"/>
      <c r="J85" s="358"/>
      <c r="K85" s="358"/>
      <c r="L85" s="361"/>
      <c r="M85" s="362"/>
      <c r="N85" s="358"/>
      <c r="O85" s="358"/>
      <c r="P85" s="358"/>
      <c r="Q85" s="359"/>
      <c r="R85" s="362"/>
      <c r="S85" s="358"/>
      <c r="T85" s="358"/>
      <c r="U85" s="358"/>
      <c r="V85" s="358"/>
      <c r="W85" s="358"/>
      <c r="X85" s="358"/>
      <c r="Y85" s="363"/>
      <c r="Z85" s="363"/>
      <c r="AA85" s="363"/>
      <c r="AB85" s="363"/>
      <c r="AC85" s="363"/>
      <c r="AD85" s="2616"/>
      <c r="AE85" s="2616"/>
      <c r="AF85" s="2616"/>
      <c r="AG85" s="2616"/>
      <c r="AH85" s="2616"/>
      <c r="AI85" s="2616"/>
      <c r="AJ85" s="2616"/>
      <c r="AK85" s="2616"/>
      <c r="AL85" s="2616"/>
      <c r="AM85" s="2616"/>
      <c r="AN85" s="2616"/>
      <c r="AO85" s="2616"/>
      <c r="AP85" s="2616"/>
      <c r="AQ85" s="2616"/>
      <c r="AR85" s="2616"/>
      <c r="AS85" s="2616"/>
      <c r="AT85" s="2616"/>
      <c r="AU85" s="2616"/>
      <c r="AV85" s="2616"/>
      <c r="AW85" s="2616"/>
      <c r="AX85" s="2616"/>
      <c r="AY85" s="2616"/>
      <c r="AZ85" s="239"/>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442"/>
      <c r="CB85" s="442"/>
      <c r="CC85" s="442"/>
      <c r="CD85" s="2397"/>
      <c r="CE85" s="2397"/>
      <c r="CF85" s="2397"/>
      <c r="CG85" s="2397"/>
      <c r="CH85" s="2397"/>
      <c r="CI85" s="2397"/>
      <c r="CJ85" s="2397"/>
      <c r="CK85" s="2397"/>
      <c r="CL85" s="2397"/>
      <c r="CM85" s="2397"/>
      <c r="CN85" s="2397"/>
      <c r="CO85" s="2397"/>
      <c r="CP85" s="2397"/>
      <c r="CQ85" s="2397"/>
      <c r="CR85" s="2397"/>
      <c r="CS85" s="2397"/>
      <c r="CT85" s="2397"/>
      <c r="CU85" s="2397"/>
      <c r="CV85" s="2397"/>
      <c r="CW85" s="2397"/>
      <c r="CX85" s="2397"/>
      <c r="CY85" s="2397"/>
      <c r="CZ85" s="2397"/>
    </row>
    <row r="86" s="130" customFormat="true" ht="15" customHeight="true" x14ac:dyDescent="0.2">
      <c r="A86" s="275"/>
      <c r="B86" s="294"/>
      <c r="C86" s="357"/>
      <c r="D86" s="358"/>
      <c r="E86" s="358"/>
      <c r="F86" s="358"/>
      <c r="G86" s="359"/>
      <c r="H86" s="360"/>
      <c r="I86" s="358"/>
      <c r="J86" s="358"/>
      <c r="K86" s="358"/>
      <c r="L86" s="361"/>
      <c r="M86" s="362"/>
      <c r="N86" s="358"/>
      <c r="O86" s="358"/>
      <c r="P86" s="358"/>
      <c r="Q86" s="359"/>
      <c r="R86" s="362"/>
      <c r="S86" s="358"/>
      <c r="T86" s="358"/>
      <c r="U86" s="358"/>
      <c r="V86" s="358"/>
      <c r="W86" s="358"/>
      <c r="X86" s="358"/>
      <c r="Y86" s="363"/>
      <c r="Z86" s="363"/>
      <c r="AA86" s="363"/>
      <c r="AB86" s="363"/>
      <c r="AC86" s="363"/>
      <c r="AD86" s="2616"/>
      <c r="AE86" s="2616"/>
      <c r="AF86" s="2616"/>
      <c r="AG86" s="2616"/>
      <c r="AH86" s="2616"/>
      <c r="AI86" s="2616"/>
      <c r="AJ86" s="2616"/>
      <c r="AK86" s="2616"/>
      <c r="AL86" s="2616"/>
      <c r="AM86" s="2616"/>
      <c r="AN86" s="2616"/>
      <c r="AO86" s="2616"/>
      <c r="AP86" s="2616"/>
      <c r="AQ86" s="2616"/>
      <c r="AR86" s="2616"/>
      <c r="AS86" s="2616"/>
      <c r="AT86" s="2616"/>
      <c r="AU86" s="2616"/>
      <c r="AV86" s="2616"/>
      <c r="AW86" s="2616"/>
      <c r="AX86" s="2616"/>
      <c r="AY86" s="2616"/>
      <c r="AZ86" s="239"/>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442"/>
      <c r="CB86" s="442"/>
      <c r="CC86" s="442"/>
      <c r="CD86" s="2397"/>
      <c r="CE86" s="2397"/>
      <c r="CF86" s="2397"/>
      <c r="CG86" s="2397"/>
      <c r="CH86" s="2397"/>
      <c r="CI86" s="2397"/>
      <c r="CJ86" s="2397"/>
      <c r="CK86" s="2397"/>
      <c r="CL86" s="2397"/>
      <c r="CM86" s="2397"/>
      <c r="CN86" s="2397"/>
      <c r="CO86" s="2397"/>
      <c r="CP86" s="2397"/>
      <c r="CQ86" s="2397"/>
      <c r="CR86" s="2397"/>
      <c r="CS86" s="2397"/>
      <c r="CT86" s="2397"/>
      <c r="CU86" s="2397"/>
      <c r="CV86" s="2397"/>
      <c r="CW86" s="2397"/>
      <c r="CX86" s="2397"/>
      <c r="CY86" s="2397"/>
      <c r="CZ86" s="2397"/>
    </row>
    <row r="87" s="130" customFormat="true" ht="15" customHeight="true" x14ac:dyDescent="0.2">
      <c r="A87" s="275"/>
      <c r="B87" s="294"/>
      <c r="C87" s="357"/>
      <c r="D87" s="358"/>
      <c r="E87" s="358"/>
      <c r="F87" s="358"/>
      <c r="G87" s="359"/>
      <c r="H87" s="360"/>
      <c r="I87" s="358"/>
      <c r="J87" s="358"/>
      <c r="K87" s="358"/>
      <c r="L87" s="361"/>
      <c r="M87" s="362"/>
      <c r="N87" s="358"/>
      <c r="O87" s="358"/>
      <c r="P87" s="358"/>
      <c r="Q87" s="359"/>
      <c r="R87" s="362"/>
      <c r="S87" s="358"/>
      <c r="T87" s="358"/>
      <c r="U87" s="358"/>
      <c r="V87" s="358"/>
      <c r="W87" s="358"/>
      <c r="X87" s="358"/>
      <c r="Y87" s="363"/>
      <c r="Z87" s="363"/>
      <c r="AA87" s="363"/>
      <c r="AB87" s="363"/>
      <c r="AC87" s="363"/>
      <c r="AD87" s="2616"/>
      <c r="AE87" s="2616"/>
      <c r="AF87" s="2616"/>
      <c r="AG87" s="2616"/>
      <c r="AH87" s="2616"/>
      <c r="AI87" s="2616"/>
      <c r="AJ87" s="2616"/>
      <c r="AK87" s="2616"/>
      <c r="AL87" s="2616"/>
      <c r="AM87" s="2616"/>
      <c r="AN87" s="2616"/>
      <c r="AO87" s="2616"/>
      <c r="AP87" s="2616"/>
      <c r="AQ87" s="2616"/>
      <c r="AR87" s="2616"/>
      <c r="AS87" s="2616"/>
      <c r="AT87" s="2616"/>
      <c r="AU87" s="2616"/>
      <c r="AV87" s="2616"/>
      <c r="AW87" s="2616"/>
      <c r="AX87" s="2616"/>
      <c r="AY87" s="2616"/>
      <c r="AZ87" s="239"/>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442"/>
      <c r="CB87" s="442"/>
      <c r="CC87" s="442"/>
      <c r="CD87" s="2397"/>
      <c r="CE87" s="2397"/>
      <c r="CF87" s="2397"/>
      <c r="CG87" s="2397"/>
      <c r="CH87" s="2397"/>
      <c r="CI87" s="2397"/>
      <c r="CJ87" s="2397"/>
      <c r="CK87" s="2397"/>
      <c r="CL87" s="2397"/>
      <c r="CM87" s="2397"/>
      <c r="CN87" s="2397"/>
      <c r="CO87" s="2397"/>
      <c r="CP87" s="2397"/>
      <c r="CQ87" s="2397"/>
      <c r="CR87" s="2397"/>
      <c r="CS87" s="2397"/>
      <c r="CT87" s="2397"/>
      <c r="CU87" s="2397"/>
      <c r="CV87" s="2397"/>
      <c r="CW87" s="2397"/>
      <c r="CX87" s="2397"/>
      <c r="CY87" s="2397"/>
      <c r="CZ87" s="2397"/>
    </row>
    <row r="88" s="130" customFormat="true" ht="15" customHeight="true" x14ac:dyDescent="0.2">
      <c r="A88" s="275"/>
      <c r="B88" s="294"/>
      <c r="C88" s="357"/>
      <c r="D88" s="358"/>
      <c r="E88" s="358"/>
      <c r="F88" s="358"/>
      <c r="G88" s="359"/>
      <c r="H88" s="360"/>
      <c r="I88" s="358"/>
      <c r="J88" s="358"/>
      <c r="K88" s="358"/>
      <c r="L88" s="361"/>
      <c r="M88" s="362"/>
      <c r="N88" s="358"/>
      <c r="O88" s="358"/>
      <c r="P88" s="358"/>
      <c r="Q88" s="359"/>
      <c r="R88" s="362"/>
      <c r="S88" s="358"/>
      <c r="T88" s="358"/>
      <c r="U88" s="358"/>
      <c r="V88" s="358"/>
      <c r="W88" s="358"/>
      <c r="X88" s="358"/>
      <c r="Y88" s="363"/>
      <c r="Z88" s="363"/>
      <c r="AA88" s="363"/>
      <c r="AB88" s="363"/>
      <c r="AC88" s="363"/>
      <c r="AD88" s="2616"/>
      <c r="AE88" s="2616"/>
      <c r="AF88" s="2616"/>
      <c r="AG88" s="2616"/>
      <c r="AH88" s="2616"/>
      <c r="AI88" s="2616"/>
      <c r="AJ88" s="2616"/>
      <c r="AK88" s="2616"/>
      <c r="AL88" s="2616"/>
      <c r="AM88" s="2616"/>
      <c r="AN88" s="2616"/>
      <c r="AO88" s="2616"/>
      <c r="AP88" s="2616"/>
      <c r="AQ88" s="2616"/>
      <c r="AR88" s="2616"/>
      <c r="AS88" s="2616"/>
      <c r="AT88" s="2616"/>
      <c r="AU88" s="2616"/>
      <c r="AV88" s="2616"/>
      <c r="AW88" s="2616"/>
      <c r="AX88" s="2616"/>
      <c r="AY88" s="2616"/>
      <c r="AZ88" s="239"/>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442"/>
      <c r="CB88" s="442"/>
      <c r="CC88" s="442"/>
      <c r="CD88" s="2397"/>
      <c r="CE88" s="2397"/>
      <c r="CF88" s="2397"/>
      <c r="CG88" s="2397"/>
      <c r="CH88" s="2397"/>
      <c r="CI88" s="2397"/>
      <c r="CJ88" s="2397"/>
      <c r="CK88" s="2397"/>
      <c r="CL88" s="2397"/>
      <c r="CM88" s="2397"/>
      <c r="CN88" s="2397"/>
      <c r="CO88" s="2397"/>
      <c r="CP88" s="2397"/>
      <c r="CQ88" s="2397"/>
      <c r="CR88" s="2397"/>
      <c r="CS88" s="2397"/>
      <c r="CT88" s="2397"/>
      <c r="CU88" s="2397"/>
      <c r="CV88" s="2397"/>
      <c r="CW88" s="2397"/>
      <c r="CX88" s="2397"/>
      <c r="CY88" s="2397"/>
      <c r="CZ88" s="2397"/>
    </row>
    <row r="89" s="130" customFormat="true" ht="15" customHeight="true" x14ac:dyDescent="0.2">
      <c r="A89" s="275"/>
      <c r="B89" s="294"/>
      <c r="C89" s="357"/>
      <c r="D89" s="358"/>
      <c r="E89" s="358"/>
      <c r="F89" s="358"/>
      <c r="G89" s="359"/>
      <c r="H89" s="360"/>
      <c r="I89" s="358"/>
      <c r="J89" s="358"/>
      <c r="K89" s="358"/>
      <c r="L89" s="361"/>
      <c r="M89" s="362"/>
      <c r="N89" s="358"/>
      <c r="O89" s="358"/>
      <c r="P89" s="358"/>
      <c r="Q89" s="359"/>
      <c r="R89" s="362"/>
      <c r="S89" s="358"/>
      <c r="T89" s="358"/>
      <c r="U89" s="358"/>
      <c r="V89" s="358"/>
      <c r="W89" s="358"/>
      <c r="X89" s="358"/>
      <c r="Y89" s="363"/>
      <c r="Z89" s="363"/>
      <c r="AA89" s="363"/>
      <c r="AB89" s="363"/>
      <c r="AC89" s="363"/>
      <c r="AD89" s="2616"/>
      <c r="AE89" s="2616"/>
      <c r="AF89" s="2616"/>
      <c r="AG89" s="2616"/>
      <c r="AH89" s="2616"/>
      <c r="AI89" s="2616"/>
      <c r="AJ89" s="2616"/>
      <c r="AK89" s="2616"/>
      <c r="AL89" s="2616"/>
      <c r="AM89" s="2616"/>
      <c r="AN89" s="2616"/>
      <c r="AO89" s="2616"/>
      <c r="AP89" s="2616"/>
      <c r="AQ89" s="2616"/>
      <c r="AR89" s="2616"/>
      <c r="AS89" s="2616"/>
      <c r="AT89" s="2616"/>
      <c r="AU89" s="2616"/>
      <c r="AV89" s="2616"/>
      <c r="AW89" s="2616"/>
      <c r="AX89" s="2616"/>
      <c r="AY89" s="2616"/>
      <c r="AZ89" s="239"/>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442"/>
      <c r="CB89" s="442"/>
      <c r="CC89" s="442"/>
      <c r="CD89" s="2397"/>
      <c r="CE89" s="2397"/>
      <c r="CF89" s="2397"/>
      <c r="CG89" s="2397"/>
      <c r="CH89" s="2397"/>
      <c r="CI89" s="2397"/>
      <c r="CJ89" s="2397"/>
      <c r="CK89" s="2397"/>
      <c r="CL89" s="2397"/>
      <c r="CM89" s="2397"/>
      <c r="CN89" s="2397"/>
      <c r="CO89" s="2397"/>
      <c r="CP89" s="2397"/>
      <c r="CQ89" s="2397"/>
      <c r="CR89" s="2397"/>
      <c r="CS89" s="2397"/>
      <c r="CT89" s="2397"/>
      <c r="CU89" s="2397"/>
      <c r="CV89" s="2397"/>
      <c r="CW89" s="2397"/>
      <c r="CX89" s="2397"/>
      <c r="CY89" s="2397"/>
      <c r="CZ89" s="2397"/>
    </row>
    <row r="90" s="130" customFormat="true" ht="15" customHeight="true" x14ac:dyDescent="0.2">
      <c r="A90" s="275"/>
      <c r="B90" s="294"/>
      <c r="C90" s="357"/>
      <c r="D90" s="358"/>
      <c r="E90" s="358"/>
      <c r="F90" s="358"/>
      <c r="G90" s="359"/>
      <c r="H90" s="360"/>
      <c r="I90" s="358"/>
      <c r="J90" s="358"/>
      <c r="K90" s="358"/>
      <c r="L90" s="361"/>
      <c r="M90" s="362"/>
      <c r="N90" s="358"/>
      <c r="O90" s="358"/>
      <c r="P90" s="358"/>
      <c r="Q90" s="359"/>
      <c r="R90" s="362"/>
      <c r="S90" s="358"/>
      <c r="T90" s="358"/>
      <c r="U90" s="358"/>
      <c r="V90" s="358"/>
      <c r="W90" s="358"/>
      <c r="X90" s="358"/>
      <c r="Y90" s="363"/>
      <c r="Z90" s="363"/>
      <c r="AA90" s="363"/>
      <c r="AB90" s="363"/>
      <c r="AC90" s="363"/>
      <c r="AD90" s="2616"/>
      <c r="AE90" s="2616"/>
      <c r="AF90" s="2616"/>
      <c r="AG90" s="2616"/>
      <c r="AH90" s="2616"/>
      <c r="AI90" s="2616"/>
      <c r="AJ90" s="2616"/>
      <c r="AK90" s="2616"/>
      <c r="AL90" s="2616"/>
      <c r="AM90" s="2616"/>
      <c r="AN90" s="2616"/>
      <c r="AO90" s="2616"/>
      <c r="AP90" s="2616"/>
      <c r="AQ90" s="2616"/>
      <c r="AR90" s="2616"/>
      <c r="AS90" s="2616"/>
      <c r="AT90" s="2616"/>
      <c r="AU90" s="2616"/>
      <c r="AV90" s="2616"/>
      <c r="AW90" s="2616"/>
      <c r="AX90" s="2616"/>
      <c r="AY90" s="2616"/>
      <c r="AZ90" s="239"/>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442"/>
      <c r="CB90" s="442"/>
      <c r="CC90" s="442"/>
      <c r="CD90" s="2397"/>
      <c r="CE90" s="2397"/>
      <c r="CF90" s="2397"/>
      <c r="CG90" s="2397"/>
      <c r="CH90" s="2397"/>
      <c r="CI90" s="2397"/>
      <c r="CJ90" s="2397"/>
      <c r="CK90" s="2397"/>
      <c r="CL90" s="2397"/>
      <c r="CM90" s="2397"/>
      <c r="CN90" s="2397"/>
      <c r="CO90" s="2397"/>
      <c r="CP90" s="2397"/>
      <c r="CQ90" s="2397"/>
      <c r="CR90" s="2397"/>
      <c r="CS90" s="2397"/>
      <c r="CT90" s="2397"/>
      <c r="CU90" s="2397"/>
      <c r="CV90" s="2397"/>
      <c r="CW90" s="2397"/>
      <c r="CX90" s="2397"/>
      <c r="CY90" s="2397"/>
      <c r="CZ90" s="2397"/>
    </row>
    <row r="91" s="130" customFormat="true" ht="15" customHeight="true" x14ac:dyDescent="0.2">
      <c r="A91" s="275"/>
      <c r="B91" s="294"/>
      <c r="C91" s="357"/>
      <c r="D91" s="358"/>
      <c r="E91" s="358"/>
      <c r="F91" s="358"/>
      <c r="G91" s="359"/>
      <c r="H91" s="360"/>
      <c r="I91" s="358"/>
      <c r="J91" s="358"/>
      <c r="K91" s="358"/>
      <c r="L91" s="361"/>
      <c r="M91" s="362"/>
      <c r="N91" s="358"/>
      <c r="O91" s="358"/>
      <c r="P91" s="358"/>
      <c r="Q91" s="359"/>
      <c r="R91" s="362"/>
      <c r="S91" s="358"/>
      <c r="T91" s="358"/>
      <c r="U91" s="358"/>
      <c r="V91" s="358"/>
      <c r="W91" s="358"/>
      <c r="X91" s="358"/>
      <c r="Y91" s="363"/>
      <c r="Z91" s="363"/>
      <c r="AA91" s="363"/>
      <c r="AB91" s="363"/>
      <c r="AC91" s="363"/>
      <c r="AD91" s="2616"/>
      <c r="AE91" s="2616"/>
      <c r="AF91" s="2616"/>
      <c r="AG91" s="2616"/>
      <c r="AH91" s="2616"/>
      <c r="AI91" s="2616"/>
      <c r="AJ91" s="2616"/>
      <c r="AK91" s="2616"/>
      <c r="AL91" s="2616"/>
      <c r="AM91" s="2616"/>
      <c r="AN91" s="2616"/>
      <c r="AO91" s="2616"/>
      <c r="AP91" s="2616"/>
      <c r="AQ91" s="2616"/>
      <c r="AR91" s="2616"/>
      <c r="AS91" s="2616"/>
      <c r="AT91" s="2616"/>
      <c r="AU91" s="2616"/>
      <c r="AV91" s="2616"/>
      <c r="AW91" s="2616"/>
      <c r="AX91" s="2616"/>
      <c r="AY91" s="2616"/>
      <c r="AZ91" s="239"/>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442"/>
      <c r="CB91" s="442"/>
      <c r="CC91" s="442"/>
      <c r="CD91" s="2397"/>
      <c r="CE91" s="2397"/>
      <c r="CF91" s="2397"/>
      <c r="CG91" s="2397"/>
      <c r="CH91" s="2397"/>
      <c r="CI91" s="2397"/>
      <c r="CJ91" s="2397"/>
      <c r="CK91" s="2397"/>
      <c r="CL91" s="2397"/>
      <c r="CM91" s="2397"/>
      <c r="CN91" s="2397"/>
      <c r="CO91" s="2397"/>
      <c r="CP91" s="2397"/>
      <c r="CQ91" s="2397"/>
      <c r="CR91" s="2397"/>
      <c r="CS91" s="2397"/>
      <c r="CT91" s="2397"/>
      <c r="CU91" s="2397"/>
      <c r="CV91" s="2397"/>
      <c r="CW91" s="2397"/>
      <c r="CX91" s="2397"/>
      <c r="CY91" s="2397"/>
      <c r="CZ91" s="2397"/>
    </row>
    <row r="92" s="130" customFormat="true" ht="15" customHeight="true" x14ac:dyDescent="0.2">
      <c r="A92" s="275"/>
      <c r="B92" s="294"/>
      <c r="C92" s="357"/>
      <c r="D92" s="358"/>
      <c r="E92" s="358"/>
      <c r="F92" s="358"/>
      <c r="G92" s="359"/>
      <c r="H92" s="360"/>
      <c r="I92" s="358"/>
      <c r="J92" s="358"/>
      <c r="K92" s="358"/>
      <c r="L92" s="361"/>
      <c r="M92" s="362"/>
      <c r="N92" s="358"/>
      <c r="O92" s="358"/>
      <c r="P92" s="358"/>
      <c r="Q92" s="359"/>
      <c r="R92" s="362"/>
      <c r="S92" s="358"/>
      <c r="T92" s="358"/>
      <c r="U92" s="358"/>
      <c r="V92" s="358"/>
      <c r="W92" s="358"/>
      <c r="X92" s="358"/>
      <c r="Y92" s="363"/>
      <c r="Z92" s="363"/>
      <c r="AA92" s="363"/>
      <c r="AB92" s="363"/>
      <c r="AC92" s="363"/>
      <c r="AD92" s="2616"/>
      <c r="AE92" s="2616"/>
      <c r="AF92" s="2616"/>
      <c r="AG92" s="2616"/>
      <c r="AH92" s="2616"/>
      <c r="AI92" s="2616"/>
      <c r="AJ92" s="2616"/>
      <c r="AK92" s="2616"/>
      <c r="AL92" s="2616"/>
      <c r="AM92" s="2616"/>
      <c r="AN92" s="2616"/>
      <c r="AO92" s="2616"/>
      <c r="AP92" s="2616"/>
      <c r="AQ92" s="2616"/>
      <c r="AR92" s="2616"/>
      <c r="AS92" s="2616"/>
      <c r="AT92" s="2616"/>
      <c r="AU92" s="2616"/>
      <c r="AV92" s="2616"/>
      <c r="AW92" s="2616"/>
      <c r="AX92" s="2616"/>
      <c r="AY92" s="2616"/>
      <c r="AZ92" s="239"/>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442"/>
      <c r="CB92" s="442"/>
      <c r="CC92" s="442"/>
      <c r="CD92" s="2397"/>
      <c r="CE92" s="2397"/>
      <c r="CF92" s="2397"/>
      <c r="CG92" s="2397"/>
      <c r="CH92" s="2397"/>
      <c r="CI92" s="2397"/>
      <c r="CJ92" s="2397"/>
      <c r="CK92" s="2397"/>
      <c r="CL92" s="2397"/>
      <c r="CM92" s="2397"/>
      <c r="CN92" s="2397"/>
      <c r="CO92" s="2397"/>
      <c r="CP92" s="2397"/>
      <c r="CQ92" s="2397"/>
      <c r="CR92" s="2397"/>
      <c r="CS92" s="2397"/>
      <c r="CT92" s="2397"/>
      <c r="CU92" s="2397"/>
      <c r="CV92" s="2397"/>
      <c r="CW92" s="2397"/>
      <c r="CX92" s="2397"/>
      <c r="CY92" s="2397"/>
      <c r="CZ92" s="2397"/>
    </row>
    <row r="93" s="130" customFormat="true" ht="15" customHeight="true" x14ac:dyDescent="0.2">
      <c r="A93" s="275"/>
      <c r="B93" s="294"/>
      <c r="C93" s="357"/>
      <c r="D93" s="358"/>
      <c r="E93" s="358"/>
      <c r="F93" s="358"/>
      <c r="G93" s="359"/>
      <c r="H93" s="360"/>
      <c r="I93" s="358"/>
      <c r="J93" s="358"/>
      <c r="K93" s="358"/>
      <c r="L93" s="361"/>
      <c r="M93" s="362"/>
      <c r="N93" s="358"/>
      <c r="O93" s="358"/>
      <c r="P93" s="358"/>
      <c r="Q93" s="359"/>
      <c r="R93" s="362"/>
      <c r="S93" s="358"/>
      <c r="T93" s="358"/>
      <c r="U93" s="358"/>
      <c r="V93" s="358"/>
      <c r="W93" s="358"/>
      <c r="X93" s="358"/>
      <c r="Y93" s="363"/>
      <c r="Z93" s="363"/>
      <c r="AA93" s="363"/>
      <c r="AB93" s="363"/>
      <c r="AC93" s="363"/>
      <c r="AD93" s="2616"/>
      <c r="AE93" s="2616"/>
      <c r="AF93" s="2616"/>
      <c r="AG93" s="2616"/>
      <c r="AH93" s="2616"/>
      <c r="AI93" s="2616"/>
      <c r="AJ93" s="2616"/>
      <c r="AK93" s="2616"/>
      <c r="AL93" s="2616"/>
      <c r="AM93" s="2616"/>
      <c r="AN93" s="2616"/>
      <c r="AO93" s="2616"/>
      <c r="AP93" s="2616"/>
      <c r="AQ93" s="2616"/>
      <c r="AR93" s="2616"/>
      <c r="AS93" s="2616"/>
      <c r="AT93" s="2616"/>
      <c r="AU93" s="2616"/>
      <c r="AV93" s="2616"/>
      <c r="AW93" s="2616"/>
      <c r="AX93" s="2616"/>
      <c r="AY93" s="2616"/>
      <c r="AZ93" s="239"/>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442"/>
      <c r="CB93" s="442"/>
      <c r="CC93" s="442"/>
      <c r="CD93" s="2397"/>
      <c r="CE93" s="2397"/>
      <c r="CF93" s="2397"/>
      <c r="CG93" s="2397"/>
      <c r="CH93" s="2397"/>
      <c r="CI93" s="2397"/>
      <c r="CJ93" s="2397"/>
      <c r="CK93" s="2397"/>
      <c r="CL93" s="2397"/>
      <c r="CM93" s="2397"/>
      <c r="CN93" s="2397"/>
      <c r="CO93" s="2397"/>
      <c r="CP93" s="2397"/>
      <c r="CQ93" s="2397"/>
      <c r="CR93" s="2397"/>
      <c r="CS93" s="2397"/>
      <c r="CT93" s="2397"/>
      <c r="CU93" s="2397"/>
      <c r="CV93" s="2397"/>
      <c r="CW93" s="2397"/>
      <c r="CX93" s="2397"/>
      <c r="CY93" s="2397"/>
      <c r="CZ93" s="2397"/>
    </row>
    <row r="94" s="130" customFormat="true" ht="15" customHeight="true" x14ac:dyDescent="0.2">
      <c r="A94" s="275"/>
      <c r="B94" s="294"/>
      <c r="C94" s="357"/>
      <c r="D94" s="358"/>
      <c r="E94" s="358"/>
      <c r="F94" s="358"/>
      <c r="G94" s="359"/>
      <c r="H94" s="360"/>
      <c r="I94" s="358"/>
      <c r="J94" s="358"/>
      <c r="K94" s="358"/>
      <c r="L94" s="361"/>
      <c r="M94" s="362"/>
      <c r="N94" s="358"/>
      <c r="O94" s="358"/>
      <c r="P94" s="358"/>
      <c r="Q94" s="359"/>
      <c r="R94" s="362"/>
      <c r="S94" s="358"/>
      <c r="T94" s="358"/>
      <c r="U94" s="358"/>
      <c r="V94" s="358"/>
      <c r="W94" s="358"/>
      <c r="X94" s="358"/>
      <c r="Y94" s="363"/>
      <c r="Z94" s="363"/>
      <c r="AA94" s="363"/>
      <c r="AB94" s="363"/>
      <c r="AC94" s="363"/>
      <c r="AD94" s="2616"/>
      <c r="AE94" s="2616"/>
      <c r="AF94" s="2616"/>
      <c r="AG94" s="2616"/>
      <c r="AH94" s="2616"/>
      <c r="AI94" s="2616"/>
      <c r="AJ94" s="2616"/>
      <c r="AK94" s="2616"/>
      <c r="AL94" s="2616"/>
      <c r="AM94" s="2616"/>
      <c r="AN94" s="2616"/>
      <c r="AO94" s="2616"/>
      <c r="AP94" s="2616"/>
      <c r="AQ94" s="2616"/>
      <c r="AR94" s="2616"/>
      <c r="AS94" s="2616"/>
      <c r="AT94" s="2616"/>
      <c r="AU94" s="2616"/>
      <c r="AV94" s="2616"/>
      <c r="AW94" s="2616"/>
      <c r="AX94" s="2616"/>
      <c r="AY94" s="2616"/>
      <c r="AZ94" s="239"/>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442"/>
      <c r="CB94" s="442"/>
      <c r="CC94" s="442"/>
      <c r="CD94" s="2397"/>
      <c r="CE94" s="2397"/>
      <c r="CF94" s="2397"/>
      <c r="CG94" s="2397"/>
      <c r="CH94" s="2397"/>
      <c r="CI94" s="2397"/>
      <c r="CJ94" s="2397"/>
      <c r="CK94" s="2397"/>
      <c r="CL94" s="2397"/>
      <c r="CM94" s="2397"/>
      <c r="CN94" s="2397"/>
      <c r="CO94" s="2397"/>
      <c r="CP94" s="2397"/>
      <c r="CQ94" s="2397"/>
      <c r="CR94" s="2397"/>
      <c r="CS94" s="2397"/>
      <c r="CT94" s="2397"/>
      <c r="CU94" s="2397"/>
      <c r="CV94" s="2397"/>
      <c r="CW94" s="2397"/>
      <c r="CX94" s="2397"/>
      <c r="CY94" s="2397"/>
      <c r="CZ94" s="2397"/>
    </row>
    <row r="95" s="130" customFormat="true" ht="15" customHeight="true" x14ac:dyDescent="0.2">
      <c r="A95" s="275"/>
      <c r="B95" s="294"/>
      <c r="C95" s="357"/>
      <c r="D95" s="358"/>
      <c r="E95" s="358"/>
      <c r="F95" s="358"/>
      <c r="G95" s="359"/>
      <c r="H95" s="360"/>
      <c r="I95" s="358"/>
      <c r="J95" s="358"/>
      <c r="K95" s="358"/>
      <c r="L95" s="361"/>
      <c r="M95" s="362"/>
      <c r="N95" s="358"/>
      <c r="O95" s="358"/>
      <c r="P95" s="358"/>
      <c r="Q95" s="359"/>
      <c r="R95" s="362"/>
      <c r="S95" s="358"/>
      <c r="T95" s="358"/>
      <c r="U95" s="358"/>
      <c r="V95" s="358"/>
      <c r="W95" s="358"/>
      <c r="X95" s="358"/>
      <c r="Y95" s="363"/>
      <c r="Z95" s="363"/>
      <c r="AA95" s="363"/>
      <c r="AB95" s="363"/>
      <c r="AC95" s="363"/>
      <c r="AD95" s="2616"/>
      <c r="AE95" s="2616"/>
      <c r="AF95" s="2616"/>
      <c r="AG95" s="2616"/>
      <c r="AH95" s="2616"/>
      <c r="AI95" s="2616"/>
      <c r="AJ95" s="2616"/>
      <c r="AK95" s="2616"/>
      <c r="AL95" s="2616"/>
      <c r="AM95" s="2616"/>
      <c r="AN95" s="2616"/>
      <c r="AO95" s="2616"/>
      <c r="AP95" s="2616"/>
      <c r="AQ95" s="2616"/>
      <c r="AR95" s="2616"/>
      <c r="AS95" s="2616"/>
      <c r="AT95" s="2616"/>
      <c r="AU95" s="2616"/>
      <c r="AV95" s="2616"/>
      <c r="AW95" s="2616"/>
      <c r="AX95" s="2616"/>
      <c r="AY95" s="2616"/>
      <c r="AZ95" s="239"/>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442"/>
      <c r="CB95" s="442"/>
      <c r="CC95" s="442"/>
      <c r="CD95" s="2397"/>
      <c r="CE95" s="2397"/>
      <c r="CF95" s="2397"/>
      <c r="CG95" s="2397"/>
      <c r="CH95" s="2397"/>
      <c r="CI95" s="2397"/>
      <c r="CJ95" s="2397"/>
      <c r="CK95" s="2397"/>
      <c r="CL95" s="2397"/>
      <c r="CM95" s="2397"/>
      <c r="CN95" s="2397"/>
      <c r="CO95" s="2397"/>
      <c r="CP95" s="2397"/>
      <c r="CQ95" s="2397"/>
      <c r="CR95" s="2397"/>
      <c r="CS95" s="2397"/>
      <c r="CT95" s="2397"/>
      <c r="CU95" s="2397"/>
      <c r="CV95" s="2397"/>
      <c r="CW95" s="2397"/>
      <c r="CX95" s="2397"/>
      <c r="CY95" s="2397"/>
      <c r="CZ95" s="2397"/>
    </row>
    <row r="96" s="130" customFormat="true" ht="15" customHeight="true" x14ac:dyDescent="0.2">
      <c r="A96" s="275"/>
      <c r="B96" s="294"/>
      <c r="C96" s="357"/>
      <c r="D96" s="358"/>
      <c r="E96" s="358"/>
      <c r="F96" s="358"/>
      <c r="G96" s="359"/>
      <c r="H96" s="360"/>
      <c r="I96" s="358"/>
      <c r="J96" s="358"/>
      <c r="K96" s="358"/>
      <c r="L96" s="361"/>
      <c r="M96" s="362"/>
      <c r="N96" s="358"/>
      <c r="O96" s="358"/>
      <c r="P96" s="358"/>
      <c r="Q96" s="359"/>
      <c r="R96" s="362"/>
      <c r="S96" s="358"/>
      <c r="T96" s="358"/>
      <c r="U96" s="358"/>
      <c r="V96" s="358"/>
      <c r="W96" s="358"/>
      <c r="X96" s="358"/>
      <c r="Y96" s="363"/>
      <c r="Z96" s="363"/>
      <c r="AA96" s="363"/>
      <c r="AB96" s="363"/>
      <c r="AC96" s="363"/>
      <c r="AD96" s="2616"/>
      <c r="AE96" s="2616"/>
      <c r="AF96" s="2616"/>
      <c r="AG96" s="2616"/>
      <c r="AH96" s="2616"/>
      <c r="AI96" s="2616"/>
      <c r="AJ96" s="2616"/>
      <c r="AK96" s="2616"/>
      <c r="AL96" s="2616"/>
      <c r="AM96" s="2616"/>
      <c r="AN96" s="2616"/>
      <c r="AO96" s="2616"/>
      <c r="AP96" s="2616"/>
      <c r="AQ96" s="2616"/>
      <c r="AR96" s="2616"/>
      <c r="AS96" s="2616"/>
      <c r="AT96" s="2616"/>
      <c r="AU96" s="2616"/>
      <c r="AV96" s="2616"/>
      <c r="AW96" s="2616"/>
      <c r="AX96" s="2616"/>
      <c r="AY96" s="2616"/>
      <c r="AZ96" s="239"/>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442"/>
      <c r="CB96" s="442"/>
      <c r="CC96" s="442"/>
      <c r="CD96" s="2397"/>
      <c r="CE96" s="2397"/>
      <c r="CF96" s="2397"/>
      <c r="CG96" s="2397"/>
      <c r="CH96" s="2397"/>
      <c r="CI96" s="2397"/>
      <c r="CJ96" s="2397"/>
      <c r="CK96" s="2397"/>
      <c r="CL96" s="2397"/>
      <c r="CM96" s="2397"/>
      <c r="CN96" s="2397"/>
      <c r="CO96" s="2397"/>
      <c r="CP96" s="2397"/>
      <c r="CQ96" s="2397"/>
      <c r="CR96" s="2397"/>
      <c r="CS96" s="2397"/>
      <c r="CT96" s="2397"/>
      <c r="CU96" s="2397"/>
      <c r="CV96" s="2397"/>
      <c r="CW96" s="2397"/>
      <c r="CX96" s="2397"/>
      <c r="CY96" s="2397"/>
      <c r="CZ96" s="2397"/>
    </row>
    <row r="97" s="130" customFormat="true" ht="15" customHeight="true" x14ac:dyDescent="0.2">
      <c r="A97" s="275"/>
      <c r="B97" s="294"/>
      <c r="C97" s="357"/>
      <c r="D97" s="358"/>
      <c r="E97" s="358"/>
      <c r="F97" s="358"/>
      <c r="G97" s="359"/>
      <c r="H97" s="360"/>
      <c r="I97" s="358"/>
      <c r="J97" s="358"/>
      <c r="K97" s="358"/>
      <c r="L97" s="361"/>
      <c r="M97" s="362"/>
      <c r="N97" s="358"/>
      <c r="O97" s="358"/>
      <c r="P97" s="358"/>
      <c r="Q97" s="359"/>
      <c r="R97" s="362"/>
      <c r="S97" s="358"/>
      <c r="T97" s="358"/>
      <c r="U97" s="358"/>
      <c r="V97" s="358"/>
      <c r="W97" s="358"/>
      <c r="X97" s="358"/>
      <c r="Y97" s="363"/>
      <c r="Z97" s="363"/>
      <c r="AA97" s="363"/>
      <c r="AB97" s="363"/>
      <c r="AC97" s="363"/>
      <c r="AD97" s="2616"/>
      <c r="AE97" s="2616"/>
      <c r="AF97" s="2616"/>
      <c r="AG97" s="2616"/>
      <c r="AH97" s="2616"/>
      <c r="AI97" s="2616"/>
      <c r="AJ97" s="2616"/>
      <c r="AK97" s="2616"/>
      <c r="AL97" s="2616"/>
      <c r="AM97" s="2616"/>
      <c r="AN97" s="2616"/>
      <c r="AO97" s="2616"/>
      <c r="AP97" s="2616"/>
      <c r="AQ97" s="2616"/>
      <c r="AR97" s="2616"/>
      <c r="AS97" s="2616"/>
      <c r="AT97" s="2616"/>
      <c r="AU97" s="2616"/>
      <c r="AV97" s="2616"/>
      <c r="AW97" s="2616"/>
      <c r="AX97" s="2616"/>
      <c r="AY97" s="2616"/>
      <c r="AZ97" s="239"/>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442"/>
      <c r="CB97" s="442"/>
      <c r="CC97" s="442"/>
      <c r="CD97" s="2397"/>
      <c r="CE97" s="2397"/>
      <c r="CF97" s="2397"/>
      <c r="CG97" s="2397"/>
      <c r="CH97" s="2397"/>
      <c r="CI97" s="2397"/>
      <c r="CJ97" s="2397"/>
      <c r="CK97" s="2397"/>
      <c r="CL97" s="2397"/>
      <c r="CM97" s="2397"/>
      <c r="CN97" s="2397"/>
      <c r="CO97" s="2397"/>
      <c r="CP97" s="2397"/>
      <c r="CQ97" s="2397"/>
      <c r="CR97" s="2397"/>
      <c r="CS97" s="2397"/>
      <c r="CT97" s="2397"/>
      <c r="CU97" s="2397"/>
      <c r="CV97" s="2397"/>
      <c r="CW97" s="2397"/>
      <c r="CX97" s="2397"/>
      <c r="CY97" s="2397"/>
      <c r="CZ97" s="2397"/>
    </row>
    <row r="98" s="130" customFormat="true" ht="15" customHeight="true" x14ac:dyDescent="0.2">
      <c r="A98" s="275"/>
      <c r="B98" s="294"/>
      <c r="C98" s="357"/>
      <c r="D98" s="358"/>
      <c r="E98" s="358"/>
      <c r="F98" s="358"/>
      <c r="G98" s="359"/>
      <c r="H98" s="360"/>
      <c r="I98" s="358"/>
      <c r="J98" s="358"/>
      <c r="K98" s="358"/>
      <c r="L98" s="361"/>
      <c r="M98" s="362"/>
      <c r="N98" s="358"/>
      <c r="O98" s="358"/>
      <c r="P98" s="358"/>
      <c r="Q98" s="359"/>
      <c r="R98" s="362"/>
      <c r="S98" s="358"/>
      <c r="T98" s="358"/>
      <c r="U98" s="358"/>
      <c r="V98" s="358"/>
      <c r="W98" s="358"/>
      <c r="X98" s="358"/>
      <c r="Y98" s="363"/>
      <c r="Z98" s="363"/>
      <c r="AA98" s="363"/>
      <c r="AB98" s="363"/>
      <c r="AC98" s="363"/>
      <c r="AD98" s="2616"/>
      <c r="AE98" s="2616"/>
      <c r="AF98" s="2616"/>
      <c r="AG98" s="2616"/>
      <c r="AH98" s="2616"/>
      <c r="AI98" s="2616"/>
      <c r="AJ98" s="2616"/>
      <c r="AK98" s="2616"/>
      <c r="AL98" s="2616"/>
      <c r="AM98" s="2616"/>
      <c r="AN98" s="2616"/>
      <c r="AO98" s="2616"/>
      <c r="AP98" s="2616"/>
      <c r="AQ98" s="2616"/>
      <c r="AR98" s="2616"/>
      <c r="AS98" s="2616"/>
      <c r="AT98" s="2616"/>
      <c r="AU98" s="2616"/>
      <c r="AV98" s="2616"/>
      <c r="AW98" s="2616"/>
      <c r="AX98" s="2616"/>
      <c r="AY98" s="2616"/>
      <c r="AZ98" s="239"/>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442"/>
      <c r="CB98" s="442"/>
      <c r="CC98" s="442"/>
      <c r="CD98" s="2397"/>
      <c r="CE98" s="2397"/>
      <c r="CF98" s="2397"/>
      <c r="CG98" s="2397"/>
      <c r="CH98" s="2397"/>
      <c r="CI98" s="2397"/>
      <c r="CJ98" s="2397"/>
      <c r="CK98" s="2397"/>
      <c r="CL98" s="2397"/>
      <c r="CM98" s="2397"/>
      <c r="CN98" s="2397"/>
      <c r="CO98" s="2397"/>
      <c r="CP98" s="2397"/>
      <c r="CQ98" s="2397"/>
      <c r="CR98" s="2397"/>
      <c r="CS98" s="2397"/>
      <c r="CT98" s="2397"/>
      <c r="CU98" s="2397"/>
      <c r="CV98" s="2397"/>
      <c r="CW98" s="2397"/>
      <c r="CX98" s="2397"/>
      <c r="CY98" s="2397"/>
      <c r="CZ98" s="2397"/>
    </row>
    <row r="99" s="130" customFormat="true" ht="15" customHeight="true" x14ac:dyDescent="0.2">
      <c r="A99" s="275"/>
      <c r="B99" s="294"/>
      <c r="C99" s="357"/>
      <c r="D99" s="358"/>
      <c r="E99" s="358"/>
      <c r="F99" s="358"/>
      <c r="G99" s="359"/>
      <c r="H99" s="360"/>
      <c r="I99" s="358"/>
      <c r="J99" s="358"/>
      <c r="K99" s="358"/>
      <c r="L99" s="361"/>
      <c r="M99" s="362"/>
      <c r="N99" s="358"/>
      <c r="O99" s="358"/>
      <c r="P99" s="358"/>
      <c r="Q99" s="359"/>
      <c r="R99" s="362"/>
      <c r="S99" s="358"/>
      <c r="T99" s="358"/>
      <c r="U99" s="358"/>
      <c r="V99" s="358"/>
      <c r="W99" s="358"/>
      <c r="X99" s="358"/>
      <c r="Y99" s="363"/>
      <c r="Z99" s="363"/>
      <c r="AA99" s="363"/>
      <c r="AB99" s="363"/>
      <c r="AC99" s="363"/>
      <c r="AD99" s="2616"/>
      <c r="AE99" s="2616"/>
      <c r="AF99" s="2616"/>
      <c r="AG99" s="2616"/>
      <c r="AH99" s="2616"/>
      <c r="AI99" s="2616"/>
      <c r="AJ99" s="2616"/>
      <c r="AK99" s="2616"/>
      <c r="AL99" s="2616"/>
      <c r="AM99" s="2616"/>
      <c r="AN99" s="2616"/>
      <c r="AO99" s="2616"/>
      <c r="AP99" s="2616"/>
      <c r="AQ99" s="2616"/>
      <c r="AR99" s="2616"/>
      <c r="AS99" s="2616"/>
      <c r="AT99" s="2616"/>
      <c r="AU99" s="2616"/>
      <c r="AV99" s="2616"/>
      <c r="AW99" s="2616"/>
      <c r="AX99" s="2616"/>
      <c r="AY99" s="2616"/>
      <c r="AZ99" s="239"/>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442"/>
      <c r="CB99" s="442"/>
      <c r="CC99" s="442"/>
      <c r="CD99" s="2397"/>
      <c r="CE99" s="2397"/>
      <c r="CF99" s="2397"/>
      <c r="CG99" s="2397"/>
      <c r="CH99" s="2397"/>
      <c r="CI99" s="2397"/>
      <c r="CJ99" s="2397"/>
      <c r="CK99" s="2397"/>
      <c r="CL99" s="2397"/>
      <c r="CM99" s="2397"/>
      <c r="CN99" s="2397"/>
      <c r="CO99" s="2397"/>
      <c r="CP99" s="2397"/>
      <c r="CQ99" s="2397"/>
      <c r="CR99" s="2397"/>
      <c r="CS99" s="2397"/>
      <c r="CT99" s="2397"/>
      <c r="CU99" s="2397"/>
      <c r="CV99" s="2397"/>
      <c r="CW99" s="2397"/>
      <c r="CX99" s="2397"/>
      <c r="CY99" s="2397"/>
      <c r="CZ99" s="2397"/>
    </row>
    <row r="100" s="130" customFormat="true" ht="15" customHeight="true" x14ac:dyDescent="0.2">
      <c r="A100" s="275"/>
      <c r="B100" s="294"/>
      <c r="C100" s="357"/>
      <c r="D100" s="358"/>
      <c r="E100" s="358"/>
      <c r="F100" s="358"/>
      <c r="G100" s="359"/>
      <c r="H100" s="360"/>
      <c r="I100" s="358"/>
      <c r="J100" s="358"/>
      <c r="K100" s="358"/>
      <c r="L100" s="361"/>
      <c r="M100" s="362"/>
      <c r="N100" s="358"/>
      <c r="O100" s="358"/>
      <c r="P100" s="358"/>
      <c r="Q100" s="359"/>
      <c r="R100" s="362"/>
      <c r="S100" s="358"/>
      <c r="T100" s="358"/>
      <c r="U100" s="358"/>
      <c r="V100" s="358"/>
      <c r="W100" s="358"/>
      <c r="X100" s="358"/>
      <c r="Y100" s="363"/>
      <c r="Z100" s="363"/>
      <c r="AA100" s="363"/>
      <c r="AB100" s="363"/>
      <c r="AC100" s="363"/>
      <c r="AD100" s="2616"/>
      <c r="AE100" s="2616"/>
      <c r="AF100" s="2616"/>
      <c r="AG100" s="2616"/>
      <c r="AH100" s="2616"/>
      <c r="AI100" s="2616"/>
      <c r="AJ100" s="2616"/>
      <c r="AK100" s="2616"/>
      <c r="AL100" s="2616"/>
      <c r="AM100" s="2616"/>
      <c r="AN100" s="2616"/>
      <c r="AO100" s="2616"/>
      <c r="AP100" s="2616"/>
      <c r="AQ100" s="2616"/>
      <c r="AR100" s="2616"/>
      <c r="AS100" s="2616"/>
      <c r="AT100" s="2616"/>
      <c r="AU100" s="2616"/>
      <c r="AV100" s="2616"/>
      <c r="AW100" s="2616"/>
      <c r="AX100" s="2616"/>
      <c r="AY100" s="2616"/>
      <c r="AZ100" s="239"/>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442"/>
      <c r="CB100" s="442"/>
      <c r="CC100" s="442"/>
      <c r="CD100" s="2397"/>
      <c r="CE100" s="2397"/>
      <c r="CF100" s="2397"/>
      <c r="CG100" s="2397"/>
      <c r="CH100" s="2397"/>
      <c r="CI100" s="2397"/>
      <c r="CJ100" s="2397"/>
      <c r="CK100" s="2397"/>
      <c r="CL100" s="2397"/>
      <c r="CM100" s="2397"/>
      <c r="CN100" s="2397"/>
      <c r="CO100" s="2397"/>
      <c r="CP100" s="2397"/>
      <c r="CQ100" s="2397"/>
      <c r="CR100" s="2397"/>
      <c r="CS100" s="2397"/>
      <c r="CT100" s="2397"/>
      <c r="CU100" s="2397"/>
      <c r="CV100" s="2397"/>
      <c r="CW100" s="2397"/>
      <c r="CX100" s="2397"/>
      <c r="CY100" s="2397"/>
      <c r="CZ100" s="2397"/>
    </row>
    <row r="101" s="130" customFormat="true" ht="15" customHeight="true" x14ac:dyDescent="0.2">
      <c r="A101" s="275"/>
      <c r="B101" s="294"/>
      <c r="C101" s="357"/>
      <c r="D101" s="358"/>
      <c r="E101" s="358"/>
      <c r="F101" s="358"/>
      <c r="G101" s="359"/>
      <c r="H101" s="360"/>
      <c r="I101" s="358"/>
      <c r="J101" s="358"/>
      <c r="K101" s="358"/>
      <c r="L101" s="361"/>
      <c r="M101" s="362"/>
      <c r="N101" s="358"/>
      <c r="O101" s="358"/>
      <c r="P101" s="358"/>
      <c r="Q101" s="359"/>
      <c r="R101" s="362"/>
      <c r="S101" s="358"/>
      <c r="T101" s="358"/>
      <c r="U101" s="358"/>
      <c r="V101" s="358"/>
      <c r="W101" s="358"/>
      <c r="X101" s="358"/>
      <c r="Y101" s="363"/>
      <c r="Z101" s="363"/>
      <c r="AA101" s="363"/>
      <c r="AB101" s="363"/>
      <c r="AC101" s="363"/>
      <c r="AD101" s="2616"/>
      <c r="AE101" s="2616"/>
      <c r="AF101" s="2616"/>
      <c r="AG101" s="2616"/>
      <c r="AH101" s="2616"/>
      <c r="AI101" s="2616"/>
      <c r="AJ101" s="2616"/>
      <c r="AK101" s="2616"/>
      <c r="AL101" s="2616"/>
      <c r="AM101" s="2616"/>
      <c r="AN101" s="2616"/>
      <c r="AO101" s="2616"/>
      <c r="AP101" s="2616"/>
      <c r="AQ101" s="2616"/>
      <c r="AR101" s="2616"/>
      <c r="AS101" s="2616"/>
      <c r="AT101" s="2616"/>
      <c r="AU101" s="2616"/>
      <c r="AV101" s="2616"/>
      <c r="AW101" s="2616"/>
      <c r="AX101" s="2616"/>
      <c r="AY101" s="2616"/>
      <c r="AZ101" s="239"/>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442"/>
      <c r="CB101" s="442"/>
      <c r="CC101" s="442"/>
      <c r="CD101" s="2397"/>
      <c r="CE101" s="2397"/>
      <c r="CF101" s="2397"/>
      <c r="CG101" s="2397"/>
      <c r="CH101" s="2397"/>
      <c r="CI101" s="2397"/>
      <c r="CJ101" s="2397"/>
      <c r="CK101" s="2397"/>
      <c r="CL101" s="2397"/>
      <c r="CM101" s="2397"/>
      <c r="CN101" s="2397"/>
      <c r="CO101" s="2397"/>
      <c r="CP101" s="2397"/>
      <c r="CQ101" s="2397"/>
      <c r="CR101" s="2397"/>
      <c r="CS101" s="2397"/>
      <c r="CT101" s="2397"/>
      <c r="CU101" s="2397"/>
      <c r="CV101" s="2397"/>
      <c r="CW101" s="2397"/>
      <c r="CX101" s="2397"/>
      <c r="CY101" s="2397"/>
      <c r="CZ101" s="2397"/>
    </row>
    <row r="102" s="130" customFormat="true" ht="15" customHeight="true" x14ac:dyDescent="0.2">
      <c r="A102" s="275"/>
      <c r="B102" s="294"/>
      <c r="C102" s="357"/>
      <c r="D102" s="358"/>
      <c r="E102" s="358"/>
      <c r="F102" s="358"/>
      <c r="G102" s="359"/>
      <c r="H102" s="360"/>
      <c r="I102" s="358"/>
      <c r="J102" s="358"/>
      <c r="K102" s="358"/>
      <c r="L102" s="361"/>
      <c r="M102" s="362"/>
      <c r="N102" s="358"/>
      <c r="O102" s="358"/>
      <c r="P102" s="358"/>
      <c r="Q102" s="359"/>
      <c r="R102" s="362"/>
      <c r="S102" s="358"/>
      <c r="T102" s="358"/>
      <c r="U102" s="358"/>
      <c r="V102" s="358"/>
      <c r="W102" s="358"/>
      <c r="X102" s="358"/>
      <c r="Y102" s="363"/>
      <c r="Z102" s="363"/>
      <c r="AA102" s="363"/>
      <c r="AB102" s="363"/>
      <c r="AC102" s="363"/>
      <c r="AD102" s="2616"/>
      <c r="AE102" s="2616"/>
      <c r="AF102" s="2616"/>
      <c r="AG102" s="2616"/>
      <c r="AH102" s="2616"/>
      <c r="AI102" s="2616"/>
      <c r="AJ102" s="2616"/>
      <c r="AK102" s="2616"/>
      <c r="AL102" s="2616"/>
      <c r="AM102" s="2616"/>
      <c r="AN102" s="2616"/>
      <c r="AO102" s="2616"/>
      <c r="AP102" s="2616"/>
      <c r="AQ102" s="2616"/>
      <c r="AR102" s="2616"/>
      <c r="AS102" s="2616"/>
      <c r="AT102" s="2616"/>
      <c r="AU102" s="2616"/>
      <c r="AV102" s="2616"/>
      <c r="AW102" s="2616"/>
      <c r="AX102" s="2616"/>
      <c r="AY102" s="2616"/>
      <c r="AZ102" s="239"/>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442"/>
      <c r="CB102" s="442"/>
      <c r="CC102" s="442"/>
      <c r="CD102" s="2397"/>
      <c r="CE102" s="2397"/>
      <c r="CF102" s="2397"/>
      <c r="CG102" s="2397"/>
      <c r="CH102" s="2397"/>
      <c r="CI102" s="2397"/>
      <c r="CJ102" s="2397"/>
      <c r="CK102" s="2397"/>
      <c r="CL102" s="2397"/>
      <c r="CM102" s="2397"/>
      <c r="CN102" s="2397"/>
      <c r="CO102" s="2397"/>
      <c r="CP102" s="2397"/>
      <c r="CQ102" s="2397"/>
      <c r="CR102" s="2397"/>
      <c r="CS102" s="2397"/>
      <c r="CT102" s="2397"/>
      <c r="CU102" s="2397"/>
      <c r="CV102" s="2397"/>
      <c r="CW102" s="2397"/>
      <c r="CX102" s="2397"/>
      <c r="CY102" s="2397"/>
      <c r="CZ102" s="2397"/>
    </row>
    <row r="103" s="130" customFormat="true" ht="15" customHeight="true" x14ac:dyDescent="0.2">
      <c r="A103" s="275"/>
      <c r="B103" s="294"/>
      <c r="C103" s="357"/>
      <c r="D103" s="358"/>
      <c r="E103" s="358"/>
      <c r="F103" s="358"/>
      <c r="G103" s="359"/>
      <c r="H103" s="360"/>
      <c r="I103" s="358"/>
      <c r="J103" s="358"/>
      <c r="K103" s="358"/>
      <c r="L103" s="361"/>
      <c r="M103" s="362"/>
      <c r="N103" s="358"/>
      <c r="O103" s="358"/>
      <c r="P103" s="358"/>
      <c r="Q103" s="359"/>
      <c r="R103" s="362"/>
      <c r="S103" s="358"/>
      <c r="T103" s="358"/>
      <c r="U103" s="358"/>
      <c r="V103" s="358"/>
      <c r="W103" s="358"/>
      <c r="X103" s="358"/>
      <c r="Y103" s="363"/>
      <c r="Z103" s="363"/>
      <c r="AA103" s="363"/>
      <c r="AB103" s="363"/>
      <c r="AC103" s="363"/>
      <c r="AD103" s="2616"/>
      <c r="AE103" s="2616"/>
      <c r="AF103" s="2616"/>
      <c r="AG103" s="2616"/>
      <c r="AH103" s="2616"/>
      <c r="AI103" s="2616"/>
      <c r="AJ103" s="2616"/>
      <c r="AK103" s="2616"/>
      <c r="AL103" s="2616"/>
      <c r="AM103" s="2616"/>
      <c r="AN103" s="2616"/>
      <c r="AO103" s="2616"/>
      <c r="AP103" s="2616"/>
      <c r="AQ103" s="2616"/>
      <c r="AR103" s="2616"/>
      <c r="AS103" s="2616"/>
      <c r="AT103" s="2616"/>
      <c r="AU103" s="2616"/>
      <c r="AV103" s="2616"/>
      <c r="AW103" s="2616"/>
      <c r="AX103" s="2616"/>
      <c r="AY103" s="2616"/>
      <c r="AZ103" s="239"/>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442"/>
      <c r="CB103" s="442"/>
      <c r="CC103" s="442"/>
      <c r="CD103" s="2397"/>
      <c r="CE103" s="2397"/>
      <c r="CF103" s="2397"/>
      <c r="CG103" s="2397"/>
      <c r="CH103" s="2397"/>
      <c r="CI103" s="2397"/>
      <c r="CJ103" s="2397"/>
      <c r="CK103" s="2397"/>
      <c r="CL103" s="2397"/>
      <c r="CM103" s="2397"/>
      <c r="CN103" s="2397"/>
      <c r="CO103" s="2397"/>
      <c r="CP103" s="2397"/>
      <c r="CQ103" s="2397"/>
      <c r="CR103" s="2397"/>
      <c r="CS103" s="2397"/>
      <c r="CT103" s="2397"/>
      <c r="CU103" s="2397"/>
      <c r="CV103" s="2397"/>
      <c r="CW103" s="2397"/>
      <c r="CX103" s="2397"/>
      <c r="CY103" s="2397"/>
      <c r="CZ103" s="2397"/>
    </row>
    <row r="104" s="130" customFormat="true" ht="15" customHeight="true" x14ac:dyDescent="0.2">
      <c r="A104" s="275"/>
      <c r="B104" s="294"/>
      <c r="C104" s="357"/>
      <c r="D104" s="358"/>
      <c r="E104" s="358"/>
      <c r="F104" s="358"/>
      <c r="G104" s="359"/>
      <c r="H104" s="360"/>
      <c r="I104" s="358"/>
      <c r="J104" s="358"/>
      <c r="K104" s="358"/>
      <c r="L104" s="361"/>
      <c r="M104" s="362"/>
      <c r="N104" s="358"/>
      <c r="O104" s="358"/>
      <c r="P104" s="358"/>
      <c r="Q104" s="359"/>
      <c r="R104" s="362"/>
      <c r="S104" s="358"/>
      <c r="T104" s="358"/>
      <c r="U104" s="358"/>
      <c r="V104" s="358"/>
      <c r="W104" s="358"/>
      <c r="X104" s="358"/>
      <c r="Y104" s="363"/>
      <c r="Z104" s="363"/>
      <c r="AA104" s="363"/>
      <c r="AB104" s="363"/>
      <c r="AC104" s="363"/>
      <c r="AD104" s="2616"/>
      <c r="AE104" s="2616"/>
      <c r="AF104" s="2616"/>
      <c r="AG104" s="2616"/>
      <c r="AH104" s="2616"/>
      <c r="AI104" s="2616"/>
      <c r="AJ104" s="2616"/>
      <c r="AK104" s="2616"/>
      <c r="AL104" s="2616"/>
      <c r="AM104" s="2616"/>
      <c r="AN104" s="2616"/>
      <c r="AO104" s="2616"/>
      <c r="AP104" s="2616"/>
      <c r="AQ104" s="2616"/>
      <c r="AR104" s="2616"/>
      <c r="AS104" s="2616"/>
      <c r="AT104" s="2616"/>
      <c r="AU104" s="2616"/>
      <c r="AV104" s="2616"/>
      <c r="AW104" s="2616"/>
      <c r="AX104" s="2616"/>
      <c r="AY104" s="2616"/>
      <c r="AZ104" s="239"/>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442"/>
      <c r="CB104" s="442"/>
      <c r="CC104" s="442"/>
      <c r="CD104" s="2397"/>
      <c r="CE104" s="2397"/>
      <c r="CF104" s="2397"/>
      <c r="CG104" s="2397"/>
      <c r="CH104" s="2397"/>
      <c r="CI104" s="2397"/>
      <c r="CJ104" s="2397"/>
      <c r="CK104" s="2397"/>
      <c r="CL104" s="2397"/>
      <c r="CM104" s="2397"/>
      <c r="CN104" s="2397"/>
      <c r="CO104" s="2397"/>
      <c r="CP104" s="2397"/>
      <c r="CQ104" s="2397"/>
      <c r="CR104" s="2397"/>
      <c r="CS104" s="2397"/>
      <c r="CT104" s="2397"/>
      <c r="CU104" s="2397"/>
      <c r="CV104" s="2397"/>
      <c r="CW104" s="2397"/>
      <c r="CX104" s="2397"/>
      <c r="CY104" s="2397"/>
      <c r="CZ104" s="2397"/>
    </row>
    <row r="105" s="130" customFormat="true" ht="15" customHeight="true" x14ac:dyDescent="0.2">
      <c r="A105" s="283"/>
      <c r="B105" s="295"/>
      <c r="C105" s="364"/>
      <c r="D105" s="365"/>
      <c r="E105" s="365"/>
      <c r="F105" s="365"/>
      <c r="G105" s="366"/>
      <c r="H105" s="367"/>
      <c r="I105" s="365"/>
      <c r="J105" s="365"/>
      <c r="K105" s="365"/>
      <c r="L105" s="368"/>
      <c r="M105" s="369"/>
      <c r="N105" s="365"/>
      <c r="O105" s="365"/>
      <c r="P105" s="365"/>
      <c r="Q105" s="366"/>
      <c r="R105" s="369"/>
      <c r="S105" s="365"/>
      <c r="T105" s="365"/>
      <c r="U105" s="365"/>
      <c r="V105" s="365"/>
      <c r="W105" s="365"/>
      <c r="X105" s="365"/>
      <c r="Y105" s="370"/>
      <c r="Z105" s="370"/>
      <c r="AA105" s="370"/>
      <c r="AB105" s="370"/>
      <c r="AC105" s="370"/>
      <c r="AD105" s="2616"/>
      <c r="AE105" s="2616"/>
      <c r="AF105" s="2616"/>
      <c r="AG105" s="2616"/>
      <c r="AH105" s="2616"/>
      <c r="AI105" s="2616"/>
      <c r="AJ105" s="2616"/>
      <c r="AK105" s="2616"/>
      <c r="AL105" s="2616"/>
      <c r="AM105" s="2616"/>
      <c r="AN105" s="2616"/>
      <c r="AO105" s="2616"/>
      <c r="AP105" s="2616"/>
      <c r="AQ105" s="2616"/>
      <c r="AR105" s="2616"/>
      <c r="AS105" s="2616"/>
      <c r="AT105" s="2616"/>
      <c r="AU105" s="2616"/>
      <c r="AV105" s="2616"/>
      <c r="AW105" s="2616"/>
      <c r="AX105" s="2616"/>
      <c r="AY105" s="2616"/>
      <c r="AZ105" s="239"/>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503"/>
      <c r="CB105" s="503"/>
      <c r="CC105" s="503"/>
      <c r="CD105" s="2397"/>
      <c r="CE105" s="2397"/>
      <c r="CF105" s="2397"/>
      <c r="CG105" s="2397"/>
      <c r="CH105" s="2397"/>
      <c r="CI105" s="2397"/>
      <c r="CJ105" s="2397"/>
      <c r="CK105" s="2397"/>
      <c r="CL105" s="2397"/>
      <c r="CM105" s="2397"/>
      <c r="CN105" s="2397"/>
      <c r="CO105" s="2397"/>
      <c r="CP105" s="2397"/>
      <c r="CQ105" s="2397"/>
      <c r="CR105" s="2397"/>
      <c r="CS105" s="2397"/>
      <c r="CT105" s="2397"/>
      <c r="CU105" s="2397"/>
      <c r="CV105" s="2397"/>
      <c r="CW105" s="2397"/>
      <c r="CX105" s="2397"/>
      <c r="CY105" s="2397"/>
      <c r="CZ105" s="2397"/>
    </row>
    <row r="106" s="130" customFormat="true" ht="250.15" customHeight="true" x14ac:dyDescent="0.2">
      <c r="A106" s="436"/>
      <c r="B106" s="436"/>
      <c r="C106" s="436"/>
      <c r="D106" s="436"/>
      <c r="E106" s="436"/>
      <c r="F106" s="436"/>
      <c r="G106" s="436"/>
      <c r="H106" s="436"/>
      <c r="I106" s="436"/>
      <c r="J106" s="436"/>
      <c r="K106" s="436"/>
      <c r="L106" s="436"/>
      <c r="M106" s="436"/>
      <c r="N106" s="436"/>
      <c r="O106" s="436"/>
      <c r="P106" s="436"/>
      <c r="Q106" s="436"/>
      <c r="R106" s="436"/>
      <c r="S106" s="436"/>
      <c r="T106" s="436"/>
      <c r="U106" s="436"/>
      <c r="V106" s="436"/>
      <c r="W106" s="436"/>
      <c r="X106" s="436"/>
      <c r="Y106" s="436"/>
      <c r="Z106" s="436"/>
      <c r="AA106" s="436"/>
      <c r="AB106" s="436"/>
      <c r="AC106" s="436"/>
      <c r="AD106" s="239"/>
      <c r="AE106" s="239"/>
      <c r="AF106" s="239"/>
      <c r="AG106" s="239"/>
      <c r="AH106" s="239"/>
      <c r="AI106" s="239"/>
      <c r="AJ106" s="239"/>
      <c r="AK106" s="239"/>
      <c r="AL106" s="239"/>
      <c r="AM106" s="239"/>
      <c r="AN106" s="239"/>
      <c r="AO106" s="239"/>
      <c r="AP106" s="239"/>
      <c r="AQ106" s="239"/>
      <c r="AR106" s="239"/>
      <c r="AS106" s="239"/>
      <c r="AT106" s="239"/>
      <c r="AU106" s="239"/>
      <c r="AV106" s="239"/>
      <c r="AW106" s="239"/>
      <c r="AX106" s="239"/>
      <c r="AY106" s="239"/>
      <c r="AZ106" s="239"/>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436"/>
      <c r="CB106" s="436"/>
      <c r="CC106" s="436"/>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112"/>
      <c r="B107" s="112"/>
      <c r="C107" s="410"/>
      <c r="D107" s="410"/>
      <c r="E107" s="410"/>
      <c r="F107" s="410"/>
      <c r="G107" s="410"/>
      <c r="H107" s="113"/>
      <c r="I107" s="113"/>
      <c r="J107" s="113"/>
      <c r="K107" s="113"/>
      <c r="L107" s="113"/>
      <c r="M107" s="113"/>
      <c r="N107" s="113"/>
      <c r="O107" s="113"/>
      <c r="P107" s="113"/>
      <c r="Q107" s="113"/>
      <c r="R107" s="113"/>
      <c r="S107" s="113"/>
      <c r="T107" s="113"/>
      <c r="U107" s="113"/>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2831" t="str">
        <f>A1026</f>
        <v>Jordan</v>
      </c>
      <c r="B108" s="2832"/>
      <c r="C108" s="410"/>
      <c r="D108" s="410"/>
      <c r="E108" s="410"/>
      <c r="F108" s="410"/>
      <c r="G108" s="410"/>
      <c r="H108" s="113"/>
      <c r="I108" s="113"/>
      <c r="J108" s="113"/>
      <c r="K108" s="113"/>
      <c r="L108" s="113"/>
      <c r="M108" s="113"/>
      <c r="N108" s="113"/>
      <c r="O108" s="113"/>
      <c r="P108" s="113"/>
      <c r="Q108" s="113"/>
      <c r="R108" s="113"/>
      <c r="S108" s="113"/>
      <c r="T108" s="113"/>
      <c r="U108" s="113"/>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2018</v>
      </c>
      <c r="B109" s="139"/>
      <c r="C109" s="410"/>
      <c r="D109" s="410"/>
      <c r="E109" s="410"/>
      <c r="F109" s="410"/>
      <c r="G109" s="410"/>
      <c r="H109" s="113"/>
      <c r="I109" s="113"/>
      <c r="J109" s="113"/>
      <c r="K109" s="113"/>
      <c r="L109" s="113"/>
      <c r="M109" s="113"/>
      <c r="N109" s="113"/>
      <c r="O109" s="113"/>
      <c r="P109" s="113"/>
      <c r="Q109" s="113"/>
      <c r="R109" s="113"/>
      <c r="S109" s="113"/>
      <c r="T109" s="113"/>
      <c r="U109" s="113"/>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3.85" customHeight="true" x14ac:dyDescent="0.35">
      <c r="A110" s="140" t="s">
        <v>99</v>
      </c>
      <c r="B110" s="141"/>
      <c r="C110" s="410"/>
      <c r="D110" s="410"/>
      <c r="E110" s="410"/>
      <c r="F110" s="410"/>
      <c r="G110" s="410"/>
      <c r="H110" s="113"/>
      <c r="I110" s="113"/>
      <c r="J110" s="113"/>
      <c r="K110" s="113"/>
      <c r="L110" s="113"/>
      <c r="M110" s="113"/>
      <c r="N110" s="113"/>
      <c r="O110" s="113"/>
      <c r="P110" s="113"/>
      <c r="Q110" s="113"/>
      <c r="R110" s="113"/>
      <c r="S110" s="113"/>
      <c r="T110" s="113"/>
      <c r="U110" s="113"/>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97</v>
      </c>
      <c r="B111" s="139"/>
      <c r="C111" s="410"/>
      <c r="D111" s="410"/>
      <c r="E111" s="410"/>
      <c r="F111" s="410"/>
      <c r="G111" s="410"/>
      <c r="H111" s="113"/>
      <c r="I111" s="113"/>
      <c r="J111" s="113"/>
      <c r="K111" s="113"/>
      <c r="L111" s="113"/>
      <c r="M111" s="113"/>
      <c r="N111" s="113"/>
      <c r="O111" s="113"/>
      <c r="P111" s="113"/>
      <c r="Q111" s="113"/>
      <c r="R111" s="113"/>
      <c r="S111" s="113"/>
      <c r="T111" s="113"/>
      <c r="U111" s="113"/>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1023" t="s">
        <v>98</v>
      </c>
      <c r="B112" s="248"/>
      <c r="C112" s="410"/>
      <c r="D112" s="410"/>
      <c r="E112" s="410"/>
      <c r="F112" s="410"/>
      <c r="G112" s="410"/>
      <c r="H112" s="113"/>
      <c r="I112" s="113"/>
      <c r="J112" s="113"/>
      <c r="K112" s="113"/>
      <c r="L112" s="113"/>
      <c r="M112" s="113"/>
      <c r="N112" s="113"/>
      <c r="O112" s="113"/>
      <c r="P112" s="113"/>
      <c r="Q112" s="113"/>
      <c r="R112" s="113"/>
      <c r="S112" s="113"/>
      <c r="T112" s="113"/>
      <c r="U112" s="113"/>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40</v>
      </c>
      <c r="B113" s="151"/>
      <c r="C113" s="410"/>
      <c r="D113" s="410"/>
      <c r="E113" s="410"/>
      <c r="F113" s="410"/>
      <c r="G113" s="410"/>
      <c r="H113" s="113"/>
      <c r="I113" s="113"/>
      <c r="J113" s="113"/>
      <c r="K113" s="113"/>
      <c r="L113" s="113"/>
      <c r="M113" s="113"/>
      <c r="N113" s="113"/>
      <c r="O113" s="113"/>
      <c r="P113" s="113"/>
      <c r="Q113" s="113"/>
      <c r="R113" s="113"/>
      <c r="S113" s="113"/>
      <c r="T113" s="113"/>
      <c r="U113" s="113"/>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39</v>
      </c>
      <c r="B114" s="151"/>
      <c r="C114" s="410"/>
      <c r="D114" s="410"/>
      <c r="E114" s="410"/>
      <c r="F114" s="410"/>
      <c r="G114" s="410"/>
      <c r="H114" s="113"/>
      <c r="I114" s="113"/>
      <c r="J114" s="113"/>
      <c r="K114" s="113"/>
      <c r="L114" s="113"/>
      <c r="M114" s="113"/>
      <c r="N114" s="113"/>
      <c r="O114" s="113"/>
      <c r="P114" s="113"/>
      <c r="Q114" s="113"/>
      <c r="R114" s="113"/>
      <c r="S114" s="113"/>
      <c r="T114" s="113"/>
      <c r="U114" s="113"/>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136</v>
      </c>
      <c r="B115" s="247" t="str">
        <f>A1025</f>
        <v>DHS18</v>
      </c>
      <c r="C115" s="410"/>
      <c r="D115" s="410"/>
      <c r="E115" s="410"/>
      <c r="F115" s="410"/>
      <c r="G115" s="410"/>
      <c r="H115" s="113"/>
      <c r="I115" s="113"/>
      <c r="J115" s="113"/>
      <c r="K115" s="113"/>
      <c r="L115" s="113"/>
      <c r="M115" s="113"/>
      <c r="N115" s="113"/>
      <c r="O115" s="113"/>
      <c r="P115" s="113"/>
      <c r="Q115" s="113"/>
      <c r="R115" s="113"/>
      <c r="S115" s="113"/>
      <c r="T115" s="113"/>
      <c r="U115" s="113"/>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399" t="str">
        <f>B1030</f>
        <v/>
      </c>
      <c r="B116" s="248"/>
      <c r="C116" s="410"/>
      <c r="D116" s="410"/>
      <c r="E116" s="410"/>
      <c r="F116" s="410"/>
      <c r="G116" s="410"/>
      <c r="H116" s="113"/>
      <c r="I116" s="113"/>
      <c r="J116" s="113"/>
      <c r="K116" s="113"/>
      <c r="L116" s="113"/>
      <c r="M116" s="113"/>
      <c r="N116" s="113"/>
      <c r="O116" s="113"/>
      <c r="P116" s="113"/>
      <c r="Q116" s="113"/>
      <c r="R116" s="113"/>
      <c r="S116" s="113"/>
      <c r="T116" s="113"/>
      <c r="U116" s="113"/>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399" t="str">
        <f>B1029</f>
        <v/>
      </c>
      <c r="B117" s="1024"/>
      <c r="C117" s="410"/>
      <c r="D117" s="410"/>
      <c r="E117" s="410"/>
      <c r="F117" s="410"/>
      <c r="G117" s="410"/>
      <c r="H117" s="113"/>
      <c r="I117" s="113"/>
      <c r="J117" s="113"/>
      <c r="K117" s="113"/>
      <c r="L117" s="113"/>
      <c r="M117" s="113"/>
      <c r="N117" s="113"/>
      <c r="O117" s="113"/>
      <c r="P117" s="113"/>
      <c r="Q117" s="113"/>
      <c r="R117" s="113"/>
      <c r="S117" s="113"/>
      <c r="T117" s="113"/>
      <c r="U117" s="113"/>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1023"/>
      <c r="B118" s="248"/>
      <c r="C118" s="410"/>
      <c r="D118" s="410"/>
      <c r="E118" s="410"/>
      <c r="F118" s="410"/>
      <c r="G118" s="410"/>
      <c r="H118" s="113"/>
      <c r="I118" s="113"/>
      <c r="J118" s="113"/>
      <c r="K118" s="113"/>
      <c r="L118" s="113"/>
      <c r="M118" s="113"/>
      <c r="N118" s="113"/>
      <c r="O118" s="113"/>
      <c r="P118" s="113"/>
      <c r="Q118" s="113"/>
      <c r="R118" s="113"/>
      <c r="S118" s="113"/>
      <c r="T118" s="113"/>
      <c r="U118" s="113"/>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400"/>
      <c r="B119" s="249"/>
      <c r="C119" s="410"/>
      <c r="D119" s="410"/>
      <c r="E119" s="410"/>
      <c r="F119" s="410"/>
      <c r="G119" s="410"/>
      <c r="H119" s="113"/>
      <c r="I119" s="113"/>
      <c r="J119" s="113"/>
      <c r="K119" s="113"/>
      <c r="L119" s="113"/>
      <c r="M119" s="113"/>
      <c r="N119" s="113"/>
      <c r="O119" s="113"/>
      <c r="P119" s="113"/>
      <c r="Q119" s="113"/>
      <c r="R119" s="113"/>
      <c r="S119" s="113"/>
      <c r="T119" s="113"/>
      <c r="U119" s="113"/>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130" customFormat="true" ht="15" customHeight="true" x14ac:dyDescent="0.2">
      <c r="A120" s="116" t="s">
        <v>99</v>
      </c>
      <c r="B120" s="231"/>
      <c r="C120" s="2858" t="s">
        <v>115</v>
      </c>
      <c r="D120" s="2859"/>
      <c r="E120" s="2859"/>
      <c r="F120" s="2859"/>
      <c r="G120" s="2860"/>
      <c r="H120" s="3276" t="s">
        <v>38</v>
      </c>
      <c r="I120" s="3277"/>
      <c r="J120" s="3277"/>
      <c r="K120" s="3277"/>
      <c r="L120" s="3278"/>
      <c r="M120" s="3279" t="s">
        <v>37</v>
      </c>
      <c r="N120" s="3280"/>
      <c r="O120" s="3280"/>
      <c r="P120" s="3280"/>
      <c r="Q120" s="3281"/>
      <c r="R120" s="709" t="s">
        <v>142</v>
      </c>
      <c r="S120" s="469"/>
      <c r="T120" s="469"/>
      <c r="U120" s="469"/>
      <c r="V120" s="469"/>
      <c r="W120" s="469"/>
      <c r="X120" s="469"/>
      <c r="Y120" s="470"/>
      <c r="Z120" s="464"/>
      <c r="AA120" s="464"/>
      <c r="AB120" s="464"/>
      <c r="AC120" s="464"/>
      <c r="AD120" s="2604"/>
      <c r="AE120" s="2604"/>
      <c r="AF120" s="2604"/>
      <c r="AG120" s="2604"/>
      <c r="AH120" s="2604"/>
      <c r="AI120" s="2604"/>
      <c r="AJ120" s="2604"/>
      <c r="AK120" s="2604"/>
      <c r="AL120" s="2604"/>
      <c r="AM120" s="2604"/>
      <c r="AN120" s="2604"/>
      <c r="AO120" s="2604"/>
      <c r="AP120" s="2604"/>
      <c r="AQ120" s="2604"/>
      <c r="AR120" s="2604"/>
      <c r="AS120" s="2604"/>
      <c r="AT120" s="2604"/>
      <c r="AU120" s="2604"/>
      <c r="AV120" s="2604"/>
      <c r="AW120" s="2604"/>
      <c r="AX120" s="2604"/>
      <c r="AY120" s="2604"/>
      <c r="AZ120" s="239"/>
      <c r="BA120" s="241" t="s">
        <v>131</v>
      </c>
      <c r="BB120" s="116" t="s">
        <v>99</v>
      </c>
      <c r="BC120" s="2923" t="s">
        <v>115</v>
      </c>
      <c r="BD120" s="2924"/>
      <c r="BE120" s="2924"/>
      <c r="BF120" s="2924"/>
      <c r="BG120" s="2925"/>
      <c r="BH120" s="2926" t="s">
        <v>38</v>
      </c>
      <c r="BI120" s="2924"/>
      <c r="BJ120" s="2924"/>
      <c r="BK120" s="2924"/>
      <c r="BL120" s="2925"/>
      <c r="BM120" s="2926" t="s">
        <v>37</v>
      </c>
      <c r="BN120" s="2924"/>
      <c r="BO120" s="2924"/>
      <c r="BP120" s="2924"/>
      <c r="BQ120" s="2925"/>
      <c r="BR120" s="717" t="s">
        <v>142</v>
      </c>
      <c r="BS120" s="507"/>
      <c r="BT120" s="507"/>
      <c r="BU120" s="507"/>
      <c r="BV120" s="507"/>
      <c r="BW120" s="507"/>
      <c r="BX120" s="507"/>
      <c r="BY120" s="508"/>
      <c r="BZ120" s="461"/>
      <c r="CA120" s="461"/>
      <c r="CB120" s="461"/>
      <c r="CC120" s="461"/>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130" customFormat="true" ht="12.75" x14ac:dyDescent="0.2">
      <c r="A121" s="206" t="s">
        <v>87</v>
      </c>
      <c r="B121" s="279"/>
      <c r="C121" s="411" t="s">
        <v>0</v>
      </c>
      <c r="D121" s="412" t="s">
        <v>1</v>
      </c>
      <c r="E121" s="412" t="s">
        <v>2</v>
      </c>
      <c r="F121" s="412" t="s">
        <v>3</v>
      </c>
      <c r="G121" s="413" t="s">
        <v>4</v>
      </c>
      <c r="H121" s="321" t="s">
        <v>0</v>
      </c>
      <c r="I121" s="320" t="s">
        <v>1</v>
      </c>
      <c r="J121" s="320" t="s">
        <v>2</v>
      </c>
      <c r="K121" s="320" t="s">
        <v>3</v>
      </c>
      <c r="L121" s="322" t="s">
        <v>4</v>
      </c>
      <c r="M121" s="323" t="s">
        <v>0</v>
      </c>
      <c r="N121" s="320" t="s">
        <v>1</v>
      </c>
      <c r="O121" s="320" t="s">
        <v>2</v>
      </c>
      <c r="P121" s="320" t="s">
        <v>3</v>
      </c>
      <c r="Q121" s="322" t="s">
        <v>4</v>
      </c>
      <c r="R121" s="323" t="s">
        <v>326</v>
      </c>
      <c r="S121" s="320" t="s">
        <v>327</v>
      </c>
      <c r="T121" s="320" t="s">
        <v>328</v>
      </c>
      <c r="U121" s="320" t="s">
        <v>329</v>
      </c>
      <c r="V121" s="320" t="s">
        <v>330</v>
      </c>
      <c r="W121" s="320" t="s">
        <v>331</v>
      </c>
      <c r="X121" s="320" t="s">
        <v>332</v>
      </c>
      <c r="Y121" s="324" t="s">
        <v>333</v>
      </c>
      <c r="Z121" s="324" t="s">
        <v>334</v>
      </c>
      <c r="AA121" s="324" t="s">
        <v>335</v>
      </c>
      <c r="AB121" s="324" t="s">
        <v>336</v>
      </c>
      <c r="AC121" s="324" t="s">
        <v>337</v>
      </c>
      <c r="AD121" s="2617"/>
      <c r="AE121" s="2617"/>
      <c r="AF121" s="2617"/>
      <c r="AG121" s="2617"/>
      <c r="AH121" s="2617"/>
      <c r="AI121" s="2617"/>
      <c r="AJ121" s="2617"/>
      <c r="AK121" s="2617"/>
      <c r="AL121" s="2617"/>
      <c r="AM121" s="2617"/>
      <c r="AN121" s="2617"/>
      <c r="AO121" s="2617"/>
      <c r="AP121" s="2617"/>
      <c r="AQ121" s="2617"/>
      <c r="AR121" s="2617"/>
      <c r="AS121" s="2617"/>
      <c r="AT121" s="2617"/>
      <c r="AU121" s="2617"/>
      <c r="AV121" s="2617"/>
      <c r="AW121" s="2617"/>
      <c r="AX121" s="2617"/>
      <c r="AY121" s="2617"/>
      <c r="AZ121" s="239"/>
      <c r="BA121" s="220" t="s">
        <v>117</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326</v>
      </c>
      <c r="BS121" s="186" t="s">
        <v>327</v>
      </c>
      <c r="BT121" s="186" t="s">
        <v>328</v>
      </c>
      <c r="BU121" s="186" t="s">
        <v>329</v>
      </c>
      <c r="BV121" s="186" t="s">
        <v>330</v>
      </c>
      <c r="BW121" s="186" t="s">
        <v>331</v>
      </c>
      <c r="BX121" s="186" t="s">
        <v>332</v>
      </c>
      <c r="BY121" s="187" t="s">
        <v>333</v>
      </c>
      <c r="BZ121" s="187" t="s">
        <v>334</v>
      </c>
      <c r="CA121" s="187" t="s">
        <v>335</v>
      </c>
      <c r="CB121" s="187" t="s">
        <v>336</v>
      </c>
      <c r="CC121" s="187" t="s">
        <v>337</v>
      </c>
      <c r="CD121" s="2401"/>
      <c r="CE121" s="2401"/>
      <c r="CF121" s="2401"/>
      <c r="CG121" s="2401"/>
      <c r="CH121" s="2401"/>
      <c r="CI121" s="2401"/>
      <c r="CJ121" s="2401"/>
      <c r="CK121" s="2401"/>
      <c r="CL121" s="2401"/>
      <c r="CM121" s="2401"/>
      <c r="CN121" s="2401"/>
      <c r="CO121" s="2401"/>
      <c r="CP121" s="2401"/>
      <c r="CQ121" s="2401"/>
      <c r="CR121" s="2401"/>
      <c r="CS121" s="2401"/>
      <c r="CT121" s="2401"/>
      <c r="CU121" s="2401"/>
      <c r="CV121" s="2401"/>
      <c r="CW121" s="2401"/>
      <c r="CX121" s="2401"/>
      <c r="CY121" s="2401"/>
      <c r="CZ121" s="2401"/>
    </row>
    <row r="122" s="130" customFormat="true" ht="15" customHeight="true" x14ac:dyDescent="0.2">
      <c r="A122" s="3273" t="s">
        <v>18</v>
      </c>
      <c r="B122" s="296" t="s">
        <v>14</v>
      </c>
      <c r="C122" s="551">
        <v>99.741214331070893</v>
      </c>
      <c r="D122" s="564">
        <v>99.921451051583716</v>
      </c>
      <c r="E122" s="564">
        <v>99.950215195511021</v>
      </c>
      <c r="F122" s="564">
        <v>99.99427301506249</v>
      </c>
      <c r="G122" s="577">
        <v>99.993784904176991</v>
      </c>
      <c r="H122" s="590">
        <v>99.736901339252441</v>
      </c>
      <c r="I122" s="564">
        <v>100</v>
      </c>
      <c r="J122" s="564">
        <v>99.961966505707821</v>
      </c>
      <c r="K122" s="564">
        <v>99.993576483757522</v>
      </c>
      <c r="L122" s="603">
        <v>99.993044836508332</v>
      </c>
      <c r="M122" s="614">
        <v>99.776686498314632</v>
      </c>
      <c r="N122" s="564">
        <v>99.267747110798652</v>
      </c>
      <c r="O122" s="564">
        <v>100</v>
      </c>
      <c r="P122" s="564">
        <v>100</v>
      </c>
      <c r="Q122" s="603">
        <v>99.852763594751892</v>
      </c>
      <c r="R122" s="614">
        <v>100</v>
      </c>
      <c r="S122" s="564">
        <v>100</v>
      </c>
      <c r="T122" s="564">
        <v>99.650934549896633</v>
      </c>
      <c r="U122" s="564">
        <v>99.646805806116376</v>
      </c>
      <c r="V122" s="564">
        <v>99.864225824092941</v>
      </c>
      <c r="W122" s="564">
        <v>100</v>
      </c>
      <c r="X122" s="564">
        <v>100</v>
      </c>
      <c r="Y122" s="625">
        <v>99.919574235377738</v>
      </c>
      <c r="Z122" s="625">
        <v>99.83353310792792</v>
      </c>
      <c r="AA122" s="625">
        <v>99.882500486706135</v>
      </c>
      <c r="AB122" s="625">
        <v>99.704934664924764</v>
      </c>
      <c r="AC122" s="625">
        <v>99.923580235023834</v>
      </c>
      <c r="AD122" s="2618"/>
      <c r="AE122" s="2618"/>
      <c r="AF122" s="2618"/>
      <c r="AG122" s="2618"/>
      <c r="AH122" s="2618"/>
      <c r="AI122" s="2618"/>
      <c r="AJ122" s="2618"/>
      <c r="AK122" s="2618"/>
      <c r="AL122" s="2618"/>
      <c r="AM122" s="2618"/>
      <c r="AN122" s="2618"/>
      <c r="AO122" s="2618"/>
      <c r="AP122" s="2618"/>
      <c r="AQ122" s="2618"/>
      <c r="AR122" s="2618"/>
      <c r="AS122" s="2618"/>
      <c r="AT122" s="2618"/>
      <c r="AU122" s="2618"/>
      <c r="AV122" s="2618"/>
      <c r="AW122" s="2618"/>
      <c r="AX122" s="2618"/>
      <c r="AY122" s="2618"/>
      <c r="AZ122" s="239"/>
      <c r="BA122" s="2927" t="s">
        <v>18</v>
      </c>
      <c r="BB122" s="169" t="s">
        <v>14</v>
      </c>
      <c r="BC122" s="638">
        <v>18016.024532000029</v>
      </c>
      <c r="BD122" s="651">
        <v>18042.587929000016</v>
      </c>
      <c r="BE122" s="651">
        <v>18045.496492000031</v>
      </c>
      <c r="BF122" s="651">
        <v>18052.095473999947</v>
      </c>
      <c r="BG122" s="664">
        <v>18053.643757999944</v>
      </c>
      <c r="BH122" s="677">
        <v>16072.367687000007</v>
      </c>
      <c r="BI122" s="651">
        <v>16107.411103999948</v>
      </c>
      <c r="BJ122" s="651">
        <v>16104.719287000022</v>
      </c>
      <c r="BK122" s="651">
        <v>16094.51191899999</v>
      </c>
      <c r="BL122" s="664">
        <v>16132.517315999947</v>
      </c>
      <c r="BM122" s="677">
        <v>1941.852367000002</v>
      </c>
      <c r="BN122" s="651">
        <v>1922.7709200000013</v>
      </c>
      <c r="BO122" s="651">
        <v>1950.8679569999979</v>
      </c>
      <c r="BP122" s="651">
        <v>1942.6438770000004</v>
      </c>
      <c r="BQ122" s="664">
        <v>1940.1857510000016</v>
      </c>
      <c r="BR122" s="677">
        <v>1929.1806599999968</v>
      </c>
      <c r="BS122" s="651">
        <v>35769.639261000055</v>
      </c>
      <c r="BT122" s="651">
        <v>2065.4250720000027</v>
      </c>
      <c r="BU122" s="651">
        <v>5093.9536869999856</v>
      </c>
      <c r="BV122" s="651">
        <v>16441.89009500001</v>
      </c>
      <c r="BW122" s="651">
        <v>2623.5984229999922</v>
      </c>
      <c r="BX122" s="651">
        <v>3378.496170999998</v>
      </c>
      <c r="BY122" s="690">
        <v>1477.9632430000008</v>
      </c>
      <c r="BZ122" s="690">
        <v>2109.4673039999975</v>
      </c>
      <c r="CA122" s="690">
        <v>5366.2669459999979</v>
      </c>
      <c r="CB122" s="690">
        <v>1246.5490000000011</v>
      </c>
      <c r="CC122" s="690">
        <v>12707.418322999958</v>
      </c>
      <c r="CD122" s="2482"/>
      <c r="CE122" s="2482"/>
      <c r="CF122" s="2482"/>
      <c r="CG122" s="2482"/>
      <c r="CH122" s="2482"/>
      <c r="CI122" s="2482"/>
      <c r="CJ122" s="2482"/>
      <c r="CK122" s="2482"/>
      <c r="CL122" s="2482"/>
      <c r="CM122" s="2482"/>
      <c r="CN122" s="2482"/>
      <c r="CO122" s="2482"/>
      <c r="CP122" s="2482"/>
      <c r="CQ122" s="2482"/>
      <c r="CR122" s="2482"/>
      <c r="CS122" s="2482"/>
      <c r="CT122" s="2482"/>
      <c r="CU122" s="2482"/>
      <c r="CV122" s="2482"/>
      <c r="CW122" s="2482"/>
      <c r="CX122" s="2482"/>
      <c r="CY122" s="2482"/>
      <c r="CZ122" s="2403"/>
    </row>
    <row r="123" s="130" customFormat="true" ht="15" customHeight="true" x14ac:dyDescent="0.2">
      <c r="A123" s="3274"/>
      <c r="B123" s="297" t="s">
        <v>51</v>
      </c>
      <c r="C123" s="552">
        <v>0.2587856689291006</v>
      </c>
      <c r="D123" s="565">
        <v>7.8548948416258854E-2</v>
      </c>
      <c r="E123" s="565">
        <v>4.9784804489001244E-2</v>
      </c>
      <c r="F123" s="565">
        <v>5.7269849375201354E-3</v>
      </c>
      <c r="G123" s="578">
        <v>6.2150958230102193E-3</v>
      </c>
      <c r="H123" s="591">
        <v>0.26309866074756022</v>
      </c>
      <c r="I123" s="565">
        <v>0</v>
      </c>
      <c r="J123" s="565">
        <v>3.8033494292170393E-2</v>
      </c>
      <c r="K123" s="565">
        <v>6.4235162424845053E-3</v>
      </c>
      <c r="L123" s="604">
        <v>6.9551634916706585E-3</v>
      </c>
      <c r="M123" s="615">
        <v>0.22331350168537334</v>
      </c>
      <c r="N123" s="565">
        <v>0.7322528892013247</v>
      </c>
      <c r="O123" s="565">
        <v>0</v>
      </c>
      <c r="P123" s="565">
        <v>0</v>
      </c>
      <c r="Q123" s="604">
        <v>0.1472364052481101</v>
      </c>
      <c r="R123" s="615">
        <v>0</v>
      </c>
      <c r="S123" s="565">
        <v>0</v>
      </c>
      <c r="T123" s="565">
        <v>0.34906545010335199</v>
      </c>
      <c r="U123" s="565">
        <v>0.35319419388362577</v>
      </c>
      <c r="V123" s="565">
        <v>0.1357741759070632</v>
      </c>
      <c r="W123" s="565">
        <v>0</v>
      </c>
      <c r="X123" s="565">
        <v>0</v>
      </c>
      <c r="Y123" s="626">
        <v>8.042576462227348E-2</v>
      </c>
      <c r="Z123" s="626">
        <v>0.1664668920720509</v>
      </c>
      <c r="AA123" s="626">
        <v>0.11749951329386528</v>
      </c>
      <c r="AB123" s="626">
        <v>0.29506533507520827</v>
      </c>
      <c r="AC123" s="626">
        <v>7.6419764976170326E-2</v>
      </c>
      <c r="AD123" s="2619"/>
      <c r="AE123" s="2619"/>
      <c r="AF123" s="2619"/>
      <c r="AG123" s="2619"/>
      <c r="AH123" s="2619"/>
      <c r="AI123" s="2619"/>
      <c r="AJ123" s="2619"/>
      <c r="AK123" s="2619"/>
      <c r="AL123" s="2619"/>
      <c r="AM123" s="2619"/>
      <c r="AN123" s="2619"/>
      <c r="AO123" s="2619"/>
      <c r="AP123" s="2619"/>
      <c r="AQ123" s="2619"/>
      <c r="AR123" s="2619"/>
      <c r="AS123" s="2619"/>
      <c r="AT123" s="2619"/>
      <c r="AU123" s="2619"/>
      <c r="AV123" s="2619"/>
      <c r="AW123" s="2619"/>
      <c r="AX123" s="2619"/>
      <c r="AY123" s="2619"/>
      <c r="AZ123" s="239"/>
      <c r="BA123" s="2928"/>
      <c r="BB123" s="170" t="s">
        <v>51</v>
      </c>
      <c r="BC123" s="639">
        <v>46.743856000000001</v>
      </c>
      <c r="BD123" s="652">
        <v>14.183403999999999</v>
      </c>
      <c r="BE123" s="652">
        <v>8.9883900000000008</v>
      </c>
      <c r="BF123" s="652">
        <v>1.0339</v>
      </c>
      <c r="BG123" s="665">
        <v>1.1221209999999999</v>
      </c>
      <c r="BH123" s="678">
        <v>42.397731999999991</v>
      </c>
      <c r="BI123" s="652">
        <v>0</v>
      </c>
      <c r="BJ123" s="652">
        <v>6.1275180000000002</v>
      </c>
      <c r="BK123" s="652">
        <v>1.0339</v>
      </c>
      <c r="BL123" s="665">
        <v>1.1221209999999999</v>
      </c>
      <c r="BM123" s="678">
        <v>4.3461239999999997</v>
      </c>
      <c r="BN123" s="652">
        <v>14.183403999999999</v>
      </c>
      <c r="BO123" s="652">
        <v>0</v>
      </c>
      <c r="BP123" s="652">
        <v>0</v>
      </c>
      <c r="BQ123" s="665">
        <v>2.8608720000000001</v>
      </c>
      <c r="BR123" s="678">
        <v>0</v>
      </c>
      <c r="BS123" s="652">
        <v>0</v>
      </c>
      <c r="BT123" s="652">
        <v>7.2349399999999999</v>
      </c>
      <c r="BU123" s="652">
        <v>18.055319000000001</v>
      </c>
      <c r="BV123" s="652">
        <v>22.354191999999998</v>
      </c>
      <c r="BW123" s="652">
        <v>0</v>
      </c>
      <c r="BX123" s="652">
        <v>0</v>
      </c>
      <c r="BY123" s="691">
        <v>1.1896199999999999</v>
      </c>
      <c r="BZ123" s="691">
        <v>3.5174199999999995</v>
      </c>
      <c r="CA123" s="691">
        <v>6.3127550000000001</v>
      </c>
      <c r="CB123" s="691">
        <v>3.689019</v>
      </c>
      <c r="CC123" s="691">
        <v>9.7184060000000017</v>
      </c>
      <c r="CD123" s="2484"/>
      <c r="CE123" s="2484"/>
      <c r="CF123" s="2484"/>
      <c r="CG123" s="2484"/>
      <c r="CH123" s="2484"/>
      <c r="CI123" s="2484"/>
      <c r="CJ123" s="2484"/>
      <c r="CK123" s="2484"/>
      <c r="CL123" s="2484"/>
      <c r="CM123" s="2484"/>
      <c r="CN123" s="2484"/>
      <c r="CO123" s="2484"/>
      <c r="CP123" s="2484"/>
      <c r="CQ123" s="2484"/>
      <c r="CR123" s="2484"/>
      <c r="CS123" s="2484"/>
      <c r="CT123" s="2484"/>
      <c r="CU123" s="2484"/>
      <c r="CV123" s="2484"/>
      <c r="CW123" s="2484"/>
      <c r="CX123" s="2484"/>
      <c r="CY123" s="2484"/>
      <c r="CZ123" s="2405"/>
    </row>
    <row r="124" s="130" customFormat="true" ht="15" customHeight="true" x14ac:dyDescent="0.2">
      <c r="A124" s="3274" t="s">
        <v>50</v>
      </c>
      <c r="B124" s="297" t="s">
        <v>15</v>
      </c>
      <c r="C124" s="552">
        <v>95.82620652711887</v>
      </c>
      <c r="D124" s="565">
        <v>97.440434480358348</v>
      </c>
      <c r="E124" s="565">
        <v>98.556895936367781</v>
      </c>
      <c r="F124" s="565">
        <v>98.950882940700737</v>
      </c>
      <c r="G124" s="578">
        <v>99.4109548929477</v>
      </c>
      <c r="H124" s="591">
        <v>95.547750132595283</v>
      </c>
      <c r="I124" s="565">
        <v>97.943729809455533</v>
      </c>
      <c r="J124" s="565">
        <v>98.985167719742336</v>
      </c>
      <c r="K124" s="565">
        <v>99.024322376103413</v>
      </c>
      <c r="L124" s="604">
        <v>99.44724484919702</v>
      </c>
      <c r="M124" s="615">
        <v>98.080424880978882</v>
      </c>
      <c r="N124" s="565">
        <v>96.36842252145955</v>
      </c>
      <c r="O124" s="565">
        <v>95.780563994367768</v>
      </c>
      <c r="P124" s="565">
        <v>98.40221450943784</v>
      </c>
      <c r="Q124" s="604">
        <v>95.218008518161994</v>
      </c>
      <c r="R124" s="615">
        <v>97.601305571869034</v>
      </c>
      <c r="S124" s="565">
        <v>99.889023700489787</v>
      </c>
      <c r="T124" s="565">
        <v>99.463670262578489</v>
      </c>
      <c r="U124" s="565">
        <v>95.849917346565888</v>
      </c>
      <c r="V124" s="565">
        <v>95.649511562668238</v>
      </c>
      <c r="W124" s="565">
        <v>95.422800229362736</v>
      </c>
      <c r="X124" s="565">
        <v>94.513824594771094</v>
      </c>
      <c r="Y124" s="626">
        <v>99.695579942233465</v>
      </c>
      <c r="Z124" s="626">
        <v>99.312679460715302</v>
      </c>
      <c r="AA124" s="626">
        <v>98.078787849703048</v>
      </c>
      <c r="AB124" s="626">
        <v>96.471748872644071</v>
      </c>
      <c r="AC124" s="626">
        <v>97.8370662605777</v>
      </c>
      <c r="AD124" s="2619"/>
      <c r="AE124" s="2619"/>
      <c r="AF124" s="2619"/>
      <c r="AG124" s="2619"/>
      <c r="AH124" s="2619"/>
      <c r="AI124" s="2619"/>
      <c r="AJ124" s="2619"/>
      <c r="AK124" s="2619"/>
      <c r="AL124" s="2619"/>
      <c r="AM124" s="2619"/>
      <c r="AN124" s="2619"/>
      <c r="AO124" s="2619"/>
      <c r="AP124" s="2619"/>
      <c r="AQ124" s="2619"/>
      <c r="AR124" s="2619"/>
      <c r="AS124" s="2619"/>
      <c r="AT124" s="2619"/>
      <c r="AU124" s="2619"/>
      <c r="AV124" s="2619"/>
      <c r="AW124" s="2619"/>
      <c r="AX124" s="2619"/>
      <c r="AY124" s="2619"/>
      <c r="AZ124" s="239"/>
      <c r="BA124" s="2928" t="s">
        <v>50</v>
      </c>
      <c r="BB124" s="170" t="s">
        <v>15</v>
      </c>
      <c r="BC124" s="639">
        <v>17308.865740000048</v>
      </c>
      <c r="BD124" s="652">
        <v>17594.596440000012</v>
      </c>
      <c r="BE124" s="652">
        <v>17793.939877000019</v>
      </c>
      <c r="BF124" s="652">
        <v>17863.730913999945</v>
      </c>
      <c r="BG124" s="665">
        <v>17948.415163999947</v>
      </c>
      <c r="BH124" s="678">
        <v>15397.295797000001</v>
      </c>
      <c r="BI124" s="652">
        <v>15776.199210999946</v>
      </c>
      <c r="BJ124" s="652">
        <v>15947.348731000022</v>
      </c>
      <c r="BK124" s="652">
        <v>15938.505179999984</v>
      </c>
      <c r="BL124" s="665">
        <v>16044.459913999948</v>
      </c>
      <c r="BM124" s="678">
        <v>1908.8397490000013</v>
      </c>
      <c r="BN124" s="652">
        <v>1866.6123270000021</v>
      </c>
      <c r="BO124" s="652">
        <v>1868.5523319999979</v>
      </c>
      <c r="BP124" s="652">
        <v>1911.6045950000002</v>
      </c>
      <c r="BQ124" s="665">
        <v>1850.1302990000006</v>
      </c>
      <c r="BR124" s="678">
        <v>1882.9055109999967</v>
      </c>
      <c r="BS124" s="652">
        <v>35729.943439000046</v>
      </c>
      <c r="BT124" s="652">
        <v>2061.5437200000028</v>
      </c>
      <c r="BU124" s="652">
        <v>4899.8564069999911</v>
      </c>
      <c r="BV124" s="652">
        <v>15747.969243000018</v>
      </c>
      <c r="BW124" s="652">
        <v>2503.5110819999936</v>
      </c>
      <c r="BX124" s="652">
        <v>3193.1459449999961</v>
      </c>
      <c r="BY124" s="691">
        <v>1474.6500250000008</v>
      </c>
      <c r="BZ124" s="691">
        <v>2098.4617459999981</v>
      </c>
      <c r="CA124" s="691">
        <v>5269.3610469999985</v>
      </c>
      <c r="CB124" s="691">
        <v>1206.1264820000015</v>
      </c>
      <c r="CC124" s="691">
        <v>12442.073487999953</v>
      </c>
      <c r="CD124" s="2484"/>
      <c r="CE124" s="2484"/>
      <c r="CF124" s="2484"/>
      <c r="CG124" s="2484"/>
      <c r="CH124" s="2484"/>
      <c r="CI124" s="2484"/>
      <c r="CJ124" s="2484"/>
      <c r="CK124" s="2484"/>
      <c r="CL124" s="2484"/>
      <c r="CM124" s="2484"/>
      <c r="CN124" s="2484"/>
      <c r="CO124" s="2484"/>
      <c r="CP124" s="2484"/>
      <c r="CQ124" s="2484"/>
      <c r="CR124" s="2484"/>
      <c r="CS124" s="2484"/>
      <c r="CT124" s="2484"/>
      <c r="CU124" s="2484"/>
      <c r="CV124" s="2484"/>
      <c r="CW124" s="2484"/>
      <c r="CX124" s="2484"/>
      <c r="CY124" s="2484"/>
      <c r="CZ124" s="2405"/>
    </row>
    <row r="125" s="130" customFormat="true" ht="15" customHeight="true" x14ac:dyDescent="0.2">
      <c r="A125" s="3274"/>
      <c r="B125" s="297" t="s">
        <v>16</v>
      </c>
      <c r="C125" s="552">
        <v>3.915007803952133</v>
      </c>
      <c r="D125" s="565">
        <v>2.4810165712253558</v>
      </c>
      <c r="E125" s="565">
        <v>1.3933192591431791</v>
      </c>
      <c r="F125" s="565">
        <v>1.0433900743617448</v>
      </c>
      <c r="G125" s="578">
        <v>0.58283001122930456</v>
      </c>
      <c r="H125" s="591">
        <v>4.1891512066571002</v>
      </c>
      <c r="I125" s="565">
        <v>2.0562701905444647</v>
      </c>
      <c r="J125" s="565">
        <v>0.9767987859654893</v>
      </c>
      <c r="K125" s="565">
        <v>0.96925410765406805</v>
      </c>
      <c r="L125" s="604">
        <v>0.54579998731132096</v>
      </c>
      <c r="M125" s="615">
        <v>1.6962616173357192</v>
      </c>
      <c r="N125" s="565">
        <v>2.8993245893391522</v>
      </c>
      <c r="O125" s="565">
        <v>4.2194360056322386</v>
      </c>
      <c r="P125" s="565">
        <v>1.5977854905621487</v>
      </c>
      <c r="Q125" s="604">
        <v>4.6347550765898369</v>
      </c>
      <c r="R125" s="615">
        <v>2.3986944281309599</v>
      </c>
      <c r="S125" s="565">
        <v>0.1109762995101846</v>
      </c>
      <c r="T125" s="565">
        <v>0.18726428731814579</v>
      </c>
      <c r="U125" s="565">
        <v>3.7968884595505838</v>
      </c>
      <c r="V125" s="565">
        <v>4.2147142614247537</v>
      </c>
      <c r="W125" s="565">
        <v>4.5771997706373222</v>
      </c>
      <c r="X125" s="565">
        <v>5.486175405228841</v>
      </c>
      <c r="Y125" s="626">
        <v>0.22399429314426431</v>
      </c>
      <c r="Z125" s="626">
        <v>0.5208536472126436</v>
      </c>
      <c r="AA125" s="626">
        <v>1.803712637003094</v>
      </c>
      <c r="AB125" s="626">
        <v>3.2331857922807217</v>
      </c>
      <c r="AC125" s="626">
        <v>2.0865139744460874</v>
      </c>
      <c r="AD125" s="2619"/>
      <c r="AE125" s="2619"/>
      <c r="AF125" s="2619"/>
      <c r="AG125" s="2619"/>
      <c r="AH125" s="2619"/>
      <c r="AI125" s="2619"/>
      <c r="AJ125" s="2619"/>
      <c r="AK125" s="2619"/>
      <c r="AL125" s="2619"/>
      <c r="AM125" s="2619"/>
      <c r="AN125" s="2619"/>
      <c r="AO125" s="2619"/>
      <c r="AP125" s="2619"/>
      <c r="AQ125" s="2619"/>
      <c r="AR125" s="2619"/>
      <c r="AS125" s="2619"/>
      <c r="AT125" s="2619"/>
      <c r="AU125" s="2619"/>
      <c r="AV125" s="2619"/>
      <c r="AW125" s="2619"/>
      <c r="AX125" s="2619"/>
      <c r="AY125" s="2619"/>
      <c r="AZ125" s="239"/>
      <c r="BA125" s="2928"/>
      <c r="BB125" s="170" t="s">
        <v>16</v>
      </c>
      <c r="BC125" s="639">
        <v>707.15879200000006</v>
      </c>
      <c r="BD125" s="652">
        <v>447.991489</v>
      </c>
      <c r="BE125" s="652">
        <v>251.55661500000005</v>
      </c>
      <c r="BF125" s="652">
        <v>188.36456000000004</v>
      </c>
      <c r="BG125" s="665">
        <v>105.22859400000002</v>
      </c>
      <c r="BH125" s="678">
        <v>675.07188999999994</v>
      </c>
      <c r="BI125" s="652">
        <v>331.21189299999998</v>
      </c>
      <c r="BJ125" s="652">
        <v>157.37055600000005</v>
      </c>
      <c r="BK125" s="652">
        <v>156.00673900000001</v>
      </c>
      <c r="BL125" s="665">
        <v>88.057401999999996</v>
      </c>
      <c r="BM125" s="678">
        <v>33.012617999999996</v>
      </c>
      <c r="BN125" s="652">
        <v>56.158592999999996</v>
      </c>
      <c r="BO125" s="652">
        <v>82.315624999999969</v>
      </c>
      <c r="BP125" s="652">
        <v>31.039282</v>
      </c>
      <c r="BQ125" s="665">
        <v>90.05545199999996</v>
      </c>
      <c r="BR125" s="678">
        <v>46.275149000000006</v>
      </c>
      <c r="BS125" s="652">
        <v>39.695822</v>
      </c>
      <c r="BT125" s="652">
        <v>3.8813520000000006</v>
      </c>
      <c r="BU125" s="652">
        <v>194.09727999999998</v>
      </c>
      <c r="BV125" s="652">
        <v>693.92085199999963</v>
      </c>
      <c r="BW125" s="652">
        <v>120.08734100000004</v>
      </c>
      <c r="BX125" s="652">
        <v>185.35022600000002</v>
      </c>
      <c r="BY125" s="691">
        <v>3.313218</v>
      </c>
      <c r="BZ125" s="691">
        <v>11.005558000000001</v>
      </c>
      <c r="CA125" s="691">
        <v>96.905899000000005</v>
      </c>
      <c r="CB125" s="691">
        <v>40.422517999999997</v>
      </c>
      <c r="CC125" s="691">
        <v>265.34483500000016</v>
      </c>
      <c r="CD125" s="2484"/>
      <c r="CE125" s="2484"/>
      <c r="CF125" s="2484"/>
      <c r="CG125" s="2484"/>
      <c r="CH125" s="2484"/>
      <c r="CI125" s="2484"/>
      <c r="CJ125" s="2484"/>
      <c r="CK125" s="2484"/>
      <c r="CL125" s="2484"/>
      <c r="CM125" s="2484"/>
      <c r="CN125" s="2484"/>
      <c r="CO125" s="2484"/>
      <c r="CP125" s="2484"/>
      <c r="CQ125" s="2484"/>
      <c r="CR125" s="2484"/>
      <c r="CS125" s="2484"/>
      <c r="CT125" s="2484"/>
      <c r="CU125" s="2484"/>
      <c r="CV125" s="2484"/>
      <c r="CW125" s="2484"/>
      <c r="CX125" s="2484"/>
      <c r="CY125" s="2484"/>
      <c r="CZ125" s="2405"/>
    </row>
    <row r="126" s="130" customFormat="true" ht="15" customHeight="true" x14ac:dyDescent="0.2">
      <c r="A126" s="3274"/>
      <c r="B126" s="297" t="s">
        <v>22</v>
      </c>
      <c r="C126" s="552">
        <v>0.2424270967737768</v>
      </c>
      <c r="D126" s="565">
        <v>7.8548948416258854E-2</v>
      </c>
      <c r="E126" s="565">
        <v>4.9784804489001244E-2</v>
      </c>
      <c r="F126" s="565">
        <v>5.7269849375201354E-3</v>
      </c>
      <c r="G126" s="578">
        <v>6.2150958230102193E-3</v>
      </c>
      <c r="H126" s="591">
        <v>0.24796516710622785</v>
      </c>
      <c r="I126" s="565">
        <v>0</v>
      </c>
      <c r="J126" s="565">
        <v>3.8033494292170393E-2</v>
      </c>
      <c r="K126" s="565">
        <v>6.4235162424845053E-3</v>
      </c>
      <c r="L126" s="604">
        <v>6.9551634916706585E-3</v>
      </c>
      <c r="M126" s="615">
        <v>0.19679595980120385</v>
      </c>
      <c r="N126" s="565">
        <v>0.7322528892013247</v>
      </c>
      <c r="O126" s="565">
        <v>0</v>
      </c>
      <c r="P126" s="565">
        <v>0</v>
      </c>
      <c r="Q126" s="604">
        <v>0.1472364052481101</v>
      </c>
      <c r="R126" s="615">
        <v>0</v>
      </c>
      <c r="S126" s="565">
        <v>0</v>
      </c>
      <c r="T126" s="565">
        <v>0.34906545010335199</v>
      </c>
      <c r="U126" s="565">
        <v>0.35319419388362577</v>
      </c>
      <c r="V126" s="565">
        <v>0.1357741759070632</v>
      </c>
      <c r="W126" s="565">
        <v>0</v>
      </c>
      <c r="X126" s="565">
        <v>0</v>
      </c>
      <c r="Y126" s="626">
        <v>8.042576462227348E-2</v>
      </c>
      <c r="Z126" s="626">
        <v>0.1664668920720509</v>
      </c>
      <c r="AA126" s="626">
        <v>6.2501520440450348E-2</v>
      </c>
      <c r="AB126" s="626">
        <v>0.29506533507520827</v>
      </c>
      <c r="AC126" s="626">
        <v>7.6419764976170326E-2</v>
      </c>
      <c r="AD126" s="2619"/>
      <c r="AE126" s="2619"/>
      <c r="AF126" s="2619"/>
      <c r="AG126" s="2619"/>
      <c r="AH126" s="2619"/>
      <c r="AI126" s="2619"/>
      <c r="AJ126" s="2619"/>
      <c r="AK126" s="2619"/>
      <c r="AL126" s="2619"/>
      <c r="AM126" s="2619"/>
      <c r="AN126" s="2619"/>
      <c r="AO126" s="2619"/>
      <c r="AP126" s="2619"/>
      <c r="AQ126" s="2619"/>
      <c r="AR126" s="2619"/>
      <c r="AS126" s="2619"/>
      <c r="AT126" s="2619"/>
      <c r="AU126" s="2619"/>
      <c r="AV126" s="2619"/>
      <c r="AW126" s="2619"/>
      <c r="AX126" s="2619"/>
      <c r="AY126" s="2619"/>
      <c r="AZ126" s="239"/>
      <c r="BA126" s="2928"/>
      <c r="BB126" s="170" t="s">
        <v>22</v>
      </c>
      <c r="BC126" s="639">
        <v>43.789044999999994</v>
      </c>
      <c r="BD126" s="652">
        <v>14.183403999999999</v>
      </c>
      <c r="BE126" s="652">
        <v>8.9883900000000008</v>
      </c>
      <c r="BF126" s="652">
        <v>1.0339</v>
      </c>
      <c r="BG126" s="665">
        <v>1.1221209999999999</v>
      </c>
      <c r="BH126" s="678">
        <v>39.959004999999991</v>
      </c>
      <c r="BI126" s="652">
        <v>0</v>
      </c>
      <c r="BJ126" s="652">
        <v>6.1275180000000002</v>
      </c>
      <c r="BK126" s="652">
        <v>1.0339</v>
      </c>
      <c r="BL126" s="665">
        <v>1.1221209999999999</v>
      </c>
      <c r="BM126" s="678">
        <v>3.8300399999999994</v>
      </c>
      <c r="BN126" s="652">
        <v>14.183403999999999</v>
      </c>
      <c r="BO126" s="652">
        <v>0</v>
      </c>
      <c r="BP126" s="652">
        <v>0</v>
      </c>
      <c r="BQ126" s="665">
        <v>2.8608720000000001</v>
      </c>
      <c r="BR126" s="678">
        <v>0</v>
      </c>
      <c r="BS126" s="652">
        <v>0</v>
      </c>
      <c r="BT126" s="652">
        <v>7.2349399999999999</v>
      </c>
      <c r="BU126" s="652">
        <v>18.055319000000001</v>
      </c>
      <c r="BV126" s="652">
        <v>22.354191999999998</v>
      </c>
      <c r="BW126" s="652">
        <v>0</v>
      </c>
      <c r="BX126" s="652">
        <v>0</v>
      </c>
      <c r="BY126" s="691">
        <v>1.1896199999999999</v>
      </c>
      <c r="BZ126" s="691">
        <v>3.5174199999999995</v>
      </c>
      <c r="CA126" s="691">
        <v>3.3579439999999998</v>
      </c>
      <c r="CB126" s="691">
        <v>3.689019</v>
      </c>
      <c r="CC126" s="691">
        <v>9.7184060000000017</v>
      </c>
      <c r="CD126" s="2484"/>
      <c r="CE126" s="2484"/>
      <c r="CF126" s="2484"/>
      <c r="CG126" s="2484"/>
      <c r="CH126" s="2484"/>
      <c r="CI126" s="2484"/>
      <c r="CJ126" s="2484"/>
      <c r="CK126" s="2484"/>
      <c r="CL126" s="2484"/>
      <c r="CM126" s="2484"/>
      <c r="CN126" s="2484"/>
      <c r="CO126" s="2484"/>
      <c r="CP126" s="2484"/>
      <c r="CQ126" s="2484"/>
      <c r="CR126" s="2484"/>
      <c r="CS126" s="2484"/>
      <c r="CT126" s="2484"/>
      <c r="CU126" s="2484"/>
      <c r="CV126" s="2484"/>
      <c r="CW126" s="2484"/>
      <c r="CX126" s="2484"/>
      <c r="CY126" s="2484"/>
      <c r="CZ126" s="2405"/>
    </row>
    <row r="127" s="130" customFormat="true" ht="15" customHeight="true" x14ac:dyDescent="0.2">
      <c r="A127" s="3274"/>
      <c r="B127" s="297" t="s">
        <v>19</v>
      </c>
      <c r="C127" s="552">
        <v>1.635857215532379E-2</v>
      </c>
      <c r="D127" s="565">
        <v>0</v>
      </c>
      <c r="E127" s="565">
        <v>0</v>
      </c>
      <c r="F127" s="565">
        <v>0</v>
      </c>
      <c r="G127" s="578">
        <v>0</v>
      </c>
      <c r="H127" s="591">
        <v>1.5133493641332409E-2</v>
      </c>
      <c r="I127" s="565">
        <v>0</v>
      </c>
      <c r="J127" s="565">
        <v>0</v>
      </c>
      <c r="K127" s="565">
        <v>0</v>
      </c>
      <c r="L127" s="604">
        <v>0</v>
      </c>
      <c r="M127" s="615">
        <v>2.6517541884169486E-2</v>
      </c>
      <c r="N127" s="565">
        <v>0</v>
      </c>
      <c r="O127" s="565">
        <v>0</v>
      </c>
      <c r="P127" s="565">
        <v>0</v>
      </c>
      <c r="Q127" s="604">
        <v>0</v>
      </c>
      <c r="R127" s="615">
        <v>0</v>
      </c>
      <c r="S127" s="565">
        <v>0</v>
      </c>
      <c r="T127" s="565">
        <v>0</v>
      </c>
      <c r="U127" s="565">
        <v>0</v>
      </c>
      <c r="V127" s="565">
        <v>0</v>
      </c>
      <c r="W127" s="565">
        <v>0</v>
      </c>
      <c r="X127" s="565">
        <v>0</v>
      </c>
      <c r="Y127" s="626">
        <v>0</v>
      </c>
      <c r="Z127" s="626">
        <v>0</v>
      </c>
      <c r="AA127" s="626">
        <v>5.4997992853414931E-2</v>
      </c>
      <c r="AB127" s="626">
        <v>0</v>
      </c>
      <c r="AC127" s="626">
        <v>0</v>
      </c>
      <c r="AD127" s="2619"/>
      <c r="AE127" s="2619"/>
      <c r="AF127" s="2619"/>
      <c r="AG127" s="2619"/>
      <c r="AH127" s="2619"/>
      <c r="AI127" s="2619"/>
      <c r="AJ127" s="2619"/>
      <c r="AK127" s="2619"/>
      <c r="AL127" s="2619"/>
      <c r="AM127" s="2619"/>
      <c r="AN127" s="2619"/>
      <c r="AO127" s="2619"/>
      <c r="AP127" s="2619"/>
      <c r="AQ127" s="2619"/>
      <c r="AR127" s="2619"/>
      <c r="AS127" s="2619"/>
      <c r="AT127" s="2619"/>
      <c r="AU127" s="2619"/>
      <c r="AV127" s="2619"/>
      <c r="AW127" s="2619"/>
      <c r="AX127" s="2619"/>
      <c r="AY127" s="2619"/>
      <c r="AZ127" s="239"/>
      <c r="BA127" s="2928"/>
      <c r="BB127" s="170" t="s">
        <v>19</v>
      </c>
      <c r="BC127" s="639">
        <v>2.9548110000000003</v>
      </c>
      <c r="BD127" s="652">
        <v>0</v>
      </c>
      <c r="BE127" s="652">
        <v>0</v>
      </c>
      <c r="BF127" s="652">
        <v>0</v>
      </c>
      <c r="BG127" s="665">
        <v>0</v>
      </c>
      <c r="BH127" s="678">
        <v>2.4387270000000001</v>
      </c>
      <c r="BI127" s="652">
        <v>0</v>
      </c>
      <c r="BJ127" s="652">
        <v>0</v>
      </c>
      <c r="BK127" s="652">
        <v>0</v>
      </c>
      <c r="BL127" s="665">
        <v>0</v>
      </c>
      <c r="BM127" s="678">
        <v>0.51608399999999999</v>
      </c>
      <c r="BN127" s="652">
        <v>0</v>
      </c>
      <c r="BO127" s="652">
        <v>0</v>
      </c>
      <c r="BP127" s="652">
        <v>0</v>
      </c>
      <c r="BQ127" s="665">
        <v>0</v>
      </c>
      <c r="BR127" s="678">
        <v>0</v>
      </c>
      <c r="BS127" s="652">
        <v>0</v>
      </c>
      <c r="BT127" s="652">
        <v>0</v>
      </c>
      <c r="BU127" s="652">
        <v>0</v>
      </c>
      <c r="BV127" s="652">
        <v>0</v>
      </c>
      <c r="BW127" s="652">
        <v>0</v>
      </c>
      <c r="BX127" s="652">
        <v>0</v>
      </c>
      <c r="BY127" s="691">
        <v>0</v>
      </c>
      <c r="BZ127" s="691">
        <v>0</v>
      </c>
      <c r="CA127" s="691">
        <v>2.9548110000000003</v>
      </c>
      <c r="CB127" s="691">
        <v>0</v>
      </c>
      <c r="CC127" s="691">
        <v>0</v>
      </c>
      <c r="CD127" s="2484"/>
      <c r="CE127" s="2484"/>
      <c r="CF127" s="2484"/>
      <c r="CG127" s="2484"/>
      <c r="CH127" s="2484"/>
      <c r="CI127" s="2484"/>
      <c r="CJ127" s="2484"/>
      <c r="CK127" s="2484"/>
      <c r="CL127" s="2484"/>
      <c r="CM127" s="2484"/>
      <c r="CN127" s="2484"/>
      <c r="CO127" s="2484"/>
      <c r="CP127" s="2484"/>
      <c r="CQ127" s="2484"/>
      <c r="CR127" s="2484"/>
      <c r="CS127" s="2484"/>
      <c r="CT127" s="2484"/>
      <c r="CU127" s="2484"/>
      <c r="CV127" s="2484"/>
      <c r="CW127" s="2484"/>
      <c r="CX127" s="2484"/>
      <c r="CY127" s="2484"/>
      <c r="CZ127" s="2405"/>
    </row>
    <row r="128" s="130" customFormat="true" ht="15" customHeight="true" x14ac:dyDescent="0.2">
      <c r="A128" s="3274" t="s">
        <v>109</v>
      </c>
      <c r="B128" s="297" t="s">
        <v>49</v>
      </c>
      <c r="C128" s="552">
        <v>3.9251655699288484</v>
      </c>
      <c r="D128" s="565">
        <v>2.4829669156271046</v>
      </c>
      <c r="E128" s="565">
        <v>1.3940132659221689</v>
      </c>
      <c r="F128" s="565">
        <v>1.0434498325764869</v>
      </c>
      <c r="G128" s="578">
        <v>0.58286623692444939</v>
      </c>
      <c r="H128" s="591">
        <v>4.2002018815561684</v>
      </c>
      <c r="I128" s="565">
        <v>2.0562701905444647</v>
      </c>
      <c r="J128" s="565">
        <v>0.97717043802826176</v>
      </c>
      <c r="K128" s="565">
        <v>0.96931637184865471</v>
      </c>
      <c r="L128" s="604">
        <v>0.54583795123322887</v>
      </c>
      <c r="M128" s="615">
        <v>1.7000580765571642</v>
      </c>
      <c r="N128" s="565">
        <v>2.9207115843004305</v>
      </c>
      <c r="O128" s="565">
        <v>4.2194360056322386</v>
      </c>
      <c r="P128" s="565">
        <v>1.5977854905621487</v>
      </c>
      <c r="Q128" s="604">
        <v>4.6415891856531779</v>
      </c>
      <c r="R128" s="615">
        <v>2.3986944281309599</v>
      </c>
      <c r="S128" s="565">
        <v>0.1109762995101846</v>
      </c>
      <c r="T128" s="565">
        <v>0.18792025199159565</v>
      </c>
      <c r="U128" s="565">
        <v>3.8103463817377365</v>
      </c>
      <c r="V128" s="565">
        <v>4.2204445352120521</v>
      </c>
      <c r="W128" s="565">
        <v>4.5771997706373222</v>
      </c>
      <c r="X128" s="565">
        <v>5.486175405228841</v>
      </c>
      <c r="Y128" s="626">
        <v>0.22417458727016518</v>
      </c>
      <c r="Z128" s="626">
        <v>0.52172214184742882</v>
      </c>
      <c r="AA128" s="626">
        <v>1.8058344837323725</v>
      </c>
      <c r="AB128" s="626">
        <v>3.2427540353407656</v>
      </c>
      <c r="AC128" s="626">
        <v>2.088109702973544</v>
      </c>
      <c r="AD128" s="2619"/>
      <c r="AE128" s="2619"/>
      <c r="AF128" s="2619"/>
      <c r="AG128" s="2619"/>
      <c r="AH128" s="2619"/>
      <c r="AI128" s="2619"/>
      <c r="AJ128" s="2619"/>
      <c r="AK128" s="2619"/>
      <c r="AL128" s="2619"/>
      <c r="AM128" s="2619"/>
      <c r="AN128" s="2619"/>
      <c r="AO128" s="2619"/>
      <c r="AP128" s="2619"/>
      <c r="AQ128" s="2619"/>
      <c r="AR128" s="2619"/>
      <c r="AS128" s="2619"/>
      <c r="AT128" s="2619"/>
      <c r="AU128" s="2619"/>
      <c r="AV128" s="2619"/>
      <c r="AW128" s="2619"/>
      <c r="AX128" s="2619"/>
      <c r="AY128" s="2619"/>
      <c r="AZ128" s="239"/>
      <c r="BA128" s="2928" t="s">
        <v>109</v>
      </c>
      <c r="BB128" s="170" t="s">
        <v>49</v>
      </c>
      <c r="BC128" s="639">
        <v>707.15879200000006</v>
      </c>
      <c r="BD128" s="652">
        <v>447.991489</v>
      </c>
      <c r="BE128" s="652">
        <v>251.55661500000005</v>
      </c>
      <c r="BF128" s="652">
        <v>188.36456000000004</v>
      </c>
      <c r="BG128" s="665">
        <v>105.22859400000002</v>
      </c>
      <c r="BH128" s="678">
        <v>675.07188999999994</v>
      </c>
      <c r="BI128" s="652">
        <v>331.21189299999998</v>
      </c>
      <c r="BJ128" s="652">
        <v>157.37055600000005</v>
      </c>
      <c r="BK128" s="652">
        <v>156.00673900000001</v>
      </c>
      <c r="BL128" s="665">
        <v>88.057401999999996</v>
      </c>
      <c r="BM128" s="678">
        <v>33.012617999999996</v>
      </c>
      <c r="BN128" s="652">
        <v>56.158592999999996</v>
      </c>
      <c r="BO128" s="652">
        <v>82.315624999999969</v>
      </c>
      <c r="BP128" s="652">
        <v>31.039282</v>
      </c>
      <c r="BQ128" s="665">
        <v>90.05545199999996</v>
      </c>
      <c r="BR128" s="678">
        <v>46.275149000000006</v>
      </c>
      <c r="BS128" s="652">
        <v>39.695822</v>
      </c>
      <c r="BT128" s="652">
        <v>3.8813520000000006</v>
      </c>
      <c r="BU128" s="652">
        <v>194.09727999999998</v>
      </c>
      <c r="BV128" s="652">
        <v>693.92085199999963</v>
      </c>
      <c r="BW128" s="652">
        <v>120.08734100000004</v>
      </c>
      <c r="BX128" s="652">
        <v>185.35022600000002</v>
      </c>
      <c r="BY128" s="691">
        <v>3.313218</v>
      </c>
      <c r="BZ128" s="691">
        <v>11.005558000000001</v>
      </c>
      <c r="CA128" s="691">
        <v>96.905899000000005</v>
      </c>
      <c r="CB128" s="691">
        <v>40.422517999999997</v>
      </c>
      <c r="CC128" s="691">
        <v>265.34483500000016</v>
      </c>
      <c r="CD128" s="2484"/>
      <c r="CE128" s="2484"/>
      <c r="CF128" s="2484"/>
      <c r="CG128" s="2484"/>
      <c r="CH128" s="2484"/>
      <c r="CI128" s="2484"/>
      <c r="CJ128" s="2484"/>
      <c r="CK128" s="2484"/>
      <c r="CL128" s="2484"/>
      <c r="CM128" s="2484"/>
      <c r="CN128" s="2484"/>
      <c r="CO128" s="2484"/>
      <c r="CP128" s="2484"/>
      <c r="CQ128" s="2484"/>
      <c r="CR128" s="2484"/>
      <c r="CS128" s="2484"/>
      <c r="CT128" s="2484"/>
      <c r="CU128" s="2484"/>
      <c r="CV128" s="2484"/>
      <c r="CW128" s="2484"/>
      <c r="CX128" s="2484"/>
      <c r="CY128" s="2484"/>
      <c r="CZ128" s="2405"/>
    </row>
    <row r="129" s="130" customFormat="true" ht="15" customHeight="true" x14ac:dyDescent="0.2">
      <c r="A129" s="3275"/>
      <c r="B129" s="298" t="s">
        <v>48</v>
      </c>
      <c r="C129" s="553">
        <v>96.074834430071263</v>
      </c>
      <c r="D129" s="566">
        <v>97.517033084372869</v>
      </c>
      <c r="E129" s="566">
        <v>98.60598673407776</v>
      </c>
      <c r="F129" s="566">
        <v>98.956550167423501</v>
      </c>
      <c r="G129" s="579">
        <v>99.417133763075569</v>
      </c>
      <c r="H129" s="592">
        <v>95.799798118443789</v>
      </c>
      <c r="I129" s="566">
        <v>97.943729809455533</v>
      </c>
      <c r="J129" s="566">
        <v>99.022829561971733</v>
      </c>
      <c r="K129" s="566">
        <v>99.030683628151309</v>
      </c>
      <c r="L129" s="605">
        <v>99.454162048766776</v>
      </c>
      <c r="M129" s="616">
        <v>98.299941923442802</v>
      </c>
      <c r="N129" s="566">
        <v>97.079288415699622</v>
      </c>
      <c r="O129" s="566">
        <v>95.780563994367768</v>
      </c>
      <c r="P129" s="566">
        <v>98.40221450943784</v>
      </c>
      <c r="Q129" s="605">
        <v>95.358410814346769</v>
      </c>
      <c r="R129" s="616">
        <v>97.601305571869034</v>
      </c>
      <c r="S129" s="566">
        <v>99.889023700489787</v>
      </c>
      <c r="T129" s="566">
        <v>99.812079748008415</v>
      </c>
      <c r="U129" s="566">
        <v>96.189653618262369</v>
      </c>
      <c r="V129" s="566">
        <v>95.77955546478799</v>
      </c>
      <c r="W129" s="566">
        <v>95.422800229362736</v>
      </c>
      <c r="X129" s="566">
        <v>94.513824594771094</v>
      </c>
      <c r="Y129" s="627">
        <v>99.77582541272983</v>
      </c>
      <c r="Z129" s="627">
        <v>99.478277858152595</v>
      </c>
      <c r="AA129" s="627">
        <v>98.194165516267645</v>
      </c>
      <c r="AB129" s="627">
        <v>96.757245964659262</v>
      </c>
      <c r="AC129" s="627">
        <v>97.911890297026417</v>
      </c>
      <c r="AD129" s="2620"/>
      <c r="AE129" s="2620"/>
      <c r="AF129" s="2620"/>
      <c r="AG129" s="2620"/>
      <c r="AH129" s="2620"/>
      <c r="AI129" s="2620"/>
      <c r="AJ129" s="2620"/>
      <c r="AK129" s="2620"/>
      <c r="AL129" s="2620"/>
      <c r="AM129" s="2620"/>
      <c r="AN129" s="2620"/>
      <c r="AO129" s="2620"/>
      <c r="AP129" s="2620"/>
      <c r="AQ129" s="2620"/>
      <c r="AR129" s="2620"/>
      <c r="AS129" s="2620"/>
      <c r="AT129" s="2620"/>
      <c r="AU129" s="2620"/>
      <c r="AV129" s="2620"/>
      <c r="AW129" s="2620"/>
      <c r="AX129" s="2620"/>
      <c r="AY129" s="2620"/>
      <c r="AZ129" s="239"/>
      <c r="BA129" s="2929"/>
      <c r="BB129" s="171" t="s">
        <v>48</v>
      </c>
      <c r="BC129" s="640">
        <v>17308.865740000048</v>
      </c>
      <c r="BD129" s="653">
        <v>17594.596440000012</v>
      </c>
      <c r="BE129" s="653">
        <v>17793.939877000019</v>
      </c>
      <c r="BF129" s="653">
        <v>17863.730913999945</v>
      </c>
      <c r="BG129" s="666">
        <v>17948.415163999947</v>
      </c>
      <c r="BH129" s="679">
        <v>15397.295797000001</v>
      </c>
      <c r="BI129" s="653">
        <v>15776.199210999946</v>
      </c>
      <c r="BJ129" s="653">
        <v>15947.348731000022</v>
      </c>
      <c r="BK129" s="653">
        <v>15938.505179999984</v>
      </c>
      <c r="BL129" s="666">
        <v>16044.459913999948</v>
      </c>
      <c r="BM129" s="679">
        <v>1908.8397490000013</v>
      </c>
      <c r="BN129" s="653">
        <v>1866.6123270000021</v>
      </c>
      <c r="BO129" s="653">
        <v>1868.5523319999979</v>
      </c>
      <c r="BP129" s="653">
        <v>1911.6045950000002</v>
      </c>
      <c r="BQ129" s="666">
        <v>1850.1302990000006</v>
      </c>
      <c r="BR129" s="679">
        <v>1882.9055109999967</v>
      </c>
      <c r="BS129" s="653">
        <v>35729.943439000046</v>
      </c>
      <c r="BT129" s="653">
        <v>2061.5437200000028</v>
      </c>
      <c r="BU129" s="653">
        <v>4899.8564069999911</v>
      </c>
      <c r="BV129" s="653">
        <v>15747.969243000018</v>
      </c>
      <c r="BW129" s="653">
        <v>2503.5110819999936</v>
      </c>
      <c r="BX129" s="653">
        <v>3193.1459449999961</v>
      </c>
      <c r="BY129" s="692">
        <v>1474.6500250000008</v>
      </c>
      <c r="BZ129" s="692">
        <v>2098.4617459999981</v>
      </c>
      <c r="CA129" s="692">
        <v>5269.3610469999985</v>
      </c>
      <c r="CB129" s="692">
        <v>1206.1264820000015</v>
      </c>
      <c r="CC129" s="692">
        <v>12442.073487999953</v>
      </c>
      <c r="CD129" s="2641"/>
      <c r="CE129" s="2641"/>
      <c r="CF129" s="2641"/>
      <c r="CG129" s="2641"/>
      <c r="CH129" s="2641"/>
      <c r="CI129" s="2641"/>
      <c r="CJ129" s="2641"/>
      <c r="CK129" s="2641"/>
      <c r="CL129" s="2641"/>
      <c r="CM129" s="2641"/>
      <c r="CN129" s="2641"/>
      <c r="CO129" s="2641"/>
      <c r="CP129" s="2641"/>
      <c r="CQ129" s="2641"/>
      <c r="CR129" s="2641"/>
      <c r="CS129" s="2641"/>
      <c r="CT129" s="2641"/>
      <c r="CU129" s="2641"/>
      <c r="CV129" s="2641"/>
      <c r="CW129" s="2641"/>
      <c r="CX129" s="2641"/>
      <c r="CY129" s="2641"/>
      <c r="CZ129" s="2407"/>
    </row>
    <row r="130" s="131" customFormat="true" ht="15" hidden="true" customHeight="true" x14ac:dyDescent="0.2">
      <c r="A130" s="3252" t="s">
        <v>47</v>
      </c>
      <c r="B130" s="282" t="s">
        <v>42</v>
      </c>
      <c r="C130" s="335"/>
      <c r="D130" s="336"/>
      <c r="E130" s="336"/>
      <c r="F130" s="336"/>
      <c r="G130" s="337"/>
      <c r="H130" s="338"/>
      <c r="I130" s="336"/>
      <c r="J130" s="336"/>
      <c r="K130" s="336"/>
      <c r="L130" s="339"/>
      <c r="M130" s="335"/>
      <c r="N130" s="336"/>
      <c r="O130" s="336"/>
      <c r="P130" s="336"/>
      <c r="Q130" s="339"/>
      <c r="R130" s="335"/>
      <c r="S130" s="338"/>
      <c r="T130" s="338"/>
      <c r="U130" s="338"/>
      <c r="V130" s="338"/>
      <c r="W130" s="338"/>
      <c r="X130" s="338"/>
      <c r="Y130" s="338"/>
      <c r="Z130" s="338"/>
      <c r="AA130" s="338"/>
      <c r="AB130" s="338"/>
      <c r="AC130" s="2601"/>
      <c r="AD130" s="2610"/>
      <c r="AE130" s="2610"/>
      <c r="AF130" s="2610"/>
      <c r="AG130" s="2610"/>
      <c r="AH130" s="2610"/>
      <c r="AI130" s="2610"/>
      <c r="AJ130" s="2610"/>
      <c r="AK130" s="2610"/>
      <c r="AL130" s="2610"/>
      <c r="AM130" s="2610"/>
      <c r="AN130" s="2610"/>
      <c r="AO130" s="2610"/>
      <c r="AP130" s="2610"/>
      <c r="AQ130" s="2610"/>
      <c r="AR130" s="2610"/>
      <c r="AS130" s="2610"/>
      <c r="AT130" s="2610"/>
      <c r="AU130" s="2610"/>
      <c r="AV130" s="2610"/>
      <c r="AW130" s="2610"/>
      <c r="AX130" s="2610"/>
      <c r="AY130" s="2610"/>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3253"/>
      <c r="B131" s="273" t="s">
        <v>46</v>
      </c>
      <c r="C131" s="340"/>
      <c r="D131" s="341"/>
      <c r="E131" s="341"/>
      <c r="F131" s="341"/>
      <c r="G131" s="342"/>
      <c r="H131" s="343"/>
      <c r="I131" s="341"/>
      <c r="J131" s="341"/>
      <c r="K131" s="341"/>
      <c r="L131" s="344"/>
      <c r="M131" s="340"/>
      <c r="N131" s="341"/>
      <c r="O131" s="341"/>
      <c r="P131" s="341"/>
      <c r="Q131" s="344"/>
      <c r="R131" s="340"/>
      <c r="S131" s="343"/>
      <c r="T131" s="343"/>
      <c r="U131" s="343"/>
      <c r="V131" s="343"/>
      <c r="W131" s="343"/>
      <c r="X131" s="343"/>
      <c r="Y131" s="343"/>
      <c r="Z131" s="343"/>
      <c r="AA131" s="343"/>
      <c r="AB131" s="343"/>
      <c r="AC131" s="2602"/>
      <c r="AD131" s="2610"/>
      <c r="AE131" s="2610"/>
      <c r="AF131" s="2610"/>
      <c r="AG131" s="2610"/>
      <c r="AH131" s="2610"/>
      <c r="AI131" s="2610"/>
      <c r="AJ131" s="2610"/>
      <c r="AK131" s="2610"/>
      <c r="AL131" s="2610"/>
      <c r="AM131" s="2610"/>
      <c r="AN131" s="2610"/>
      <c r="AO131" s="2610"/>
      <c r="AP131" s="2610"/>
      <c r="AQ131" s="2610"/>
      <c r="AR131" s="2610"/>
      <c r="AS131" s="2610"/>
      <c r="AT131" s="2610"/>
      <c r="AU131" s="2610"/>
      <c r="AV131" s="2610"/>
      <c r="AW131" s="2610"/>
      <c r="AX131" s="2610"/>
      <c r="AY131" s="2610"/>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3254"/>
      <c r="B132" s="274" t="s">
        <v>46</v>
      </c>
      <c r="C132" s="345"/>
      <c r="D132" s="346"/>
      <c r="E132" s="346"/>
      <c r="F132" s="346"/>
      <c r="G132" s="347"/>
      <c r="H132" s="348"/>
      <c r="I132" s="346"/>
      <c r="J132" s="346"/>
      <c r="K132" s="346"/>
      <c r="L132" s="349"/>
      <c r="M132" s="345"/>
      <c r="N132" s="346"/>
      <c r="O132" s="346"/>
      <c r="P132" s="346"/>
      <c r="Q132" s="349"/>
      <c r="R132" s="471"/>
      <c r="S132" s="472"/>
      <c r="T132" s="472"/>
      <c r="U132" s="472"/>
      <c r="V132" s="472"/>
      <c r="W132" s="472"/>
      <c r="X132" s="472"/>
      <c r="Y132" s="472"/>
      <c r="Z132" s="472"/>
      <c r="AA132" s="472"/>
      <c r="AB132" s="472"/>
      <c r="AC132" s="2603"/>
      <c r="AD132" s="2610"/>
      <c r="AE132" s="2610"/>
      <c r="AF132" s="2610"/>
      <c r="AG132" s="2610"/>
      <c r="AH132" s="2610"/>
      <c r="AI132" s="2610"/>
      <c r="AJ132" s="2610"/>
      <c r="AK132" s="2610"/>
      <c r="AL132" s="2610"/>
      <c r="AM132" s="2610"/>
      <c r="AN132" s="2610"/>
      <c r="AO132" s="2610"/>
      <c r="AP132" s="2610"/>
      <c r="AQ132" s="2610"/>
      <c r="AR132" s="2610"/>
      <c r="AS132" s="2610"/>
      <c r="AT132" s="2610"/>
      <c r="AU132" s="2610"/>
      <c r="AV132" s="2610"/>
      <c r="AW132" s="2610"/>
      <c r="AX132" s="2610"/>
      <c r="AY132" s="2610"/>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130" customFormat="true" ht="15" customHeight="true" x14ac:dyDescent="0.2">
      <c r="B133" s="207"/>
      <c r="C133" s="2853" t="s">
        <v>115</v>
      </c>
      <c r="D133" s="2854"/>
      <c r="E133" s="2854"/>
      <c r="F133" s="2854"/>
      <c r="G133" s="2855"/>
      <c r="H133" s="3267" t="s">
        <v>38</v>
      </c>
      <c r="I133" s="3268"/>
      <c r="J133" s="3268"/>
      <c r="K133" s="3268"/>
      <c r="L133" s="3269"/>
      <c r="M133" s="3270" t="s">
        <v>37</v>
      </c>
      <c r="N133" s="3271"/>
      <c r="O133" s="3271"/>
      <c r="P133" s="3271"/>
      <c r="Q133" s="3272"/>
      <c r="R133" s="710" t="s">
        <v>142</v>
      </c>
      <c r="S133" s="465"/>
      <c r="T133" s="465"/>
      <c r="U133" s="465"/>
      <c r="V133" s="465"/>
      <c r="W133" s="465"/>
      <c r="X133" s="465"/>
      <c r="Y133" s="466"/>
      <c r="Z133" s="464"/>
      <c r="AA133" s="464"/>
      <c r="AB133" s="464"/>
      <c r="AC133" s="464"/>
      <c r="AD133" s="2604"/>
      <c r="AE133" s="2604"/>
      <c r="AF133" s="2604"/>
      <c r="AG133" s="2604"/>
      <c r="AH133" s="2604"/>
      <c r="AI133" s="2604"/>
      <c r="AJ133" s="2604"/>
      <c r="AK133" s="2604"/>
      <c r="AL133" s="2604"/>
      <c r="AM133" s="2604"/>
      <c r="AN133" s="2604"/>
      <c r="AO133" s="2604"/>
      <c r="AP133" s="2604"/>
      <c r="AQ133" s="2604"/>
      <c r="AR133" s="2604"/>
      <c r="AS133" s="2604"/>
      <c r="AT133" s="2604"/>
      <c r="AU133" s="2604"/>
      <c r="AV133" s="2604"/>
      <c r="AW133" s="2604"/>
      <c r="AX133" s="2604"/>
      <c r="AY133" s="2604"/>
      <c r="AZ133" s="239"/>
      <c r="BA133" s="241" t="s">
        <v>131</v>
      </c>
      <c r="BB133" s="116" t="s">
        <v>99</v>
      </c>
      <c r="BC133" s="2930" t="s">
        <v>115</v>
      </c>
      <c r="BD133" s="2931"/>
      <c r="BE133" s="2931"/>
      <c r="BF133" s="2931"/>
      <c r="BG133" s="2932"/>
      <c r="BH133" s="2933" t="s">
        <v>38</v>
      </c>
      <c r="BI133" s="2931"/>
      <c r="BJ133" s="2931"/>
      <c r="BK133" s="2931"/>
      <c r="BL133" s="2932"/>
      <c r="BM133" s="2933" t="s">
        <v>37</v>
      </c>
      <c r="BN133" s="2931"/>
      <c r="BO133" s="2931"/>
      <c r="BP133" s="2931"/>
      <c r="BQ133" s="2932"/>
      <c r="BR133" s="716" t="s">
        <v>142</v>
      </c>
      <c r="BS133" s="528"/>
      <c r="BT133" s="528"/>
      <c r="BU133" s="528"/>
      <c r="BV133" s="528"/>
      <c r="BW133" s="528"/>
      <c r="BX133" s="528"/>
      <c r="BY133" s="529"/>
      <c r="BZ133" s="461"/>
      <c r="CA133" s="461"/>
      <c r="CB133" s="461"/>
      <c r="CC133" s="461"/>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130" customFormat="true" ht="12.75" x14ac:dyDescent="0.2">
      <c r="A134" s="208" t="s">
        <v>69</v>
      </c>
      <c r="B134" s="280"/>
      <c r="C134" s="414" t="s">
        <v>0</v>
      </c>
      <c r="D134" s="415" t="s">
        <v>1</v>
      </c>
      <c r="E134" s="415" t="s">
        <v>2</v>
      </c>
      <c r="F134" s="415" t="s">
        <v>3</v>
      </c>
      <c r="G134" s="416" t="s">
        <v>4</v>
      </c>
      <c r="H134" s="326" t="s">
        <v>0</v>
      </c>
      <c r="I134" s="325" t="s">
        <v>1</v>
      </c>
      <c r="J134" s="325" t="s">
        <v>2</v>
      </c>
      <c r="K134" s="325" t="s">
        <v>3</v>
      </c>
      <c r="L134" s="327" t="s">
        <v>4</v>
      </c>
      <c r="M134" s="328" t="s">
        <v>0</v>
      </c>
      <c r="N134" s="325" t="s">
        <v>1</v>
      </c>
      <c r="O134" s="325" t="s">
        <v>2</v>
      </c>
      <c r="P134" s="325" t="s">
        <v>3</v>
      </c>
      <c r="Q134" s="327" t="s">
        <v>4</v>
      </c>
      <c r="R134" s="328" t="s">
        <v>326</v>
      </c>
      <c r="S134" s="325" t="s">
        <v>327</v>
      </c>
      <c r="T134" s="325" t="s">
        <v>328</v>
      </c>
      <c r="U134" s="325" t="s">
        <v>329</v>
      </c>
      <c r="V134" s="325" t="s">
        <v>330</v>
      </c>
      <c r="W134" s="325" t="s">
        <v>331</v>
      </c>
      <c r="X134" s="325" t="s">
        <v>332</v>
      </c>
      <c r="Y134" s="329" t="s">
        <v>333</v>
      </c>
      <c r="Z134" s="329" t="s">
        <v>334</v>
      </c>
      <c r="AA134" s="329" t="s">
        <v>335</v>
      </c>
      <c r="AB134" s="329" t="s">
        <v>336</v>
      </c>
      <c r="AC134" s="329" t="s">
        <v>337</v>
      </c>
      <c r="AD134" s="2621"/>
      <c r="AE134" s="2621"/>
      <c r="AF134" s="2621"/>
      <c r="AG134" s="2621"/>
      <c r="AH134" s="2621"/>
      <c r="AI134" s="2621"/>
      <c r="AJ134" s="2621"/>
      <c r="AK134" s="2621"/>
      <c r="AL134" s="2621"/>
      <c r="AM134" s="2621"/>
      <c r="AN134" s="2621"/>
      <c r="AO134" s="2621"/>
      <c r="AP134" s="2621"/>
      <c r="AQ134" s="2621"/>
      <c r="AR134" s="2621"/>
      <c r="AS134" s="2621"/>
      <c r="AT134" s="2621"/>
      <c r="AU134" s="2621"/>
      <c r="AV134" s="2621"/>
      <c r="AW134" s="2621"/>
      <c r="AX134" s="2621"/>
      <c r="AY134" s="2621"/>
      <c r="AZ134" s="239"/>
      <c r="BA134" s="222" t="s">
        <v>117</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326</v>
      </c>
      <c r="BS134" s="188" t="s">
        <v>327</v>
      </c>
      <c r="BT134" s="188" t="s">
        <v>328</v>
      </c>
      <c r="BU134" s="188" t="s">
        <v>329</v>
      </c>
      <c r="BV134" s="188" t="s">
        <v>330</v>
      </c>
      <c r="BW134" s="188" t="s">
        <v>331</v>
      </c>
      <c r="BX134" s="188" t="s">
        <v>332</v>
      </c>
      <c r="BY134" s="189" t="s">
        <v>333</v>
      </c>
      <c r="BZ134" s="189" t="s">
        <v>334</v>
      </c>
      <c r="CA134" s="189" t="s">
        <v>335</v>
      </c>
      <c r="CB134" s="189" t="s">
        <v>336</v>
      </c>
      <c r="CC134" s="189" t="s">
        <v>337</v>
      </c>
      <c r="CD134" s="2411"/>
      <c r="CE134" s="2411"/>
      <c r="CF134" s="2411"/>
      <c r="CG134" s="2411"/>
      <c r="CH134" s="2411"/>
      <c r="CI134" s="2411"/>
      <c r="CJ134" s="2411"/>
      <c r="CK134" s="2411"/>
      <c r="CL134" s="2411"/>
      <c r="CM134" s="2411"/>
      <c r="CN134" s="2411"/>
      <c r="CO134" s="2411"/>
      <c r="CP134" s="2411"/>
      <c r="CQ134" s="2411"/>
      <c r="CR134" s="2411"/>
      <c r="CS134" s="2411"/>
      <c r="CT134" s="2411"/>
      <c r="CU134" s="2411"/>
      <c r="CV134" s="2411"/>
      <c r="CW134" s="2411"/>
      <c r="CX134" s="2411"/>
      <c r="CY134" s="2411"/>
      <c r="CZ134" s="2411"/>
    </row>
    <row r="135" s="130" customFormat="true" ht="15" customHeight="true" x14ac:dyDescent="0.2">
      <c r="A135" s="3291" t="s">
        <v>45</v>
      </c>
      <c r="B135" s="299" t="s">
        <v>44</v>
      </c>
      <c r="C135" s="554">
        <v>62.672239353523771</v>
      </c>
      <c r="D135" s="567">
        <v>59.146647847733156</v>
      </c>
      <c r="E135" s="567">
        <v>63.802611529972133</v>
      </c>
      <c r="F135" s="567">
        <v>73.362152409289109</v>
      </c>
      <c r="G135" s="580">
        <v>82.220666047330653</v>
      </c>
      <c r="H135" s="593">
        <v>65.25225314544187</v>
      </c>
      <c r="I135" s="567">
        <v>69.465315417580641</v>
      </c>
      <c r="J135" s="567">
        <v>71.058629528071066</v>
      </c>
      <c r="K135" s="567">
        <v>76.811502194636958</v>
      </c>
      <c r="L135" s="606">
        <v>83.115370852080119</v>
      </c>
      <c r="M135" s="617">
        <v>25.037707215034484</v>
      </c>
      <c r="N135" s="567">
        <v>21.070010941569308</v>
      </c>
      <c r="O135" s="567">
        <v>23.767417027702031</v>
      </c>
      <c r="P135" s="567">
        <v>31.977127478419444</v>
      </c>
      <c r="Q135" s="606">
        <v>36.178571408371155</v>
      </c>
      <c r="R135" s="617">
        <v>34.212498843939393</v>
      </c>
      <c r="S135" s="567">
        <v>82.319007388213592</v>
      </c>
      <c r="T135" s="567">
        <v>77.585779128738238</v>
      </c>
      <c r="U135" s="567">
        <v>71.902157990838376</v>
      </c>
      <c r="V135" s="567">
        <v>51.081227515802588</v>
      </c>
      <c r="W135" s="567">
        <v>38.880206210583019</v>
      </c>
      <c r="X135" s="567">
        <v>59.981104474662992</v>
      </c>
      <c r="Y135" s="628">
        <v>44.215044256720596</v>
      </c>
      <c r="Z135" s="628">
        <v>62.927590762837937</v>
      </c>
      <c r="AA135" s="628">
        <v>26.149203216817963</v>
      </c>
      <c r="AB135" s="628">
        <v>65.422915842395241</v>
      </c>
      <c r="AC135" s="628">
        <v>83.00885729196763</v>
      </c>
      <c r="AD135" s="2622"/>
      <c r="AE135" s="2622"/>
      <c r="AF135" s="2622"/>
      <c r="AG135" s="2622"/>
      <c r="AH135" s="2622"/>
      <c r="AI135" s="2622"/>
      <c r="AJ135" s="2622"/>
      <c r="AK135" s="2622"/>
      <c r="AL135" s="2622"/>
      <c r="AM135" s="2622"/>
      <c r="AN135" s="2622"/>
      <c r="AO135" s="2622"/>
      <c r="AP135" s="2622"/>
      <c r="AQ135" s="2622"/>
      <c r="AR135" s="2622"/>
      <c r="AS135" s="2622"/>
      <c r="AT135" s="2622"/>
      <c r="AU135" s="2622"/>
      <c r="AV135" s="2622"/>
      <c r="AW135" s="2622"/>
      <c r="AX135" s="2622"/>
      <c r="AY135" s="2622"/>
      <c r="AZ135" s="239"/>
      <c r="BA135" s="2934" t="s">
        <v>45</v>
      </c>
      <c r="BB135" s="172" t="s">
        <v>44</v>
      </c>
      <c r="BC135" s="641">
        <v>11320.341438000007</v>
      </c>
      <c r="BD135" s="654">
        <v>10679.974952999954</v>
      </c>
      <c r="BE135" s="654">
        <v>11519.232853000023</v>
      </c>
      <c r="BF135" s="654">
        <v>13244.164285999981</v>
      </c>
      <c r="BG135" s="667">
        <v>14844.748758999947</v>
      </c>
      <c r="BH135" s="680">
        <v>10515.24752500001</v>
      </c>
      <c r="BI135" s="654">
        <v>11189.063928999973</v>
      </c>
      <c r="BJ135" s="654">
        <v>11448.14694500004</v>
      </c>
      <c r="BK135" s="654">
        <v>12363.230529999975</v>
      </c>
      <c r="BL135" s="667">
        <v>13409.534249999957</v>
      </c>
      <c r="BM135" s="680">
        <v>487.28347999999971</v>
      </c>
      <c r="BN135" s="654">
        <v>408.11648800000012</v>
      </c>
      <c r="BO135" s="654">
        <v>463.67092300000024</v>
      </c>
      <c r="BP135" s="654">
        <v>621.20170899999994</v>
      </c>
      <c r="BQ135" s="667">
        <v>702.96650999999986</v>
      </c>
      <c r="BR135" s="680">
        <v>660.02091100000121</v>
      </c>
      <c r="BS135" s="654">
        <v>29445.211985999984</v>
      </c>
      <c r="BT135" s="654">
        <v>1608.089419000002</v>
      </c>
      <c r="BU135" s="654">
        <v>3675.644791999996</v>
      </c>
      <c r="BV135" s="654">
        <v>8410.1380830000035</v>
      </c>
      <c r="BW135" s="654">
        <v>1020.060477000001</v>
      </c>
      <c r="BX135" s="654">
        <v>2026.4593179999977</v>
      </c>
      <c r="BY135" s="693">
        <v>654.00809300000003</v>
      </c>
      <c r="BZ135" s="693">
        <v>1329.6503799999996</v>
      </c>
      <c r="CA135" s="693">
        <v>1404.8867840000003</v>
      </c>
      <c r="CB135" s="693">
        <v>817.9421670000005</v>
      </c>
      <c r="CC135" s="693">
        <v>10556.349878999976</v>
      </c>
      <c r="CD135" s="2642"/>
      <c r="CE135" s="2642"/>
      <c r="CF135" s="2642"/>
      <c r="CG135" s="2642"/>
      <c r="CH135" s="2642"/>
      <c r="CI135" s="2642"/>
      <c r="CJ135" s="2642"/>
      <c r="CK135" s="2642"/>
      <c r="CL135" s="2642"/>
      <c r="CM135" s="2642"/>
      <c r="CN135" s="2642"/>
      <c r="CO135" s="2642"/>
      <c r="CP135" s="2642"/>
      <c r="CQ135" s="2642"/>
      <c r="CR135" s="2642"/>
      <c r="CS135" s="2642"/>
      <c r="CT135" s="2642"/>
      <c r="CU135" s="2642"/>
      <c r="CV135" s="2642"/>
      <c r="CW135" s="2642"/>
      <c r="CX135" s="2642"/>
      <c r="CY135" s="2642"/>
      <c r="CZ135" s="2413"/>
    </row>
    <row r="136" s="130" customFormat="true" ht="15" customHeight="true" x14ac:dyDescent="0.2">
      <c r="A136" s="2877"/>
      <c r="B136" s="300" t="s">
        <v>43</v>
      </c>
      <c r="C136" s="555">
        <v>30.168284107657527</v>
      </c>
      <c r="D136" s="568">
        <v>34.995920701788698</v>
      </c>
      <c r="E136" s="568">
        <v>31.091191184282451</v>
      </c>
      <c r="F136" s="568">
        <v>23.631054315403546</v>
      </c>
      <c r="G136" s="581">
        <v>15.692478285168077</v>
      </c>
      <c r="H136" s="594">
        <v>28.04051286823141</v>
      </c>
      <c r="I136" s="568">
        <v>24.874328097362866</v>
      </c>
      <c r="J136" s="568">
        <v>25.243437264500724</v>
      </c>
      <c r="K136" s="568">
        <v>20.243986396246637</v>
      </c>
      <c r="L136" s="607">
        <v>14.869771258791065</v>
      </c>
      <c r="M136" s="618">
        <v>64.510180940223492</v>
      </c>
      <c r="N136" s="568">
        <v>70.902496098302436</v>
      </c>
      <c r="O136" s="568">
        <v>68.412454016230583</v>
      </c>
      <c r="P136" s="568">
        <v>58.818555141694617</v>
      </c>
      <c r="Q136" s="607">
        <v>57.917458010476111</v>
      </c>
      <c r="R136" s="618">
        <v>56.882808476838107</v>
      </c>
      <c r="S136" s="568">
        <v>15.368408763891752</v>
      </c>
      <c r="T136" s="568">
        <v>21.075039923141954</v>
      </c>
      <c r="U136" s="568">
        <v>20.855591915989738</v>
      </c>
      <c r="V136" s="568">
        <v>45.815935007451685</v>
      </c>
      <c r="W136" s="568">
        <v>51.706498834101687</v>
      </c>
      <c r="X136" s="568">
        <v>39.906449134762148</v>
      </c>
      <c r="Y136" s="629">
        <v>53.65441360741908</v>
      </c>
      <c r="Z136" s="629">
        <v>34.207848631848456</v>
      </c>
      <c r="AA136" s="629">
        <v>55.784360601335756</v>
      </c>
      <c r="AB136" s="629">
        <v>34.135219335383141</v>
      </c>
      <c r="AC136" s="629">
        <v>9.3985431191789139</v>
      </c>
      <c r="AD136" s="2507"/>
      <c r="AE136" s="2507"/>
      <c r="AF136" s="2507"/>
      <c r="AG136" s="2507"/>
      <c r="AH136" s="2507"/>
      <c r="AI136" s="2507"/>
      <c r="AJ136" s="2507"/>
      <c r="AK136" s="2507"/>
      <c r="AL136" s="2507"/>
      <c r="AM136" s="2507"/>
      <c r="AN136" s="2507"/>
      <c r="AO136" s="2507"/>
      <c r="AP136" s="2507"/>
      <c r="AQ136" s="2507"/>
      <c r="AR136" s="2507"/>
      <c r="AS136" s="2507"/>
      <c r="AT136" s="2507"/>
      <c r="AU136" s="2507"/>
      <c r="AV136" s="2507"/>
      <c r="AW136" s="2507"/>
      <c r="AX136" s="2507"/>
      <c r="AY136" s="2507"/>
      <c r="AZ136" s="239"/>
      <c r="BA136" s="2892"/>
      <c r="BB136" s="173" t="s">
        <v>43</v>
      </c>
      <c r="BC136" s="642">
        <v>5449.2272850000008</v>
      </c>
      <c r="BD136" s="655">
        <v>6319.1333770000001</v>
      </c>
      <c r="BE136" s="655">
        <v>5613.3544120000006</v>
      </c>
      <c r="BF136" s="655">
        <v>4266.1448079999991</v>
      </c>
      <c r="BG136" s="668">
        <v>2833.2402150000016</v>
      </c>
      <c r="BH136" s="681">
        <v>4518.6628710000023</v>
      </c>
      <c r="BI136" s="655">
        <v>4006.6102860000051</v>
      </c>
      <c r="BJ136" s="655">
        <v>4066.9315059999999</v>
      </c>
      <c r="BK136" s="655">
        <v>3258.3801060000023</v>
      </c>
      <c r="BL136" s="668">
        <v>2399.0352799999987</v>
      </c>
      <c r="BM136" s="681">
        <v>1255.4961680000006</v>
      </c>
      <c r="BN136" s="655">
        <v>1373.3489640000014</v>
      </c>
      <c r="BO136" s="655">
        <v>1334.6366440000006</v>
      </c>
      <c r="BP136" s="655">
        <v>1142.6350599999994</v>
      </c>
      <c r="BQ136" s="668">
        <v>1125.363212</v>
      </c>
      <c r="BR136" s="681">
        <v>1097.3721399999995</v>
      </c>
      <c r="BS136" s="655">
        <v>5497.224374999998</v>
      </c>
      <c r="BT136" s="655">
        <v>436.81392499999947</v>
      </c>
      <c r="BU136" s="655">
        <v>1066.1397370000004</v>
      </c>
      <c r="BV136" s="655">
        <v>7543.2474620000012</v>
      </c>
      <c r="BW136" s="655">
        <v>1356.5708880000013</v>
      </c>
      <c r="BX136" s="655">
        <v>1348.2378560000009</v>
      </c>
      <c r="BY136" s="694">
        <v>793.6307950000014</v>
      </c>
      <c r="BZ136" s="694">
        <v>722.80661600000019</v>
      </c>
      <c r="CA136" s="694">
        <v>2997.0592340000053</v>
      </c>
      <c r="CB136" s="694">
        <v>426.77148999999969</v>
      </c>
      <c r="CC136" s="694">
        <v>1195.2255790000002</v>
      </c>
      <c r="CD136" s="2643"/>
      <c r="CE136" s="2643"/>
      <c r="CF136" s="2643"/>
      <c r="CG136" s="2643"/>
      <c r="CH136" s="2643"/>
      <c r="CI136" s="2643"/>
      <c r="CJ136" s="2643"/>
      <c r="CK136" s="2643"/>
      <c r="CL136" s="2643"/>
      <c r="CM136" s="2643"/>
      <c r="CN136" s="2643"/>
      <c r="CO136" s="2643"/>
      <c r="CP136" s="2643"/>
      <c r="CQ136" s="2643"/>
      <c r="CR136" s="2643"/>
      <c r="CS136" s="2643"/>
      <c r="CT136" s="2643"/>
      <c r="CU136" s="2643"/>
      <c r="CV136" s="2643"/>
      <c r="CW136" s="2643"/>
      <c r="CX136" s="2643"/>
      <c r="CY136" s="2643"/>
      <c r="CZ136" s="2415"/>
    </row>
    <row r="137" s="130" customFormat="true" ht="15" customHeight="true" x14ac:dyDescent="0.2">
      <c r="A137" s="2877"/>
      <c r="B137" s="300" t="s">
        <v>42</v>
      </c>
      <c r="C137" s="555">
        <v>6.9006908698894627</v>
      </c>
      <c r="D137" s="568">
        <v>5.7788825020615251</v>
      </c>
      <c r="E137" s="568">
        <v>5.0564124812564026</v>
      </c>
      <c r="F137" s="568">
        <v>3.001066290370018</v>
      </c>
      <c r="G137" s="581">
        <v>2.0806405716782832</v>
      </c>
      <c r="H137" s="594">
        <v>6.4441353255791904</v>
      </c>
      <c r="I137" s="568">
        <v>5.6603564850566741</v>
      </c>
      <c r="J137" s="568">
        <v>3.6598997131361477</v>
      </c>
      <c r="K137" s="568">
        <v>2.9380878928738383</v>
      </c>
      <c r="L137" s="607">
        <v>2.0079027256371997</v>
      </c>
      <c r="M137" s="618">
        <v>10.22879834305656</v>
      </c>
      <c r="N137" s="568">
        <v>7.2952400709269298</v>
      </c>
      <c r="O137" s="568">
        <v>7.8201289560675358</v>
      </c>
      <c r="P137" s="568">
        <v>9.2043173798858877</v>
      </c>
      <c r="Q137" s="607">
        <v>5.7567341759045334</v>
      </c>
      <c r="R137" s="618">
        <v>8.9046926792227055</v>
      </c>
      <c r="S137" s="568">
        <v>2.3125838478944529</v>
      </c>
      <c r="T137" s="568">
        <v>0.99011549801637078</v>
      </c>
      <c r="U137" s="568">
        <v>6.8890558992884721</v>
      </c>
      <c r="V137" s="568">
        <v>2.967063300838642</v>
      </c>
      <c r="W137" s="568">
        <v>9.4132949553156777</v>
      </c>
      <c r="X137" s="568">
        <v>0.1124463905748793</v>
      </c>
      <c r="Y137" s="629">
        <v>2.0501163712380954</v>
      </c>
      <c r="Z137" s="629">
        <v>2.6980937132416312</v>
      </c>
      <c r="AA137" s="629">
        <v>17.948936668552566</v>
      </c>
      <c r="AB137" s="629">
        <v>0.14679948714629495</v>
      </c>
      <c r="AC137" s="629">
        <v>7.5161798238774207</v>
      </c>
      <c r="AD137" s="2507"/>
      <c r="AE137" s="2507"/>
      <c r="AF137" s="2507"/>
      <c r="AG137" s="2507"/>
      <c r="AH137" s="2507"/>
      <c r="AI137" s="2507"/>
      <c r="AJ137" s="2507"/>
      <c r="AK137" s="2507"/>
      <c r="AL137" s="2507"/>
      <c r="AM137" s="2507"/>
      <c r="AN137" s="2507"/>
      <c r="AO137" s="2507"/>
      <c r="AP137" s="2507"/>
      <c r="AQ137" s="2507"/>
      <c r="AR137" s="2507"/>
      <c r="AS137" s="2507"/>
      <c r="AT137" s="2507"/>
      <c r="AU137" s="2507"/>
      <c r="AV137" s="2507"/>
      <c r="AW137" s="2507"/>
      <c r="AX137" s="2507"/>
      <c r="AY137" s="2507"/>
      <c r="AZ137" s="239"/>
      <c r="BA137" s="2892"/>
      <c r="BB137" s="173" t="s">
        <v>42</v>
      </c>
      <c r="BC137" s="642">
        <v>1246.4558089999982</v>
      </c>
      <c r="BD137" s="655">
        <v>1043.4795989999998</v>
      </c>
      <c r="BE137" s="655">
        <v>912.90922699999953</v>
      </c>
      <c r="BF137" s="655">
        <v>541.78638000000024</v>
      </c>
      <c r="BG137" s="668">
        <v>375.65478400000006</v>
      </c>
      <c r="BH137" s="681">
        <v>1038.457290999999</v>
      </c>
      <c r="BI137" s="655">
        <v>911.73688899999991</v>
      </c>
      <c r="BJ137" s="655">
        <v>589.64083600000004</v>
      </c>
      <c r="BK137" s="655">
        <v>472.90128299999998</v>
      </c>
      <c r="BL137" s="668">
        <v>323.94778600000006</v>
      </c>
      <c r="BM137" s="681">
        <v>199.07271899999995</v>
      </c>
      <c r="BN137" s="655">
        <v>141.30546799999996</v>
      </c>
      <c r="BO137" s="655">
        <v>152.56039000000001</v>
      </c>
      <c r="BP137" s="655">
        <v>178.80710800000006</v>
      </c>
      <c r="BQ137" s="668">
        <v>111.85602900000001</v>
      </c>
      <c r="BR137" s="681">
        <v>171.787609</v>
      </c>
      <c r="BS137" s="655">
        <v>827.2029</v>
      </c>
      <c r="BT137" s="655">
        <v>20.521728</v>
      </c>
      <c r="BU137" s="655">
        <v>352.16915800000004</v>
      </c>
      <c r="BV137" s="655">
        <v>488.50455000000005</v>
      </c>
      <c r="BW137" s="655">
        <v>246.96705799999992</v>
      </c>
      <c r="BX137" s="655">
        <v>3.798997</v>
      </c>
      <c r="BY137" s="694">
        <v>30.324355000000008</v>
      </c>
      <c r="BZ137" s="694">
        <v>57.010307999999981</v>
      </c>
      <c r="CA137" s="694">
        <v>964.32092800000055</v>
      </c>
      <c r="CB137" s="694">
        <v>1.8353429999999999</v>
      </c>
      <c r="CC137" s="694">
        <v>955.84286499999985</v>
      </c>
      <c r="CD137" s="2643"/>
      <c r="CE137" s="2643"/>
      <c r="CF137" s="2643"/>
      <c r="CG137" s="2643"/>
      <c r="CH137" s="2643"/>
      <c r="CI137" s="2643"/>
      <c r="CJ137" s="2643"/>
      <c r="CK137" s="2643"/>
      <c r="CL137" s="2643"/>
      <c r="CM137" s="2643"/>
      <c r="CN137" s="2643"/>
      <c r="CO137" s="2643"/>
      <c r="CP137" s="2643"/>
      <c r="CQ137" s="2643"/>
      <c r="CR137" s="2643"/>
      <c r="CS137" s="2643"/>
      <c r="CT137" s="2643"/>
      <c r="CU137" s="2643"/>
      <c r="CV137" s="2643"/>
      <c r="CW137" s="2643"/>
      <c r="CX137" s="2643"/>
      <c r="CY137" s="2643"/>
      <c r="CZ137" s="2415"/>
    </row>
    <row r="138" s="130" customFormat="true" ht="15" customHeight="true" x14ac:dyDescent="0.2">
      <c r="A138" s="2877"/>
      <c r="B138" s="300" t="s">
        <v>41</v>
      </c>
      <c r="C138" s="555">
        <v>0.2424270967737768</v>
      </c>
      <c r="D138" s="568">
        <v>7.8548948416258854E-2</v>
      </c>
      <c r="E138" s="568">
        <v>4.9784804489001244E-2</v>
      </c>
      <c r="F138" s="568">
        <v>5.7269849375201354E-3</v>
      </c>
      <c r="G138" s="581">
        <v>6.2150958230102193E-3</v>
      </c>
      <c r="H138" s="594">
        <v>0.24796516710622785</v>
      </c>
      <c r="I138" s="568">
        <v>0</v>
      </c>
      <c r="J138" s="568">
        <v>3.8033494292170393E-2</v>
      </c>
      <c r="K138" s="568">
        <v>6.4235162424845053E-3</v>
      </c>
      <c r="L138" s="607">
        <v>6.9551634916706585E-3</v>
      </c>
      <c r="M138" s="618">
        <v>0.19679595980120385</v>
      </c>
      <c r="N138" s="568">
        <v>0.7322528892013247</v>
      </c>
      <c r="O138" s="568">
        <v>0</v>
      </c>
      <c r="P138" s="568">
        <v>0</v>
      </c>
      <c r="Q138" s="607">
        <v>0.1472364052481101</v>
      </c>
      <c r="R138" s="618">
        <v>0</v>
      </c>
      <c r="S138" s="568">
        <v>0</v>
      </c>
      <c r="T138" s="568">
        <v>0.34906545010335199</v>
      </c>
      <c r="U138" s="568">
        <v>0.35319419388362577</v>
      </c>
      <c r="V138" s="568">
        <v>0.1357741759070632</v>
      </c>
      <c r="W138" s="568">
        <v>0</v>
      </c>
      <c r="X138" s="568">
        <v>0</v>
      </c>
      <c r="Y138" s="629">
        <v>8.042576462227348E-2</v>
      </c>
      <c r="Z138" s="629">
        <v>0.1664668920720509</v>
      </c>
      <c r="AA138" s="629">
        <v>6.2501520440450348E-2</v>
      </c>
      <c r="AB138" s="629">
        <v>0.29506533507520827</v>
      </c>
      <c r="AC138" s="629">
        <v>7.6419764976170326E-2</v>
      </c>
      <c r="AD138" s="2507"/>
      <c r="AE138" s="2507"/>
      <c r="AF138" s="2507"/>
      <c r="AG138" s="2507"/>
      <c r="AH138" s="2507"/>
      <c r="AI138" s="2507"/>
      <c r="AJ138" s="2507"/>
      <c r="AK138" s="2507"/>
      <c r="AL138" s="2507"/>
      <c r="AM138" s="2507"/>
      <c r="AN138" s="2507"/>
      <c r="AO138" s="2507"/>
      <c r="AP138" s="2507"/>
      <c r="AQ138" s="2507"/>
      <c r="AR138" s="2507"/>
      <c r="AS138" s="2507"/>
      <c r="AT138" s="2507"/>
      <c r="AU138" s="2507"/>
      <c r="AV138" s="2507"/>
      <c r="AW138" s="2507"/>
      <c r="AX138" s="2507"/>
      <c r="AY138" s="2507"/>
      <c r="AZ138" s="239"/>
      <c r="BA138" s="2892"/>
      <c r="BB138" s="173" t="s">
        <v>41</v>
      </c>
      <c r="BC138" s="642">
        <v>43.789044999999994</v>
      </c>
      <c r="BD138" s="655">
        <v>14.183403999999999</v>
      </c>
      <c r="BE138" s="655">
        <v>8.9883900000000008</v>
      </c>
      <c r="BF138" s="655">
        <v>1.0339</v>
      </c>
      <c r="BG138" s="668">
        <v>1.1221209999999999</v>
      </c>
      <c r="BH138" s="681">
        <v>39.959004999999991</v>
      </c>
      <c r="BI138" s="655">
        <v>0</v>
      </c>
      <c r="BJ138" s="655">
        <v>6.1275180000000002</v>
      </c>
      <c r="BK138" s="655">
        <v>1.0339</v>
      </c>
      <c r="BL138" s="668">
        <v>1.1221209999999999</v>
      </c>
      <c r="BM138" s="681">
        <v>3.8300399999999994</v>
      </c>
      <c r="BN138" s="655">
        <v>14.183403999999999</v>
      </c>
      <c r="BO138" s="655">
        <v>0</v>
      </c>
      <c r="BP138" s="655">
        <v>0</v>
      </c>
      <c r="BQ138" s="668">
        <v>2.8608720000000001</v>
      </c>
      <c r="BR138" s="681">
        <v>0</v>
      </c>
      <c r="BS138" s="655">
        <v>0</v>
      </c>
      <c r="BT138" s="655">
        <v>7.2349399999999999</v>
      </c>
      <c r="BU138" s="655">
        <v>18.055319000000001</v>
      </c>
      <c r="BV138" s="655">
        <v>22.354191999999998</v>
      </c>
      <c r="BW138" s="655">
        <v>0</v>
      </c>
      <c r="BX138" s="655">
        <v>0</v>
      </c>
      <c r="BY138" s="694">
        <v>1.1896199999999999</v>
      </c>
      <c r="BZ138" s="694">
        <v>3.5174199999999995</v>
      </c>
      <c r="CA138" s="694">
        <v>3.3579439999999998</v>
      </c>
      <c r="CB138" s="694">
        <v>3.689019</v>
      </c>
      <c r="CC138" s="694">
        <v>9.7184060000000017</v>
      </c>
      <c r="CD138" s="2643"/>
      <c r="CE138" s="2643"/>
      <c r="CF138" s="2643"/>
      <c r="CG138" s="2643"/>
      <c r="CH138" s="2643"/>
      <c r="CI138" s="2643"/>
      <c r="CJ138" s="2643"/>
      <c r="CK138" s="2643"/>
      <c r="CL138" s="2643"/>
      <c r="CM138" s="2643"/>
      <c r="CN138" s="2643"/>
      <c r="CO138" s="2643"/>
      <c r="CP138" s="2643"/>
      <c r="CQ138" s="2643"/>
      <c r="CR138" s="2643"/>
      <c r="CS138" s="2643"/>
      <c r="CT138" s="2643"/>
      <c r="CU138" s="2643"/>
      <c r="CV138" s="2643"/>
      <c r="CW138" s="2643"/>
      <c r="CX138" s="2643"/>
      <c r="CY138" s="2643"/>
      <c r="CZ138" s="2415"/>
    </row>
    <row r="139" s="130" customFormat="true" ht="15" customHeight="true" x14ac:dyDescent="0.2">
      <c r="A139" s="2877"/>
      <c r="B139" s="300" t="s">
        <v>19</v>
      </c>
      <c r="C139" s="555">
        <v>1.635857215532379E-2</v>
      </c>
      <c r="D139" s="568">
        <v>0</v>
      </c>
      <c r="E139" s="568">
        <v>0</v>
      </c>
      <c r="F139" s="568">
        <v>0</v>
      </c>
      <c r="G139" s="581">
        <v>0</v>
      </c>
      <c r="H139" s="594">
        <v>1.5133493641332409E-2</v>
      </c>
      <c r="I139" s="568">
        <v>0</v>
      </c>
      <c r="J139" s="568">
        <v>0</v>
      </c>
      <c r="K139" s="568">
        <v>0</v>
      </c>
      <c r="L139" s="607">
        <v>0</v>
      </c>
      <c r="M139" s="618">
        <v>2.6517541884169486E-2</v>
      </c>
      <c r="N139" s="568">
        <v>0</v>
      </c>
      <c r="O139" s="568">
        <v>0</v>
      </c>
      <c r="P139" s="568">
        <v>0</v>
      </c>
      <c r="Q139" s="607">
        <v>0</v>
      </c>
      <c r="R139" s="618">
        <v>0</v>
      </c>
      <c r="S139" s="568">
        <v>0</v>
      </c>
      <c r="T139" s="568">
        <v>0</v>
      </c>
      <c r="U139" s="568">
        <v>0</v>
      </c>
      <c r="V139" s="568">
        <v>0</v>
      </c>
      <c r="W139" s="568">
        <v>0</v>
      </c>
      <c r="X139" s="568">
        <v>0</v>
      </c>
      <c r="Y139" s="629">
        <v>0</v>
      </c>
      <c r="Z139" s="629">
        <v>0</v>
      </c>
      <c r="AA139" s="629">
        <v>5.4997992853414931E-2</v>
      </c>
      <c r="AB139" s="629">
        <v>0</v>
      </c>
      <c r="AC139" s="629">
        <v>0</v>
      </c>
      <c r="AD139" s="2507"/>
      <c r="AE139" s="2507"/>
      <c r="AF139" s="2507"/>
      <c r="AG139" s="2507"/>
      <c r="AH139" s="2507"/>
      <c r="AI139" s="2507"/>
      <c r="AJ139" s="2507"/>
      <c r="AK139" s="2507"/>
      <c r="AL139" s="2507"/>
      <c r="AM139" s="2507"/>
      <c r="AN139" s="2507"/>
      <c r="AO139" s="2507"/>
      <c r="AP139" s="2507"/>
      <c r="AQ139" s="2507"/>
      <c r="AR139" s="2507"/>
      <c r="AS139" s="2507"/>
      <c r="AT139" s="2507"/>
      <c r="AU139" s="2507"/>
      <c r="AV139" s="2507"/>
      <c r="AW139" s="2507"/>
      <c r="AX139" s="2507"/>
      <c r="AY139" s="2507"/>
      <c r="AZ139" s="239"/>
      <c r="BA139" s="2892"/>
      <c r="BB139" s="173" t="s">
        <v>19</v>
      </c>
      <c r="BC139" s="642">
        <v>2.9548110000000003</v>
      </c>
      <c r="BD139" s="655">
        <v>0</v>
      </c>
      <c r="BE139" s="655">
        <v>0</v>
      </c>
      <c r="BF139" s="655">
        <v>0</v>
      </c>
      <c r="BG139" s="668">
        <v>0</v>
      </c>
      <c r="BH139" s="681">
        <v>2.4387270000000001</v>
      </c>
      <c r="BI139" s="655">
        <v>0</v>
      </c>
      <c r="BJ139" s="655">
        <v>0</v>
      </c>
      <c r="BK139" s="655">
        <v>0</v>
      </c>
      <c r="BL139" s="668">
        <v>0</v>
      </c>
      <c r="BM139" s="681">
        <v>0.51608399999999999</v>
      </c>
      <c r="BN139" s="655">
        <v>0</v>
      </c>
      <c r="BO139" s="655">
        <v>0</v>
      </c>
      <c r="BP139" s="655">
        <v>0</v>
      </c>
      <c r="BQ139" s="668">
        <v>0</v>
      </c>
      <c r="BR139" s="681">
        <v>0</v>
      </c>
      <c r="BS139" s="655">
        <v>0</v>
      </c>
      <c r="BT139" s="655">
        <v>0</v>
      </c>
      <c r="BU139" s="655">
        <v>0</v>
      </c>
      <c r="BV139" s="655">
        <v>0</v>
      </c>
      <c r="BW139" s="655">
        <v>0</v>
      </c>
      <c r="BX139" s="655">
        <v>0</v>
      </c>
      <c r="BY139" s="694">
        <v>0</v>
      </c>
      <c r="BZ139" s="694">
        <v>0</v>
      </c>
      <c r="CA139" s="694">
        <v>2.9548110000000003</v>
      </c>
      <c r="CB139" s="694">
        <v>0</v>
      </c>
      <c r="CC139" s="694">
        <v>0</v>
      </c>
      <c r="CD139" s="2643"/>
      <c r="CE139" s="2643"/>
      <c r="CF139" s="2643"/>
      <c r="CG139" s="2643"/>
      <c r="CH139" s="2643"/>
      <c r="CI139" s="2643"/>
      <c r="CJ139" s="2643"/>
      <c r="CK139" s="2643"/>
      <c r="CL139" s="2643"/>
      <c r="CM139" s="2643"/>
      <c r="CN139" s="2643"/>
      <c r="CO139" s="2643"/>
      <c r="CP139" s="2643"/>
      <c r="CQ139" s="2643"/>
      <c r="CR139" s="2643"/>
      <c r="CS139" s="2643"/>
      <c r="CT139" s="2643"/>
      <c r="CU139" s="2643"/>
      <c r="CV139" s="2643"/>
      <c r="CW139" s="2643"/>
      <c r="CX139" s="2643"/>
      <c r="CY139" s="2643"/>
      <c r="CZ139" s="2415"/>
    </row>
    <row r="140" s="130" customFormat="true" ht="15" customHeight="true" x14ac:dyDescent="0.2">
      <c r="A140" s="2877" t="s">
        <v>107</v>
      </c>
      <c r="B140" s="300" t="s">
        <v>64</v>
      </c>
      <c r="C140" s="2535" t="s">
        <v>35</v>
      </c>
      <c r="D140" s="2544" t="s">
        <v>35</v>
      </c>
      <c r="E140" s="2544" t="s">
        <v>35</v>
      </c>
      <c r="F140" s="2544" t="s">
        <v>35</v>
      </c>
      <c r="G140" s="2554" t="s">
        <v>35</v>
      </c>
      <c r="H140" s="2564" t="s">
        <v>35</v>
      </c>
      <c r="I140" s="2544" t="s">
        <v>35</v>
      </c>
      <c r="J140" s="2544" t="s">
        <v>35</v>
      </c>
      <c r="K140" s="2544" t="s">
        <v>35</v>
      </c>
      <c r="L140" s="2574" t="s">
        <v>35</v>
      </c>
      <c r="M140" s="2580" t="s">
        <v>35</v>
      </c>
      <c r="N140" s="2544" t="s">
        <v>35</v>
      </c>
      <c r="O140" s="2544" t="s">
        <v>35</v>
      </c>
      <c r="P140" s="2544" t="s">
        <v>35</v>
      </c>
      <c r="Q140" s="2574" t="s">
        <v>35</v>
      </c>
      <c r="R140" s="2580" t="s">
        <v>35</v>
      </c>
      <c r="S140" s="2544" t="s">
        <v>35</v>
      </c>
      <c r="T140" s="2544" t="s">
        <v>35</v>
      </c>
      <c r="U140" s="2544" t="s">
        <v>35</v>
      </c>
      <c r="V140" s="2544" t="s">
        <v>35</v>
      </c>
      <c r="W140" s="2544" t="s">
        <v>35</v>
      </c>
      <c r="X140" s="2544" t="s">
        <v>35</v>
      </c>
      <c r="Y140" s="2589" t="s">
        <v>35</v>
      </c>
      <c r="Z140" s="2589" t="s">
        <v>35</v>
      </c>
      <c r="AA140" s="2589" t="s">
        <v>35</v>
      </c>
      <c r="AB140" s="2589" t="s">
        <v>35</v>
      </c>
      <c r="AC140" s="2589" t="s">
        <v>35</v>
      </c>
      <c r="AD140" s="2475"/>
      <c r="AE140" s="2475"/>
      <c r="AF140" s="2475"/>
      <c r="AG140" s="2475"/>
      <c r="AH140" s="2475"/>
      <c r="AI140" s="2475"/>
      <c r="AJ140" s="2475"/>
      <c r="AK140" s="2475"/>
      <c r="AL140" s="2475"/>
      <c r="AM140" s="2475"/>
      <c r="AN140" s="2475"/>
      <c r="AO140" s="2475"/>
      <c r="AP140" s="2475"/>
      <c r="AQ140" s="2475"/>
      <c r="AR140" s="2475"/>
      <c r="AS140" s="2475"/>
      <c r="AT140" s="2475"/>
      <c r="AU140" s="2475"/>
      <c r="AV140" s="2475"/>
      <c r="AW140" s="2475"/>
      <c r="AX140" s="2475"/>
      <c r="AY140" s="2475"/>
      <c r="AZ140" s="239"/>
      <c r="BA140" s="2892" t="s">
        <v>107</v>
      </c>
      <c r="BB140" s="173" t="s">
        <v>64</v>
      </c>
      <c r="BC140" s="1494" t="s">
        <v>35</v>
      </c>
      <c r="BD140" s="1514" t="s">
        <v>35</v>
      </c>
      <c r="BE140" s="1514" t="s">
        <v>35</v>
      </c>
      <c r="BF140" s="1514" t="s">
        <v>35</v>
      </c>
      <c r="BG140" s="1535" t="s">
        <v>35</v>
      </c>
      <c r="BH140" s="1556" t="s">
        <v>35</v>
      </c>
      <c r="BI140" s="1514" t="s">
        <v>35</v>
      </c>
      <c r="BJ140" s="1514" t="s">
        <v>35</v>
      </c>
      <c r="BK140" s="1514" t="s">
        <v>35</v>
      </c>
      <c r="BL140" s="1535" t="s">
        <v>35</v>
      </c>
      <c r="BM140" s="1556" t="s">
        <v>35</v>
      </c>
      <c r="BN140" s="1514" t="s">
        <v>35</v>
      </c>
      <c r="BO140" s="1514" t="s">
        <v>35</v>
      </c>
      <c r="BP140" s="1514" t="s">
        <v>35</v>
      </c>
      <c r="BQ140" s="1535" t="s">
        <v>35</v>
      </c>
      <c r="BR140" s="1556" t="s">
        <v>35</v>
      </c>
      <c r="BS140" s="1514" t="s">
        <v>35</v>
      </c>
      <c r="BT140" s="1514" t="s">
        <v>35</v>
      </c>
      <c r="BU140" s="1514" t="s">
        <v>35</v>
      </c>
      <c r="BV140" s="1514" t="s">
        <v>35</v>
      </c>
      <c r="BW140" s="1514" t="s">
        <v>35</v>
      </c>
      <c r="BX140" s="1514" t="s">
        <v>35</v>
      </c>
      <c r="BY140" s="1570" t="s">
        <v>35</v>
      </c>
      <c r="BZ140" s="1570" t="s">
        <v>35</v>
      </c>
      <c r="CA140" s="1570" t="s">
        <v>35</v>
      </c>
      <c r="CB140" s="1570" t="s">
        <v>35</v>
      </c>
      <c r="CC140" s="1570" t="s">
        <v>35</v>
      </c>
      <c r="CD140" s="2415"/>
      <c r="CE140" s="2415"/>
      <c r="CF140" s="2415"/>
      <c r="CG140" s="2415"/>
      <c r="CH140" s="2415"/>
      <c r="CI140" s="2415"/>
      <c r="CJ140" s="2415"/>
      <c r="CK140" s="2415"/>
      <c r="CL140" s="2415"/>
      <c r="CM140" s="2415"/>
      <c r="CN140" s="2415"/>
      <c r="CO140" s="2415"/>
      <c r="CP140" s="2415"/>
      <c r="CQ140" s="2415"/>
      <c r="CR140" s="2415"/>
      <c r="CS140" s="2415"/>
      <c r="CT140" s="2415"/>
      <c r="CU140" s="2415"/>
      <c r="CV140" s="2415"/>
      <c r="CW140" s="2415"/>
      <c r="CX140" s="2415"/>
      <c r="CY140" s="2415"/>
      <c r="CZ140" s="2415"/>
    </row>
    <row r="141" s="130" customFormat="true" ht="15" customHeight="true" x14ac:dyDescent="0.2">
      <c r="A141" s="2877"/>
      <c r="B141" s="300" t="s">
        <v>65</v>
      </c>
      <c r="C141" s="2535" t="s">
        <v>35</v>
      </c>
      <c r="D141" s="2544" t="s">
        <v>35</v>
      </c>
      <c r="E141" s="2544" t="s">
        <v>35</v>
      </c>
      <c r="F141" s="2544" t="s">
        <v>35</v>
      </c>
      <c r="G141" s="2554" t="s">
        <v>35</v>
      </c>
      <c r="H141" s="2564" t="s">
        <v>35</v>
      </c>
      <c r="I141" s="2544" t="s">
        <v>35</v>
      </c>
      <c r="J141" s="2544" t="s">
        <v>35</v>
      </c>
      <c r="K141" s="2544" t="s">
        <v>35</v>
      </c>
      <c r="L141" s="2574" t="s">
        <v>35</v>
      </c>
      <c r="M141" s="2580" t="s">
        <v>35</v>
      </c>
      <c r="N141" s="2544" t="s">
        <v>35</v>
      </c>
      <c r="O141" s="2544" t="s">
        <v>35</v>
      </c>
      <c r="P141" s="2544" t="s">
        <v>35</v>
      </c>
      <c r="Q141" s="2574" t="s">
        <v>35</v>
      </c>
      <c r="R141" s="2580" t="s">
        <v>35</v>
      </c>
      <c r="S141" s="2544" t="s">
        <v>35</v>
      </c>
      <c r="T141" s="2544" t="s">
        <v>35</v>
      </c>
      <c r="U141" s="2544" t="s">
        <v>35</v>
      </c>
      <c r="V141" s="2544" t="s">
        <v>35</v>
      </c>
      <c r="W141" s="2544" t="s">
        <v>35</v>
      </c>
      <c r="X141" s="2544" t="s">
        <v>35</v>
      </c>
      <c r="Y141" s="2589" t="s">
        <v>35</v>
      </c>
      <c r="Z141" s="2589" t="s">
        <v>35</v>
      </c>
      <c r="AA141" s="2589" t="s">
        <v>35</v>
      </c>
      <c r="AB141" s="2589" t="s">
        <v>35</v>
      </c>
      <c r="AC141" s="2589" t="s">
        <v>35</v>
      </c>
      <c r="AD141" s="2475"/>
      <c r="AE141" s="2475"/>
      <c r="AF141" s="2475"/>
      <c r="AG141" s="2475"/>
      <c r="AH141" s="2475"/>
      <c r="AI141" s="2475"/>
      <c r="AJ141" s="2475"/>
      <c r="AK141" s="2475"/>
      <c r="AL141" s="2475"/>
      <c r="AM141" s="2475"/>
      <c r="AN141" s="2475"/>
      <c r="AO141" s="2475"/>
      <c r="AP141" s="2475"/>
      <c r="AQ141" s="2475"/>
      <c r="AR141" s="2475"/>
      <c r="AS141" s="2475"/>
      <c r="AT141" s="2475"/>
      <c r="AU141" s="2475"/>
      <c r="AV141" s="2475"/>
      <c r="AW141" s="2475"/>
      <c r="AX141" s="2475"/>
      <c r="AY141" s="2475"/>
      <c r="AZ141" s="239"/>
      <c r="BA141" s="2892"/>
      <c r="BB141" s="173" t="s">
        <v>65</v>
      </c>
      <c r="BC141" s="1494" t="s">
        <v>35</v>
      </c>
      <c r="BD141" s="1514" t="s">
        <v>35</v>
      </c>
      <c r="BE141" s="1514" t="s">
        <v>35</v>
      </c>
      <c r="BF141" s="1514" t="s">
        <v>35</v>
      </c>
      <c r="BG141" s="1535" t="s">
        <v>35</v>
      </c>
      <c r="BH141" s="1556" t="s">
        <v>35</v>
      </c>
      <c r="BI141" s="1514" t="s">
        <v>35</v>
      </c>
      <c r="BJ141" s="1514" t="s">
        <v>35</v>
      </c>
      <c r="BK141" s="1514" t="s">
        <v>35</v>
      </c>
      <c r="BL141" s="1535" t="s">
        <v>35</v>
      </c>
      <c r="BM141" s="1556" t="s">
        <v>35</v>
      </c>
      <c r="BN141" s="1514" t="s">
        <v>35</v>
      </c>
      <c r="BO141" s="1514" t="s">
        <v>35</v>
      </c>
      <c r="BP141" s="1514" t="s">
        <v>35</v>
      </c>
      <c r="BQ141" s="1535" t="s">
        <v>35</v>
      </c>
      <c r="BR141" s="1556" t="s">
        <v>35</v>
      </c>
      <c r="BS141" s="1514" t="s">
        <v>35</v>
      </c>
      <c r="BT141" s="1514" t="s">
        <v>35</v>
      </c>
      <c r="BU141" s="1514" t="s">
        <v>35</v>
      </c>
      <c r="BV141" s="1514" t="s">
        <v>35</v>
      </c>
      <c r="BW141" s="1514" t="s">
        <v>35</v>
      </c>
      <c r="BX141" s="1514" t="s">
        <v>35</v>
      </c>
      <c r="BY141" s="1570" t="s">
        <v>35</v>
      </c>
      <c r="BZ141" s="1570" t="s">
        <v>35</v>
      </c>
      <c r="CA141" s="1570" t="s">
        <v>35</v>
      </c>
      <c r="CB141" s="1570" t="s">
        <v>35</v>
      </c>
      <c r="CC141" s="1570" t="s">
        <v>35</v>
      </c>
      <c r="CD141" s="2415"/>
      <c r="CE141" s="2415"/>
      <c r="CF141" s="2415"/>
      <c r="CG141" s="2415"/>
      <c r="CH141" s="2415"/>
      <c r="CI141" s="2415"/>
      <c r="CJ141" s="2415"/>
      <c r="CK141" s="2415"/>
      <c r="CL141" s="2415"/>
      <c r="CM141" s="2415"/>
      <c r="CN141" s="2415"/>
      <c r="CO141" s="2415"/>
      <c r="CP141" s="2415"/>
      <c r="CQ141" s="2415"/>
      <c r="CR141" s="2415"/>
      <c r="CS141" s="2415"/>
      <c r="CT141" s="2415"/>
      <c r="CU141" s="2415"/>
      <c r="CV141" s="2415"/>
      <c r="CW141" s="2415"/>
      <c r="CX141" s="2415"/>
      <c r="CY141" s="2415"/>
      <c r="CZ141" s="2415"/>
    </row>
    <row r="142" s="130" customFormat="true" ht="15" customHeight="true" x14ac:dyDescent="0.2">
      <c r="A142" s="2877"/>
      <c r="B142" s="300" t="s">
        <v>66</v>
      </c>
      <c r="C142" s="2535" t="s">
        <v>35</v>
      </c>
      <c r="D142" s="2544" t="s">
        <v>35</v>
      </c>
      <c r="E142" s="2544" t="s">
        <v>35</v>
      </c>
      <c r="F142" s="2544" t="s">
        <v>35</v>
      </c>
      <c r="G142" s="2554" t="s">
        <v>35</v>
      </c>
      <c r="H142" s="2564" t="s">
        <v>35</v>
      </c>
      <c r="I142" s="2544" t="s">
        <v>35</v>
      </c>
      <c r="J142" s="2544" t="s">
        <v>35</v>
      </c>
      <c r="K142" s="2544" t="s">
        <v>35</v>
      </c>
      <c r="L142" s="2574" t="s">
        <v>35</v>
      </c>
      <c r="M142" s="2580" t="s">
        <v>35</v>
      </c>
      <c r="N142" s="2544" t="s">
        <v>35</v>
      </c>
      <c r="O142" s="2544" t="s">
        <v>35</v>
      </c>
      <c r="P142" s="2544" t="s">
        <v>35</v>
      </c>
      <c r="Q142" s="2574" t="s">
        <v>35</v>
      </c>
      <c r="R142" s="2580" t="s">
        <v>35</v>
      </c>
      <c r="S142" s="2544" t="s">
        <v>35</v>
      </c>
      <c r="T142" s="2544" t="s">
        <v>35</v>
      </c>
      <c r="U142" s="2544" t="s">
        <v>35</v>
      </c>
      <c r="V142" s="2544" t="s">
        <v>35</v>
      </c>
      <c r="W142" s="2544" t="s">
        <v>35</v>
      </c>
      <c r="X142" s="2544" t="s">
        <v>35</v>
      </c>
      <c r="Y142" s="2589" t="s">
        <v>35</v>
      </c>
      <c r="Z142" s="2589" t="s">
        <v>35</v>
      </c>
      <c r="AA142" s="2589" t="s">
        <v>35</v>
      </c>
      <c r="AB142" s="2589" t="s">
        <v>35</v>
      </c>
      <c r="AC142" s="2589" t="s">
        <v>35</v>
      </c>
      <c r="AD142" s="2475"/>
      <c r="AE142" s="2475"/>
      <c r="AF142" s="2475"/>
      <c r="AG142" s="2475"/>
      <c r="AH142" s="2475"/>
      <c r="AI142" s="2475"/>
      <c r="AJ142" s="2475"/>
      <c r="AK142" s="2475"/>
      <c r="AL142" s="2475"/>
      <c r="AM142" s="2475"/>
      <c r="AN142" s="2475"/>
      <c r="AO142" s="2475"/>
      <c r="AP142" s="2475"/>
      <c r="AQ142" s="2475"/>
      <c r="AR142" s="2475"/>
      <c r="AS142" s="2475"/>
      <c r="AT142" s="2475"/>
      <c r="AU142" s="2475"/>
      <c r="AV142" s="2475"/>
      <c r="AW142" s="2475"/>
      <c r="AX142" s="2475"/>
      <c r="AY142" s="2475"/>
      <c r="AZ142" s="239"/>
      <c r="BA142" s="2892"/>
      <c r="BB142" s="173" t="s">
        <v>66</v>
      </c>
      <c r="BC142" s="1494" t="s">
        <v>35</v>
      </c>
      <c r="BD142" s="1514" t="s">
        <v>35</v>
      </c>
      <c r="BE142" s="1514" t="s">
        <v>35</v>
      </c>
      <c r="BF142" s="1514" t="s">
        <v>35</v>
      </c>
      <c r="BG142" s="1535" t="s">
        <v>35</v>
      </c>
      <c r="BH142" s="1556" t="s">
        <v>35</v>
      </c>
      <c r="BI142" s="1514" t="s">
        <v>35</v>
      </c>
      <c r="BJ142" s="1514" t="s">
        <v>35</v>
      </c>
      <c r="BK142" s="1514" t="s">
        <v>35</v>
      </c>
      <c r="BL142" s="1535" t="s">
        <v>35</v>
      </c>
      <c r="BM142" s="1556" t="s">
        <v>35</v>
      </c>
      <c r="BN142" s="1514" t="s">
        <v>35</v>
      </c>
      <c r="BO142" s="1514" t="s">
        <v>35</v>
      </c>
      <c r="BP142" s="1514" t="s">
        <v>35</v>
      </c>
      <c r="BQ142" s="1535" t="s">
        <v>35</v>
      </c>
      <c r="BR142" s="1556" t="s">
        <v>35</v>
      </c>
      <c r="BS142" s="1514" t="s">
        <v>35</v>
      </c>
      <c r="BT142" s="1514" t="s">
        <v>35</v>
      </c>
      <c r="BU142" s="1514" t="s">
        <v>35</v>
      </c>
      <c r="BV142" s="1514" t="s">
        <v>35</v>
      </c>
      <c r="BW142" s="1514" t="s">
        <v>35</v>
      </c>
      <c r="BX142" s="1514" t="s">
        <v>35</v>
      </c>
      <c r="BY142" s="1570" t="s">
        <v>35</v>
      </c>
      <c r="BZ142" s="1570" t="s">
        <v>35</v>
      </c>
      <c r="CA142" s="1570" t="s">
        <v>35</v>
      </c>
      <c r="CB142" s="1570" t="s">
        <v>35</v>
      </c>
      <c r="CC142" s="1570" t="s">
        <v>35</v>
      </c>
      <c r="CD142" s="2415"/>
      <c r="CE142" s="2415"/>
      <c r="CF142" s="2415"/>
      <c r="CG142" s="2415"/>
      <c r="CH142" s="2415"/>
      <c r="CI142" s="2415"/>
      <c r="CJ142" s="2415"/>
      <c r="CK142" s="2415"/>
      <c r="CL142" s="2415"/>
      <c r="CM142" s="2415"/>
      <c r="CN142" s="2415"/>
      <c r="CO142" s="2415"/>
      <c r="CP142" s="2415"/>
      <c r="CQ142" s="2415"/>
      <c r="CR142" s="2415"/>
      <c r="CS142" s="2415"/>
      <c r="CT142" s="2415"/>
      <c r="CU142" s="2415"/>
      <c r="CV142" s="2415"/>
      <c r="CW142" s="2415"/>
      <c r="CX142" s="2415"/>
      <c r="CY142" s="2415"/>
      <c r="CZ142" s="2415"/>
    </row>
    <row r="143" s="130" customFormat="true" ht="15" customHeight="true" x14ac:dyDescent="0.2">
      <c r="A143" s="2877"/>
      <c r="B143" s="300" t="s">
        <v>67</v>
      </c>
      <c r="C143" s="2535" t="s">
        <v>35</v>
      </c>
      <c r="D143" s="2544" t="s">
        <v>35</v>
      </c>
      <c r="E143" s="2544" t="s">
        <v>35</v>
      </c>
      <c r="F143" s="2544" t="s">
        <v>35</v>
      </c>
      <c r="G143" s="2554" t="s">
        <v>35</v>
      </c>
      <c r="H143" s="2564" t="s">
        <v>35</v>
      </c>
      <c r="I143" s="2544" t="s">
        <v>35</v>
      </c>
      <c r="J143" s="2544" t="s">
        <v>35</v>
      </c>
      <c r="K143" s="2544" t="s">
        <v>35</v>
      </c>
      <c r="L143" s="2574" t="s">
        <v>35</v>
      </c>
      <c r="M143" s="2580" t="s">
        <v>35</v>
      </c>
      <c r="N143" s="2544" t="s">
        <v>35</v>
      </c>
      <c r="O143" s="2544" t="s">
        <v>35</v>
      </c>
      <c r="P143" s="2544" t="s">
        <v>35</v>
      </c>
      <c r="Q143" s="2574" t="s">
        <v>35</v>
      </c>
      <c r="R143" s="2580" t="s">
        <v>35</v>
      </c>
      <c r="S143" s="2544" t="s">
        <v>35</v>
      </c>
      <c r="T143" s="2544" t="s">
        <v>35</v>
      </c>
      <c r="U143" s="2544" t="s">
        <v>35</v>
      </c>
      <c r="V143" s="2544" t="s">
        <v>35</v>
      </c>
      <c r="W143" s="2544" t="s">
        <v>35</v>
      </c>
      <c r="X143" s="2544" t="s">
        <v>35</v>
      </c>
      <c r="Y143" s="2589" t="s">
        <v>35</v>
      </c>
      <c r="Z143" s="2589" t="s">
        <v>35</v>
      </c>
      <c r="AA143" s="2589" t="s">
        <v>35</v>
      </c>
      <c r="AB143" s="2589" t="s">
        <v>35</v>
      </c>
      <c r="AC143" s="2589" t="s">
        <v>35</v>
      </c>
      <c r="AD143" s="2475"/>
      <c r="AE143" s="2475"/>
      <c r="AF143" s="2475"/>
      <c r="AG143" s="2475"/>
      <c r="AH143" s="2475"/>
      <c r="AI143" s="2475"/>
      <c r="AJ143" s="2475"/>
      <c r="AK143" s="2475"/>
      <c r="AL143" s="2475"/>
      <c r="AM143" s="2475"/>
      <c r="AN143" s="2475"/>
      <c r="AO143" s="2475"/>
      <c r="AP143" s="2475"/>
      <c r="AQ143" s="2475"/>
      <c r="AR143" s="2475"/>
      <c r="AS143" s="2475"/>
      <c r="AT143" s="2475"/>
      <c r="AU143" s="2475"/>
      <c r="AV143" s="2475"/>
      <c r="AW143" s="2475"/>
      <c r="AX143" s="2475"/>
      <c r="AY143" s="2475"/>
      <c r="AZ143" s="239"/>
      <c r="BA143" s="2892"/>
      <c r="BB143" s="173" t="s">
        <v>67</v>
      </c>
      <c r="BC143" s="1494" t="s">
        <v>35</v>
      </c>
      <c r="BD143" s="1514" t="s">
        <v>35</v>
      </c>
      <c r="BE143" s="1514" t="s">
        <v>35</v>
      </c>
      <c r="BF143" s="1514" t="s">
        <v>35</v>
      </c>
      <c r="BG143" s="1535" t="s">
        <v>35</v>
      </c>
      <c r="BH143" s="1556" t="s">
        <v>35</v>
      </c>
      <c r="BI143" s="1514" t="s">
        <v>35</v>
      </c>
      <c r="BJ143" s="1514" t="s">
        <v>35</v>
      </c>
      <c r="BK143" s="1514" t="s">
        <v>35</v>
      </c>
      <c r="BL143" s="1535" t="s">
        <v>35</v>
      </c>
      <c r="BM143" s="1556" t="s">
        <v>35</v>
      </c>
      <c r="BN143" s="1514" t="s">
        <v>35</v>
      </c>
      <c r="BO143" s="1514" t="s">
        <v>35</v>
      </c>
      <c r="BP143" s="1514" t="s">
        <v>35</v>
      </c>
      <c r="BQ143" s="1535" t="s">
        <v>35</v>
      </c>
      <c r="BR143" s="1556" t="s">
        <v>35</v>
      </c>
      <c r="BS143" s="1514" t="s">
        <v>35</v>
      </c>
      <c r="BT143" s="1514" t="s">
        <v>35</v>
      </c>
      <c r="BU143" s="1514" t="s">
        <v>35</v>
      </c>
      <c r="BV143" s="1514" t="s">
        <v>35</v>
      </c>
      <c r="BW143" s="1514" t="s">
        <v>35</v>
      </c>
      <c r="BX143" s="1514" t="s">
        <v>35</v>
      </c>
      <c r="BY143" s="1570" t="s">
        <v>35</v>
      </c>
      <c r="BZ143" s="1570" t="s">
        <v>35</v>
      </c>
      <c r="CA143" s="1570" t="s">
        <v>35</v>
      </c>
      <c r="CB143" s="1570" t="s">
        <v>35</v>
      </c>
      <c r="CC143" s="1570" t="s">
        <v>35</v>
      </c>
      <c r="CD143" s="2415"/>
      <c r="CE143" s="2415"/>
      <c r="CF143" s="2415"/>
      <c r="CG143" s="2415"/>
      <c r="CH143" s="2415"/>
      <c r="CI143" s="2415"/>
      <c r="CJ143" s="2415"/>
      <c r="CK143" s="2415"/>
      <c r="CL143" s="2415"/>
      <c r="CM143" s="2415"/>
      <c r="CN143" s="2415"/>
      <c r="CO143" s="2415"/>
      <c r="CP143" s="2415"/>
      <c r="CQ143" s="2415"/>
      <c r="CR143" s="2415"/>
      <c r="CS143" s="2415"/>
      <c r="CT143" s="2415"/>
      <c r="CU143" s="2415"/>
      <c r="CV143" s="2415"/>
      <c r="CW143" s="2415"/>
      <c r="CX143" s="2415"/>
      <c r="CY143" s="2415"/>
      <c r="CZ143" s="2415"/>
    </row>
    <row r="144" s="130" customFormat="true" ht="15" customHeight="true" x14ac:dyDescent="0.2">
      <c r="A144" s="2877" t="s">
        <v>108</v>
      </c>
      <c r="B144" s="300" t="s">
        <v>64</v>
      </c>
      <c r="C144" s="2535" t="s">
        <v>35</v>
      </c>
      <c r="D144" s="2544" t="s">
        <v>35</v>
      </c>
      <c r="E144" s="2544" t="s">
        <v>35</v>
      </c>
      <c r="F144" s="2544" t="s">
        <v>35</v>
      </c>
      <c r="G144" s="2554" t="s">
        <v>35</v>
      </c>
      <c r="H144" s="2564" t="s">
        <v>35</v>
      </c>
      <c r="I144" s="2544" t="s">
        <v>35</v>
      </c>
      <c r="J144" s="2544" t="s">
        <v>35</v>
      </c>
      <c r="K144" s="2544" t="s">
        <v>35</v>
      </c>
      <c r="L144" s="2574" t="s">
        <v>35</v>
      </c>
      <c r="M144" s="2580" t="s">
        <v>35</v>
      </c>
      <c r="N144" s="2544" t="s">
        <v>35</v>
      </c>
      <c r="O144" s="2544" t="s">
        <v>35</v>
      </c>
      <c r="P144" s="2544" t="s">
        <v>35</v>
      </c>
      <c r="Q144" s="2574" t="s">
        <v>35</v>
      </c>
      <c r="R144" s="2580" t="s">
        <v>35</v>
      </c>
      <c r="S144" s="2544" t="s">
        <v>35</v>
      </c>
      <c r="T144" s="2544" t="s">
        <v>35</v>
      </c>
      <c r="U144" s="2544" t="s">
        <v>35</v>
      </c>
      <c r="V144" s="2544" t="s">
        <v>35</v>
      </c>
      <c r="W144" s="2544" t="s">
        <v>35</v>
      </c>
      <c r="X144" s="2544" t="s">
        <v>35</v>
      </c>
      <c r="Y144" s="2589" t="s">
        <v>35</v>
      </c>
      <c r="Z144" s="2589" t="s">
        <v>35</v>
      </c>
      <c r="AA144" s="2589" t="s">
        <v>35</v>
      </c>
      <c r="AB144" s="2589" t="s">
        <v>35</v>
      </c>
      <c r="AC144" s="2589" t="s">
        <v>35</v>
      </c>
      <c r="AD144" s="2475"/>
      <c r="AE144" s="2475"/>
      <c r="AF144" s="2475"/>
      <c r="AG144" s="2475"/>
      <c r="AH144" s="2475"/>
      <c r="AI144" s="2475"/>
      <c r="AJ144" s="2475"/>
      <c r="AK144" s="2475"/>
      <c r="AL144" s="2475"/>
      <c r="AM144" s="2475"/>
      <c r="AN144" s="2475"/>
      <c r="AO144" s="2475"/>
      <c r="AP144" s="2475"/>
      <c r="AQ144" s="2475"/>
      <c r="AR144" s="2475"/>
      <c r="AS144" s="2475"/>
      <c r="AT144" s="2475"/>
      <c r="AU144" s="2475"/>
      <c r="AV144" s="2475"/>
      <c r="AW144" s="2475"/>
      <c r="AX144" s="2475"/>
      <c r="AY144" s="2475"/>
      <c r="AZ144" s="239"/>
      <c r="BA144" s="2892" t="s">
        <v>108</v>
      </c>
      <c r="BB144" s="173" t="s">
        <v>64</v>
      </c>
      <c r="BC144" s="1494" t="s">
        <v>35</v>
      </c>
      <c r="BD144" s="1514" t="s">
        <v>35</v>
      </c>
      <c r="BE144" s="1514" t="s">
        <v>35</v>
      </c>
      <c r="BF144" s="1514" t="s">
        <v>35</v>
      </c>
      <c r="BG144" s="1535" t="s">
        <v>35</v>
      </c>
      <c r="BH144" s="1556" t="s">
        <v>35</v>
      </c>
      <c r="BI144" s="1514" t="s">
        <v>35</v>
      </c>
      <c r="BJ144" s="1514" t="s">
        <v>35</v>
      </c>
      <c r="BK144" s="1514" t="s">
        <v>35</v>
      </c>
      <c r="BL144" s="1535" t="s">
        <v>35</v>
      </c>
      <c r="BM144" s="1556" t="s">
        <v>35</v>
      </c>
      <c r="BN144" s="1514" t="s">
        <v>35</v>
      </c>
      <c r="BO144" s="1514" t="s">
        <v>35</v>
      </c>
      <c r="BP144" s="1514" t="s">
        <v>35</v>
      </c>
      <c r="BQ144" s="1535" t="s">
        <v>35</v>
      </c>
      <c r="BR144" s="1556" t="s">
        <v>35</v>
      </c>
      <c r="BS144" s="1514" t="s">
        <v>35</v>
      </c>
      <c r="BT144" s="1514" t="s">
        <v>35</v>
      </c>
      <c r="BU144" s="1514" t="s">
        <v>35</v>
      </c>
      <c r="BV144" s="1514" t="s">
        <v>35</v>
      </c>
      <c r="BW144" s="1514" t="s">
        <v>35</v>
      </c>
      <c r="BX144" s="1514" t="s">
        <v>35</v>
      </c>
      <c r="BY144" s="1570" t="s">
        <v>35</v>
      </c>
      <c r="BZ144" s="1570" t="s">
        <v>35</v>
      </c>
      <c r="CA144" s="1570" t="s">
        <v>35</v>
      </c>
      <c r="CB144" s="1570" t="s">
        <v>35</v>
      </c>
      <c r="CC144" s="1570" t="s">
        <v>35</v>
      </c>
      <c r="CD144" s="2415"/>
      <c r="CE144" s="2415"/>
      <c r="CF144" s="2415"/>
      <c r="CG144" s="2415"/>
      <c r="CH144" s="2415"/>
      <c r="CI144" s="2415"/>
      <c r="CJ144" s="2415"/>
      <c r="CK144" s="2415"/>
      <c r="CL144" s="2415"/>
      <c r="CM144" s="2415"/>
      <c r="CN144" s="2415"/>
      <c r="CO144" s="2415"/>
      <c r="CP144" s="2415"/>
      <c r="CQ144" s="2415"/>
      <c r="CR144" s="2415"/>
      <c r="CS144" s="2415"/>
      <c r="CT144" s="2415"/>
      <c r="CU144" s="2415"/>
      <c r="CV144" s="2415"/>
      <c r="CW144" s="2415"/>
      <c r="CX144" s="2415"/>
      <c r="CY144" s="2415"/>
      <c r="CZ144" s="2415"/>
    </row>
    <row r="145" s="130" customFormat="true" ht="15" customHeight="true" x14ac:dyDescent="0.2">
      <c r="A145" s="2877"/>
      <c r="B145" s="300" t="s">
        <v>65</v>
      </c>
      <c r="C145" s="2535" t="s">
        <v>35</v>
      </c>
      <c r="D145" s="2544" t="s">
        <v>35</v>
      </c>
      <c r="E145" s="2544" t="s">
        <v>35</v>
      </c>
      <c r="F145" s="2544" t="s">
        <v>35</v>
      </c>
      <c r="G145" s="2554" t="s">
        <v>35</v>
      </c>
      <c r="H145" s="2564" t="s">
        <v>35</v>
      </c>
      <c r="I145" s="2544" t="s">
        <v>35</v>
      </c>
      <c r="J145" s="2544" t="s">
        <v>35</v>
      </c>
      <c r="K145" s="2544" t="s">
        <v>35</v>
      </c>
      <c r="L145" s="2574" t="s">
        <v>35</v>
      </c>
      <c r="M145" s="2580" t="s">
        <v>35</v>
      </c>
      <c r="N145" s="2544" t="s">
        <v>35</v>
      </c>
      <c r="O145" s="2544" t="s">
        <v>35</v>
      </c>
      <c r="P145" s="2544" t="s">
        <v>35</v>
      </c>
      <c r="Q145" s="2574" t="s">
        <v>35</v>
      </c>
      <c r="R145" s="2580" t="s">
        <v>35</v>
      </c>
      <c r="S145" s="2544" t="s">
        <v>35</v>
      </c>
      <c r="T145" s="2544" t="s">
        <v>35</v>
      </c>
      <c r="U145" s="2544" t="s">
        <v>35</v>
      </c>
      <c r="V145" s="2544" t="s">
        <v>35</v>
      </c>
      <c r="W145" s="2544" t="s">
        <v>35</v>
      </c>
      <c r="X145" s="2544" t="s">
        <v>35</v>
      </c>
      <c r="Y145" s="2589" t="s">
        <v>35</v>
      </c>
      <c r="Z145" s="2589" t="s">
        <v>35</v>
      </c>
      <c r="AA145" s="2589" t="s">
        <v>35</v>
      </c>
      <c r="AB145" s="2589" t="s">
        <v>35</v>
      </c>
      <c r="AC145" s="2589" t="s">
        <v>35</v>
      </c>
      <c r="AD145" s="2475"/>
      <c r="AE145" s="2475"/>
      <c r="AF145" s="2475"/>
      <c r="AG145" s="2475"/>
      <c r="AH145" s="2475"/>
      <c r="AI145" s="2475"/>
      <c r="AJ145" s="2475"/>
      <c r="AK145" s="2475"/>
      <c r="AL145" s="2475"/>
      <c r="AM145" s="2475"/>
      <c r="AN145" s="2475"/>
      <c r="AO145" s="2475"/>
      <c r="AP145" s="2475"/>
      <c r="AQ145" s="2475"/>
      <c r="AR145" s="2475"/>
      <c r="AS145" s="2475"/>
      <c r="AT145" s="2475"/>
      <c r="AU145" s="2475"/>
      <c r="AV145" s="2475"/>
      <c r="AW145" s="2475"/>
      <c r="AX145" s="2475"/>
      <c r="AY145" s="2475"/>
      <c r="AZ145" s="239"/>
      <c r="BA145" s="2892"/>
      <c r="BB145" s="173" t="s">
        <v>65</v>
      </c>
      <c r="BC145" s="1494" t="s">
        <v>35</v>
      </c>
      <c r="BD145" s="1514" t="s">
        <v>35</v>
      </c>
      <c r="BE145" s="1514" t="s">
        <v>35</v>
      </c>
      <c r="BF145" s="1514" t="s">
        <v>35</v>
      </c>
      <c r="BG145" s="1535" t="s">
        <v>35</v>
      </c>
      <c r="BH145" s="1556" t="s">
        <v>35</v>
      </c>
      <c r="BI145" s="1514" t="s">
        <v>35</v>
      </c>
      <c r="BJ145" s="1514" t="s">
        <v>35</v>
      </c>
      <c r="BK145" s="1514" t="s">
        <v>35</v>
      </c>
      <c r="BL145" s="1535" t="s">
        <v>35</v>
      </c>
      <c r="BM145" s="1556" t="s">
        <v>35</v>
      </c>
      <c r="BN145" s="1514" t="s">
        <v>35</v>
      </c>
      <c r="BO145" s="1514" t="s">
        <v>35</v>
      </c>
      <c r="BP145" s="1514" t="s">
        <v>35</v>
      </c>
      <c r="BQ145" s="1535" t="s">
        <v>35</v>
      </c>
      <c r="BR145" s="1556" t="s">
        <v>35</v>
      </c>
      <c r="BS145" s="1514" t="s">
        <v>35</v>
      </c>
      <c r="BT145" s="1514" t="s">
        <v>35</v>
      </c>
      <c r="BU145" s="1514" t="s">
        <v>35</v>
      </c>
      <c r="BV145" s="1514" t="s">
        <v>35</v>
      </c>
      <c r="BW145" s="1514" t="s">
        <v>35</v>
      </c>
      <c r="BX145" s="1514" t="s">
        <v>35</v>
      </c>
      <c r="BY145" s="1570" t="s">
        <v>35</v>
      </c>
      <c r="BZ145" s="1570" t="s">
        <v>35</v>
      </c>
      <c r="CA145" s="1570" t="s">
        <v>35</v>
      </c>
      <c r="CB145" s="1570" t="s">
        <v>35</v>
      </c>
      <c r="CC145" s="1570" t="s">
        <v>35</v>
      </c>
      <c r="CD145" s="2415"/>
      <c r="CE145" s="2415"/>
      <c r="CF145" s="2415"/>
      <c r="CG145" s="2415"/>
      <c r="CH145" s="2415"/>
      <c r="CI145" s="2415"/>
      <c r="CJ145" s="2415"/>
      <c r="CK145" s="2415"/>
      <c r="CL145" s="2415"/>
      <c r="CM145" s="2415"/>
      <c r="CN145" s="2415"/>
      <c r="CO145" s="2415"/>
      <c r="CP145" s="2415"/>
      <c r="CQ145" s="2415"/>
      <c r="CR145" s="2415"/>
      <c r="CS145" s="2415"/>
      <c r="CT145" s="2415"/>
      <c r="CU145" s="2415"/>
      <c r="CV145" s="2415"/>
      <c r="CW145" s="2415"/>
      <c r="CX145" s="2415"/>
      <c r="CY145" s="2415"/>
      <c r="CZ145" s="2415"/>
    </row>
    <row r="146" s="130" customFormat="true" ht="15" customHeight="true" x14ac:dyDescent="0.2">
      <c r="A146" s="2877"/>
      <c r="B146" s="300" t="s">
        <v>66</v>
      </c>
      <c r="C146" s="2535" t="s">
        <v>35</v>
      </c>
      <c r="D146" s="2544" t="s">
        <v>35</v>
      </c>
      <c r="E146" s="2544" t="s">
        <v>35</v>
      </c>
      <c r="F146" s="2544" t="s">
        <v>35</v>
      </c>
      <c r="G146" s="2554" t="s">
        <v>35</v>
      </c>
      <c r="H146" s="2564" t="s">
        <v>35</v>
      </c>
      <c r="I146" s="2544" t="s">
        <v>35</v>
      </c>
      <c r="J146" s="2544" t="s">
        <v>35</v>
      </c>
      <c r="K146" s="2544" t="s">
        <v>35</v>
      </c>
      <c r="L146" s="2574" t="s">
        <v>35</v>
      </c>
      <c r="M146" s="2580" t="s">
        <v>35</v>
      </c>
      <c r="N146" s="2544" t="s">
        <v>35</v>
      </c>
      <c r="O146" s="2544" t="s">
        <v>35</v>
      </c>
      <c r="P146" s="2544" t="s">
        <v>35</v>
      </c>
      <c r="Q146" s="2574" t="s">
        <v>35</v>
      </c>
      <c r="R146" s="2580" t="s">
        <v>35</v>
      </c>
      <c r="S146" s="2544" t="s">
        <v>35</v>
      </c>
      <c r="T146" s="2544" t="s">
        <v>35</v>
      </c>
      <c r="U146" s="2544" t="s">
        <v>35</v>
      </c>
      <c r="V146" s="2544" t="s">
        <v>35</v>
      </c>
      <c r="W146" s="2544" t="s">
        <v>35</v>
      </c>
      <c r="X146" s="2544" t="s">
        <v>35</v>
      </c>
      <c r="Y146" s="2589" t="s">
        <v>35</v>
      </c>
      <c r="Z146" s="2589" t="s">
        <v>35</v>
      </c>
      <c r="AA146" s="2589" t="s">
        <v>35</v>
      </c>
      <c r="AB146" s="2589" t="s">
        <v>35</v>
      </c>
      <c r="AC146" s="2589" t="s">
        <v>35</v>
      </c>
      <c r="AD146" s="2475"/>
      <c r="AE146" s="2475"/>
      <c r="AF146" s="2475"/>
      <c r="AG146" s="2475"/>
      <c r="AH146" s="2475"/>
      <c r="AI146" s="2475"/>
      <c r="AJ146" s="2475"/>
      <c r="AK146" s="2475"/>
      <c r="AL146" s="2475"/>
      <c r="AM146" s="2475"/>
      <c r="AN146" s="2475"/>
      <c r="AO146" s="2475"/>
      <c r="AP146" s="2475"/>
      <c r="AQ146" s="2475"/>
      <c r="AR146" s="2475"/>
      <c r="AS146" s="2475"/>
      <c r="AT146" s="2475"/>
      <c r="AU146" s="2475"/>
      <c r="AV146" s="2475"/>
      <c r="AW146" s="2475"/>
      <c r="AX146" s="2475"/>
      <c r="AY146" s="2475"/>
      <c r="AZ146" s="239"/>
      <c r="BA146" s="2892"/>
      <c r="BB146" s="173" t="s">
        <v>66</v>
      </c>
      <c r="BC146" s="1494" t="s">
        <v>35</v>
      </c>
      <c r="BD146" s="1514" t="s">
        <v>35</v>
      </c>
      <c r="BE146" s="1514" t="s">
        <v>35</v>
      </c>
      <c r="BF146" s="1514" t="s">
        <v>35</v>
      </c>
      <c r="BG146" s="1535" t="s">
        <v>35</v>
      </c>
      <c r="BH146" s="1556" t="s">
        <v>35</v>
      </c>
      <c r="BI146" s="1514" t="s">
        <v>35</v>
      </c>
      <c r="BJ146" s="1514" t="s">
        <v>35</v>
      </c>
      <c r="BK146" s="1514" t="s">
        <v>35</v>
      </c>
      <c r="BL146" s="1535" t="s">
        <v>35</v>
      </c>
      <c r="BM146" s="1556" t="s">
        <v>35</v>
      </c>
      <c r="BN146" s="1514" t="s">
        <v>35</v>
      </c>
      <c r="BO146" s="1514" t="s">
        <v>35</v>
      </c>
      <c r="BP146" s="1514" t="s">
        <v>35</v>
      </c>
      <c r="BQ146" s="1535" t="s">
        <v>35</v>
      </c>
      <c r="BR146" s="1556" t="s">
        <v>35</v>
      </c>
      <c r="BS146" s="1514" t="s">
        <v>35</v>
      </c>
      <c r="BT146" s="1514" t="s">
        <v>35</v>
      </c>
      <c r="BU146" s="1514" t="s">
        <v>35</v>
      </c>
      <c r="BV146" s="1514" t="s">
        <v>35</v>
      </c>
      <c r="BW146" s="1514" t="s">
        <v>35</v>
      </c>
      <c r="BX146" s="1514" t="s">
        <v>35</v>
      </c>
      <c r="BY146" s="1570" t="s">
        <v>35</v>
      </c>
      <c r="BZ146" s="1570" t="s">
        <v>35</v>
      </c>
      <c r="CA146" s="1570" t="s">
        <v>35</v>
      </c>
      <c r="CB146" s="1570" t="s">
        <v>35</v>
      </c>
      <c r="CC146" s="1570" t="s">
        <v>35</v>
      </c>
      <c r="CD146" s="2415"/>
      <c r="CE146" s="2415"/>
      <c r="CF146" s="2415"/>
      <c r="CG146" s="2415"/>
      <c r="CH146" s="2415"/>
      <c r="CI146" s="2415"/>
      <c r="CJ146" s="2415"/>
      <c r="CK146" s="2415"/>
      <c r="CL146" s="2415"/>
      <c r="CM146" s="2415"/>
      <c r="CN146" s="2415"/>
      <c r="CO146" s="2415"/>
      <c r="CP146" s="2415"/>
      <c r="CQ146" s="2415"/>
      <c r="CR146" s="2415"/>
      <c r="CS146" s="2415"/>
      <c r="CT146" s="2415"/>
      <c r="CU146" s="2415"/>
      <c r="CV146" s="2415"/>
      <c r="CW146" s="2415"/>
      <c r="CX146" s="2415"/>
      <c r="CY146" s="2415"/>
      <c r="CZ146" s="2415"/>
    </row>
    <row r="147" s="130" customFormat="true" ht="15" customHeight="true" x14ac:dyDescent="0.2">
      <c r="A147" s="2877"/>
      <c r="B147" s="300" t="s">
        <v>67</v>
      </c>
      <c r="C147" s="2535" t="s">
        <v>35</v>
      </c>
      <c r="D147" s="2544" t="s">
        <v>35</v>
      </c>
      <c r="E147" s="2544" t="s">
        <v>35</v>
      </c>
      <c r="F147" s="2544" t="s">
        <v>35</v>
      </c>
      <c r="G147" s="2554" t="s">
        <v>35</v>
      </c>
      <c r="H147" s="2564" t="s">
        <v>35</v>
      </c>
      <c r="I147" s="2544" t="s">
        <v>35</v>
      </c>
      <c r="J147" s="2544" t="s">
        <v>35</v>
      </c>
      <c r="K147" s="2544" t="s">
        <v>35</v>
      </c>
      <c r="L147" s="2574" t="s">
        <v>35</v>
      </c>
      <c r="M147" s="2580" t="s">
        <v>35</v>
      </c>
      <c r="N147" s="2544" t="s">
        <v>35</v>
      </c>
      <c r="O147" s="2544" t="s">
        <v>35</v>
      </c>
      <c r="P147" s="2544" t="s">
        <v>35</v>
      </c>
      <c r="Q147" s="2574" t="s">
        <v>35</v>
      </c>
      <c r="R147" s="2580" t="s">
        <v>35</v>
      </c>
      <c r="S147" s="2544" t="s">
        <v>35</v>
      </c>
      <c r="T147" s="2544" t="s">
        <v>35</v>
      </c>
      <c r="U147" s="2544" t="s">
        <v>35</v>
      </c>
      <c r="V147" s="2544" t="s">
        <v>35</v>
      </c>
      <c r="W147" s="2544" t="s">
        <v>35</v>
      </c>
      <c r="X147" s="2544" t="s">
        <v>35</v>
      </c>
      <c r="Y147" s="2589" t="s">
        <v>35</v>
      </c>
      <c r="Z147" s="2589" t="s">
        <v>35</v>
      </c>
      <c r="AA147" s="2589" t="s">
        <v>35</v>
      </c>
      <c r="AB147" s="2589" t="s">
        <v>35</v>
      </c>
      <c r="AC147" s="2589" t="s">
        <v>35</v>
      </c>
      <c r="AD147" s="2475"/>
      <c r="AE147" s="2475"/>
      <c r="AF147" s="2475"/>
      <c r="AG147" s="2475"/>
      <c r="AH147" s="2475"/>
      <c r="AI147" s="2475"/>
      <c r="AJ147" s="2475"/>
      <c r="AK147" s="2475"/>
      <c r="AL147" s="2475"/>
      <c r="AM147" s="2475"/>
      <c r="AN147" s="2475"/>
      <c r="AO147" s="2475"/>
      <c r="AP147" s="2475"/>
      <c r="AQ147" s="2475"/>
      <c r="AR147" s="2475"/>
      <c r="AS147" s="2475"/>
      <c r="AT147" s="2475"/>
      <c r="AU147" s="2475"/>
      <c r="AV147" s="2475"/>
      <c r="AW147" s="2475"/>
      <c r="AX147" s="2475"/>
      <c r="AY147" s="2475"/>
      <c r="AZ147" s="239"/>
      <c r="BA147" s="2892"/>
      <c r="BB147" s="173" t="s">
        <v>67</v>
      </c>
      <c r="BC147" s="1494" t="s">
        <v>35</v>
      </c>
      <c r="BD147" s="1514" t="s">
        <v>35</v>
      </c>
      <c r="BE147" s="1514" t="s">
        <v>35</v>
      </c>
      <c r="BF147" s="1514" t="s">
        <v>35</v>
      </c>
      <c r="BG147" s="1535" t="s">
        <v>35</v>
      </c>
      <c r="BH147" s="1556" t="s">
        <v>35</v>
      </c>
      <c r="BI147" s="1514" t="s">
        <v>35</v>
      </c>
      <c r="BJ147" s="1514" t="s">
        <v>35</v>
      </c>
      <c r="BK147" s="1514" t="s">
        <v>35</v>
      </c>
      <c r="BL147" s="1535" t="s">
        <v>35</v>
      </c>
      <c r="BM147" s="1556" t="s">
        <v>35</v>
      </c>
      <c r="BN147" s="1514" t="s">
        <v>35</v>
      </c>
      <c r="BO147" s="1514" t="s">
        <v>35</v>
      </c>
      <c r="BP147" s="1514" t="s">
        <v>35</v>
      </c>
      <c r="BQ147" s="1535" t="s">
        <v>35</v>
      </c>
      <c r="BR147" s="1556" t="s">
        <v>35</v>
      </c>
      <c r="BS147" s="1514" t="s">
        <v>35</v>
      </c>
      <c r="BT147" s="1514" t="s">
        <v>35</v>
      </c>
      <c r="BU147" s="1514" t="s">
        <v>35</v>
      </c>
      <c r="BV147" s="1514" t="s">
        <v>35</v>
      </c>
      <c r="BW147" s="1514" t="s">
        <v>35</v>
      </c>
      <c r="BX147" s="1514" t="s">
        <v>35</v>
      </c>
      <c r="BY147" s="1570" t="s">
        <v>35</v>
      </c>
      <c r="BZ147" s="1570" t="s">
        <v>35</v>
      </c>
      <c r="CA147" s="1570" t="s">
        <v>35</v>
      </c>
      <c r="CB147" s="1570" t="s">
        <v>35</v>
      </c>
      <c r="CC147" s="1570" t="s">
        <v>35</v>
      </c>
      <c r="CD147" s="2415"/>
      <c r="CE147" s="2415"/>
      <c r="CF147" s="2415"/>
      <c r="CG147" s="2415"/>
      <c r="CH147" s="2415"/>
      <c r="CI147" s="2415"/>
      <c r="CJ147" s="2415"/>
      <c r="CK147" s="2415"/>
      <c r="CL147" s="2415"/>
      <c r="CM147" s="2415"/>
      <c r="CN147" s="2415"/>
      <c r="CO147" s="2415"/>
      <c r="CP147" s="2415"/>
      <c r="CQ147" s="2415"/>
      <c r="CR147" s="2415"/>
      <c r="CS147" s="2415"/>
      <c r="CT147" s="2415"/>
      <c r="CU147" s="2415"/>
      <c r="CV147" s="2415"/>
      <c r="CW147" s="2415"/>
      <c r="CX147" s="2415"/>
      <c r="CY147" s="2415"/>
      <c r="CZ147" s="2415"/>
    </row>
    <row r="148" s="130" customFormat="true" ht="15" customHeight="true" x14ac:dyDescent="0.2">
      <c r="A148" s="2877" t="s">
        <v>109</v>
      </c>
      <c r="B148" s="300" t="s">
        <v>49</v>
      </c>
      <c r="C148" s="555">
        <v>3.915007803952133</v>
      </c>
      <c r="D148" s="568">
        <v>2.4810165712253558</v>
      </c>
      <c r="E148" s="568">
        <v>1.3933192591431791</v>
      </c>
      <c r="F148" s="568">
        <v>1.0433900743617448</v>
      </c>
      <c r="G148" s="581">
        <v>0.58283001122930456</v>
      </c>
      <c r="H148" s="594">
        <v>4.1891512066571002</v>
      </c>
      <c r="I148" s="568">
        <v>2.0562701905444647</v>
      </c>
      <c r="J148" s="568">
        <v>0.9767987859654893</v>
      </c>
      <c r="K148" s="568">
        <v>0.96925410765406805</v>
      </c>
      <c r="L148" s="607">
        <v>0.54579998731132096</v>
      </c>
      <c r="M148" s="618">
        <v>1.6962616173357192</v>
      </c>
      <c r="N148" s="568">
        <v>2.8993245893391522</v>
      </c>
      <c r="O148" s="568">
        <v>4.2194360056322386</v>
      </c>
      <c r="P148" s="568">
        <v>1.5977854905621487</v>
      </c>
      <c r="Q148" s="607">
        <v>4.6347550765898369</v>
      </c>
      <c r="R148" s="618">
        <v>2.3986944281309599</v>
      </c>
      <c r="S148" s="568">
        <v>0.1109762995101846</v>
      </c>
      <c r="T148" s="568">
        <v>0.18726428731814579</v>
      </c>
      <c r="U148" s="568">
        <v>3.7968884595505838</v>
      </c>
      <c r="V148" s="568">
        <v>4.2147142614247537</v>
      </c>
      <c r="W148" s="568">
        <v>4.5771997706373222</v>
      </c>
      <c r="X148" s="568">
        <v>5.486175405228841</v>
      </c>
      <c r="Y148" s="629">
        <v>0.22399429314426431</v>
      </c>
      <c r="Z148" s="629">
        <v>0.5208536472126436</v>
      </c>
      <c r="AA148" s="629">
        <v>1.803712637003094</v>
      </c>
      <c r="AB148" s="629">
        <v>3.2331857922807217</v>
      </c>
      <c r="AC148" s="629">
        <v>2.0865139744460874</v>
      </c>
      <c r="AD148" s="2507"/>
      <c r="AE148" s="2507"/>
      <c r="AF148" s="2507"/>
      <c r="AG148" s="2507"/>
      <c r="AH148" s="2507"/>
      <c r="AI148" s="2507"/>
      <c r="AJ148" s="2507"/>
      <c r="AK148" s="2507"/>
      <c r="AL148" s="2507"/>
      <c r="AM148" s="2507"/>
      <c r="AN148" s="2507"/>
      <c r="AO148" s="2507"/>
      <c r="AP148" s="2507"/>
      <c r="AQ148" s="2507"/>
      <c r="AR148" s="2507"/>
      <c r="AS148" s="2507"/>
      <c r="AT148" s="2507"/>
      <c r="AU148" s="2507"/>
      <c r="AV148" s="2507"/>
      <c r="AW148" s="2507"/>
      <c r="AX148" s="2507"/>
      <c r="AY148" s="2507"/>
      <c r="AZ148" s="239"/>
      <c r="BA148" s="2892" t="s">
        <v>109</v>
      </c>
      <c r="BB148" s="173" t="s">
        <v>49</v>
      </c>
      <c r="BC148" s="642">
        <v>707.15879200000006</v>
      </c>
      <c r="BD148" s="655">
        <v>447.991489</v>
      </c>
      <c r="BE148" s="655">
        <v>251.55661500000005</v>
      </c>
      <c r="BF148" s="655">
        <v>188.36456000000004</v>
      </c>
      <c r="BG148" s="668">
        <v>105.22859400000002</v>
      </c>
      <c r="BH148" s="681">
        <v>675.07188999999994</v>
      </c>
      <c r="BI148" s="655">
        <v>331.21189299999998</v>
      </c>
      <c r="BJ148" s="655">
        <v>157.37055600000005</v>
      </c>
      <c r="BK148" s="655">
        <v>156.00673900000001</v>
      </c>
      <c r="BL148" s="668">
        <v>88.057401999999996</v>
      </c>
      <c r="BM148" s="681">
        <v>33.012617999999996</v>
      </c>
      <c r="BN148" s="655">
        <v>56.158592999999996</v>
      </c>
      <c r="BO148" s="655">
        <v>82.315624999999969</v>
      </c>
      <c r="BP148" s="655">
        <v>31.039282</v>
      </c>
      <c r="BQ148" s="668">
        <v>90.05545199999996</v>
      </c>
      <c r="BR148" s="681">
        <v>46.275149000000006</v>
      </c>
      <c r="BS148" s="655">
        <v>39.695822</v>
      </c>
      <c r="BT148" s="655">
        <v>3.8813520000000006</v>
      </c>
      <c r="BU148" s="655">
        <v>194.09727999999998</v>
      </c>
      <c r="BV148" s="655">
        <v>693.92085199999963</v>
      </c>
      <c r="BW148" s="655">
        <v>120.08734100000004</v>
      </c>
      <c r="BX148" s="655">
        <v>185.35022600000002</v>
      </c>
      <c r="BY148" s="694">
        <v>3.313218</v>
      </c>
      <c r="BZ148" s="694">
        <v>11.005558000000001</v>
      </c>
      <c r="CA148" s="694">
        <v>96.905899000000005</v>
      </c>
      <c r="CB148" s="694">
        <v>40.422517999999997</v>
      </c>
      <c r="CC148" s="694">
        <v>265.34483500000016</v>
      </c>
      <c r="CD148" s="2643"/>
      <c r="CE148" s="2643"/>
      <c r="CF148" s="2643"/>
      <c r="CG148" s="2643"/>
      <c r="CH148" s="2643"/>
      <c r="CI148" s="2643"/>
      <c r="CJ148" s="2643"/>
      <c r="CK148" s="2643"/>
      <c r="CL148" s="2643"/>
      <c r="CM148" s="2643"/>
      <c r="CN148" s="2643"/>
      <c r="CO148" s="2643"/>
      <c r="CP148" s="2643"/>
      <c r="CQ148" s="2643"/>
      <c r="CR148" s="2643"/>
      <c r="CS148" s="2643"/>
      <c r="CT148" s="2643"/>
      <c r="CU148" s="2643"/>
      <c r="CV148" s="2643"/>
      <c r="CW148" s="2643"/>
      <c r="CX148" s="2643"/>
      <c r="CY148" s="2643"/>
      <c r="CZ148" s="2415"/>
    </row>
    <row r="149" s="130" customFormat="true" ht="15" customHeight="true" x14ac:dyDescent="0.2">
      <c r="A149" s="2877"/>
      <c r="B149" s="300" t="s">
        <v>48</v>
      </c>
      <c r="C149" s="555">
        <v>95.82620652711887</v>
      </c>
      <c r="D149" s="568">
        <v>97.440434480358348</v>
      </c>
      <c r="E149" s="568">
        <v>98.556895936367781</v>
      </c>
      <c r="F149" s="568">
        <v>98.950882940700737</v>
      </c>
      <c r="G149" s="581">
        <v>99.4109548929477</v>
      </c>
      <c r="H149" s="594">
        <v>95.547750132595283</v>
      </c>
      <c r="I149" s="568">
        <v>97.943729809455533</v>
      </c>
      <c r="J149" s="568">
        <v>98.985167719742336</v>
      </c>
      <c r="K149" s="568">
        <v>99.024322376103413</v>
      </c>
      <c r="L149" s="607">
        <v>99.44724484919702</v>
      </c>
      <c r="M149" s="618">
        <v>98.080424880978882</v>
      </c>
      <c r="N149" s="568">
        <v>96.36842252145955</v>
      </c>
      <c r="O149" s="568">
        <v>95.780563994367768</v>
      </c>
      <c r="P149" s="568">
        <v>98.40221450943784</v>
      </c>
      <c r="Q149" s="607">
        <v>95.218008518161994</v>
      </c>
      <c r="R149" s="618">
        <v>97.601305571869034</v>
      </c>
      <c r="S149" s="568">
        <v>99.889023700489787</v>
      </c>
      <c r="T149" s="568">
        <v>99.463670262578489</v>
      </c>
      <c r="U149" s="568">
        <v>95.849917346565888</v>
      </c>
      <c r="V149" s="568">
        <v>95.649511562668238</v>
      </c>
      <c r="W149" s="568">
        <v>95.422800229362736</v>
      </c>
      <c r="X149" s="568">
        <v>94.513824594771094</v>
      </c>
      <c r="Y149" s="629">
        <v>99.695579942233465</v>
      </c>
      <c r="Z149" s="629">
        <v>99.312679460715302</v>
      </c>
      <c r="AA149" s="629">
        <v>98.078787849703048</v>
      </c>
      <c r="AB149" s="629">
        <v>96.471748872644071</v>
      </c>
      <c r="AC149" s="629">
        <v>97.8370662605777</v>
      </c>
      <c r="AD149" s="2507"/>
      <c r="AE149" s="2507"/>
      <c r="AF149" s="2507"/>
      <c r="AG149" s="2507"/>
      <c r="AH149" s="2507"/>
      <c r="AI149" s="2507"/>
      <c r="AJ149" s="2507"/>
      <c r="AK149" s="2507"/>
      <c r="AL149" s="2507"/>
      <c r="AM149" s="2507"/>
      <c r="AN149" s="2507"/>
      <c r="AO149" s="2507"/>
      <c r="AP149" s="2507"/>
      <c r="AQ149" s="2507"/>
      <c r="AR149" s="2507"/>
      <c r="AS149" s="2507"/>
      <c r="AT149" s="2507"/>
      <c r="AU149" s="2507"/>
      <c r="AV149" s="2507"/>
      <c r="AW149" s="2507"/>
      <c r="AX149" s="2507"/>
      <c r="AY149" s="2507"/>
      <c r="AZ149" s="239"/>
      <c r="BA149" s="2892"/>
      <c r="BB149" s="173" t="s">
        <v>48</v>
      </c>
      <c r="BC149" s="642">
        <v>17308.865740000048</v>
      </c>
      <c r="BD149" s="655">
        <v>17594.596440000012</v>
      </c>
      <c r="BE149" s="655">
        <v>17793.939877000019</v>
      </c>
      <c r="BF149" s="655">
        <v>17863.730913999945</v>
      </c>
      <c r="BG149" s="668">
        <v>17948.415163999947</v>
      </c>
      <c r="BH149" s="681">
        <v>15397.295797000001</v>
      </c>
      <c r="BI149" s="655">
        <v>15776.199210999946</v>
      </c>
      <c r="BJ149" s="655">
        <v>15947.348731000022</v>
      </c>
      <c r="BK149" s="655">
        <v>15938.505179999984</v>
      </c>
      <c r="BL149" s="668">
        <v>16044.459913999948</v>
      </c>
      <c r="BM149" s="681">
        <v>1908.8397490000013</v>
      </c>
      <c r="BN149" s="655">
        <v>1866.6123270000021</v>
      </c>
      <c r="BO149" s="655">
        <v>1868.5523319999979</v>
      </c>
      <c r="BP149" s="655">
        <v>1911.6045950000002</v>
      </c>
      <c r="BQ149" s="668">
        <v>1850.1302990000006</v>
      </c>
      <c r="BR149" s="681">
        <v>1882.9055109999967</v>
      </c>
      <c r="BS149" s="655">
        <v>35729.943439000046</v>
      </c>
      <c r="BT149" s="655">
        <v>2061.5437200000028</v>
      </c>
      <c r="BU149" s="655">
        <v>4899.8564069999911</v>
      </c>
      <c r="BV149" s="655">
        <v>15747.969243000018</v>
      </c>
      <c r="BW149" s="655">
        <v>2503.5110819999936</v>
      </c>
      <c r="BX149" s="655">
        <v>3193.1459449999961</v>
      </c>
      <c r="BY149" s="694">
        <v>1474.6500250000008</v>
      </c>
      <c r="BZ149" s="694">
        <v>2098.4617459999981</v>
      </c>
      <c r="CA149" s="694">
        <v>5269.3610469999985</v>
      </c>
      <c r="CB149" s="694">
        <v>1206.1264820000015</v>
      </c>
      <c r="CC149" s="694">
        <v>12442.073487999953</v>
      </c>
      <c r="CD149" s="2643"/>
      <c r="CE149" s="2643"/>
      <c r="CF149" s="2643"/>
      <c r="CG149" s="2643"/>
      <c r="CH149" s="2643"/>
      <c r="CI149" s="2643"/>
      <c r="CJ149" s="2643"/>
      <c r="CK149" s="2643"/>
      <c r="CL149" s="2643"/>
      <c r="CM149" s="2643"/>
      <c r="CN149" s="2643"/>
      <c r="CO149" s="2643"/>
      <c r="CP149" s="2643"/>
      <c r="CQ149" s="2643"/>
      <c r="CR149" s="2643"/>
      <c r="CS149" s="2643"/>
      <c r="CT149" s="2643"/>
      <c r="CU149" s="2643"/>
      <c r="CV149" s="2643"/>
      <c r="CW149" s="2643"/>
      <c r="CX149" s="2643"/>
      <c r="CY149" s="2643"/>
      <c r="CZ149" s="2415"/>
    </row>
    <row r="150" s="130" customFormat="true" ht="15" customHeight="true" x14ac:dyDescent="0.2">
      <c r="A150" s="2877"/>
      <c r="B150" s="300" t="s">
        <v>111</v>
      </c>
      <c r="C150" s="555">
        <v>0.2587856689291006</v>
      </c>
      <c r="D150" s="568">
        <v>7.8548948416258854E-2</v>
      </c>
      <c r="E150" s="568">
        <v>4.9784804489001244E-2</v>
      </c>
      <c r="F150" s="568">
        <v>5.7269849375201354E-3</v>
      </c>
      <c r="G150" s="581">
        <v>6.2150958230102193E-3</v>
      </c>
      <c r="H150" s="594">
        <v>0.26309866074756022</v>
      </c>
      <c r="I150" s="568">
        <v>0</v>
      </c>
      <c r="J150" s="568">
        <v>3.8033494292170393E-2</v>
      </c>
      <c r="K150" s="568">
        <v>6.4235162424845053E-3</v>
      </c>
      <c r="L150" s="607">
        <v>6.9551634916706585E-3</v>
      </c>
      <c r="M150" s="618">
        <v>0.22331350168537334</v>
      </c>
      <c r="N150" s="568">
        <v>0.7322528892013247</v>
      </c>
      <c r="O150" s="568">
        <v>0</v>
      </c>
      <c r="P150" s="568">
        <v>0</v>
      </c>
      <c r="Q150" s="607">
        <v>0.1472364052481101</v>
      </c>
      <c r="R150" s="618">
        <v>0</v>
      </c>
      <c r="S150" s="568">
        <v>0</v>
      </c>
      <c r="T150" s="568">
        <v>0.34906545010335199</v>
      </c>
      <c r="U150" s="568">
        <v>0.35319419388362577</v>
      </c>
      <c r="V150" s="568">
        <v>0.1357741759070632</v>
      </c>
      <c r="W150" s="568">
        <v>0</v>
      </c>
      <c r="X150" s="568">
        <v>0</v>
      </c>
      <c r="Y150" s="629">
        <v>8.042576462227348E-2</v>
      </c>
      <c r="Z150" s="629">
        <v>0.1664668920720509</v>
      </c>
      <c r="AA150" s="629">
        <v>0.11749951329386528</v>
      </c>
      <c r="AB150" s="629">
        <v>0.29506533507520827</v>
      </c>
      <c r="AC150" s="629">
        <v>7.6419764976170326E-2</v>
      </c>
      <c r="AD150" s="2507"/>
      <c r="AE150" s="2507"/>
      <c r="AF150" s="2507"/>
      <c r="AG150" s="2507"/>
      <c r="AH150" s="2507"/>
      <c r="AI150" s="2507"/>
      <c r="AJ150" s="2507"/>
      <c r="AK150" s="2507"/>
      <c r="AL150" s="2507"/>
      <c r="AM150" s="2507"/>
      <c r="AN150" s="2507"/>
      <c r="AO150" s="2507"/>
      <c r="AP150" s="2507"/>
      <c r="AQ150" s="2507"/>
      <c r="AR150" s="2507"/>
      <c r="AS150" s="2507"/>
      <c r="AT150" s="2507"/>
      <c r="AU150" s="2507"/>
      <c r="AV150" s="2507"/>
      <c r="AW150" s="2507"/>
      <c r="AX150" s="2507"/>
      <c r="AY150" s="2507"/>
      <c r="AZ150" s="239"/>
      <c r="BA150" s="2892"/>
      <c r="BB150" s="173" t="s">
        <v>111</v>
      </c>
      <c r="BC150" s="642">
        <v>46.743856000000001</v>
      </c>
      <c r="BD150" s="655">
        <v>14.183403999999999</v>
      </c>
      <c r="BE150" s="655">
        <v>8.9883900000000008</v>
      </c>
      <c r="BF150" s="655">
        <v>1.0339</v>
      </c>
      <c r="BG150" s="668">
        <v>1.1221209999999999</v>
      </c>
      <c r="BH150" s="681">
        <v>42.397731999999991</v>
      </c>
      <c r="BI150" s="655">
        <v>0</v>
      </c>
      <c r="BJ150" s="655">
        <v>6.1275180000000002</v>
      </c>
      <c r="BK150" s="655">
        <v>1.0339</v>
      </c>
      <c r="BL150" s="668">
        <v>1.1221209999999999</v>
      </c>
      <c r="BM150" s="681">
        <v>4.3461239999999997</v>
      </c>
      <c r="BN150" s="655">
        <v>14.183403999999999</v>
      </c>
      <c r="BO150" s="655">
        <v>0</v>
      </c>
      <c r="BP150" s="655">
        <v>0</v>
      </c>
      <c r="BQ150" s="668">
        <v>2.8608720000000001</v>
      </c>
      <c r="BR150" s="681">
        <v>0</v>
      </c>
      <c r="BS150" s="655">
        <v>0</v>
      </c>
      <c r="BT150" s="655">
        <v>7.2349399999999999</v>
      </c>
      <c r="BU150" s="655">
        <v>18.055319000000001</v>
      </c>
      <c r="BV150" s="655">
        <v>22.354191999999998</v>
      </c>
      <c r="BW150" s="655">
        <v>0</v>
      </c>
      <c r="BX150" s="655">
        <v>0</v>
      </c>
      <c r="BY150" s="694">
        <v>1.1896199999999999</v>
      </c>
      <c r="BZ150" s="694">
        <v>3.5174199999999995</v>
      </c>
      <c r="CA150" s="694">
        <v>6.3127550000000001</v>
      </c>
      <c r="CB150" s="694">
        <v>3.689019</v>
      </c>
      <c r="CC150" s="694">
        <v>9.7184060000000017</v>
      </c>
      <c r="CD150" s="2643"/>
      <c r="CE150" s="2643"/>
      <c r="CF150" s="2643"/>
      <c r="CG150" s="2643"/>
      <c r="CH150" s="2643"/>
      <c r="CI150" s="2643"/>
      <c r="CJ150" s="2643"/>
      <c r="CK150" s="2643"/>
      <c r="CL150" s="2643"/>
      <c r="CM150" s="2643"/>
      <c r="CN150" s="2643"/>
      <c r="CO150" s="2643"/>
      <c r="CP150" s="2643"/>
      <c r="CQ150" s="2643"/>
      <c r="CR150" s="2643"/>
      <c r="CS150" s="2643"/>
      <c r="CT150" s="2643"/>
      <c r="CU150" s="2643"/>
      <c r="CV150" s="2643"/>
      <c r="CW150" s="2643"/>
      <c r="CX150" s="2643"/>
      <c r="CY150" s="2643"/>
      <c r="CZ150" s="2415"/>
    </row>
    <row r="151" s="130" customFormat="true" ht="15" customHeight="true" x14ac:dyDescent="0.2">
      <c r="A151" s="2877" t="s">
        <v>110</v>
      </c>
      <c r="B151" s="300" t="s">
        <v>49</v>
      </c>
      <c r="C151" s="555">
        <v>3.9714605244510102</v>
      </c>
      <c r="D151" s="568">
        <v>2.4810165712253558</v>
      </c>
      <c r="E151" s="568">
        <v>1.4018102131084644</v>
      </c>
      <c r="F151" s="568">
        <v>1.0433900743617448</v>
      </c>
      <c r="G151" s="581">
        <v>0.58283001122930456</v>
      </c>
      <c r="H151" s="594">
        <v>4.2523434268508655</v>
      </c>
      <c r="I151" s="568">
        <v>2.0562701905444647</v>
      </c>
      <c r="J151" s="568">
        <v>0.98631410206621861</v>
      </c>
      <c r="K151" s="568">
        <v>0.96925410765406805</v>
      </c>
      <c r="L151" s="607">
        <v>0.54579998731132096</v>
      </c>
      <c r="M151" s="618">
        <v>1.6967115435299285</v>
      </c>
      <c r="N151" s="568">
        <v>2.8993245893391522</v>
      </c>
      <c r="O151" s="568">
        <v>4.2194360056322386</v>
      </c>
      <c r="P151" s="568">
        <v>1.5977854905621487</v>
      </c>
      <c r="Q151" s="607">
        <v>4.6347550765898369</v>
      </c>
      <c r="R151" s="618">
        <v>2.3986944281309599</v>
      </c>
      <c r="S151" s="568">
        <v>0.1109762995101846</v>
      </c>
      <c r="T151" s="568">
        <v>0.18726428731814579</v>
      </c>
      <c r="U151" s="568">
        <v>3.7968884595505838</v>
      </c>
      <c r="V151" s="568">
        <v>4.2147142614247537</v>
      </c>
      <c r="W151" s="568">
        <v>4.5771997706373222</v>
      </c>
      <c r="X151" s="568">
        <v>5.486175405228841</v>
      </c>
      <c r="Y151" s="629">
        <v>0.22399429314426431</v>
      </c>
      <c r="Z151" s="629">
        <v>0.5208536472126436</v>
      </c>
      <c r="AA151" s="629">
        <v>1.824584715078674</v>
      </c>
      <c r="AB151" s="629">
        <v>3.3558022842368826</v>
      </c>
      <c r="AC151" s="629">
        <v>2.1573799185028877</v>
      </c>
      <c r="AD151" s="2507"/>
      <c r="AE151" s="2507"/>
      <c r="AF151" s="2507"/>
      <c r="AG151" s="2507"/>
      <c r="AH151" s="2507"/>
      <c r="AI151" s="2507"/>
      <c r="AJ151" s="2507"/>
      <c r="AK151" s="2507"/>
      <c r="AL151" s="2507"/>
      <c r="AM151" s="2507"/>
      <c r="AN151" s="2507"/>
      <c r="AO151" s="2507"/>
      <c r="AP151" s="2507"/>
      <c r="AQ151" s="2507"/>
      <c r="AR151" s="2507"/>
      <c r="AS151" s="2507"/>
      <c r="AT151" s="2507"/>
      <c r="AU151" s="2507"/>
      <c r="AV151" s="2507"/>
      <c r="AW151" s="2507"/>
      <c r="AX151" s="2507"/>
      <c r="AY151" s="2507"/>
      <c r="AZ151" s="239"/>
      <c r="BA151" s="2892" t="s">
        <v>110</v>
      </c>
      <c r="BB151" s="173" t="s">
        <v>49</v>
      </c>
      <c r="BC151" s="642">
        <v>717.23836700000004</v>
      </c>
      <c r="BD151" s="655">
        <v>447.991489</v>
      </c>
      <c r="BE151" s="655">
        <v>253.08961300000004</v>
      </c>
      <c r="BF151" s="655">
        <v>188.36456000000004</v>
      </c>
      <c r="BG151" s="668">
        <v>105.22859400000002</v>
      </c>
      <c r="BH151" s="681">
        <v>685.15146499999992</v>
      </c>
      <c r="BI151" s="655">
        <v>331.21189299999998</v>
      </c>
      <c r="BJ151" s="655">
        <v>158.90355400000004</v>
      </c>
      <c r="BK151" s="655">
        <v>156.00673900000001</v>
      </c>
      <c r="BL151" s="668">
        <v>88.057401999999996</v>
      </c>
      <c r="BM151" s="681">
        <v>33.012617999999996</v>
      </c>
      <c r="BN151" s="655">
        <v>56.158592999999996</v>
      </c>
      <c r="BO151" s="655">
        <v>82.315624999999969</v>
      </c>
      <c r="BP151" s="655">
        <v>31.039282</v>
      </c>
      <c r="BQ151" s="668">
        <v>90.05545199999996</v>
      </c>
      <c r="BR151" s="681">
        <v>46.275149000000006</v>
      </c>
      <c r="BS151" s="655">
        <v>39.695822</v>
      </c>
      <c r="BT151" s="655">
        <v>3.8813520000000006</v>
      </c>
      <c r="BU151" s="655">
        <v>194.09727999999998</v>
      </c>
      <c r="BV151" s="655">
        <v>693.92085199999963</v>
      </c>
      <c r="BW151" s="655">
        <v>120.08734100000004</v>
      </c>
      <c r="BX151" s="655">
        <v>185.35022600000002</v>
      </c>
      <c r="BY151" s="694">
        <v>3.313218</v>
      </c>
      <c r="BZ151" s="694">
        <v>11.005558000000001</v>
      </c>
      <c r="CA151" s="694">
        <v>97.973355000000012</v>
      </c>
      <c r="CB151" s="694">
        <v>41.955516000000003</v>
      </c>
      <c r="CC151" s="694">
        <v>274.35695400000009</v>
      </c>
      <c r="CD151" s="2643"/>
      <c r="CE151" s="2643"/>
      <c r="CF151" s="2643"/>
      <c r="CG151" s="2643"/>
      <c r="CH151" s="2643"/>
      <c r="CI151" s="2643"/>
      <c r="CJ151" s="2643"/>
      <c r="CK151" s="2643"/>
      <c r="CL151" s="2643"/>
      <c r="CM151" s="2643"/>
      <c r="CN151" s="2643"/>
      <c r="CO151" s="2643"/>
      <c r="CP151" s="2643"/>
      <c r="CQ151" s="2643"/>
      <c r="CR151" s="2643"/>
      <c r="CS151" s="2643"/>
      <c r="CT151" s="2643"/>
      <c r="CU151" s="2643"/>
      <c r="CV151" s="2643"/>
      <c r="CW151" s="2643"/>
      <c r="CX151" s="2643"/>
      <c r="CY151" s="2643"/>
      <c r="CZ151" s="2415"/>
    </row>
    <row r="152" s="130" customFormat="true" ht="15" customHeight="true" x14ac:dyDescent="0.2">
      <c r="A152" s="2878"/>
      <c r="B152" s="301" t="s">
        <v>48</v>
      </c>
      <c r="C152" s="556">
        <v>96.028539475549152</v>
      </c>
      <c r="D152" s="569">
        <v>97.518983428774547</v>
      </c>
      <c r="E152" s="569">
        <v>98.598189786891496</v>
      </c>
      <c r="F152" s="569">
        <v>98.956609925638247</v>
      </c>
      <c r="G152" s="582">
        <v>99.417169988770709</v>
      </c>
      <c r="H152" s="595">
        <v>95.747656573149101</v>
      </c>
      <c r="I152" s="569">
        <v>97.943729809455533</v>
      </c>
      <c r="J152" s="569">
        <v>99.013685897933783</v>
      </c>
      <c r="K152" s="569">
        <v>99.030745892345891</v>
      </c>
      <c r="L152" s="608">
        <v>99.454200012688688</v>
      </c>
      <c r="M152" s="619">
        <v>98.303288456470042</v>
      </c>
      <c r="N152" s="569">
        <v>97.100675410660841</v>
      </c>
      <c r="O152" s="569">
        <v>95.780563994367768</v>
      </c>
      <c r="P152" s="569">
        <v>98.40221450943784</v>
      </c>
      <c r="Q152" s="608">
        <v>95.365244923410103</v>
      </c>
      <c r="R152" s="619">
        <v>97.601305571869034</v>
      </c>
      <c r="S152" s="569">
        <v>99.889023700489787</v>
      </c>
      <c r="T152" s="569">
        <v>99.812735712681857</v>
      </c>
      <c r="U152" s="569">
        <v>96.203111540449498</v>
      </c>
      <c r="V152" s="569">
        <v>95.785285738575297</v>
      </c>
      <c r="W152" s="569">
        <v>95.422800229362736</v>
      </c>
      <c r="X152" s="569">
        <v>94.513824594771094</v>
      </c>
      <c r="Y152" s="630">
        <v>99.776005706855727</v>
      </c>
      <c r="Z152" s="630">
        <v>99.479146352787367</v>
      </c>
      <c r="AA152" s="630">
        <v>98.175415284921343</v>
      </c>
      <c r="AB152" s="630">
        <v>96.644197715763141</v>
      </c>
      <c r="AC152" s="630">
        <v>97.842620081497074</v>
      </c>
      <c r="AD152" s="2509"/>
      <c r="AE152" s="2509"/>
      <c r="AF152" s="2509"/>
      <c r="AG152" s="2509"/>
      <c r="AH152" s="2509"/>
      <c r="AI152" s="2509"/>
      <c r="AJ152" s="2509"/>
      <c r="AK152" s="2509"/>
      <c r="AL152" s="2509"/>
      <c r="AM152" s="2509"/>
      <c r="AN152" s="2509"/>
      <c r="AO152" s="2509"/>
      <c r="AP152" s="2509"/>
      <c r="AQ152" s="2509"/>
      <c r="AR152" s="2509"/>
      <c r="AS152" s="2509"/>
      <c r="AT152" s="2509"/>
      <c r="AU152" s="2509"/>
      <c r="AV152" s="2509"/>
      <c r="AW152" s="2509"/>
      <c r="AX152" s="2509"/>
      <c r="AY152" s="2509"/>
      <c r="AZ152" s="239"/>
      <c r="BA152" s="2907"/>
      <c r="BB152" s="265" t="s">
        <v>48</v>
      </c>
      <c r="BC152" s="643">
        <v>17342.575210000057</v>
      </c>
      <c r="BD152" s="656">
        <v>17608.779844000001</v>
      </c>
      <c r="BE152" s="656">
        <v>17801.395269000019</v>
      </c>
      <c r="BF152" s="656">
        <v>17864.764813999944</v>
      </c>
      <c r="BG152" s="669">
        <v>17949.537284999948</v>
      </c>
      <c r="BH152" s="682">
        <v>15427.175227000002</v>
      </c>
      <c r="BI152" s="656">
        <v>15776.199210999946</v>
      </c>
      <c r="BJ152" s="656">
        <v>15951.943251000022</v>
      </c>
      <c r="BK152" s="656">
        <v>15939.539079999984</v>
      </c>
      <c r="BL152" s="669">
        <v>16045.582034999949</v>
      </c>
      <c r="BM152" s="682">
        <v>1912.6697890000014</v>
      </c>
      <c r="BN152" s="656">
        <v>1880.7957310000015</v>
      </c>
      <c r="BO152" s="656">
        <v>1868.5523319999979</v>
      </c>
      <c r="BP152" s="656">
        <v>1911.6045950000002</v>
      </c>
      <c r="BQ152" s="669">
        <v>1852.9911710000006</v>
      </c>
      <c r="BR152" s="682">
        <v>1882.9055109999967</v>
      </c>
      <c r="BS152" s="656">
        <v>35729.943439000046</v>
      </c>
      <c r="BT152" s="656">
        <v>2068.7786600000031</v>
      </c>
      <c r="BU152" s="656">
        <v>4917.9117259999894</v>
      </c>
      <c r="BV152" s="656">
        <v>15770.323435000018</v>
      </c>
      <c r="BW152" s="656">
        <v>2503.5110819999936</v>
      </c>
      <c r="BX152" s="656">
        <v>3193.1459449999961</v>
      </c>
      <c r="BY152" s="695">
        <v>1475.8396450000007</v>
      </c>
      <c r="BZ152" s="695">
        <v>2101.9791659999983</v>
      </c>
      <c r="CA152" s="695">
        <v>5271.6515349999981</v>
      </c>
      <c r="CB152" s="695">
        <v>1208.2825030000017</v>
      </c>
      <c r="CC152" s="695">
        <v>12442.779774999954</v>
      </c>
      <c r="CD152" s="2644"/>
      <c r="CE152" s="2644"/>
      <c r="CF152" s="2644"/>
      <c r="CG152" s="2644"/>
      <c r="CH152" s="2644"/>
      <c r="CI152" s="2644"/>
      <c r="CJ152" s="2644"/>
      <c r="CK152" s="2644"/>
      <c r="CL152" s="2644"/>
      <c r="CM152" s="2644"/>
      <c r="CN152" s="2644"/>
      <c r="CO152" s="2644"/>
      <c r="CP152" s="2644"/>
      <c r="CQ152" s="2644"/>
      <c r="CR152" s="2644"/>
      <c r="CS152" s="2644"/>
      <c r="CT152" s="2644"/>
      <c r="CU152" s="2644"/>
      <c r="CV152" s="2644"/>
      <c r="CW152" s="2644"/>
      <c r="CX152" s="2644"/>
      <c r="CY152" s="2644"/>
      <c r="CZ152" s="2417"/>
    </row>
    <row r="153" s="130" customFormat="true" ht="15" customHeight="true" x14ac:dyDescent="0.2">
      <c r="A153" s="3336" t="s">
        <v>402</v>
      </c>
      <c r="B153" s="300" t="s">
        <v>345</v>
      </c>
      <c r="C153" s="699">
        <v>62.672239353523771</v>
      </c>
      <c r="D153" s="700">
        <v>59.146647847733156</v>
      </c>
      <c r="E153" s="700">
        <v>63.802611529972133</v>
      </c>
      <c r="F153" s="700">
        <v>73.362152409289109</v>
      </c>
      <c r="G153" s="701">
        <v>82.220666047330653</v>
      </c>
      <c r="H153" s="702">
        <v>65.25225314544187</v>
      </c>
      <c r="I153" s="700">
        <v>69.465315417580641</v>
      </c>
      <c r="J153" s="700">
        <v>71.058629528071066</v>
      </c>
      <c r="K153" s="700">
        <v>76.811502194636958</v>
      </c>
      <c r="L153" s="703">
        <v>83.115370852080119</v>
      </c>
      <c r="M153" s="704">
        <v>25.037707215034484</v>
      </c>
      <c r="N153" s="700">
        <v>21.070010941569308</v>
      </c>
      <c r="O153" s="700">
        <v>23.767417027702031</v>
      </c>
      <c r="P153" s="700">
        <v>31.977127478419444</v>
      </c>
      <c r="Q153" s="703">
        <v>36.178571408371155</v>
      </c>
      <c r="R153" s="704">
        <v>34.212498843939393</v>
      </c>
      <c r="S153" s="700">
        <v>82.319007388213592</v>
      </c>
      <c r="T153" s="700">
        <v>77.585779128738238</v>
      </c>
      <c r="U153" s="700">
        <v>71.902157990838376</v>
      </c>
      <c r="V153" s="700">
        <v>51.081227515802588</v>
      </c>
      <c r="W153" s="700">
        <v>38.880206210583019</v>
      </c>
      <c r="X153" s="700">
        <v>59.981104474662992</v>
      </c>
      <c r="Y153" s="705">
        <v>44.215044256720596</v>
      </c>
      <c r="Z153" s="705">
        <v>62.927590762837937</v>
      </c>
      <c r="AA153" s="705">
        <v>26.149203216817963</v>
      </c>
      <c r="AB153" s="705">
        <v>65.422915842395241</v>
      </c>
      <c r="AC153" s="705">
        <v>83.00885729196763</v>
      </c>
      <c r="AD153" s="2507"/>
      <c r="AE153" s="2507"/>
      <c r="AF153" s="2507"/>
      <c r="AG153" s="2507"/>
      <c r="AH153" s="2507"/>
      <c r="AI153" s="2507"/>
      <c r="AJ153" s="2507"/>
      <c r="AK153" s="2507"/>
      <c r="AL153" s="2507"/>
      <c r="AM153" s="2507"/>
      <c r="AN153" s="2507"/>
      <c r="AO153" s="2507"/>
      <c r="AP153" s="2507"/>
      <c r="AQ153" s="2507"/>
      <c r="AR153" s="2507"/>
      <c r="AS153" s="2507"/>
      <c r="AT153" s="2507"/>
      <c r="AU153" s="2507"/>
      <c r="AV153" s="2507"/>
      <c r="AW153" s="2507"/>
      <c r="AX153" s="2507"/>
      <c r="AY153" s="2507"/>
      <c r="AZ153" s="239"/>
      <c r="BA153" s="3320" t="s">
        <v>402</v>
      </c>
      <c r="BB153" s="264" t="s">
        <v>345</v>
      </c>
      <c r="BC153" s="511">
        <v>11320.341438000007</v>
      </c>
      <c r="BD153" s="443">
        <v>10679.974952999954</v>
      </c>
      <c r="BE153" s="443">
        <v>11519.232853000023</v>
      </c>
      <c r="BF153" s="443">
        <v>13244.164285999981</v>
      </c>
      <c r="BG153" s="512">
        <v>14844.748758999947</v>
      </c>
      <c r="BH153" s="523">
        <v>10515.24752500001</v>
      </c>
      <c r="BI153" s="443">
        <v>11189.063928999973</v>
      </c>
      <c r="BJ153" s="443">
        <v>11448.14694500004</v>
      </c>
      <c r="BK153" s="443">
        <v>12363.230529999975</v>
      </c>
      <c r="BL153" s="512">
        <v>13409.534249999957</v>
      </c>
      <c r="BM153" s="523">
        <v>487.28347999999971</v>
      </c>
      <c r="BN153" s="443">
        <v>408.11648800000012</v>
      </c>
      <c r="BO153" s="443">
        <v>463.67092300000024</v>
      </c>
      <c r="BP153" s="443">
        <v>621.20170899999994</v>
      </c>
      <c r="BQ153" s="512">
        <v>702.96650999999986</v>
      </c>
      <c r="BR153" s="523">
        <v>660.02091100000121</v>
      </c>
      <c r="BS153" s="443">
        <v>29445.211985999984</v>
      </c>
      <c r="BT153" s="443">
        <v>1608.089419000002</v>
      </c>
      <c r="BU153" s="443">
        <v>3675.644791999996</v>
      </c>
      <c r="BV153" s="443">
        <v>8410.1380830000035</v>
      </c>
      <c r="BW153" s="443">
        <v>1020.060477000001</v>
      </c>
      <c r="BX153" s="443">
        <v>2026.4593179999977</v>
      </c>
      <c r="BY153" s="444">
        <v>654.00809300000003</v>
      </c>
      <c r="BZ153" s="444">
        <v>1329.6503799999996</v>
      </c>
      <c r="CA153" s="444">
        <v>1404.8867840000003</v>
      </c>
      <c r="CB153" s="444">
        <v>817.9421670000005</v>
      </c>
      <c r="CC153" s="444">
        <v>10556.349878999976</v>
      </c>
      <c r="CD153" s="2419"/>
      <c r="CE153" s="2419"/>
      <c r="CF153" s="2419"/>
      <c r="CG153" s="2419"/>
      <c r="CH153" s="2419"/>
      <c r="CI153" s="2419"/>
      <c r="CJ153" s="2419"/>
      <c r="CK153" s="2419"/>
      <c r="CL153" s="2419"/>
      <c r="CM153" s="2419"/>
      <c r="CN153" s="2419"/>
      <c r="CO153" s="2419"/>
      <c r="CP153" s="2419"/>
      <c r="CQ153" s="2419"/>
      <c r="CR153" s="2419"/>
      <c r="CS153" s="2419"/>
      <c r="CT153" s="2419"/>
      <c r="CU153" s="2419"/>
      <c r="CV153" s="2419"/>
      <c r="CW153" s="2419"/>
      <c r="CX153" s="2419"/>
      <c r="CY153" s="2419"/>
      <c r="CZ153" s="2419"/>
    </row>
    <row r="154" s="130" customFormat="true" ht="15" customHeight="true" x14ac:dyDescent="0.2">
      <c r="A154" s="3336"/>
      <c r="B154" s="300" t="s">
        <v>346</v>
      </c>
      <c r="C154" s="371">
        <v>30.168284107657527</v>
      </c>
      <c r="D154" s="372">
        <v>34.995920701788698</v>
      </c>
      <c r="E154" s="372">
        <v>31.091191184282451</v>
      </c>
      <c r="F154" s="372">
        <v>23.631054315403546</v>
      </c>
      <c r="G154" s="373">
        <v>15.692478285168077</v>
      </c>
      <c r="H154" s="374">
        <v>28.04051286823141</v>
      </c>
      <c r="I154" s="372">
        <v>24.874328097362866</v>
      </c>
      <c r="J154" s="372">
        <v>25.243437264500724</v>
      </c>
      <c r="K154" s="372">
        <v>20.243986396246637</v>
      </c>
      <c r="L154" s="375">
        <v>14.869771258791065</v>
      </c>
      <c r="M154" s="376">
        <v>64.510180940223492</v>
      </c>
      <c r="N154" s="372">
        <v>70.902496098302436</v>
      </c>
      <c r="O154" s="372">
        <v>68.412454016230583</v>
      </c>
      <c r="P154" s="372">
        <v>58.818555141694617</v>
      </c>
      <c r="Q154" s="375">
        <v>57.917458010476111</v>
      </c>
      <c r="R154" s="376">
        <v>56.882808476838107</v>
      </c>
      <c r="S154" s="372">
        <v>15.368408763891752</v>
      </c>
      <c r="T154" s="372">
        <v>21.075039923141954</v>
      </c>
      <c r="U154" s="372">
        <v>20.855591915989738</v>
      </c>
      <c r="V154" s="372">
        <v>45.815935007451685</v>
      </c>
      <c r="W154" s="372">
        <v>51.706498834101687</v>
      </c>
      <c r="X154" s="372">
        <v>39.906449134762148</v>
      </c>
      <c r="Y154" s="377">
        <v>53.65441360741908</v>
      </c>
      <c r="Z154" s="377">
        <v>34.207848631848456</v>
      </c>
      <c r="AA154" s="377">
        <v>55.784360601335756</v>
      </c>
      <c r="AB154" s="377">
        <v>34.135219335383141</v>
      </c>
      <c r="AC154" s="377">
        <v>9.3985431191789139</v>
      </c>
      <c r="AD154" s="2623"/>
      <c r="AE154" s="2623"/>
      <c r="AF154" s="2623"/>
      <c r="AG154" s="2623"/>
      <c r="AH154" s="2623"/>
      <c r="AI154" s="2623"/>
      <c r="AJ154" s="2623"/>
      <c r="AK154" s="2623"/>
      <c r="AL154" s="2623"/>
      <c r="AM154" s="2623"/>
      <c r="AN154" s="2623"/>
      <c r="AO154" s="2623"/>
      <c r="AP154" s="2623"/>
      <c r="AQ154" s="2623"/>
      <c r="AR154" s="2623"/>
      <c r="AS154" s="2623"/>
      <c r="AT154" s="2623"/>
      <c r="AU154" s="2623"/>
      <c r="AV154" s="2623"/>
      <c r="AW154" s="2623"/>
      <c r="AX154" s="2623"/>
      <c r="AY154" s="2623"/>
      <c r="AZ154" s="239"/>
      <c r="BA154" s="3320"/>
      <c r="BB154" s="173" t="s">
        <v>346</v>
      </c>
      <c r="BC154" s="513">
        <v>5449.2272850000008</v>
      </c>
      <c r="BD154" s="445">
        <v>6319.1333770000001</v>
      </c>
      <c r="BE154" s="445">
        <v>5613.3544120000006</v>
      </c>
      <c r="BF154" s="445">
        <v>4266.1448079999991</v>
      </c>
      <c r="BG154" s="514">
        <v>2833.2402150000016</v>
      </c>
      <c r="BH154" s="524">
        <v>4518.6628710000023</v>
      </c>
      <c r="BI154" s="445">
        <v>4006.6102860000051</v>
      </c>
      <c r="BJ154" s="445">
        <v>4066.9315059999999</v>
      </c>
      <c r="BK154" s="445">
        <v>3258.3801060000023</v>
      </c>
      <c r="BL154" s="514">
        <v>2399.0352799999987</v>
      </c>
      <c r="BM154" s="524">
        <v>1255.4961680000006</v>
      </c>
      <c r="BN154" s="445">
        <v>1373.3489640000014</v>
      </c>
      <c r="BO154" s="445">
        <v>1334.6366440000006</v>
      </c>
      <c r="BP154" s="445">
        <v>1142.6350599999994</v>
      </c>
      <c r="BQ154" s="514">
        <v>1125.363212</v>
      </c>
      <c r="BR154" s="524">
        <v>1097.3721399999995</v>
      </c>
      <c r="BS154" s="445">
        <v>5497.224374999998</v>
      </c>
      <c r="BT154" s="445">
        <v>436.81392499999947</v>
      </c>
      <c r="BU154" s="445">
        <v>1066.1397370000004</v>
      </c>
      <c r="BV154" s="445">
        <v>7543.2474620000012</v>
      </c>
      <c r="BW154" s="445">
        <v>1356.5708880000013</v>
      </c>
      <c r="BX154" s="445">
        <v>1348.2378560000009</v>
      </c>
      <c r="BY154" s="446">
        <v>793.6307950000014</v>
      </c>
      <c r="BZ154" s="446">
        <v>722.80661600000019</v>
      </c>
      <c r="CA154" s="446">
        <v>2997.0592340000053</v>
      </c>
      <c r="CB154" s="446">
        <v>426.77148999999969</v>
      </c>
      <c r="CC154" s="446">
        <v>1195.2255790000002</v>
      </c>
      <c r="CD154" s="2419"/>
      <c r="CE154" s="2419"/>
      <c r="CF154" s="2419"/>
      <c r="CG154" s="2419"/>
      <c r="CH154" s="2419"/>
      <c r="CI154" s="2419"/>
      <c r="CJ154" s="2419"/>
      <c r="CK154" s="2419"/>
      <c r="CL154" s="2419"/>
      <c r="CM154" s="2419"/>
      <c r="CN154" s="2419"/>
      <c r="CO154" s="2419"/>
      <c r="CP154" s="2419"/>
      <c r="CQ154" s="2419"/>
      <c r="CR154" s="2419"/>
      <c r="CS154" s="2419"/>
      <c r="CT154" s="2419"/>
      <c r="CU154" s="2419"/>
      <c r="CV154" s="2419"/>
      <c r="CW154" s="2419"/>
      <c r="CX154" s="2419"/>
      <c r="CY154" s="2419"/>
      <c r="CZ154" s="2419"/>
    </row>
    <row r="155" s="130" customFormat="true" ht="15" customHeight="true" x14ac:dyDescent="0.2">
      <c r="A155" s="3336"/>
      <c r="B155" s="300" t="s">
        <v>347</v>
      </c>
      <c r="C155" s="371">
        <v>0.16111842534245285</v>
      </c>
      <c r="D155" s="372">
        <v>7.8548948416258854E-2</v>
      </c>
      <c r="E155" s="372">
        <v>3.393903531476003E-2</v>
      </c>
      <c r="F155" s="372">
        <v>5.7269849375201354E-3</v>
      </c>
      <c r="G155" s="373">
        <v>6.2150958230102193E-3</v>
      </c>
      <c r="H155" s="374">
        <v>0.16323463181775769</v>
      </c>
      <c r="I155" s="372">
        <v>0</v>
      </c>
      <c r="J155" s="372">
        <v>3.8033494292170393E-2</v>
      </c>
      <c r="K155" s="372">
        <v>6.4235162424845053E-3</v>
      </c>
      <c r="L155" s="375">
        <v>6.9551634916706585E-3</v>
      </c>
      <c r="M155" s="376">
        <v>0.14374535860227411</v>
      </c>
      <c r="N155" s="372">
        <v>0.7322528892013247</v>
      </c>
      <c r="O155" s="372">
        <v>0</v>
      </c>
      <c r="P155" s="372">
        <v>0</v>
      </c>
      <c r="Q155" s="375">
        <v>0</v>
      </c>
      <c r="R155" s="376">
        <v>0</v>
      </c>
      <c r="S155" s="372">
        <v>0</v>
      </c>
      <c r="T155" s="372">
        <v>0.29925168450637291</v>
      </c>
      <c r="U155" s="372">
        <v>0.27027426954419648</v>
      </c>
      <c r="V155" s="372">
        <v>0.1357741759070632</v>
      </c>
      <c r="W155" s="372">
        <v>0</v>
      </c>
      <c r="X155" s="372">
        <v>0</v>
      </c>
      <c r="Y155" s="377">
        <v>8.042576462227348E-2</v>
      </c>
      <c r="Z155" s="377">
        <v>0.1664668920720509</v>
      </c>
      <c r="AA155" s="377">
        <v>0</v>
      </c>
      <c r="AB155" s="377">
        <v>0.29506533507520827</v>
      </c>
      <c r="AC155" s="377">
        <v>6.2924934838136911E-3</v>
      </c>
      <c r="AD155" s="2623"/>
      <c r="AE155" s="2623"/>
      <c r="AF155" s="2623"/>
      <c r="AG155" s="2623"/>
      <c r="AH155" s="2623"/>
      <c r="AI155" s="2623"/>
      <c r="AJ155" s="2623"/>
      <c r="AK155" s="2623"/>
      <c r="AL155" s="2623"/>
      <c r="AM155" s="2623"/>
      <c r="AN155" s="2623"/>
      <c r="AO155" s="2623"/>
      <c r="AP155" s="2623"/>
      <c r="AQ155" s="2623"/>
      <c r="AR155" s="2623"/>
      <c r="AS155" s="2623"/>
      <c r="AT155" s="2623"/>
      <c r="AU155" s="2623"/>
      <c r="AV155" s="2623"/>
      <c r="AW155" s="2623"/>
      <c r="AX155" s="2623"/>
      <c r="AY155" s="2623"/>
      <c r="AZ155" s="239"/>
      <c r="BA155" s="3320"/>
      <c r="BB155" s="173" t="s">
        <v>347</v>
      </c>
      <c r="BC155" s="513">
        <v>29.102448000000003</v>
      </c>
      <c r="BD155" s="445">
        <v>14.183403999999999</v>
      </c>
      <c r="BE155" s="445">
        <v>6.1275180000000002</v>
      </c>
      <c r="BF155" s="445">
        <v>1.0339</v>
      </c>
      <c r="BG155" s="514">
        <v>1.1221209999999999</v>
      </c>
      <c r="BH155" s="524">
        <v>26.304878000000002</v>
      </c>
      <c r="BI155" s="445">
        <v>0</v>
      </c>
      <c r="BJ155" s="445">
        <v>6.1275180000000002</v>
      </c>
      <c r="BK155" s="445">
        <v>1.0339</v>
      </c>
      <c r="BL155" s="514">
        <v>1.1221209999999999</v>
      </c>
      <c r="BM155" s="524">
        <v>2.7975699999999999</v>
      </c>
      <c r="BN155" s="445">
        <v>14.183403999999999</v>
      </c>
      <c r="BO155" s="445">
        <v>0</v>
      </c>
      <c r="BP155" s="445">
        <v>0</v>
      </c>
      <c r="BQ155" s="514">
        <v>0</v>
      </c>
      <c r="BR155" s="524">
        <v>0</v>
      </c>
      <c r="BS155" s="445">
        <v>0</v>
      </c>
      <c r="BT155" s="445">
        <v>6.2024699999999999</v>
      </c>
      <c r="BU155" s="445">
        <v>13.816445</v>
      </c>
      <c r="BV155" s="445">
        <v>22.354191999999998</v>
      </c>
      <c r="BW155" s="445">
        <v>0</v>
      </c>
      <c r="BX155" s="445">
        <v>0</v>
      </c>
      <c r="BY155" s="446">
        <v>1.1896199999999999</v>
      </c>
      <c r="BZ155" s="446">
        <v>3.5174199999999995</v>
      </c>
      <c r="CA155" s="446">
        <v>0</v>
      </c>
      <c r="CB155" s="446">
        <v>3.689019</v>
      </c>
      <c r="CC155" s="446">
        <v>0.80022499999999996</v>
      </c>
      <c r="CD155" s="2419"/>
      <c r="CE155" s="2419"/>
      <c r="CF155" s="2419"/>
      <c r="CG155" s="2419"/>
      <c r="CH155" s="2419"/>
      <c r="CI155" s="2419"/>
      <c r="CJ155" s="2419"/>
      <c r="CK155" s="2419"/>
      <c r="CL155" s="2419"/>
      <c r="CM155" s="2419"/>
      <c r="CN155" s="2419"/>
      <c r="CO155" s="2419"/>
      <c r="CP155" s="2419"/>
      <c r="CQ155" s="2419"/>
      <c r="CR155" s="2419"/>
      <c r="CS155" s="2419"/>
      <c r="CT155" s="2419"/>
      <c r="CU155" s="2419"/>
      <c r="CV155" s="2419"/>
      <c r="CW155" s="2419"/>
      <c r="CX155" s="2419"/>
      <c r="CY155" s="2419"/>
      <c r="CZ155" s="2419"/>
    </row>
    <row r="156" s="130" customFormat="true" ht="15" customHeight="true" x14ac:dyDescent="0.2">
      <c r="A156" s="3336"/>
      <c r="B156" s="300" t="s">
        <v>348</v>
      </c>
      <c r="C156" s="371">
        <v>1.2347965506116725</v>
      </c>
      <c r="D156" s="372">
        <v>1.0606594527227695</v>
      </c>
      <c r="E156" s="372">
        <v>1.1927293434701698</v>
      </c>
      <c r="F156" s="372">
        <v>0.70220093909354364</v>
      </c>
      <c r="G156" s="373">
        <v>0.65664569562708075</v>
      </c>
      <c r="H156" s="374">
        <v>1.2573087335240467</v>
      </c>
      <c r="I156" s="372">
        <v>0.76776397027136056</v>
      </c>
      <c r="J156" s="372">
        <v>0.72615846588331978</v>
      </c>
      <c r="K156" s="372">
        <v>0.85427252077210269</v>
      </c>
      <c r="L156" s="375">
        <v>0.50007913784766378</v>
      </c>
      <c r="M156" s="376">
        <v>2.8958726594758177</v>
      </c>
      <c r="N156" s="372">
        <v>2.6163884905321058</v>
      </c>
      <c r="O156" s="372">
        <v>2.5323735429009382</v>
      </c>
      <c r="P156" s="372">
        <v>2.2801963614867939</v>
      </c>
      <c r="Q156" s="375">
        <v>0.67101632280287238</v>
      </c>
      <c r="R156" s="376">
        <v>0</v>
      </c>
      <c r="S156" s="372">
        <v>7.472140215051401E-2</v>
      </c>
      <c r="T156" s="372">
        <v>0.24138512689171293</v>
      </c>
      <c r="U156" s="372">
        <v>1.6012331923501357</v>
      </c>
      <c r="V156" s="372">
        <v>8.188305375573654E-2</v>
      </c>
      <c r="W156" s="372">
        <v>7.9710217145530213E-2</v>
      </c>
      <c r="X156" s="372">
        <v>0</v>
      </c>
      <c r="Y156" s="377">
        <v>9.8157265304904415E-2</v>
      </c>
      <c r="Z156" s="377">
        <v>0.11322987681003235</v>
      </c>
      <c r="AA156" s="377">
        <v>0.37582489462635171</v>
      </c>
      <c r="AB156" s="377">
        <v>8.0721509397643651E-2</v>
      </c>
      <c r="AC156" s="377">
        <v>5.6696868907274789</v>
      </c>
      <c r="AD156" s="2623"/>
      <c r="AE156" s="2623"/>
      <c r="AF156" s="2623"/>
      <c r="AG156" s="2623"/>
      <c r="AH156" s="2623"/>
      <c r="AI156" s="2623"/>
      <c r="AJ156" s="2623"/>
      <c r="AK156" s="2623"/>
      <c r="AL156" s="2623"/>
      <c r="AM156" s="2623"/>
      <c r="AN156" s="2623"/>
      <c r="AO156" s="2623"/>
      <c r="AP156" s="2623"/>
      <c r="AQ156" s="2623"/>
      <c r="AR156" s="2623"/>
      <c r="AS156" s="2623"/>
      <c r="AT156" s="2623"/>
      <c r="AU156" s="2623"/>
      <c r="AV156" s="2623"/>
      <c r="AW156" s="2623"/>
      <c r="AX156" s="2623"/>
      <c r="AY156" s="2623"/>
      <c r="AZ156" s="239"/>
      <c r="BA156" s="3320"/>
      <c r="BB156" s="173" t="s">
        <v>348</v>
      </c>
      <c r="BC156" s="513">
        <v>223.03844099999998</v>
      </c>
      <c r="BD156" s="445">
        <v>191.52085199999996</v>
      </c>
      <c r="BE156" s="445">
        <v>215.34113899999997</v>
      </c>
      <c r="BF156" s="445">
        <v>126.769244</v>
      </c>
      <c r="BG156" s="514">
        <v>118.555843</v>
      </c>
      <c r="BH156" s="524">
        <v>202.61235300000004</v>
      </c>
      <c r="BI156" s="445">
        <v>123.666899</v>
      </c>
      <c r="BJ156" s="445">
        <v>116.990278</v>
      </c>
      <c r="BK156" s="445">
        <v>137.49982499999999</v>
      </c>
      <c r="BL156" s="514">
        <v>80.680965</v>
      </c>
      <c r="BM156" s="524">
        <v>56.359429999999989</v>
      </c>
      <c r="BN156" s="445">
        <v>50.678249999999998</v>
      </c>
      <c r="BO156" s="445">
        <v>49.403264</v>
      </c>
      <c r="BP156" s="445">
        <v>44.296095000000001</v>
      </c>
      <c r="BQ156" s="514">
        <v>13.038160000000001</v>
      </c>
      <c r="BR156" s="524">
        <v>0</v>
      </c>
      <c r="BS156" s="445">
        <v>26.727575999999999</v>
      </c>
      <c r="BT156" s="445">
        <v>5.0030929999999998</v>
      </c>
      <c r="BU156" s="445">
        <v>81.855185000000006</v>
      </c>
      <c r="BV156" s="445">
        <v>13.481425999999999</v>
      </c>
      <c r="BW156" s="445">
        <v>2.0912760000000001</v>
      </c>
      <c r="BX156" s="445">
        <v>0</v>
      </c>
      <c r="BY156" s="446">
        <v>1.4518960000000001</v>
      </c>
      <c r="BZ156" s="446">
        <v>2.3925299999999998</v>
      </c>
      <c r="CA156" s="446">
        <v>20.191492000000004</v>
      </c>
      <c r="CB156" s="446">
        <v>1.0092110000000001</v>
      </c>
      <c r="CC156" s="446">
        <v>721.0218339999999</v>
      </c>
      <c r="CD156" s="2419"/>
      <c r="CE156" s="2419"/>
      <c r="CF156" s="2419"/>
      <c r="CG156" s="2419"/>
      <c r="CH156" s="2419"/>
      <c r="CI156" s="2419"/>
      <c r="CJ156" s="2419"/>
      <c r="CK156" s="2419"/>
      <c r="CL156" s="2419"/>
      <c r="CM156" s="2419"/>
      <c r="CN156" s="2419"/>
      <c r="CO156" s="2419"/>
      <c r="CP156" s="2419"/>
      <c r="CQ156" s="2419"/>
      <c r="CR156" s="2419"/>
      <c r="CS156" s="2419"/>
      <c r="CT156" s="2419"/>
      <c r="CU156" s="2419"/>
      <c r="CV156" s="2419"/>
      <c r="CW156" s="2419"/>
      <c r="CX156" s="2419"/>
      <c r="CY156" s="2419"/>
      <c r="CZ156" s="2419"/>
    </row>
    <row r="157" s="130" customFormat="true" ht="15" customHeight="true" x14ac:dyDescent="0.2">
      <c r="A157" s="3336"/>
      <c r="B157" s="300" t="s">
        <v>349</v>
      </c>
      <c r="C157" s="371">
        <v>5.6658943192777969</v>
      </c>
      <c r="D157" s="372">
        <v>4.7182230493387589</v>
      </c>
      <c r="E157" s="372">
        <v>3.8636831377862326</v>
      </c>
      <c r="F157" s="372">
        <v>2.2988653512764738</v>
      </c>
      <c r="G157" s="373">
        <v>1.4239948760512027</v>
      </c>
      <c r="H157" s="374">
        <v>5.1868265920551524</v>
      </c>
      <c r="I157" s="372">
        <v>4.8925925147853118</v>
      </c>
      <c r="J157" s="372">
        <v>2.9337412472528284</v>
      </c>
      <c r="K157" s="372">
        <v>2.0838153721017352</v>
      </c>
      <c r="L157" s="375">
        <v>1.5078235877895358</v>
      </c>
      <c r="M157" s="376">
        <v>7.3329256835807435</v>
      </c>
      <c r="N157" s="372">
        <v>4.6788515803948263</v>
      </c>
      <c r="O157" s="372">
        <v>5.2877554131665976</v>
      </c>
      <c r="P157" s="372">
        <v>6.9241210183990907</v>
      </c>
      <c r="Q157" s="375">
        <v>5.0857178531016611</v>
      </c>
      <c r="R157" s="376">
        <v>8.9046926792227055</v>
      </c>
      <c r="S157" s="372">
        <v>2.2378624457439393</v>
      </c>
      <c r="T157" s="372">
        <v>0.74873037112465779</v>
      </c>
      <c r="U157" s="372">
        <v>5.2878227069383357</v>
      </c>
      <c r="V157" s="372">
        <v>2.8851802470829062</v>
      </c>
      <c r="W157" s="372">
        <v>9.3335847381701456</v>
      </c>
      <c r="X157" s="372">
        <v>0.1124463905748793</v>
      </c>
      <c r="Y157" s="377">
        <v>1.9519591059331907</v>
      </c>
      <c r="Z157" s="377">
        <v>2.584863836431599</v>
      </c>
      <c r="AA157" s="377">
        <v>17.573111773926215</v>
      </c>
      <c r="AB157" s="377">
        <v>6.6077977748651318E-2</v>
      </c>
      <c r="AC157" s="377">
        <v>1.8464929331499427</v>
      </c>
      <c r="AD157" s="2623"/>
      <c r="AE157" s="2623"/>
      <c r="AF157" s="2623"/>
      <c r="AG157" s="2623"/>
      <c r="AH157" s="2623"/>
      <c r="AI157" s="2623"/>
      <c r="AJ157" s="2623"/>
      <c r="AK157" s="2623"/>
      <c r="AL157" s="2623"/>
      <c r="AM157" s="2623"/>
      <c r="AN157" s="2623"/>
      <c r="AO157" s="2623"/>
      <c r="AP157" s="2623"/>
      <c r="AQ157" s="2623"/>
      <c r="AR157" s="2623"/>
      <c r="AS157" s="2623"/>
      <c r="AT157" s="2623"/>
      <c r="AU157" s="2623"/>
      <c r="AV157" s="2623"/>
      <c r="AW157" s="2623"/>
      <c r="AX157" s="2623"/>
      <c r="AY157" s="2623"/>
      <c r="AZ157" s="239"/>
      <c r="BA157" s="3320"/>
      <c r="BB157" s="173" t="s">
        <v>349</v>
      </c>
      <c r="BC157" s="513">
        <v>1023.4173679999994</v>
      </c>
      <c r="BD157" s="445">
        <v>851.95874700000024</v>
      </c>
      <c r="BE157" s="445">
        <v>697.56808799999965</v>
      </c>
      <c r="BF157" s="445">
        <v>415.01713600000011</v>
      </c>
      <c r="BG157" s="514">
        <v>257.09894100000008</v>
      </c>
      <c r="BH157" s="524">
        <v>835.84493800000041</v>
      </c>
      <c r="BI157" s="445">
        <v>788.06998999999962</v>
      </c>
      <c r="BJ157" s="445">
        <v>472.6505580000001</v>
      </c>
      <c r="BK157" s="445">
        <v>335.40145799999993</v>
      </c>
      <c r="BL157" s="514">
        <v>243.26682100000005</v>
      </c>
      <c r="BM157" s="524">
        <v>142.713289</v>
      </c>
      <c r="BN157" s="445">
        <v>90.627217999999999</v>
      </c>
      <c r="BO157" s="445">
        <v>103.15712600000001</v>
      </c>
      <c r="BP157" s="445">
        <v>134.51101299999999</v>
      </c>
      <c r="BQ157" s="514">
        <v>98.817869000000016</v>
      </c>
      <c r="BR157" s="524">
        <v>171.787609</v>
      </c>
      <c r="BS157" s="445">
        <v>800.47532400000023</v>
      </c>
      <c r="BT157" s="445">
        <v>15.518635</v>
      </c>
      <c r="BU157" s="445">
        <v>270.31397299999998</v>
      </c>
      <c r="BV157" s="445">
        <v>475.02312400000011</v>
      </c>
      <c r="BW157" s="445">
        <v>244.8757819999999</v>
      </c>
      <c r="BX157" s="445">
        <v>3.798997</v>
      </c>
      <c r="BY157" s="446">
        <v>28.872459000000006</v>
      </c>
      <c r="BZ157" s="446">
        <v>54.617777999999987</v>
      </c>
      <c r="CA157" s="446">
        <v>944.1294360000004</v>
      </c>
      <c r="CB157" s="446">
        <v>0.82613200000000009</v>
      </c>
      <c r="CC157" s="446">
        <v>234.821031</v>
      </c>
      <c r="CD157" s="2419"/>
      <c r="CE157" s="2419"/>
      <c r="CF157" s="2419"/>
      <c r="CG157" s="2419"/>
      <c r="CH157" s="2419"/>
      <c r="CI157" s="2419"/>
      <c r="CJ157" s="2419"/>
      <c r="CK157" s="2419"/>
      <c r="CL157" s="2419"/>
      <c r="CM157" s="2419"/>
      <c r="CN157" s="2419"/>
      <c r="CO157" s="2419"/>
      <c r="CP157" s="2419"/>
      <c r="CQ157" s="2419"/>
      <c r="CR157" s="2419"/>
      <c r="CS157" s="2419"/>
      <c r="CT157" s="2419"/>
      <c r="CU157" s="2419"/>
      <c r="CV157" s="2419"/>
      <c r="CW157" s="2419"/>
      <c r="CX157" s="2419"/>
      <c r="CY157" s="2419"/>
      <c r="CZ157" s="2419"/>
    </row>
    <row r="158" s="130" customFormat="true" ht="15" customHeight="true" x14ac:dyDescent="0.2">
      <c r="A158" s="3336"/>
      <c r="B158" s="300" t="s">
        <v>350</v>
      </c>
      <c r="C158" s="371">
        <v>8.1308671431323976E-2</v>
      </c>
      <c r="D158" s="372">
        <v>0</v>
      </c>
      <c r="E158" s="372">
        <v>1.5845769174241214E-2</v>
      </c>
      <c r="F158" s="372">
        <v>0</v>
      </c>
      <c r="G158" s="373">
        <v>0</v>
      </c>
      <c r="H158" s="374">
        <v>8.473053528847023E-2</v>
      </c>
      <c r="I158" s="372">
        <v>0</v>
      </c>
      <c r="J158" s="372">
        <v>0</v>
      </c>
      <c r="K158" s="372">
        <v>0</v>
      </c>
      <c r="L158" s="375">
        <v>0</v>
      </c>
      <c r="M158" s="376">
        <v>5.3050601198929764E-2</v>
      </c>
      <c r="N158" s="372">
        <v>0</v>
      </c>
      <c r="O158" s="372">
        <v>0</v>
      </c>
      <c r="P158" s="372">
        <v>0</v>
      </c>
      <c r="Q158" s="375">
        <v>0.1472364052481101</v>
      </c>
      <c r="R158" s="376">
        <v>0</v>
      </c>
      <c r="S158" s="372">
        <v>0</v>
      </c>
      <c r="T158" s="372">
        <v>4.981376559697908E-2</v>
      </c>
      <c r="U158" s="372">
        <v>8.2919924339429296E-2</v>
      </c>
      <c r="V158" s="372">
        <v>0</v>
      </c>
      <c r="W158" s="372">
        <v>0</v>
      </c>
      <c r="X158" s="372">
        <v>0</v>
      </c>
      <c r="Y158" s="377">
        <v>0</v>
      </c>
      <c r="Z158" s="377">
        <v>0</v>
      </c>
      <c r="AA158" s="377">
        <v>6.2501520440450348E-2</v>
      </c>
      <c r="AB158" s="377">
        <v>0</v>
      </c>
      <c r="AC158" s="377">
        <v>7.0127271492356619E-2</v>
      </c>
      <c r="AD158" s="2623"/>
      <c r="AE158" s="2623"/>
      <c r="AF158" s="2623"/>
      <c r="AG158" s="2623"/>
      <c r="AH158" s="2623"/>
      <c r="AI158" s="2623"/>
      <c r="AJ158" s="2623"/>
      <c r="AK158" s="2623"/>
      <c r="AL158" s="2623"/>
      <c r="AM158" s="2623"/>
      <c r="AN158" s="2623"/>
      <c r="AO158" s="2623"/>
      <c r="AP158" s="2623"/>
      <c r="AQ158" s="2623"/>
      <c r="AR158" s="2623"/>
      <c r="AS158" s="2623"/>
      <c r="AT158" s="2623"/>
      <c r="AU158" s="2623"/>
      <c r="AV158" s="2623"/>
      <c r="AW158" s="2623"/>
      <c r="AX158" s="2623"/>
      <c r="AY158" s="2623"/>
      <c r="AZ158" s="239"/>
      <c r="BA158" s="3320"/>
      <c r="BB158" s="173" t="s">
        <v>350</v>
      </c>
      <c r="BC158" s="513">
        <v>14.686596999999999</v>
      </c>
      <c r="BD158" s="445">
        <v>0</v>
      </c>
      <c r="BE158" s="445">
        <v>2.8608720000000001</v>
      </c>
      <c r="BF158" s="445">
        <v>0</v>
      </c>
      <c r="BG158" s="514">
        <v>0</v>
      </c>
      <c r="BH158" s="524">
        <v>13.654126999999999</v>
      </c>
      <c r="BI158" s="445">
        <v>0</v>
      </c>
      <c r="BJ158" s="445">
        <v>0</v>
      </c>
      <c r="BK158" s="445">
        <v>0</v>
      </c>
      <c r="BL158" s="514">
        <v>0</v>
      </c>
      <c r="BM158" s="524">
        <v>1.03247</v>
      </c>
      <c r="BN158" s="445">
        <v>0</v>
      </c>
      <c r="BO158" s="445">
        <v>0</v>
      </c>
      <c r="BP158" s="445">
        <v>0</v>
      </c>
      <c r="BQ158" s="514">
        <v>2.8608720000000001</v>
      </c>
      <c r="BR158" s="524">
        <v>0</v>
      </c>
      <c r="BS158" s="445">
        <v>0</v>
      </c>
      <c r="BT158" s="445">
        <v>1.03247</v>
      </c>
      <c r="BU158" s="445">
        <v>4.238874</v>
      </c>
      <c r="BV158" s="445">
        <v>0</v>
      </c>
      <c r="BW158" s="445">
        <v>0</v>
      </c>
      <c r="BX158" s="445">
        <v>0</v>
      </c>
      <c r="BY158" s="446">
        <v>0</v>
      </c>
      <c r="BZ158" s="446">
        <v>0</v>
      </c>
      <c r="CA158" s="446">
        <v>3.3579439999999998</v>
      </c>
      <c r="CB158" s="446">
        <v>0</v>
      </c>
      <c r="CC158" s="446">
        <v>8.9181810000000006</v>
      </c>
      <c r="CD158" s="2419"/>
      <c r="CE158" s="2419"/>
      <c r="CF158" s="2419"/>
      <c r="CG158" s="2419"/>
      <c r="CH158" s="2419"/>
      <c r="CI158" s="2419"/>
      <c r="CJ158" s="2419"/>
      <c r="CK158" s="2419"/>
      <c r="CL158" s="2419"/>
      <c r="CM158" s="2419"/>
      <c r="CN158" s="2419"/>
      <c r="CO158" s="2419"/>
      <c r="CP158" s="2419"/>
      <c r="CQ158" s="2419"/>
      <c r="CR158" s="2419"/>
      <c r="CS158" s="2419"/>
      <c r="CT158" s="2419"/>
      <c r="CU158" s="2419"/>
      <c r="CV158" s="2419"/>
      <c r="CW158" s="2419"/>
      <c r="CX158" s="2419"/>
      <c r="CY158" s="2419"/>
      <c r="CZ158" s="2419"/>
    </row>
    <row r="159" s="130" customFormat="true" ht="15" customHeight="true" x14ac:dyDescent="0.2">
      <c r="A159" s="3337"/>
      <c r="B159" s="300" t="s">
        <v>351</v>
      </c>
      <c r="C159" s="371">
        <v>1.635857215532379E-2</v>
      </c>
      <c r="D159" s="372">
        <v>0</v>
      </c>
      <c r="E159" s="372">
        <v>0</v>
      </c>
      <c r="F159" s="372">
        <v>0</v>
      </c>
      <c r="G159" s="373">
        <v>0</v>
      </c>
      <c r="H159" s="374">
        <v>1.5133493641332409E-2</v>
      </c>
      <c r="I159" s="372">
        <v>0</v>
      </c>
      <c r="J159" s="372">
        <v>0</v>
      </c>
      <c r="K159" s="372">
        <v>0</v>
      </c>
      <c r="L159" s="375">
        <v>0</v>
      </c>
      <c r="M159" s="376">
        <v>2.6517541884169486E-2</v>
      </c>
      <c r="N159" s="372">
        <v>0</v>
      </c>
      <c r="O159" s="372">
        <v>0</v>
      </c>
      <c r="P159" s="372">
        <v>0</v>
      </c>
      <c r="Q159" s="375">
        <v>0</v>
      </c>
      <c r="R159" s="376">
        <v>0</v>
      </c>
      <c r="S159" s="372">
        <v>0</v>
      </c>
      <c r="T159" s="372">
        <v>0</v>
      </c>
      <c r="U159" s="372">
        <v>0</v>
      </c>
      <c r="V159" s="372">
        <v>0</v>
      </c>
      <c r="W159" s="372">
        <v>0</v>
      </c>
      <c r="X159" s="372">
        <v>0</v>
      </c>
      <c r="Y159" s="377">
        <v>0</v>
      </c>
      <c r="Z159" s="377">
        <v>0</v>
      </c>
      <c r="AA159" s="377">
        <v>5.4997992853414931E-2</v>
      </c>
      <c r="AB159" s="377">
        <v>0</v>
      </c>
      <c r="AC159" s="377">
        <v>0</v>
      </c>
      <c r="AD159" s="2623"/>
      <c r="AE159" s="2623"/>
      <c r="AF159" s="2623"/>
      <c r="AG159" s="2623"/>
      <c r="AH159" s="2623"/>
      <c r="AI159" s="2623"/>
      <c r="AJ159" s="2623"/>
      <c r="AK159" s="2623"/>
      <c r="AL159" s="2623"/>
      <c r="AM159" s="2623"/>
      <c r="AN159" s="2623"/>
      <c r="AO159" s="2623"/>
      <c r="AP159" s="2623"/>
      <c r="AQ159" s="2623"/>
      <c r="AR159" s="2623"/>
      <c r="AS159" s="2623"/>
      <c r="AT159" s="2623"/>
      <c r="AU159" s="2623"/>
      <c r="AV159" s="2623"/>
      <c r="AW159" s="2623"/>
      <c r="AX159" s="2623"/>
      <c r="AY159" s="2623"/>
      <c r="AZ159" s="239"/>
      <c r="BA159" s="3321"/>
      <c r="BB159" s="173" t="s">
        <v>351</v>
      </c>
      <c r="BC159" s="513">
        <v>2.9548110000000003</v>
      </c>
      <c r="BD159" s="445">
        <v>0</v>
      </c>
      <c r="BE159" s="445">
        <v>0</v>
      </c>
      <c r="BF159" s="445">
        <v>0</v>
      </c>
      <c r="BG159" s="514">
        <v>0</v>
      </c>
      <c r="BH159" s="524">
        <v>2.4387270000000001</v>
      </c>
      <c r="BI159" s="445">
        <v>0</v>
      </c>
      <c r="BJ159" s="445">
        <v>0</v>
      </c>
      <c r="BK159" s="445">
        <v>0</v>
      </c>
      <c r="BL159" s="514">
        <v>0</v>
      </c>
      <c r="BM159" s="524">
        <v>0.51608399999999999</v>
      </c>
      <c r="BN159" s="445">
        <v>0</v>
      </c>
      <c r="BO159" s="445">
        <v>0</v>
      </c>
      <c r="BP159" s="445">
        <v>0</v>
      </c>
      <c r="BQ159" s="514">
        <v>0</v>
      </c>
      <c r="BR159" s="524">
        <v>0</v>
      </c>
      <c r="BS159" s="445">
        <v>0</v>
      </c>
      <c r="BT159" s="445">
        <v>0</v>
      </c>
      <c r="BU159" s="445">
        <v>0</v>
      </c>
      <c r="BV159" s="445">
        <v>0</v>
      </c>
      <c r="BW159" s="445">
        <v>0</v>
      </c>
      <c r="BX159" s="445">
        <v>0</v>
      </c>
      <c r="BY159" s="446">
        <v>0</v>
      </c>
      <c r="BZ159" s="446">
        <v>0</v>
      </c>
      <c r="CA159" s="446">
        <v>2.9548110000000003</v>
      </c>
      <c r="CB159" s="446">
        <v>0</v>
      </c>
      <c r="CC159" s="446">
        <v>0</v>
      </c>
      <c r="CD159" s="2419"/>
      <c r="CE159" s="2419"/>
      <c r="CF159" s="2419"/>
      <c r="CG159" s="2419"/>
      <c r="CH159" s="2419"/>
      <c r="CI159" s="2419"/>
      <c r="CJ159" s="2419"/>
      <c r="CK159" s="2419"/>
      <c r="CL159" s="2419"/>
      <c r="CM159" s="2419"/>
      <c r="CN159" s="2419"/>
      <c r="CO159" s="2419"/>
      <c r="CP159" s="2419"/>
      <c r="CQ159" s="2419"/>
      <c r="CR159" s="2419"/>
      <c r="CS159" s="2419"/>
      <c r="CT159" s="2419"/>
      <c r="CU159" s="2419"/>
      <c r="CV159" s="2419"/>
      <c r="CW159" s="2419"/>
      <c r="CX159" s="2419"/>
      <c r="CY159" s="2419"/>
      <c r="CZ159" s="2419"/>
    </row>
    <row r="160" s="130" customFormat="true" ht="15" customHeight="true" x14ac:dyDescent="0.2">
      <c r="A160" s="1019"/>
      <c r="B160" s="300"/>
      <c r="C160" s="371"/>
      <c r="D160" s="372"/>
      <c r="E160" s="372"/>
      <c r="F160" s="372"/>
      <c r="G160" s="373"/>
      <c r="H160" s="374"/>
      <c r="I160" s="372"/>
      <c r="J160" s="372"/>
      <c r="K160" s="372"/>
      <c r="L160" s="375"/>
      <c r="M160" s="376"/>
      <c r="N160" s="372"/>
      <c r="O160" s="372"/>
      <c r="P160" s="372"/>
      <c r="Q160" s="375"/>
      <c r="R160" s="376"/>
      <c r="S160" s="372"/>
      <c r="T160" s="372"/>
      <c r="U160" s="372"/>
      <c r="V160" s="372"/>
      <c r="W160" s="372"/>
      <c r="X160" s="372"/>
      <c r="Y160" s="377"/>
      <c r="Z160" s="377"/>
      <c r="AA160" s="377"/>
      <c r="AB160" s="377"/>
      <c r="AC160" s="377"/>
      <c r="AD160" s="2623"/>
      <c r="AE160" s="2623"/>
      <c r="AF160" s="2623"/>
      <c r="AG160" s="2623"/>
      <c r="AH160" s="2623"/>
      <c r="AI160" s="2623"/>
      <c r="AJ160" s="2623"/>
      <c r="AK160" s="2623"/>
      <c r="AL160" s="2623"/>
      <c r="AM160" s="2623"/>
      <c r="AN160" s="2623"/>
      <c r="AO160" s="2623"/>
      <c r="AP160" s="2623"/>
      <c r="AQ160" s="2623"/>
      <c r="AR160" s="2623"/>
      <c r="AS160" s="2623"/>
      <c r="AT160" s="2623"/>
      <c r="AU160" s="2623"/>
      <c r="AV160" s="2623"/>
      <c r="AW160" s="2623"/>
      <c r="AX160" s="2623"/>
      <c r="AY160" s="2623"/>
      <c r="AZ160" s="239"/>
      <c r="BA160" s="1018"/>
      <c r="BB160" s="173"/>
      <c r="BC160" s="513"/>
      <c r="BD160" s="445"/>
      <c r="BE160" s="445"/>
      <c r="BF160" s="445"/>
      <c r="BG160" s="514"/>
      <c r="BH160" s="524"/>
      <c r="BI160" s="445"/>
      <c r="BJ160" s="445"/>
      <c r="BK160" s="445"/>
      <c r="BL160" s="514"/>
      <c r="BM160" s="524"/>
      <c r="BN160" s="445"/>
      <c r="BO160" s="445"/>
      <c r="BP160" s="445"/>
      <c r="BQ160" s="514"/>
      <c r="BR160" s="524"/>
      <c r="BS160" s="445"/>
      <c r="BT160" s="445"/>
      <c r="BU160" s="445"/>
      <c r="BV160" s="445"/>
      <c r="BW160" s="445"/>
      <c r="BX160" s="445"/>
      <c r="BY160" s="446"/>
      <c r="BZ160" s="446"/>
      <c r="CA160" s="446"/>
      <c r="CB160" s="446"/>
      <c r="CC160" s="446"/>
      <c r="CD160" s="2419"/>
      <c r="CE160" s="2419"/>
      <c r="CF160" s="2419"/>
      <c r="CG160" s="2419"/>
      <c r="CH160" s="2419"/>
      <c r="CI160" s="2419"/>
      <c r="CJ160" s="2419"/>
      <c r="CK160" s="2419"/>
      <c r="CL160" s="2419"/>
      <c r="CM160" s="2419"/>
      <c r="CN160" s="2419"/>
      <c r="CO160" s="2419"/>
      <c r="CP160" s="2419"/>
      <c r="CQ160" s="2419"/>
      <c r="CR160" s="2419"/>
      <c r="CS160" s="2419"/>
      <c r="CT160" s="2419"/>
      <c r="CU160" s="2419"/>
      <c r="CV160" s="2419"/>
      <c r="CW160" s="2419"/>
      <c r="CX160" s="2419"/>
      <c r="CY160" s="2419"/>
      <c r="CZ160" s="2419"/>
    </row>
    <row r="161" s="130" customFormat="true" ht="15" customHeight="true" x14ac:dyDescent="0.2">
      <c r="A161" s="1019"/>
      <c r="B161" s="300"/>
      <c r="C161" s="371"/>
      <c r="D161" s="372"/>
      <c r="E161" s="372"/>
      <c r="F161" s="372"/>
      <c r="G161" s="373"/>
      <c r="H161" s="374"/>
      <c r="I161" s="372"/>
      <c r="J161" s="372"/>
      <c r="K161" s="372"/>
      <c r="L161" s="375"/>
      <c r="M161" s="376"/>
      <c r="N161" s="372"/>
      <c r="O161" s="372"/>
      <c r="P161" s="372"/>
      <c r="Q161" s="375"/>
      <c r="R161" s="376"/>
      <c r="S161" s="372"/>
      <c r="T161" s="372"/>
      <c r="U161" s="372"/>
      <c r="V161" s="372"/>
      <c r="W161" s="372"/>
      <c r="X161" s="372"/>
      <c r="Y161" s="377"/>
      <c r="Z161" s="377"/>
      <c r="AA161" s="377"/>
      <c r="AB161" s="377"/>
      <c r="AC161" s="377"/>
      <c r="AD161" s="2623"/>
      <c r="AE161" s="2623"/>
      <c r="AF161" s="2623"/>
      <c r="AG161" s="2623"/>
      <c r="AH161" s="2623"/>
      <c r="AI161" s="2623"/>
      <c r="AJ161" s="2623"/>
      <c r="AK161" s="2623"/>
      <c r="AL161" s="2623"/>
      <c r="AM161" s="2623"/>
      <c r="AN161" s="2623"/>
      <c r="AO161" s="2623"/>
      <c r="AP161" s="2623"/>
      <c r="AQ161" s="2623"/>
      <c r="AR161" s="2623"/>
      <c r="AS161" s="2623"/>
      <c r="AT161" s="2623"/>
      <c r="AU161" s="2623"/>
      <c r="AV161" s="2623"/>
      <c r="AW161" s="2623"/>
      <c r="AX161" s="2623"/>
      <c r="AY161" s="2623"/>
      <c r="AZ161" s="239"/>
      <c r="BA161" s="1018"/>
      <c r="BB161" s="173"/>
      <c r="BC161" s="513"/>
      <c r="BD161" s="445"/>
      <c r="BE161" s="445"/>
      <c r="BF161" s="445"/>
      <c r="BG161" s="514"/>
      <c r="BH161" s="524"/>
      <c r="BI161" s="445"/>
      <c r="BJ161" s="445"/>
      <c r="BK161" s="445"/>
      <c r="BL161" s="514"/>
      <c r="BM161" s="524"/>
      <c r="BN161" s="445"/>
      <c r="BO161" s="445"/>
      <c r="BP161" s="445"/>
      <c r="BQ161" s="514"/>
      <c r="BR161" s="524"/>
      <c r="BS161" s="445"/>
      <c r="BT161" s="445"/>
      <c r="BU161" s="445"/>
      <c r="BV161" s="445"/>
      <c r="BW161" s="445"/>
      <c r="BX161" s="445"/>
      <c r="BY161" s="446"/>
      <c r="BZ161" s="446"/>
      <c r="CA161" s="446"/>
      <c r="CB161" s="446"/>
      <c r="CC161" s="446"/>
      <c r="CD161" s="2419"/>
      <c r="CE161" s="2419"/>
      <c r="CF161" s="2419"/>
      <c r="CG161" s="2419"/>
      <c r="CH161" s="2419"/>
      <c r="CI161" s="2419"/>
      <c r="CJ161" s="2419"/>
      <c r="CK161" s="2419"/>
      <c r="CL161" s="2419"/>
      <c r="CM161" s="2419"/>
      <c r="CN161" s="2419"/>
      <c r="CO161" s="2419"/>
      <c r="CP161" s="2419"/>
      <c r="CQ161" s="2419"/>
      <c r="CR161" s="2419"/>
      <c r="CS161" s="2419"/>
      <c r="CT161" s="2419"/>
      <c r="CU161" s="2419"/>
      <c r="CV161" s="2419"/>
      <c r="CW161" s="2419"/>
      <c r="CX161" s="2419"/>
      <c r="CY161" s="2419"/>
      <c r="CZ161" s="2419"/>
    </row>
    <row r="162" s="130" customFormat="true" ht="15" customHeight="true" x14ac:dyDescent="0.2">
      <c r="A162" s="1019"/>
      <c r="B162" s="300"/>
      <c r="C162" s="371"/>
      <c r="D162" s="372"/>
      <c r="E162" s="372"/>
      <c r="F162" s="372"/>
      <c r="G162" s="373"/>
      <c r="H162" s="374"/>
      <c r="I162" s="372"/>
      <c r="J162" s="372"/>
      <c r="K162" s="372"/>
      <c r="L162" s="375"/>
      <c r="M162" s="376"/>
      <c r="N162" s="372"/>
      <c r="O162" s="372"/>
      <c r="P162" s="372"/>
      <c r="Q162" s="375"/>
      <c r="R162" s="376"/>
      <c r="S162" s="372"/>
      <c r="T162" s="372"/>
      <c r="U162" s="372"/>
      <c r="V162" s="372"/>
      <c r="W162" s="372"/>
      <c r="X162" s="372"/>
      <c r="Y162" s="377"/>
      <c r="Z162" s="377"/>
      <c r="AA162" s="377"/>
      <c r="AB162" s="377"/>
      <c r="AC162" s="377"/>
      <c r="AD162" s="2623"/>
      <c r="AE162" s="2623"/>
      <c r="AF162" s="2623"/>
      <c r="AG162" s="2623"/>
      <c r="AH162" s="2623"/>
      <c r="AI162" s="2623"/>
      <c r="AJ162" s="2623"/>
      <c r="AK162" s="2623"/>
      <c r="AL162" s="2623"/>
      <c r="AM162" s="2623"/>
      <c r="AN162" s="2623"/>
      <c r="AO162" s="2623"/>
      <c r="AP162" s="2623"/>
      <c r="AQ162" s="2623"/>
      <c r="AR162" s="2623"/>
      <c r="AS162" s="2623"/>
      <c r="AT162" s="2623"/>
      <c r="AU162" s="2623"/>
      <c r="AV162" s="2623"/>
      <c r="AW162" s="2623"/>
      <c r="AX162" s="2623"/>
      <c r="AY162" s="2623"/>
      <c r="AZ162" s="239"/>
      <c r="BA162" s="1018"/>
      <c r="BB162" s="173"/>
      <c r="BC162" s="513"/>
      <c r="BD162" s="445"/>
      <c r="BE162" s="445"/>
      <c r="BF162" s="445"/>
      <c r="BG162" s="514"/>
      <c r="BH162" s="524"/>
      <c r="BI162" s="445"/>
      <c r="BJ162" s="445"/>
      <c r="BK162" s="445"/>
      <c r="BL162" s="514"/>
      <c r="BM162" s="524"/>
      <c r="BN162" s="445"/>
      <c r="BO162" s="445"/>
      <c r="BP162" s="445"/>
      <c r="BQ162" s="514"/>
      <c r="BR162" s="524"/>
      <c r="BS162" s="445"/>
      <c r="BT162" s="445"/>
      <c r="BU162" s="445"/>
      <c r="BV162" s="445"/>
      <c r="BW162" s="445"/>
      <c r="BX162" s="445"/>
      <c r="BY162" s="446"/>
      <c r="BZ162" s="446"/>
      <c r="CA162" s="446"/>
      <c r="CB162" s="446"/>
      <c r="CC162" s="446"/>
      <c r="CD162" s="2419"/>
      <c r="CE162" s="2419"/>
      <c r="CF162" s="2419"/>
      <c r="CG162" s="2419"/>
      <c r="CH162" s="2419"/>
      <c r="CI162" s="2419"/>
      <c r="CJ162" s="2419"/>
      <c r="CK162" s="2419"/>
      <c r="CL162" s="2419"/>
      <c r="CM162" s="2419"/>
      <c r="CN162" s="2419"/>
      <c r="CO162" s="2419"/>
      <c r="CP162" s="2419"/>
      <c r="CQ162" s="2419"/>
      <c r="CR162" s="2419"/>
      <c r="CS162" s="2419"/>
      <c r="CT162" s="2419"/>
      <c r="CU162" s="2419"/>
      <c r="CV162" s="2419"/>
      <c r="CW162" s="2419"/>
      <c r="CX162" s="2419"/>
      <c r="CY162" s="2419"/>
      <c r="CZ162" s="2419"/>
    </row>
    <row r="163" s="130" customFormat="true" ht="15" customHeight="true" x14ac:dyDescent="0.2">
      <c r="A163" s="1019"/>
      <c r="B163" s="300"/>
      <c r="C163" s="371"/>
      <c r="D163" s="372"/>
      <c r="E163" s="372"/>
      <c r="F163" s="372"/>
      <c r="G163" s="373"/>
      <c r="H163" s="374"/>
      <c r="I163" s="372"/>
      <c r="J163" s="372"/>
      <c r="K163" s="372"/>
      <c r="L163" s="375"/>
      <c r="M163" s="376"/>
      <c r="N163" s="372"/>
      <c r="O163" s="372"/>
      <c r="P163" s="372"/>
      <c r="Q163" s="375"/>
      <c r="R163" s="376"/>
      <c r="S163" s="372"/>
      <c r="T163" s="372"/>
      <c r="U163" s="372"/>
      <c r="V163" s="372"/>
      <c r="W163" s="372"/>
      <c r="X163" s="372"/>
      <c r="Y163" s="377"/>
      <c r="Z163" s="377"/>
      <c r="AA163" s="377"/>
      <c r="AB163" s="377"/>
      <c r="AC163" s="377"/>
      <c r="AD163" s="2623"/>
      <c r="AE163" s="2623"/>
      <c r="AF163" s="2623"/>
      <c r="AG163" s="2623"/>
      <c r="AH163" s="2623"/>
      <c r="AI163" s="2623"/>
      <c r="AJ163" s="2623"/>
      <c r="AK163" s="2623"/>
      <c r="AL163" s="2623"/>
      <c r="AM163" s="2623"/>
      <c r="AN163" s="2623"/>
      <c r="AO163" s="2623"/>
      <c r="AP163" s="2623"/>
      <c r="AQ163" s="2623"/>
      <c r="AR163" s="2623"/>
      <c r="AS163" s="2623"/>
      <c r="AT163" s="2623"/>
      <c r="AU163" s="2623"/>
      <c r="AV163" s="2623"/>
      <c r="AW163" s="2623"/>
      <c r="AX163" s="2623"/>
      <c r="AY163" s="2623"/>
      <c r="AZ163" s="239"/>
      <c r="BA163" s="1018"/>
      <c r="BB163" s="173"/>
      <c r="BC163" s="513"/>
      <c r="BD163" s="445"/>
      <c r="BE163" s="445"/>
      <c r="BF163" s="445"/>
      <c r="BG163" s="514"/>
      <c r="BH163" s="524"/>
      <c r="BI163" s="445"/>
      <c r="BJ163" s="445"/>
      <c r="BK163" s="445"/>
      <c r="BL163" s="514"/>
      <c r="BM163" s="524"/>
      <c r="BN163" s="445"/>
      <c r="BO163" s="445"/>
      <c r="BP163" s="445"/>
      <c r="BQ163" s="514"/>
      <c r="BR163" s="524"/>
      <c r="BS163" s="445"/>
      <c r="BT163" s="445"/>
      <c r="BU163" s="445"/>
      <c r="BV163" s="445"/>
      <c r="BW163" s="445"/>
      <c r="BX163" s="445"/>
      <c r="BY163" s="446"/>
      <c r="BZ163" s="446"/>
      <c r="CA163" s="446"/>
      <c r="CB163" s="446"/>
      <c r="CC163" s="446"/>
      <c r="CD163" s="2419"/>
      <c r="CE163" s="2419"/>
      <c r="CF163" s="2419"/>
      <c r="CG163" s="2419"/>
      <c r="CH163" s="2419"/>
      <c r="CI163" s="2419"/>
      <c r="CJ163" s="2419"/>
      <c r="CK163" s="2419"/>
      <c r="CL163" s="2419"/>
      <c r="CM163" s="2419"/>
      <c r="CN163" s="2419"/>
      <c r="CO163" s="2419"/>
      <c r="CP163" s="2419"/>
      <c r="CQ163" s="2419"/>
      <c r="CR163" s="2419"/>
      <c r="CS163" s="2419"/>
      <c r="CT163" s="2419"/>
      <c r="CU163" s="2419"/>
      <c r="CV163" s="2419"/>
      <c r="CW163" s="2419"/>
      <c r="CX163" s="2419"/>
      <c r="CY163" s="2419"/>
      <c r="CZ163" s="2419"/>
    </row>
    <row r="164" s="130" customFormat="true" ht="15" customHeight="true" x14ac:dyDescent="0.2">
      <c r="A164" s="1019"/>
      <c r="B164" s="300"/>
      <c r="C164" s="371"/>
      <c r="D164" s="372"/>
      <c r="E164" s="372"/>
      <c r="F164" s="372"/>
      <c r="G164" s="373"/>
      <c r="H164" s="374"/>
      <c r="I164" s="372"/>
      <c r="J164" s="372"/>
      <c r="K164" s="372"/>
      <c r="L164" s="375"/>
      <c r="M164" s="376"/>
      <c r="N164" s="372"/>
      <c r="O164" s="372"/>
      <c r="P164" s="372"/>
      <c r="Q164" s="375"/>
      <c r="R164" s="376"/>
      <c r="S164" s="372"/>
      <c r="T164" s="372"/>
      <c r="U164" s="372"/>
      <c r="V164" s="372"/>
      <c r="W164" s="372"/>
      <c r="X164" s="372"/>
      <c r="Y164" s="377"/>
      <c r="Z164" s="377"/>
      <c r="AA164" s="377"/>
      <c r="AB164" s="377"/>
      <c r="AC164" s="377"/>
      <c r="AD164" s="2623"/>
      <c r="AE164" s="2623"/>
      <c r="AF164" s="2623"/>
      <c r="AG164" s="2623"/>
      <c r="AH164" s="2623"/>
      <c r="AI164" s="2623"/>
      <c r="AJ164" s="2623"/>
      <c r="AK164" s="2623"/>
      <c r="AL164" s="2623"/>
      <c r="AM164" s="2623"/>
      <c r="AN164" s="2623"/>
      <c r="AO164" s="2623"/>
      <c r="AP164" s="2623"/>
      <c r="AQ164" s="2623"/>
      <c r="AR164" s="2623"/>
      <c r="AS164" s="2623"/>
      <c r="AT164" s="2623"/>
      <c r="AU164" s="2623"/>
      <c r="AV164" s="2623"/>
      <c r="AW164" s="2623"/>
      <c r="AX164" s="2623"/>
      <c r="AY164" s="2623"/>
      <c r="AZ164" s="239"/>
      <c r="BA164" s="1018"/>
      <c r="BB164" s="173"/>
      <c r="BC164" s="513"/>
      <c r="BD164" s="445"/>
      <c r="BE164" s="445"/>
      <c r="BF164" s="445"/>
      <c r="BG164" s="514"/>
      <c r="BH164" s="524"/>
      <c r="BI164" s="445"/>
      <c r="BJ164" s="445"/>
      <c r="BK164" s="445"/>
      <c r="BL164" s="514"/>
      <c r="BM164" s="524"/>
      <c r="BN164" s="445"/>
      <c r="BO164" s="445"/>
      <c r="BP164" s="445"/>
      <c r="BQ164" s="514"/>
      <c r="BR164" s="524"/>
      <c r="BS164" s="445"/>
      <c r="BT164" s="445"/>
      <c r="BU164" s="445"/>
      <c r="BV164" s="445"/>
      <c r="BW164" s="445"/>
      <c r="BX164" s="445"/>
      <c r="BY164" s="446"/>
      <c r="BZ164" s="446"/>
      <c r="CA164" s="446"/>
      <c r="CB164" s="446"/>
      <c r="CC164" s="446"/>
      <c r="CD164" s="2419"/>
      <c r="CE164" s="2419"/>
      <c r="CF164" s="2419"/>
      <c r="CG164" s="2419"/>
      <c r="CH164" s="2419"/>
      <c r="CI164" s="2419"/>
      <c r="CJ164" s="2419"/>
      <c r="CK164" s="2419"/>
      <c r="CL164" s="2419"/>
      <c r="CM164" s="2419"/>
      <c r="CN164" s="2419"/>
      <c r="CO164" s="2419"/>
      <c r="CP164" s="2419"/>
      <c r="CQ164" s="2419"/>
      <c r="CR164" s="2419"/>
      <c r="CS164" s="2419"/>
      <c r="CT164" s="2419"/>
      <c r="CU164" s="2419"/>
      <c r="CV164" s="2419"/>
      <c r="CW164" s="2419"/>
      <c r="CX164" s="2419"/>
      <c r="CY164" s="2419"/>
      <c r="CZ164" s="2419"/>
    </row>
    <row r="165" s="130" customFormat="true" ht="15" customHeight="true" x14ac:dyDescent="0.2">
      <c r="A165" s="1019"/>
      <c r="B165" s="300"/>
      <c r="C165" s="371"/>
      <c r="D165" s="372"/>
      <c r="E165" s="372"/>
      <c r="F165" s="372"/>
      <c r="G165" s="373"/>
      <c r="H165" s="374"/>
      <c r="I165" s="372"/>
      <c r="J165" s="372"/>
      <c r="K165" s="372"/>
      <c r="L165" s="375"/>
      <c r="M165" s="376"/>
      <c r="N165" s="372"/>
      <c r="O165" s="372"/>
      <c r="P165" s="372"/>
      <c r="Q165" s="375"/>
      <c r="R165" s="376"/>
      <c r="S165" s="372"/>
      <c r="T165" s="372"/>
      <c r="U165" s="372"/>
      <c r="V165" s="372"/>
      <c r="W165" s="372"/>
      <c r="X165" s="372"/>
      <c r="Y165" s="377"/>
      <c r="Z165" s="377"/>
      <c r="AA165" s="377"/>
      <c r="AB165" s="377"/>
      <c r="AC165" s="377"/>
      <c r="AD165" s="2623"/>
      <c r="AE165" s="2623"/>
      <c r="AF165" s="2623"/>
      <c r="AG165" s="2623"/>
      <c r="AH165" s="2623"/>
      <c r="AI165" s="2623"/>
      <c r="AJ165" s="2623"/>
      <c r="AK165" s="2623"/>
      <c r="AL165" s="2623"/>
      <c r="AM165" s="2623"/>
      <c r="AN165" s="2623"/>
      <c r="AO165" s="2623"/>
      <c r="AP165" s="2623"/>
      <c r="AQ165" s="2623"/>
      <c r="AR165" s="2623"/>
      <c r="AS165" s="2623"/>
      <c r="AT165" s="2623"/>
      <c r="AU165" s="2623"/>
      <c r="AV165" s="2623"/>
      <c r="AW165" s="2623"/>
      <c r="AX165" s="2623"/>
      <c r="AY165" s="2623"/>
      <c r="AZ165" s="239"/>
      <c r="BA165" s="1018"/>
      <c r="BB165" s="173"/>
      <c r="BC165" s="513"/>
      <c r="BD165" s="445"/>
      <c r="BE165" s="445"/>
      <c r="BF165" s="445"/>
      <c r="BG165" s="514"/>
      <c r="BH165" s="524"/>
      <c r="BI165" s="445"/>
      <c r="BJ165" s="445"/>
      <c r="BK165" s="445"/>
      <c r="BL165" s="514"/>
      <c r="BM165" s="524"/>
      <c r="BN165" s="445"/>
      <c r="BO165" s="445"/>
      <c r="BP165" s="445"/>
      <c r="BQ165" s="514"/>
      <c r="BR165" s="524"/>
      <c r="BS165" s="445"/>
      <c r="BT165" s="445"/>
      <c r="BU165" s="445"/>
      <c r="BV165" s="445"/>
      <c r="BW165" s="445"/>
      <c r="BX165" s="445"/>
      <c r="BY165" s="446"/>
      <c r="BZ165" s="446"/>
      <c r="CA165" s="446"/>
      <c r="CB165" s="446"/>
      <c r="CC165" s="446"/>
      <c r="CD165" s="2419"/>
      <c r="CE165" s="2419"/>
      <c r="CF165" s="2419"/>
      <c r="CG165" s="2419"/>
      <c r="CH165" s="2419"/>
      <c r="CI165" s="2419"/>
      <c r="CJ165" s="2419"/>
      <c r="CK165" s="2419"/>
      <c r="CL165" s="2419"/>
      <c r="CM165" s="2419"/>
      <c r="CN165" s="2419"/>
      <c r="CO165" s="2419"/>
      <c r="CP165" s="2419"/>
      <c r="CQ165" s="2419"/>
      <c r="CR165" s="2419"/>
      <c r="CS165" s="2419"/>
      <c r="CT165" s="2419"/>
      <c r="CU165" s="2419"/>
      <c r="CV165" s="2419"/>
      <c r="CW165" s="2419"/>
      <c r="CX165" s="2419"/>
      <c r="CY165" s="2419"/>
      <c r="CZ165" s="2419"/>
    </row>
    <row r="166" s="130" customFormat="true" ht="15" customHeight="true" x14ac:dyDescent="0.2">
      <c r="A166" s="1019"/>
      <c r="B166" s="300"/>
      <c r="C166" s="371"/>
      <c r="D166" s="372"/>
      <c r="E166" s="372"/>
      <c r="F166" s="372"/>
      <c r="G166" s="373"/>
      <c r="H166" s="374"/>
      <c r="I166" s="372"/>
      <c r="J166" s="372"/>
      <c r="K166" s="372"/>
      <c r="L166" s="375"/>
      <c r="M166" s="376"/>
      <c r="N166" s="372"/>
      <c r="O166" s="372"/>
      <c r="P166" s="372"/>
      <c r="Q166" s="375"/>
      <c r="R166" s="376"/>
      <c r="S166" s="372"/>
      <c r="T166" s="372"/>
      <c r="U166" s="372"/>
      <c r="V166" s="372"/>
      <c r="W166" s="372"/>
      <c r="X166" s="372"/>
      <c r="Y166" s="377"/>
      <c r="Z166" s="377"/>
      <c r="AA166" s="377"/>
      <c r="AB166" s="377"/>
      <c r="AC166" s="377"/>
      <c r="AD166" s="2623"/>
      <c r="AE166" s="2623"/>
      <c r="AF166" s="2623"/>
      <c r="AG166" s="2623"/>
      <c r="AH166" s="2623"/>
      <c r="AI166" s="2623"/>
      <c r="AJ166" s="2623"/>
      <c r="AK166" s="2623"/>
      <c r="AL166" s="2623"/>
      <c r="AM166" s="2623"/>
      <c r="AN166" s="2623"/>
      <c r="AO166" s="2623"/>
      <c r="AP166" s="2623"/>
      <c r="AQ166" s="2623"/>
      <c r="AR166" s="2623"/>
      <c r="AS166" s="2623"/>
      <c r="AT166" s="2623"/>
      <c r="AU166" s="2623"/>
      <c r="AV166" s="2623"/>
      <c r="AW166" s="2623"/>
      <c r="AX166" s="2623"/>
      <c r="AY166" s="2623"/>
      <c r="AZ166" s="239"/>
      <c r="BA166" s="1018"/>
      <c r="BB166" s="173"/>
      <c r="BC166" s="513"/>
      <c r="BD166" s="445"/>
      <c r="BE166" s="445"/>
      <c r="BF166" s="445"/>
      <c r="BG166" s="514"/>
      <c r="BH166" s="524"/>
      <c r="BI166" s="445"/>
      <c r="BJ166" s="445"/>
      <c r="BK166" s="445"/>
      <c r="BL166" s="514"/>
      <c r="BM166" s="524"/>
      <c r="BN166" s="445"/>
      <c r="BO166" s="445"/>
      <c r="BP166" s="445"/>
      <c r="BQ166" s="514"/>
      <c r="BR166" s="524"/>
      <c r="BS166" s="445"/>
      <c r="BT166" s="445"/>
      <c r="BU166" s="445"/>
      <c r="BV166" s="445"/>
      <c r="BW166" s="445"/>
      <c r="BX166" s="445"/>
      <c r="BY166" s="446"/>
      <c r="BZ166" s="446"/>
      <c r="CA166" s="446"/>
      <c r="CB166" s="446"/>
      <c r="CC166" s="446"/>
      <c r="CD166" s="2419"/>
      <c r="CE166" s="2419"/>
      <c r="CF166" s="2419"/>
      <c r="CG166" s="2419"/>
      <c r="CH166" s="2419"/>
      <c r="CI166" s="2419"/>
      <c r="CJ166" s="2419"/>
      <c r="CK166" s="2419"/>
      <c r="CL166" s="2419"/>
      <c r="CM166" s="2419"/>
      <c r="CN166" s="2419"/>
      <c r="CO166" s="2419"/>
      <c r="CP166" s="2419"/>
      <c r="CQ166" s="2419"/>
      <c r="CR166" s="2419"/>
      <c r="CS166" s="2419"/>
      <c r="CT166" s="2419"/>
      <c r="CU166" s="2419"/>
      <c r="CV166" s="2419"/>
      <c r="CW166" s="2419"/>
      <c r="CX166" s="2419"/>
      <c r="CY166" s="2419"/>
      <c r="CZ166" s="2419"/>
    </row>
    <row r="167" s="130" customFormat="true" ht="15" customHeight="true" x14ac:dyDescent="0.2">
      <c r="A167" s="1019"/>
      <c r="B167" s="300"/>
      <c r="C167" s="371"/>
      <c r="D167" s="372"/>
      <c r="E167" s="372"/>
      <c r="F167" s="372"/>
      <c r="G167" s="373"/>
      <c r="H167" s="374"/>
      <c r="I167" s="372"/>
      <c r="J167" s="372"/>
      <c r="K167" s="372"/>
      <c r="L167" s="375"/>
      <c r="M167" s="376"/>
      <c r="N167" s="372"/>
      <c r="O167" s="372"/>
      <c r="P167" s="372"/>
      <c r="Q167" s="375"/>
      <c r="R167" s="376"/>
      <c r="S167" s="372"/>
      <c r="T167" s="372"/>
      <c r="U167" s="372"/>
      <c r="V167" s="372"/>
      <c r="W167" s="372"/>
      <c r="X167" s="372"/>
      <c r="Y167" s="377"/>
      <c r="Z167" s="377"/>
      <c r="AA167" s="377"/>
      <c r="AB167" s="377"/>
      <c r="AC167" s="377"/>
      <c r="AD167" s="2623"/>
      <c r="AE167" s="2623"/>
      <c r="AF167" s="2623"/>
      <c r="AG167" s="2623"/>
      <c r="AH167" s="2623"/>
      <c r="AI167" s="2623"/>
      <c r="AJ167" s="2623"/>
      <c r="AK167" s="2623"/>
      <c r="AL167" s="2623"/>
      <c r="AM167" s="2623"/>
      <c r="AN167" s="2623"/>
      <c r="AO167" s="2623"/>
      <c r="AP167" s="2623"/>
      <c r="AQ167" s="2623"/>
      <c r="AR167" s="2623"/>
      <c r="AS167" s="2623"/>
      <c r="AT167" s="2623"/>
      <c r="AU167" s="2623"/>
      <c r="AV167" s="2623"/>
      <c r="AW167" s="2623"/>
      <c r="AX167" s="2623"/>
      <c r="AY167" s="2623"/>
      <c r="AZ167" s="239"/>
      <c r="BA167" s="1018"/>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446"/>
      <c r="CB167" s="446"/>
      <c r="CC167" s="446"/>
      <c r="CD167" s="2419"/>
      <c r="CE167" s="2419"/>
      <c r="CF167" s="2419"/>
      <c r="CG167" s="2419"/>
      <c r="CH167" s="2419"/>
      <c r="CI167" s="2419"/>
      <c r="CJ167" s="2419"/>
      <c r="CK167" s="2419"/>
      <c r="CL167" s="2419"/>
      <c r="CM167" s="2419"/>
      <c r="CN167" s="2419"/>
      <c r="CO167" s="2419"/>
      <c r="CP167" s="2419"/>
      <c r="CQ167" s="2419"/>
      <c r="CR167" s="2419"/>
      <c r="CS167" s="2419"/>
      <c r="CT167" s="2419"/>
      <c r="CU167" s="2419"/>
      <c r="CV167" s="2419"/>
      <c r="CW167" s="2419"/>
      <c r="CX167" s="2419"/>
      <c r="CY167" s="2419"/>
      <c r="CZ167" s="2419"/>
    </row>
    <row r="168" s="130" customFormat="true" ht="15" customHeight="true" x14ac:dyDescent="0.2">
      <c r="A168" s="1019"/>
      <c r="B168" s="300"/>
      <c r="C168" s="371"/>
      <c r="D168" s="372"/>
      <c r="E168" s="372"/>
      <c r="F168" s="372"/>
      <c r="G168" s="373"/>
      <c r="H168" s="374"/>
      <c r="I168" s="372"/>
      <c r="J168" s="372"/>
      <c r="K168" s="372"/>
      <c r="L168" s="375"/>
      <c r="M168" s="376"/>
      <c r="N168" s="372"/>
      <c r="O168" s="372"/>
      <c r="P168" s="372"/>
      <c r="Q168" s="375"/>
      <c r="R168" s="376"/>
      <c r="S168" s="372"/>
      <c r="T168" s="372"/>
      <c r="U168" s="372"/>
      <c r="V168" s="372"/>
      <c r="W168" s="372"/>
      <c r="X168" s="372"/>
      <c r="Y168" s="377"/>
      <c r="Z168" s="377"/>
      <c r="AA168" s="377"/>
      <c r="AB168" s="377"/>
      <c r="AC168" s="377"/>
      <c r="AD168" s="2623"/>
      <c r="AE168" s="2623"/>
      <c r="AF168" s="2623"/>
      <c r="AG168" s="2623"/>
      <c r="AH168" s="2623"/>
      <c r="AI168" s="2623"/>
      <c r="AJ168" s="2623"/>
      <c r="AK168" s="2623"/>
      <c r="AL168" s="2623"/>
      <c r="AM168" s="2623"/>
      <c r="AN168" s="2623"/>
      <c r="AO168" s="2623"/>
      <c r="AP168" s="2623"/>
      <c r="AQ168" s="2623"/>
      <c r="AR168" s="2623"/>
      <c r="AS168" s="2623"/>
      <c r="AT168" s="2623"/>
      <c r="AU168" s="2623"/>
      <c r="AV168" s="2623"/>
      <c r="AW168" s="2623"/>
      <c r="AX168" s="2623"/>
      <c r="AY168" s="2623"/>
      <c r="AZ168" s="239"/>
      <c r="BA168" s="1018"/>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446"/>
      <c r="CB168" s="446"/>
      <c r="CC168" s="446"/>
      <c r="CD168" s="2419"/>
      <c r="CE168" s="2419"/>
      <c r="CF168" s="2419"/>
      <c r="CG168" s="2419"/>
      <c r="CH168" s="2419"/>
      <c r="CI168" s="2419"/>
      <c r="CJ168" s="2419"/>
      <c r="CK168" s="2419"/>
      <c r="CL168" s="2419"/>
      <c r="CM168" s="2419"/>
      <c r="CN168" s="2419"/>
      <c r="CO168" s="2419"/>
      <c r="CP168" s="2419"/>
      <c r="CQ168" s="2419"/>
      <c r="CR168" s="2419"/>
      <c r="CS168" s="2419"/>
      <c r="CT168" s="2419"/>
      <c r="CU168" s="2419"/>
      <c r="CV168" s="2419"/>
      <c r="CW168" s="2419"/>
      <c r="CX168" s="2419"/>
      <c r="CY168" s="2419"/>
      <c r="CZ168" s="2419"/>
    </row>
    <row r="169" s="130" customFormat="true" ht="15" customHeight="true" x14ac:dyDescent="0.2">
      <c r="A169" s="1019"/>
      <c r="B169" s="300"/>
      <c r="C169" s="371"/>
      <c r="D169" s="372"/>
      <c r="E169" s="372"/>
      <c r="F169" s="372"/>
      <c r="G169" s="373"/>
      <c r="H169" s="374"/>
      <c r="I169" s="372"/>
      <c r="J169" s="372"/>
      <c r="K169" s="372"/>
      <c r="L169" s="375"/>
      <c r="M169" s="376"/>
      <c r="N169" s="372"/>
      <c r="O169" s="372"/>
      <c r="P169" s="372"/>
      <c r="Q169" s="375"/>
      <c r="R169" s="376"/>
      <c r="S169" s="372"/>
      <c r="T169" s="372"/>
      <c r="U169" s="372"/>
      <c r="V169" s="372"/>
      <c r="W169" s="372"/>
      <c r="X169" s="372"/>
      <c r="Y169" s="377"/>
      <c r="Z169" s="377"/>
      <c r="AA169" s="377"/>
      <c r="AB169" s="377"/>
      <c r="AC169" s="377"/>
      <c r="AD169" s="2623"/>
      <c r="AE169" s="2623"/>
      <c r="AF169" s="2623"/>
      <c r="AG169" s="2623"/>
      <c r="AH169" s="2623"/>
      <c r="AI169" s="2623"/>
      <c r="AJ169" s="2623"/>
      <c r="AK169" s="2623"/>
      <c r="AL169" s="2623"/>
      <c r="AM169" s="2623"/>
      <c r="AN169" s="2623"/>
      <c r="AO169" s="2623"/>
      <c r="AP169" s="2623"/>
      <c r="AQ169" s="2623"/>
      <c r="AR169" s="2623"/>
      <c r="AS169" s="2623"/>
      <c r="AT169" s="2623"/>
      <c r="AU169" s="2623"/>
      <c r="AV169" s="2623"/>
      <c r="AW169" s="2623"/>
      <c r="AX169" s="2623"/>
      <c r="AY169" s="2623"/>
      <c r="AZ169" s="239"/>
      <c r="BA169" s="1018"/>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446"/>
      <c r="CB169" s="446"/>
      <c r="CC169" s="446"/>
      <c r="CD169" s="2419"/>
      <c r="CE169" s="2419"/>
      <c r="CF169" s="2419"/>
      <c r="CG169" s="2419"/>
      <c r="CH169" s="2419"/>
      <c r="CI169" s="2419"/>
      <c r="CJ169" s="2419"/>
      <c r="CK169" s="2419"/>
      <c r="CL169" s="2419"/>
      <c r="CM169" s="2419"/>
      <c r="CN169" s="2419"/>
      <c r="CO169" s="2419"/>
      <c r="CP169" s="2419"/>
      <c r="CQ169" s="2419"/>
      <c r="CR169" s="2419"/>
      <c r="CS169" s="2419"/>
      <c r="CT169" s="2419"/>
      <c r="CU169" s="2419"/>
      <c r="CV169" s="2419"/>
      <c r="CW169" s="2419"/>
      <c r="CX169" s="2419"/>
      <c r="CY169" s="2419"/>
      <c r="CZ169" s="2419"/>
    </row>
    <row r="170" s="130" customFormat="true" ht="15" customHeight="true" x14ac:dyDescent="0.2">
      <c r="A170" s="1019"/>
      <c r="B170" s="300"/>
      <c r="C170" s="371"/>
      <c r="D170" s="372"/>
      <c r="E170" s="372"/>
      <c r="F170" s="372"/>
      <c r="G170" s="373"/>
      <c r="H170" s="374"/>
      <c r="I170" s="372"/>
      <c r="J170" s="372"/>
      <c r="K170" s="372"/>
      <c r="L170" s="375"/>
      <c r="M170" s="376"/>
      <c r="N170" s="372"/>
      <c r="O170" s="372"/>
      <c r="P170" s="372"/>
      <c r="Q170" s="375"/>
      <c r="R170" s="376"/>
      <c r="S170" s="372"/>
      <c r="T170" s="372"/>
      <c r="U170" s="372"/>
      <c r="V170" s="372"/>
      <c r="W170" s="372"/>
      <c r="X170" s="372"/>
      <c r="Y170" s="377"/>
      <c r="Z170" s="377"/>
      <c r="AA170" s="377"/>
      <c r="AB170" s="377"/>
      <c r="AC170" s="377"/>
      <c r="AD170" s="2623"/>
      <c r="AE170" s="2623"/>
      <c r="AF170" s="2623"/>
      <c r="AG170" s="2623"/>
      <c r="AH170" s="2623"/>
      <c r="AI170" s="2623"/>
      <c r="AJ170" s="2623"/>
      <c r="AK170" s="2623"/>
      <c r="AL170" s="2623"/>
      <c r="AM170" s="2623"/>
      <c r="AN170" s="2623"/>
      <c r="AO170" s="2623"/>
      <c r="AP170" s="2623"/>
      <c r="AQ170" s="2623"/>
      <c r="AR170" s="2623"/>
      <c r="AS170" s="2623"/>
      <c r="AT170" s="2623"/>
      <c r="AU170" s="2623"/>
      <c r="AV170" s="2623"/>
      <c r="AW170" s="2623"/>
      <c r="AX170" s="2623"/>
      <c r="AY170" s="2623"/>
      <c r="AZ170" s="239"/>
      <c r="BA170" s="1018"/>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446"/>
      <c r="CB170" s="446"/>
      <c r="CC170" s="446"/>
      <c r="CD170" s="2419"/>
      <c r="CE170" s="2419"/>
      <c r="CF170" s="2419"/>
      <c r="CG170" s="2419"/>
      <c r="CH170" s="2419"/>
      <c r="CI170" s="2419"/>
      <c r="CJ170" s="2419"/>
      <c r="CK170" s="2419"/>
      <c r="CL170" s="2419"/>
      <c r="CM170" s="2419"/>
      <c r="CN170" s="2419"/>
      <c r="CO170" s="2419"/>
      <c r="CP170" s="2419"/>
      <c r="CQ170" s="2419"/>
      <c r="CR170" s="2419"/>
      <c r="CS170" s="2419"/>
      <c r="CT170" s="2419"/>
      <c r="CU170" s="2419"/>
      <c r="CV170" s="2419"/>
      <c r="CW170" s="2419"/>
      <c r="CX170" s="2419"/>
      <c r="CY170" s="2419"/>
      <c r="CZ170" s="2419"/>
    </row>
    <row r="171" s="130" customFormat="true" ht="15" customHeight="true" x14ac:dyDescent="0.2">
      <c r="A171" s="1019"/>
      <c r="B171" s="300"/>
      <c r="C171" s="371"/>
      <c r="D171" s="372"/>
      <c r="E171" s="372"/>
      <c r="F171" s="372"/>
      <c r="G171" s="373"/>
      <c r="H171" s="374"/>
      <c r="I171" s="372"/>
      <c r="J171" s="372"/>
      <c r="K171" s="372"/>
      <c r="L171" s="375"/>
      <c r="M171" s="376"/>
      <c r="N171" s="372"/>
      <c r="O171" s="372"/>
      <c r="P171" s="372"/>
      <c r="Q171" s="375"/>
      <c r="R171" s="376"/>
      <c r="S171" s="372"/>
      <c r="T171" s="372"/>
      <c r="U171" s="372"/>
      <c r="V171" s="372"/>
      <c r="W171" s="372"/>
      <c r="X171" s="372"/>
      <c r="Y171" s="377"/>
      <c r="Z171" s="377"/>
      <c r="AA171" s="377"/>
      <c r="AB171" s="377"/>
      <c r="AC171" s="377"/>
      <c r="AD171" s="2623"/>
      <c r="AE171" s="2623"/>
      <c r="AF171" s="2623"/>
      <c r="AG171" s="2623"/>
      <c r="AH171" s="2623"/>
      <c r="AI171" s="2623"/>
      <c r="AJ171" s="2623"/>
      <c r="AK171" s="2623"/>
      <c r="AL171" s="2623"/>
      <c r="AM171" s="2623"/>
      <c r="AN171" s="2623"/>
      <c r="AO171" s="2623"/>
      <c r="AP171" s="2623"/>
      <c r="AQ171" s="2623"/>
      <c r="AR171" s="2623"/>
      <c r="AS171" s="2623"/>
      <c r="AT171" s="2623"/>
      <c r="AU171" s="2623"/>
      <c r="AV171" s="2623"/>
      <c r="AW171" s="2623"/>
      <c r="AX171" s="2623"/>
      <c r="AY171" s="2623"/>
      <c r="AZ171" s="239"/>
      <c r="BA171" s="1018"/>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446"/>
      <c r="CB171" s="446"/>
      <c r="CC171" s="446"/>
      <c r="CD171" s="2419"/>
      <c r="CE171" s="2419"/>
      <c r="CF171" s="2419"/>
      <c r="CG171" s="2419"/>
      <c r="CH171" s="2419"/>
      <c r="CI171" s="2419"/>
      <c r="CJ171" s="2419"/>
      <c r="CK171" s="2419"/>
      <c r="CL171" s="2419"/>
      <c r="CM171" s="2419"/>
      <c r="CN171" s="2419"/>
      <c r="CO171" s="2419"/>
      <c r="CP171" s="2419"/>
      <c r="CQ171" s="2419"/>
      <c r="CR171" s="2419"/>
      <c r="CS171" s="2419"/>
      <c r="CT171" s="2419"/>
      <c r="CU171" s="2419"/>
      <c r="CV171" s="2419"/>
      <c r="CW171" s="2419"/>
      <c r="CX171" s="2419"/>
      <c r="CY171" s="2419"/>
      <c r="CZ171" s="2419"/>
    </row>
    <row r="172" s="130" customFormat="true" ht="15" customHeight="true" x14ac:dyDescent="0.2">
      <c r="A172" s="1019"/>
      <c r="B172" s="300"/>
      <c r="C172" s="371"/>
      <c r="D172" s="372"/>
      <c r="E172" s="372"/>
      <c r="F172" s="372"/>
      <c r="G172" s="373"/>
      <c r="H172" s="374"/>
      <c r="I172" s="372"/>
      <c r="J172" s="372"/>
      <c r="K172" s="372"/>
      <c r="L172" s="375"/>
      <c r="M172" s="376"/>
      <c r="N172" s="372"/>
      <c r="O172" s="372"/>
      <c r="P172" s="372"/>
      <c r="Q172" s="375"/>
      <c r="R172" s="376"/>
      <c r="S172" s="372"/>
      <c r="T172" s="372"/>
      <c r="U172" s="372"/>
      <c r="V172" s="372"/>
      <c r="W172" s="372"/>
      <c r="X172" s="372"/>
      <c r="Y172" s="377"/>
      <c r="Z172" s="377"/>
      <c r="AA172" s="377"/>
      <c r="AB172" s="377"/>
      <c r="AC172" s="377"/>
      <c r="AD172" s="2623"/>
      <c r="AE172" s="2623"/>
      <c r="AF172" s="2623"/>
      <c r="AG172" s="2623"/>
      <c r="AH172" s="2623"/>
      <c r="AI172" s="2623"/>
      <c r="AJ172" s="2623"/>
      <c r="AK172" s="2623"/>
      <c r="AL172" s="2623"/>
      <c r="AM172" s="2623"/>
      <c r="AN172" s="2623"/>
      <c r="AO172" s="2623"/>
      <c r="AP172" s="2623"/>
      <c r="AQ172" s="2623"/>
      <c r="AR172" s="2623"/>
      <c r="AS172" s="2623"/>
      <c r="AT172" s="2623"/>
      <c r="AU172" s="2623"/>
      <c r="AV172" s="2623"/>
      <c r="AW172" s="2623"/>
      <c r="AX172" s="2623"/>
      <c r="AY172" s="2623"/>
      <c r="AZ172" s="239"/>
      <c r="BA172" s="1018"/>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446"/>
      <c r="CB172" s="446"/>
      <c r="CC172" s="446"/>
      <c r="CD172" s="2419"/>
      <c r="CE172" s="2419"/>
      <c r="CF172" s="2419"/>
      <c r="CG172" s="2419"/>
      <c r="CH172" s="2419"/>
      <c r="CI172" s="2419"/>
      <c r="CJ172" s="2419"/>
      <c r="CK172" s="2419"/>
      <c r="CL172" s="2419"/>
      <c r="CM172" s="2419"/>
      <c r="CN172" s="2419"/>
      <c r="CO172" s="2419"/>
      <c r="CP172" s="2419"/>
      <c r="CQ172" s="2419"/>
      <c r="CR172" s="2419"/>
      <c r="CS172" s="2419"/>
      <c r="CT172" s="2419"/>
      <c r="CU172" s="2419"/>
      <c r="CV172" s="2419"/>
      <c r="CW172" s="2419"/>
      <c r="CX172" s="2419"/>
      <c r="CY172" s="2419"/>
      <c r="CZ172" s="2419"/>
    </row>
    <row r="173" s="130" customFormat="true" ht="15" customHeight="true" x14ac:dyDescent="0.2">
      <c r="A173" s="1019"/>
      <c r="B173" s="300"/>
      <c r="C173" s="371"/>
      <c r="D173" s="372"/>
      <c r="E173" s="372"/>
      <c r="F173" s="372"/>
      <c r="G173" s="373"/>
      <c r="H173" s="374"/>
      <c r="I173" s="372"/>
      <c r="J173" s="372"/>
      <c r="K173" s="372"/>
      <c r="L173" s="375"/>
      <c r="M173" s="376"/>
      <c r="N173" s="372"/>
      <c r="O173" s="372"/>
      <c r="P173" s="372"/>
      <c r="Q173" s="375"/>
      <c r="R173" s="376"/>
      <c r="S173" s="372"/>
      <c r="T173" s="372"/>
      <c r="U173" s="372"/>
      <c r="V173" s="372"/>
      <c r="W173" s="372"/>
      <c r="X173" s="372"/>
      <c r="Y173" s="377"/>
      <c r="Z173" s="377"/>
      <c r="AA173" s="377"/>
      <c r="AB173" s="377"/>
      <c r="AC173" s="377"/>
      <c r="AD173" s="2623"/>
      <c r="AE173" s="2623"/>
      <c r="AF173" s="2623"/>
      <c r="AG173" s="2623"/>
      <c r="AH173" s="2623"/>
      <c r="AI173" s="2623"/>
      <c r="AJ173" s="2623"/>
      <c r="AK173" s="2623"/>
      <c r="AL173" s="2623"/>
      <c r="AM173" s="2623"/>
      <c r="AN173" s="2623"/>
      <c r="AO173" s="2623"/>
      <c r="AP173" s="2623"/>
      <c r="AQ173" s="2623"/>
      <c r="AR173" s="2623"/>
      <c r="AS173" s="2623"/>
      <c r="AT173" s="2623"/>
      <c r="AU173" s="2623"/>
      <c r="AV173" s="2623"/>
      <c r="AW173" s="2623"/>
      <c r="AX173" s="2623"/>
      <c r="AY173" s="2623"/>
      <c r="AZ173" s="239"/>
      <c r="BA173" s="1018"/>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446"/>
      <c r="CB173" s="446"/>
      <c r="CC173" s="446"/>
      <c r="CD173" s="2419"/>
      <c r="CE173" s="2419"/>
      <c r="CF173" s="2419"/>
      <c r="CG173" s="2419"/>
      <c r="CH173" s="2419"/>
      <c r="CI173" s="2419"/>
      <c r="CJ173" s="2419"/>
      <c r="CK173" s="2419"/>
      <c r="CL173" s="2419"/>
      <c r="CM173" s="2419"/>
      <c r="CN173" s="2419"/>
      <c r="CO173" s="2419"/>
      <c r="CP173" s="2419"/>
      <c r="CQ173" s="2419"/>
      <c r="CR173" s="2419"/>
      <c r="CS173" s="2419"/>
      <c r="CT173" s="2419"/>
      <c r="CU173" s="2419"/>
      <c r="CV173" s="2419"/>
      <c r="CW173" s="2419"/>
      <c r="CX173" s="2419"/>
      <c r="CY173" s="2419"/>
      <c r="CZ173" s="2419"/>
    </row>
    <row r="174" s="130" customFormat="true" ht="15" customHeight="true" x14ac:dyDescent="0.2">
      <c r="A174" s="1019"/>
      <c r="B174" s="300"/>
      <c r="C174" s="371"/>
      <c r="D174" s="372"/>
      <c r="E174" s="372"/>
      <c r="F174" s="372"/>
      <c r="G174" s="373"/>
      <c r="H174" s="374"/>
      <c r="I174" s="372"/>
      <c r="J174" s="372"/>
      <c r="K174" s="372"/>
      <c r="L174" s="375"/>
      <c r="M174" s="376"/>
      <c r="N174" s="372"/>
      <c r="O174" s="372"/>
      <c r="P174" s="372"/>
      <c r="Q174" s="375"/>
      <c r="R174" s="376"/>
      <c r="S174" s="372"/>
      <c r="T174" s="372"/>
      <c r="U174" s="372"/>
      <c r="V174" s="372"/>
      <c r="W174" s="372"/>
      <c r="X174" s="372"/>
      <c r="Y174" s="377"/>
      <c r="Z174" s="377"/>
      <c r="AA174" s="377"/>
      <c r="AB174" s="377"/>
      <c r="AC174" s="377"/>
      <c r="AD174" s="2623"/>
      <c r="AE174" s="2623"/>
      <c r="AF174" s="2623"/>
      <c r="AG174" s="2623"/>
      <c r="AH174" s="2623"/>
      <c r="AI174" s="2623"/>
      <c r="AJ174" s="2623"/>
      <c r="AK174" s="2623"/>
      <c r="AL174" s="2623"/>
      <c r="AM174" s="2623"/>
      <c r="AN174" s="2623"/>
      <c r="AO174" s="2623"/>
      <c r="AP174" s="2623"/>
      <c r="AQ174" s="2623"/>
      <c r="AR174" s="2623"/>
      <c r="AS174" s="2623"/>
      <c r="AT174" s="2623"/>
      <c r="AU174" s="2623"/>
      <c r="AV174" s="2623"/>
      <c r="AW174" s="2623"/>
      <c r="AX174" s="2623"/>
      <c r="AY174" s="2623"/>
      <c r="AZ174" s="239"/>
      <c r="BA174" s="1018"/>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446"/>
      <c r="CB174" s="446"/>
      <c r="CC174" s="446"/>
      <c r="CD174" s="2419"/>
      <c r="CE174" s="2419"/>
      <c r="CF174" s="2419"/>
      <c r="CG174" s="2419"/>
      <c r="CH174" s="2419"/>
      <c r="CI174" s="2419"/>
      <c r="CJ174" s="2419"/>
      <c r="CK174" s="2419"/>
      <c r="CL174" s="2419"/>
      <c r="CM174" s="2419"/>
      <c r="CN174" s="2419"/>
      <c r="CO174" s="2419"/>
      <c r="CP174" s="2419"/>
      <c r="CQ174" s="2419"/>
      <c r="CR174" s="2419"/>
      <c r="CS174" s="2419"/>
      <c r="CT174" s="2419"/>
      <c r="CU174" s="2419"/>
      <c r="CV174" s="2419"/>
      <c r="CW174" s="2419"/>
      <c r="CX174" s="2419"/>
      <c r="CY174" s="2419"/>
      <c r="CZ174" s="2419"/>
    </row>
    <row r="175" s="130" customFormat="true" ht="15" customHeight="true" x14ac:dyDescent="0.2">
      <c r="A175" s="1019"/>
      <c r="B175" s="300"/>
      <c r="C175" s="371"/>
      <c r="D175" s="372"/>
      <c r="E175" s="372"/>
      <c r="F175" s="372"/>
      <c r="G175" s="373"/>
      <c r="H175" s="374"/>
      <c r="I175" s="372"/>
      <c r="J175" s="372"/>
      <c r="K175" s="372"/>
      <c r="L175" s="375"/>
      <c r="M175" s="376"/>
      <c r="N175" s="372"/>
      <c r="O175" s="372"/>
      <c r="P175" s="372"/>
      <c r="Q175" s="375"/>
      <c r="R175" s="376"/>
      <c r="S175" s="372"/>
      <c r="T175" s="372"/>
      <c r="U175" s="372"/>
      <c r="V175" s="372"/>
      <c r="W175" s="372"/>
      <c r="X175" s="372"/>
      <c r="Y175" s="377"/>
      <c r="Z175" s="377"/>
      <c r="AA175" s="377"/>
      <c r="AB175" s="377"/>
      <c r="AC175" s="377"/>
      <c r="AD175" s="2623"/>
      <c r="AE175" s="2623"/>
      <c r="AF175" s="2623"/>
      <c r="AG175" s="2623"/>
      <c r="AH175" s="2623"/>
      <c r="AI175" s="2623"/>
      <c r="AJ175" s="2623"/>
      <c r="AK175" s="2623"/>
      <c r="AL175" s="2623"/>
      <c r="AM175" s="2623"/>
      <c r="AN175" s="2623"/>
      <c r="AO175" s="2623"/>
      <c r="AP175" s="2623"/>
      <c r="AQ175" s="2623"/>
      <c r="AR175" s="2623"/>
      <c r="AS175" s="2623"/>
      <c r="AT175" s="2623"/>
      <c r="AU175" s="2623"/>
      <c r="AV175" s="2623"/>
      <c r="AW175" s="2623"/>
      <c r="AX175" s="2623"/>
      <c r="AY175" s="2623"/>
      <c r="AZ175" s="239"/>
      <c r="BA175" s="1018"/>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446"/>
      <c r="CB175" s="446"/>
      <c r="CC175" s="446"/>
      <c r="CD175" s="2419"/>
      <c r="CE175" s="2419"/>
      <c r="CF175" s="2419"/>
      <c r="CG175" s="2419"/>
      <c r="CH175" s="2419"/>
      <c r="CI175" s="2419"/>
      <c r="CJ175" s="2419"/>
      <c r="CK175" s="2419"/>
      <c r="CL175" s="2419"/>
      <c r="CM175" s="2419"/>
      <c r="CN175" s="2419"/>
      <c r="CO175" s="2419"/>
      <c r="CP175" s="2419"/>
      <c r="CQ175" s="2419"/>
      <c r="CR175" s="2419"/>
      <c r="CS175" s="2419"/>
      <c r="CT175" s="2419"/>
      <c r="CU175" s="2419"/>
      <c r="CV175" s="2419"/>
      <c r="CW175" s="2419"/>
      <c r="CX175" s="2419"/>
      <c r="CY175" s="2419"/>
      <c r="CZ175" s="2419"/>
    </row>
    <row r="176" s="130" customFormat="true" ht="15" customHeight="true" x14ac:dyDescent="0.2">
      <c r="A176" s="1019"/>
      <c r="B176" s="300"/>
      <c r="C176" s="371"/>
      <c r="D176" s="372"/>
      <c r="E176" s="372"/>
      <c r="F176" s="372"/>
      <c r="G176" s="373"/>
      <c r="H176" s="374"/>
      <c r="I176" s="372"/>
      <c r="J176" s="372"/>
      <c r="K176" s="372"/>
      <c r="L176" s="375"/>
      <c r="M176" s="376"/>
      <c r="N176" s="372"/>
      <c r="O176" s="372"/>
      <c r="P176" s="372"/>
      <c r="Q176" s="375"/>
      <c r="R176" s="376"/>
      <c r="S176" s="372"/>
      <c r="T176" s="372"/>
      <c r="U176" s="372"/>
      <c r="V176" s="372"/>
      <c r="W176" s="372"/>
      <c r="X176" s="372"/>
      <c r="Y176" s="377"/>
      <c r="Z176" s="377"/>
      <c r="AA176" s="377"/>
      <c r="AB176" s="377"/>
      <c r="AC176" s="377"/>
      <c r="AD176" s="2623"/>
      <c r="AE176" s="2623"/>
      <c r="AF176" s="2623"/>
      <c r="AG176" s="2623"/>
      <c r="AH176" s="2623"/>
      <c r="AI176" s="2623"/>
      <c r="AJ176" s="2623"/>
      <c r="AK176" s="2623"/>
      <c r="AL176" s="2623"/>
      <c r="AM176" s="2623"/>
      <c r="AN176" s="2623"/>
      <c r="AO176" s="2623"/>
      <c r="AP176" s="2623"/>
      <c r="AQ176" s="2623"/>
      <c r="AR176" s="2623"/>
      <c r="AS176" s="2623"/>
      <c r="AT176" s="2623"/>
      <c r="AU176" s="2623"/>
      <c r="AV176" s="2623"/>
      <c r="AW176" s="2623"/>
      <c r="AX176" s="2623"/>
      <c r="AY176" s="2623"/>
      <c r="AZ176" s="239"/>
      <c r="BA176" s="1018"/>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446"/>
      <c r="CB176" s="446"/>
      <c r="CC176" s="446"/>
      <c r="CD176" s="2419"/>
      <c r="CE176" s="2419"/>
      <c r="CF176" s="2419"/>
      <c r="CG176" s="2419"/>
      <c r="CH176" s="2419"/>
      <c r="CI176" s="2419"/>
      <c r="CJ176" s="2419"/>
      <c r="CK176" s="2419"/>
      <c r="CL176" s="2419"/>
      <c r="CM176" s="2419"/>
      <c r="CN176" s="2419"/>
      <c r="CO176" s="2419"/>
      <c r="CP176" s="2419"/>
      <c r="CQ176" s="2419"/>
      <c r="CR176" s="2419"/>
      <c r="CS176" s="2419"/>
      <c r="CT176" s="2419"/>
      <c r="CU176" s="2419"/>
      <c r="CV176" s="2419"/>
      <c r="CW176" s="2419"/>
      <c r="CX176" s="2419"/>
      <c r="CY176" s="2419"/>
      <c r="CZ176" s="2419"/>
    </row>
    <row r="177" s="130" customFormat="true" ht="15" customHeight="true" x14ac:dyDescent="0.2">
      <c r="A177" s="1019"/>
      <c r="B177" s="300"/>
      <c r="C177" s="371"/>
      <c r="D177" s="372"/>
      <c r="E177" s="372"/>
      <c r="F177" s="372"/>
      <c r="G177" s="373"/>
      <c r="H177" s="374"/>
      <c r="I177" s="372"/>
      <c r="J177" s="372"/>
      <c r="K177" s="372"/>
      <c r="L177" s="375"/>
      <c r="M177" s="376"/>
      <c r="N177" s="372"/>
      <c r="O177" s="372"/>
      <c r="P177" s="372"/>
      <c r="Q177" s="375"/>
      <c r="R177" s="376"/>
      <c r="S177" s="372"/>
      <c r="T177" s="372"/>
      <c r="U177" s="372"/>
      <c r="V177" s="372"/>
      <c r="W177" s="372"/>
      <c r="X177" s="372"/>
      <c r="Y177" s="377"/>
      <c r="Z177" s="377"/>
      <c r="AA177" s="377"/>
      <c r="AB177" s="377"/>
      <c r="AC177" s="377"/>
      <c r="AD177" s="2623"/>
      <c r="AE177" s="2623"/>
      <c r="AF177" s="2623"/>
      <c r="AG177" s="2623"/>
      <c r="AH177" s="2623"/>
      <c r="AI177" s="2623"/>
      <c r="AJ177" s="2623"/>
      <c r="AK177" s="2623"/>
      <c r="AL177" s="2623"/>
      <c r="AM177" s="2623"/>
      <c r="AN177" s="2623"/>
      <c r="AO177" s="2623"/>
      <c r="AP177" s="2623"/>
      <c r="AQ177" s="2623"/>
      <c r="AR177" s="2623"/>
      <c r="AS177" s="2623"/>
      <c r="AT177" s="2623"/>
      <c r="AU177" s="2623"/>
      <c r="AV177" s="2623"/>
      <c r="AW177" s="2623"/>
      <c r="AX177" s="2623"/>
      <c r="AY177" s="2623"/>
      <c r="AZ177" s="239"/>
      <c r="BA177" s="1018"/>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446"/>
      <c r="CB177" s="446"/>
      <c r="CC177" s="446"/>
      <c r="CD177" s="2419"/>
      <c r="CE177" s="2419"/>
      <c r="CF177" s="2419"/>
      <c r="CG177" s="2419"/>
      <c r="CH177" s="2419"/>
      <c r="CI177" s="2419"/>
      <c r="CJ177" s="2419"/>
      <c r="CK177" s="2419"/>
      <c r="CL177" s="2419"/>
      <c r="CM177" s="2419"/>
      <c r="CN177" s="2419"/>
      <c r="CO177" s="2419"/>
      <c r="CP177" s="2419"/>
      <c r="CQ177" s="2419"/>
      <c r="CR177" s="2419"/>
      <c r="CS177" s="2419"/>
      <c r="CT177" s="2419"/>
      <c r="CU177" s="2419"/>
      <c r="CV177" s="2419"/>
      <c r="CW177" s="2419"/>
      <c r="CX177" s="2419"/>
      <c r="CY177" s="2419"/>
      <c r="CZ177" s="2419"/>
    </row>
    <row r="178" s="130" customFormat="true" ht="15" customHeight="true" x14ac:dyDescent="0.2">
      <c r="A178" s="1019"/>
      <c r="B178" s="300"/>
      <c r="C178" s="371"/>
      <c r="D178" s="372"/>
      <c r="E178" s="372"/>
      <c r="F178" s="372"/>
      <c r="G178" s="373"/>
      <c r="H178" s="374"/>
      <c r="I178" s="372"/>
      <c r="J178" s="372"/>
      <c r="K178" s="372"/>
      <c r="L178" s="375"/>
      <c r="M178" s="376"/>
      <c r="N178" s="372"/>
      <c r="O178" s="372"/>
      <c r="P178" s="372"/>
      <c r="Q178" s="375"/>
      <c r="R178" s="376"/>
      <c r="S178" s="372"/>
      <c r="T178" s="372"/>
      <c r="U178" s="372"/>
      <c r="V178" s="372"/>
      <c r="W178" s="372"/>
      <c r="X178" s="372"/>
      <c r="Y178" s="377"/>
      <c r="Z178" s="377"/>
      <c r="AA178" s="377"/>
      <c r="AB178" s="377"/>
      <c r="AC178" s="377"/>
      <c r="AD178" s="2623"/>
      <c r="AE178" s="2623"/>
      <c r="AF178" s="2623"/>
      <c r="AG178" s="2623"/>
      <c r="AH178" s="2623"/>
      <c r="AI178" s="2623"/>
      <c r="AJ178" s="2623"/>
      <c r="AK178" s="2623"/>
      <c r="AL178" s="2623"/>
      <c r="AM178" s="2623"/>
      <c r="AN178" s="2623"/>
      <c r="AO178" s="2623"/>
      <c r="AP178" s="2623"/>
      <c r="AQ178" s="2623"/>
      <c r="AR178" s="2623"/>
      <c r="AS178" s="2623"/>
      <c r="AT178" s="2623"/>
      <c r="AU178" s="2623"/>
      <c r="AV178" s="2623"/>
      <c r="AW178" s="2623"/>
      <c r="AX178" s="2623"/>
      <c r="AY178" s="2623"/>
      <c r="AZ178" s="239"/>
      <c r="BA178" s="1018"/>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446"/>
      <c r="CB178" s="446"/>
      <c r="CC178" s="446"/>
      <c r="CD178" s="2419"/>
      <c r="CE178" s="2419"/>
      <c r="CF178" s="2419"/>
      <c r="CG178" s="2419"/>
      <c r="CH178" s="2419"/>
      <c r="CI178" s="2419"/>
      <c r="CJ178" s="2419"/>
      <c r="CK178" s="2419"/>
      <c r="CL178" s="2419"/>
      <c r="CM178" s="2419"/>
      <c r="CN178" s="2419"/>
      <c r="CO178" s="2419"/>
      <c r="CP178" s="2419"/>
      <c r="CQ178" s="2419"/>
      <c r="CR178" s="2419"/>
      <c r="CS178" s="2419"/>
      <c r="CT178" s="2419"/>
      <c r="CU178" s="2419"/>
      <c r="CV178" s="2419"/>
      <c r="CW178" s="2419"/>
      <c r="CX178" s="2419"/>
      <c r="CY178" s="2419"/>
      <c r="CZ178" s="2419"/>
    </row>
    <row r="179" s="130" customFormat="true" ht="15" customHeight="true" x14ac:dyDescent="0.2">
      <c r="A179" s="1019"/>
      <c r="B179" s="300"/>
      <c r="C179" s="371"/>
      <c r="D179" s="372"/>
      <c r="E179" s="372"/>
      <c r="F179" s="372"/>
      <c r="G179" s="373"/>
      <c r="H179" s="374"/>
      <c r="I179" s="372"/>
      <c r="J179" s="372"/>
      <c r="K179" s="372"/>
      <c r="L179" s="375"/>
      <c r="M179" s="376"/>
      <c r="N179" s="372"/>
      <c r="O179" s="372"/>
      <c r="P179" s="372"/>
      <c r="Q179" s="375"/>
      <c r="R179" s="376"/>
      <c r="S179" s="372"/>
      <c r="T179" s="372"/>
      <c r="U179" s="372"/>
      <c r="V179" s="372"/>
      <c r="W179" s="372"/>
      <c r="X179" s="372"/>
      <c r="Y179" s="377"/>
      <c r="Z179" s="377"/>
      <c r="AA179" s="377"/>
      <c r="AB179" s="377"/>
      <c r="AC179" s="377"/>
      <c r="AD179" s="2623"/>
      <c r="AE179" s="2623"/>
      <c r="AF179" s="2623"/>
      <c r="AG179" s="2623"/>
      <c r="AH179" s="2623"/>
      <c r="AI179" s="2623"/>
      <c r="AJ179" s="2623"/>
      <c r="AK179" s="2623"/>
      <c r="AL179" s="2623"/>
      <c r="AM179" s="2623"/>
      <c r="AN179" s="2623"/>
      <c r="AO179" s="2623"/>
      <c r="AP179" s="2623"/>
      <c r="AQ179" s="2623"/>
      <c r="AR179" s="2623"/>
      <c r="AS179" s="2623"/>
      <c r="AT179" s="2623"/>
      <c r="AU179" s="2623"/>
      <c r="AV179" s="2623"/>
      <c r="AW179" s="2623"/>
      <c r="AX179" s="2623"/>
      <c r="AY179" s="2623"/>
      <c r="AZ179" s="239"/>
      <c r="BA179" s="1018"/>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446"/>
      <c r="CB179" s="446"/>
      <c r="CC179" s="446"/>
      <c r="CD179" s="2419"/>
      <c r="CE179" s="2419"/>
      <c r="CF179" s="2419"/>
      <c r="CG179" s="2419"/>
      <c r="CH179" s="2419"/>
      <c r="CI179" s="2419"/>
      <c r="CJ179" s="2419"/>
      <c r="CK179" s="2419"/>
      <c r="CL179" s="2419"/>
      <c r="CM179" s="2419"/>
      <c r="CN179" s="2419"/>
      <c r="CO179" s="2419"/>
      <c r="CP179" s="2419"/>
      <c r="CQ179" s="2419"/>
      <c r="CR179" s="2419"/>
      <c r="CS179" s="2419"/>
      <c r="CT179" s="2419"/>
      <c r="CU179" s="2419"/>
      <c r="CV179" s="2419"/>
      <c r="CW179" s="2419"/>
      <c r="CX179" s="2419"/>
      <c r="CY179" s="2419"/>
      <c r="CZ179" s="2419"/>
    </row>
    <row r="180" s="130" customFormat="true" ht="15" customHeight="true" x14ac:dyDescent="0.2">
      <c r="A180" s="1019"/>
      <c r="B180" s="300"/>
      <c r="C180" s="371"/>
      <c r="D180" s="372"/>
      <c r="E180" s="372"/>
      <c r="F180" s="372"/>
      <c r="G180" s="373"/>
      <c r="H180" s="374"/>
      <c r="I180" s="372"/>
      <c r="J180" s="372"/>
      <c r="K180" s="372"/>
      <c r="L180" s="375"/>
      <c r="M180" s="376"/>
      <c r="N180" s="372"/>
      <c r="O180" s="372"/>
      <c r="P180" s="372"/>
      <c r="Q180" s="375"/>
      <c r="R180" s="376"/>
      <c r="S180" s="372"/>
      <c r="T180" s="372"/>
      <c r="U180" s="372"/>
      <c r="V180" s="372"/>
      <c r="W180" s="372"/>
      <c r="X180" s="372"/>
      <c r="Y180" s="377"/>
      <c r="Z180" s="377"/>
      <c r="AA180" s="377"/>
      <c r="AB180" s="377"/>
      <c r="AC180" s="377"/>
      <c r="AD180" s="2623"/>
      <c r="AE180" s="2623"/>
      <c r="AF180" s="2623"/>
      <c r="AG180" s="2623"/>
      <c r="AH180" s="2623"/>
      <c r="AI180" s="2623"/>
      <c r="AJ180" s="2623"/>
      <c r="AK180" s="2623"/>
      <c r="AL180" s="2623"/>
      <c r="AM180" s="2623"/>
      <c r="AN180" s="2623"/>
      <c r="AO180" s="2623"/>
      <c r="AP180" s="2623"/>
      <c r="AQ180" s="2623"/>
      <c r="AR180" s="2623"/>
      <c r="AS180" s="2623"/>
      <c r="AT180" s="2623"/>
      <c r="AU180" s="2623"/>
      <c r="AV180" s="2623"/>
      <c r="AW180" s="2623"/>
      <c r="AX180" s="2623"/>
      <c r="AY180" s="2623"/>
      <c r="AZ180" s="239"/>
      <c r="BA180" s="1018"/>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446"/>
      <c r="CB180" s="446"/>
      <c r="CC180" s="446"/>
      <c r="CD180" s="2419"/>
      <c r="CE180" s="2419"/>
      <c r="CF180" s="2419"/>
      <c r="CG180" s="2419"/>
      <c r="CH180" s="2419"/>
      <c r="CI180" s="2419"/>
      <c r="CJ180" s="2419"/>
      <c r="CK180" s="2419"/>
      <c r="CL180" s="2419"/>
      <c r="CM180" s="2419"/>
      <c r="CN180" s="2419"/>
      <c r="CO180" s="2419"/>
      <c r="CP180" s="2419"/>
      <c r="CQ180" s="2419"/>
      <c r="CR180" s="2419"/>
      <c r="CS180" s="2419"/>
      <c r="CT180" s="2419"/>
      <c r="CU180" s="2419"/>
      <c r="CV180" s="2419"/>
      <c r="CW180" s="2419"/>
      <c r="CX180" s="2419"/>
      <c r="CY180" s="2419"/>
      <c r="CZ180" s="2419"/>
    </row>
    <row r="181" s="130" customFormat="true" ht="15" customHeight="true" x14ac:dyDescent="0.2">
      <c r="A181" s="1019"/>
      <c r="B181" s="300"/>
      <c r="C181" s="371"/>
      <c r="D181" s="372"/>
      <c r="E181" s="372"/>
      <c r="F181" s="372"/>
      <c r="G181" s="373"/>
      <c r="H181" s="374"/>
      <c r="I181" s="372"/>
      <c r="J181" s="372"/>
      <c r="K181" s="372"/>
      <c r="L181" s="375"/>
      <c r="M181" s="376"/>
      <c r="N181" s="372"/>
      <c r="O181" s="372"/>
      <c r="P181" s="372"/>
      <c r="Q181" s="375"/>
      <c r="R181" s="376"/>
      <c r="S181" s="372"/>
      <c r="T181" s="372"/>
      <c r="U181" s="372"/>
      <c r="V181" s="372"/>
      <c r="W181" s="372"/>
      <c r="X181" s="372"/>
      <c r="Y181" s="377"/>
      <c r="Z181" s="377"/>
      <c r="AA181" s="377"/>
      <c r="AB181" s="377"/>
      <c r="AC181" s="377"/>
      <c r="AD181" s="2623"/>
      <c r="AE181" s="2623"/>
      <c r="AF181" s="2623"/>
      <c r="AG181" s="2623"/>
      <c r="AH181" s="2623"/>
      <c r="AI181" s="2623"/>
      <c r="AJ181" s="2623"/>
      <c r="AK181" s="2623"/>
      <c r="AL181" s="2623"/>
      <c r="AM181" s="2623"/>
      <c r="AN181" s="2623"/>
      <c r="AO181" s="2623"/>
      <c r="AP181" s="2623"/>
      <c r="AQ181" s="2623"/>
      <c r="AR181" s="2623"/>
      <c r="AS181" s="2623"/>
      <c r="AT181" s="2623"/>
      <c r="AU181" s="2623"/>
      <c r="AV181" s="2623"/>
      <c r="AW181" s="2623"/>
      <c r="AX181" s="2623"/>
      <c r="AY181" s="2623"/>
      <c r="AZ181" s="239"/>
      <c r="BA181" s="1018"/>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446"/>
      <c r="CB181" s="446"/>
      <c r="CC181" s="446"/>
      <c r="CD181" s="2419"/>
      <c r="CE181" s="2419"/>
      <c r="CF181" s="2419"/>
      <c r="CG181" s="2419"/>
      <c r="CH181" s="2419"/>
      <c r="CI181" s="2419"/>
      <c r="CJ181" s="2419"/>
      <c r="CK181" s="2419"/>
      <c r="CL181" s="2419"/>
      <c r="CM181" s="2419"/>
      <c r="CN181" s="2419"/>
      <c r="CO181" s="2419"/>
      <c r="CP181" s="2419"/>
      <c r="CQ181" s="2419"/>
      <c r="CR181" s="2419"/>
      <c r="CS181" s="2419"/>
      <c r="CT181" s="2419"/>
      <c r="CU181" s="2419"/>
      <c r="CV181" s="2419"/>
      <c r="CW181" s="2419"/>
      <c r="CX181" s="2419"/>
      <c r="CY181" s="2419"/>
      <c r="CZ181" s="2419"/>
    </row>
    <row r="182" s="130" customFormat="true" ht="15" customHeight="true" x14ac:dyDescent="0.2">
      <c r="A182" s="1019"/>
      <c r="B182" s="300"/>
      <c r="C182" s="371"/>
      <c r="D182" s="372"/>
      <c r="E182" s="372"/>
      <c r="F182" s="372"/>
      <c r="G182" s="373"/>
      <c r="H182" s="374"/>
      <c r="I182" s="372"/>
      <c r="J182" s="372"/>
      <c r="K182" s="372"/>
      <c r="L182" s="375"/>
      <c r="M182" s="376"/>
      <c r="N182" s="372"/>
      <c r="O182" s="372"/>
      <c r="P182" s="372"/>
      <c r="Q182" s="375"/>
      <c r="R182" s="376"/>
      <c r="S182" s="372"/>
      <c r="T182" s="372"/>
      <c r="U182" s="372"/>
      <c r="V182" s="372"/>
      <c r="W182" s="372"/>
      <c r="X182" s="372"/>
      <c r="Y182" s="377"/>
      <c r="Z182" s="377"/>
      <c r="AA182" s="377"/>
      <c r="AB182" s="377"/>
      <c r="AC182" s="377"/>
      <c r="AD182" s="2623"/>
      <c r="AE182" s="2623"/>
      <c r="AF182" s="2623"/>
      <c r="AG182" s="2623"/>
      <c r="AH182" s="2623"/>
      <c r="AI182" s="2623"/>
      <c r="AJ182" s="2623"/>
      <c r="AK182" s="2623"/>
      <c r="AL182" s="2623"/>
      <c r="AM182" s="2623"/>
      <c r="AN182" s="2623"/>
      <c r="AO182" s="2623"/>
      <c r="AP182" s="2623"/>
      <c r="AQ182" s="2623"/>
      <c r="AR182" s="2623"/>
      <c r="AS182" s="2623"/>
      <c r="AT182" s="2623"/>
      <c r="AU182" s="2623"/>
      <c r="AV182" s="2623"/>
      <c r="AW182" s="2623"/>
      <c r="AX182" s="2623"/>
      <c r="AY182" s="2623"/>
      <c r="AZ182" s="239"/>
      <c r="BA182" s="1018"/>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446"/>
      <c r="CB182" s="446"/>
      <c r="CC182" s="446"/>
      <c r="CD182" s="2419"/>
      <c r="CE182" s="2419"/>
      <c r="CF182" s="2419"/>
      <c r="CG182" s="2419"/>
      <c r="CH182" s="2419"/>
      <c r="CI182" s="2419"/>
      <c r="CJ182" s="2419"/>
      <c r="CK182" s="2419"/>
      <c r="CL182" s="2419"/>
      <c r="CM182" s="2419"/>
      <c r="CN182" s="2419"/>
      <c r="CO182" s="2419"/>
      <c r="CP182" s="2419"/>
      <c r="CQ182" s="2419"/>
      <c r="CR182" s="2419"/>
      <c r="CS182" s="2419"/>
      <c r="CT182" s="2419"/>
      <c r="CU182" s="2419"/>
      <c r="CV182" s="2419"/>
      <c r="CW182" s="2419"/>
      <c r="CX182" s="2419"/>
      <c r="CY182" s="2419"/>
      <c r="CZ182" s="2419"/>
    </row>
    <row r="183" s="130" customFormat="true" ht="15" customHeight="true" x14ac:dyDescent="0.2">
      <c r="A183" s="1019"/>
      <c r="B183" s="300"/>
      <c r="C183" s="371"/>
      <c r="D183" s="372"/>
      <c r="E183" s="372"/>
      <c r="F183" s="372"/>
      <c r="G183" s="373"/>
      <c r="H183" s="374"/>
      <c r="I183" s="372"/>
      <c r="J183" s="372"/>
      <c r="K183" s="372"/>
      <c r="L183" s="375"/>
      <c r="M183" s="376"/>
      <c r="N183" s="372"/>
      <c r="O183" s="372"/>
      <c r="P183" s="372"/>
      <c r="Q183" s="375"/>
      <c r="R183" s="376"/>
      <c r="S183" s="372"/>
      <c r="T183" s="372"/>
      <c r="U183" s="372"/>
      <c r="V183" s="372"/>
      <c r="W183" s="372"/>
      <c r="X183" s="372"/>
      <c r="Y183" s="377"/>
      <c r="Z183" s="377"/>
      <c r="AA183" s="377"/>
      <c r="AB183" s="377"/>
      <c r="AC183" s="377"/>
      <c r="AD183" s="2623"/>
      <c r="AE183" s="2623"/>
      <c r="AF183" s="2623"/>
      <c r="AG183" s="2623"/>
      <c r="AH183" s="2623"/>
      <c r="AI183" s="2623"/>
      <c r="AJ183" s="2623"/>
      <c r="AK183" s="2623"/>
      <c r="AL183" s="2623"/>
      <c r="AM183" s="2623"/>
      <c r="AN183" s="2623"/>
      <c r="AO183" s="2623"/>
      <c r="AP183" s="2623"/>
      <c r="AQ183" s="2623"/>
      <c r="AR183" s="2623"/>
      <c r="AS183" s="2623"/>
      <c r="AT183" s="2623"/>
      <c r="AU183" s="2623"/>
      <c r="AV183" s="2623"/>
      <c r="AW183" s="2623"/>
      <c r="AX183" s="2623"/>
      <c r="AY183" s="2623"/>
      <c r="AZ183" s="239"/>
      <c r="BA183" s="1018"/>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446"/>
      <c r="CB183" s="446"/>
      <c r="CC183" s="446"/>
      <c r="CD183" s="2419"/>
      <c r="CE183" s="2419"/>
      <c r="CF183" s="2419"/>
      <c r="CG183" s="2419"/>
      <c r="CH183" s="2419"/>
      <c r="CI183" s="2419"/>
      <c r="CJ183" s="2419"/>
      <c r="CK183" s="2419"/>
      <c r="CL183" s="2419"/>
      <c r="CM183" s="2419"/>
      <c r="CN183" s="2419"/>
      <c r="CO183" s="2419"/>
      <c r="CP183" s="2419"/>
      <c r="CQ183" s="2419"/>
      <c r="CR183" s="2419"/>
      <c r="CS183" s="2419"/>
      <c r="CT183" s="2419"/>
      <c r="CU183" s="2419"/>
      <c r="CV183" s="2419"/>
      <c r="CW183" s="2419"/>
      <c r="CX183" s="2419"/>
      <c r="CY183" s="2419"/>
      <c r="CZ183" s="2419"/>
    </row>
    <row r="184" s="130" customFormat="true" ht="15" customHeight="true" x14ac:dyDescent="0.2">
      <c r="A184" s="1019"/>
      <c r="B184" s="300"/>
      <c r="C184" s="371"/>
      <c r="D184" s="372"/>
      <c r="E184" s="372"/>
      <c r="F184" s="372"/>
      <c r="G184" s="373"/>
      <c r="H184" s="374"/>
      <c r="I184" s="372"/>
      <c r="J184" s="372"/>
      <c r="K184" s="372"/>
      <c r="L184" s="375"/>
      <c r="M184" s="376"/>
      <c r="N184" s="372"/>
      <c r="O184" s="372"/>
      <c r="P184" s="372"/>
      <c r="Q184" s="375"/>
      <c r="R184" s="376"/>
      <c r="S184" s="372"/>
      <c r="T184" s="372"/>
      <c r="U184" s="372"/>
      <c r="V184" s="372"/>
      <c r="W184" s="372"/>
      <c r="X184" s="372"/>
      <c r="Y184" s="377"/>
      <c r="Z184" s="377"/>
      <c r="AA184" s="377"/>
      <c r="AB184" s="377"/>
      <c r="AC184" s="377"/>
      <c r="AD184" s="2623"/>
      <c r="AE184" s="2623"/>
      <c r="AF184" s="2623"/>
      <c r="AG184" s="2623"/>
      <c r="AH184" s="2623"/>
      <c r="AI184" s="2623"/>
      <c r="AJ184" s="2623"/>
      <c r="AK184" s="2623"/>
      <c r="AL184" s="2623"/>
      <c r="AM184" s="2623"/>
      <c r="AN184" s="2623"/>
      <c r="AO184" s="2623"/>
      <c r="AP184" s="2623"/>
      <c r="AQ184" s="2623"/>
      <c r="AR184" s="2623"/>
      <c r="AS184" s="2623"/>
      <c r="AT184" s="2623"/>
      <c r="AU184" s="2623"/>
      <c r="AV184" s="2623"/>
      <c r="AW184" s="2623"/>
      <c r="AX184" s="2623"/>
      <c r="AY184" s="2623"/>
      <c r="AZ184" s="239"/>
      <c r="BA184" s="1018"/>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446"/>
      <c r="CB184" s="446"/>
      <c r="CC184" s="446"/>
      <c r="CD184" s="2419"/>
      <c r="CE184" s="2419"/>
      <c r="CF184" s="2419"/>
      <c r="CG184" s="2419"/>
      <c r="CH184" s="2419"/>
      <c r="CI184" s="2419"/>
      <c r="CJ184" s="2419"/>
      <c r="CK184" s="2419"/>
      <c r="CL184" s="2419"/>
      <c r="CM184" s="2419"/>
      <c r="CN184" s="2419"/>
      <c r="CO184" s="2419"/>
      <c r="CP184" s="2419"/>
      <c r="CQ184" s="2419"/>
      <c r="CR184" s="2419"/>
      <c r="CS184" s="2419"/>
      <c r="CT184" s="2419"/>
      <c r="CU184" s="2419"/>
      <c r="CV184" s="2419"/>
      <c r="CW184" s="2419"/>
      <c r="CX184" s="2419"/>
      <c r="CY184" s="2419"/>
      <c r="CZ184" s="2419"/>
    </row>
    <row r="185" s="130" customFormat="true" ht="15" customHeight="true" x14ac:dyDescent="0.2">
      <c r="A185" s="1019"/>
      <c r="B185" s="300"/>
      <c r="C185" s="371"/>
      <c r="D185" s="372"/>
      <c r="E185" s="372"/>
      <c r="F185" s="372"/>
      <c r="G185" s="373"/>
      <c r="H185" s="374"/>
      <c r="I185" s="372"/>
      <c r="J185" s="372"/>
      <c r="K185" s="372"/>
      <c r="L185" s="375"/>
      <c r="M185" s="376"/>
      <c r="N185" s="372"/>
      <c r="O185" s="372"/>
      <c r="P185" s="372"/>
      <c r="Q185" s="375"/>
      <c r="R185" s="376"/>
      <c r="S185" s="372"/>
      <c r="T185" s="372"/>
      <c r="U185" s="372"/>
      <c r="V185" s="372"/>
      <c r="W185" s="372"/>
      <c r="X185" s="372"/>
      <c r="Y185" s="377"/>
      <c r="Z185" s="377"/>
      <c r="AA185" s="377"/>
      <c r="AB185" s="377"/>
      <c r="AC185" s="377"/>
      <c r="AD185" s="2623"/>
      <c r="AE185" s="2623"/>
      <c r="AF185" s="2623"/>
      <c r="AG185" s="2623"/>
      <c r="AH185" s="2623"/>
      <c r="AI185" s="2623"/>
      <c r="AJ185" s="2623"/>
      <c r="AK185" s="2623"/>
      <c r="AL185" s="2623"/>
      <c r="AM185" s="2623"/>
      <c r="AN185" s="2623"/>
      <c r="AO185" s="2623"/>
      <c r="AP185" s="2623"/>
      <c r="AQ185" s="2623"/>
      <c r="AR185" s="2623"/>
      <c r="AS185" s="2623"/>
      <c r="AT185" s="2623"/>
      <c r="AU185" s="2623"/>
      <c r="AV185" s="2623"/>
      <c r="AW185" s="2623"/>
      <c r="AX185" s="2623"/>
      <c r="AY185" s="2623"/>
      <c r="AZ185" s="239"/>
      <c r="BA185" s="1018"/>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446"/>
      <c r="CB185" s="446"/>
      <c r="CC185" s="446"/>
      <c r="CD185" s="2419"/>
      <c r="CE185" s="2419"/>
      <c r="CF185" s="2419"/>
      <c r="CG185" s="2419"/>
      <c r="CH185" s="2419"/>
      <c r="CI185" s="2419"/>
      <c r="CJ185" s="2419"/>
      <c r="CK185" s="2419"/>
      <c r="CL185" s="2419"/>
      <c r="CM185" s="2419"/>
      <c r="CN185" s="2419"/>
      <c r="CO185" s="2419"/>
      <c r="CP185" s="2419"/>
      <c r="CQ185" s="2419"/>
      <c r="CR185" s="2419"/>
      <c r="CS185" s="2419"/>
      <c r="CT185" s="2419"/>
      <c r="CU185" s="2419"/>
      <c r="CV185" s="2419"/>
      <c r="CW185" s="2419"/>
      <c r="CX185" s="2419"/>
      <c r="CY185" s="2419"/>
      <c r="CZ185" s="2419"/>
    </row>
    <row r="186" s="130" customFormat="true" ht="15" customHeight="true" x14ac:dyDescent="0.2">
      <c r="A186" s="1019"/>
      <c r="B186" s="300"/>
      <c r="C186" s="371"/>
      <c r="D186" s="372"/>
      <c r="E186" s="372"/>
      <c r="F186" s="372"/>
      <c r="G186" s="373"/>
      <c r="H186" s="374"/>
      <c r="I186" s="372"/>
      <c r="J186" s="372"/>
      <c r="K186" s="372"/>
      <c r="L186" s="375"/>
      <c r="M186" s="376"/>
      <c r="N186" s="372"/>
      <c r="O186" s="372"/>
      <c r="P186" s="372"/>
      <c r="Q186" s="375"/>
      <c r="R186" s="376"/>
      <c r="S186" s="372"/>
      <c r="T186" s="372"/>
      <c r="U186" s="372"/>
      <c r="V186" s="372"/>
      <c r="W186" s="372"/>
      <c r="X186" s="372"/>
      <c r="Y186" s="377"/>
      <c r="Z186" s="377"/>
      <c r="AA186" s="377"/>
      <c r="AB186" s="377"/>
      <c r="AC186" s="377"/>
      <c r="AD186" s="2623"/>
      <c r="AE186" s="2623"/>
      <c r="AF186" s="2623"/>
      <c r="AG186" s="2623"/>
      <c r="AH186" s="2623"/>
      <c r="AI186" s="2623"/>
      <c r="AJ186" s="2623"/>
      <c r="AK186" s="2623"/>
      <c r="AL186" s="2623"/>
      <c r="AM186" s="2623"/>
      <c r="AN186" s="2623"/>
      <c r="AO186" s="2623"/>
      <c r="AP186" s="2623"/>
      <c r="AQ186" s="2623"/>
      <c r="AR186" s="2623"/>
      <c r="AS186" s="2623"/>
      <c r="AT186" s="2623"/>
      <c r="AU186" s="2623"/>
      <c r="AV186" s="2623"/>
      <c r="AW186" s="2623"/>
      <c r="AX186" s="2623"/>
      <c r="AY186" s="2623"/>
      <c r="AZ186" s="239"/>
      <c r="BA186" s="1018"/>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446"/>
      <c r="CB186" s="446"/>
      <c r="CC186" s="446"/>
      <c r="CD186" s="2419"/>
      <c r="CE186" s="2419"/>
      <c r="CF186" s="2419"/>
      <c r="CG186" s="2419"/>
      <c r="CH186" s="2419"/>
      <c r="CI186" s="2419"/>
      <c r="CJ186" s="2419"/>
      <c r="CK186" s="2419"/>
      <c r="CL186" s="2419"/>
      <c r="CM186" s="2419"/>
      <c r="CN186" s="2419"/>
      <c r="CO186" s="2419"/>
      <c r="CP186" s="2419"/>
      <c r="CQ186" s="2419"/>
      <c r="CR186" s="2419"/>
      <c r="CS186" s="2419"/>
      <c r="CT186" s="2419"/>
      <c r="CU186" s="2419"/>
      <c r="CV186" s="2419"/>
      <c r="CW186" s="2419"/>
      <c r="CX186" s="2419"/>
      <c r="CY186" s="2419"/>
      <c r="CZ186" s="2419"/>
    </row>
    <row r="187" s="130" customFormat="true" ht="15" customHeight="true" x14ac:dyDescent="0.2">
      <c r="A187" s="1019"/>
      <c r="B187" s="300"/>
      <c r="C187" s="371"/>
      <c r="D187" s="372"/>
      <c r="E187" s="372"/>
      <c r="F187" s="372"/>
      <c r="G187" s="373"/>
      <c r="H187" s="374"/>
      <c r="I187" s="372"/>
      <c r="J187" s="372"/>
      <c r="K187" s="372"/>
      <c r="L187" s="375"/>
      <c r="M187" s="376"/>
      <c r="N187" s="372"/>
      <c r="O187" s="372"/>
      <c r="P187" s="372"/>
      <c r="Q187" s="375"/>
      <c r="R187" s="376"/>
      <c r="S187" s="372"/>
      <c r="T187" s="372"/>
      <c r="U187" s="372"/>
      <c r="V187" s="372"/>
      <c r="W187" s="372"/>
      <c r="X187" s="372"/>
      <c r="Y187" s="377"/>
      <c r="Z187" s="377"/>
      <c r="AA187" s="377"/>
      <c r="AB187" s="377"/>
      <c r="AC187" s="377"/>
      <c r="AD187" s="2623"/>
      <c r="AE187" s="2623"/>
      <c r="AF187" s="2623"/>
      <c r="AG187" s="2623"/>
      <c r="AH187" s="2623"/>
      <c r="AI187" s="2623"/>
      <c r="AJ187" s="2623"/>
      <c r="AK187" s="2623"/>
      <c r="AL187" s="2623"/>
      <c r="AM187" s="2623"/>
      <c r="AN187" s="2623"/>
      <c r="AO187" s="2623"/>
      <c r="AP187" s="2623"/>
      <c r="AQ187" s="2623"/>
      <c r="AR187" s="2623"/>
      <c r="AS187" s="2623"/>
      <c r="AT187" s="2623"/>
      <c r="AU187" s="2623"/>
      <c r="AV187" s="2623"/>
      <c r="AW187" s="2623"/>
      <c r="AX187" s="2623"/>
      <c r="AY187" s="2623"/>
      <c r="AZ187" s="239"/>
      <c r="BA187" s="1018"/>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446"/>
      <c r="CB187" s="446"/>
      <c r="CC187" s="446"/>
      <c r="CD187" s="2419"/>
      <c r="CE187" s="2419"/>
      <c r="CF187" s="2419"/>
      <c r="CG187" s="2419"/>
      <c r="CH187" s="2419"/>
      <c r="CI187" s="2419"/>
      <c r="CJ187" s="2419"/>
      <c r="CK187" s="2419"/>
      <c r="CL187" s="2419"/>
      <c r="CM187" s="2419"/>
      <c r="CN187" s="2419"/>
      <c r="CO187" s="2419"/>
      <c r="CP187" s="2419"/>
      <c r="CQ187" s="2419"/>
      <c r="CR187" s="2419"/>
      <c r="CS187" s="2419"/>
      <c r="CT187" s="2419"/>
      <c r="CU187" s="2419"/>
      <c r="CV187" s="2419"/>
      <c r="CW187" s="2419"/>
      <c r="CX187" s="2419"/>
      <c r="CY187" s="2419"/>
      <c r="CZ187" s="2419"/>
    </row>
    <row r="188" s="130" customFormat="true" ht="15" customHeight="true" x14ac:dyDescent="0.2">
      <c r="A188" s="1019"/>
      <c r="B188" s="300"/>
      <c r="C188" s="371"/>
      <c r="D188" s="372"/>
      <c r="E188" s="372"/>
      <c r="F188" s="372"/>
      <c r="G188" s="373"/>
      <c r="H188" s="374"/>
      <c r="I188" s="372"/>
      <c r="J188" s="372"/>
      <c r="K188" s="372"/>
      <c r="L188" s="375"/>
      <c r="M188" s="376"/>
      <c r="N188" s="372"/>
      <c r="O188" s="372"/>
      <c r="P188" s="372"/>
      <c r="Q188" s="375"/>
      <c r="R188" s="376"/>
      <c r="S188" s="372"/>
      <c r="T188" s="372"/>
      <c r="U188" s="372"/>
      <c r="V188" s="372"/>
      <c r="W188" s="372"/>
      <c r="X188" s="372"/>
      <c r="Y188" s="377"/>
      <c r="Z188" s="377"/>
      <c r="AA188" s="377"/>
      <c r="AB188" s="377"/>
      <c r="AC188" s="377"/>
      <c r="AD188" s="2623"/>
      <c r="AE188" s="2623"/>
      <c r="AF188" s="2623"/>
      <c r="AG188" s="2623"/>
      <c r="AH188" s="2623"/>
      <c r="AI188" s="2623"/>
      <c r="AJ188" s="2623"/>
      <c r="AK188" s="2623"/>
      <c r="AL188" s="2623"/>
      <c r="AM188" s="2623"/>
      <c r="AN188" s="2623"/>
      <c r="AO188" s="2623"/>
      <c r="AP188" s="2623"/>
      <c r="AQ188" s="2623"/>
      <c r="AR188" s="2623"/>
      <c r="AS188" s="2623"/>
      <c r="AT188" s="2623"/>
      <c r="AU188" s="2623"/>
      <c r="AV188" s="2623"/>
      <c r="AW188" s="2623"/>
      <c r="AX188" s="2623"/>
      <c r="AY188" s="2623"/>
      <c r="AZ188" s="239"/>
      <c r="BA188" s="1018"/>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446"/>
      <c r="CB188" s="446"/>
      <c r="CC188" s="446"/>
      <c r="CD188" s="2419"/>
      <c r="CE188" s="2419"/>
      <c r="CF188" s="2419"/>
      <c r="CG188" s="2419"/>
      <c r="CH188" s="2419"/>
      <c r="CI188" s="2419"/>
      <c r="CJ188" s="2419"/>
      <c r="CK188" s="2419"/>
      <c r="CL188" s="2419"/>
      <c r="CM188" s="2419"/>
      <c r="CN188" s="2419"/>
      <c r="CO188" s="2419"/>
      <c r="CP188" s="2419"/>
      <c r="CQ188" s="2419"/>
      <c r="CR188" s="2419"/>
      <c r="CS188" s="2419"/>
      <c r="CT188" s="2419"/>
      <c r="CU188" s="2419"/>
      <c r="CV188" s="2419"/>
      <c r="CW188" s="2419"/>
      <c r="CX188" s="2419"/>
      <c r="CY188" s="2419"/>
      <c r="CZ188" s="2419"/>
    </row>
    <row r="189" s="130" customFormat="true" ht="15" customHeight="true" x14ac:dyDescent="0.2">
      <c r="A189" s="1019"/>
      <c r="B189" s="300"/>
      <c r="C189" s="371"/>
      <c r="D189" s="372"/>
      <c r="E189" s="372"/>
      <c r="F189" s="372"/>
      <c r="G189" s="373"/>
      <c r="H189" s="374"/>
      <c r="I189" s="372"/>
      <c r="J189" s="372"/>
      <c r="K189" s="372"/>
      <c r="L189" s="375"/>
      <c r="M189" s="376"/>
      <c r="N189" s="372"/>
      <c r="O189" s="372"/>
      <c r="P189" s="372"/>
      <c r="Q189" s="375"/>
      <c r="R189" s="376"/>
      <c r="S189" s="372"/>
      <c r="T189" s="372"/>
      <c r="U189" s="372"/>
      <c r="V189" s="372"/>
      <c r="W189" s="372"/>
      <c r="X189" s="372"/>
      <c r="Y189" s="377"/>
      <c r="Z189" s="377"/>
      <c r="AA189" s="377"/>
      <c r="AB189" s="377"/>
      <c r="AC189" s="377"/>
      <c r="AD189" s="2623"/>
      <c r="AE189" s="2623"/>
      <c r="AF189" s="2623"/>
      <c r="AG189" s="2623"/>
      <c r="AH189" s="2623"/>
      <c r="AI189" s="2623"/>
      <c r="AJ189" s="2623"/>
      <c r="AK189" s="2623"/>
      <c r="AL189" s="2623"/>
      <c r="AM189" s="2623"/>
      <c r="AN189" s="2623"/>
      <c r="AO189" s="2623"/>
      <c r="AP189" s="2623"/>
      <c r="AQ189" s="2623"/>
      <c r="AR189" s="2623"/>
      <c r="AS189" s="2623"/>
      <c r="AT189" s="2623"/>
      <c r="AU189" s="2623"/>
      <c r="AV189" s="2623"/>
      <c r="AW189" s="2623"/>
      <c r="AX189" s="2623"/>
      <c r="AY189" s="2623"/>
      <c r="AZ189" s="239"/>
      <c r="BA189" s="1018"/>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446"/>
      <c r="CB189" s="446"/>
      <c r="CC189" s="446"/>
      <c r="CD189" s="2419"/>
      <c r="CE189" s="2419"/>
      <c r="CF189" s="2419"/>
      <c r="CG189" s="2419"/>
      <c r="CH189" s="2419"/>
      <c r="CI189" s="2419"/>
      <c r="CJ189" s="2419"/>
      <c r="CK189" s="2419"/>
      <c r="CL189" s="2419"/>
      <c r="CM189" s="2419"/>
      <c r="CN189" s="2419"/>
      <c r="CO189" s="2419"/>
      <c r="CP189" s="2419"/>
      <c r="CQ189" s="2419"/>
      <c r="CR189" s="2419"/>
      <c r="CS189" s="2419"/>
      <c r="CT189" s="2419"/>
      <c r="CU189" s="2419"/>
      <c r="CV189" s="2419"/>
      <c r="CW189" s="2419"/>
      <c r="CX189" s="2419"/>
      <c r="CY189" s="2419"/>
      <c r="CZ189" s="2419"/>
    </row>
    <row r="190" s="130" customFormat="true" ht="15" customHeight="true" x14ac:dyDescent="0.2">
      <c r="A190" s="1019"/>
      <c r="B190" s="300"/>
      <c r="C190" s="371"/>
      <c r="D190" s="372"/>
      <c r="E190" s="372"/>
      <c r="F190" s="372"/>
      <c r="G190" s="373"/>
      <c r="H190" s="374"/>
      <c r="I190" s="372"/>
      <c r="J190" s="372"/>
      <c r="K190" s="372"/>
      <c r="L190" s="375"/>
      <c r="M190" s="376"/>
      <c r="N190" s="372"/>
      <c r="O190" s="372"/>
      <c r="P190" s="372"/>
      <c r="Q190" s="375"/>
      <c r="R190" s="376"/>
      <c r="S190" s="372"/>
      <c r="T190" s="372"/>
      <c r="U190" s="372"/>
      <c r="V190" s="372"/>
      <c r="W190" s="372"/>
      <c r="X190" s="372"/>
      <c r="Y190" s="377"/>
      <c r="Z190" s="377"/>
      <c r="AA190" s="377"/>
      <c r="AB190" s="377"/>
      <c r="AC190" s="377"/>
      <c r="AD190" s="2623"/>
      <c r="AE190" s="2623"/>
      <c r="AF190" s="2623"/>
      <c r="AG190" s="2623"/>
      <c r="AH190" s="2623"/>
      <c r="AI190" s="2623"/>
      <c r="AJ190" s="2623"/>
      <c r="AK190" s="2623"/>
      <c r="AL190" s="2623"/>
      <c r="AM190" s="2623"/>
      <c r="AN190" s="2623"/>
      <c r="AO190" s="2623"/>
      <c r="AP190" s="2623"/>
      <c r="AQ190" s="2623"/>
      <c r="AR190" s="2623"/>
      <c r="AS190" s="2623"/>
      <c r="AT190" s="2623"/>
      <c r="AU190" s="2623"/>
      <c r="AV190" s="2623"/>
      <c r="AW190" s="2623"/>
      <c r="AX190" s="2623"/>
      <c r="AY190" s="2623"/>
      <c r="AZ190" s="239"/>
      <c r="BA190" s="1018"/>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446"/>
      <c r="CB190" s="446"/>
      <c r="CC190" s="446"/>
      <c r="CD190" s="2419"/>
      <c r="CE190" s="2419"/>
      <c r="CF190" s="2419"/>
      <c r="CG190" s="2419"/>
      <c r="CH190" s="2419"/>
      <c r="CI190" s="2419"/>
      <c r="CJ190" s="2419"/>
      <c r="CK190" s="2419"/>
      <c r="CL190" s="2419"/>
      <c r="CM190" s="2419"/>
      <c r="CN190" s="2419"/>
      <c r="CO190" s="2419"/>
      <c r="CP190" s="2419"/>
      <c r="CQ190" s="2419"/>
      <c r="CR190" s="2419"/>
      <c r="CS190" s="2419"/>
      <c r="CT190" s="2419"/>
      <c r="CU190" s="2419"/>
      <c r="CV190" s="2419"/>
      <c r="CW190" s="2419"/>
      <c r="CX190" s="2419"/>
      <c r="CY190" s="2419"/>
      <c r="CZ190" s="2419"/>
    </row>
    <row r="191" s="130" customFormat="true" ht="15" customHeight="true" x14ac:dyDescent="0.2">
      <c r="A191" s="1019"/>
      <c r="B191" s="300"/>
      <c r="C191" s="371"/>
      <c r="D191" s="372"/>
      <c r="E191" s="372"/>
      <c r="F191" s="372"/>
      <c r="G191" s="373"/>
      <c r="H191" s="374"/>
      <c r="I191" s="372"/>
      <c r="J191" s="372"/>
      <c r="K191" s="372"/>
      <c r="L191" s="375"/>
      <c r="M191" s="376"/>
      <c r="N191" s="372"/>
      <c r="O191" s="372"/>
      <c r="P191" s="372"/>
      <c r="Q191" s="375"/>
      <c r="R191" s="376"/>
      <c r="S191" s="372"/>
      <c r="T191" s="372"/>
      <c r="U191" s="372"/>
      <c r="V191" s="372"/>
      <c r="W191" s="372"/>
      <c r="X191" s="372"/>
      <c r="Y191" s="377"/>
      <c r="Z191" s="377"/>
      <c r="AA191" s="377"/>
      <c r="AB191" s="377"/>
      <c r="AC191" s="377"/>
      <c r="AD191" s="2623"/>
      <c r="AE191" s="2623"/>
      <c r="AF191" s="2623"/>
      <c r="AG191" s="2623"/>
      <c r="AH191" s="2623"/>
      <c r="AI191" s="2623"/>
      <c r="AJ191" s="2623"/>
      <c r="AK191" s="2623"/>
      <c r="AL191" s="2623"/>
      <c r="AM191" s="2623"/>
      <c r="AN191" s="2623"/>
      <c r="AO191" s="2623"/>
      <c r="AP191" s="2623"/>
      <c r="AQ191" s="2623"/>
      <c r="AR191" s="2623"/>
      <c r="AS191" s="2623"/>
      <c r="AT191" s="2623"/>
      <c r="AU191" s="2623"/>
      <c r="AV191" s="2623"/>
      <c r="AW191" s="2623"/>
      <c r="AX191" s="2623"/>
      <c r="AY191" s="2623"/>
      <c r="AZ191" s="239"/>
      <c r="BA191" s="1018"/>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446"/>
      <c r="CB191" s="446"/>
      <c r="CC191" s="446"/>
      <c r="CD191" s="2419"/>
      <c r="CE191" s="2419"/>
      <c r="CF191" s="2419"/>
      <c r="CG191" s="2419"/>
      <c r="CH191" s="2419"/>
      <c r="CI191" s="2419"/>
      <c r="CJ191" s="2419"/>
      <c r="CK191" s="2419"/>
      <c r="CL191" s="2419"/>
      <c r="CM191" s="2419"/>
      <c r="CN191" s="2419"/>
      <c r="CO191" s="2419"/>
      <c r="CP191" s="2419"/>
      <c r="CQ191" s="2419"/>
      <c r="CR191" s="2419"/>
      <c r="CS191" s="2419"/>
      <c r="CT191" s="2419"/>
      <c r="CU191" s="2419"/>
      <c r="CV191" s="2419"/>
      <c r="CW191" s="2419"/>
      <c r="CX191" s="2419"/>
      <c r="CY191" s="2419"/>
      <c r="CZ191" s="2419"/>
    </row>
    <row r="192" s="130" customFormat="true" ht="15" customHeight="true" x14ac:dyDescent="0.2">
      <c r="A192" s="1019"/>
      <c r="B192" s="300"/>
      <c r="C192" s="371"/>
      <c r="D192" s="372"/>
      <c r="E192" s="372"/>
      <c r="F192" s="372"/>
      <c r="G192" s="373"/>
      <c r="H192" s="374"/>
      <c r="I192" s="372"/>
      <c r="J192" s="372"/>
      <c r="K192" s="372"/>
      <c r="L192" s="375"/>
      <c r="M192" s="376"/>
      <c r="N192" s="372"/>
      <c r="O192" s="372"/>
      <c r="P192" s="372"/>
      <c r="Q192" s="375"/>
      <c r="R192" s="376"/>
      <c r="S192" s="372"/>
      <c r="T192" s="372"/>
      <c r="U192" s="372"/>
      <c r="V192" s="372"/>
      <c r="W192" s="372"/>
      <c r="X192" s="372"/>
      <c r="Y192" s="377"/>
      <c r="Z192" s="377"/>
      <c r="AA192" s="377"/>
      <c r="AB192" s="377"/>
      <c r="AC192" s="377"/>
      <c r="AD192" s="2623"/>
      <c r="AE192" s="2623"/>
      <c r="AF192" s="2623"/>
      <c r="AG192" s="2623"/>
      <c r="AH192" s="2623"/>
      <c r="AI192" s="2623"/>
      <c r="AJ192" s="2623"/>
      <c r="AK192" s="2623"/>
      <c r="AL192" s="2623"/>
      <c r="AM192" s="2623"/>
      <c r="AN192" s="2623"/>
      <c r="AO192" s="2623"/>
      <c r="AP192" s="2623"/>
      <c r="AQ192" s="2623"/>
      <c r="AR192" s="2623"/>
      <c r="AS192" s="2623"/>
      <c r="AT192" s="2623"/>
      <c r="AU192" s="2623"/>
      <c r="AV192" s="2623"/>
      <c r="AW192" s="2623"/>
      <c r="AX192" s="2623"/>
      <c r="AY192" s="2623"/>
      <c r="AZ192" s="239"/>
      <c r="BA192" s="1018"/>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446"/>
      <c r="CB192" s="446"/>
      <c r="CC192" s="446"/>
      <c r="CD192" s="2419"/>
      <c r="CE192" s="2419"/>
      <c r="CF192" s="2419"/>
      <c r="CG192" s="2419"/>
      <c r="CH192" s="2419"/>
      <c r="CI192" s="2419"/>
      <c r="CJ192" s="2419"/>
      <c r="CK192" s="2419"/>
      <c r="CL192" s="2419"/>
      <c r="CM192" s="2419"/>
      <c r="CN192" s="2419"/>
      <c r="CO192" s="2419"/>
      <c r="CP192" s="2419"/>
      <c r="CQ192" s="2419"/>
      <c r="CR192" s="2419"/>
      <c r="CS192" s="2419"/>
      <c r="CT192" s="2419"/>
      <c r="CU192" s="2419"/>
      <c r="CV192" s="2419"/>
      <c r="CW192" s="2419"/>
      <c r="CX192" s="2419"/>
      <c r="CY192" s="2419"/>
      <c r="CZ192" s="2419"/>
    </row>
    <row r="193" s="130" customFormat="true" ht="15" customHeight="true" x14ac:dyDescent="0.2">
      <c r="A193" s="1019"/>
      <c r="B193" s="300"/>
      <c r="C193" s="371"/>
      <c r="D193" s="372"/>
      <c r="E193" s="372"/>
      <c r="F193" s="372"/>
      <c r="G193" s="373"/>
      <c r="H193" s="374"/>
      <c r="I193" s="372"/>
      <c r="J193" s="372"/>
      <c r="K193" s="372"/>
      <c r="L193" s="375"/>
      <c r="M193" s="376"/>
      <c r="N193" s="372"/>
      <c r="O193" s="372"/>
      <c r="P193" s="372"/>
      <c r="Q193" s="375"/>
      <c r="R193" s="376"/>
      <c r="S193" s="372"/>
      <c r="T193" s="372"/>
      <c r="U193" s="372"/>
      <c r="V193" s="372"/>
      <c r="W193" s="372"/>
      <c r="X193" s="372"/>
      <c r="Y193" s="377"/>
      <c r="Z193" s="377"/>
      <c r="AA193" s="377"/>
      <c r="AB193" s="377"/>
      <c r="AC193" s="377"/>
      <c r="AD193" s="2623"/>
      <c r="AE193" s="2623"/>
      <c r="AF193" s="2623"/>
      <c r="AG193" s="2623"/>
      <c r="AH193" s="2623"/>
      <c r="AI193" s="2623"/>
      <c r="AJ193" s="2623"/>
      <c r="AK193" s="2623"/>
      <c r="AL193" s="2623"/>
      <c r="AM193" s="2623"/>
      <c r="AN193" s="2623"/>
      <c r="AO193" s="2623"/>
      <c r="AP193" s="2623"/>
      <c r="AQ193" s="2623"/>
      <c r="AR193" s="2623"/>
      <c r="AS193" s="2623"/>
      <c r="AT193" s="2623"/>
      <c r="AU193" s="2623"/>
      <c r="AV193" s="2623"/>
      <c r="AW193" s="2623"/>
      <c r="AX193" s="2623"/>
      <c r="AY193" s="2623"/>
      <c r="AZ193" s="239"/>
      <c r="BA193" s="1018"/>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446"/>
      <c r="CB193" s="446"/>
      <c r="CC193" s="446"/>
      <c r="CD193" s="2419"/>
      <c r="CE193" s="2419"/>
      <c r="CF193" s="2419"/>
      <c r="CG193" s="2419"/>
      <c r="CH193" s="2419"/>
      <c r="CI193" s="2419"/>
      <c r="CJ193" s="2419"/>
      <c r="CK193" s="2419"/>
      <c r="CL193" s="2419"/>
      <c r="CM193" s="2419"/>
      <c r="CN193" s="2419"/>
      <c r="CO193" s="2419"/>
      <c r="CP193" s="2419"/>
      <c r="CQ193" s="2419"/>
      <c r="CR193" s="2419"/>
      <c r="CS193" s="2419"/>
      <c r="CT193" s="2419"/>
      <c r="CU193" s="2419"/>
      <c r="CV193" s="2419"/>
      <c r="CW193" s="2419"/>
      <c r="CX193" s="2419"/>
      <c r="CY193" s="2419"/>
      <c r="CZ193" s="2419"/>
    </row>
    <row r="194" s="130" customFormat="true" ht="15" customHeight="true" x14ac:dyDescent="0.2">
      <c r="A194" s="1019"/>
      <c r="B194" s="300"/>
      <c r="C194" s="371"/>
      <c r="D194" s="372"/>
      <c r="E194" s="372"/>
      <c r="F194" s="372"/>
      <c r="G194" s="373"/>
      <c r="H194" s="374"/>
      <c r="I194" s="372"/>
      <c r="J194" s="372"/>
      <c r="K194" s="372"/>
      <c r="L194" s="375"/>
      <c r="M194" s="376"/>
      <c r="N194" s="372"/>
      <c r="O194" s="372"/>
      <c r="P194" s="372"/>
      <c r="Q194" s="375"/>
      <c r="R194" s="376"/>
      <c r="S194" s="372"/>
      <c r="T194" s="372"/>
      <c r="U194" s="372"/>
      <c r="V194" s="372"/>
      <c r="W194" s="372"/>
      <c r="X194" s="372"/>
      <c r="Y194" s="377"/>
      <c r="Z194" s="377"/>
      <c r="AA194" s="377"/>
      <c r="AB194" s="377"/>
      <c r="AC194" s="377"/>
      <c r="AD194" s="2623"/>
      <c r="AE194" s="2623"/>
      <c r="AF194" s="2623"/>
      <c r="AG194" s="2623"/>
      <c r="AH194" s="2623"/>
      <c r="AI194" s="2623"/>
      <c r="AJ194" s="2623"/>
      <c r="AK194" s="2623"/>
      <c r="AL194" s="2623"/>
      <c r="AM194" s="2623"/>
      <c r="AN194" s="2623"/>
      <c r="AO194" s="2623"/>
      <c r="AP194" s="2623"/>
      <c r="AQ194" s="2623"/>
      <c r="AR194" s="2623"/>
      <c r="AS194" s="2623"/>
      <c r="AT194" s="2623"/>
      <c r="AU194" s="2623"/>
      <c r="AV194" s="2623"/>
      <c r="AW194" s="2623"/>
      <c r="AX194" s="2623"/>
      <c r="AY194" s="2623"/>
      <c r="AZ194" s="239"/>
      <c r="BA194" s="1018"/>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446"/>
      <c r="CB194" s="446"/>
      <c r="CC194" s="446"/>
      <c r="CD194" s="2419"/>
      <c r="CE194" s="2419"/>
      <c r="CF194" s="2419"/>
      <c r="CG194" s="2419"/>
      <c r="CH194" s="2419"/>
      <c r="CI194" s="2419"/>
      <c r="CJ194" s="2419"/>
      <c r="CK194" s="2419"/>
      <c r="CL194" s="2419"/>
      <c r="CM194" s="2419"/>
      <c r="CN194" s="2419"/>
      <c r="CO194" s="2419"/>
      <c r="CP194" s="2419"/>
      <c r="CQ194" s="2419"/>
      <c r="CR194" s="2419"/>
      <c r="CS194" s="2419"/>
      <c r="CT194" s="2419"/>
      <c r="CU194" s="2419"/>
      <c r="CV194" s="2419"/>
      <c r="CW194" s="2419"/>
      <c r="CX194" s="2419"/>
      <c r="CY194" s="2419"/>
      <c r="CZ194" s="2419"/>
    </row>
    <row r="195" s="130" customFormat="true" ht="15" customHeight="true" x14ac:dyDescent="0.2">
      <c r="A195" s="1019"/>
      <c r="B195" s="300"/>
      <c r="C195" s="371"/>
      <c r="D195" s="372"/>
      <c r="E195" s="372"/>
      <c r="F195" s="372"/>
      <c r="G195" s="373"/>
      <c r="H195" s="374"/>
      <c r="I195" s="372"/>
      <c r="J195" s="372"/>
      <c r="K195" s="372"/>
      <c r="L195" s="375"/>
      <c r="M195" s="376"/>
      <c r="N195" s="372"/>
      <c r="O195" s="372"/>
      <c r="P195" s="372"/>
      <c r="Q195" s="375"/>
      <c r="R195" s="376"/>
      <c r="S195" s="372"/>
      <c r="T195" s="372"/>
      <c r="U195" s="372"/>
      <c r="V195" s="372"/>
      <c r="W195" s="372"/>
      <c r="X195" s="372"/>
      <c r="Y195" s="377"/>
      <c r="Z195" s="377"/>
      <c r="AA195" s="377"/>
      <c r="AB195" s="377"/>
      <c r="AC195" s="377"/>
      <c r="AD195" s="2623"/>
      <c r="AE195" s="2623"/>
      <c r="AF195" s="2623"/>
      <c r="AG195" s="2623"/>
      <c r="AH195" s="2623"/>
      <c r="AI195" s="2623"/>
      <c r="AJ195" s="2623"/>
      <c r="AK195" s="2623"/>
      <c r="AL195" s="2623"/>
      <c r="AM195" s="2623"/>
      <c r="AN195" s="2623"/>
      <c r="AO195" s="2623"/>
      <c r="AP195" s="2623"/>
      <c r="AQ195" s="2623"/>
      <c r="AR195" s="2623"/>
      <c r="AS195" s="2623"/>
      <c r="AT195" s="2623"/>
      <c r="AU195" s="2623"/>
      <c r="AV195" s="2623"/>
      <c r="AW195" s="2623"/>
      <c r="AX195" s="2623"/>
      <c r="AY195" s="2623"/>
      <c r="AZ195" s="239"/>
      <c r="BA195" s="1018"/>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446"/>
      <c r="CB195" s="446"/>
      <c r="CC195" s="446"/>
      <c r="CD195" s="2419"/>
      <c r="CE195" s="2419"/>
      <c r="CF195" s="2419"/>
      <c r="CG195" s="2419"/>
      <c r="CH195" s="2419"/>
      <c r="CI195" s="2419"/>
      <c r="CJ195" s="2419"/>
      <c r="CK195" s="2419"/>
      <c r="CL195" s="2419"/>
      <c r="CM195" s="2419"/>
      <c r="CN195" s="2419"/>
      <c r="CO195" s="2419"/>
      <c r="CP195" s="2419"/>
      <c r="CQ195" s="2419"/>
      <c r="CR195" s="2419"/>
      <c r="CS195" s="2419"/>
      <c r="CT195" s="2419"/>
      <c r="CU195" s="2419"/>
      <c r="CV195" s="2419"/>
      <c r="CW195" s="2419"/>
      <c r="CX195" s="2419"/>
      <c r="CY195" s="2419"/>
      <c r="CZ195" s="2419"/>
    </row>
    <row r="196" s="130" customFormat="true" ht="15" customHeight="true" x14ac:dyDescent="0.2">
      <c r="A196" s="1019"/>
      <c r="B196" s="300"/>
      <c r="C196" s="371"/>
      <c r="D196" s="372"/>
      <c r="E196" s="372"/>
      <c r="F196" s="372"/>
      <c r="G196" s="373"/>
      <c r="H196" s="374"/>
      <c r="I196" s="372"/>
      <c r="J196" s="372"/>
      <c r="K196" s="372"/>
      <c r="L196" s="375"/>
      <c r="M196" s="376"/>
      <c r="N196" s="372"/>
      <c r="O196" s="372"/>
      <c r="P196" s="372"/>
      <c r="Q196" s="375"/>
      <c r="R196" s="376"/>
      <c r="S196" s="372"/>
      <c r="T196" s="372"/>
      <c r="U196" s="372"/>
      <c r="V196" s="372"/>
      <c r="W196" s="372"/>
      <c r="X196" s="372"/>
      <c r="Y196" s="377"/>
      <c r="Z196" s="377"/>
      <c r="AA196" s="377"/>
      <c r="AB196" s="377"/>
      <c r="AC196" s="377"/>
      <c r="AD196" s="2623"/>
      <c r="AE196" s="2623"/>
      <c r="AF196" s="2623"/>
      <c r="AG196" s="2623"/>
      <c r="AH196" s="2623"/>
      <c r="AI196" s="2623"/>
      <c r="AJ196" s="2623"/>
      <c r="AK196" s="2623"/>
      <c r="AL196" s="2623"/>
      <c r="AM196" s="2623"/>
      <c r="AN196" s="2623"/>
      <c r="AO196" s="2623"/>
      <c r="AP196" s="2623"/>
      <c r="AQ196" s="2623"/>
      <c r="AR196" s="2623"/>
      <c r="AS196" s="2623"/>
      <c r="AT196" s="2623"/>
      <c r="AU196" s="2623"/>
      <c r="AV196" s="2623"/>
      <c r="AW196" s="2623"/>
      <c r="AX196" s="2623"/>
      <c r="AY196" s="2623"/>
      <c r="AZ196" s="239"/>
      <c r="BA196" s="1018"/>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446"/>
      <c r="CB196" s="446"/>
      <c r="CC196" s="446"/>
      <c r="CD196" s="2419"/>
      <c r="CE196" s="2419"/>
      <c r="CF196" s="2419"/>
      <c r="CG196" s="2419"/>
      <c r="CH196" s="2419"/>
      <c r="CI196" s="2419"/>
      <c r="CJ196" s="2419"/>
      <c r="CK196" s="2419"/>
      <c r="CL196" s="2419"/>
      <c r="CM196" s="2419"/>
      <c r="CN196" s="2419"/>
      <c r="CO196" s="2419"/>
      <c r="CP196" s="2419"/>
      <c r="CQ196" s="2419"/>
      <c r="CR196" s="2419"/>
      <c r="CS196" s="2419"/>
      <c r="CT196" s="2419"/>
      <c r="CU196" s="2419"/>
      <c r="CV196" s="2419"/>
      <c r="CW196" s="2419"/>
      <c r="CX196" s="2419"/>
      <c r="CY196" s="2419"/>
      <c r="CZ196" s="2419"/>
    </row>
    <row r="197" s="130" customFormat="true" ht="15" customHeight="true" x14ac:dyDescent="0.2">
      <c r="A197" s="1019"/>
      <c r="B197" s="300"/>
      <c r="C197" s="371"/>
      <c r="D197" s="372"/>
      <c r="E197" s="372"/>
      <c r="F197" s="372"/>
      <c r="G197" s="373"/>
      <c r="H197" s="374"/>
      <c r="I197" s="372"/>
      <c r="J197" s="372"/>
      <c r="K197" s="372"/>
      <c r="L197" s="375"/>
      <c r="M197" s="376"/>
      <c r="N197" s="372"/>
      <c r="O197" s="372"/>
      <c r="P197" s="372"/>
      <c r="Q197" s="375"/>
      <c r="R197" s="376"/>
      <c r="S197" s="372"/>
      <c r="T197" s="372"/>
      <c r="U197" s="372"/>
      <c r="V197" s="372"/>
      <c r="W197" s="372"/>
      <c r="X197" s="372"/>
      <c r="Y197" s="377"/>
      <c r="Z197" s="377"/>
      <c r="AA197" s="377"/>
      <c r="AB197" s="377"/>
      <c r="AC197" s="377"/>
      <c r="AD197" s="2623"/>
      <c r="AE197" s="2623"/>
      <c r="AF197" s="2623"/>
      <c r="AG197" s="2623"/>
      <c r="AH197" s="2623"/>
      <c r="AI197" s="2623"/>
      <c r="AJ197" s="2623"/>
      <c r="AK197" s="2623"/>
      <c r="AL197" s="2623"/>
      <c r="AM197" s="2623"/>
      <c r="AN197" s="2623"/>
      <c r="AO197" s="2623"/>
      <c r="AP197" s="2623"/>
      <c r="AQ197" s="2623"/>
      <c r="AR197" s="2623"/>
      <c r="AS197" s="2623"/>
      <c r="AT197" s="2623"/>
      <c r="AU197" s="2623"/>
      <c r="AV197" s="2623"/>
      <c r="AW197" s="2623"/>
      <c r="AX197" s="2623"/>
      <c r="AY197" s="2623"/>
      <c r="AZ197" s="239"/>
      <c r="BA197" s="1018"/>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446"/>
      <c r="CB197" s="446"/>
      <c r="CC197" s="446"/>
      <c r="CD197" s="2419"/>
      <c r="CE197" s="2419"/>
      <c r="CF197" s="2419"/>
      <c r="CG197" s="2419"/>
      <c r="CH197" s="2419"/>
      <c r="CI197" s="2419"/>
      <c r="CJ197" s="2419"/>
      <c r="CK197" s="2419"/>
      <c r="CL197" s="2419"/>
      <c r="CM197" s="2419"/>
      <c r="CN197" s="2419"/>
      <c r="CO197" s="2419"/>
      <c r="CP197" s="2419"/>
      <c r="CQ197" s="2419"/>
      <c r="CR197" s="2419"/>
      <c r="CS197" s="2419"/>
      <c r="CT197" s="2419"/>
      <c r="CU197" s="2419"/>
      <c r="CV197" s="2419"/>
      <c r="CW197" s="2419"/>
      <c r="CX197" s="2419"/>
      <c r="CY197" s="2419"/>
      <c r="CZ197" s="2419"/>
    </row>
    <row r="198" s="130" customFormat="true" ht="15" customHeight="true" x14ac:dyDescent="0.2">
      <c r="A198" s="1019"/>
      <c r="B198" s="300"/>
      <c r="C198" s="371"/>
      <c r="D198" s="372"/>
      <c r="E198" s="372"/>
      <c r="F198" s="372"/>
      <c r="G198" s="373"/>
      <c r="H198" s="374"/>
      <c r="I198" s="372"/>
      <c r="J198" s="372"/>
      <c r="K198" s="372"/>
      <c r="L198" s="375"/>
      <c r="M198" s="376"/>
      <c r="N198" s="372"/>
      <c r="O198" s="372"/>
      <c r="P198" s="372"/>
      <c r="Q198" s="375"/>
      <c r="R198" s="376"/>
      <c r="S198" s="372"/>
      <c r="T198" s="372"/>
      <c r="U198" s="372"/>
      <c r="V198" s="372"/>
      <c r="W198" s="372"/>
      <c r="X198" s="372"/>
      <c r="Y198" s="377"/>
      <c r="Z198" s="377"/>
      <c r="AA198" s="377"/>
      <c r="AB198" s="377"/>
      <c r="AC198" s="377"/>
      <c r="AD198" s="2623"/>
      <c r="AE198" s="2623"/>
      <c r="AF198" s="2623"/>
      <c r="AG198" s="2623"/>
      <c r="AH198" s="2623"/>
      <c r="AI198" s="2623"/>
      <c r="AJ198" s="2623"/>
      <c r="AK198" s="2623"/>
      <c r="AL198" s="2623"/>
      <c r="AM198" s="2623"/>
      <c r="AN198" s="2623"/>
      <c r="AO198" s="2623"/>
      <c r="AP198" s="2623"/>
      <c r="AQ198" s="2623"/>
      <c r="AR198" s="2623"/>
      <c r="AS198" s="2623"/>
      <c r="AT198" s="2623"/>
      <c r="AU198" s="2623"/>
      <c r="AV198" s="2623"/>
      <c r="AW198" s="2623"/>
      <c r="AX198" s="2623"/>
      <c r="AY198" s="2623"/>
      <c r="AZ198" s="239"/>
      <c r="BA198" s="1018"/>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446"/>
      <c r="CB198" s="446"/>
      <c r="CC198" s="446"/>
      <c r="CD198" s="2419"/>
      <c r="CE198" s="2419"/>
      <c r="CF198" s="2419"/>
      <c r="CG198" s="2419"/>
      <c r="CH198" s="2419"/>
      <c r="CI198" s="2419"/>
      <c r="CJ198" s="2419"/>
      <c r="CK198" s="2419"/>
      <c r="CL198" s="2419"/>
      <c r="CM198" s="2419"/>
      <c r="CN198" s="2419"/>
      <c r="CO198" s="2419"/>
      <c r="CP198" s="2419"/>
      <c r="CQ198" s="2419"/>
      <c r="CR198" s="2419"/>
      <c r="CS198" s="2419"/>
      <c r="CT198" s="2419"/>
      <c r="CU198" s="2419"/>
      <c r="CV198" s="2419"/>
      <c r="CW198" s="2419"/>
      <c r="CX198" s="2419"/>
      <c r="CY198" s="2419"/>
      <c r="CZ198" s="2419"/>
    </row>
    <row r="199" s="130" customFormat="true" ht="15" customHeight="true" x14ac:dyDescent="0.2">
      <c r="A199" s="1019"/>
      <c r="B199" s="300"/>
      <c r="C199" s="371"/>
      <c r="D199" s="372"/>
      <c r="E199" s="372"/>
      <c r="F199" s="372"/>
      <c r="G199" s="373"/>
      <c r="H199" s="374"/>
      <c r="I199" s="372"/>
      <c r="J199" s="372"/>
      <c r="K199" s="372"/>
      <c r="L199" s="375"/>
      <c r="M199" s="376"/>
      <c r="N199" s="372"/>
      <c r="O199" s="372"/>
      <c r="P199" s="372"/>
      <c r="Q199" s="375"/>
      <c r="R199" s="376"/>
      <c r="S199" s="372"/>
      <c r="T199" s="372"/>
      <c r="U199" s="372"/>
      <c r="V199" s="372"/>
      <c r="W199" s="372"/>
      <c r="X199" s="372"/>
      <c r="Y199" s="377"/>
      <c r="Z199" s="377"/>
      <c r="AA199" s="377"/>
      <c r="AB199" s="377"/>
      <c r="AC199" s="377"/>
      <c r="AD199" s="2623"/>
      <c r="AE199" s="2623"/>
      <c r="AF199" s="2623"/>
      <c r="AG199" s="2623"/>
      <c r="AH199" s="2623"/>
      <c r="AI199" s="2623"/>
      <c r="AJ199" s="2623"/>
      <c r="AK199" s="2623"/>
      <c r="AL199" s="2623"/>
      <c r="AM199" s="2623"/>
      <c r="AN199" s="2623"/>
      <c r="AO199" s="2623"/>
      <c r="AP199" s="2623"/>
      <c r="AQ199" s="2623"/>
      <c r="AR199" s="2623"/>
      <c r="AS199" s="2623"/>
      <c r="AT199" s="2623"/>
      <c r="AU199" s="2623"/>
      <c r="AV199" s="2623"/>
      <c r="AW199" s="2623"/>
      <c r="AX199" s="2623"/>
      <c r="AY199" s="2623"/>
      <c r="AZ199" s="239"/>
      <c r="BA199" s="1018"/>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446"/>
      <c r="CB199" s="446"/>
      <c r="CC199" s="446"/>
      <c r="CD199" s="2419"/>
      <c r="CE199" s="2419"/>
      <c r="CF199" s="2419"/>
      <c r="CG199" s="2419"/>
      <c r="CH199" s="2419"/>
      <c r="CI199" s="2419"/>
      <c r="CJ199" s="2419"/>
      <c r="CK199" s="2419"/>
      <c r="CL199" s="2419"/>
      <c r="CM199" s="2419"/>
      <c r="CN199" s="2419"/>
      <c r="CO199" s="2419"/>
      <c r="CP199" s="2419"/>
      <c r="CQ199" s="2419"/>
      <c r="CR199" s="2419"/>
      <c r="CS199" s="2419"/>
      <c r="CT199" s="2419"/>
      <c r="CU199" s="2419"/>
      <c r="CV199" s="2419"/>
      <c r="CW199" s="2419"/>
      <c r="CX199" s="2419"/>
      <c r="CY199" s="2419"/>
      <c r="CZ199" s="2419"/>
    </row>
    <row r="200" s="130" customFormat="true" ht="15" customHeight="true" x14ac:dyDescent="0.2">
      <c r="A200" s="1019"/>
      <c r="B200" s="300"/>
      <c r="C200" s="371"/>
      <c r="D200" s="372"/>
      <c r="E200" s="372"/>
      <c r="F200" s="372"/>
      <c r="G200" s="373"/>
      <c r="H200" s="374"/>
      <c r="I200" s="372"/>
      <c r="J200" s="372"/>
      <c r="K200" s="372"/>
      <c r="L200" s="375"/>
      <c r="M200" s="376"/>
      <c r="N200" s="372"/>
      <c r="O200" s="372"/>
      <c r="P200" s="372"/>
      <c r="Q200" s="375"/>
      <c r="R200" s="376"/>
      <c r="S200" s="372"/>
      <c r="T200" s="372"/>
      <c r="U200" s="372"/>
      <c r="V200" s="372"/>
      <c r="W200" s="372"/>
      <c r="X200" s="372"/>
      <c r="Y200" s="377"/>
      <c r="Z200" s="377"/>
      <c r="AA200" s="377"/>
      <c r="AB200" s="377"/>
      <c r="AC200" s="377"/>
      <c r="AD200" s="2623"/>
      <c r="AE200" s="2623"/>
      <c r="AF200" s="2623"/>
      <c r="AG200" s="2623"/>
      <c r="AH200" s="2623"/>
      <c r="AI200" s="2623"/>
      <c r="AJ200" s="2623"/>
      <c r="AK200" s="2623"/>
      <c r="AL200" s="2623"/>
      <c r="AM200" s="2623"/>
      <c r="AN200" s="2623"/>
      <c r="AO200" s="2623"/>
      <c r="AP200" s="2623"/>
      <c r="AQ200" s="2623"/>
      <c r="AR200" s="2623"/>
      <c r="AS200" s="2623"/>
      <c r="AT200" s="2623"/>
      <c r="AU200" s="2623"/>
      <c r="AV200" s="2623"/>
      <c r="AW200" s="2623"/>
      <c r="AX200" s="2623"/>
      <c r="AY200" s="2623"/>
      <c r="AZ200" s="239"/>
      <c r="BA200" s="1018"/>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446"/>
      <c r="CB200" s="446"/>
      <c r="CC200" s="446"/>
      <c r="CD200" s="2419"/>
      <c r="CE200" s="2419"/>
      <c r="CF200" s="2419"/>
      <c r="CG200" s="2419"/>
      <c r="CH200" s="2419"/>
      <c r="CI200" s="2419"/>
      <c r="CJ200" s="2419"/>
      <c r="CK200" s="2419"/>
      <c r="CL200" s="2419"/>
      <c r="CM200" s="2419"/>
      <c r="CN200" s="2419"/>
      <c r="CO200" s="2419"/>
      <c r="CP200" s="2419"/>
      <c r="CQ200" s="2419"/>
      <c r="CR200" s="2419"/>
      <c r="CS200" s="2419"/>
      <c r="CT200" s="2419"/>
      <c r="CU200" s="2419"/>
      <c r="CV200" s="2419"/>
      <c r="CW200" s="2419"/>
      <c r="CX200" s="2419"/>
      <c r="CY200" s="2419"/>
      <c r="CZ200" s="2419"/>
    </row>
    <row r="201" s="130" customFormat="true" ht="15" customHeight="true" x14ac:dyDescent="0.2">
      <c r="A201" s="1019"/>
      <c r="B201" s="300"/>
      <c r="C201" s="371"/>
      <c r="D201" s="372"/>
      <c r="E201" s="372"/>
      <c r="F201" s="372"/>
      <c r="G201" s="373"/>
      <c r="H201" s="374"/>
      <c r="I201" s="372"/>
      <c r="J201" s="372"/>
      <c r="K201" s="372"/>
      <c r="L201" s="375"/>
      <c r="M201" s="376"/>
      <c r="N201" s="372"/>
      <c r="O201" s="372"/>
      <c r="P201" s="372"/>
      <c r="Q201" s="375"/>
      <c r="R201" s="376"/>
      <c r="S201" s="372"/>
      <c r="T201" s="372"/>
      <c r="U201" s="372"/>
      <c r="V201" s="372"/>
      <c r="W201" s="372"/>
      <c r="X201" s="372"/>
      <c r="Y201" s="377"/>
      <c r="Z201" s="377"/>
      <c r="AA201" s="377"/>
      <c r="AB201" s="377"/>
      <c r="AC201" s="377"/>
      <c r="AD201" s="2623"/>
      <c r="AE201" s="2623"/>
      <c r="AF201" s="2623"/>
      <c r="AG201" s="2623"/>
      <c r="AH201" s="2623"/>
      <c r="AI201" s="2623"/>
      <c r="AJ201" s="2623"/>
      <c r="AK201" s="2623"/>
      <c r="AL201" s="2623"/>
      <c r="AM201" s="2623"/>
      <c r="AN201" s="2623"/>
      <c r="AO201" s="2623"/>
      <c r="AP201" s="2623"/>
      <c r="AQ201" s="2623"/>
      <c r="AR201" s="2623"/>
      <c r="AS201" s="2623"/>
      <c r="AT201" s="2623"/>
      <c r="AU201" s="2623"/>
      <c r="AV201" s="2623"/>
      <c r="AW201" s="2623"/>
      <c r="AX201" s="2623"/>
      <c r="AY201" s="2623"/>
      <c r="AZ201" s="239"/>
      <c r="BA201" s="1018"/>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446"/>
      <c r="CB201" s="446"/>
      <c r="CC201" s="446"/>
      <c r="CD201" s="2419"/>
      <c r="CE201" s="2419"/>
      <c r="CF201" s="2419"/>
      <c r="CG201" s="2419"/>
      <c r="CH201" s="2419"/>
      <c r="CI201" s="2419"/>
      <c r="CJ201" s="2419"/>
      <c r="CK201" s="2419"/>
      <c r="CL201" s="2419"/>
      <c r="CM201" s="2419"/>
      <c r="CN201" s="2419"/>
      <c r="CO201" s="2419"/>
      <c r="CP201" s="2419"/>
      <c r="CQ201" s="2419"/>
      <c r="CR201" s="2419"/>
      <c r="CS201" s="2419"/>
      <c r="CT201" s="2419"/>
      <c r="CU201" s="2419"/>
      <c r="CV201" s="2419"/>
      <c r="CW201" s="2419"/>
      <c r="CX201" s="2419"/>
      <c r="CY201" s="2419"/>
      <c r="CZ201" s="2419"/>
    </row>
    <row r="202" s="130" customFormat="true" ht="15" customHeight="true" x14ac:dyDescent="0.2">
      <c r="A202" s="1019"/>
      <c r="B202" s="300"/>
      <c r="C202" s="371"/>
      <c r="D202" s="372"/>
      <c r="E202" s="372"/>
      <c r="F202" s="372"/>
      <c r="G202" s="373"/>
      <c r="H202" s="374"/>
      <c r="I202" s="372"/>
      <c r="J202" s="372"/>
      <c r="K202" s="372"/>
      <c r="L202" s="375"/>
      <c r="M202" s="376"/>
      <c r="N202" s="372"/>
      <c r="O202" s="372"/>
      <c r="P202" s="372"/>
      <c r="Q202" s="375"/>
      <c r="R202" s="376"/>
      <c r="S202" s="372"/>
      <c r="T202" s="372"/>
      <c r="U202" s="372"/>
      <c r="V202" s="372"/>
      <c r="W202" s="372"/>
      <c r="X202" s="372"/>
      <c r="Y202" s="377"/>
      <c r="Z202" s="377"/>
      <c r="AA202" s="377"/>
      <c r="AB202" s="377"/>
      <c r="AC202" s="377"/>
      <c r="AD202" s="2623"/>
      <c r="AE202" s="2623"/>
      <c r="AF202" s="2623"/>
      <c r="AG202" s="2623"/>
      <c r="AH202" s="2623"/>
      <c r="AI202" s="2623"/>
      <c r="AJ202" s="2623"/>
      <c r="AK202" s="2623"/>
      <c r="AL202" s="2623"/>
      <c r="AM202" s="2623"/>
      <c r="AN202" s="2623"/>
      <c r="AO202" s="2623"/>
      <c r="AP202" s="2623"/>
      <c r="AQ202" s="2623"/>
      <c r="AR202" s="2623"/>
      <c r="AS202" s="2623"/>
      <c r="AT202" s="2623"/>
      <c r="AU202" s="2623"/>
      <c r="AV202" s="2623"/>
      <c r="AW202" s="2623"/>
      <c r="AX202" s="2623"/>
      <c r="AY202" s="2623"/>
      <c r="AZ202" s="239"/>
      <c r="BA202" s="1018"/>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446"/>
      <c r="CB202" s="446"/>
      <c r="CC202" s="446"/>
      <c r="CD202" s="2419"/>
      <c r="CE202" s="2419"/>
      <c r="CF202" s="2419"/>
      <c r="CG202" s="2419"/>
      <c r="CH202" s="2419"/>
      <c r="CI202" s="2419"/>
      <c r="CJ202" s="2419"/>
      <c r="CK202" s="2419"/>
      <c r="CL202" s="2419"/>
      <c r="CM202" s="2419"/>
      <c r="CN202" s="2419"/>
      <c r="CO202" s="2419"/>
      <c r="CP202" s="2419"/>
      <c r="CQ202" s="2419"/>
      <c r="CR202" s="2419"/>
      <c r="CS202" s="2419"/>
      <c r="CT202" s="2419"/>
      <c r="CU202" s="2419"/>
      <c r="CV202" s="2419"/>
      <c r="CW202" s="2419"/>
      <c r="CX202" s="2419"/>
      <c r="CY202" s="2419"/>
      <c r="CZ202" s="2419"/>
    </row>
    <row r="203" s="130" customFormat="true" ht="15" customHeight="true" x14ac:dyDescent="0.2">
      <c r="A203" s="1019"/>
      <c r="B203" s="300"/>
      <c r="C203" s="371"/>
      <c r="D203" s="372"/>
      <c r="E203" s="372"/>
      <c r="F203" s="372"/>
      <c r="G203" s="373"/>
      <c r="H203" s="374"/>
      <c r="I203" s="372"/>
      <c r="J203" s="372"/>
      <c r="K203" s="372"/>
      <c r="L203" s="375"/>
      <c r="M203" s="376"/>
      <c r="N203" s="372"/>
      <c r="O203" s="372"/>
      <c r="P203" s="372"/>
      <c r="Q203" s="375"/>
      <c r="R203" s="376"/>
      <c r="S203" s="372"/>
      <c r="T203" s="372"/>
      <c r="U203" s="372"/>
      <c r="V203" s="372"/>
      <c r="W203" s="372"/>
      <c r="X203" s="372"/>
      <c r="Y203" s="377"/>
      <c r="Z203" s="377"/>
      <c r="AA203" s="377"/>
      <c r="AB203" s="377"/>
      <c r="AC203" s="377"/>
      <c r="AD203" s="2623"/>
      <c r="AE203" s="2623"/>
      <c r="AF203" s="2623"/>
      <c r="AG203" s="2623"/>
      <c r="AH203" s="2623"/>
      <c r="AI203" s="2623"/>
      <c r="AJ203" s="2623"/>
      <c r="AK203" s="2623"/>
      <c r="AL203" s="2623"/>
      <c r="AM203" s="2623"/>
      <c r="AN203" s="2623"/>
      <c r="AO203" s="2623"/>
      <c r="AP203" s="2623"/>
      <c r="AQ203" s="2623"/>
      <c r="AR203" s="2623"/>
      <c r="AS203" s="2623"/>
      <c r="AT203" s="2623"/>
      <c r="AU203" s="2623"/>
      <c r="AV203" s="2623"/>
      <c r="AW203" s="2623"/>
      <c r="AX203" s="2623"/>
      <c r="AY203" s="2623"/>
      <c r="AZ203" s="239"/>
      <c r="BA203" s="1018"/>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446"/>
      <c r="CB203" s="446"/>
      <c r="CC203" s="446"/>
      <c r="CD203" s="2419"/>
      <c r="CE203" s="2419"/>
      <c r="CF203" s="2419"/>
      <c r="CG203" s="2419"/>
      <c r="CH203" s="2419"/>
      <c r="CI203" s="2419"/>
      <c r="CJ203" s="2419"/>
      <c r="CK203" s="2419"/>
      <c r="CL203" s="2419"/>
      <c r="CM203" s="2419"/>
      <c r="CN203" s="2419"/>
      <c r="CO203" s="2419"/>
      <c r="CP203" s="2419"/>
      <c r="CQ203" s="2419"/>
      <c r="CR203" s="2419"/>
      <c r="CS203" s="2419"/>
      <c r="CT203" s="2419"/>
      <c r="CU203" s="2419"/>
      <c r="CV203" s="2419"/>
      <c r="CW203" s="2419"/>
      <c r="CX203" s="2419"/>
      <c r="CY203" s="2419"/>
      <c r="CZ203" s="2419"/>
    </row>
    <row r="204" s="130" customFormat="true" ht="15" customHeight="true" x14ac:dyDescent="0.2">
      <c r="A204" s="1019"/>
      <c r="B204" s="300"/>
      <c r="C204" s="371"/>
      <c r="D204" s="372"/>
      <c r="E204" s="372"/>
      <c r="F204" s="372"/>
      <c r="G204" s="373"/>
      <c r="H204" s="374"/>
      <c r="I204" s="372"/>
      <c r="J204" s="372"/>
      <c r="K204" s="372"/>
      <c r="L204" s="375"/>
      <c r="M204" s="376"/>
      <c r="N204" s="372"/>
      <c r="O204" s="372"/>
      <c r="P204" s="372"/>
      <c r="Q204" s="375"/>
      <c r="R204" s="376"/>
      <c r="S204" s="372"/>
      <c r="T204" s="372"/>
      <c r="U204" s="372"/>
      <c r="V204" s="372"/>
      <c r="W204" s="372"/>
      <c r="X204" s="372"/>
      <c r="Y204" s="377"/>
      <c r="Z204" s="377"/>
      <c r="AA204" s="377"/>
      <c r="AB204" s="377"/>
      <c r="AC204" s="377"/>
      <c r="AD204" s="2623"/>
      <c r="AE204" s="2623"/>
      <c r="AF204" s="2623"/>
      <c r="AG204" s="2623"/>
      <c r="AH204" s="2623"/>
      <c r="AI204" s="2623"/>
      <c r="AJ204" s="2623"/>
      <c r="AK204" s="2623"/>
      <c r="AL204" s="2623"/>
      <c r="AM204" s="2623"/>
      <c r="AN204" s="2623"/>
      <c r="AO204" s="2623"/>
      <c r="AP204" s="2623"/>
      <c r="AQ204" s="2623"/>
      <c r="AR204" s="2623"/>
      <c r="AS204" s="2623"/>
      <c r="AT204" s="2623"/>
      <c r="AU204" s="2623"/>
      <c r="AV204" s="2623"/>
      <c r="AW204" s="2623"/>
      <c r="AX204" s="2623"/>
      <c r="AY204" s="2623"/>
      <c r="AZ204" s="239"/>
      <c r="BA204" s="1018"/>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446"/>
      <c r="CB204" s="446"/>
      <c r="CC204" s="446"/>
      <c r="CD204" s="2419"/>
      <c r="CE204" s="2419"/>
      <c r="CF204" s="2419"/>
      <c r="CG204" s="2419"/>
      <c r="CH204" s="2419"/>
      <c r="CI204" s="2419"/>
      <c r="CJ204" s="2419"/>
      <c r="CK204" s="2419"/>
      <c r="CL204" s="2419"/>
      <c r="CM204" s="2419"/>
      <c r="CN204" s="2419"/>
      <c r="CO204" s="2419"/>
      <c r="CP204" s="2419"/>
      <c r="CQ204" s="2419"/>
      <c r="CR204" s="2419"/>
      <c r="CS204" s="2419"/>
      <c r="CT204" s="2419"/>
      <c r="CU204" s="2419"/>
      <c r="CV204" s="2419"/>
      <c r="CW204" s="2419"/>
      <c r="CX204" s="2419"/>
      <c r="CY204" s="2419"/>
      <c r="CZ204" s="2419"/>
    </row>
    <row r="205" s="130" customFormat="true" ht="15" customHeight="true" x14ac:dyDescent="0.2">
      <c r="A205" s="284"/>
      <c r="B205" s="302"/>
      <c r="C205" s="378"/>
      <c r="D205" s="379"/>
      <c r="E205" s="379"/>
      <c r="F205" s="379"/>
      <c r="G205" s="380"/>
      <c r="H205" s="381"/>
      <c r="I205" s="379"/>
      <c r="J205" s="379"/>
      <c r="K205" s="379"/>
      <c r="L205" s="382"/>
      <c r="M205" s="383"/>
      <c r="N205" s="379"/>
      <c r="O205" s="379"/>
      <c r="P205" s="379"/>
      <c r="Q205" s="382"/>
      <c r="R205" s="383"/>
      <c r="S205" s="379"/>
      <c r="T205" s="379"/>
      <c r="U205" s="379"/>
      <c r="V205" s="379"/>
      <c r="W205" s="379"/>
      <c r="X205" s="379"/>
      <c r="Y205" s="384"/>
      <c r="Z205" s="384"/>
      <c r="AA205" s="384"/>
      <c r="AB205" s="384"/>
      <c r="AC205" s="384"/>
      <c r="AD205" s="2623"/>
      <c r="AE205" s="2623"/>
      <c r="AF205" s="2623"/>
      <c r="AG205" s="2623"/>
      <c r="AH205" s="2623"/>
      <c r="AI205" s="2623"/>
      <c r="AJ205" s="2623"/>
      <c r="AK205" s="2623"/>
      <c r="AL205" s="2623"/>
      <c r="AM205" s="2623"/>
      <c r="AN205" s="2623"/>
      <c r="AO205" s="2623"/>
      <c r="AP205" s="2623"/>
      <c r="AQ205" s="2623"/>
      <c r="AR205" s="2623"/>
      <c r="AS205" s="2623"/>
      <c r="AT205" s="2623"/>
      <c r="AU205" s="2623"/>
      <c r="AV205" s="2623"/>
      <c r="AW205" s="2623"/>
      <c r="AX205" s="2623"/>
      <c r="AY205" s="2623"/>
      <c r="AZ205" s="239"/>
      <c r="BA205" s="1018"/>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532"/>
      <c r="CB205" s="532"/>
      <c r="CC205" s="532"/>
      <c r="CD205" s="2419"/>
      <c r="CE205" s="2419"/>
      <c r="CF205" s="2419"/>
      <c r="CG205" s="2419"/>
      <c r="CH205" s="2419"/>
      <c r="CI205" s="2419"/>
      <c r="CJ205" s="2419"/>
      <c r="CK205" s="2419"/>
      <c r="CL205" s="2419"/>
      <c r="CM205" s="2419"/>
      <c r="CN205" s="2419"/>
      <c r="CO205" s="2419"/>
      <c r="CP205" s="2419"/>
      <c r="CQ205" s="2419"/>
      <c r="CR205" s="2419"/>
      <c r="CS205" s="2419"/>
      <c r="CT205" s="2419"/>
      <c r="CU205" s="2419"/>
      <c r="CV205" s="2419"/>
      <c r="CW205" s="2419"/>
      <c r="CX205" s="2419"/>
      <c r="CY205" s="2419"/>
      <c r="CZ205" s="2419"/>
    </row>
    <row r="206" s="130" customFormat="true" ht="250.15" customHeight="true" x14ac:dyDescent="0.2">
      <c r="A206" s="132"/>
      <c r="B206" s="132"/>
      <c r="C206" s="132"/>
      <c r="D206" s="132"/>
      <c r="E206" s="132"/>
      <c r="F206" s="132"/>
      <c r="G206" s="132"/>
      <c r="H206" s="132"/>
      <c r="I206" s="132"/>
      <c r="J206" s="132"/>
      <c r="K206" s="132"/>
      <c r="L206" s="132"/>
      <c r="M206" s="132"/>
      <c r="N206" s="132"/>
      <c r="O206" s="132"/>
      <c r="P206" s="132"/>
      <c r="Q206" s="132"/>
      <c r="R206" s="698"/>
      <c r="S206" s="132"/>
      <c r="T206" s="132"/>
      <c r="U206" s="132"/>
      <c r="V206" s="132"/>
      <c r="W206" s="132"/>
      <c r="X206" s="132"/>
      <c r="Y206" s="132"/>
      <c r="Z206" s="239"/>
      <c r="AA206" s="239"/>
      <c r="AB206" s="239"/>
      <c r="AC206" s="239"/>
      <c r="AD206" s="239"/>
      <c r="AE206" s="239"/>
      <c r="AF206" s="239"/>
      <c r="AG206" s="239"/>
      <c r="AH206" s="239"/>
      <c r="AI206" s="239"/>
      <c r="AJ206" s="239"/>
      <c r="AK206" s="239"/>
      <c r="AL206" s="239"/>
      <c r="AM206" s="239"/>
      <c r="AN206" s="239"/>
      <c r="AO206" s="239"/>
      <c r="AP206" s="239"/>
      <c r="AQ206" s="239"/>
      <c r="AR206" s="239"/>
      <c r="AS206" s="239"/>
      <c r="AT206" s="239"/>
      <c r="AU206" s="239"/>
      <c r="AV206" s="239"/>
      <c r="AW206" s="239"/>
      <c r="AX206" s="239"/>
      <c r="AY206" s="239"/>
      <c r="AZ206" s="239"/>
      <c r="BA206" s="132"/>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207" s="134"/>
      <c r="B207" s="134"/>
      <c r="C207" s="134"/>
      <c r="D207" s="134"/>
      <c r="E207" s="134"/>
      <c r="F207" s="134"/>
      <c r="G207" s="134"/>
      <c r="R207" s="123"/>
      <c r="S207" s="123"/>
      <c r="T207" s="123"/>
      <c r="U207" s="123"/>
      <c r="V207" s="123"/>
      <c r="W207" s="123"/>
      <c r="X207" s="123"/>
      <c r="Y207" s="123"/>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2831" t="str">
        <f>A1026</f>
        <v>Jordan</v>
      </c>
      <c r="B208" s="2832"/>
      <c r="C208" s="134"/>
      <c r="D208" s="134"/>
      <c r="E208" s="134"/>
      <c r="F208" s="134"/>
      <c r="G208" s="134"/>
      <c r="R208" s="467"/>
      <c r="S208" s="123"/>
      <c r="T208" s="123"/>
      <c r="U208" s="123"/>
      <c r="V208" s="123"/>
      <c r="W208" s="123"/>
      <c r="X208" s="123"/>
      <c r="Y208" s="123"/>
      <c r="Z208" s="23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2018</v>
      </c>
      <c r="B209" s="139"/>
      <c r="C209" s="134"/>
      <c r="D209" s="134"/>
      <c r="E209" s="134"/>
      <c r="F209" s="134"/>
      <c r="G209" s="134"/>
      <c r="R209" s="467"/>
      <c r="S209" s="123"/>
      <c r="T209" s="123"/>
      <c r="U209" s="123"/>
      <c r="V209" s="123"/>
      <c r="W209" s="123"/>
      <c r="X209" s="123"/>
      <c r="Y209" s="123"/>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1022" t="s">
        <v>112</v>
      </c>
      <c r="B210" s="141"/>
      <c r="C210" s="134"/>
      <c r="D210" s="134"/>
      <c r="E210" s="134"/>
      <c r="F210" s="134"/>
      <c r="G210" s="134"/>
      <c r="R210" s="467"/>
      <c r="S210" s="123"/>
      <c r="T210" s="123"/>
      <c r="U210" s="123"/>
      <c r="V210" s="123"/>
      <c r="W210" s="123"/>
      <c r="X210" s="123"/>
      <c r="Y210" s="123"/>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97</v>
      </c>
      <c r="B211" s="139"/>
      <c r="C211" s="134"/>
      <c r="D211" s="134"/>
      <c r="E211" s="134"/>
      <c r="F211" s="134"/>
      <c r="G211" s="134"/>
      <c r="R211" s="467"/>
      <c r="S211" s="123"/>
      <c r="T211" s="123"/>
      <c r="U211" s="123"/>
      <c r="V211" s="123"/>
      <c r="W211" s="123"/>
      <c r="X211" s="123"/>
      <c r="Y211" s="123"/>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1023" t="s">
        <v>98</v>
      </c>
      <c r="B212" s="248"/>
      <c r="C212" s="134"/>
      <c r="D212" s="134"/>
      <c r="E212" s="134"/>
      <c r="F212" s="134"/>
      <c r="G212" s="134"/>
      <c r="R212" s="467"/>
      <c r="S212" s="123"/>
      <c r="T212" s="123"/>
      <c r="U212" s="123"/>
      <c r="V212" s="123"/>
      <c r="W212" s="123"/>
      <c r="X212" s="123"/>
      <c r="Y212" s="123"/>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40</v>
      </c>
      <c r="B213" s="151"/>
      <c r="C213" s="134"/>
      <c r="D213" s="134"/>
      <c r="E213" s="134"/>
      <c r="F213" s="134"/>
      <c r="G213" s="134"/>
      <c r="R213" s="467"/>
      <c r="S213" s="123"/>
      <c r="T213" s="123"/>
      <c r="U213" s="123"/>
      <c r="V213" s="123"/>
      <c r="W213" s="123"/>
      <c r="X213" s="123"/>
      <c r="Y213" s="123"/>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39</v>
      </c>
      <c r="B214" s="151"/>
      <c r="C214" s="134"/>
      <c r="D214" s="134"/>
      <c r="E214" s="134"/>
      <c r="F214" s="134"/>
      <c r="G214" s="134"/>
      <c r="R214" s="467"/>
      <c r="S214" s="123"/>
      <c r="T214" s="123"/>
      <c r="U214" s="123"/>
      <c r="V214" s="123"/>
      <c r="W214" s="123"/>
      <c r="X214" s="123"/>
      <c r="Y214" s="123"/>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136</v>
      </c>
      <c r="B215" s="247" t="str">
        <f>A1025</f>
        <v>DHS18</v>
      </c>
      <c r="C215" s="134"/>
      <c r="D215" s="134"/>
      <c r="E215" s="134"/>
      <c r="F215" s="134"/>
      <c r="G215" s="134"/>
      <c r="R215" s="467"/>
      <c r="S215" s="123"/>
      <c r="T215" s="123"/>
      <c r="U215" s="123"/>
      <c r="V215" s="123"/>
      <c r="W215" s="123"/>
      <c r="X215" s="123"/>
      <c r="Y215" s="123"/>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417"/>
      <c r="B216" s="269"/>
      <c r="C216" s="134"/>
      <c r="D216" s="134"/>
      <c r="E216" s="134"/>
      <c r="F216" s="134"/>
      <c r="G216" s="134"/>
      <c r="R216" s="467"/>
      <c r="S216" s="123"/>
      <c r="T216" s="123"/>
      <c r="U216" s="123"/>
      <c r="V216" s="123"/>
      <c r="W216" s="123"/>
      <c r="X216" s="123"/>
      <c r="Y216" s="123"/>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417"/>
      <c r="B217" s="270"/>
      <c r="C217" s="134"/>
      <c r="D217" s="134"/>
      <c r="E217" s="134"/>
      <c r="F217" s="134"/>
      <c r="G217" s="134"/>
      <c r="R217" s="467"/>
      <c r="S217" s="123"/>
      <c r="T217" s="123"/>
      <c r="U217" s="123"/>
      <c r="V217" s="123"/>
      <c r="W217" s="123"/>
      <c r="X217" s="123"/>
      <c r="Y217" s="123"/>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417"/>
      <c r="B218" s="269"/>
      <c r="C218" s="134"/>
      <c r="D218" s="134"/>
      <c r="E218" s="134"/>
      <c r="F218" s="134"/>
      <c r="G218" s="134"/>
      <c r="R218" s="467"/>
      <c r="S218" s="123"/>
      <c r="T218" s="123"/>
      <c r="U218" s="123"/>
      <c r="V218" s="123"/>
      <c r="W218" s="123"/>
      <c r="X218" s="123"/>
      <c r="Y218" s="123"/>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418"/>
      <c r="B219" s="271"/>
      <c r="C219" s="134"/>
      <c r="D219" s="134"/>
      <c r="E219" s="134"/>
      <c r="F219" s="134"/>
      <c r="G219" s="134"/>
      <c r="R219" s="467"/>
      <c r="S219" s="123"/>
      <c r="T219" s="123"/>
      <c r="U219" s="123"/>
      <c r="V219" s="123"/>
      <c r="W219" s="123"/>
      <c r="X219" s="123"/>
      <c r="Y219" s="123"/>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130" customFormat="true" ht="15" customHeight="true" x14ac:dyDescent="0.2">
      <c r="A220" s="114" t="s">
        <v>86</v>
      </c>
      <c r="B220" s="230"/>
      <c r="C220" s="2833" t="s">
        <v>115</v>
      </c>
      <c r="D220" s="2834"/>
      <c r="E220" s="2834"/>
      <c r="F220" s="2834"/>
      <c r="G220" s="2835"/>
      <c r="H220" s="3285" t="s">
        <v>38</v>
      </c>
      <c r="I220" s="3286"/>
      <c r="J220" s="3286"/>
      <c r="K220" s="3286"/>
      <c r="L220" s="3287"/>
      <c r="M220" s="3288" t="s">
        <v>37</v>
      </c>
      <c r="N220" s="3289"/>
      <c r="O220" s="3289"/>
      <c r="P220" s="3289"/>
      <c r="Q220" s="3290"/>
      <c r="R220" s="711" t="s">
        <v>142</v>
      </c>
      <c r="S220" s="462"/>
      <c r="T220" s="462"/>
      <c r="U220" s="462"/>
      <c r="V220" s="462"/>
      <c r="W220" s="462"/>
      <c r="X220" s="462"/>
      <c r="Y220" s="463"/>
      <c r="Z220" s="464"/>
      <c r="AA220" s="464"/>
      <c r="AB220" s="464"/>
      <c r="AC220" s="464"/>
      <c r="AD220" s="2604"/>
      <c r="AE220" s="2604"/>
      <c r="AF220" s="2604"/>
      <c r="AG220" s="2604"/>
      <c r="AH220" s="2604"/>
      <c r="AI220" s="2604"/>
      <c r="AJ220" s="2604"/>
      <c r="AK220" s="2604"/>
      <c r="AL220" s="2604"/>
      <c r="AM220" s="2604"/>
      <c r="AN220" s="2604"/>
      <c r="AO220" s="2604"/>
      <c r="AP220" s="2604"/>
      <c r="AQ220" s="2604"/>
      <c r="AR220" s="2604"/>
      <c r="AS220" s="2604"/>
      <c r="AT220" s="2604"/>
      <c r="AU220" s="2604"/>
      <c r="AV220" s="2604"/>
      <c r="AW220" s="2604"/>
      <c r="AX220" s="2604"/>
      <c r="AY220" s="2604"/>
      <c r="AZ220" s="239"/>
      <c r="BA220" s="241" t="s">
        <v>131</v>
      </c>
      <c r="BB220" s="114" t="s">
        <v>86</v>
      </c>
      <c r="BC220" s="2942" t="s">
        <v>115</v>
      </c>
      <c r="BD220" s="2943"/>
      <c r="BE220" s="2943"/>
      <c r="BF220" s="2943"/>
      <c r="BG220" s="2944"/>
      <c r="BH220" s="2945" t="s">
        <v>38</v>
      </c>
      <c r="BI220" s="2943"/>
      <c r="BJ220" s="2943"/>
      <c r="BK220" s="2943"/>
      <c r="BL220" s="2944"/>
      <c r="BM220" s="2945" t="s">
        <v>37</v>
      </c>
      <c r="BN220" s="2943"/>
      <c r="BO220" s="2943"/>
      <c r="BP220" s="2943"/>
      <c r="BQ220" s="2944"/>
      <c r="BR220" s="715" t="s">
        <v>142</v>
      </c>
      <c r="BS220" s="535"/>
      <c r="BT220" s="535"/>
      <c r="BU220" s="535"/>
      <c r="BV220" s="535"/>
      <c r="BW220" s="535"/>
      <c r="BX220" s="535"/>
      <c r="BY220" s="536"/>
      <c r="BZ220" s="461"/>
      <c r="CA220" s="461"/>
      <c r="CB220" s="461"/>
      <c r="CC220" s="461"/>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130" customFormat="true" ht="12.75" x14ac:dyDescent="0.2">
      <c r="A221" s="209" t="s">
        <v>87</v>
      </c>
      <c r="B221" s="281"/>
      <c r="C221" s="419" t="s">
        <v>0</v>
      </c>
      <c r="D221" s="420" t="s">
        <v>1</v>
      </c>
      <c r="E221" s="420" t="s">
        <v>2</v>
      </c>
      <c r="F221" s="420" t="s">
        <v>3</v>
      </c>
      <c r="G221" s="421" t="s">
        <v>4</v>
      </c>
      <c r="H221" s="331" t="s">
        <v>0</v>
      </c>
      <c r="I221" s="330" t="s">
        <v>1</v>
      </c>
      <c r="J221" s="330" t="s">
        <v>2</v>
      </c>
      <c r="K221" s="330" t="s">
        <v>3</v>
      </c>
      <c r="L221" s="332" t="s">
        <v>4</v>
      </c>
      <c r="M221" s="333" t="s">
        <v>0</v>
      </c>
      <c r="N221" s="330" t="s">
        <v>1</v>
      </c>
      <c r="O221" s="330" t="s">
        <v>2</v>
      </c>
      <c r="P221" s="330" t="s">
        <v>3</v>
      </c>
      <c r="Q221" s="332" t="s">
        <v>4</v>
      </c>
      <c r="R221" s="333" t="s">
        <v>326</v>
      </c>
      <c r="S221" s="330" t="s">
        <v>327</v>
      </c>
      <c r="T221" s="330" t="s">
        <v>328</v>
      </c>
      <c r="U221" s="330" t="s">
        <v>329</v>
      </c>
      <c r="V221" s="330" t="s">
        <v>330</v>
      </c>
      <c r="W221" s="330" t="s">
        <v>331</v>
      </c>
      <c r="X221" s="330" t="s">
        <v>332</v>
      </c>
      <c r="Y221" s="334" t="s">
        <v>333</v>
      </c>
      <c r="Z221" s="334" t="s">
        <v>334</v>
      </c>
      <c r="AA221" s="334" t="s">
        <v>335</v>
      </c>
      <c r="AB221" s="334" t="s">
        <v>336</v>
      </c>
      <c r="AC221" s="334" t="s">
        <v>337</v>
      </c>
      <c r="AD221" s="2624"/>
      <c r="AE221" s="2624"/>
      <c r="AF221" s="2624"/>
      <c r="AG221" s="2624"/>
      <c r="AH221" s="2624"/>
      <c r="AI221" s="2624"/>
      <c r="AJ221" s="2624"/>
      <c r="AK221" s="2624"/>
      <c r="AL221" s="2624"/>
      <c r="AM221" s="2624"/>
      <c r="AN221" s="2624"/>
      <c r="AO221" s="2624"/>
      <c r="AP221" s="2624"/>
      <c r="AQ221" s="2624"/>
      <c r="AR221" s="2624"/>
      <c r="AS221" s="2624"/>
      <c r="AT221" s="2624"/>
      <c r="AU221" s="2624"/>
      <c r="AV221" s="2624"/>
      <c r="AW221" s="2624"/>
      <c r="AX221" s="2624"/>
      <c r="AY221" s="2624"/>
      <c r="AZ221" s="239"/>
      <c r="BA221" s="224" t="s">
        <v>118</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326</v>
      </c>
      <c r="BS221" s="190" t="s">
        <v>327</v>
      </c>
      <c r="BT221" s="190" t="s">
        <v>328</v>
      </c>
      <c r="BU221" s="190" t="s">
        <v>329</v>
      </c>
      <c r="BV221" s="190" t="s">
        <v>330</v>
      </c>
      <c r="BW221" s="190" t="s">
        <v>331</v>
      </c>
      <c r="BX221" s="190" t="s">
        <v>332</v>
      </c>
      <c r="BY221" s="191" t="s">
        <v>333</v>
      </c>
      <c r="BZ221" s="191" t="s">
        <v>334</v>
      </c>
      <c r="CA221" s="191" t="s">
        <v>335</v>
      </c>
      <c r="CB221" s="191" t="s">
        <v>336</v>
      </c>
      <c r="CC221" s="191" t="s">
        <v>337</v>
      </c>
      <c r="CD221" s="2423"/>
      <c r="CE221" s="2423"/>
      <c r="CF221" s="2423"/>
      <c r="CG221" s="2423"/>
      <c r="CH221" s="2423"/>
      <c r="CI221" s="2423"/>
      <c r="CJ221" s="2423"/>
      <c r="CK221" s="2423"/>
      <c r="CL221" s="2423"/>
      <c r="CM221" s="2423"/>
      <c r="CN221" s="2423"/>
      <c r="CO221" s="2423"/>
      <c r="CP221" s="2423"/>
      <c r="CQ221" s="2423"/>
      <c r="CR221" s="2423"/>
      <c r="CS221" s="2423"/>
      <c r="CT221" s="2423"/>
      <c r="CU221" s="2423"/>
      <c r="CV221" s="2423"/>
      <c r="CW221" s="2423"/>
      <c r="CX221" s="2423"/>
      <c r="CY221" s="2423"/>
      <c r="CZ221" s="2423"/>
    </row>
    <row r="222" s="130" customFormat="true" ht="15" customHeight="true" x14ac:dyDescent="0.2">
      <c r="A222" s="3282" t="s">
        <v>36</v>
      </c>
      <c r="B222" s="303" t="s">
        <v>15</v>
      </c>
      <c r="C222" s="2536" t="s">
        <v>35</v>
      </c>
      <c r="D222" s="2545" t="s">
        <v>35</v>
      </c>
      <c r="E222" s="2545" t="s">
        <v>35</v>
      </c>
      <c r="F222" s="2545" t="s">
        <v>35</v>
      </c>
      <c r="G222" s="2555" t="s">
        <v>35</v>
      </c>
      <c r="H222" s="2565" t="s">
        <v>35</v>
      </c>
      <c r="I222" s="2545" t="s">
        <v>35</v>
      </c>
      <c r="J222" s="2545" t="s">
        <v>35</v>
      </c>
      <c r="K222" s="2545" t="s">
        <v>35</v>
      </c>
      <c r="L222" s="2575" t="s">
        <v>35</v>
      </c>
      <c r="M222" s="2581" t="s">
        <v>35</v>
      </c>
      <c r="N222" s="2545" t="s">
        <v>35</v>
      </c>
      <c r="O222" s="2545" t="s">
        <v>35</v>
      </c>
      <c r="P222" s="2545" t="s">
        <v>35</v>
      </c>
      <c r="Q222" s="2575" t="s">
        <v>35</v>
      </c>
      <c r="R222" s="2581" t="s">
        <v>35</v>
      </c>
      <c r="S222" s="2545" t="s">
        <v>35</v>
      </c>
      <c r="T222" s="2545" t="s">
        <v>35</v>
      </c>
      <c r="U222" s="2545" t="s">
        <v>35</v>
      </c>
      <c r="V222" s="2545" t="s">
        <v>35</v>
      </c>
      <c r="W222" s="2545" t="s">
        <v>35</v>
      </c>
      <c r="X222" s="2545" t="s">
        <v>35</v>
      </c>
      <c r="Y222" s="2590" t="s">
        <v>35</v>
      </c>
      <c r="Z222" s="2590" t="s">
        <v>35</v>
      </c>
      <c r="AA222" s="2590" t="s">
        <v>35</v>
      </c>
      <c r="AB222" s="2590" t="s">
        <v>35</v>
      </c>
      <c r="AC222" s="2590" t="s">
        <v>35</v>
      </c>
      <c r="AD222" s="2625"/>
      <c r="AE222" s="2625"/>
      <c r="AF222" s="2625"/>
      <c r="AG222" s="2625"/>
      <c r="AH222" s="2625"/>
      <c r="AI222" s="2625"/>
      <c r="AJ222" s="2625"/>
      <c r="AK222" s="2625"/>
      <c r="AL222" s="2625"/>
      <c r="AM222" s="2625"/>
      <c r="AN222" s="2625"/>
      <c r="AO222" s="2625"/>
      <c r="AP222" s="2625"/>
      <c r="AQ222" s="2625"/>
      <c r="AR222" s="2625"/>
      <c r="AS222" s="2625"/>
      <c r="AT222" s="2625"/>
      <c r="AU222" s="2625"/>
      <c r="AV222" s="2625"/>
      <c r="AW222" s="2625"/>
      <c r="AX222" s="2625"/>
      <c r="AY222" s="2625"/>
      <c r="AZ222" s="239"/>
      <c r="BA222" s="2946" t="s">
        <v>36</v>
      </c>
      <c r="BB222" s="174" t="s">
        <v>15</v>
      </c>
      <c r="BC222" s="1496" t="s">
        <v>35</v>
      </c>
      <c r="BD222" s="1516" t="s">
        <v>35</v>
      </c>
      <c r="BE222" s="1516" t="s">
        <v>35</v>
      </c>
      <c r="BF222" s="1516" t="s">
        <v>35</v>
      </c>
      <c r="BG222" s="1537" t="s">
        <v>35</v>
      </c>
      <c r="BH222" s="1558" t="s">
        <v>35</v>
      </c>
      <c r="BI222" s="1516" t="s">
        <v>35</v>
      </c>
      <c r="BJ222" s="1516" t="s">
        <v>35</v>
      </c>
      <c r="BK222" s="1516" t="s">
        <v>35</v>
      </c>
      <c r="BL222" s="1537" t="s">
        <v>35</v>
      </c>
      <c r="BM222" s="1558" t="s">
        <v>35</v>
      </c>
      <c r="BN222" s="1516" t="s">
        <v>35</v>
      </c>
      <c r="BO222" s="1516" t="s">
        <v>35</v>
      </c>
      <c r="BP222" s="1516" t="s">
        <v>35</v>
      </c>
      <c r="BQ222" s="1537" t="s">
        <v>35</v>
      </c>
      <c r="BR222" s="1558" t="s">
        <v>35</v>
      </c>
      <c r="BS222" s="1516" t="s">
        <v>35</v>
      </c>
      <c r="BT222" s="1516" t="s">
        <v>35</v>
      </c>
      <c r="BU222" s="1516" t="s">
        <v>35</v>
      </c>
      <c r="BV222" s="1516" t="s">
        <v>35</v>
      </c>
      <c r="BW222" s="1516" t="s">
        <v>35</v>
      </c>
      <c r="BX222" s="1516" t="s">
        <v>35</v>
      </c>
      <c r="BY222" s="2596" t="s">
        <v>35</v>
      </c>
      <c r="BZ222" s="2596" t="s">
        <v>35</v>
      </c>
      <c r="CA222" s="2596" t="s">
        <v>35</v>
      </c>
      <c r="CB222" s="2596" t="s">
        <v>35</v>
      </c>
      <c r="CC222" s="2596" t="s">
        <v>35</v>
      </c>
      <c r="CD222" s="2426"/>
      <c r="CE222" s="2426"/>
      <c r="CF222" s="2426"/>
      <c r="CG222" s="2426"/>
      <c r="CH222" s="2426"/>
      <c r="CI222" s="2426"/>
      <c r="CJ222" s="2426"/>
      <c r="CK222" s="2426"/>
      <c r="CL222" s="2426"/>
      <c r="CM222" s="2426"/>
      <c r="CN222" s="2426"/>
      <c r="CO222" s="2426"/>
      <c r="CP222" s="2426"/>
      <c r="CQ222" s="2426"/>
      <c r="CR222" s="2426"/>
      <c r="CS222" s="2426"/>
      <c r="CT222" s="2426"/>
      <c r="CU222" s="2426"/>
      <c r="CV222" s="2426"/>
      <c r="CW222" s="2426"/>
      <c r="CX222" s="2426"/>
      <c r="CY222" s="2426"/>
      <c r="CZ222" s="2426"/>
    </row>
    <row r="223" s="130" customFormat="true" ht="15" customHeight="true" x14ac:dyDescent="0.2">
      <c r="A223" s="3283"/>
      <c r="B223" s="304" t="s">
        <v>16</v>
      </c>
      <c r="C223" s="2537" t="s">
        <v>35</v>
      </c>
      <c r="D223" s="2546" t="s">
        <v>35</v>
      </c>
      <c r="E223" s="2546" t="s">
        <v>35</v>
      </c>
      <c r="F223" s="2546" t="s">
        <v>35</v>
      </c>
      <c r="G223" s="2556" t="s">
        <v>35</v>
      </c>
      <c r="H223" s="2566" t="s">
        <v>35</v>
      </c>
      <c r="I223" s="2546" t="s">
        <v>35</v>
      </c>
      <c r="J223" s="2546" t="s">
        <v>35</v>
      </c>
      <c r="K223" s="2546" t="s">
        <v>35</v>
      </c>
      <c r="L223" s="2576" t="s">
        <v>35</v>
      </c>
      <c r="M223" s="2582" t="s">
        <v>35</v>
      </c>
      <c r="N223" s="2546" t="s">
        <v>35</v>
      </c>
      <c r="O223" s="2546" t="s">
        <v>35</v>
      </c>
      <c r="P223" s="2546" t="s">
        <v>35</v>
      </c>
      <c r="Q223" s="2576" t="s">
        <v>35</v>
      </c>
      <c r="R223" s="2582" t="s">
        <v>35</v>
      </c>
      <c r="S223" s="2546" t="s">
        <v>35</v>
      </c>
      <c r="T223" s="2546" t="s">
        <v>35</v>
      </c>
      <c r="U223" s="2546" t="s">
        <v>35</v>
      </c>
      <c r="V223" s="2546" t="s">
        <v>35</v>
      </c>
      <c r="W223" s="2546" t="s">
        <v>35</v>
      </c>
      <c r="X223" s="2546" t="s">
        <v>35</v>
      </c>
      <c r="Y223" s="2591" t="s">
        <v>35</v>
      </c>
      <c r="Z223" s="2591" t="s">
        <v>35</v>
      </c>
      <c r="AA223" s="2591" t="s">
        <v>35</v>
      </c>
      <c r="AB223" s="2591" t="s">
        <v>35</v>
      </c>
      <c r="AC223" s="2591" t="s">
        <v>35</v>
      </c>
      <c r="AD223" s="2626"/>
      <c r="AE223" s="2626"/>
      <c r="AF223" s="2626"/>
      <c r="AG223" s="2626"/>
      <c r="AH223" s="2626"/>
      <c r="AI223" s="2626"/>
      <c r="AJ223" s="2626"/>
      <c r="AK223" s="2626"/>
      <c r="AL223" s="2626"/>
      <c r="AM223" s="2626"/>
      <c r="AN223" s="2626"/>
      <c r="AO223" s="2626"/>
      <c r="AP223" s="2626"/>
      <c r="AQ223" s="2626"/>
      <c r="AR223" s="2626"/>
      <c r="AS223" s="2626"/>
      <c r="AT223" s="2626"/>
      <c r="AU223" s="2626"/>
      <c r="AV223" s="2626"/>
      <c r="AW223" s="2626"/>
      <c r="AX223" s="2626"/>
      <c r="AY223" s="2626"/>
      <c r="AZ223" s="239"/>
      <c r="BA223" s="2947"/>
      <c r="BB223" s="175" t="s">
        <v>16</v>
      </c>
      <c r="BC223" s="1497" t="s">
        <v>35</v>
      </c>
      <c r="BD223" s="1517" t="s">
        <v>35</v>
      </c>
      <c r="BE223" s="1517" t="s">
        <v>35</v>
      </c>
      <c r="BF223" s="1517" t="s">
        <v>35</v>
      </c>
      <c r="BG223" s="1538" t="s">
        <v>35</v>
      </c>
      <c r="BH223" s="1559" t="s">
        <v>35</v>
      </c>
      <c r="BI223" s="1517" t="s">
        <v>35</v>
      </c>
      <c r="BJ223" s="1517" t="s">
        <v>35</v>
      </c>
      <c r="BK223" s="1517" t="s">
        <v>35</v>
      </c>
      <c r="BL223" s="1538" t="s">
        <v>35</v>
      </c>
      <c r="BM223" s="1559" t="s">
        <v>35</v>
      </c>
      <c r="BN223" s="1517" t="s">
        <v>35</v>
      </c>
      <c r="BO223" s="1517" t="s">
        <v>35</v>
      </c>
      <c r="BP223" s="1517" t="s">
        <v>35</v>
      </c>
      <c r="BQ223" s="1538" t="s">
        <v>35</v>
      </c>
      <c r="BR223" s="1559" t="s">
        <v>35</v>
      </c>
      <c r="BS223" s="1517" t="s">
        <v>35</v>
      </c>
      <c r="BT223" s="1517" t="s">
        <v>35</v>
      </c>
      <c r="BU223" s="1517" t="s">
        <v>35</v>
      </c>
      <c r="BV223" s="1517" t="s">
        <v>35</v>
      </c>
      <c r="BW223" s="1517" t="s">
        <v>35</v>
      </c>
      <c r="BX223" s="1517" t="s">
        <v>35</v>
      </c>
      <c r="BY223" s="1571" t="s">
        <v>35</v>
      </c>
      <c r="BZ223" s="1571" t="s">
        <v>35</v>
      </c>
      <c r="CA223" s="1571" t="s">
        <v>35</v>
      </c>
      <c r="CB223" s="1571" t="s">
        <v>35</v>
      </c>
      <c r="CC223" s="1571" t="s">
        <v>35</v>
      </c>
      <c r="CD223" s="2429"/>
      <c r="CE223" s="2429"/>
      <c r="CF223" s="2429"/>
      <c r="CG223" s="2429"/>
      <c r="CH223" s="2429"/>
      <c r="CI223" s="2429"/>
      <c r="CJ223" s="2429"/>
      <c r="CK223" s="2429"/>
      <c r="CL223" s="2429"/>
      <c r="CM223" s="2429"/>
      <c r="CN223" s="2429"/>
      <c r="CO223" s="2429"/>
      <c r="CP223" s="2429"/>
      <c r="CQ223" s="2429"/>
      <c r="CR223" s="2429"/>
      <c r="CS223" s="2429"/>
      <c r="CT223" s="2429"/>
      <c r="CU223" s="2429"/>
      <c r="CV223" s="2429"/>
      <c r="CW223" s="2429"/>
      <c r="CX223" s="2429"/>
      <c r="CY223" s="2429"/>
      <c r="CZ223" s="2429"/>
    </row>
    <row r="224" s="130" customFormat="true" ht="15" customHeight="true" x14ac:dyDescent="0.2">
      <c r="A224" s="3284"/>
      <c r="B224" s="433" t="s">
        <v>20</v>
      </c>
      <c r="C224" s="2537" t="s">
        <v>35</v>
      </c>
      <c r="D224" s="2546" t="s">
        <v>35</v>
      </c>
      <c r="E224" s="2546" t="s">
        <v>35</v>
      </c>
      <c r="F224" s="2546" t="s">
        <v>35</v>
      </c>
      <c r="G224" s="2556" t="s">
        <v>35</v>
      </c>
      <c r="H224" s="2566" t="s">
        <v>35</v>
      </c>
      <c r="I224" s="2546" t="s">
        <v>35</v>
      </c>
      <c r="J224" s="2546" t="s">
        <v>35</v>
      </c>
      <c r="K224" s="2546" t="s">
        <v>35</v>
      </c>
      <c r="L224" s="2576" t="s">
        <v>35</v>
      </c>
      <c r="M224" s="2582" t="s">
        <v>35</v>
      </c>
      <c r="N224" s="2546" t="s">
        <v>35</v>
      </c>
      <c r="O224" s="2546" t="s">
        <v>35</v>
      </c>
      <c r="P224" s="2546" t="s">
        <v>35</v>
      </c>
      <c r="Q224" s="2576" t="s">
        <v>35</v>
      </c>
      <c r="R224" s="2582" t="s">
        <v>35</v>
      </c>
      <c r="S224" s="2546" t="s">
        <v>35</v>
      </c>
      <c r="T224" s="2546" t="s">
        <v>35</v>
      </c>
      <c r="U224" s="2546" t="s">
        <v>35</v>
      </c>
      <c r="V224" s="2546" t="s">
        <v>35</v>
      </c>
      <c r="W224" s="2546" t="s">
        <v>35</v>
      </c>
      <c r="X224" s="2546" t="s">
        <v>35</v>
      </c>
      <c r="Y224" s="2591" t="s">
        <v>35</v>
      </c>
      <c r="Z224" s="2591" t="s">
        <v>35</v>
      </c>
      <c r="AA224" s="2591" t="s">
        <v>35</v>
      </c>
      <c r="AB224" s="2591" t="s">
        <v>35</v>
      </c>
      <c r="AC224" s="2591" t="s">
        <v>35</v>
      </c>
      <c r="AD224" s="2626"/>
      <c r="AE224" s="2626"/>
      <c r="AF224" s="2626"/>
      <c r="AG224" s="2626"/>
      <c r="AH224" s="2626"/>
      <c r="AI224" s="2626"/>
      <c r="AJ224" s="2626"/>
      <c r="AK224" s="2626"/>
      <c r="AL224" s="2626"/>
      <c r="AM224" s="2626"/>
      <c r="AN224" s="2626"/>
      <c r="AO224" s="2626"/>
      <c r="AP224" s="2626"/>
      <c r="AQ224" s="2626"/>
      <c r="AR224" s="2626"/>
      <c r="AS224" s="2626"/>
      <c r="AT224" s="2626"/>
      <c r="AU224" s="2626"/>
      <c r="AV224" s="2626"/>
      <c r="AW224" s="2626"/>
      <c r="AX224" s="2626"/>
      <c r="AY224" s="2626"/>
      <c r="AZ224" s="239"/>
      <c r="BA224" s="2947"/>
      <c r="BB224" s="175" t="s">
        <v>20</v>
      </c>
      <c r="BC224" s="1497" t="s">
        <v>35</v>
      </c>
      <c r="BD224" s="1517" t="s">
        <v>35</v>
      </c>
      <c r="BE224" s="1517" t="s">
        <v>35</v>
      </c>
      <c r="BF224" s="1517" t="s">
        <v>35</v>
      </c>
      <c r="BG224" s="1538" t="s">
        <v>35</v>
      </c>
      <c r="BH224" s="1559" t="s">
        <v>35</v>
      </c>
      <c r="BI224" s="1517" t="s">
        <v>35</v>
      </c>
      <c r="BJ224" s="1517" t="s">
        <v>35</v>
      </c>
      <c r="BK224" s="1517" t="s">
        <v>35</v>
      </c>
      <c r="BL224" s="1538" t="s">
        <v>35</v>
      </c>
      <c r="BM224" s="1559" t="s">
        <v>35</v>
      </c>
      <c r="BN224" s="1517" t="s">
        <v>35</v>
      </c>
      <c r="BO224" s="1517" t="s">
        <v>35</v>
      </c>
      <c r="BP224" s="1517" t="s">
        <v>35</v>
      </c>
      <c r="BQ224" s="1538" t="s">
        <v>35</v>
      </c>
      <c r="BR224" s="1559" t="s">
        <v>35</v>
      </c>
      <c r="BS224" s="1517" t="s">
        <v>35</v>
      </c>
      <c r="BT224" s="1517" t="s">
        <v>35</v>
      </c>
      <c r="BU224" s="1517" t="s">
        <v>35</v>
      </c>
      <c r="BV224" s="1517" t="s">
        <v>35</v>
      </c>
      <c r="BW224" s="1517" t="s">
        <v>35</v>
      </c>
      <c r="BX224" s="1517" t="s">
        <v>35</v>
      </c>
      <c r="BY224" s="1571" t="s">
        <v>35</v>
      </c>
      <c r="BZ224" s="1571" t="s">
        <v>35</v>
      </c>
      <c r="CA224" s="1571" t="s">
        <v>35</v>
      </c>
      <c r="CB224" s="1571" t="s">
        <v>35</v>
      </c>
      <c r="CC224" s="1571" t="s">
        <v>35</v>
      </c>
      <c r="CD224" s="2429"/>
      <c r="CE224" s="2429"/>
      <c r="CF224" s="2429"/>
      <c r="CG224" s="2429"/>
      <c r="CH224" s="2429"/>
      <c r="CI224" s="2429"/>
      <c r="CJ224" s="2429"/>
      <c r="CK224" s="2429"/>
      <c r="CL224" s="2429"/>
      <c r="CM224" s="2429"/>
      <c r="CN224" s="2429"/>
      <c r="CO224" s="2429"/>
      <c r="CP224" s="2429"/>
      <c r="CQ224" s="2429"/>
      <c r="CR224" s="2429"/>
      <c r="CS224" s="2429"/>
      <c r="CT224" s="2429"/>
      <c r="CU224" s="2429"/>
      <c r="CV224" s="2429"/>
      <c r="CW224" s="2429"/>
      <c r="CX224" s="2429"/>
      <c r="CY224" s="2429"/>
      <c r="CZ224" s="2429"/>
    </row>
    <row r="225" s="130" customFormat="true" ht="15" customHeight="true" x14ac:dyDescent="0.2">
      <c r="A225" s="3283" t="s">
        <v>70</v>
      </c>
      <c r="B225" s="433" t="s">
        <v>71</v>
      </c>
      <c r="C225" s="2537" t="s">
        <v>35</v>
      </c>
      <c r="D225" s="2546" t="s">
        <v>35</v>
      </c>
      <c r="E225" s="2546" t="s">
        <v>35</v>
      </c>
      <c r="F225" s="2546" t="s">
        <v>35</v>
      </c>
      <c r="G225" s="2556" t="s">
        <v>35</v>
      </c>
      <c r="H225" s="2566" t="s">
        <v>35</v>
      </c>
      <c r="I225" s="2546" t="s">
        <v>35</v>
      </c>
      <c r="J225" s="2546" t="s">
        <v>35</v>
      </c>
      <c r="K225" s="2546" t="s">
        <v>35</v>
      </c>
      <c r="L225" s="2576" t="s">
        <v>35</v>
      </c>
      <c r="M225" s="2582" t="s">
        <v>35</v>
      </c>
      <c r="N225" s="2546" t="s">
        <v>35</v>
      </c>
      <c r="O225" s="2546" t="s">
        <v>35</v>
      </c>
      <c r="P225" s="2546" t="s">
        <v>35</v>
      </c>
      <c r="Q225" s="2576" t="s">
        <v>35</v>
      </c>
      <c r="R225" s="2582" t="s">
        <v>35</v>
      </c>
      <c r="S225" s="2546" t="s">
        <v>35</v>
      </c>
      <c r="T225" s="2546" t="s">
        <v>35</v>
      </c>
      <c r="U225" s="2546" t="s">
        <v>35</v>
      </c>
      <c r="V225" s="2546" t="s">
        <v>35</v>
      </c>
      <c r="W225" s="2546" t="s">
        <v>35</v>
      </c>
      <c r="X225" s="2546" t="s">
        <v>35</v>
      </c>
      <c r="Y225" s="2591" t="s">
        <v>35</v>
      </c>
      <c r="Z225" s="2591" t="s">
        <v>35</v>
      </c>
      <c r="AA225" s="2591" t="s">
        <v>35</v>
      </c>
      <c r="AB225" s="2591" t="s">
        <v>35</v>
      </c>
      <c r="AC225" s="2591" t="s">
        <v>35</v>
      </c>
      <c r="AD225" s="2626"/>
      <c r="AE225" s="2626"/>
      <c r="AF225" s="2626"/>
      <c r="AG225" s="2626"/>
      <c r="AH225" s="2626"/>
      <c r="AI225" s="2626"/>
      <c r="AJ225" s="2626"/>
      <c r="AK225" s="2626"/>
      <c r="AL225" s="2626"/>
      <c r="AM225" s="2626"/>
      <c r="AN225" s="2626"/>
      <c r="AO225" s="2626"/>
      <c r="AP225" s="2626"/>
      <c r="AQ225" s="2626"/>
      <c r="AR225" s="2626"/>
      <c r="AS225" s="2626"/>
      <c r="AT225" s="2626"/>
      <c r="AU225" s="2626"/>
      <c r="AV225" s="2626"/>
      <c r="AW225" s="2626"/>
      <c r="AX225" s="2626"/>
      <c r="AY225" s="2626"/>
      <c r="AZ225" s="239"/>
      <c r="BA225" s="2947" t="s">
        <v>70</v>
      </c>
      <c r="BB225" s="175" t="s">
        <v>71</v>
      </c>
      <c r="BC225" s="1497" t="s">
        <v>35</v>
      </c>
      <c r="BD225" s="1517" t="s">
        <v>35</v>
      </c>
      <c r="BE225" s="1517" t="s">
        <v>35</v>
      </c>
      <c r="BF225" s="1517" t="s">
        <v>35</v>
      </c>
      <c r="BG225" s="1538" t="s">
        <v>35</v>
      </c>
      <c r="BH225" s="1559" t="s">
        <v>35</v>
      </c>
      <c r="BI225" s="1517" t="s">
        <v>35</v>
      </c>
      <c r="BJ225" s="1517" t="s">
        <v>35</v>
      </c>
      <c r="BK225" s="1517" t="s">
        <v>35</v>
      </c>
      <c r="BL225" s="1538" t="s">
        <v>35</v>
      </c>
      <c r="BM225" s="1559" t="s">
        <v>35</v>
      </c>
      <c r="BN225" s="1517" t="s">
        <v>35</v>
      </c>
      <c r="BO225" s="1517" t="s">
        <v>35</v>
      </c>
      <c r="BP225" s="1517" t="s">
        <v>35</v>
      </c>
      <c r="BQ225" s="1538" t="s">
        <v>35</v>
      </c>
      <c r="BR225" s="1559" t="s">
        <v>35</v>
      </c>
      <c r="BS225" s="1517" t="s">
        <v>35</v>
      </c>
      <c r="BT225" s="1517" t="s">
        <v>35</v>
      </c>
      <c r="BU225" s="1517" t="s">
        <v>35</v>
      </c>
      <c r="BV225" s="1517" t="s">
        <v>35</v>
      </c>
      <c r="BW225" s="1517" t="s">
        <v>35</v>
      </c>
      <c r="BX225" s="1517" t="s">
        <v>35</v>
      </c>
      <c r="BY225" s="1571" t="s">
        <v>35</v>
      </c>
      <c r="BZ225" s="1571" t="s">
        <v>35</v>
      </c>
      <c r="CA225" s="1571" t="s">
        <v>35</v>
      </c>
      <c r="CB225" s="1571" t="s">
        <v>35</v>
      </c>
      <c r="CC225" s="1571" t="s">
        <v>35</v>
      </c>
      <c r="CD225" s="2429"/>
      <c r="CE225" s="2429"/>
      <c r="CF225" s="2429"/>
      <c r="CG225" s="2429"/>
      <c r="CH225" s="2429"/>
      <c r="CI225" s="2429"/>
      <c r="CJ225" s="2429"/>
      <c r="CK225" s="2429"/>
      <c r="CL225" s="2429"/>
      <c r="CM225" s="2429"/>
      <c r="CN225" s="2429"/>
      <c r="CO225" s="2429"/>
      <c r="CP225" s="2429"/>
      <c r="CQ225" s="2429"/>
      <c r="CR225" s="2429"/>
      <c r="CS225" s="2429"/>
      <c r="CT225" s="2429"/>
      <c r="CU225" s="2429"/>
      <c r="CV225" s="2429"/>
      <c r="CW225" s="2429"/>
      <c r="CX225" s="2429"/>
      <c r="CY225" s="2429"/>
      <c r="CZ225" s="2429"/>
    </row>
    <row r="226" s="130" customFormat="true" ht="15" customHeight="true" x14ac:dyDescent="0.2">
      <c r="A226" s="3283"/>
      <c r="B226" s="433" t="s">
        <v>72</v>
      </c>
      <c r="C226" s="2537" t="s">
        <v>35</v>
      </c>
      <c r="D226" s="2546" t="s">
        <v>35</v>
      </c>
      <c r="E226" s="2546" t="s">
        <v>35</v>
      </c>
      <c r="F226" s="2546" t="s">
        <v>35</v>
      </c>
      <c r="G226" s="2556" t="s">
        <v>35</v>
      </c>
      <c r="H226" s="2566" t="s">
        <v>35</v>
      </c>
      <c r="I226" s="2546" t="s">
        <v>35</v>
      </c>
      <c r="J226" s="2546" t="s">
        <v>35</v>
      </c>
      <c r="K226" s="2546" t="s">
        <v>35</v>
      </c>
      <c r="L226" s="2576" t="s">
        <v>35</v>
      </c>
      <c r="M226" s="2582" t="s">
        <v>35</v>
      </c>
      <c r="N226" s="2546" t="s">
        <v>35</v>
      </c>
      <c r="O226" s="2546" t="s">
        <v>35</v>
      </c>
      <c r="P226" s="2546" t="s">
        <v>35</v>
      </c>
      <c r="Q226" s="2576" t="s">
        <v>35</v>
      </c>
      <c r="R226" s="2582" t="s">
        <v>35</v>
      </c>
      <c r="S226" s="2546" t="s">
        <v>35</v>
      </c>
      <c r="T226" s="2546" t="s">
        <v>35</v>
      </c>
      <c r="U226" s="2546" t="s">
        <v>35</v>
      </c>
      <c r="V226" s="2546" t="s">
        <v>35</v>
      </c>
      <c r="W226" s="2546" t="s">
        <v>35</v>
      </c>
      <c r="X226" s="2546" t="s">
        <v>35</v>
      </c>
      <c r="Y226" s="2591" t="s">
        <v>35</v>
      </c>
      <c r="Z226" s="2591" t="s">
        <v>35</v>
      </c>
      <c r="AA226" s="2591" t="s">
        <v>35</v>
      </c>
      <c r="AB226" s="2591" t="s">
        <v>35</v>
      </c>
      <c r="AC226" s="2591" t="s">
        <v>35</v>
      </c>
      <c r="AD226" s="2626"/>
      <c r="AE226" s="2626"/>
      <c r="AF226" s="2626"/>
      <c r="AG226" s="2626"/>
      <c r="AH226" s="2626"/>
      <c r="AI226" s="2626"/>
      <c r="AJ226" s="2626"/>
      <c r="AK226" s="2626"/>
      <c r="AL226" s="2626"/>
      <c r="AM226" s="2626"/>
      <c r="AN226" s="2626"/>
      <c r="AO226" s="2626"/>
      <c r="AP226" s="2626"/>
      <c r="AQ226" s="2626"/>
      <c r="AR226" s="2626"/>
      <c r="AS226" s="2626"/>
      <c r="AT226" s="2626"/>
      <c r="AU226" s="2626"/>
      <c r="AV226" s="2626"/>
      <c r="AW226" s="2626"/>
      <c r="AX226" s="2626"/>
      <c r="AY226" s="2626"/>
      <c r="AZ226" s="239"/>
      <c r="BA226" s="2947"/>
      <c r="BB226" s="175" t="s">
        <v>72</v>
      </c>
      <c r="BC226" s="1497" t="s">
        <v>35</v>
      </c>
      <c r="BD226" s="1517" t="s">
        <v>35</v>
      </c>
      <c r="BE226" s="1517" t="s">
        <v>35</v>
      </c>
      <c r="BF226" s="1517" t="s">
        <v>35</v>
      </c>
      <c r="BG226" s="1538" t="s">
        <v>35</v>
      </c>
      <c r="BH226" s="1559" t="s">
        <v>35</v>
      </c>
      <c r="BI226" s="1517" t="s">
        <v>35</v>
      </c>
      <c r="BJ226" s="1517" t="s">
        <v>35</v>
      </c>
      <c r="BK226" s="1517" t="s">
        <v>35</v>
      </c>
      <c r="BL226" s="1538" t="s">
        <v>35</v>
      </c>
      <c r="BM226" s="1559" t="s">
        <v>35</v>
      </c>
      <c r="BN226" s="1517" t="s">
        <v>35</v>
      </c>
      <c r="BO226" s="1517" t="s">
        <v>35</v>
      </c>
      <c r="BP226" s="1517" t="s">
        <v>35</v>
      </c>
      <c r="BQ226" s="1538" t="s">
        <v>35</v>
      </c>
      <c r="BR226" s="1559" t="s">
        <v>35</v>
      </c>
      <c r="BS226" s="1517" t="s">
        <v>35</v>
      </c>
      <c r="BT226" s="1517" t="s">
        <v>35</v>
      </c>
      <c r="BU226" s="1517" t="s">
        <v>35</v>
      </c>
      <c r="BV226" s="1517" t="s">
        <v>35</v>
      </c>
      <c r="BW226" s="1517" t="s">
        <v>35</v>
      </c>
      <c r="BX226" s="1517" t="s">
        <v>35</v>
      </c>
      <c r="BY226" s="1571" t="s">
        <v>35</v>
      </c>
      <c r="BZ226" s="1571" t="s">
        <v>35</v>
      </c>
      <c r="CA226" s="1571" t="s">
        <v>35</v>
      </c>
      <c r="CB226" s="1571" t="s">
        <v>35</v>
      </c>
      <c r="CC226" s="1571" t="s">
        <v>35</v>
      </c>
      <c r="CD226" s="2429"/>
      <c r="CE226" s="2429"/>
      <c r="CF226" s="2429"/>
      <c r="CG226" s="2429"/>
      <c r="CH226" s="2429"/>
      <c r="CI226" s="2429"/>
      <c r="CJ226" s="2429"/>
      <c r="CK226" s="2429"/>
      <c r="CL226" s="2429"/>
      <c r="CM226" s="2429"/>
      <c r="CN226" s="2429"/>
      <c r="CO226" s="2429"/>
      <c r="CP226" s="2429"/>
      <c r="CQ226" s="2429"/>
      <c r="CR226" s="2429"/>
      <c r="CS226" s="2429"/>
      <c r="CT226" s="2429"/>
      <c r="CU226" s="2429"/>
      <c r="CV226" s="2429"/>
      <c r="CW226" s="2429"/>
      <c r="CX226" s="2429"/>
      <c r="CY226" s="2429"/>
      <c r="CZ226" s="2429"/>
    </row>
    <row r="227" s="130" customFormat="true" ht="15" customHeight="true" x14ac:dyDescent="0.2">
      <c r="A227" s="3283" t="s">
        <v>95</v>
      </c>
      <c r="B227" s="304" t="s">
        <v>61</v>
      </c>
      <c r="C227" s="2537" t="s">
        <v>35</v>
      </c>
      <c r="D227" s="2546" t="s">
        <v>35</v>
      </c>
      <c r="E227" s="2546" t="s">
        <v>35</v>
      </c>
      <c r="F227" s="2546" t="s">
        <v>35</v>
      </c>
      <c r="G227" s="2556" t="s">
        <v>35</v>
      </c>
      <c r="H227" s="2566" t="s">
        <v>35</v>
      </c>
      <c r="I227" s="2546" t="s">
        <v>35</v>
      </c>
      <c r="J227" s="2546" t="s">
        <v>35</v>
      </c>
      <c r="K227" s="2546" t="s">
        <v>35</v>
      </c>
      <c r="L227" s="2576" t="s">
        <v>35</v>
      </c>
      <c r="M227" s="2582" t="s">
        <v>35</v>
      </c>
      <c r="N227" s="2546" t="s">
        <v>35</v>
      </c>
      <c r="O227" s="2546" t="s">
        <v>35</v>
      </c>
      <c r="P227" s="2546" t="s">
        <v>35</v>
      </c>
      <c r="Q227" s="2576" t="s">
        <v>35</v>
      </c>
      <c r="R227" s="2582" t="s">
        <v>35</v>
      </c>
      <c r="S227" s="2546" t="s">
        <v>35</v>
      </c>
      <c r="T227" s="2546" t="s">
        <v>35</v>
      </c>
      <c r="U227" s="2546" t="s">
        <v>35</v>
      </c>
      <c r="V227" s="2546" t="s">
        <v>35</v>
      </c>
      <c r="W227" s="2546" t="s">
        <v>35</v>
      </c>
      <c r="X227" s="2546" t="s">
        <v>35</v>
      </c>
      <c r="Y227" s="2591" t="s">
        <v>35</v>
      </c>
      <c r="Z227" s="2591" t="s">
        <v>35</v>
      </c>
      <c r="AA227" s="2591" t="s">
        <v>35</v>
      </c>
      <c r="AB227" s="2591" t="s">
        <v>35</v>
      </c>
      <c r="AC227" s="2591" t="s">
        <v>35</v>
      </c>
      <c r="AD227" s="2626"/>
      <c r="AE227" s="2626"/>
      <c r="AF227" s="2626"/>
      <c r="AG227" s="2626"/>
      <c r="AH227" s="2626"/>
      <c r="AI227" s="2626"/>
      <c r="AJ227" s="2626"/>
      <c r="AK227" s="2626"/>
      <c r="AL227" s="2626"/>
      <c r="AM227" s="2626"/>
      <c r="AN227" s="2626"/>
      <c r="AO227" s="2626"/>
      <c r="AP227" s="2626"/>
      <c r="AQ227" s="2626"/>
      <c r="AR227" s="2626"/>
      <c r="AS227" s="2626"/>
      <c r="AT227" s="2626"/>
      <c r="AU227" s="2626"/>
      <c r="AV227" s="2626"/>
      <c r="AW227" s="2626"/>
      <c r="AX227" s="2626"/>
      <c r="AY227" s="2626"/>
      <c r="AZ227" s="239"/>
      <c r="BA227" s="2947" t="s">
        <v>95</v>
      </c>
      <c r="BB227" s="175" t="s">
        <v>61</v>
      </c>
      <c r="BC227" s="1497" t="s">
        <v>35</v>
      </c>
      <c r="BD227" s="1517" t="s">
        <v>35</v>
      </c>
      <c r="BE227" s="1517" t="s">
        <v>35</v>
      </c>
      <c r="BF227" s="1517" t="s">
        <v>35</v>
      </c>
      <c r="BG227" s="1538" t="s">
        <v>35</v>
      </c>
      <c r="BH227" s="1559" t="s">
        <v>35</v>
      </c>
      <c r="BI227" s="1517" t="s">
        <v>35</v>
      </c>
      <c r="BJ227" s="1517" t="s">
        <v>35</v>
      </c>
      <c r="BK227" s="1517" t="s">
        <v>35</v>
      </c>
      <c r="BL227" s="1538" t="s">
        <v>35</v>
      </c>
      <c r="BM227" s="1559" t="s">
        <v>35</v>
      </c>
      <c r="BN227" s="1517" t="s">
        <v>35</v>
      </c>
      <c r="BO227" s="1517" t="s">
        <v>35</v>
      </c>
      <c r="BP227" s="1517" t="s">
        <v>35</v>
      </c>
      <c r="BQ227" s="1538" t="s">
        <v>35</v>
      </c>
      <c r="BR227" s="1559" t="s">
        <v>35</v>
      </c>
      <c r="BS227" s="1517" t="s">
        <v>35</v>
      </c>
      <c r="BT227" s="1517" t="s">
        <v>35</v>
      </c>
      <c r="BU227" s="1517" t="s">
        <v>35</v>
      </c>
      <c r="BV227" s="1517" t="s">
        <v>35</v>
      </c>
      <c r="BW227" s="1517" t="s">
        <v>35</v>
      </c>
      <c r="BX227" s="1517" t="s">
        <v>35</v>
      </c>
      <c r="BY227" s="1571" t="s">
        <v>35</v>
      </c>
      <c r="BZ227" s="1571" t="s">
        <v>35</v>
      </c>
      <c r="CA227" s="1571" t="s">
        <v>35</v>
      </c>
      <c r="CB227" s="1571" t="s">
        <v>35</v>
      </c>
      <c r="CC227" s="1571" t="s">
        <v>35</v>
      </c>
      <c r="CD227" s="2429"/>
      <c r="CE227" s="2429"/>
      <c r="CF227" s="2429"/>
      <c r="CG227" s="2429"/>
      <c r="CH227" s="2429"/>
      <c r="CI227" s="2429"/>
      <c r="CJ227" s="2429"/>
      <c r="CK227" s="2429"/>
      <c r="CL227" s="2429"/>
      <c r="CM227" s="2429"/>
      <c r="CN227" s="2429"/>
      <c r="CO227" s="2429"/>
      <c r="CP227" s="2429"/>
      <c r="CQ227" s="2429"/>
      <c r="CR227" s="2429"/>
      <c r="CS227" s="2429"/>
      <c r="CT227" s="2429"/>
      <c r="CU227" s="2429"/>
      <c r="CV227" s="2429"/>
      <c r="CW227" s="2429"/>
      <c r="CX227" s="2429"/>
      <c r="CY227" s="2429"/>
      <c r="CZ227" s="2429"/>
    </row>
    <row r="228" s="130" customFormat="true" ht="15" customHeight="true" x14ac:dyDescent="0.2">
      <c r="A228" s="3283"/>
      <c r="B228" s="304" t="s">
        <v>92</v>
      </c>
      <c r="C228" s="2537" t="s">
        <v>35</v>
      </c>
      <c r="D228" s="2546" t="s">
        <v>35</v>
      </c>
      <c r="E228" s="2546" t="s">
        <v>35</v>
      </c>
      <c r="F228" s="2546" t="s">
        <v>35</v>
      </c>
      <c r="G228" s="2556" t="s">
        <v>35</v>
      </c>
      <c r="H228" s="2566" t="s">
        <v>35</v>
      </c>
      <c r="I228" s="2546" t="s">
        <v>35</v>
      </c>
      <c r="J228" s="2546" t="s">
        <v>35</v>
      </c>
      <c r="K228" s="2546" t="s">
        <v>35</v>
      </c>
      <c r="L228" s="2576" t="s">
        <v>35</v>
      </c>
      <c r="M228" s="2582" t="s">
        <v>35</v>
      </c>
      <c r="N228" s="2546" t="s">
        <v>35</v>
      </c>
      <c r="O228" s="2546" t="s">
        <v>35</v>
      </c>
      <c r="P228" s="2546" t="s">
        <v>35</v>
      </c>
      <c r="Q228" s="2576" t="s">
        <v>35</v>
      </c>
      <c r="R228" s="2582" t="s">
        <v>35</v>
      </c>
      <c r="S228" s="2546" t="s">
        <v>35</v>
      </c>
      <c r="T228" s="2546" t="s">
        <v>35</v>
      </c>
      <c r="U228" s="2546" t="s">
        <v>35</v>
      </c>
      <c r="V228" s="2546" t="s">
        <v>35</v>
      </c>
      <c r="W228" s="2546" t="s">
        <v>35</v>
      </c>
      <c r="X228" s="2546" t="s">
        <v>35</v>
      </c>
      <c r="Y228" s="2591" t="s">
        <v>35</v>
      </c>
      <c r="Z228" s="2591" t="s">
        <v>35</v>
      </c>
      <c r="AA228" s="2591" t="s">
        <v>35</v>
      </c>
      <c r="AB228" s="2591" t="s">
        <v>35</v>
      </c>
      <c r="AC228" s="2591" t="s">
        <v>35</v>
      </c>
      <c r="AD228" s="2626"/>
      <c r="AE228" s="2626"/>
      <c r="AF228" s="2626"/>
      <c r="AG228" s="2626"/>
      <c r="AH228" s="2626"/>
      <c r="AI228" s="2626"/>
      <c r="AJ228" s="2626"/>
      <c r="AK228" s="2626"/>
      <c r="AL228" s="2626"/>
      <c r="AM228" s="2626"/>
      <c r="AN228" s="2626"/>
      <c r="AO228" s="2626"/>
      <c r="AP228" s="2626"/>
      <c r="AQ228" s="2626"/>
      <c r="AR228" s="2626"/>
      <c r="AS228" s="2626"/>
      <c r="AT228" s="2626"/>
      <c r="AU228" s="2626"/>
      <c r="AV228" s="2626"/>
      <c r="AW228" s="2626"/>
      <c r="AX228" s="2626"/>
      <c r="AY228" s="2626"/>
      <c r="AZ228" s="239"/>
      <c r="BA228" s="2947"/>
      <c r="BB228" s="175" t="s">
        <v>92</v>
      </c>
      <c r="BC228" s="1497" t="s">
        <v>35</v>
      </c>
      <c r="BD228" s="1517" t="s">
        <v>35</v>
      </c>
      <c r="BE228" s="1517" t="s">
        <v>35</v>
      </c>
      <c r="BF228" s="1517" t="s">
        <v>35</v>
      </c>
      <c r="BG228" s="1538" t="s">
        <v>35</v>
      </c>
      <c r="BH228" s="1559" t="s">
        <v>35</v>
      </c>
      <c r="BI228" s="1517" t="s">
        <v>35</v>
      </c>
      <c r="BJ228" s="1517" t="s">
        <v>35</v>
      </c>
      <c r="BK228" s="1517" t="s">
        <v>35</v>
      </c>
      <c r="BL228" s="1538" t="s">
        <v>35</v>
      </c>
      <c r="BM228" s="1559" t="s">
        <v>35</v>
      </c>
      <c r="BN228" s="1517" t="s">
        <v>35</v>
      </c>
      <c r="BO228" s="1517" t="s">
        <v>35</v>
      </c>
      <c r="BP228" s="1517" t="s">
        <v>35</v>
      </c>
      <c r="BQ228" s="1538" t="s">
        <v>35</v>
      </c>
      <c r="BR228" s="1559" t="s">
        <v>35</v>
      </c>
      <c r="BS228" s="1517" t="s">
        <v>35</v>
      </c>
      <c r="BT228" s="1517" t="s">
        <v>35</v>
      </c>
      <c r="BU228" s="1517" t="s">
        <v>35</v>
      </c>
      <c r="BV228" s="1517" t="s">
        <v>35</v>
      </c>
      <c r="BW228" s="1517" t="s">
        <v>35</v>
      </c>
      <c r="BX228" s="1517" t="s">
        <v>35</v>
      </c>
      <c r="BY228" s="1571" t="s">
        <v>35</v>
      </c>
      <c r="BZ228" s="1571" t="s">
        <v>35</v>
      </c>
      <c r="CA228" s="1571" t="s">
        <v>35</v>
      </c>
      <c r="CB228" s="1571" t="s">
        <v>35</v>
      </c>
      <c r="CC228" s="1571" t="s">
        <v>35</v>
      </c>
      <c r="CD228" s="2429"/>
      <c r="CE228" s="2429"/>
      <c r="CF228" s="2429"/>
      <c r="CG228" s="2429"/>
      <c r="CH228" s="2429"/>
      <c r="CI228" s="2429"/>
      <c r="CJ228" s="2429"/>
      <c r="CK228" s="2429"/>
      <c r="CL228" s="2429"/>
      <c r="CM228" s="2429"/>
      <c r="CN228" s="2429"/>
      <c r="CO228" s="2429"/>
      <c r="CP228" s="2429"/>
      <c r="CQ228" s="2429"/>
      <c r="CR228" s="2429"/>
      <c r="CS228" s="2429"/>
      <c r="CT228" s="2429"/>
      <c r="CU228" s="2429"/>
      <c r="CV228" s="2429"/>
      <c r="CW228" s="2429"/>
      <c r="CX228" s="2429"/>
      <c r="CY228" s="2429"/>
      <c r="CZ228" s="2429"/>
    </row>
    <row r="229" s="130" customFormat="true" ht="15" customHeight="true" x14ac:dyDescent="0.2">
      <c r="A229" s="3283"/>
      <c r="B229" s="304" t="s">
        <v>93</v>
      </c>
      <c r="C229" s="2537" t="s">
        <v>35</v>
      </c>
      <c r="D229" s="2546" t="s">
        <v>35</v>
      </c>
      <c r="E229" s="2546" t="s">
        <v>35</v>
      </c>
      <c r="F229" s="2546" t="s">
        <v>35</v>
      </c>
      <c r="G229" s="2556" t="s">
        <v>35</v>
      </c>
      <c r="H229" s="2566" t="s">
        <v>35</v>
      </c>
      <c r="I229" s="2546" t="s">
        <v>35</v>
      </c>
      <c r="J229" s="2546" t="s">
        <v>35</v>
      </c>
      <c r="K229" s="2546" t="s">
        <v>35</v>
      </c>
      <c r="L229" s="2576" t="s">
        <v>35</v>
      </c>
      <c r="M229" s="2582" t="s">
        <v>35</v>
      </c>
      <c r="N229" s="2546" t="s">
        <v>35</v>
      </c>
      <c r="O229" s="2546" t="s">
        <v>35</v>
      </c>
      <c r="P229" s="2546" t="s">
        <v>35</v>
      </c>
      <c r="Q229" s="2576" t="s">
        <v>35</v>
      </c>
      <c r="R229" s="2582" t="s">
        <v>35</v>
      </c>
      <c r="S229" s="2546" t="s">
        <v>35</v>
      </c>
      <c r="T229" s="2546" t="s">
        <v>35</v>
      </c>
      <c r="U229" s="2546" t="s">
        <v>35</v>
      </c>
      <c r="V229" s="2546" t="s">
        <v>35</v>
      </c>
      <c r="W229" s="2546" t="s">
        <v>35</v>
      </c>
      <c r="X229" s="2546" t="s">
        <v>35</v>
      </c>
      <c r="Y229" s="2591" t="s">
        <v>35</v>
      </c>
      <c r="Z229" s="2591" t="s">
        <v>35</v>
      </c>
      <c r="AA229" s="2591" t="s">
        <v>35</v>
      </c>
      <c r="AB229" s="2591" t="s">
        <v>35</v>
      </c>
      <c r="AC229" s="2591" t="s">
        <v>35</v>
      </c>
      <c r="AD229" s="2626"/>
      <c r="AE229" s="2626"/>
      <c r="AF229" s="2626"/>
      <c r="AG229" s="2626"/>
      <c r="AH229" s="2626"/>
      <c r="AI229" s="2626"/>
      <c r="AJ229" s="2626"/>
      <c r="AK229" s="2626"/>
      <c r="AL229" s="2626"/>
      <c r="AM229" s="2626"/>
      <c r="AN229" s="2626"/>
      <c r="AO229" s="2626"/>
      <c r="AP229" s="2626"/>
      <c r="AQ229" s="2626"/>
      <c r="AR229" s="2626"/>
      <c r="AS229" s="2626"/>
      <c r="AT229" s="2626"/>
      <c r="AU229" s="2626"/>
      <c r="AV229" s="2626"/>
      <c r="AW229" s="2626"/>
      <c r="AX229" s="2626"/>
      <c r="AY229" s="2626"/>
      <c r="AZ229" s="239"/>
      <c r="BA229" s="2947"/>
      <c r="BB229" s="175" t="s">
        <v>93</v>
      </c>
      <c r="BC229" s="1497" t="s">
        <v>35</v>
      </c>
      <c r="BD229" s="1517" t="s">
        <v>35</v>
      </c>
      <c r="BE229" s="1517" t="s">
        <v>35</v>
      </c>
      <c r="BF229" s="1517" t="s">
        <v>35</v>
      </c>
      <c r="BG229" s="1538" t="s">
        <v>35</v>
      </c>
      <c r="BH229" s="1559" t="s">
        <v>35</v>
      </c>
      <c r="BI229" s="1517" t="s">
        <v>35</v>
      </c>
      <c r="BJ229" s="1517" t="s">
        <v>35</v>
      </c>
      <c r="BK229" s="1517" t="s">
        <v>35</v>
      </c>
      <c r="BL229" s="1538" t="s">
        <v>35</v>
      </c>
      <c r="BM229" s="1559" t="s">
        <v>35</v>
      </c>
      <c r="BN229" s="1517" t="s">
        <v>35</v>
      </c>
      <c r="BO229" s="1517" t="s">
        <v>35</v>
      </c>
      <c r="BP229" s="1517" t="s">
        <v>35</v>
      </c>
      <c r="BQ229" s="1538" t="s">
        <v>35</v>
      </c>
      <c r="BR229" s="1559" t="s">
        <v>35</v>
      </c>
      <c r="BS229" s="1517" t="s">
        <v>35</v>
      </c>
      <c r="BT229" s="1517" t="s">
        <v>35</v>
      </c>
      <c r="BU229" s="1517" t="s">
        <v>35</v>
      </c>
      <c r="BV229" s="1517" t="s">
        <v>35</v>
      </c>
      <c r="BW229" s="1517" t="s">
        <v>35</v>
      </c>
      <c r="BX229" s="1517" t="s">
        <v>35</v>
      </c>
      <c r="BY229" s="1571" t="s">
        <v>35</v>
      </c>
      <c r="BZ229" s="1571" t="s">
        <v>35</v>
      </c>
      <c r="CA229" s="1571" t="s">
        <v>35</v>
      </c>
      <c r="CB229" s="1571" t="s">
        <v>35</v>
      </c>
      <c r="CC229" s="1571" t="s">
        <v>35</v>
      </c>
      <c r="CD229" s="2429"/>
      <c r="CE229" s="2429"/>
      <c r="CF229" s="2429"/>
      <c r="CG229" s="2429"/>
      <c r="CH229" s="2429"/>
      <c r="CI229" s="2429"/>
      <c r="CJ229" s="2429"/>
      <c r="CK229" s="2429"/>
      <c r="CL229" s="2429"/>
      <c r="CM229" s="2429"/>
      <c r="CN229" s="2429"/>
      <c r="CO229" s="2429"/>
      <c r="CP229" s="2429"/>
      <c r="CQ229" s="2429"/>
      <c r="CR229" s="2429"/>
      <c r="CS229" s="2429"/>
      <c r="CT229" s="2429"/>
      <c r="CU229" s="2429"/>
      <c r="CV229" s="2429"/>
      <c r="CW229" s="2429"/>
      <c r="CX229" s="2429"/>
      <c r="CY229" s="2429"/>
      <c r="CZ229" s="2429"/>
    </row>
    <row r="230" s="130" customFormat="true" ht="15" customHeight="true" x14ac:dyDescent="0.2">
      <c r="A230" s="3283"/>
      <c r="B230" s="304" t="s">
        <v>94</v>
      </c>
      <c r="C230" s="2537" t="s">
        <v>35</v>
      </c>
      <c r="D230" s="2546" t="s">
        <v>35</v>
      </c>
      <c r="E230" s="2546" t="s">
        <v>35</v>
      </c>
      <c r="F230" s="2546" t="s">
        <v>35</v>
      </c>
      <c r="G230" s="2556" t="s">
        <v>35</v>
      </c>
      <c r="H230" s="2566" t="s">
        <v>35</v>
      </c>
      <c r="I230" s="2546" t="s">
        <v>35</v>
      </c>
      <c r="J230" s="2546" t="s">
        <v>35</v>
      </c>
      <c r="K230" s="2546" t="s">
        <v>35</v>
      </c>
      <c r="L230" s="2576" t="s">
        <v>35</v>
      </c>
      <c r="M230" s="2582" t="s">
        <v>35</v>
      </c>
      <c r="N230" s="2546" t="s">
        <v>35</v>
      </c>
      <c r="O230" s="2546" t="s">
        <v>35</v>
      </c>
      <c r="P230" s="2546" t="s">
        <v>35</v>
      </c>
      <c r="Q230" s="2576" t="s">
        <v>35</v>
      </c>
      <c r="R230" s="2582" t="s">
        <v>35</v>
      </c>
      <c r="S230" s="2546" t="s">
        <v>35</v>
      </c>
      <c r="T230" s="2546" t="s">
        <v>35</v>
      </c>
      <c r="U230" s="2546" t="s">
        <v>35</v>
      </c>
      <c r="V230" s="2546" t="s">
        <v>35</v>
      </c>
      <c r="W230" s="2546" t="s">
        <v>35</v>
      </c>
      <c r="X230" s="2546" t="s">
        <v>35</v>
      </c>
      <c r="Y230" s="2591" t="s">
        <v>35</v>
      </c>
      <c r="Z230" s="2591" t="s">
        <v>35</v>
      </c>
      <c r="AA230" s="2591" t="s">
        <v>35</v>
      </c>
      <c r="AB230" s="2591" t="s">
        <v>35</v>
      </c>
      <c r="AC230" s="2591" t="s">
        <v>35</v>
      </c>
      <c r="AD230" s="2626"/>
      <c r="AE230" s="2626"/>
      <c r="AF230" s="2626"/>
      <c r="AG230" s="2626"/>
      <c r="AH230" s="2626"/>
      <c r="AI230" s="2626"/>
      <c r="AJ230" s="2626"/>
      <c r="AK230" s="2626"/>
      <c r="AL230" s="2626"/>
      <c r="AM230" s="2626"/>
      <c r="AN230" s="2626"/>
      <c r="AO230" s="2626"/>
      <c r="AP230" s="2626"/>
      <c r="AQ230" s="2626"/>
      <c r="AR230" s="2626"/>
      <c r="AS230" s="2626"/>
      <c r="AT230" s="2626"/>
      <c r="AU230" s="2626"/>
      <c r="AV230" s="2626"/>
      <c r="AW230" s="2626"/>
      <c r="AX230" s="2626"/>
      <c r="AY230" s="2626"/>
      <c r="AZ230" s="239"/>
      <c r="BA230" s="2947"/>
      <c r="BB230" s="175" t="s">
        <v>94</v>
      </c>
      <c r="BC230" s="1497" t="s">
        <v>35</v>
      </c>
      <c r="BD230" s="1517" t="s">
        <v>35</v>
      </c>
      <c r="BE230" s="1517" t="s">
        <v>35</v>
      </c>
      <c r="BF230" s="1517" t="s">
        <v>35</v>
      </c>
      <c r="BG230" s="1538" t="s">
        <v>35</v>
      </c>
      <c r="BH230" s="1559" t="s">
        <v>35</v>
      </c>
      <c r="BI230" s="1517" t="s">
        <v>35</v>
      </c>
      <c r="BJ230" s="1517" t="s">
        <v>35</v>
      </c>
      <c r="BK230" s="1517" t="s">
        <v>35</v>
      </c>
      <c r="BL230" s="1538" t="s">
        <v>35</v>
      </c>
      <c r="BM230" s="1559" t="s">
        <v>35</v>
      </c>
      <c r="BN230" s="1517" t="s">
        <v>35</v>
      </c>
      <c r="BO230" s="1517" t="s">
        <v>35</v>
      </c>
      <c r="BP230" s="1517" t="s">
        <v>35</v>
      </c>
      <c r="BQ230" s="1538" t="s">
        <v>35</v>
      </c>
      <c r="BR230" s="1559" t="s">
        <v>35</v>
      </c>
      <c r="BS230" s="1517" t="s">
        <v>35</v>
      </c>
      <c r="BT230" s="1517" t="s">
        <v>35</v>
      </c>
      <c r="BU230" s="1517" t="s">
        <v>35</v>
      </c>
      <c r="BV230" s="1517" t="s">
        <v>35</v>
      </c>
      <c r="BW230" s="1517" t="s">
        <v>35</v>
      </c>
      <c r="BX230" s="1517" t="s">
        <v>35</v>
      </c>
      <c r="BY230" s="1571" t="s">
        <v>35</v>
      </c>
      <c r="BZ230" s="1571" t="s">
        <v>35</v>
      </c>
      <c r="CA230" s="1571" t="s">
        <v>35</v>
      </c>
      <c r="CB230" s="1571" t="s">
        <v>35</v>
      </c>
      <c r="CC230" s="1571" t="s">
        <v>35</v>
      </c>
      <c r="CD230" s="2429"/>
      <c r="CE230" s="2429"/>
      <c r="CF230" s="2429"/>
      <c r="CG230" s="2429"/>
      <c r="CH230" s="2429"/>
      <c r="CI230" s="2429"/>
      <c r="CJ230" s="2429"/>
      <c r="CK230" s="2429"/>
      <c r="CL230" s="2429"/>
      <c r="CM230" s="2429"/>
      <c r="CN230" s="2429"/>
      <c r="CO230" s="2429"/>
      <c r="CP230" s="2429"/>
      <c r="CQ230" s="2429"/>
      <c r="CR230" s="2429"/>
      <c r="CS230" s="2429"/>
      <c r="CT230" s="2429"/>
      <c r="CU230" s="2429"/>
      <c r="CV230" s="2429"/>
      <c r="CW230" s="2429"/>
      <c r="CX230" s="2429"/>
      <c r="CY230" s="2429"/>
      <c r="CZ230" s="2429"/>
    </row>
    <row r="231" s="130" customFormat="true" ht="15" customHeight="true" x14ac:dyDescent="0.2">
      <c r="A231" s="2667" t="s">
        <v>352</v>
      </c>
      <c r="B231" s="304" t="s">
        <v>353</v>
      </c>
      <c r="C231" s="2537" t="s">
        <v>35</v>
      </c>
      <c r="D231" s="2546" t="s">
        <v>35</v>
      </c>
      <c r="E231" s="2546" t="s">
        <v>35</v>
      </c>
      <c r="F231" s="2546" t="s">
        <v>35</v>
      </c>
      <c r="G231" s="2556" t="s">
        <v>35</v>
      </c>
      <c r="H231" s="2566" t="s">
        <v>35</v>
      </c>
      <c r="I231" s="2546" t="s">
        <v>35</v>
      </c>
      <c r="J231" s="2546" t="s">
        <v>35</v>
      </c>
      <c r="K231" s="2546" t="s">
        <v>35</v>
      </c>
      <c r="L231" s="2576" t="s">
        <v>35</v>
      </c>
      <c r="M231" s="2582" t="s">
        <v>35</v>
      </c>
      <c r="N231" s="2546" t="s">
        <v>35</v>
      </c>
      <c r="O231" s="2546" t="s">
        <v>35</v>
      </c>
      <c r="P231" s="2546" t="s">
        <v>35</v>
      </c>
      <c r="Q231" s="2576" t="s">
        <v>35</v>
      </c>
      <c r="R231" s="2582" t="s">
        <v>35</v>
      </c>
      <c r="S231" s="2546" t="s">
        <v>35</v>
      </c>
      <c r="T231" s="2546" t="s">
        <v>35</v>
      </c>
      <c r="U231" s="2546" t="s">
        <v>35</v>
      </c>
      <c r="V231" s="2546" t="s">
        <v>35</v>
      </c>
      <c r="W231" s="2546" t="s">
        <v>35</v>
      </c>
      <c r="X231" s="2546" t="s">
        <v>35</v>
      </c>
      <c r="Y231" s="2591" t="s">
        <v>35</v>
      </c>
      <c r="Z231" s="2591" t="s">
        <v>35</v>
      </c>
      <c r="AA231" s="2591" t="s">
        <v>35</v>
      </c>
      <c r="AB231" s="2591" t="s">
        <v>35</v>
      </c>
      <c r="AC231" s="2591" t="s">
        <v>35</v>
      </c>
      <c r="AD231" s="2626"/>
      <c r="AE231" s="2626"/>
      <c r="AF231" s="2626"/>
      <c r="AG231" s="2626"/>
      <c r="AH231" s="2626"/>
      <c r="AI231" s="2626"/>
      <c r="AJ231" s="2626"/>
      <c r="AK231" s="2626"/>
      <c r="AL231" s="2626"/>
      <c r="AM231" s="2626"/>
      <c r="AN231" s="2626"/>
      <c r="AO231" s="2626"/>
      <c r="AP231" s="2626"/>
      <c r="AQ231" s="2626"/>
      <c r="AR231" s="2626"/>
      <c r="AS231" s="2626"/>
      <c r="AT231" s="2626"/>
      <c r="AU231" s="2626"/>
      <c r="AV231" s="2626"/>
      <c r="AW231" s="2626"/>
      <c r="AX231" s="2626"/>
      <c r="AY231" s="2626"/>
      <c r="AZ231" s="239"/>
      <c r="BA231" s="2668" t="s">
        <v>352</v>
      </c>
      <c r="BB231" s="175" t="s">
        <v>353</v>
      </c>
      <c r="BC231" s="1497" t="s">
        <v>35</v>
      </c>
      <c r="BD231" s="1517" t="s">
        <v>35</v>
      </c>
      <c r="BE231" s="1517" t="s">
        <v>35</v>
      </c>
      <c r="BF231" s="1517" t="s">
        <v>35</v>
      </c>
      <c r="BG231" s="1538" t="s">
        <v>35</v>
      </c>
      <c r="BH231" s="1559" t="s">
        <v>35</v>
      </c>
      <c r="BI231" s="1517" t="s">
        <v>35</v>
      </c>
      <c r="BJ231" s="1517" t="s">
        <v>35</v>
      </c>
      <c r="BK231" s="1517" t="s">
        <v>35</v>
      </c>
      <c r="BL231" s="1538" t="s">
        <v>35</v>
      </c>
      <c r="BM231" s="1559" t="s">
        <v>35</v>
      </c>
      <c r="BN231" s="1517" t="s">
        <v>35</v>
      </c>
      <c r="BO231" s="1517" t="s">
        <v>35</v>
      </c>
      <c r="BP231" s="1517" t="s">
        <v>35</v>
      </c>
      <c r="BQ231" s="1538" t="s">
        <v>35</v>
      </c>
      <c r="BR231" s="1559" t="s">
        <v>35</v>
      </c>
      <c r="BS231" s="1517" t="s">
        <v>35</v>
      </c>
      <c r="BT231" s="1517" t="s">
        <v>35</v>
      </c>
      <c r="BU231" s="1517" t="s">
        <v>35</v>
      </c>
      <c r="BV231" s="1517" t="s">
        <v>35</v>
      </c>
      <c r="BW231" s="1517" t="s">
        <v>35</v>
      </c>
      <c r="BX231" s="1517" t="s">
        <v>35</v>
      </c>
      <c r="BY231" s="1571" t="s">
        <v>35</v>
      </c>
      <c r="BZ231" s="1571" t="s">
        <v>35</v>
      </c>
      <c r="CA231" s="1571" t="s">
        <v>35</v>
      </c>
      <c r="CB231" s="1571" t="s">
        <v>35</v>
      </c>
      <c r="CC231" s="1571" t="s">
        <v>35</v>
      </c>
      <c r="CD231" s="2429"/>
      <c r="CE231" s="2429"/>
      <c r="CF231" s="2429"/>
      <c r="CG231" s="2429"/>
      <c r="CH231" s="2429"/>
      <c r="CI231" s="2429"/>
      <c r="CJ231" s="2429"/>
      <c r="CK231" s="2429"/>
      <c r="CL231" s="2429"/>
      <c r="CM231" s="2429"/>
      <c r="CN231" s="2429"/>
      <c r="CO231" s="2429"/>
      <c r="CP231" s="2429"/>
      <c r="CQ231" s="2429"/>
      <c r="CR231" s="2429"/>
      <c r="CS231" s="2429"/>
      <c r="CT231" s="2429"/>
      <c r="CU231" s="2429"/>
      <c r="CV231" s="2429"/>
      <c r="CW231" s="2429"/>
      <c r="CX231" s="2429"/>
      <c r="CY231" s="2429"/>
      <c r="CZ231" s="2432"/>
    </row>
    <row r="232" s="130" customFormat="true" ht="15" customHeight="true" x14ac:dyDescent="0.2">
      <c r="A232" s="1025"/>
      <c r="B232" s="304"/>
      <c r="C232" s="385"/>
      <c r="D232" s="386"/>
      <c r="E232" s="386"/>
      <c r="F232" s="386"/>
      <c r="G232" s="387"/>
      <c r="H232" s="388"/>
      <c r="I232" s="386"/>
      <c r="J232" s="386"/>
      <c r="K232" s="386"/>
      <c r="L232" s="389"/>
      <c r="M232" s="390"/>
      <c r="N232" s="386"/>
      <c r="O232" s="386"/>
      <c r="P232" s="386"/>
      <c r="Q232" s="389"/>
      <c r="R232" s="390"/>
      <c r="S232" s="386"/>
      <c r="T232" s="386"/>
      <c r="U232" s="386"/>
      <c r="V232" s="386"/>
      <c r="W232" s="386"/>
      <c r="X232" s="386"/>
      <c r="Y232" s="391"/>
      <c r="Z232" s="391"/>
      <c r="AA232" s="391"/>
      <c r="AB232" s="391"/>
      <c r="AC232" s="391"/>
      <c r="AD232" s="2627"/>
      <c r="AE232" s="2627"/>
      <c r="AF232" s="2627"/>
      <c r="AG232" s="2627"/>
      <c r="AH232" s="2627"/>
      <c r="AI232" s="2627"/>
      <c r="AJ232" s="2627"/>
      <c r="AK232" s="2627"/>
      <c r="AL232" s="2627"/>
      <c r="AM232" s="2627"/>
      <c r="AN232" s="2627"/>
      <c r="AO232" s="2627"/>
      <c r="AP232" s="2627"/>
      <c r="AQ232" s="2627"/>
      <c r="AR232" s="2627"/>
      <c r="AS232" s="2627"/>
      <c r="AT232" s="2627"/>
      <c r="AU232" s="2627"/>
      <c r="AV232" s="2627"/>
      <c r="AW232" s="2627"/>
      <c r="AX232" s="2627"/>
      <c r="AY232" s="2627"/>
      <c r="AZ232" s="239"/>
      <c r="BA232" s="1017"/>
      <c r="BB232" s="175"/>
      <c r="BC232" s="517"/>
      <c r="BD232" s="447"/>
      <c r="BE232" s="447"/>
      <c r="BF232" s="447"/>
      <c r="BG232" s="518"/>
      <c r="BH232" s="526"/>
      <c r="BI232" s="447"/>
      <c r="BJ232" s="447"/>
      <c r="BK232" s="447"/>
      <c r="BL232" s="518"/>
      <c r="BM232" s="526"/>
      <c r="BN232" s="447"/>
      <c r="BO232" s="447"/>
      <c r="BP232" s="447"/>
      <c r="BQ232" s="518"/>
      <c r="BR232" s="526"/>
      <c r="BS232" s="447"/>
      <c r="BT232" s="447"/>
      <c r="BU232" s="447"/>
      <c r="BV232" s="447"/>
      <c r="BW232" s="447"/>
      <c r="BX232" s="447"/>
      <c r="BY232" s="448"/>
      <c r="BZ232" s="448"/>
      <c r="CA232" s="448"/>
      <c r="CB232" s="448"/>
      <c r="CC232" s="448"/>
      <c r="CD232" s="2432"/>
      <c r="CE232" s="2432"/>
      <c r="CF232" s="2432"/>
      <c r="CG232" s="2432"/>
      <c r="CH232" s="2432"/>
      <c r="CI232" s="2432"/>
      <c r="CJ232" s="2432"/>
      <c r="CK232" s="2432"/>
      <c r="CL232" s="2432"/>
      <c r="CM232" s="2432"/>
      <c r="CN232" s="2432"/>
      <c r="CO232" s="2432"/>
      <c r="CP232" s="2432"/>
      <c r="CQ232" s="2432"/>
      <c r="CR232" s="2432"/>
      <c r="CS232" s="2432"/>
      <c r="CT232" s="2432"/>
      <c r="CU232" s="2432"/>
      <c r="CV232" s="2432"/>
      <c r="CW232" s="2432"/>
      <c r="CX232" s="2432"/>
      <c r="CY232" s="2432"/>
      <c r="CZ232" s="2432"/>
    </row>
    <row r="233" s="130" customFormat="true" ht="15" customHeight="true" x14ac:dyDescent="0.2">
      <c r="A233" s="1025"/>
      <c r="B233" s="304"/>
      <c r="C233" s="385"/>
      <c r="D233" s="386"/>
      <c r="E233" s="386"/>
      <c r="F233" s="386"/>
      <c r="G233" s="387"/>
      <c r="H233" s="388"/>
      <c r="I233" s="386"/>
      <c r="J233" s="386"/>
      <c r="K233" s="386"/>
      <c r="L233" s="389"/>
      <c r="M233" s="390"/>
      <c r="N233" s="386"/>
      <c r="O233" s="386"/>
      <c r="P233" s="386"/>
      <c r="Q233" s="389"/>
      <c r="R233" s="390"/>
      <c r="S233" s="386"/>
      <c r="T233" s="386"/>
      <c r="U233" s="386"/>
      <c r="V233" s="386"/>
      <c r="W233" s="386"/>
      <c r="X233" s="386"/>
      <c r="Y233" s="391"/>
      <c r="Z233" s="391"/>
      <c r="AA233" s="391"/>
      <c r="AB233" s="391"/>
      <c r="AC233" s="391"/>
      <c r="AD233" s="2627"/>
      <c r="AE233" s="2627"/>
      <c r="AF233" s="2627"/>
      <c r="AG233" s="2627"/>
      <c r="AH233" s="2627"/>
      <c r="AI233" s="2627"/>
      <c r="AJ233" s="2627"/>
      <c r="AK233" s="2627"/>
      <c r="AL233" s="2627"/>
      <c r="AM233" s="2627"/>
      <c r="AN233" s="2627"/>
      <c r="AO233" s="2627"/>
      <c r="AP233" s="2627"/>
      <c r="AQ233" s="2627"/>
      <c r="AR233" s="2627"/>
      <c r="AS233" s="2627"/>
      <c r="AT233" s="2627"/>
      <c r="AU233" s="2627"/>
      <c r="AV233" s="2627"/>
      <c r="AW233" s="2627"/>
      <c r="AX233" s="2627"/>
      <c r="AY233" s="2627"/>
      <c r="AZ233" s="239"/>
      <c r="BA233" s="1017"/>
      <c r="BB233" s="175"/>
      <c r="BC233" s="517"/>
      <c r="BD233" s="447"/>
      <c r="BE233" s="447"/>
      <c r="BF233" s="447"/>
      <c r="BG233" s="518"/>
      <c r="BH233" s="526"/>
      <c r="BI233" s="447"/>
      <c r="BJ233" s="447"/>
      <c r="BK233" s="447"/>
      <c r="BL233" s="518"/>
      <c r="BM233" s="526"/>
      <c r="BN233" s="447"/>
      <c r="BO233" s="447"/>
      <c r="BP233" s="447"/>
      <c r="BQ233" s="518"/>
      <c r="BR233" s="526"/>
      <c r="BS233" s="447"/>
      <c r="BT233" s="447"/>
      <c r="BU233" s="447"/>
      <c r="BV233" s="447"/>
      <c r="BW233" s="447"/>
      <c r="BX233" s="447"/>
      <c r="BY233" s="448"/>
      <c r="BZ233" s="448"/>
      <c r="CA233" s="448"/>
      <c r="CB233" s="448"/>
      <c r="CC233" s="448"/>
      <c r="CD233" s="2432"/>
      <c r="CE233" s="2432"/>
      <c r="CF233" s="2432"/>
      <c r="CG233" s="2432"/>
      <c r="CH233" s="2432"/>
      <c r="CI233" s="2432"/>
      <c r="CJ233" s="2432"/>
      <c r="CK233" s="2432"/>
      <c r="CL233" s="2432"/>
      <c r="CM233" s="2432"/>
      <c r="CN233" s="2432"/>
      <c r="CO233" s="2432"/>
      <c r="CP233" s="2432"/>
      <c r="CQ233" s="2432"/>
      <c r="CR233" s="2432"/>
      <c r="CS233" s="2432"/>
      <c r="CT233" s="2432"/>
      <c r="CU233" s="2432"/>
      <c r="CV233" s="2432"/>
      <c r="CW233" s="2432"/>
      <c r="CX233" s="2432"/>
      <c r="CY233" s="2432"/>
      <c r="CZ233" s="2432"/>
    </row>
    <row r="234" s="130" customFormat="true" ht="15" customHeight="true" x14ac:dyDescent="0.2">
      <c r="A234" s="1025"/>
      <c r="B234" s="304"/>
      <c r="C234" s="385"/>
      <c r="D234" s="386"/>
      <c r="E234" s="386"/>
      <c r="F234" s="386"/>
      <c r="G234" s="387"/>
      <c r="H234" s="388"/>
      <c r="I234" s="386"/>
      <c r="J234" s="386"/>
      <c r="K234" s="386"/>
      <c r="L234" s="389"/>
      <c r="M234" s="390"/>
      <c r="N234" s="386"/>
      <c r="O234" s="386"/>
      <c r="P234" s="386"/>
      <c r="Q234" s="389"/>
      <c r="R234" s="390"/>
      <c r="S234" s="386"/>
      <c r="T234" s="386"/>
      <c r="U234" s="386"/>
      <c r="V234" s="386"/>
      <c r="W234" s="386"/>
      <c r="X234" s="386"/>
      <c r="Y234" s="391"/>
      <c r="Z234" s="391"/>
      <c r="AA234" s="391"/>
      <c r="AB234" s="391"/>
      <c r="AC234" s="391"/>
      <c r="AD234" s="2627"/>
      <c r="AE234" s="2627"/>
      <c r="AF234" s="2627"/>
      <c r="AG234" s="2627"/>
      <c r="AH234" s="2627"/>
      <c r="AI234" s="2627"/>
      <c r="AJ234" s="2627"/>
      <c r="AK234" s="2627"/>
      <c r="AL234" s="2627"/>
      <c r="AM234" s="2627"/>
      <c r="AN234" s="2627"/>
      <c r="AO234" s="2627"/>
      <c r="AP234" s="2627"/>
      <c r="AQ234" s="2627"/>
      <c r="AR234" s="2627"/>
      <c r="AS234" s="2627"/>
      <c r="AT234" s="2627"/>
      <c r="AU234" s="2627"/>
      <c r="AV234" s="2627"/>
      <c r="AW234" s="2627"/>
      <c r="AX234" s="2627"/>
      <c r="AY234" s="2627"/>
      <c r="AZ234" s="239"/>
      <c r="BA234" s="1017"/>
      <c r="BB234" s="175"/>
      <c r="BC234" s="517"/>
      <c r="BD234" s="447"/>
      <c r="BE234" s="447"/>
      <c r="BF234" s="447"/>
      <c r="BG234" s="518"/>
      <c r="BH234" s="526"/>
      <c r="BI234" s="447"/>
      <c r="BJ234" s="447"/>
      <c r="BK234" s="447"/>
      <c r="BL234" s="518"/>
      <c r="BM234" s="526"/>
      <c r="BN234" s="447"/>
      <c r="BO234" s="447"/>
      <c r="BP234" s="447"/>
      <c r="BQ234" s="518"/>
      <c r="BR234" s="526"/>
      <c r="BS234" s="447"/>
      <c r="BT234" s="447"/>
      <c r="BU234" s="447"/>
      <c r="BV234" s="447"/>
      <c r="BW234" s="447"/>
      <c r="BX234" s="447"/>
      <c r="BY234" s="448"/>
      <c r="BZ234" s="448"/>
      <c r="CA234" s="448"/>
      <c r="CB234" s="448"/>
      <c r="CC234" s="448"/>
      <c r="CD234" s="2432"/>
      <c r="CE234" s="2432"/>
      <c r="CF234" s="2432"/>
      <c r="CG234" s="2432"/>
      <c r="CH234" s="2432"/>
      <c r="CI234" s="2432"/>
      <c r="CJ234" s="2432"/>
      <c r="CK234" s="2432"/>
      <c r="CL234" s="2432"/>
      <c r="CM234" s="2432"/>
      <c r="CN234" s="2432"/>
      <c r="CO234" s="2432"/>
      <c r="CP234" s="2432"/>
      <c r="CQ234" s="2432"/>
      <c r="CR234" s="2432"/>
      <c r="CS234" s="2432"/>
      <c r="CT234" s="2432"/>
      <c r="CU234" s="2432"/>
      <c r="CV234" s="2432"/>
      <c r="CW234" s="2432"/>
      <c r="CX234" s="2432"/>
      <c r="CY234" s="2432"/>
      <c r="CZ234" s="2432"/>
    </row>
    <row r="235" s="130" customFormat="true" ht="15" customHeight="true" x14ac:dyDescent="0.2">
      <c r="A235" s="1025"/>
      <c r="B235" s="304"/>
      <c r="C235" s="385"/>
      <c r="D235" s="386"/>
      <c r="E235" s="386"/>
      <c r="F235" s="386"/>
      <c r="G235" s="387"/>
      <c r="H235" s="388"/>
      <c r="I235" s="386"/>
      <c r="J235" s="386"/>
      <c r="K235" s="386"/>
      <c r="L235" s="389"/>
      <c r="M235" s="390"/>
      <c r="N235" s="386"/>
      <c r="O235" s="386"/>
      <c r="P235" s="386"/>
      <c r="Q235" s="389"/>
      <c r="R235" s="390"/>
      <c r="S235" s="386"/>
      <c r="T235" s="386"/>
      <c r="U235" s="386"/>
      <c r="V235" s="386"/>
      <c r="W235" s="386"/>
      <c r="X235" s="386"/>
      <c r="Y235" s="391"/>
      <c r="Z235" s="391"/>
      <c r="AA235" s="391"/>
      <c r="AB235" s="391"/>
      <c r="AC235" s="391"/>
      <c r="AD235" s="2627"/>
      <c r="AE235" s="2627"/>
      <c r="AF235" s="2627"/>
      <c r="AG235" s="2627"/>
      <c r="AH235" s="2627"/>
      <c r="AI235" s="2627"/>
      <c r="AJ235" s="2627"/>
      <c r="AK235" s="2627"/>
      <c r="AL235" s="2627"/>
      <c r="AM235" s="2627"/>
      <c r="AN235" s="2627"/>
      <c r="AO235" s="2627"/>
      <c r="AP235" s="2627"/>
      <c r="AQ235" s="2627"/>
      <c r="AR235" s="2627"/>
      <c r="AS235" s="2627"/>
      <c r="AT235" s="2627"/>
      <c r="AU235" s="2627"/>
      <c r="AV235" s="2627"/>
      <c r="AW235" s="2627"/>
      <c r="AX235" s="2627"/>
      <c r="AY235" s="2627"/>
      <c r="AZ235" s="239"/>
      <c r="BA235" s="1017"/>
      <c r="BB235" s="175"/>
      <c r="BC235" s="517"/>
      <c r="BD235" s="447"/>
      <c r="BE235" s="447"/>
      <c r="BF235" s="447"/>
      <c r="BG235" s="518"/>
      <c r="BH235" s="526"/>
      <c r="BI235" s="447"/>
      <c r="BJ235" s="447"/>
      <c r="BK235" s="447"/>
      <c r="BL235" s="518"/>
      <c r="BM235" s="526"/>
      <c r="BN235" s="447"/>
      <c r="BO235" s="447"/>
      <c r="BP235" s="447"/>
      <c r="BQ235" s="518"/>
      <c r="BR235" s="526"/>
      <c r="BS235" s="447"/>
      <c r="BT235" s="447"/>
      <c r="BU235" s="447"/>
      <c r="BV235" s="447"/>
      <c r="BW235" s="447"/>
      <c r="BX235" s="447"/>
      <c r="BY235" s="448"/>
      <c r="BZ235" s="448"/>
      <c r="CA235" s="448"/>
      <c r="CB235" s="448"/>
      <c r="CC235" s="448"/>
      <c r="CD235" s="2432"/>
      <c r="CE235" s="2432"/>
      <c r="CF235" s="2432"/>
      <c r="CG235" s="2432"/>
      <c r="CH235" s="2432"/>
      <c r="CI235" s="2432"/>
      <c r="CJ235" s="2432"/>
      <c r="CK235" s="2432"/>
      <c r="CL235" s="2432"/>
      <c r="CM235" s="2432"/>
      <c r="CN235" s="2432"/>
      <c r="CO235" s="2432"/>
      <c r="CP235" s="2432"/>
      <c r="CQ235" s="2432"/>
      <c r="CR235" s="2432"/>
      <c r="CS235" s="2432"/>
      <c r="CT235" s="2432"/>
      <c r="CU235" s="2432"/>
      <c r="CV235" s="2432"/>
      <c r="CW235" s="2432"/>
      <c r="CX235" s="2432"/>
      <c r="CY235" s="2432"/>
      <c r="CZ235" s="2432"/>
    </row>
    <row r="236" s="130" customFormat="true" ht="15" customHeight="true" x14ac:dyDescent="0.2">
      <c r="A236" s="1025"/>
      <c r="B236" s="304"/>
      <c r="C236" s="385"/>
      <c r="D236" s="386"/>
      <c r="E236" s="386"/>
      <c r="F236" s="386"/>
      <c r="G236" s="387"/>
      <c r="H236" s="388"/>
      <c r="I236" s="386"/>
      <c r="J236" s="386"/>
      <c r="K236" s="386"/>
      <c r="L236" s="389"/>
      <c r="M236" s="390"/>
      <c r="N236" s="386"/>
      <c r="O236" s="386"/>
      <c r="P236" s="386"/>
      <c r="Q236" s="389"/>
      <c r="R236" s="390"/>
      <c r="S236" s="386"/>
      <c r="T236" s="386"/>
      <c r="U236" s="386"/>
      <c r="V236" s="386"/>
      <c r="W236" s="386"/>
      <c r="X236" s="386"/>
      <c r="Y236" s="391"/>
      <c r="Z236" s="391"/>
      <c r="AA236" s="391"/>
      <c r="AB236" s="391"/>
      <c r="AC236" s="391"/>
      <c r="AD236" s="2627"/>
      <c r="AE236" s="2627"/>
      <c r="AF236" s="2627"/>
      <c r="AG236" s="2627"/>
      <c r="AH236" s="2627"/>
      <c r="AI236" s="2627"/>
      <c r="AJ236" s="2627"/>
      <c r="AK236" s="2627"/>
      <c r="AL236" s="2627"/>
      <c r="AM236" s="2627"/>
      <c r="AN236" s="2627"/>
      <c r="AO236" s="2627"/>
      <c r="AP236" s="2627"/>
      <c r="AQ236" s="2627"/>
      <c r="AR236" s="2627"/>
      <c r="AS236" s="2627"/>
      <c r="AT236" s="2627"/>
      <c r="AU236" s="2627"/>
      <c r="AV236" s="2627"/>
      <c r="AW236" s="2627"/>
      <c r="AX236" s="2627"/>
      <c r="AY236" s="2627"/>
      <c r="AZ236" s="239"/>
      <c r="BA236" s="1017"/>
      <c r="BB236" s="175"/>
      <c r="BC236" s="517"/>
      <c r="BD236" s="447"/>
      <c r="BE236" s="447"/>
      <c r="BF236" s="447"/>
      <c r="BG236" s="518"/>
      <c r="BH236" s="526"/>
      <c r="BI236" s="447"/>
      <c r="BJ236" s="447"/>
      <c r="BK236" s="447"/>
      <c r="BL236" s="518"/>
      <c r="BM236" s="526"/>
      <c r="BN236" s="447"/>
      <c r="BO236" s="447"/>
      <c r="BP236" s="447"/>
      <c r="BQ236" s="518"/>
      <c r="BR236" s="526"/>
      <c r="BS236" s="447"/>
      <c r="BT236" s="447"/>
      <c r="BU236" s="447"/>
      <c r="BV236" s="447"/>
      <c r="BW236" s="447"/>
      <c r="BX236" s="447"/>
      <c r="BY236" s="448"/>
      <c r="BZ236" s="448"/>
      <c r="CA236" s="448"/>
      <c r="CB236" s="448"/>
      <c r="CC236" s="448"/>
      <c r="CD236" s="2432"/>
      <c r="CE236" s="2432"/>
      <c r="CF236" s="2432"/>
      <c r="CG236" s="2432"/>
      <c r="CH236" s="2432"/>
      <c r="CI236" s="2432"/>
      <c r="CJ236" s="2432"/>
      <c r="CK236" s="2432"/>
      <c r="CL236" s="2432"/>
      <c r="CM236" s="2432"/>
      <c r="CN236" s="2432"/>
      <c r="CO236" s="2432"/>
      <c r="CP236" s="2432"/>
      <c r="CQ236" s="2432"/>
      <c r="CR236" s="2432"/>
      <c r="CS236" s="2432"/>
      <c r="CT236" s="2432"/>
      <c r="CU236" s="2432"/>
      <c r="CV236" s="2432"/>
      <c r="CW236" s="2432"/>
      <c r="CX236" s="2432"/>
      <c r="CY236" s="2432"/>
      <c r="CZ236" s="2432"/>
    </row>
    <row r="237" s="130" customFormat="true" ht="15" customHeight="true" x14ac:dyDescent="0.2">
      <c r="A237" s="1025"/>
      <c r="B237" s="304"/>
      <c r="C237" s="385"/>
      <c r="D237" s="386"/>
      <c r="E237" s="386"/>
      <c r="F237" s="386"/>
      <c r="G237" s="387"/>
      <c r="H237" s="388"/>
      <c r="I237" s="386"/>
      <c r="J237" s="386"/>
      <c r="K237" s="386"/>
      <c r="L237" s="389"/>
      <c r="M237" s="390"/>
      <c r="N237" s="386"/>
      <c r="O237" s="386"/>
      <c r="P237" s="386"/>
      <c r="Q237" s="389"/>
      <c r="R237" s="390"/>
      <c r="S237" s="386"/>
      <c r="T237" s="386"/>
      <c r="U237" s="386"/>
      <c r="V237" s="386"/>
      <c r="W237" s="386"/>
      <c r="X237" s="386"/>
      <c r="Y237" s="391"/>
      <c r="Z237" s="391"/>
      <c r="AA237" s="391"/>
      <c r="AB237" s="391"/>
      <c r="AC237" s="391"/>
      <c r="AD237" s="2627"/>
      <c r="AE237" s="2627"/>
      <c r="AF237" s="2627"/>
      <c r="AG237" s="2627"/>
      <c r="AH237" s="2627"/>
      <c r="AI237" s="2627"/>
      <c r="AJ237" s="2627"/>
      <c r="AK237" s="2627"/>
      <c r="AL237" s="2627"/>
      <c r="AM237" s="2627"/>
      <c r="AN237" s="2627"/>
      <c r="AO237" s="2627"/>
      <c r="AP237" s="2627"/>
      <c r="AQ237" s="2627"/>
      <c r="AR237" s="2627"/>
      <c r="AS237" s="2627"/>
      <c r="AT237" s="2627"/>
      <c r="AU237" s="2627"/>
      <c r="AV237" s="2627"/>
      <c r="AW237" s="2627"/>
      <c r="AX237" s="2627"/>
      <c r="AY237" s="2627"/>
      <c r="AZ237" s="239"/>
      <c r="BA237" s="1017"/>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448"/>
      <c r="CB237" s="448"/>
      <c r="CC237" s="448"/>
      <c r="CD237" s="2432"/>
      <c r="CE237" s="2432"/>
      <c r="CF237" s="2432"/>
      <c r="CG237" s="2432"/>
      <c r="CH237" s="2432"/>
      <c r="CI237" s="2432"/>
      <c r="CJ237" s="2432"/>
      <c r="CK237" s="2432"/>
      <c r="CL237" s="2432"/>
      <c r="CM237" s="2432"/>
      <c r="CN237" s="2432"/>
      <c r="CO237" s="2432"/>
      <c r="CP237" s="2432"/>
      <c r="CQ237" s="2432"/>
      <c r="CR237" s="2432"/>
      <c r="CS237" s="2432"/>
      <c r="CT237" s="2432"/>
      <c r="CU237" s="2432"/>
      <c r="CV237" s="2432"/>
      <c r="CW237" s="2432"/>
      <c r="CX237" s="2432"/>
      <c r="CY237" s="2432"/>
      <c r="CZ237" s="2432"/>
    </row>
    <row r="238" s="130" customFormat="true" ht="15" customHeight="true" x14ac:dyDescent="0.2">
      <c r="A238" s="1025"/>
      <c r="B238" s="304"/>
      <c r="C238" s="385"/>
      <c r="D238" s="386"/>
      <c r="E238" s="386"/>
      <c r="F238" s="386"/>
      <c r="G238" s="387"/>
      <c r="H238" s="388"/>
      <c r="I238" s="386"/>
      <c r="J238" s="386"/>
      <c r="K238" s="386"/>
      <c r="L238" s="389"/>
      <c r="M238" s="390"/>
      <c r="N238" s="386"/>
      <c r="O238" s="386"/>
      <c r="P238" s="386"/>
      <c r="Q238" s="389"/>
      <c r="R238" s="390"/>
      <c r="S238" s="386"/>
      <c r="T238" s="386"/>
      <c r="U238" s="386"/>
      <c r="V238" s="386"/>
      <c r="W238" s="386"/>
      <c r="X238" s="386"/>
      <c r="Y238" s="391"/>
      <c r="Z238" s="391"/>
      <c r="AA238" s="391"/>
      <c r="AB238" s="391"/>
      <c r="AC238" s="391"/>
      <c r="AD238" s="2627"/>
      <c r="AE238" s="2627"/>
      <c r="AF238" s="2627"/>
      <c r="AG238" s="2627"/>
      <c r="AH238" s="2627"/>
      <c r="AI238" s="2627"/>
      <c r="AJ238" s="2627"/>
      <c r="AK238" s="2627"/>
      <c r="AL238" s="2627"/>
      <c r="AM238" s="2627"/>
      <c r="AN238" s="2627"/>
      <c r="AO238" s="2627"/>
      <c r="AP238" s="2627"/>
      <c r="AQ238" s="2627"/>
      <c r="AR238" s="2627"/>
      <c r="AS238" s="2627"/>
      <c r="AT238" s="2627"/>
      <c r="AU238" s="2627"/>
      <c r="AV238" s="2627"/>
      <c r="AW238" s="2627"/>
      <c r="AX238" s="2627"/>
      <c r="AY238" s="2627"/>
      <c r="AZ238" s="239"/>
      <c r="BA238" s="1017"/>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448"/>
      <c r="CB238" s="448"/>
      <c r="CC238" s="448"/>
      <c r="CD238" s="2432"/>
      <c r="CE238" s="2432"/>
      <c r="CF238" s="2432"/>
      <c r="CG238" s="2432"/>
      <c r="CH238" s="2432"/>
      <c r="CI238" s="2432"/>
      <c r="CJ238" s="2432"/>
      <c r="CK238" s="2432"/>
      <c r="CL238" s="2432"/>
      <c r="CM238" s="2432"/>
      <c r="CN238" s="2432"/>
      <c r="CO238" s="2432"/>
      <c r="CP238" s="2432"/>
      <c r="CQ238" s="2432"/>
      <c r="CR238" s="2432"/>
      <c r="CS238" s="2432"/>
      <c r="CT238" s="2432"/>
      <c r="CU238" s="2432"/>
      <c r="CV238" s="2432"/>
      <c r="CW238" s="2432"/>
      <c r="CX238" s="2432"/>
      <c r="CY238" s="2432"/>
      <c r="CZ238" s="2432"/>
    </row>
    <row r="239" s="130" customFormat="true" ht="15" customHeight="true" x14ac:dyDescent="0.2">
      <c r="A239" s="1025"/>
      <c r="B239" s="304"/>
      <c r="C239" s="385"/>
      <c r="D239" s="386"/>
      <c r="E239" s="386"/>
      <c r="F239" s="386"/>
      <c r="G239" s="387"/>
      <c r="H239" s="388"/>
      <c r="I239" s="386"/>
      <c r="J239" s="386"/>
      <c r="K239" s="386"/>
      <c r="L239" s="389"/>
      <c r="M239" s="390"/>
      <c r="N239" s="386"/>
      <c r="O239" s="386"/>
      <c r="P239" s="386"/>
      <c r="Q239" s="389"/>
      <c r="R239" s="390"/>
      <c r="S239" s="386"/>
      <c r="T239" s="386"/>
      <c r="U239" s="386"/>
      <c r="V239" s="386"/>
      <c r="W239" s="386"/>
      <c r="X239" s="386"/>
      <c r="Y239" s="391"/>
      <c r="Z239" s="391"/>
      <c r="AA239" s="391"/>
      <c r="AB239" s="391"/>
      <c r="AC239" s="391"/>
      <c r="AD239" s="2627"/>
      <c r="AE239" s="2627"/>
      <c r="AF239" s="2627"/>
      <c r="AG239" s="2627"/>
      <c r="AH239" s="2627"/>
      <c r="AI239" s="2627"/>
      <c r="AJ239" s="2627"/>
      <c r="AK239" s="2627"/>
      <c r="AL239" s="2627"/>
      <c r="AM239" s="2627"/>
      <c r="AN239" s="2627"/>
      <c r="AO239" s="2627"/>
      <c r="AP239" s="2627"/>
      <c r="AQ239" s="2627"/>
      <c r="AR239" s="2627"/>
      <c r="AS239" s="2627"/>
      <c r="AT239" s="2627"/>
      <c r="AU239" s="2627"/>
      <c r="AV239" s="2627"/>
      <c r="AW239" s="2627"/>
      <c r="AX239" s="2627"/>
      <c r="AY239" s="2627"/>
      <c r="AZ239" s="239"/>
      <c r="BA239" s="1017"/>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448"/>
      <c r="CB239" s="448"/>
      <c r="CC239" s="448"/>
      <c r="CD239" s="2432"/>
      <c r="CE239" s="2432"/>
      <c r="CF239" s="2432"/>
      <c r="CG239" s="2432"/>
      <c r="CH239" s="2432"/>
      <c r="CI239" s="2432"/>
      <c r="CJ239" s="2432"/>
      <c r="CK239" s="2432"/>
      <c r="CL239" s="2432"/>
      <c r="CM239" s="2432"/>
      <c r="CN239" s="2432"/>
      <c r="CO239" s="2432"/>
      <c r="CP239" s="2432"/>
      <c r="CQ239" s="2432"/>
      <c r="CR239" s="2432"/>
      <c r="CS239" s="2432"/>
      <c r="CT239" s="2432"/>
      <c r="CU239" s="2432"/>
      <c r="CV239" s="2432"/>
      <c r="CW239" s="2432"/>
      <c r="CX239" s="2432"/>
      <c r="CY239" s="2432"/>
      <c r="CZ239" s="2432"/>
    </row>
    <row r="240" s="130" customFormat="true" ht="15" customHeight="true" x14ac:dyDescent="0.2">
      <c r="A240" s="1025"/>
      <c r="B240" s="304"/>
      <c r="C240" s="385"/>
      <c r="D240" s="386"/>
      <c r="E240" s="386"/>
      <c r="F240" s="386"/>
      <c r="G240" s="387"/>
      <c r="H240" s="388"/>
      <c r="I240" s="386"/>
      <c r="J240" s="386"/>
      <c r="K240" s="386"/>
      <c r="L240" s="389"/>
      <c r="M240" s="390"/>
      <c r="N240" s="386"/>
      <c r="O240" s="386"/>
      <c r="P240" s="386"/>
      <c r="Q240" s="389"/>
      <c r="R240" s="390"/>
      <c r="S240" s="386"/>
      <c r="T240" s="386"/>
      <c r="U240" s="386"/>
      <c r="V240" s="386"/>
      <c r="W240" s="386"/>
      <c r="X240" s="386"/>
      <c r="Y240" s="391"/>
      <c r="Z240" s="391"/>
      <c r="AA240" s="391"/>
      <c r="AB240" s="391"/>
      <c r="AC240" s="391"/>
      <c r="AD240" s="2627"/>
      <c r="AE240" s="2627"/>
      <c r="AF240" s="2627"/>
      <c r="AG240" s="2627"/>
      <c r="AH240" s="2627"/>
      <c r="AI240" s="2627"/>
      <c r="AJ240" s="2627"/>
      <c r="AK240" s="2627"/>
      <c r="AL240" s="2627"/>
      <c r="AM240" s="2627"/>
      <c r="AN240" s="2627"/>
      <c r="AO240" s="2627"/>
      <c r="AP240" s="2627"/>
      <c r="AQ240" s="2627"/>
      <c r="AR240" s="2627"/>
      <c r="AS240" s="2627"/>
      <c r="AT240" s="2627"/>
      <c r="AU240" s="2627"/>
      <c r="AV240" s="2627"/>
      <c r="AW240" s="2627"/>
      <c r="AX240" s="2627"/>
      <c r="AY240" s="2627"/>
      <c r="AZ240" s="239"/>
      <c r="BA240" s="1017"/>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448"/>
      <c r="CB240" s="448"/>
      <c r="CC240" s="448"/>
      <c r="CD240" s="2432"/>
      <c r="CE240" s="2432"/>
      <c r="CF240" s="2432"/>
      <c r="CG240" s="2432"/>
      <c r="CH240" s="2432"/>
      <c r="CI240" s="2432"/>
      <c r="CJ240" s="2432"/>
      <c r="CK240" s="2432"/>
      <c r="CL240" s="2432"/>
      <c r="CM240" s="2432"/>
      <c r="CN240" s="2432"/>
      <c r="CO240" s="2432"/>
      <c r="CP240" s="2432"/>
      <c r="CQ240" s="2432"/>
      <c r="CR240" s="2432"/>
      <c r="CS240" s="2432"/>
      <c r="CT240" s="2432"/>
      <c r="CU240" s="2432"/>
      <c r="CV240" s="2432"/>
      <c r="CW240" s="2432"/>
      <c r="CX240" s="2432"/>
      <c r="CY240" s="2432"/>
      <c r="CZ240" s="2432"/>
    </row>
    <row r="241" s="130" customFormat="true" ht="15" customHeight="true" x14ac:dyDescent="0.2">
      <c r="A241" s="1025"/>
      <c r="B241" s="304"/>
      <c r="C241" s="385"/>
      <c r="D241" s="386"/>
      <c r="E241" s="386"/>
      <c r="F241" s="386"/>
      <c r="G241" s="387"/>
      <c r="H241" s="388"/>
      <c r="I241" s="386"/>
      <c r="J241" s="386"/>
      <c r="K241" s="386"/>
      <c r="L241" s="389"/>
      <c r="M241" s="390"/>
      <c r="N241" s="386"/>
      <c r="O241" s="386"/>
      <c r="P241" s="386"/>
      <c r="Q241" s="389"/>
      <c r="R241" s="390"/>
      <c r="S241" s="386"/>
      <c r="T241" s="386"/>
      <c r="U241" s="386"/>
      <c r="V241" s="386"/>
      <c r="W241" s="386"/>
      <c r="X241" s="386"/>
      <c r="Y241" s="391"/>
      <c r="Z241" s="391"/>
      <c r="AA241" s="391"/>
      <c r="AB241" s="391"/>
      <c r="AC241" s="391"/>
      <c r="AD241" s="2627"/>
      <c r="AE241" s="2627"/>
      <c r="AF241" s="2627"/>
      <c r="AG241" s="2627"/>
      <c r="AH241" s="2627"/>
      <c r="AI241" s="2627"/>
      <c r="AJ241" s="2627"/>
      <c r="AK241" s="2627"/>
      <c r="AL241" s="2627"/>
      <c r="AM241" s="2627"/>
      <c r="AN241" s="2627"/>
      <c r="AO241" s="2627"/>
      <c r="AP241" s="2627"/>
      <c r="AQ241" s="2627"/>
      <c r="AR241" s="2627"/>
      <c r="AS241" s="2627"/>
      <c r="AT241" s="2627"/>
      <c r="AU241" s="2627"/>
      <c r="AV241" s="2627"/>
      <c r="AW241" s="2627"/>
      <c r="AX241" s="2627"/>
      <c r="AY241" s="2627"/>
      <c r="AZ241" s="239"/>
      <c r="BA241" s="1017"/>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448"/>
      <c r="CB241" s="448"/>
      <c r="CC241" s="448"/>
      <c r="CD241" s="2432"/>
      <c r="CE241" s="2432"/>
      <c r="CF241" s="2432"/>
      <c r="CG241" s="2432"/>
      <c r="CH241" s="2432"/>
      <c r="CI241" s="2432"/>
      <c r="CJ241" s="2432"/>
      <c r="CK241" s="2432"/>
      <c r="CL241" s="2432"/>
      <c r="CM241" s="2432"/>
      <c r="CN241" s="2432"/>
      <c r="CO241" s="2432"/>
      <c r="CP241" s="2432"/>
      <c r="CQ241" s="2432"/>
      <c r="CR241" s="2432"/>
      <c r="CS241" s="2432"/>
      <c r="CT241" s="2432"/>
      <c r="CU241" s="2432"/>
      <c r="CV241" s="2432"/>
      <c r="CW241" s="2432"/>
      <c r="CX241" s="2432"/>
      <c r="CY241" s="2432"/>
      <c r="CZ241" s="2432"/>
    </row>
    <row r="242" s="130" customFormat="true" ht="15" customHeight="true" x14ac:dyDescent="0.2">
      <c r="A242" s="1025"/>
      <c r="B242" s="304"/>
      <c r="C242" s="385"/>
      <c r="D242" s="386"/>
      <c r="E242" s="386"/>
      <c r="F242" s="386"/>
      <c r="G242" s="387"/>
      <c r="H242" s="388"/>
      <c r="I242" s="386"/>
      <c r="J242" s="386"/>
      <c r="K242" s="386"/>
      <c r="L242" s="389"/>
      <c r="M242" s="390"/>
      <c r="N242" s="386"/>
      <c r="O242" s="386"/>
      <c r="P242" s="386"/>
      <c r="Q242" s="389"/>
      <c r="R242" s="390"/>
      <c r="S242" s="386"/>
      <c r="T242" s="386"/>
      <c r="U242" s="386"/>
      <c r="V242" s="386"/>
      <c r="W242" s="386"/>
      <c r="X242" s="386"/>
      <c r="Y242" s="391"/>
      <c r="Z242" s="391"/>
      <c r="AA242" s="391"/>
      <c r="AB242" s="391"/>
      <c r="AC242" s="391"/>
      <c r="AD242" s="2627"/>
      <c r="AE242" s="2627"/>
      <c r="AF242" s="2627"/>
      <c r="AG242" s="2627"/>
      <c r="AH242" s="2627"/>
      <c r="AI242" s="2627"/>
      <c r="AJ242" s="2627"/>
      <c r="AK242" s="2627"/>
      <c r="AL242" s="2627"/>
      <c r="AM242" s="2627"/>
      <c r="AN242" s="2627"/>
      <c r="AO242" s="2627"/>
      <c r="AP242" s="2627"/>
      <c r="AQ242" s="2627"/>
      <c r="AR242" s="2627"/>
      <c r="AS242" s="2627"/>
      <c r="AT242" s="2627"/>
      <c r="AU242" s="2627"/>
      <c r="AV242" s="2627"/>
      <c r="AW242" s="2627"/>
      <c r="AX242" s="2627"/>
      <c r="AY242" s="2627"/>
      <c r="AZ242" s="239"/>
      <c r="BA242" s="1017"/>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448"/>
      <c r="CB242" s="448"/>
      <c r="CC242" s="448"/>
      <c r="CD242" s="2432"/>
      <c r="CE242" s="2432"/>
      <c r="CF242" s="2432"/>
      <c r="CG242" s="2432"/>
      <c r="CH242" s="2432"/>
      <c r="CI242" s="2432"/>
      <c r="CJ242" s="2432"/>
      <c r="CK242" s="2432"/>
      <c r="CL242" s="2432"/>
      <c r="CM242" s="2432"/>
      <c r="CN242" s="2432"/>
      <c r="CO242" s="2432"/>
      <c r="CP242" s="2432"/>
      <c r="CQ242" s="2432"/>
      <c r="CR242" s="2432"/>
      <c r="CS242" s="2432"/>
      <c r="CT242" s="2432"/>
      <c r="CU242" s="2432"/>
      <c r="CV242" s="2432"/>
      <c r="CW242" s="2432"/>
      <c r="CX242" s="2432"/>
      <c r="CY242" s="2432"/>
      <c r="CZ242" s="2432"/>
    </row>
    <row r="243" s="130" customFormat="true" ht="15" customHeight="true" x14ac:dyDescent="0.2">
      <c r="A243" s="1025"/>
      <c r="B243" s="304"/>
      <c r="C243" s="385"/>
      <c r="D243" s="386"/>
      <c r="E243" s="386"/>
      <c r="F243" s="386"/>
      <c r="G243" s="387"/>
      <c r="H243" s="388"/>
      <c r="I243" s="386"/>
      <c r="J243" s="386"/>
      <c r="K243" s="386"/>
      <c r="L243" s="389"/>
      <c r="M243" s="390"/>
      <c r="N243" s="386"/>
      <c r="O243" s="386"/>
      <c r="P243" s="386"/>
      <c r="Q243" s="389"/>
      <c r="R243" s="390"/>
      <c r="S243" s="386"/>
      <c r="T243" s="386"/>
      <c r="U243" s="386"/>
      <c r="V243" s="386"/>
      <c r="W243" s="386"/>
      <c r="X243" s="386"/>
      <c r="Y243" s="391"/>
      <c r="Z243" s="391"/>
      <c r="AA243" s="391"/>
      <c r="AB243" s="391"/>
      <c r="AC243" s="391"/>
      <c r="AD243" s="2627"/>
      <c r="AE243" s="2627"/>
      <c r="AF243" s="2627"/>
      <c r="AG243" s="2627"/>
      <c r="AH243" s="2627"/>
      <c r="AI243" s="2627"/>
      <c r="AJ243" s="2627"/>
      <c r="AK243" s="2627"/>
      <c r="AL243" s="2627"/>
      <c r="AM243" s="2627"/>
      <c r="AN243" s="2627"/>
      <c r="AO243" s="2627"/>
      <c r="AP243" s="2627"/>
      <c r="AQ243" s="2627"/>
      <c r="AR243" s="2627"/>
      <c r="AS243" s="2627"/>
      <c r="AT243" s="2627"/>
      <c r="AU243" s="2627"/>
      <c r="AV243" s="2627"/>
      <c r="AW243" s="2627"/>
      <c r="AX243" s="2627"/>
      <c r="AY243" s="2627"/>
      <c r="AZ243" s="239"/>
      <c r="BA243" s="1017"/>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448"/>
      <c r="CB243" s="448"/>
      <c r="CC243" s="448"/>
      <c r="CD243" s="2432"/>
      <c r="CE243" s="2432"/>
      <c r="CF243" s="2432"/>
      <c r="CG243" s="2432"/>
      <c r="CH243" s="2432"/>
      <c r="CI243" s="2432"/>
      <c r="CJ243" s="2432"/>
      <c r="CK243" s="2432"/>
      <c r="CL243" s="2432"/>
      <c r="CM243" s="2432"/>
      <c r="CN243" s="2432"/>
      <c r="CO243" s="2432"/>
      <c r="CP243" s="2432"/>
      <c r="CQ243" s="2432"/>
      <c r="CR243" s="2432"/>
      <c r="CS243" s="2432"/>
      <c r="CT243" s="2432"/>
      <c r="CU243" s="2432"/>
      <c r="CV243" s="2432"/>
      <c r="CW243" s="2432"/>
      <c r="CX243" s="2432"/>
      <c r="CY243" s="2432"/>
      <c r="CZ243" s="2432"/>
    </row>
    <row r="244" s="130" customFormat="true" ht="15" customHeight="true" x14ac:dyDescent="0.2">
      <c r="A244" s="1025"/>
      <c r="B244" s="304"/>
      <c r="C244" s="385"/>
      <c r="D244" s="386"/>
      <c r="E244" s="386"/>
      <c r="F244" s="386"/>
      <c r="G244" s="387"/>
      <c r="H244" s="388"/>
      <c r="I244" s="386"/>
      <c r="J244" s="386"/>
      <c r="K244" s="386"/>
      <c r="L244" s="389"/>
      <c r="M244" s="390"/>
      <c r="N244" s="386"/>
      <c r="O244" s="386"/>
      <c r="P244" s="386"/>
      <c r="Q244" s="389"/>
      <c r="R244" s="390"/>
      <c r="S244" s="386"/>
      <c r="T244" s="386"/>
      <c r="U244" s="386"/>
      <c r="V244" s="386"/>
      <c r="W244" s="386"/>
      <c r="X244" s="386"/>
      <c r="Y244" s="391"/>
      <c r="Z244" s="391"/>
      <c r="AA244" s="391"/>
      <c r="AB244" s="391"/>
      <c r="AC244" s="391"/>
      <c r="AD244" s="2627"/>
      <c r="AE244" s="2627"/>
      <c r="AF244" s="2627"/>
      <c r="AG244" s="2627"/>
      <c r="AH244" s="2627"/>
      <c r="AI244" s="2627"/>
      <c r="AJ244" s="2627"/>
      <c r="AK244" s="2627"/>
      <c r="AL244" s="2627"/>
      <c r="AM244" s="2627"/>
      <c r="AN244" s="2627"/>
      <c r="AO244" s="2627"/>
      <c r="AP244" s="2627"/>
      <c r="AQ244" s="2627"/>
      <c r="AR244" s="2627"/>
      <c r="AS244" s="2627"/>
      <c r="AT244" s="2627"/>
      <c r="AU244" s="2627"/>
      <c r="AV244" s="2627"/>
      <c r="AW244" s="2627"/>
      <c r="AX244" s="2627"/>
      <c r="AY244" s="2627"/>
      <c r="AZ244" s="239"/>
      <c r="BA244" s="1017"/>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448"/>
      <c r="CB244" s="448"/>
      <c r="CC244" s="448"/>
      <c r="CD244" s="2432"/>
      <c r="CE244" s="2432"/>
      <c r="CF244" s="2432"/>
      <c r="CG244" s="2432"/>
      <c r="CH244" s="2432"/>
      <c r="CI244" s="2432"/>
      <c r="CJ244" s="2432"/>
      <c r="CK244" s="2432"/>
      <c r="CL244" s="2432"/>
      <c r="CM244" s="2432"/>
      <c r="CN244" s="2432"/>
      <c r="CO244" s="2432"/>
      <c r="CP244" s="2432"/>
      <c r="CQ244" s="2432"/>
      <c r="CR244" s="2432"/>
      <c r="CS244" s="2432"/>
      <c r="CT244" s="2432"/>
      <c r="CU244" s="2432"/>
      <c r="CV244" s="2432"/>
      <c r="CW244" s="2432"/>
      <c r="CX244" s="2432"/>
      <c r="CY244" s="2432"/>
      <c r="CZ244" s="2432"/>
    </row>
    <row r="245" s="130" customFormat="true" ht="15" customHeight="true" x14ac:dyDescent="0.2">
      <c r="A245" s="1025"/>
      <c r="B245" s="304"/>
      <c r="C245" s="385"/>
      <c r="D245" s="386"/>
      <c r="E245" s="386"/>
      <c r="F245" s="386"/>
      <c r="G245" s="387"/>
      <c r="H245" s="388"/>
      <c r="I245" s="386"/>
      <c r="J245" s="386"/>
      <c r="K245" s="386"/>
      <c r="L245" s="389"/>
      <c r="M245" s="390"/>
      <c r="N245" s="386"/>
      <c r="O245" s="386"/>
      <c r="P245" s="386"/>
      <c r="Q245" s="389"/>
      <c r="R245" s="390"/>
      <c r="S245" s="386"/>
      <c r="T245" s="386"/>
      <c r="U245" s="386"/>
      <c r="V245" s="386"/>
      <c r="W245" s="386"/>
      <c r="X245" s="386"/>
      <c r="Y245" s="391"/>
      <c r="Z245" s="391"/>
      <c r="AA245" s="391"/>
      <c r="AB245" s="391"/>
      <c r="AC245" s="391"/>
      <c r="AD245" s="2627"/>
      <c r="AE245" s="2627"/>
      <c r="AF245" s="2627"/>
      <c r="AG245" s="2627"/>
      <c r="AH245" s="2627"/>
      <c r="AI245" s="2627"/>
      <c r="AJ245" s="2627"/>
      <c r="AK245" s="2627"/>
      <c r="AL245" s="2627"/>
      <c r="AM245" s="2627"/>
      <c r="AN245" s="2627"/>
      <c r="AO245" s="2627"/>
      <c r="AP245" s="2627"/>
      <c r="AQ245" s="2627"/>
      <c r="AR245" s="2627"/>
      <c r="AS245" s="2627"/>
      <c r="AT245" s="2627"/>
      <c r="AU245" s="2627"/>
      <c r="AV245" s="2627"/>
      <c r="AW245" s="2627"/>
      <c r="AX245" s="2627"/>
      <c r="AY245" s="2627"/>
      <c r="AZ245" s="239"/>
      <c r="BA245" s="1017"/>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448"/>
      <c r="CB245" s="448"/>
      <c r="CC245" s="448"/>
      <c r="CD245" s="2432"/>
      <c r="CE245" s="2432"/>
      <c r="CF245" s="2432"/>
      <c r="CG245" s="2432"/>
      <c r="CH245" s="2432"/>
      <c r="CI245" s="2432"/>
      <c r="CJ245" s="2432"/>
      <c r="CK245" s="2432"/>
      <c r="CL245" s="2432"/>
      <c r="CM245" s="2432"/>
      <c r="CN245" s="2432"/>
      <c r="CO245" s="2432"/>
      <c r="CP245" s="2432"/>
      <c r="CQ245" s="2432"/>
      <c r="CR245" s="2432"/>
      <c r="CS245" s="2432"/>
      <c r="CT245" s="2432"/>
      <c r="CU245" s="2432"/>
      <c r="CV245" s="2432"/>
      <c r="CW245" s="2432"/>
      <c r="CX245" s="2432"/>
      <c r="CY245" s="2432"/>
      <c r="CZ245" s="2432"/>
    </row>
    <row r="246" s="130" customFormat="true" ht="15" customHeight="true" x14ac:dyDescent="0.2">
      <c r="A246" s="1025"/>
      <c r="B246" s="304"/>
      <c r="C246" s="385"/>
      <c r="D246" s="386"/>
      <c r="E246" s="386"/>
      <c r="F246" s="386"/>
      <c r="G246" s="387"/>
      <c r="H246" s="388"/>
      <c r="I246" s="386"/>
      <c r="J246" s="386"/>
      <c r="K246" s="386"/>
      <c r="L246" s="389"/>
      <c r="M246" s="390"/>
      <c r="N246" s="386"/>
      <c r="O246" s="386"/>
      <c r="P246" s="386"/>
      <c r="Q246" s="389"/>
      <c r="R246" s="390"/>
      <c r="S246" s="386"/>
      <c r="T246" s="386"/>
      <c r="U246" s="386"/>
      <c r="V246" s="386"/>
      <c r="W246" s="386"/>
      <c r="X246" s="386"/>
      <c r="Y246" s="391"/>
      <c r="Z246" s="391"/>
      <c r="AA246" s="391"/>
      <c r="AB246" s="391"/>
      <c r="AC246" s="391"/>
      <c r="AD246" s="2627"/>
      <c r="AE246" s="2627"/>
      <c r="AF246" s="2627"/>
      <c r="AG246" s="2627"/>
      <c r="AH246" s="2627"/>
      <c r="AI246" s="2627"/>
      <c r="AJ246" s="2627"/>
      <c r="AK246" s="2627"/>
      <c r="AL246" s="2627"/>
      <c r="AM246" s="2627"/>
      <c r="AN246" s="2627"/>
      <c r="AO246" s="2627"/>
      <c r="AP246" s="2627"/>
      <c r="AQ246" s="2627"/>
      <c r="AR246" s="2627"/>
      <c r="AS246" s="2627"/>
      <c r="AT246" s="2627"/>
      <c r="AU246" s="2627"/>
      <c r="AV246" s="2627"/>
      <c r="AW246" s="2627"/>
      <c r="AX246" s="2627"/>
      <c r="AY246" s="2627"/>
      <c r="AZ246" s="239"/>
      <c r="BA246" s="1017"/>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448"/>
      <c r="CB246" s="448"/>
      <c r="CC246" s="448"/>
      <c r="CD246" s="2432"/>
      <c r="CE246" s="2432"/>
      <c r="CF246" s="2432"/>
      <c r="CG246" s="2432"/>
      <c r="CH246" s="2432"/>
      <c r="CI246" s="2432"/>
      <c r="CJ246" s="2432"/>
      <c r="CK246" s="2432"/>
      <c r="CL246" s="2432"/>
      <c r="CM246" s="2432"/>
      <c r="CN246" s="2432"/>
      <c r="CO246" s="2432"/>
      <c r="CP246" s="2432"/>
      <c r="CQ246" s="2432"/>
      <c r="CR246" s="2432"/>
      <c r="CS246" s="2432"/>
      <c r="CT246" s="2432"/>
      <c r="CU246" s="2432"/>
      <c r="CV246" s="2432"/>
      <c r="CW246" s="2432"/>
      <c r="CX246" s="2432"/>
      <c r="CY246" s="2432"/>
      <c r="CZ246" s="2432"/>
    </row>
    <row r="247" s="130" customFormat="true" ht="15" customHeight="true" x14ac:dyDescent="0.2">
      <c r="A247" s="1025"/>
      <c r="B247" s="304"/>
      <c r="C247" s="385"/>
      <c r="D247" s="386"/>
      <c r="E247" s="386"/>
      <c r="F247" s="386"/>
      <c r="G247" s="387"/>
      <c r="H247" s="388"/>
      <c r="I247" s="386"/>
      <c r="J247" s="386"/>
      <c r="K247" s="386"/>
      <c r="L247" s="389"/>
      <c r="M247" s="390"/>
      <c r="N247" s="386"/>
      <c r="O247" s="386"/>
      <c r="P247" s="386"/>
      <c r="Q247" s="389"/>
      <c r="R247" s="390"/>
      <c r="S247" s="386"/>
      <c r="T247" s="386"/>
      <c r="U247" s="386"/>
      <c r="V247" s="386"/>
      <c r="W247" s="386"/>
      <c r="X247" s="386"/>
      <c r="Y247" s="391"/>
      <c r="Z247" s="391"/>
      <c r="AA247" s="391"/>
      <c r="AB247" s="391"/>
      <c r="AC247" s="391"/>
      <c r="AD247" s="2627"/>
      <c r="AE247" s="2627"/>
      <c r="AF247" s="2627"/>
      <c r="AG247" s="2627"/>
      <c r="AH247" s="2627"/>
      <c r="AI247" s="2627"/>
      <c r="AJ247" s="2627"/>
      <c r="AK247" s="2627"/>
      <c r="AL247" s="2627"/>
      <c r="AM247" s="2627"/>
      <c r="AN247" s="2627"/>
      <c r="AO247" s="2627"/>
      <c r="AP247" s="2627"/>
      <c r="AQ247" s="2627"/>
      <c r="AR247" s="2627"/>
      <c r="AS247" s="2627"/>
      <c r="AT247" s="2627"/>
      <c r="AU247" s="2627"/>
      <c r="AV247" s="2627"/>
      <c r="AW247" s="2627"/>
      <c r="AX247" s="2627"/>
      <c r="AY247" s="2627"/>
      <c r="AZ247" s="239"/>
      <c r="BA247" s="1017"/>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448"/>
      <c r="CB247" s="448"/>
      <c r="CC247" s="448"/>
      <c r="CD247" s="2432"/>
      <c r="CE247" s="2432"/>
      <c r="CF247" s="2432"/>
      <c r="CG247" s="2432"/>
      <c r="CH247" s="2432"/>
      <c r="CI247" s="2432"/>
      <c r="CJ247" s="2432"/>
      <c r="CK247" s="2432"/>
      <c r="CL247" s="2432"/>
      <c r="CM247" s="2432"/>
      <c r="CN247" s="2432"/>
      <c r="CO247" s="2432"/>
      <c r="CP247" s="2432"/>
      <c r="CQ247" s="2432"/>
      <c r="CR247" s="2432"/>
      <c r="CS247" s="2432"/>
      <c r="CT247" s="2432"/>
      <c r="CU247" s="2432"/>
      <c r="CV247" s="2432"/>
      <c r="CW247" s="2432"/>
      <c r="CX247" s="2432"/>
      <c r="CY247" s="2432"/>
      <c r="CZ247" s="2432"/>
    </row>
    <row r="248" s="130" customFormat="true" ht="15" customHeight="true" x14ac:dyDescent="0.2">
      <c r="A248" s="285"/>
      <c r="B248" s="305"/>
      <c r="C248" s="392"/>
      <c r="D248" s="393"/>
      <c r="E248" s="393"/>
      <c r="F248" s="393"/>
      <c r="G248" s="394"/>
      <c r="H248" s="395"/>
      <c r="I248" s="393"/>
      <c r="J248" s="393"/>
      <c r="K248" s="393"/>
      <c r="L248" s="396"/>
      <c r="M248" s="397"/>
      <c r="N248" s="393"/>
      <c r="O248" s="393"/>
      <c r="P248" s="393"/>
      <c r="Q248" s="396"/>
      <c r="R248" s="397"/>
      <c r="S248" s="393"/>
      <c r="T248" s="393"/>
      <c r="U248" s="393"/>
      <c r="V248" s="393"/>
      <c r="W248" s="393"/>
      <c r="X248" s="393"/>
      <c r="Y248" s="398"/>
      <c r="Z248" s="398"/>
      <c r="AA248" s="398"/>
      <c r="AB248" s="398"/>
      <c r="AC248" s="398"/>
      <c r="AD248" s="2627"/>
      <c r="AE248" s="2627"/>
      <c r="AF248" s="2627"/>
      <c r="AG248" s="2627"/>
      <c r="AH248" s="2627"/>
      <c r="AI248" s="2627"/>
      <c r="AJ248" s="2627"/>
      <c r="AK248" s="2627"/>
      <c r="AL248" s="2627"/>
      <c r="AM248" s="2627"/>
      <c r="AN248" s="2627"/>
      <c r="AO248" s="2627"/>
      <c r="AP248" s="2627"/>
      <c r="AQ248" s="2627"/>
      <c r="AR248" s="2627"/>
      <c r="AS248" s="2627"/>
      <c r="AT248" s="2627"/>
      <c r="AU248" s="2627"/>
      <c r="AV248" s="2627"/>
      <c r="AW248" s="2627"/>
      <c r="AX248" s="2627"/>
      <c r="AY248" s="2627"/>
      <c r="AZ248" s="239"/>
      <c r="BA248" s="1017"/>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537"/>
      <c r="CB248" s="537"/>
      <c r="CC248" s="537"/>
      <c r="CD248" s="2432"/>
      <c r="CE248" s="2432"/>
      <c r="CF248" s="2432"/>
      <c r="CG248" s="2432"/>
      <c r="CH248" s="2432"/>
      <c r="CI248" s="2432"/>
      <c r="CJ248" s="2432"/>
      <c r="CK248" s="2432"/>
      <c r="CL248" s="2432"/>
      <c r="CM248" s="2432"/>
      <c r="CN248" s="2432"/>
      <c r="CO248" s="2432"/>
      <c r="CP248" s="2432"/>
      <c r="CQ248" s="2432"/>
      <c r="CR248" s="2432"/>
      <c r="CS248" s="2432"/>
      <c r="CT248" s="2432"/>
      <c r="CU248" s="2432"/>
      <c r="CV248" s="2432"/>
      <c r="CW248" s="2432"/>
      <c r="CX248" s="2432"/>
      <c r="CY248" s="2432"/>
      <c r="CZ248" s="2432"/>
    </row>
    <row r="249" s="130" customFormat="true" ht="250.15" customHeight="true" x14ac:dyDescent="0.2">
      <c r="A249" s="132"/>
      <c r="B249" s="132"/>
      <c r="C249" s="132"/>
      <c r="D249" s="132"/>
      <c r="E249" s="132"/>
      <c r="F249" s="132"/>
      <c r="G249" s="132"/>
      <c r="H249" s="132"/>
      <c r="I249" s="132"/>
      <c r="J249" s="132"/>
      <c r="K249" s="132"/>
      <c r="L249" s="132"/>
      <c r="M249" s="132"/>
      <c r="N249" s="132"/>
      <c r="O249" s="132"/>
      <c r="P249" s="132"/>
      <c r="Q249" s="132"/>
      <c r="R249" s="698"/>
      <c r="S249" s="132"/>
      <c r="T249" s="132"/>
      <c r="U249" s="132"/>
      <c r="V249" s="132"/>
      <c r="W249" s="132"/>
      <c r="X249" s="132"/>
      <c r="Y249" s="132"/>
      <c r="Z249" s="239"/>
      <c r="AA249" s="239"/>
      <c r="AB249" s="239"/>
      <c r="AC249" s="239"/>
      <c r="AD249" s="239"/>
      <c r="AE249" s="239"/>
      <c r="AF249" s="239"/>
      <c r="AG249" s="239"/>
      <c r="AH249" s="239"/>
      <c r="AI249" s="239"/>
      <c r="AJ249" s="239"/>
      <c r="AK249" s="239"/>
      <c r="AL249" s="239"/>
      <c r="AM249" s="239"/>
      <c r="AN249" s="239"/>
      <c r="AO249" s="239"/>
      <c r="AP249" s="239"/>
      <c r="AQ249" s="239"/>
      <c r="AR249" s="239"/>
      <c r="AS249" s="239"/>
      <c r="AT249" s="239"/>
      <c r="AU249" s="239"/>
      <c r="AV249" s="239"/>
      <c r="AW249" s="239"/>
      <c r="AX249" s="239"/>
      <c r="AY249" s="239"/>
      <c r="AZ249" s="239"/>
      <c r="BA249" s="132"/>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ht="19.15" customHeight="true" x14ac:dyDescent="0.2">
      <c r="R250" s="468"/>
      <c r="S250" s="468"/>
      <c r="T250" s="468"/>
      <c r="U250" s="468"/>
      <c r="V250" s="468"/>
      <c r="W250" s="468"/>
      <c r="X250" s="468"/>
      <c r="Y250" s="468"/>
    </row>
    <row r="251" ht="22.5" customHeight="true" x14ac:dyDescent="0.35">
      <c r="A251" s="2831" t="str">
        <f>A1026</f>
        <v>Jordan</v>
      </c>
      <c r="B251" s="2832"/>
      <c r="R251" s="468"/>
      <c r="S251" s="468"/>
      <c r="T251" s="468"/>
      <c r="U251" s="468"/>
      <c r="V251" s="468"/>
      <c r="W251" s="468"/>
      <c r="X251" s="468"/>
      <c r="Y251" s="468"/>
    </row>
    <row r="252" ht="22.5" customHeight="true" x14ac:dyDescent="0.35">
      <c r="A252" s="257" t="str">
        <f>A1034</f>
        <v>2018</v>
      </c>
      <c r="B252" s="139"/>
      <c r="R252" s="468"/>
      <c r="S252" s="468"/>
      <c r="T252" s="468"/>
      <c r="U252" s="468"/>
      <c r="V252" s="468"/>
      <c r="W252" s="468"/>
      <c r="X252" s="468"/>
      <c r="Y252" s="468"/>
    </row>
    <row r="253" ht="22.5" customHeight="true" x14ac:dyDescent="0.35">
      <c r="A253" s="3301" t="s">
        <v>129</v>
      </c>
      <c r="B253" s="3302"/>
      <c r="R253" s="468"/>
      <c r="S253" s="468"/>
      <c r="T253" s="468"/>
      <c r="U253" s="468"/>
      <c r="V253" s="468"/>
      <c r="W253" s="468"/>
      <c r="X253" s="468"/>
      <c r="Y253" s="468"/>
    </row>
    <row r="254" ht="22.5" customHeight="true" x14ac:dyDescent="0.35">
      <c r="A254" s="3301" t="s">
        <v>97</v>
      </c>
      <c r="B254" s="3302"/>
      <c r="R254" s="468"/>
      <c r="S254" s="468"/>
      <c r="T254" s="468"/>
      <c r="U254" s="468"/>
      <c r="V254" s="468"/>
      <c r="W254" s="468"/>
      <c r="X254" s="468"/>
      <c r="Y254" s="468"/>
    </row>
    <row r="255" ht="15" customHeight="true" x14ac:dyDescent="0.2">
      <c r="A255" s="3303" t="s">
        <v>98</v>
      </c>
      <c r="B255" s="3304"/>
      <c r="R255" s="468"/>
      <c r="S255" s="468"/>
      <c r="T255" s="468"/>
      <c r="U255" s="468"/>
      <c r="V255" s="468"/>
      <c r="W255" s="468"/>
      <c r="X255" s="468"/>
      <c r="Y255" s="468"/>
    </row>
    <row r="256" ht="15" customHeight="true" x14ac:dyDescent="0.2">
      <c r="A256" s="152" t="s">
        <v>40</v>
      </c>
      <c r="B256" s="151"/>
      <c r="R256" s="468"/>
      <c r="S256" s="468"/>
      <c r="T256" s="468"/>
      <c r="U256" s="468"/>
      <c r="V256" s="468"/>
      <c r="W256" s="468"/>
      <c r="X256" s="468"/>
      <c r="Y256" s="468"/>
    </row>
    <row r="257" ht="18" customHeight="true" x14ac:dyDescent="0.2">
      <c r="A257" s="150" t="s">
        <v>39</v>
      </c>
      <c r="B257" s="153"/>
      <c r="R257" s="468"/>
      <c r="S257" s="468"/>
      <c r="T257" s="468"/>
      <c r="U257" s="468"/>
      <c r="V257" s="468"/>
      <c r="W257" s="468"/>
      <c r="X257" s="468"/>
      <c r="Y257" s="468"/>
    </row>
    <row r="258" ht="18" customHeight="true" x14ac:dyDescent="0.2">
      <c r="A258" s="245" t="s">
        <v>136</v>
      </c>
      <c r="B258" s="246" t="str">
        <f>A1025</f>
        <v>DHS18</v>
      </c>
      <c r="R258" s="468"/>
      <c r="S258" s="468"/>
      <c r="T258" s="468"/>
      <c r="U258" s="468"/>
      <c r="V258" s="468"/>
      <c r="W258" s="468"/>
      <c r="X258" s="468"/>
      <c r="Y258" s="468"/>
    </row>
    <row r="259" s="130" customFormat="true" ht="15" customHeight="true" x14ac:dyDescent="0.2">
      <c r="A259" s="137" t="s">
        <v>85</v>
      </c>
      <c r="B259" s="229"/>
      <c r="C259" s="3294" t="s">
        <v>115</v>
      </c>
      <c r="D259" s="3295"/>
      <c r="E259" s="3295"/>
      <c r="F259" s="3295"/>
      <c r="G259" s="3296"/>
      <c r="H259" s="3297" t="s">
        <v>38</v>
      </c>
      <c r="I259" s="3298"/>
      <c r="J259" s="3298"/>
      <c r="K259" s="3298"/>
      <c r="L259" s="3299"/>
      <c r="M259" s="3297" t="s">
        <v>37</v>
      </c>
      <c r="N259" s="3298"/>
      <c r="O259" s="3298"/>
      <c r="P259" s="3298"/>
      <c r="Q259" s="3300"/>
      <c r="R259" s="712" t="s">
        <v>142</v>
      </c>
      <c r="S259" s="459"/>
      <c r="T259" s="459"/>
      <c r="U259" s="459"/>
      <c r="V259" s="459"/>
      <c r="W259" s="459"/>
      <c r="X259" s="459"/>
      <c r="Y259" s="460"/>
      <c r="Z259" s="461"/>
      <c r="AA259" s="461"/>
      <c r="AB259" s="461"/>
      <c r="AC259" s="461"/>
      <c r="AD259" s="239"/>
      <c r="AE259" s="239"/>
      <c r="AF259" s="239"/>
      <c r="AG259" s="239"/>
      <c r="AH259" s="239"/>
      <c r="AI259" s="239"/>
      <c r="AJ259" s="239"/>
      <c r="AK259" s="239"/>
      <c r="AL259" s="239"/>
      <c r="AM259" s="239"/>
      <c r="AN259" s="239"/>
      <c r="AO259" s="239"/>
      <c r="AP259" s="239"/>
      <c r="AQ259" s="239"/>
      <c r="AR259" s="239"/>
      <c r="AS259" s="239"/>
      <c r="AT259" s="239"/>
      <c r="AU259" s="239"/>
      <c r="AV259" s="239"/>
      <c r="AW259" s="239"/>
      <c r="AX259" s="239"/>
      <c r="AY259" s="239"/>
      <c r="AZ259" s="239"/>
      <c r="BA259" s="241" t="s">
        <v>131</v>
      </c>
      <c r="BB259" s="137" t="s">
        <v>85</v>
      </c>
      <c r="BC259" s="2948" t="s">
        <v>115</v>
      </c>
      <c r="BD259" s="2949"/>
      <c r="BE259" s="2949"/>
      <c r="BF259" s="2949"/>
      <c r="BG259" s="2950"/>
      <c r="BH259" s="2951" t="s">
        <v>38</v>
      </c>
      <c r="BI259" s="2949"/>
      <c r="BJ259" s="2949"/>
      <c r="BK259" s="2949"/>
      <c r="BL259" s="2950"/>
      <c r="BM259" s="2951" t="s">
        <v>37</v>
      </c>
      <c r="BN259" s="2949"/>
      <c r="BO259" s="2949"/>
      <c r="BP259" s="2949"/>
      <c r="BQ259" s="2950"/>
      <c r="BR259" s="714" t="s">
        <v>142</v>
      </c>
      <c r="BS259" s="541"/>
      <c r="BT259" s="541"/>
      <c r="BU259" s="541"/>
      <c r="BV259" s="541"/>
      <c r="BW259" s="541"/>
      <c r="BX259" s="541"/>
      <c r="BY259" s="542"/>
      <c r="BZ259" s="461"/>
      <c r="CA259" s="461"/>
      <c r="CB259" s="461"/>
      <c r="CC259" s="461"/>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130" customFormat="true" ht="12.75" x14ac:dyDescent="0.2">
      <c r="A260" s="211" t="s">
        <v>88</v>
      </c>
      <c r="B260" s="210"/>
      <c r="C260" s="451" t="s">
        <v>0</v>
      </c>
      <c r="D260" s="422" t="s">
        <v>1</v>
      </c>
      <c r="E260" s="422" t="s">
        <v>2</v>
      </c>
      <c r="F260" s="422" t="s">
        <v>3</v>
      </c>
      <c r="G260" s="452" t="s">
        <v>4</v>
      </c>
      <c r="H260" s="453" t="s">
        <v>0</v>
      </c>
      <c r="I260" s="192" t="s">
        <v>1</v>
      </c>
      <c r="J260" s="192" t="s">
        <v>2</v>
      </c>
      <c r="K260" s="192" t="s">
        <v>3</v>
      </c>
      <c r="L260" s="454" t="s">
        <v>4</v>
      </c>
      <c r="M260" s="453" t="s">
        <v>0</v>
      </c>
      <c r="N260" s="192" t="s">
        <v>1</v>
      </c>
      <c r="O260" s="192" t="s">
        <v>2</v>
      </c>
      <c r="P260" s="192" t="s">
        <v>3</v>
      </c>
      <c r="Q260" s="193" t="s">
        <v>4</v>
      </c>
      <c r="R260" s="453" t="s">
        <v>326</v>
      </c>
      <c r="S260" s="192" t="s">
        <v>327</v>
      </c>
      <c r="T260" s="192" t="s">
        <v>328</v>
      </c>
      <c r="U260" s="192" t="s">
        <v>329</v>
      </c>
      <c r="V260" s="192" t="s">
        <v>330</v>
      </c>
      <c r="W260" s="192" t="s">
        <v>331</v>
      </c>
      <c r="X260" s="192" t="s">
        <v>332</v>
      </c>
      <c r="Y260" s="194" t="s">
        <v>333</v>
      </c>
      <c r="Z260" s="194" t="s">
        <v>334</v>
      </c>
      <c r="AA260" s="194" t="s">
        <v>335</v>
      </c>
      <c r="AB260" s="194" t="s">
        <v>336</v>
      </c>
      <c r="AC260" s="194" t="s">
        <v>337</v>
      </c>
      <c r="AD260" s="2628"/>
      <c r="AE260" s="2628"/>
      <c r="AF260" s="2628"/>
      <c r="AG260" s="2628"/>
      <c r="AH260" s="2628"/>
      <c r="AI260" s="2628"/>
      <c r="AJ260" s="2628"/>
      <c r="AK260" s="2628"/>
      <c r="AL260" s="2628"/>
      <c r="AM260" s="2628"/>
      <c r="AN260" s="2628"/>
      <c r="AO260" s="2628"/>
      <c r="AP260" s="2628"/>
      <c r="AQ260" s="2628"/>
      <c r="AR260" s="2628"/>
      <c r="AS260" s="2628"/>
      <c r="AT260" s="2628"/>
      <c r="AU260" s="2628"/>
      <c r="AV260" s="2628"/>
      <c r="AW260" s="2628"/>
      <c r="AX260" s="2628"/>
      <c r="AY260" s="2628"/>
      <c r="AZ260" s="239"/>
      <c r="BA260" s="226" t="s">
        <v>119</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326</v>
      </c>
      <c r="BS260" s="195" t="s">
        <v>327</v>
      </c>
      <c r="BT260" s="195" t="s">
        <v>328</v>
      </c>
      <c r="BU260" s="195" t="s">
        <v>329</v>
      </c>
      <c r="BV260" s="195" t="s">
        <v>330</v>
      </c>
      <c r="BW260" s="195" t="s">
        <v>331</v>
      </c>
      <c r="BX260" s="195" t="s">
        <v>332</v>
      </c>
      <c r="BY260" s="196" t="s">
        <v>333</v>
      </c>
      <c r="BZ260" s="196" t="s">
        <v>334</v>
      </c>
      <c r="CA260" s="196" t="s">
        <v>335</v>
      </c>
      <c r="CB260" s="196" t="s">
        <v>336</v>
      </c>
      <c r="CC260" s="196" t="s">
        <v>337</v>
      </c>
      <c r="CD260" s="2437"/>
      <c r="CE260" s="2437"/>
      <c r="CF260" s="2437"/>
      <c r="CG260" s="2437"/>
      <c r="CH260" s="2437"/>
      <c r="CI260" s="2437"/>
      <c r="CJ260" s="2437"/>
      <c r="CK260" s="2437"/>
      <c r="CL260" s="2437"/>
      <c r="CM260" s="2437"/>
      <c r="CN260" s="2437"/>
      <c r="CO260" s="2437"/>
      <c r="CP260" s="2437"/>
      <c r="CQ260" s="2437"/>
      <c r="CR260" s="2437"/>
      <c r="CS260" s="2437"/>
      <c r="CT260" s="2437"/>
      <c r="CU260" s="2437"/>
      <c r="CV260" s="2437"/>
      <c r="CW260" s="2437"/>
      <c r="CX260" s="2437"/>
      <c r="CY260" s="2437"/>
      <c r="CZ260" s="2437"/>
    </row>
    <row r="261" s="130" customFormat="true" ht="15" customHeight="true" x14ac:dyDescent="0.2">
      <c r="A261" s="3292" t="s">
        <v>73</v>
      </c>
      <c r="B261" s="154" t="s">
        <v>49</v>
      </c>
      <c r="C261" s="2647" t="s">
        <v>35</v>
      </c>
      <c r="D261" s="2648" t="s">
        <v>35</v>
      </c>
      <c r="E261" s="2648" t="s">
        <v>35</v>
      </c>
      <c r="F261" s="2648" t="s">
        <v>35</v>
      </c>
      <c r="G261" s="2649" t="s">
        <v>35</v>
      </c>
      <c r="H261" s="2650" t="s">
        <v>35</v>
      </c>
      <c r="I261" s="2648" t="s">
        <v>35</v>
      </c>
      <c r="J261" s="2648" t="s">
        <v>35</v>
      </c>
      <c r="K261" s="2648" t="s">
        <v>35</v>
      </c>
      <c r="L261" s="2649" t="s">
        <v>35</v>
      </c>
      <c r="M261" s="2650" t="s">
        <v>35</v>
      </c>
      <c r="N261" s="2648" t="s">
        <v>35</v>
      </c>
      <c r="O261" s="2648" t="s">
        <v>35</v>
      </c>
      <c r="P261" s="2648" t="s">
        <v>35</v>
      </c>
      <c r="Q261" s="2651" t="s">
        <v>35</v>
      </c>
      <c r="R261" s="2650" t="s">
        <v>35</v>
      </c>
      <c r="S261" s="2648" t="s">
        <v>35</v>
      </c>
      <c r="T261" s="2648" t="s">
        <v>35</v>
      </c>
      <c r="U261" s="2648" t="s">
        <v>35</v>
      </c>
      <c r="V261" s="2648" t="s">
        <v>35</v>
      </c>
      <c r="W261" s="2648" t="s">
        <v>35</v>
      </c>
      <c r="X261" s="2648" t="s">
        <v>35</v>
      </c>
      <c r="Y261" s="2652" t="s">
        <v>35</v>
      </c>
      <c r="Z261" s="2652" t="s">
        <v>35</v>
      </c>
      <c r="AA261" s="2652" t="s">
        <v>35</v>
      </c>
      <c r="AB261" s="2652" t="s">
        <v>35</v>
      </c>
      <c r="AC261" s="2652" t="s">
        <v>35</v>
      </c>
      <c r="AD261" s="2713"/>
      <c r="AE261" s="2713"/>
      <c r="AF261" s="2713"/>
      <c r="AG261" s="2713"/>
      <c r="AH261" s="2713"/>
      <c r="AI261" s="2713"/>
      <c r="AJ261" s="2713"/>
      <c r="AK261" s="2713"/>
      <c r="AL261" s="2713"/>
      <c r="AM261" s="2713"/>
      <c r="AN261" s="2713"/>
      <c r="AO261" s="2713"/>
      <c r="AP261" s="2713"/>
      <c r="AQ261" s="2713"/>
      <c r="AR261" s="2713"/>
      <c r="AS261" s="2713"/>
      <c r="AT261" s="2713"/>
      <c r="AU261" s="2713"/>
      <c r="AV261" s="2713"/>
      <c r="AW261" s="2713"/>
      <c r="AX261" s="2713"/>
      <c r="AY261" s="2713"/>
      <c r="AZ261" s="239"/>
      <c r="BA261" s="2952" t="s">
        <v>73</v>
      </c>
      <c r="BB261" s="430" t="s">
        <v>49</v>
      </c>
      <c r="BC261" s="1498" t="s">
        <v>35</v>
      </c>
      <c r="BD261" s="1518" t="s">
        <v>35</v>
      </c>
      <c r="BE261" s="1518" t="s">
        <v>35</v>
      </c>
      <c r="BF261" s="1518" t="s">
        <v>35</v>
      </c>
      <c r="BG261" s="1539" t="s">
        <v>35</v>
      </c>
      <c r="BH261" s="1560" t="s">
        <v>35</v>
      </c>
      <c r="BI261" s="1518" t="s">
        <v>35</v>
      </c>
      <c r="BJ261" s="1518" t="s">
        <v>35</v>
      </c>
      <c r="BK261" s="1518" t="s">
        <v>35</v>
      </c>
      <c r="BL261" s="1539" t="s">
        <v>35</v>
      </c>
      <c r="BM261" s="1560" t="s">
        <v>35</v>
      </c>
      <c r="BN261" s="1518" t="s">
        <v>35</v>
      </c>
      <c r="BO261" s="1518" t="s">
        <v>35</v>
      </c>
      <c r="BP261" s="1518" t="s">
        <v>35</v>
      </c>
      <c r="BQ261" s="1539" t="s">
        <v>35</v>
      </c>
      <c r="BR261" s="1560" t="s">
        <v>35</v>
      </c>
      <c r="BS261" s="1518" t="s">
        <v>35</v>
      </c>
      <c r="BT261" s="1518" t="s">
        <v>35</v>
      </c>
      <c r="BU261" s="1518" t="s">
        <v>35</v>
      </c>
      <c r="BV261" s="1518" t="s">
        <v>35</v>
      </c>
      <c r="BW261" s="1518" t="s">
        <v>35</v>
      </c>
      <c r="BX261" s="1518" t="s">
        <v>35</v>
      </c>
      <c r="BY261" s="1572" t="s">
        <v>35</v>
      </c>
      <c r="BZ261" s="1572" t="s">
        <v>35</v>
      </c>
      <c r="CA261" s="1572" t="s">
        <v>35</v>
      </c>
      <c r="CB261" s="1572" t="s">
        <v>35</v>
      </c>
      <c r="CC261" s="1572" t="s">
        <v>35</v>
      </c>
      <c r="CD261" s="2439"/>
      <c r="CE261" s="2439"/>
      <c r="CF261" s="2439"/>
      <c r="CG261" s="2439"/>
      <c r="CH261" s="2439"/>
      <c r="CI261" s="2439"/>
      <c r="CJ261" s="2439"/>
      <c r="CK261" s="2439"/>
      <c r="CL261" s="2439"/>
      <c r="CM261" s="2439"/>
      <c r="CN261" s="2439"/>
      <c r="CO261" s="2439"/>
      <c r="CP261" s="2439"/>
      <c r="CQ261" s="2439"/>
      <c r="CR261" s="2439"/>
      <c r="CS261" s="2439"/>
      <c r="CT261" s="2439"/>
      <c r="CU261" s="2439"/>
      <c r="CV261" s="2439"/>
      <c r="CW261" s="2439"/>
      <c r="CX261" s="2439"/>
      <c r="CY261" s="2439"/>
      <c r="CZ261" s="2439"/>
    </row>
    <row r="262" s="130" customFormat="true" ht="15" customHeight="true" x14ac:dyDescent="0.2">
      <c r="A262" s="3293"/>
      <c r="B262" s="155" t="s">
        <v>48</v>
      </c>
      <c r="C262" s="2653" t="s">
        <v>35</v>
      </c>
      <c r="D262" s="2547" t="s">
        <v>35</v>
      </c>
      <c r="E262" s="2547" t="s">
        <v>35</v>
      </c>
      <c r="F262" s="2547" t="s">
        <v>35</v>
      </c>
      <c r="G262" s="2557" t="s">
        <v>35</v>
      </c>
      <c r="H262" s="2567" t="s">
        <v>35</v>
      </c>
      <c r="I262" s="2547" t="s">
        <v>35</v>
      </c>
      <c r="J262" s="2547" t="s">
        <v>35</v>
      </c>
      <c r="K262" s="2547" t="s">
        <v>35</v>
      </c>
      <c r="L262" s="2557" t="s">
        <v>35</v>
      </c>
      <c r="M262" s="2567" t="s">
        <v>35</v>
      </c>
      <c r="N262" s="2547" t="s">
        <v>35</v>
      </c>
      <c r="O262" s="2547" t="s">
        <v>35</v>
      </c>
      <c r="P262" s="2547" t="s">
        <v>35</v>
      </c>
      <c r="Q262" s="2583" t="s">
        <v>35</v>
      </c>
      <c r="R262" s="2567" t="s">
        <v>35</v>
      </c>
      <c r="S262" s="2547" t="s">
        <v>35</v>
      </c>
      <c r="T262" s="2547" t="s">
        <v>35</v>
      </c>
      <c r="U262" s="2547" t="s">
        <v>35</v>
      </c>
      <c r="V262" s="2547" t="s">
        <v>35</v>
      </c>
      <c r="W262" s="2547" t="s">
        <v>35</v>
      </c>
      <c r="X262" s="2547" t="s">
        <v>35</v>
      </c>
      <c r="Y262" s="2592" t="s">
        <v>35</v>
      </c>
      <c r="Z262" s="2592" t="s">
        <v>35</v>
      </c>
      <c r="AA262" s="2592" t="s">
        <v>35</v>
      </c>
      <c r="AB262" s="2592" t="s">
        <v>35</v>
      </c>
      <c r="AC262" s="2592" t="s">
        <v>35</v>
      </c>
      <c r="AD262" s="2629"/>
      <c r="AE262" s="2629"/>
      <c r="AF262" s="2629"/>
      <c r="AG262" s="2629"/>
      <c r="AH262" s="2629"/>
      <c r="AI262" s="2629"/>
      <c r="AJ262" s="2629"/>
      <c r="AK262" s="2629"/>
      <c r="AL262" s="2629"/>
      <c r="AM262" s="2629"/>
      <c r="AN262" s="2629"/>
      <c r="AO262" s="2629"/>
      <c r="AP262" s="2629"/>
      <c r="AQ262" s="2629"/>
      <c r="AR262" s="2629"/>
      <c r="AS262" s="2629"/>
      <c r="AT262" s="2629"/>
      <c r="AU262" s="2629"/>
      <c r="AV262" s="2629"/>
      <c r="AW262" s="2629"/>
      <c r="AX262" s="2629"/>
      <c r="AY262" s="2629"/>
      <c r="AZ262" s="239"/>
      <c r="BA262" s="2953"/>
      <c r="BB262" s="431" t="s">
        <v>48</v>
      </c>
      <c r="BC262" s="1499" t="s">
        <v>35</v>
      </c>
      <c r="BD262" s="1519" t="s">
        <v>35</v>
      </c>
      <c r="BE262" s="1519" t="s">
        <v>35</v>
      </c>
      <c r="BF262" s="1519" t="s">
        <v>35</v>
      </c>
      <c r="BG262" s="1540" t="s">
        <v>35</v>
      </c>
      <c r="BH262" s="1561" t="s">
        <v>35</v>
      </c>
      <c r="BI262" s="1519" t="s">
        <v>35</v>
      </c>
      <c r="BJ262" s="1519" t="s">
        <v>35</v>
      </c>
      <c r="BK262" s="1519" t="s">
        <v>35</v>
      </c>
      <c r="BL262" s="1540" t="s">
        <v>35</v>
      </c>
      <c r="BM262" s="1561" t="s">
        <v>35</v>
      </c>
      <c r="BN262" s="1519" t="s">
        <v>35</v>
      </c>
      <c r="BO262" s="1519" t="s">
        <v>35</v>
      </c>
      <c r="BP262" s="1519" t="s">
        <v>35</v>
      </c>
      <c r="BQ262" s="1540" t="s">
        <v>35</v>
      </c>
      <c r="BR262" s="1561" t="s">
        <v>35</v>
      </c>
      <c r="BS262" s="1519" t="s">
        <v>35</v>
      </c>
      <c r="BT262" s="1519" t="s">
        <v>35</v>
      </c>
      <c r="BU262" s="1519" t="s">
        <v>35</v>
      </c>
      <c r="BV262" s="1519" t="s">
        <v>35</v>
      </c>
      <c r="BW262" s="1519" t="s">
        <v>35</v>
      </c>
      <c r="BX262" s="1519" t="s">
        <v>35</v>
      </c>
      <c r="BY262" s="1573" t="s">
        <v>35</v>
      </c>
      <c r="BZ262" s="1573" t="s">
        <v>35</v>
      </c>
      <c r="CA262" s="1573" t="s">
        <v>35</v>
      </c>
      <c r="CB262" s="1573" t="s">
        <v>35</v>
      </c>
      <c r="CC262" s="1573" t="s">
        <v>35</v>
      </c>
      <c r="CD262" s="2441"/>
      <c r="CE262" s="2441"/>
      <c r="CF262" s="2441"/>
      <c r="CG262" s="2441"/>
      <c r="CH262" s="2441"/>
      <c r="CI262" s="2441"/>
      <c r="CJ262" s="2441"/>
      <c r="CK262" s="2441"/>
      <c r="CL262" s="2441"/>
      <c r="CM262" s="2441"/>
      <c r="CN262" s="2441"/>
      <c r="CO262" s="2441"/>
      <c r="CP262" s="2441"/>
      <c r="CQ262" s="2441"/>
      <c r="CR262" s="2441"/>
      <c r="CS262" s="2441"/>
      <c r="CT262" s="2441"/>
      <c r="CU262" s="2441"/>
      <c r="CV262" s="2441"/>
      <c r="CW262" s="2441"/>
      <c r="CX262" s="2441"/>
      <c r="CY262" s="2441"/>
      <c r="CZ262" s="2441"/>
    </row>
    <row r="263" s="130" customFormat="true" ht="15" customHeight="true" x14ac:dyDescent="0.2">
      <c r="A263" s="3293"/>
      <c r="B263" s="155" t="s">
        <v>113</v>
      </c>
      <c r="C263" s="2653" t="s">
        <v>35</v>
      </c>
      <c r="D263" s="2547" t="s">
        <v>35</v>
      </c>
      <c r="E263" s="2547" t="s">
        <v>35</v>
      </c>
      <c r="F263" s="2654" t="s">
        <v>35</v>
      </c>
      <c r="G263" s="2557" t="s">
        <v>35</v>
      </c>
      <c r="H263" s="2655" t="s">
        <v>35</v>
      </c>
      <c r="I263" s="2654" t="s">
        <v>35</v>
      </c>
      <c r="J263" s="2654" t="s">
        <v>35</v>
      </c>
      <c r="K263" s="2654" t="s">
        <v>35</v>
      </c>
      <c r="L263" s="2656" t="s">
        <v>35</v>
      </c>
      <c r="M263" s="2567" t="s">
        <v>35</v>
      </c>
      <c r="N263" s="2547" t="s">
        <v>35</v>
      </c>
      <c r="O263" s="2547" t="s">
        <v>35</v>
      </c>
      <c r="P263" s="2654" t="s">
        <v>35</v>
      </c>
      <c r="Q263" s="2583" t="s">
        <v>35</v>
      </c>
      <c r="R263" s="2567" t="s">
        <v>35</v>
      </c>
      <c r="S263" s="2654" t="s">
        <v>35</v>
      </c>
      <c r="T263" s="2547" t="s">
        <v>35</v>
      </c>
      <c r="U263" s="2547" t="s">
        <v>35</v>
      </c>
      <c r="V263" s="2547" t="s">
        <v>35</v>
      </c>
      <c r="W263" s="2654" t="s">
        <v>35</v>
      </c>
      <c r="X263" s="2547" t="s">
        <v>35</v>
      </c>
      <c r="Y263" s="2592" t="s">
        <v>35</v>
      </c>
      <c r="Z263" s="2592" t="s">
        <v>35</v>
      </c>
      <c r="AA263" s="2592" t="s">
        <v>35</v>
      </c>
      <c r="AB263" s="2592" t="s">
        <v>35</v>
      </c>
      <c r="AC263" s="2592" t="s">
        <v>35</v>
      </c>
      <c r="AD263" s="2629"/>
      <c r="AE263" s="2629"/>
      <c r="AF263" s="2629"/>
      <c r="AG263" s="2629"/>
      <c r="AH263" s="2629"/>
      <c r="AI263" s="2629"/>
      <c r="AJ263" s="2629"/>
      <c r="AK263" s="2629"/>
      <c r="AL263" s="2629"/>
      <c r="AM263" s="2629"/>
      <c r="AN263" s="2629"/>
      <c r="AO263" s="2629"/>
      <c r="AP263" s="2629"/>
      <c r="AQ263" s="2629"/>
      <c r="AR263" s="2629"/>
      <c r="AS263" s="2629"/>
      <c r="AT263" s="2629"/>
      <c r="AU263" s="2629"/>
      <c r="AV263" s="2629"/>
      <c r="AW263" s="2629"/>
      <c r="AX263" s="2629"/>
      <c r="AY263" s="2629"/>
      <c r="AZ263" s="239"/>
      <c r="BA263" s="2953"/>
      <c r="BB263" s="431" t="s">
        <v>113</v>
      </c>
      <c r="BC263" s="1499" t="s">
        <v>35</v>
      </c>
      <c r="BD263" s="1519" t="s">
        <v>35</v>
      </c>
      <c r="BE263" s="1519" t="s">
        <v>35</v>
      </c>
      <c r="BF263" s="1519" t="s">
        <v>35</v>
      </c>
      <c r="BG263" s="1540" t="s">
        <v>35</v>
      </c>
      <c r="BH263" s="1561" t="s">
        <v>35</v>
      </c>
      <c r="BI263" s="1519" t="s">
        <v>35</v>
      </c>
      <c r="BJ263" s="1519" t="s">
        <v>35</v>
      </c>
      <c r="BK263" s="1519" t="s">
        <v>35</v>
      </c>
      <c r="BL263" s="1540" t="s">
        <v>35</v>
      </c>
      <c r="BM263" s="1561" t="s">
        <v>35</v>
      </c>
      <c r="BN263" s="1519" t="s">
        <v>35</v>
      </c>
      <c r="BO263" s="1519" t="s">
        <v>35</v>
      </c>
      <c r="BP263" s="1519" t="s">
        <v>35</v>
      </c>
      <c r="BQ263" s="1540" t="s">
        <v>35</v>
      </c>
      <c r="BR263" s="1561" t="s">
        <v>35</v>
      </c>
      <c r="BS263" s="1519" t="s">
        <v>35</v>
      </c>
      <c r="BT263" s="1519" t="s">
        <v>35</v>
      </c>
      <c r="BU263" s="1519" t="s">
        <v>35</v>
      </c>
      <c r="BV263" s="1519" t="s">
        <v>35</v>
      </c>
      <c r="BW263" s="1519" t="s">
        <v>35</v>
      </c>
      <c r="BX263" s="1519" t="s">
        <v>35</v>
      </c>
      <c r="BY263" s="1573" t="s">
        <v>35</v>
      </c>
      <c r="BZ263" s="1573" t="s">
        <v>35</v>
      </c>
      <c r="CA263" s="1573" t="s">
        <v>35</v>
      </c>
      <c r="CB263" s="1573" t="s">
        <v>35</v>
      </c>
      <c r="CC263" s="1573" t="s">
        <v>35</v>
      </c>
      <c r="CD263" s="2441"/>
      <c r="CE263" s="2441"/>
      <c r="CF263" s="2441"/>
      <c r="CG263" s="2441"/>
      <c r="CH263" s="2441"/>
      <c r="CI263" s="2441"/>
      <c r="CJ263" s="2441"/>
      <c r="CK263" s="2441"/>
      <c r="CL263" s="2441"/>
      <c r="CM263" s="2441"/>
      <c r="CN263" s="2441"/>
      <c r="CO263" s="2441"/>
      <c r="CP263" s="2441"/>
      <c r="CQ263" s="2441"/>
      <c r="CR263" s="2441"/>
      <c r="CS263" s="2441"/>
      <c r="CT263" s="2441"/>
      <c r="CU263" s="2441"/>
      <c r="CV263" s="2441"/>
      <c r="CW263" s="2441"/>
      <c r="CX263" s="2441"/>
      <c r="CY263" s="2441"/>
      <c r="CZ263" s="2441"/>
    </row>
    <row r="264" s="130" customFormat="true" ht="15" customHeight="true" x14ac:dyDescent="0.2">
      <c r="A264" s="3293" t="s">
        <v>74</v>
      </c>
      <c r="B264" s="155" t="s">
        <v>89</v>
      </c>
      <c r="C264" s="2653" t="s">
        <v>35</v>
      </c>
      <c r="D264" s="2547" t="s">
        <v>35</v>
      </c>
      <c r="E264" s="2547" t="s">
        <v>35</v>
      </c>
      <c r="F264" s="2547" t="s">
        <v>35</v>
      </c>
      <c r="G264" s="2557" t="s">
        <v>35</v>
      </c>
      <c r="H264" s="2567" t="s">
        <v>35</v>
      </c>
      <c r="I264" s="2547" t="s">
        <v>35</v>
      </c>
      <c r="J264" s="2547" t="s">
        <v>35</v>
      </c>
      <c r="K264" s="2547" t="s">
        <v>35</v>
      </c>
      <c r="L264" s="2557" t="s">
        <v>35</v>
      </c>
      <c r="M264" s="2567" t="s">
        <v>35</v>
      </c>
      <c r="N264" s="2547" t="s">
        <v>35</v>
      </c>
      <c r="O264" s="2547" t="s">
        <v>35</v>
      </c>
      <c r="P264" s="2547" t="s">
        <v>35</v>
      </c>
      <c r="Q264" s="2583" t="s">
        <v>35</v>
      </c>
      <c r="R264" s="2567" t="s">
        <v>35</v>
      </c>
      <c r="S264" s="2547" t="s">
        <v>35</v>
      </c>
      <c r="T264" s="2547" t="s">
        <v>35</v>
      </c>
      <c r="U264" s="2547" t="s">
        <v>35</v>
      </c>
      <c r="V264" s="2547" t="s">
        <v>35</v>
      </c>
      <c r="W264" s="2547" t="s">
        <v>35</v>
      </c>
      <c r="X264" s="2547" t="s">
        <v>35</v>
      </c>
      <c r="Y264" s="2592" t="s">
        <v>35</v>
      </c>
      <c r="Z264" s="2592" t="s">
        <v>35</v>
      </c>
      <c r="AA264" s="2592" t="s">
        <v>35</v>
      </c>
      <c r="AB264" s="2592" t="s">
        <v>35</v>
      </c>
      <c r="AC264" s="2592" t="s">
        <v>35</v>
      </c>
      <c r="AD264" s="2629"/>
      <c r="AE264" s="2629"/>
      <c r="AF264" s="2629"/>
      <c r="AG264" s="2629"/>
      <c r="AH264" s="2629"/>
      <c r="AI264" s="2629"/>
      <c r="AJ264" s="2629"/>
      <c r="AK264" s="2629"/>
      <c r="AL264" s="2629"/>
      <c r="AM264" s="2629"/>
      <c r="AN264" s="2629"/>
      <c r="AO264" s="2629"/>
      <c r="AP264" s="2629"/>
      <c r="AQ264" s="2629"/>
      <c r="AR264" s="2629"/>
      <c r="AS264" s="2629"/>
      <c r="AT264" s="2629"/>
      <c r="AU264" s="2629"/>
      <c r="AV264" s="2629"/>
      <c r="AW264" s="2629"/>
      <c r="AX264" s="2629"/>
      <c r="AY264" s="2629"/>
      <c r="AZ264" s="239"/>
      <c r="BA264" s="2953" t="s">
        <v>74</v>
      </c>
      <c r="BB264" s="431" t="s">
        <v>89</v>
      </c>
      <c r="BC264" s="1499" t="s">
        <v>35</v>
      </c>
      <c r="BD264" s="1519" t="s">
        <v>35</v>
      </c>
      <c r="BE264" s="1519" t="s">
        <v>35</v>
      </c>
      <c r="BF264" s="1519" t="s">
        <v>35</v>
      </c>
      <c r="BG264" s="1540" t="s">
        <v>35</v>
      </c>
      <c r="BH264" s="1561" t="s">
        <v>35</v>
      </c>
      <c r="BI264" s="1519" t="s">
        <v>35</v>
      </c>
      <c r="BJ264" s="1519" t="s">
        <v>35</v>
      </c>
      <c r="BK264" s="1519" t="s">
        <v>35</v>
      </c>
      <c r="BL264" s="1540" t="s">
        <v>35</v>
      </c>
      <c r="BM264" s="1561" t="s">
        <v>35</v>
      </c>
      <c r="BN264" s="1519" t="s">
        <v>35</v>
      </c>
      <c r="BO264" s="1519" t="s">
        <v>35</v>
      </c>
      <c r="BP264" s="1519" t="s">
        <v>35</v>
      </c>
      <c r="BQ264" s="1540" t="s">
        <v>35</v>
      </c>
      <c r="BR264" s="1561" t="s">
        <v>35</v>
      </c>
      <c r="BS264" s="1519" t="s">
        <v>35</v>
      </c>
      <c r="BT264" s="1519" t="s">
        <v>35</v>
      </c>
      <c r="BU264" s="1519" t="s">
        <v>35</v>
      </c>
      <c r="BV264" s="1519" t="s">
        <v>35</v>
      </c>
      <c r="BW264" s="1519" t="s">
        <v>35</v>
      </c>
      <c r="BX264" s="1519" t="s">
        <v>35</v>
      </c>
      <c r="BY264" s="1573" t="s">
        <v>35</v>
      </c>
      <c r="BZ264" s="1573" t="s">
        <v>35</v>
      </c>
      <c r="CA264" s="1573" t="s">
        <v>35</v>
      </c>
      <c r="CB264" s="1573" t="s">
        <v>35</v>
      </c>
      <c r="CC264" s="1573" t="s">
        <v>35</v>
      </c>
      <c r="CD264" s="2441"/>
      <c r="CE264" s="2441"/>
      <c r="CF264" s="2441"/>
      <c r="CG264" s="2441"/>
      <c r="CH264" s="2441"/>
      <c r="CI264" s="2441"/>
      <c r="CJ264" s="2441"/>
      <c r="CK264" s="2441"/>
      <c r="CL264" s="2441"/>
      <c r="CM264" s="2441"/>
      <c r="CN264" s="2441"/>
      <c r="CO264" s="2441"/>
      <c r="CP264" s="2441"/>
      <c r="CQ264" s="2441"/>
      <c r="CR264" s="2441"/>
      <c r="CS264" s="2441"/>
      <c r="CT264" s="2441"/>
      <c r="CU264" s="2441"/>
      <c r="CV264" s="2441"/>
      <c r="CW264" s="2441"/>
      <c r="CX264" s="2441"/>
      <c r="CY264" s="2441"/>
      <c r="CZ264" s="2441"/>
    </row>
    <row r="265" s="130" customFormat="true" ht="15" customHeight="true" x14ac:dyDescent="0.2">
      <c r="A265" s="3293"/>
      <c r="B265" s="155" t="s">
        <v>90</v>
      </c>
      <c r="C265" s="2653" t="s">
        <v>35</v>
      </c>
      <c r="D265" s="2547" t="s">
        <v>35</v>
      </c>
      <c r="E265" s="2547" t="s">
        <v>35</v>
      </c>
      <c r="F265" s="2547" t="s">
        <v>35</v>
      </c>
      <c r="G265" s="2557" t="s">
        <v>35</v>
      </c>
      <c r="H265" s="2567" t="s">
        <v>35</v>
      </c>
      <c r="I265" s="2547" t="s">
        <v>35</v>
      </c>
      <c r="J265" s="2547" t="s">
        <v>35</v>
      </c>
      <c r="K265" s="2547" t="s">
        <v>35</v>
      </c>
      <c r="L265" s="2557" t="s">
        <v>35</v>
      </c>
      <c r="M265" s="2567" t="s">
        <v>35</v>
      </c>
      <c r="N265" s="2547" t="s">
        <v>35</v>
      </c>
      <c r="O265" s="2547" t="s">
        <v>35</v>
      </c>
      <c r="P265" s="2547" t="s">
        <v>35</v>
      </c>
      <c r="Q265" s="2583" t="s">
        <v>35</v>
      </c>
      <c r="R265" s="2567" t="s">
        <v>35</v>
      </c>
      <c r="S265" s="2547" t="s">
        <v>35</v>
      </c>
      <c r="T265" s="2547" t="s">
        <v>35</v>
      </c>
      <c r="U265" s="2547" t="s">
        <v>35</v>
      </c>
      <c r="V265" s="2547" t="s">
        <v>35</v>
      </c>
      <c r="W265" s="2547" t="s">
        <v>35</v>
      </c>
      <c r="X265" s="2547" t="s">
        <v>35</v>
      </c>
      <c r="Y265" s="2592" t="s">
        <v>35</v>
      </c>
      <c r="Z265" s="2592" t="s">
        <v>35</v>
      </c>
      <c r="AA265" s="2592" t="s">
        <v>35</v>
      </c>
      <c r="AB265" s="2592" t="s">
        <v>35</v>
      </c>
      <c r="AC265" s="2592" t="s">
        <v>35</v>
      </c>
      <c r="AD265" s="2629"/>
      <c r="AE265" s="2629"/>
      <c r="AF265" s="2629"/>
      <c r="AG265" s="2629"/>
      <c r="AH265" s="2629"/>
      <c r="AI265" s="2629"/>
      <c r="AJ265" s="2629"/>
      <c r="AK265" s="2629"/>
      <c r="AL265" s="2629"/>
      <c r="AM265" s="2629"/>
      <c r="AN265" s="2629"/>
      <c r="AO265" s="2629"/>
      <c r="AP265" s="2629"/>
      <c r="AQ265" s="2629"/>
      <c r="AR265" s="2629"/>
      <c r="AS265" s="2629"/>
      <c r="AT265" s="2629"/>
      <c r="AU265" s="2629"/>
      <c r="AV265" s="2629"/>
      <c r="AW265" s="2629"/>
      <c r="AX265" s="2629"/>
      <c r="AY265" s="2629"/>
      <c r="AZ265" s="239"/>
      <c r="BA265" s="2953"/>
      <c r="BB265" s="431" t="s">
        <v>90</v>
      </c>
      <c r="BC265" s="1499" t="s">
        <v>35</v>
      </c>
      <c r="BD265" s="1519" t="s">
        <v>35</v>
      </c>
      <c r="BE265" s="1519" t="s">
        <v>35</v>
      </c>
      <c r="BF265" s="1519" t="s">
        <v>35</v>
      </c>
      <c r="BG265" s="1540" t="s">
        <v>35</v>
      </c>
      <c r="BH265" s="1561" t="s">
        <v>35</v>
      </c>
      <c r="BI265" s="1519" t="s">
        <v>35</v>
      </c>
      <c r="BJ265" s="1519" t="s">
        <v>35</v>
      </c>
      <c r="BK265" s="1519" t="s">
        <v>35</v>
      </c>
      <c r="BL265" s="1540" t="s">
        <v>35</v>
      </c>
      <c r="BM265" s="1561" t="s">
        <v>35</v>
      </c>
      <c r="BN265" s="1519" t="s">
        <v>35</v>
      </c>
      <c r="BO265" s="1519" t="s">
        <v>35</v>
      </c>
      <c r="BP265" s="1519" t="s">
        <v>35</v>
      </c>
      <c r="BQ265" s="1540" t="s">
        <v>35</v>
      </c>
      <c r="BR265" s="1561" t="s">
        <v>35</v>
      </c>
      <c r="BS265" s="1519" t="s">
        <v>35</v>
      </c>
      <c r="BT265" s="1519" t="s">
        <v>35</v>
      </c>
      <c r="BU265" s="1519" t="s">
        <v>35</v>
      </c>
      <c r="BV265" s="1519" t="s">
        <v>35</v>
      </c>
      <c r="BW265" s="1519" t="s">
        <v>35</v>
      </c>
      <c r="BX265" s="1519" t="s">
        <v>35</v>
      </c>
      <c r="BY265" s="1573" t="s">
        <v>35</v>
      </c>
      <c r="BZ265" s="1573" t="s">
        <v>35</v>
      </c>
      <c r="CA265" s="1573" t="s">
        <v>35</v>
      </c>
      <c r="CB265" s="1573" t="s">
        <v>35</v>
      </c>
      <c r="CC265" s="1573" t="s">
        <v>35</v>
      </c>
      <c r="CD265" s="2441"/>
      <c r="CE265" s="2441"/>
      <c r="CF265" s="2441"/>
      <c r="CG265" s="2441"/>
      <c r="CH265" s="2441"/>
      <c r="CI265" s="2441"/>
      <c r="CJ265" s="2441"/>
      <c r="CK265" s="2441"/>
      <c r="CL265" s="2441"/>
      <c r="CM265" s="2441"/>
      <c r="CN265" s="2441"/>
      <c r="CO265" s="2441"/>
      <c r="CP265" s="2441"/>
      <c r="CQ265" s="2441"/>
      <c r="CR265" s="2441"/>
      <c r="CS265" s="2441"/>
      <c r="CT265" s="2441"/>
      <c r="CU265" s="2441"/>
      <c r="CV265" s="2441"/>
      <c r="CW265" s="2441"/>
      <c r="CX265" s="2441"/>
      <c r="CY265" s="2441"/>
      <c r="CZ265" s="2441"/>
    </row>
    <row r="266" s="130" customFormat="true" ht="15" customHeight="true" x14ac:dyDescent="0.2">
      <c r="A266" s="3293"/>
      <c r="B266" s="155" t="s">
        <v>91</v>
      </c>
      <c r="C266" s="2653" t="s">
        <v>35</v>
      </c>
      <c r="D266" s="2547" t="s">
        <v>35</v>
      </c>
      <c r="E266" s="2547" t="s">
        <v>35</v>
      </c>
      <c r="F266" s="2547" t="s">
        <v>35</v>
      </c>
      <c r="G266" s="2557" t="s">
        <v>35</v>
      </c>
      <c r="H266" s="2567" t="s">
        <v>35</v>
      </c>
      <c r="I266" s="2547" t="s">
        <v>35</v>
      </c>
      <c r="J266" s="2547" t="s">
        <v>35</v>
      </c>
      <c r="K266" s="2547" t="s">
        <v>35</v>
      </c>
      <c r="L266" s="2557" t="s">
        <v>35</v>
      </c>
      <c r="M266" s="2567" t="s">
        <v>35</v>
      </c>
      <c r="N266" s="2547" t="s">
        <v>35</v>
      </c>
      <c r="O266" s="2547" t="s">
        <v>35</v>
      </c>
      <c r="P266" s="2547" t="s">
        <v>35</v>
      </c>
      <c r="Q266" s="2583" t="s">
        <v>35</v>
      </c>
      <c r="R266" s="2567" t="s">
        <v>35</v>
      </c>
      <c r="S266" s="2547" t="s">
        <v>35</v>
      </c>
      <c r="T266" s="2547" t="s">
        <v>35</v>
      </c>
      <c r="U266" s="2547" t="s">
        <v>35</v>
      </c>
      <c r="V266" s="2547" t="s">
        <v>35</v>
      </c>
      <c r="W266" s="2547" t="s">
        <v>35</v>
      </c>
      <c r="X266" s="2547" t="s">
        <v>35</v>
      </c>
      <c r="Y266" s="2592" t="s">
        <v>35</v>
      </c>
      <c r="Z266" s="2592" t="s">
        <v>35</v>
      </c>
      <c r="AA266" s="2592" t="s">
        <v>35</v>
      </c>
      <c r="AB266" s="2592" t="s">
        <v>35</v>
      </c>
      <c r="AC266" s="2592" t="s">
        <v>35</v>
      </c>
      <c r="AD266" s="2629"/>
      <c r="AE266" s="2629"/>
      <c r="AF266" s="2629"/>
      <c r="AG266" s="2629"/>
      <c r="AH266" s="2629"/>
      <c r="AI266" s="2629"/>
      <c r="AJ266" s="2629"/>
      <c r="AK266" s="2629"/>
      <c r="AL266" s="2629"/>
      <c r="AM266" s="2629"/>
      <c r="AN266" s="2629"/>
      <c r="AO266" s="2629"/>
      <c r="AP266" s="2629"/>
      <c r="AQ266" s="2629"/>
      <c r="AR266" s="2629"/>
      <c r="AS266" s="2629"/>
      <c r="AT266" s="2629"/>
      <c r="AU266" s="2629"/>
      <c r="AV266" s="2629"/>
      <c r="AW266" s="2629"/>
      <c r="AX266" s="2629"/>
      <c r="AY266" s="2629"/>
      <c r="AZ266" s="239"/>
      <c r="BA266" s="2953"/>
      <c r="BB266" s="431" t="s">
        <v>91</v>
      </c>
      <c r="BC266" s="1499" t="s">
        <v>35</v>
      </c>
      <c r="BD266" s="1519" t="s">
        <v>35</v>
      </c>
      <c r="BE266" s="1519" t="s">
        <v>35</v>
      </c>
      <c r="BF266" s="1519" t="s">
        <v>35</v>
      </c>
      <c r="BG266" s="1540" t="s">
        <v>35</v>
      </c>
      <c r="BH266" s="1561" t="s">
        <v>35</v>
      </c>
      <c r="BI266" s="1519" t="s">
        <v>35</v>
      </c>
      <c r="BJ266" s="1519" t="s">
        <v>35</v>
      </c>
      <c r="BK266" s="1519" t="s">
        <v>35</v>
      </c>
      <c r="BL266" s="1540" t="s">
        <v>35</v>
      </c>
      <c r="BM266" s="1561" t="s">
        <v>35</v>
      </c>
      <c r="BN266" s="1519" t="s">
        <v>35</v>
      </c>
      <c r="BO266" s="1519" t="s">
        <v>35</v>
      </c>
      <c r="BP266" s="1519" t="s">
        <v>35</v>
      </c>
      <c r="BQ266" s="1540" t="s">
        <v>35</v>
      </c>
      <c r="BR266" s="1561" t="s">
        <v>35</v>
      </c>
      <c r="BS266" s="1519" t="s">
        <v>35</v>
      </c>
      <c r="BT266" s="1519" t="s">
        <v>35</v>
      </c>
      <c r="BU266" s="1519" t="s">
        <v>35</v>
      </c>
      <c r="BV266" s="1519" t="s">
        <v>35</v>
      </c>
      <c r="BW266" s="1519" t="s">
        <v>35</v>
      </c>
      <c r="BX266" s="1519" t="s">
        <v>35</v>
      </c>
      <c r="BY266" s="1573" t="s">
        <v>35</v>
      </c>
      <c r="BZ266" s="1573" t="s">
        <v>35</v>
      </c>
      <c r="CA266" s="1573" t="s">
        <v>35</v>
      </c>
      <c r="CB266" s="1573" t="s">
        <v>35</v>
      </c>
      <c r="CC266" s="1573" t="s">
        <v>35</v>
      </c>
      <c r="CD266" s="2441"/>
      <c r="CE266" s="2441"/>
      <c r="CF266" s="2441"/>
      <c r="CG266" s="2441"/>
      <c r="CH266" s="2441"/>
      <c r="CI266" s="2441"/>
      <c r="CJ266" s="2441"/>
      <c r="CK266" s="2441"/>
      <c r="CL266" s="2441"/>
      <c r="CM266" s="2441"/>
      <c r="CN266" s="2441"/>
      <c r="CO266" s="2441"/>
      <c r="CP266" s="2441"/>
      <c r="CQ266" s="2441"/>
      <c r="CR266" s="2441"/>
      <c r="CS266" s="2441"/>
      <c r="CT266" s="2441"/>
      <c r="CU266" s="2441"/>
      <c r="CV266" s="2441"/>
      <c r="CW266" s="2441"/>
      <c r="CX266" s="2441"/>
      <c r="CY266" s="2441"/>
      <c r="CZ266" s="2441"/>
    </row>
    <row r="267" s="130" customFormat="true" ht="15" customHeight="true" x14ac:dyDescent="0.2">
      <c r="A267" s="3293"/>
      <c r="B267" s="155" t="s">
        <v>113</v>
      </c>
      <c r="C267" s="2653" t="s">
        <v>35</v>
      </c>
      <c r="D267" s="2547" t="s">
        <v>35</v>
      </c>
      <c r="E267" s="2547" t="s">
        <v>35</v>
      </c>
      <c r="F267" s="2547" t="s">
        <v>35</v>
      </c>
      <c r="G267" s="2557" t="s">
        <v>35</v>
      </c>
      <c r="H267" s="2567" t="s">
        <v>35</v>
      </c>
      <c r="I267" s="2547" t="s">
        <v>35</v>
      </c>
      <c r="J267" s="2547" t="s">
        <v>35</v>
      </c>
      <c r="K267" s="2547" t="s">
        <v>35</v>
      </c>
      <c r="L267" s="2557" t="s">
        <v>35</v>
      </c>
      <c r="M267" s="2567" t="s">
        <v>35</v>
      </c>
      <c r="N267" s="2547" t="s">
        <v>35</v>
      </c>
      <c r="O267" s="2547" t="s">
        <v>35</v>
      </c>
      <c r="P267" s="2547" t="s">
        <v>35</v>
      </c>
      <c r="Q267" s="2583" t="s">
        <v>35</v>
      </c>
      <c r="R267" s="2567" t="s">
        <v>35</v>
      </c>
      <c r="S267" s="2547" t="s">
        <v>35</v>
      </c>
      <c r="T267" s="2547" t="s">
        <v>35</v>
      </c>
      <c r="U267" s="2547" t="s">
        <v>35</v>
      </c>
      <c r="V267" s="2547" t="s">
        <v>35</v>
      </c>
      <c r="W267" s="2547" t="s">
        <v>35</v>
      </c>
      <c r="X267" s="2547" t="s">
        <v>35</v>
      </c>
      <c r="Y267" s="2592" t="s">
        <v>35</v>
      </c>
      <c r="Z267" s="2592" t="s">
        <v>35</v>
      </c>
      <c r="AA267" s="2592" t="s">
        <v>35</v>
      </c>
      <c r="AB267" s="2592" t="s">
        <v>35</v>
      </c>
      <c r="AC267" s="2592" t="s">
        <v>35</v>
      </c>
      <c r="AD267" s="2629"/>
      <c r="AE267" s="2629"/>
      <c r="AF267" s="2629"/>
      <c r="AG267" s="2629"/>
      <c r="AH267" s="2629"/>
      <c r="AI267" s="2629"/>
      <c r="AJ267" s="2629"/>
      <c r="AK267" s="2629"/>
      <c r="AL267" s="2629"/>
      <c r="AM267" s="2629"/>
      <c r="AN267" s="2629"/>
      <c r="AO267" s="2629"/>
      <c r="AP267" s="2629"/>
      <c r="AQ267" s="2629"/>
      <c r="AR267" s="2629"/>
      <c r="AS267" s="2629"/>
      <c r="AT267" s="2629"/>
      <c r="AU267" s="2629"/>
      <c r="AV267" s="2629"/>
      <c r="AW267" s="2629"/>
      <c r="AX267" s="2629"/>
      <c r="AY267" s="2629"/>
      <c r="AZ267" s="239"/>
      <c r="BA267" s="2953"/>
      <c r="BB267" s="431" t="s">
        <v>113</v>
      </c>
      <c r="BC267" s="1499" t="s">
        <v>35</v>
      </c>
      <c r="BD267" s="1519" t="s">
        <v>35</v>
      </c>
      <c r="BE267" s="1519" t="s">
        <v>35</v>
      </c>
      <c r="BF267" s="1519" t="s">
        <v>35</v>
      </c>
      <c r="BG267" s="1540" t="s">
        <v>35</v>
      </c>
      <c r="BH267" s="1561" t="s">
        <v>35</v>
      </c>
      <c r="BI267" s="1519" t="s">
        <v>35</v>
      </c>
      <c r="BJ267" s="1519" t="s">
        <v>35</v>
      </c>
      <c r="BK267" s="1519" t="s">
        <v>35</v>
      </c>
      <c r="BL267" s="1540" t="s">
        <v>35</v>
      </c>
      <c r="BM267" s="1561" t="s">
        <v>35</v>
      </c>
      <c r="BN267" s="1519" t="s">
        <v>35</v>
      </c>
      <c r="BO267" s="1519" t="s">
        <v>35</v>
      </c>
      <c r="BP267" s="1519" t="s">
        <v>35</v>
      </c>
      <c r="BQ267" s="1540" t="s">
        <v>35</v>
      </c>
      <c r="BR267" s="1561" t="s">
        <v>35</v>
      </c>
      <c r="BS267" s="1519" t="s">
        <v>35</v>
      </c>
      <c r="BT267" s="1519" t="s">
        <v>35</v>
      </c>
      <c r="BU267" s="1519" t="s">
        <v>35</v>
      </c>
      <c r="BV267" s="1519" t="s">
        <v>35</v>
      </c>
      <c r="BW267" s="1519" t="s">
        <v>35</v>
      </c>
      <c r="BX267" s="1519" t="s">
        <v>35</v>
      </c>
      <c r="BY267" s="1573" t="s">
        <v>35</v>
      </c>
      <c r="BZ267" s="1573" t="s">
        <v>35</v>
      </c>
      <c r="CA267" s="1573" t="s">
        <v>35</v>
      </c>
      <c r="CB267" s="1573" t="s">
        <v>35</v>
      </c>
      <c r="CC267" s="1573" t="s">
        <v>35</v>
      </c>
      <c r="CD267" s="2441"/>
      <c r="CE267" s="2441"/>
      <c r="CF267" s="2441"/>
      <c r="CG267" s="2441"/>
      <c r="CH267" s="2441"/>
      <c r="CI267" s="2441"/>
      <c r="CJ267" s="2441"/>
      <c r="CK267" s="2441"/>
      <c r="CL267" s="2441"/>
      <c r="CM267" s="2441"/>
      <c r="CN267" s="2441"/>
      <c r="CO267" s="2441"/>
      <c r="CP267" s="2441"/>
      <c r="CQ267" s="2441"/>
      <c r="CR267" s="2441"/>
      <c r="CS267" s="2441"/>
      <c r="CT267" s="2441"/>
      <c r="CU267" s="2441"/>
      <c r="CV267" s="2441"/>
      <c r="CW267" s="2441"/>
      <c r="CX267" s="2441"/>
      <c r="CY267" s="2441"/>
      <c r="CZ267" s="2441"/>
    </row>
    <row r="268" s="130" customFormat="true" ht="15" customHeight="true" x14ac:dyDescent="0.2">
      <c r="A268" s="3293" t="s">
        <v>116</v>
      </c>
      <c r="B268" s="155" t="s">
        <v>89</v>
      </c>
      <c r="C268" s="2653" t="s">
        <v>35</v>
      </c>
      <c r="D268" s="2547" t="s">
        <v>35</v>
      </c>
      <c r="E268" s="2547" t="s">
        <v>35</v>
      </c>
      <c r="F268" s="2547" t="s">
        <v>35</v>
      </c>
      <c r="G268" s="2557" t="s">
        <v>35</v>
      </c>
      <c r="H268" s="2567" t="s">
        <v>35</v>
      </c>
      <c r="I268" s="2547" t="s">
        <v>35</v>
      </c>
      <c r="J268" s="2547" t="s">
        <v>35</v>
      </c>
      <c r="K268" s="2547" t="s">
        <v>35</v>
      </c>
      <c r="L268" s="2557" t="s">
        <v>35</v>
      </c>
      <c r="M268" s="2567" t="s">
        <v>35</v>
      </c>
      <c r="N268" s="2547" t="s">
        <v>35</v>
      </c>
      <c r="O268" s="2547" t="s">
        <v>35</v>
      </c>
      <c r="P268" s="2547" t="s">
        <v>35</v>
      </c>
      <c r="Q268" s="2583" t="s">
        <v>35</v>
      </c>
      <c r="R268" s="2567" t="s">
        <v>35</v>
      </c>
      <c r="S268" s="2547" t="s">
        <v>35</v>
      </c>
      <c r="T268" s="2547" t="s">
        <v>35</v>
      </c>
      <c r="U268" s="2547" t="s">
        <v>35</v>
      </c>
      <c r="V268" s="2547" t="s">
        <v>35</v>
      </c>
      <c r="W268" s="2547" t="s">
        <v>35</v>
      </c>
      <c r="X268" s="2547" t="s">
        <v>35</v>
      </c>
      <c r="Y268" s="2592" t="s">
        <v>35</v>
      </c>
      <c r="Z268" s="2592" t="s">
        <v>35</v>
      </c>
      <c r="AA268" s="2592" t="s">
        <v>35</v>
      </c>
      <c r="AB268" s="2592" t="s">
        <v>35</v>
      </c>
      <c r="AC268" s="2592" t="s">
        <v>35</v>
      </c>
      <c r="AD268" s="2629"/>
      <c r="AE268" s="2629"/>
      <c r="AF268" s="2629"/>
      <c r="AG268" s="2629"/>
      <c r="AH268" s="2629"/>
      <c r="AI268" s="2629"/>
      <c r="AJ268" s="2629"/>
      <c r="AK268" s="2629"/>
      <c r="AL268" s="2629"/>
      <c r="AM268" s="2629"/>
      <c r="AN268" s="2629"/>
      <c r="AO268" s="2629"/>
      <c r="AP268" s="2629"/>
      <c r="AQ268" s="2629"/>
      <c r="AR268" s="2629"/>
      <c r="AS268" s="2629"/>
      <c r="AT268" s="2629"/>
      <c r="AU268" s="2629"/>
      <c r="AV268" s="2629"/>
      <c r="AW268" s="2629"/>
      <c r="AX268" s="2629"/>
      <c r="AY268" s="2629"/>
      <c r="AZ268" s="239"/>
      <c r="BA268" s="2953" t="s">
        <v>116</v>
      </c>
      <c r="BB268" s="431" t="s">
        <v>89</v>
      </c>
      <c r="BC268" s="1499" t="s">
        <v>35</v>
      </c>
      <c r="BD268" s="1519" t="s">
        <v>35</v>
      </c>
      <c r="BE268" s="1519" t="s">
        <v>35</v>
      </c>
      <c r="BF268" s="1519" t="s">
        <v>35</v>
      </c>
      <c r="BG268" s="1540" t="s">
        <v>35</v>
      </c>
      <c r="BH268" s="1561" t="s">
        <v>35</v>
      </c>
      <c r="BI268" s="1519" t="s">
        <v>35</v>
      </c>
      <c r="BJ268" s="1519" t="s">
        <v>35</v>
      </c>
      <c r="BK268" s="1519" t="s">
        <v>35</v>
      </c>
      <c r="BL268" s="1540" t="s">
        <v>35</v>
      </c>
      <c r="BM268" s="1561" t="s">
        <v>35</v>
      </c>
      <c r="BN268" s="1519" t="s">
        <v>35</v>
      </c>
      <c r="BO268" s="1519" t="s">
        <v>35</v>
      </c>
      <c r="BP268" s="1519" t="s">
        <v>35</v>
      </c>
      <c r="BQ268" s="1540" t="s">
        <v>35</v>
      </c>
      <c r="BR268" s="1561" t="s">
        <v>35</v>
      </c>
      <c r="BS268" s="1519" t="s">
        <v>35</v>
      </c>
      <c r="BT268" s="1519" t="s">
        <v>35</v>
      </c>
      <c r="BU268" s="1519" t="s">
        <v>35</v>
      </c>
      <c r="BV268" s="1519" t="s">
        <v>35</v>
      </c>
      <c r="BW268" s="1519" t="s">
        <v>35</v>
      </c>
      <c r="BX268" s="1519" t="s">
        <v>35</v>
      </c>
      <c r="BY268" s="1573" t="s">
        <v>35</v>
      </c>
      <c r="BZ268" s="1573" t="s">
        <v>35</v>
      </c>
      <c r="CA268" s="1573" t="s">
        <v>35</v>
      </c>
      <c r="CB268" s="1573" t="s">
        <v>35</v>
      </c>
      <c r="CC268" s="1573" t="s">
        <v>35</v>
      </c>
      <c r="CD268" s="2441"/>
      <c r="CE268" s="2441"/>
      <c r="CF268" s="2441"/>
      <c r="CG268" s="2441"/>
      <c r="CH268" s="2441"/>
      <c r="CI268" s="2441"/>
      <c r="CJ268" s="2441"/>
      <c r="CK268" s="2441"/>
      <c r="CL268" s="2441"/>
      <c r="CM268" s="2441"/>
      <c r="CN268" s="2441"/>
      <c r="CO268" s="2441"/>
      <c r="CP268" s="2441"/>
      <c r="CQ268" s="2441"/>
      <c r="CR268" s="2441"/>
      <c r="CS268" s="2441"/>
      <c r="CT268" s="2441"/>
      <c r="CU268" s="2441"/>
      <c r="CV268" s="2441"/>
      <c r="CW268" s="2441"/>
      <c r="CX268" s="2441"/>
      <c r="CY268" s="2441"/>
      <c r="CZ268" s="2441"/>
    </row>
    <row r="269" s="130" customFormat="true" ht="15" customHeight="true" x14ac:dyDescent="0.2">
      <c r="A269" s="3293"/>
      <c r="B269" s="155" t="s">
        <v>90</v>
      </c>
      <c r="C269" s="2653" t="s">
        <v>35</v>
      </c>
      <c r="D269" s="2547" t="s">
        <v>35</v>
      </c>
      <c r="E269" s="2547" t="s">
        <v>35</v>
      </c>
      <c r="F269" s="2547" t="s">
        <v>35</v>
      </c>
      <c r="G269" s="2557" t="s">
        <v>35</v>
      </c>
      <c r="H269" s="2567" t="s">
        <v>35</v>
      </c>
      <c r="I269" s="2547" t="s">
        <v>35</v>
      </c>
      <c r="J269" s="2547" t="s">
        <v>35</v>
      </c>
      <c r="K269" s="2547" t="s">
        <v>35</v>
      </c>
      <c r="L269" s="2557" t="s">
        <v>35</v>
      </c>
      <c r="M269" s="2567" t="s">
        <v>35</v>
      </c>
      <c r="N269" s="2547" t="s">
        <v>35</v>
      </c>
      <c r="O269" s="2547" t="s">
        <v>35</v>
      </c>
      <c r="P269" s="2547" t="s">
        <v>35</v>
      </c>
      <c r="Q269" s="2583" t="s">
        <v>35</v>
      </c>
      <c r="R269" s="2567" t="s">
        <v>35</v>
      </c>
      <c r="S269" s="2547" t="s">
        <v>35</v>
      </c>
      <c r="T269" s="2547" t="s">
        <v>35</v>
      </c>
      <c r="U269" s="2547" t="s">
        <v>35</v>
      </c>
      <c r="V269" s="2547" t="s">
        <v>35</v>
      </c>
      <c r="W269" s="2547" t="s">
        <v>35</v>
      </c>
      <c r="X269" s="2547" t="s">
        <v>35</v>
      </c>
      <c r="Y269" s="2592" t="s">
        <v>35</v>
      </c>
      <c r="Z269" s="2592" t="s">
        <v>35</v>
      </c>
      <c r="AA269" s="2592" t="s">
        <v>35</v>
      </c>
      <c r="AB269" s="2592" t="s">
        <v>35</v>
      </c>
      <c r="AC269" s="2592" t="s">
        <v>35</v>
      </c>
      <c r="AD269" s="2629"/>
      <c r="AE269" s="2629"/>
      <c r="AF269" s="2629"/>
      <c r="AG269" s="2629"/>
      <c r="AH269" s="2629"/>
      <c r="AI269" s="2629"/>
      <c r="AJ269" s="2629"/>
      <c r="AK269" s="2629"/>
      <c r="AL269" s="2629"/>
      <c r="AM269" s="2629"/>
      <c r="AN269" s="2629"/>
      <c r="AO269" s="2629"/>
      <c r="AP269" s="2629"/>
      <c r="AQ269" s="2629"/>
      <c r="AR269" s="2629"/>
      <c r="AS269" s="2629"/>
      <c r="AT269" s="2629"/>
      <c r="AU269" s="2629"/>
      <c r="AV269" s="2629"/>
      <c r="AW269" s="2629"/>
      <c r="AX269" s="2629"/>
      <c r="AY269" s="2629"/>
      <c r="AZ269" s="239"/>
      <c r="BA269" s="2953"/>
      <c r="BB269" s="431" t="s">
        <v>90</v>
      </c>
      <c r="BC269" s="1499" t="s">
        <v>35</v>
      </c>
      <c r="BD269" s="1519" t="s">
        <v>35</v>
      </c>
      <c r="BE269" s="1519" t="s">
        <v>35</v>
      </c>
      <c r="BF269" s="1519" t="s">
        <v>35</v>
      </c>
      <c r="BG269" s="1540" t="s">
        <v>35</v>
      </c>
      <c r="BH269" s="1561" t="s">
        <v>35</v>
      </c>
      <c r="BI269" s="1519" t="s">
        <v>35</v>
      </c>
      <c r="BJ269" s="1519" t="s">
        <v>35</v>
      </c>
      <c r="BK269" s="1519" t="s">
        <v>35</v>
      </c>
      <c r="BL269" s="1540" t="s">
        <v>35</v>
      </c>
      <c r="BM269" s="1561" t="s">
        <v>35</v>
      </c>
      <c r="BN269" s="1519" t="s">
        <v>35</v>
      </c>
      <c r="BO269" s="1519" t="s">
        <v>35</v>
      </c>
      <c r="BP269" s="1519" t="s">
        <v>35</v>
      </c>
      <c r="BQ269" s="1540" t="s">
        <v>35</v>
      </c>
      <c r="BR269" s="1561" t="s">
        <v>35</v>
      </c>
      <c r="BS269" s="1519" t="s">
        <v>35</v>
      </c>
      <c r="BT269" s="1519" t="s">
        <v>35</v>
      </c>
      <c r="BU269" s="1519" t="s">
        <v>35</v>
      </c>
      <c r="BV269" s="1519" t="s">
        <v>35</v>
      </c>
      <c r="BW269" s="1519" t="s">
        <v>35</v>
      </c>
      <c r="BX269" s="1519" t="s">
        <v>35</v>
      </c>
      <c r="BY269" s="1573" t="s">
        <v>35</v>
      </c>
      <c r="BZ269" s="1573" t="s">
        <v>35</v>
      </c>
      <c r="CA269" s="1573" t="s">
        <v>35</v>
      </c>
      <c r="CB269" s="1573" t="s">
        <v>35</v>
      </c>
      <c r="CC269" s="1573" t="s">
        <v>35</v>
      </c>
      <c r="CD269" s="2441"/>
      <c r="CE269" s="2441"/>
      <c r="CF269" s="2441"/>
      <c r="CG269" s="2441"/>
      <c r="CH269" s="2441"/>
      <c r="CI269" s="2441"/>
      <c r="CJ269" s="2441"/>
      <c r="CK269" s="2441"/>
      <c r="CL269" s="2441"/>
      <c r="CM269" s="2441"/>
      <c r="CN269" s="2441"/>
      <c r="CO269" s="2441"/>
      <c r="CP269" s="2441"/>
      <c r="CQ269" s="2441"/>
      <c r="CR269" s="2441"/>
      <c r="CS269" s="2441"/>
      <c r="CT269" s="2441"/>
      <c r="CU269" s="2441"/>
      <c r="CV269" s="2441"/>
      <c r="CW269" s="2441"/>
      <c r="CX269" s="2441"/>
      <c r="CY269" s="2441"/>
      <c r="CZ269" s="2441"/>
    </row>
    <row r="270" s="130" customFormat="true" ht="15" customHeight="true" x14ac:dyDescent="0.2">
      <c r="A270" s="3293"/>
      <c r="B270" s="155" t="s">
        <v>91</v>
      </c>
      <c r="C270" s="2653" t="s">
        <v>35</v>
      </c>
      <c r="D270" s="2547" t="s">
        <v>35</v>
      </c>
      <c r="E270" s="2547" t="s">
        <v>35</v>
      </c>
      <c r="F270" s="2547" t="s">
        <v>35</v>
      </c>
      <c r="G270" s="2557" t="s">
        <v>35</v>
      </c>
      <c r="H270" s="2567" t="s">
        <v>35</v>
      </c>
      <c r="I270" s="2547" t="s">
        <v>35</v>
      </c>
      <c r="J270" s="2547" t="s">
        <v>35</v>
      </c>
      <c r="K270" s="2547" t="s">
        <v>35</v>
      </c>
      <c r="L270" s="2557" t="s">
        <v>35</v>
      </c>
      <c r="M270" s="2567" t="s">
        <v>35</v>
      </c>
      <c r="N270" s="2547" t="s">
        <v>35</v>
      </c>
      <c r="O270" s="2547" t="s">
        <v>35</v>
      </c>
      <c r="P270" s="2547" t="s">
        <v>35</v>
      </c>
      <c r="Q270" s="2583" t="s">
        <v>35</v>
      </c>
      <c r="R270" s="2567" t="s">
        <v>35</v>
      </c>
      <c r="S270" s="2547" t="s">
        <v>35</v>
      </c>
      <c r="T270" s="2547" t="s">
        <v>35</v>
      </c>
      <c r="U270" s="2547" t="s">
        <v>35</v>
      </c>
      <c r="V270" s="2547" t="s">
        <v>35</v>
      </c>
      <c r="W270" s="2547" t="s">
        <v>35</v>
      </c>
      <c r="X270" s="2547" t="s">
        <v>35</v>
      </c>
      <c r="Y270" s="2592" t="s">
        <v>35</v>
      </c>
      <c r="Z270" s="2592" t="s">
        <v>35</v>
      </c>
      <c r="AA270" s="2592" t="s">
        <v>35</v>
      </c>
      <c r="AB270" s="2592" t="s">
        <v>35</v>
      </c>
      <c r="AC270" s="2592" t="s">
        <v>35</v>
      </c>
      <c r="AD270" s="2629"/>
      <c r="AE270" s="2629"/>
      <c r="AF270" s="2629"/>
      <c r="AG270" s="2629"/>
      <c r="AH270" s="2629"/>
      <c r="AI270" s="2629"/>
      <c r="AJ270" s="2629"/>
      <c r="AK270" s="2629"/>
      <c r="AL270" s="2629"/>
      <c r="AM270" s="2629"/>
      <c r="AN270" s="2629"/>
      <c r="AO270" s="2629"/>
      <c r="AP270" s="2629"/>
      <c r="AQ270" s="2629"/>
      <c r="AR270" s="2629"/>
      <c r="AS270" s="2629"/>
      <c r="AT270" s="2629"/>
      <c r="AU270" s="2629"/>
      <c r="AV270" s="2629"/>
      <c r="AW270" s="2629"/>
      <c r="AX270" s="2629"/>
      <c r="AY270" s="2629"/>
      <c r="AZ270" s="239"/>
      <c r="BA270" s="2953"/>
      <c r="BB270" s="431" t="s">
        <v>91</v>
      </c>
      <c r="BC270" s="1499" t="s">
        <v>35</v>
      </c>
      <c r="BD270" s="1519" t="s">
        <v>35</v>
      </c>
      <c r="BE270" s="1519" t="s">
        <v>35</v>
      </c>
      <c r="BF270" s="1519" t="s">
        <v>35</v>
      </c>
      <c r="BG270" s="1540" t="s">
        <v>35</v>
      </c>
      <c r="BH270" s="1561" t="s">
        <v>35</v>
      </c>
      <c r="BI270" s="1519" t="s">
        <v>35</v>
      </c>
      <c r="BJ270" s="1519" t="s">
        <v>35</v>
      </c>
      <c r="BK270" s="1519" t="s">
        <v>35</v>
      </c>
      <c r="BL270" s="1540" t="s">
        <v>35</v>
      </c>
      <c r="BM270" s="1561" t="s">
        <v>35</v>
      </c>
      <c r="BN270" s="1519" t="s">
        <v>35</v>
      </c>
      <c r="BO270" s="1519" t="s">
        <v>35</v>
      </c>
      <c r="BP270" s="1519" t="s">
        <v>35</v>
      </c>
      <c r="BQ270" s="1540" t="s">
        <v>35</v>
      </c>
      <c r="BR270" s="1561" t="s">
        <v>35</v>
      </c>
      <c r="BS270" s="1519" t="s">
        <v>35</v>
      </c>
      <c r="BT270" s="1519" t="s">
        <v>35</v>
      </c>
      <c r="BU270" s="1519" t="s">
        <v>35</v>
      </c>
      <c r="BV270" s="1519" t="s">
        <v>35</v>
      </c>
      <c r="BW270" s="1519" t="s">
        <v>35</v>
      </c>
      <c r="BX270" s="1519" t="s">
        <v>35</v>
      </c>
      <c r="BY270" s="1573" t="s">
        <v>35</v>
      </c>
      <c r="BZ270" s="1573" t="s">
        <v>35</v>
      </c>
      <c r="CA270" s="1573" t="s">
        <v>35</v>
      </c>
      <c r="CB270" s="1573" t="s">
        <v>35</v>
      </c>
      <c r="CC270" s="1573" t="s">
        <v>35</v>
      </c>
      <c r="CD270" s="2441"/>
      <c r="CE270" s="2441"/>
      <c r="CF270" s="2441"/>
      <c r="CG270" s="2441"/>
      <c r="CH270" s="2441"/>
      <c r="CI270" s="2441"/>
      <c r="CJ270" s="2441"/>
      <c r="CK270" s="2441"/>
      <c r="CL270" s="2441"/>
      <c r="CM270" s="2441"/>
      <c r="CN270" s="2441"/>
      <c r="CO270" s="2441"/>
      <c r="CP270" s="2441"/>
      <c r="CQ270" s="2441"/>
      <c r="CR270" s="2441"/>
      <c r="CS270" s="2441"/>
      <c r="CT270" s="2441"/>
      <c r="CU270" s="2441"/>
      <c r="CV270" s="2441"/>
      <c r="CW270" s="2441"/>
      <c r="CX270" s="2441"/>
      <c r="CY270" s="2441"/>
      <c r="CZ270" s="2441"/>
    </row>
    <row r="271" s="130" customFormat="true" ht="15" customHeight="true" x14ac:dyDescent="0.2">
      <c r="A271" s="3293" t="s">
        <v>75</v>
      </c>
      <c r="B271" s="155" t="s">
        <v>49</v>
      </c>
      <c r="C271" s="1499" t="s">
        <v>35</v>
      </c>
      <c r="D271" s="1520" t="s">
        <v>35</v>
      </c>
      <c r="E271" s="1520" t="s">
        <v>35</v>
      </c>
      <c r="F271" s="1520" t="s">
        <v>35</v>
      </c>
      <c r="G271" s="1541" t="s">
        <v>35</v>
      </c>
      <c r="H271" s="1499" t="s">
        <v>35</v>
      </c>
      <c r="I271" s="1520" t="s">
        <v>35</v>
      </c>
      <c r="J271" s="1520" t="s">
        <v>35</v>
      </c>
      <c r="K271" s="1520" t="s">
        <v>35</v>
      </c>
      <c r="L271" s="1541" t="s">
        <v>35</v>
      </c>
      <c r="M271" s="1499" t="s">
        <v>35</v>
      </c>
      <c r="N271" s="1520" t="s">
        <v>35</v>
      </c>
      <c r="O271" s="1520" t="s">
        <v>35</v>
      </c>
      <c r="P271" s="1520" t="s">
        <v>35</v>
      </c>
      <c r="Q271" s="1574" t="s">
        <v>35</v>
      </c>
      <c r="R271" s="1499" t="s">
        <v>35</v>
      </c>
      <c r="S271" s="1520" t="s">
        <v>35</v>
      </c>
      <c r="T271" s="1520" t="s">
        <v>35</v>
      </c>
      <c r="U271" s="1520" t="s">
        <v>35</v>
      </c>
      <c r="V271" s="1520" t="s">
        <v>35</v>
      </c>
      <c r="W271" s="1520" t="s">
        <v>35</v>
      </c>
      <c r="X271" s="1520" t="s">
        <v>35</v>
      </c>
      <c r="Y271" s="1574" t="s">
        <v>35</v>
      </c>
      <c r="Z271" s="1574" t="s">
        <v>35</v>
      </c>
      <c r="AA271" s="1574" t="s">
        <v>35</v>
      </c>
      <c r="AB271" s="1574" t="s">
        <v>35</v>
      </c>
      <c r="AC271" s="1574" t="s">
        <v>35</v>
      </c>
      <c r="AD271" s="2442"/>
      <c r="AE271" s="2442"/>
      <c r="AF271" s="2442"/>
      <c r="AG271" s="2442"/>
      <c r="AH271" s="2442"/>
      <c r="AI271" s="2442"/>
      <c r="AJ271" s="2442"/>
      <c r="AK271" s="2442"/>
      <c r="AL271" s="2442"/>
      <c r="AM271" s="2442"/>
      <c r="AN271" s="2442"/>
      <c r="AO271" s="2442"/>
      <c r="AP271" s="2442"/>
      <c r="AQ271" s="2442"/>
      <c r="AR271" s="2442"/>
      <c r="AS271" s="2442"/>
      <c r="AT271" s="2442"/>
      <c r="AU271" s="2442"/>
      <c r="AV271" s="2442"/>
      <c r="AW271" s="2442"/>
      <c r="AX271" s="2442"/>
      <c r="AY271" s="2442"/>
      <c r="AZ271" s="239"/>
      <c r="BA271" s="2953" t="s">
        <v>75</v>
      </c>
      <c r="BB271" s="431" t="s">
        <v>49</v>
      </c>
      <c r="BC271" s="1499" t="s">
        <v>35</v>
      </c>
      <c r="BD271" s="1520" t="s">
        <v>35</v>
      </c>
      <c r="BE271" s="1520" t="s">
        <v>35</v>
      </c>
      <c r="BF271" s="1520" t="s">
        <v>35</v>
      </c>
      <c r="BG271" s="1541" t="s">
        <v>35</v>
      </c>
      <c r="BH271" s="1499" t="s">
        <v>35</v>
      </c>
      <c r="BI271" s="1520" t="s">
        <v>35</v>
      </c>
      <c r="BJ271" s="1520" t="s">
        <v>35</v>
      </c>
      <c r="BK271" s="1520" t="s">
        <v>35</v>
      </c>
      <c r="BL271" s="1541" t="s">
        <v>35</v>
      </c>
      <c r="BM271" s="1499" t="s">
        <v>35</v>
      </c>
      <c r="BN271" s="1520" t="s">
        <v>35</v>
      </c>
      <c r="BO271" s="1520" t="s">
        <v>35</v>
      </c>
      <c r="BP271" s="1520" t="s">
        <v>35</v>
      </c>
      <c r="BQ271" s="1541" t="s">
        <v>35</v>
      </c>
      <c r="BR271" s="1499" t="s">
        <v>35</v>
      </c>
      <c r="BS271" s="1520" t="s">
        <v>35</v>
      </c>
      <c r="BT271" s="1520" t="s">
        <v>35</v>
      </c>
      <c r="BU271" s="1520" t="s">
        <v>35</v>
      </c>
      <c r="BV271" s="1520" t="s">
        <v>35</v>
      </c>
      <c r="BW271" s="1520" t="s">
        <v>35</v>
      </c>
      <c r="BX271" s="1520" t="s">
        <v>35</v>
      </c>
      <c r="BY271" s="1574" t="s">
        <v>35</v>
      </c>
      <c r="BZ271" s="1574" t="s">
        <v>35</v>
      </c>
      <c r="CA271" s="1574" t="s">
        <v>35</v>
      </c>
      <c r="CB271" s="1574" t="s">
        <v>35</v>
      </c>
      <c r="CC271" s="1574" t="s">
        <v>35</v>
      </c>
      <c r="CD271" s="2442"/>
      <c r="CE271" s="2442"/>
      <c r="CF271" s="2442"/>
      <c r="CG271" s="2442"/>
      <c r="CH271" s="2442"/>
      <c r="CI271" s="2442"/>
      <c r="CJ271" s="2442"/>
      <c r="CK271" s="2442"/>
      <c r="CL271" s="2442"/>
      <c r="CM271" s="2442"/>
      <c r="CN271" s="2442"/>
      <c r="CO271" s="2442"/>
      <c r="CP271" s="2442"/>
      <c r="CQ271" s="2442"/>
      <c r="CR271" s="2442"/>
      <c r="CS271" s="2442"/>
      <c r="CT271" s="2442"/>
      <c r="CU271" s="2442"/>
      <c r="CV271" s="2442"/>
      <c r="CW271" s="2442"/>
      <c r="CX271" s="2442"/>
      <c r="CY271" s="2442"/>
      <c r="CZ271" s="2442"/>
    </row>
    <row r="272" s="130" customFormat="true" ht="15" customHeight="true" x14ac:dyDescent="0.2">
      <c r="A272" s="3293"/>
      <c r="B272" s="155" t="s">
        <v>48</v>
      </c>
      <c r="C272" s="1499" t="s">
        <v>35</v>
      </c>
      <c r="D272" s="1520" t="s">
        <v>35</v>
      </c>
      <c r="E272" s="1520" t="s">
        <v>35</v>
      </c>
      <c r="F272" s="1520" t="s">
        <v>35</v>
      </c>
      <c r="G272" s="1541" t="s">
        <v>35</v>
      </c>
      <c r="H272" s="1499" t="s">
        <v>35</v>
      </c>
      <c r="I272" s="1520" t="s">
        <v>35</v>
      </c>
      <c r="J272" s="1520" t="s">
        <v>35</v>
      </c>
      <c r="K272" s="1520" t="s">
        <v>35</v>
      </c>
      <c r="L272" s="1541" t="s">
        <v>35</v>
      </c>
      <c r="M272" s="1499" t="s">
        <v>35</v>
      </c>
      <c r="N272" s="1520" t="s">
        <v>35</v>
      </c>
      <c r="O272" s="1520" t="s">
        <v>35</v>
      </c>
      <c r="P272" s="1520" t="s">
        <v>35</v>
      </c>
      <c r="Q272" s="1574" t="s">
        <v>35</v>
      </c>
      <c r="R272" s="1499" t="s">
        <v>35</v>
      </c>
      <c r="S272" s="1520" t="s">
        <v>35</v>
      </c>
      <c r="T272" s="1520" t="s">
        <v>35</v>
      </c>
      <c r="U272" s="1520" t="s">
        <v>35</v>
      </c>
      <c r="V272" s="1520" t="s">
        <v>35</v>
      </c>
      <c r="W272" s="1520" t="s">
        <v>35</v>
      </c>
      <c r="X272" s="1520" t="s">
        <v>35</v>
      </c>
      <c r="Y272" s="1574" t="s">
        <v>35</v>
      </c>
      <c r="Z272" s="1574" t="s">
        <v>35</v>
      </c>
      <c r="AA272" s="1574" t="s">
        <v>35</v>
      </c>
      <c r="AB272" s="1574" t="s">
        <v>35</v>
      </c>
      <c r="AC272" s="1574" t="s">
        <v>35</v>
      </c>
      <c r="AD272" s="2442"/>
      <c r="AE272" s="2442"/>
      <c r="AF272" s="2442"/>
      <c r="AG272" s="2442"/>
      <c r="AH272" s="2442"/>
      <c r="AI272" s="2442"/>
      <c r="AJ272" s="2442"/>
      <c r="AK272" s="2442"/>
      <c r="AL272" s="2442"/>
      <c r="AM272" s="2442"/>
      <c r="AN272" s="2442"/>
      <c r="AO272" s="2442"/>
      <c r="AP272" s="2442"/>
      <c r="AQ272" s="2442"/>
      <c r="AR272" s="2442"/>
      <c r="AS272" s="2442"/>
      <c r="AT272" s="2442"/>
      <c r="AU272" s="2442"/>
      <c r="AV272" s="2442"/>
      <c r="AW272" s="2442"/>
      <c r="AX272" s="2442"/>
      <c r="AY272" s="2442"/>
      <c r="AZ272" s="239"/>
      <c r="BA272" s="2953"/>
      <c r="BB272" s="431" t="s">
        <v>48</v>
      </c>
      <c r="BC272" s="1499" t="s">
        <v>35</v>
      </c>
      <c r="BD272" s="1520" t="s">
        <v>35</v>
      </c>
      <c r="BE272" s="1520" t="s">
        <v>35</v>
      </c>
      <c r="BF272" s="1520" t="s">
        <v>35</v>
      </c>
      <c r="BG272" s="1541" t="s">
        <v>35</v>
      </c>
      <c r="BH272" s="1499" t="s">
        <v>35</v>
      </c>
      <c r="BI272" s="1520" t="s">
        <v>35</v>
      </c>
      <c r="BJ272" s="1520" t="s">
        <v>35</v>
      </c>
      <c r="BK272" s="1520" t="s">
        <v>35</v>
      </c>
      <c r="BL272" s="1541" t="s">
        <v>35</v>
      </c>
      <c r="BM272" s="1499" t="s">
        <v>35</v>
      </c>
      <c r="BN272" s="1520" t="s">
        <v>35</v>
      </c>
      <c r="BO272" s="1520" t="s">
        <v>35</v>
      </c>
      <c r="BP272" s="1520" t="s">
        <v>35</v>
      </c>
      <c r="BQ272" s="1541" t="s">
        <v>35</v>
      </c>
      <c r="BR272" s="1499" t="s">
        <v>35</v>
      </c>
      <c r="BS272" s="1520" t="s">
        <v>35</v>
      </c>
      <c r="BT272" s="1520" t="s">
        <v>35</v>
      </c>
      <c r="BU272" s="1520" t="s">
        <v>35</v>
      </c>
      <c r="BV272" s="1520" t="s">
        <v>35</v>
      </c>
      <c r="BW272" s="1520" t="s">
        <v>35</v>
      </c>
      <c r="BX272" s="1520" t="s">
        <v>35</v>
      </c>
      <c r="BY272" s="1574" t="s">
        <v>35</v>
      </c>
      <c r="BZ272" s="1574" t="s">
        <v>35</v>
      </c>
      <c r="CA272" s="1574" t="s">
        <v>35</v>
      </c>
      <c r="CB272" s="1574" t="s">
        <v>35</v>
      </c>
      <c r="CC272" s="1574" t="s">
        <v>35</v>
      </c>
      <c r="CD272" s="2442"/>
      <c r="CE272" s="2442"/>
      <c r="CF272" s="2442"/>
      <c r="CG272" s="2442"/>
      <c r="CH272" s="2442"/>
      <c r="CI272" s="2442"/>
      <c r="CJ272" s="2442"/>
      <c r="CK272" s="2442"/>
      <c r="CL272" s="2442"/>
      <c r="CM272" s="2442"/>
      <c r="CN272" s="2442"/>
      <c r="CO272" s="2442"/>
      <c r="CP272" s="2442"/>
      <c r="CQ272" s="2442"/>
      <c r="CR272" s="2442"/>
      <c r="CS272" s="2442"/>
      <c r="CT272" s="2442"/>
      <c r="CU272" s="2442"/>
      <c r="CV272" s="2442"/>
      <c r="CW272" s="2442"/>
      <c r="CX272" s="2442"/>
      <c r="CY272" s="2442"/>
      <c r="CZ272" s="2442"/>
    </row>
    <row r="273" s="130" customFormat="true" ht="15" customHeight="true" x14ac:dyDescent="0.2">
      <c r="A273" s="3293"/>
      <c r="B273" s="155" t="s">
        <v>113</v>
      </c>
      <c r="C273" s="1499" t="s">
        <v>35</v>
      </c>
      <c r="D273" s="1520" t="s">
        <v>35</v>
      </c>
      <c r="E273" s="1520" t="s">
        <v>35</v>
      </c>
      <c r="F273" s="1520" t="s">
        <v>35</v>
      </c>
      <c r="G273" s="1541" t="s">
        <v>35</v>
      </c>
      <c r="H273" s="1499" t="s">
        <v>35</v>
      </c>
      <c r="I273" s="1520" t="s">
        <v>35</v>
      </c>
      <c r="J273" s="1520" t="s">
        <v>35</v>
      </c>
      <c r="K273" s="1520" t="s">
        <v>35</v>
      </c>
      <c r="L273" s="1541" t="s">
        <v>35</v>
      </c>
      <c r="M273" s="1499" t="s">
        <v>35</v>
      </c>
      <c r="N273" s="1520" t="s">
        <v>35</v>
      </c>
      <c r="O273" s="1520" t="s">
        <v>35</v>
      </c>
      <c r="P273" s="1520" t="s">
        <v>35</v>
      </c>
      <c r="Q273" s="1574" t="s">
        <v>35</v>
      </c>
      <c r="R273" s="1499" t="s">
        <v>35</v>
      </c>
      <c r="S273" s="1520" t="s">
        <v>35</v>
      </c>
      <c r="T273" s="1520" t="s">
        <v>35</v>
      </c>
      <c r="U273" s="1520" t="s">
        <v>35</v>
      </c>
      <c r="V273" s="1520" t="s">
        <v>35</v>
      </c>
      <c r="W273" s="1520" t="s">
        <v>35</v>
      </c>
      <c r="X273" s="1520" t="s">
        <v>35</v>
      </c>
      <c r="Y273" s="1574" t="s">
        <v>35</v>
      </c>
      <c r="Z273" s="1574" t="s">
        <v>35</v>
      </c>
      <c r="AA273" s="1574" t="s">
        <v>35</v>
      </c>
      <c r="AB273" s="1574" t="s">
        <v>35</v>
      </c>
      <c r="AC273" s="1574" t="s">
        <v>35</v>
      </c>
      <c r="AD273" s="2442"/>
      <c r="AE273" s="2442"/>
      <c r="AF273" s="2442"/>
      <c r="AG273" s="2442"/>
      <c r="AH273" s="2442"/>
      <c r="AI273" s="2442"/>
      <c r="AJ273" s="2442"/>
      <c r="AK273" s="2442"/>
      <c r="AL273" s="2442"/>
      <c r="AM273" s="2442"/>
      <c r="AN273" s="2442"/>
      <c r="AO273" s="2442"/>
      <c r="AP273" s="2442"/>
      <c r="AQ273" s="2442"/>
      <c r="AR273" s="2442"/>
      <c r="AS273" s="2442"/>
      <c r="AT273" s="2442"/>
      <c r="AU273" s="2442"/>
      <c r="AV273" s="2442"/>
      <c r="AW273" s="2442"/>
      <c r="AX273" s="2442"/>
      <c r="AY273" s="2442"/>
      <c r="AZ273" s="239"/>
      <c r="BA273" s="2953"/>
      <c r="BB273" s="431" t="s">
        <v>113</v>
      </c>
      <c r="BC273" s="1499" t="s">
        <v>35</v>
      </c>
      <c r="BD273" s="1520" t="s">
        <v>35</v>
      </c>
      <c r="BE273" s="1520" t="s">
        <v>35</v>
      </c>
      <c r="BF273" s="1520" t="s">
        <v>35</v>
      </c>
      <c r="BG273" s="1541" t="s">
        <v>35</v>
      </c>
      <c r="BH273" s="1499" t="s">
        <v>35</v>
      </c>
      <c r="BI273" s="1520" t="s">
        <v>35</v>
      </c>
      <c r="BJ273" s="1520" t="s">
        <v>35</v>
      </c>
      <c r="BK273" s="1520" t="s">
        <v>35</v>
      </c>
      <c r="BL273" s="1541" t="s">
        <v>35</v>
      </c>
      <c r="BM273" s="1499" t="s">
        <v>35</v>
      </c>
      <c r="BN273" s="1520" t="s">
        <v>35</v>
      </c>
      <c r="BO273" s="1520" t="s">
        <v>35</v>
      </c>
      <c r="BP273" s="1520" t="s">
        <v>35</v>
      </c>
      <c r="BQ273" s="1541" t="s">
        <v>35</v>
      </c>
      <c r="BR273" s="1499" t="s">
        <v>35</v>
      </c>
      <c r="BS273" s="1520" t="s">
        <v>35</v>
      </c>
      <c r="BT273" s="1520" t="s">
        <v>35</v>
      </c>
      <c r="BU273" s="1520" t="s">
        <v>35</v>
      </c>
      <c r="BV273" s="1520" t="s">
        <v>35</v>
      </c>
      <c r="BW273" s="1520" t="s">
        <v>35</v>
      </c>
      <c r="BX273" s="1520" t="s">
        <v>35</v>
      </c>
      <c r="BY273" s="1574" t="s">
        <v>35</v>
      </c>
      <c r="BZ273" s="1574" t="s">
        <v>35</v>
      </c>
      <c r="CA273" s="1574" t="s">
        <v>35</v>
      </c>
      <c r="CB273" s="1574" t="s">
        <v>35</v>
      </c>
      <c r="CC273" s="1574" t="s">
        <v>35</v>
      </c>
      <c r="CD273" s="2442"/>
      <c r="CE273" s="2442"/>
      <c r="CF273" s="2442"/>
      <c r="CG273" s="2442"/>
      <c r="CH273" s="2442"/>
      <c r="CI273" s="2442"/>
      <c r="CJ273" s="2442"/>
      <c r="CK273" s="2442"/>
      <c r="CL273" s="2442"/>
      <c r="CM273" s="2442"/>
      <c r="CN273" s="2442"/>
      <c r="CO273" s="2442"/>
      <c r="CP273" s="2442"/>
      <c r="CQ273" s="2442"/>
      <c r="CR273" s="2442"/>
      <c r="CS273" s="2442"/>
      <c r="CT273" s="2442"/>
      <c r="CU273" s="2442"/>
      <c r="CV273" s="2442"/>
      <c r="CW273" s="2442"/>
      <c r="CX273" s="2442"/>
      <c r="CY273" s="2442"/>
      <c r="CZ273" s="2442"/>
    </row>
    <row r="274" s="130" customFormat="true" ht="15" customHeight="true" x14ac:dyDescent="0.2">
      <c r="A274" s="3293" t="s">
        <v>76</v>
      </c>
      <c r="B274" s="155" t="s">
        <v>49</v>
      </c>
      <c r="C274" s="2653" t="s">
        <v>35</v>
      </c>
      <c r="D274" s="2547" t="s">
        <v>35</v>
      </c>
      <c r="E274" s="2547" t="s">
        <v>35</v>
      </c>
      <c r="F274" s="2547" t="s">
        <v>35</v>
      </c>
      <c r="G274" s="2557" t="s">
        <v>35</v>
      </c>
      <c r="H274" s="2567" t="s">
        <v>35</v>
      </c>
      <c r="I274" s="2547" t="s">
        <v>35</v>
      </c>
      <c r="J274" s="2547" t="s">
        <v>35</v>
      </c>
      <c r="K274" s="2547" t="s">
        <v>35</v>
      </c>
      <c r="L274" s="2557" t="s">
        <v>35</v>
      </c>
      <c r="M274" s="2567" t="s">
        <v>35</v>
      </c>
      <c r="N274" s="2547" t="s">
        <v>35</v>
      </c>
      <c r="O274" s="2547" t="s">
        <v>35</v>
      </c>
      <c r="P274" s="2547" t="s">
        <v>35</v>
      </c>
      <c r="Q274" s="2583" t="s">
        <v>35</v>
      </c>
      <c r="R274" s="2567" t="s">
        <v>35</v>
      </c>
      <c r="S274" s="2547" t="s">
        <v>35</v>
      </c>
      <c r="T274" s="2547" t="s">
        <v>35</v>
      </c>
      <c r="U274" s="2547" t="s">
        <v>35</v>
      </c>
      <c r="V274" s="2547" t="s">
        <v>35</v>
      </c>
      <c r="W274" s="2547" t="s">
        <v>35</v>
      </c>
      <c r="X274" s="2547" t="s">
        <v>35</v>
      </c>
      <c r="Y274" s="2592" t="s">
        <v>35</v>
      </c>
      <c r="Z274" s="2592" t="s">
        <v>35</v>
      </c>
      <c r="AA274" s="2592" t="s">
        <v>35</v>
      </c>
      <c r="AB274" s="2592" t="s">
        <v>35</v>
      </c>
      <c r="AC274" s="2592" t="s">
        <v>35</v>
      </c>
      <c r="AD274" s="2629"/>
      <c r="AE274" s="2629"/>
      <c r="AF274" s="2629"/>
      <c r="AG274" s="2629"/>
      <c r="AH274" s="2629"/>
      <c r="AI274" s="2629"/>
      <c r="AJ274" s="2629"/>
      <c r="AK274" s="2629"/>
      <c r="AL274" s="2629"/>
      <c r="AM274" s="2629"/>
      <c r="AN274" s="2629"/>
      <c r="AO274" s="2629"/>
      <c r="AP274" s="2629"/>
      <c r="AQ274" s="2629"/>
      <c r="AR274" s="2629"/>
      <c r="AS274" s="2629"/>
      <c r="AT274" s="2629"/>
      <c r="AU274" s="2629"/>
      <c r="AV274" s="2629"/>
      <c r="AW274" s="2629"/>
      <c r="AX274" s="2629"/>
      <c r="AY274" s="2629"/>
      <c r="AZ274" s="239"/>
      <c r="BA274" s="2953" t="s">
        <v>76</v>
      </c>
      <c r="BB274" s="431" t="s">
        <v>49</v>
      </c>
      <c r="BC274" s="1499" t="s">
        <v>35</v>
      </c>
      <c r="BD274" s="1519" t="s">
        <v>35</v>
      </c>
      <c r="BE274" s="1519" t="s">
        <v>35</v>
      </c>
      <c r="BF274" s="1519" t="s">
        <v>35</v>
      </c>
      <c r="BG274" s="1540" t="s">
        <v>35</v>
      </c>
      <c r="BH274" s="1561" t="s">
        <v>35</v>
      </c>
      <c r="BI274" s="1519" t="s">
        <v>35</v>
      </c>
      <c r="BJ274" s="1519" t="s">
        <v>35</v>
      </c>
      <c r="BK274" s="1519" t="s">
        <v>35</v>
      </c>
      <c r="BL274" s="1540" t="s">
        <v>35</v>
      </c>
      <c r="BM274" s="1561" t="s">
        <v>35</v>
      </c>
      <c r="BN274" s="1519" t="s">
        <v>35</v>
      </c>
      <c r="BO274" s="1519" t="s">
        <v>35</v>
      </c>
      <c r="BP274" s="1519" t="s">
        <v>35</v>
      </c>
      <c r="BQ274" s="1540" t="s">
        <v>35</v>
      </c>
      <c r="BR274" s="1561" t="s">
        <v>35</v>
      </c>
      <c r="BS274" s="1519" t="s">
        <v>35</v>
      </c>
      <c r="BT274" s="1519" t="s">
        <v>35</v>
      </c>
      <c r="BU274" s="1519" t="s">
        <v>35</v>
      </c>
      <c r="BV274" s="1519" t="s">
        <v>35</v>
      </c>
      <c r="BW274" s="1519" t="s">
        <v>35</v>
      </c>
      <c r="BX274" s="1519" t="s">
        <v>35</v>
      </c>
      <c r="BY274" s="1573" t="s">
        <v>35</v>
      </c>
      <c r="BZ274" s="1573" t="s">
        <v>35</v>
      </c>
      <c r="CA274" s="1573" t="s">
        <v>35</v>
      </c>
      <c r="CB274" s="1573" t="s">
        <v>35</v>
      </c>
      <c r="CC274" s="1573" t="s">
        <v>35</v>
      </c>
      <c r="CD274" s="2441"/>
      <c r="CE274" s="2441"/>
      <c r="CF274" s="2441"/>
      <c r="CG274" s="2441"/>
      <c r="CH274" s="2441"/>
      <c r="CI274" s="2441"/>
      <c r="CJ274" s="2441"/>
      <c r="CK274" s="2441"/>
      <c r="CL274" s="2441"/>
      <c r="CM274" s="2441"/>
      <c r="CN274" s="2441"/>
      <c r="CO274" s="2441"/>
      <c r="CP274" s="2441"/>
      <c r="CQ274" s="2441"/>
      <c r="CR274" s="2441"/>
      <c r="CS274" s="2441"/>
      <c r="CT274" s="2441"/>
      <c r="CU274" s="2441"/>
      <c r="CV274" s="2441"/>
      <c r="CW274" s="2441"/>
      <c r="CX274" s="2441"/>
      <c r="CY274" s="2441"/>
      <c r="CZ274" s="2441"/>
    </row>
    <row r="275" s="130" customFormat="true" ht="15" customHeight="true" x14ac:dyDescent="0.2">
      <c r="A275" s="3293"/>
      <c r="B275" s="155" t="s">
        <v>48</v>
      </c>
      <c r="C275" s="2653" t="s">
        <v>35</v>
      </c>
      <c r="D275" s="2547" t="s">
        <v>35</v>
      </c>
      <c r="E275" s="2547" t="s">
        <v>35</v>
      </c>
      <c r="F275" s="2547" t="s">
        <v>35</v>
      </c>
      <c r="G275" s="2557" t="s">
        <v>35</v>
      </c>
      <c r="H275" s="2567" t="s">
        <v>35</v>
      </c>
      <c r="I275" s="2547" t="s">
        <v>35</v>
      </c>
      <c r="J275" s="2547" t="s">
        <v>35</v>
      </c>
      <c r="K275" s="2547" t="s">
        <v>35</v>
      </c>
      <c r="L275" s="2557" t="s">
        <v>35</v>
      </c>
      <c r="M275" s="2567" t="s">
        <v>35</v>
      </c>
      <c r="N275" s="2547" t="s">
        <v>35</v>
      </c>
      <c r="O275" s="2547" t="s">
        <v>35</v>
      </c>
      <c r="P275" s="2547" t="s">
        <v>35</v>
      </c>
      <c r="Q275" s="2583" t="s">
        <v>35</v>
      </c>
      <c r="R275" s="2567" t="s">
        <v>35</v>
      </c>
      <c r="S275" s="2547" t="s">
        <v>35</v>
      </c>
      <c r="T275" s="2547" t="s">
        <v>35</v>
      </c>
      <c r="U275" s="2547" t="s">
        <v>35</v>
      </c>
      <c r="V275" s="2547" t="s">
        <v>35</v>
      </c>
      <c r="W275" s="2547" t="s">
        <v>35</v>
      </c>
      <c r="X275" s="2547" t="s">
        <v>35</v>
      </c>
      <c r="Y275" s="2592" t="s">
        <v>35</v>
      </c>
      <c r="Z275" s="2592" t="s">
        <v>35</v>
      </c>
      <c r="AA275" s="2592" t="s">
        <v>35</v>
      </c>
      <c r="AB275" s="2592" t="s">
        <v>35</v>
      </c>
      <c r="AC275" s="2592" t="s">
        <v>35</v>
      </c>
      <c r="AD275" s="2629"/>
      <c r="AE275" s="2629"/>
      <c r="AF275" s="2629"/>
      <c r="AG275" s="2629"/>
      <c r="AH275" s="2629"/>
      <c r="AI275" s="2629"/>
      <c r="AJ275" s="2629"/>
      <c r="AK275" s="2629"/>
      <c r="AL275" s="2629"/>
      <c r="AM275" s="2629"/>
      <c r="AN275" s="2629"/>
      <c r="AO275" s="2629"/>
      <c r="AP275" s="2629"/>
      <c r="AQ275" s="2629"/>
      <c r="AR275" s="2629"/>
      <c r="AS275" s="2629"/>
      <c r="AT275" s="2629"/>
      <c r="AU275" s="2629"/>
      <c r="AV275" s="2629"/>
      <c r="AW275" s="2629"/>
      <c r="AX275" s="2629"/>
      <c r="AY275" s="2629"/>
      <c r="AZ275" s="239"/>
      <c r="BA275" s="2953"/>
      <c r="BB275" s="431" t="s">
        <v>48</v>
      </c>
      <c r="BC275" s="1499" t="s">
        <v>35</v>
      </c>
      <c r="BD275" s="1519" t="s">
        <v>35</v>
      </c>
      <c r="BE275" s="1519" t="s">
        <v>35</v>
      </c>
      <c r="BF275" s="1519" t="s">
        <v>35</v>
      </c>
      <c r="BG275" s="1540" t="s">
        <v>35</v>
      </c>
      <c r="BH275" s="1561" t="s">
        <v>35</v>
      </c>
      <c r="BI275" s="1519" t="s">
        <v>35</v>
      </c>
      <c r="BJ275" s="1519" t="s">
        <v>35</v>
      </c>
      <c r="BK275" s="1519" t="s">
        <v>35</v>
      </c>
      <c r="BL275" s="1540" t="s">
        <v>35</v>
      </c>
      <c r="BM275" s="1561" t="s">
        <v>35</v>
      </c>
      <c r="BN275" s="1519" t="s">
        <v>35</v>
      </c>
      <c r="BO275" s="1519" t="s">
        <v>35</v>
      </c>
      <c r="BP275" s="1519" t="s">
        <v>35</v>
      </c>
      <c r="BQ275" s="1540" t="s">
        <v>35</v>
      </c>
      <c r="BR275" s="1561" t="s">
        <v>35</v>
      </c>
      <c r="BS275" s="1519" t="s">
        <v>35</v>
      </c>
      <c r="BT275" s="1519" t="s">
        <v>35</v>
      </c>
      <c r="BU275" s="1519" t="s">
        <v>35</v>
      </c>
      <c r="BV275" s="1519" t="s">
        <v>35</v>
      </c>
      <c r="BW275" s="1519" t="s">
        <v>35</v>
      </c>
      <c r="BX275" s="1519" t="s">
        <v>35</v>
      </c>
      <c r="BY275" s="1573" t="s">
        <v>35</v>
      </c>
      <c r="BZ275" s="1573" t="s">
        <v>35</v>
      </c>
      <c r="CA275" s="1573" t="s">
        <v>35</v>
      </c>
      <c r="CB275" s="1573" t="s">
        <v>35</v>
      </c>
      <c r="CC275" s="1573" t="s">
        <v>35</v>
      </c>
      <c r="CD275" s="2441"/>
      <c r="CE275" s="2441"/>
      <c r="CF275" s="2441"/>
      <c r="CG275" s="2441"/>
      <c r="CH275" s="2441"/>
      <c r="CI275" s="2441"/>
      <c r="CJ275" s="2441"/>
      <c r="CK275" s="2441"/>
      <c r="CL275" s="2441"/>
      <c r="CM275" s="2441"/>
      <c r="CN275" s="2441"/>
      <c r="CO275" s="2441"/>
      <c r="CP275" s="2441"/>
      <c r="CQ275" s="2441"/>
      <c r="CR275" s="2441"/>
      <c r="CS275" s="2441"/>
      <c r="CT275" s="2441"/>
      <c r="CU275" s="2441"/>
      <c r="CV275" s="2441"/>
      <c r="CW275" s="2441"/>
      <c r="CX275" s="2441"/>
      <c r="CY275" s="2441"/>
      <c r="CZ275" s="2441"/>
    </row>
    <row r="276" s="130" customFormat="true" ht="15" customHeight="true" x14ac:dyDescent="0.2">
      <c r="A276" s="3293"/>
      <c r="B276" s="155" t="s">
        <v>114</v>
      </c>
      <c r="C276" s="1499" t="s">
        <v>35</v>
      </c>
      <c r="D276" s="1520" t="s">
        <v>35</v>
      </c>
      <c r="E276" s="1520" t="s">
        <v>35</v>
      </c>
      <c r="F276" s="1520" t="s">
        <v>35</v>
      </c>
      <c r="G276" s="2557" t="s">
        <v>35</v>
      </c>
      <c r="H276" s="2567" t="s">
        <v>35</v>
      </c>
      <c r="I276" s="2547" t="s">
        <v>35</v>
      </c>
      <c r="J276" s="2547" t="s">
        <v>35</v>
      </c>
      <c r="K276" s="2547" t="s">
        <v>35</v>
      </c>
      <c r="L276" s="2557" t="s">
        <v>35</v>
      </c>
      <c r="M276" s="2567" t="s">
        <v>35</v>
      </c>
      <c r="N276" s="2547" t="s">
        <v>35</v>
      </c>
      <c r="O276" s="2547" t="s">
        <v>35</v>
      </c>
      <c r="P276" s="2547" t="s">
        <v>35</v>
      </c>
      <c r="Q276" s="2583" t="s">
        <v>35</v>
      </c>
      <c r="R276" s="2567" t="s">
        <v>35</v>
      </c>
      <c r="S276" s="2547" t="s">
        <v>35</v>
      </c>
      <c r="T276" s="2547" t="s">
        <v>35</v>
      </c>
      <c r="U276" s="2547" t="s">
        <v>35</v>
      </c>
      <c r="V276" s="2547" t="s">
        <v>35</v>
      </c>
      <c r="W276" s="2547" t="s">
        <v>35</v>
      </c>
      <c r="X276" s="2547" t="s">
        <v>35</v>
      </c>
      <c r="Y276" s="2592" t="s">
        <v>35</v>
      </c>
      <c r="Z276" s="2592" t="s">
        <v>35</v>
      </c>
      <c r="AA276" s="2592" t="s">
        <v>35</v>
      </c>
      <c r="AB276" s="2592" t="s">
        <v>35</v>
      </c>
      <c r="AC276" s="2592" t="s">
        <v>35</v>
      </c>
      <c r="AD276" s="2629"/>
      <c r="AE276" s="2629"/>
      <c r="AF276" s="2629"/>
      <c r="AG276" s="2629"/>
      <c r="AH276" s="2629"/>
      <c r="AI276" s="2629"/>
      <c r="AJ276" s="2629"/>
      <c r="AK276" s="2629"/>
      <c r="AL276" s="2629"/>
      <c r="AM276" s="2629"/>
      <c r="AN276" s="2629"/>
      <c r="AO276" s="2629"/>
      <c r="AP276" s="2629"/>
      <c r="AQ276" s="2629"/>
      <c r="AR276" s="2629"/>
      <c r="AS276" s="2629"/>
      <c r="AT276" s="2629"/>
      <c r="AU276" s="2629"/>
      <c r="AV276" s="2629"/>
      <c r="AW276" s="2629"/>
      <c r="AX276" s="2629"/>
      <c r="AY276" s="2629"/>
      <c r="AZ276" s="239"/>
      <c r="BA276" s="2953"/>
      <c r="BB276" s="431" t="s">
        <v>114</v>
      </c>
      <c r="BC276" s="1499" t="s">
        <v>35</v>
      </c>
      <c r="BD276" s="1519" t="s">
        <v>35</v>
      </c>
      <c r="BE276" s="1519" t="s">
        <v>35</v>
      </c>
      <c r="BF276" s="1519" t="s">
        <v>35</v>
      </c>
      <c r="BG276" s="1540" t="s">
        <v>35</v>
      </c>
      <c r="BH276" s="1561" t="s">
        <v>35</v>
      </c>
      <c r="BI276" s="1519" t="s">
        <v>35</v>
      </c>
      <c r="BJ276" s="1519" t="s">
        <v>35</v>
      </c>
      <c r="BK276" s="1519" t="s">
        <v>35</v>
      </c>
      <c r="BL276" s="1540" t="s">
        <v>35</v>
      </c>
      <c r="BM276" s="1561" t="s">
        <v>35</v>
      </c>
      <c r="BN276" s="1519" t="s">
        <v>35</v>
      </c>
      <c r="BO276" s="1519" t="s">
        <v>35</v>
      </c>
      <c r="BP276" s="1519" t="s">
        <v>35</v>
      </c>
      <c r="BQ276" s="1540" t="s">
        <v>35</v>
      </c>
      <c r="BR276" s="1561" t="s">
        <v>35</v>
      </c>
      <c r="BS276" s="1519" t="s">
        <v>35</v>
      </c>
      <c r="BT276" s="1519" t="s">
        <v>35</v>
      </c>
      <c r="BU276" s="1519" t="s">
        <v>35</v>
      </c>
      <c r="BV276" s="1519" t="s">
        <v>35</v>
      </c>
      <c r="BW276" s="1519" t="s">
        <v>35</v>
      </c>
      <c r="BX276" s="1519" t="s">
        <v>35</v>
      </c>
      <c r="BY276" s="1573" t="s">
        <v>35</v>
      </c>
      <c r="BZ276" s="1573" t="s">
        <v>35</v>
      </c>
      <c r="CA276" s="1573" t="s">
        <v>35</v>
      </c>
      <c r="CB276" s="1573" t="s">
        <v>35</v>
      </c>
      <c r="CC276" s="1573" t="s">
        <v>35</v>
      </c>
      <c r="CD276" s="2441"/>
      <c r="CE276" s="2441"/>
      <c r="CF276" s="2441"/>
      <c r="CG276" s="2441"/>
      <c r="CH276" s="2441"/>
      <c r="CI276" s="2441"/>
      <c r="CJ276" s="2441"/>
      <c r="CK276" s="2441"/>
      <c r="CL276" s="2441"/>
      <c r="CM276" s="2441"/>
      <c r="CN276" s="2441"/>
      <c r="CO276" s="2441"/>
      <c r="CP276" s="2441"/>
      <c r="CQ276" s="2441"/>
      <c r="CR276" s="2441"/>
      <c r="CS276" s="2441"/>
      <c r="CT276" s="2441"/>
      <c r="CU276" s="2441"/>
      <c r="CV276" s="2441"/>
      <c r="CW276" s="2441"/>
      <c r="CX276" s="2441"/>
      <c r="CY276" s="2441"/>
      <c r="CZ276" s="2441"/>
    </row>
    <row r="277" s="130" customFormat="true" ht="15" customHeight="true" x14ac:dyDescent="0.2">
      <c r="A277" s="3293" t="s">
        <v>77</v>
      </c>
      <c r="B277" s="155" t="s">
        <v>78</v>
      </c>
      <c r="C277" s="1499" t="s">
        <v>35</v>
      </c>
      <c r="D277" s="2547" t="s">
        <v>35</v>
      </c>
      <c r="E277" s="2547" t="s">
        <v>35</v>
      </c>
      <c r="F277" s="2547" t="s">
        <v>35</v>
      </c>
      <c r="G277" s="2557" t="s">
        <v>35</v>
      </c>
      <c r="H277" s="2567" t="s">
        <v>35</v>
      </c>
      <c r="I277" s="2547" t="s">
        <v>35</v>
      </c>
      <c r="J277" s="2547" t="s">
        <v>35</v>
      </c>
      <c r="K277" s="2547" t="s">
        <v>35</v>
      </c>
      <c r="L277" s="2557" t="s">
        <v>35</v>
      </c>
      <c r="M277" s="2567" t="s">
        <v>35</v>
      </c>
      <c r="N277" s="2547" t="s">
        <v>35</v>
      </c>
      <c r="O277" s="2547" t="s">
        <v>35</v>
      </c>
      <c r="P277" s="2547" t="s">
        <v>35</v>
      </c>
      <c r="Q277" s="2583" t="s">
        <v>35</v>
      </c>
      <c r="R277" s="2567" t="s">
        <v>35</v>
      </c>
      <c r="S277" s="2547" t="s">
        <v>35</v>
      </c>
      <c r="T277" s="2547" t="s">
        <v>35</v>
      </c>
      <c r="U277" s="2547" t="s">
        <v>35</v>
      </c>
      <c r="V277" s="2547" t="s">
        <v>35</v>
      </c>
      <c r="W277" s="2547" t="s">
        <v>35</v>
      </c>
      <c r="X277" s="2547" t="s">
        <v>35</v>
      </c>
      <c r="Y277" s="2592" t="s">
        <v>35</v>
      </c>
      <c r="Z277" s="2592" t="s">
        <v>35</v>
      </c>
      <c r="AA277" s="2592" t="s">
        <v>35</v>
      </c>
      <c r="AB277" s="2592" t="s">
        <v>35</v>
      </c>
      <c r="AC277" s="2592" t="s">
        <v>35</v>
      </c>
      <c r="AD277" s="2629"/>
      <c r="AE277" s="2629"/>
      <c r="AF277" s="2629"/>
      <c r="AG277" s="2629"/>
      <c r="AH277" s="2629"/>
      <c r="AI277" s="2629"/>
      <c r="AJ277" s="2629"/>
      <c r="AK277" s="2629"/>
      <c r="AL277" s="2629"/>
      <c r="AM277" s="2629"/>
      <c r="AN277" s="2629"/>
      <c r="AO277" s="2629"/>
      <c r="AP277" s="2629"/>
      <c r="AQ277" s="2629"/>
      <c r="AR277" s="2629"/>
      <c r="AS277" s="2629"/>
      <c r="AT277" s="2629"/>
      <c r="AU277" s="2629"/>
      <c r="AV277" s="2629"/>
      <c r="AW277" s="2629"/>
      <c r="AX277" s="2629"/>
      <c r="AY277" s="2629"/>
      <c r="AZ277" s="239"/>
      <c r="BA277" s="2953" t="s">
        <v>77</v>
      </c>
      <c r="BB277" s="431" t="s">
        <v>78</v>
      </c>
      <c r="BC277" s="1499" t="s">
        <v>35</v>
      </c>
      <c r="BD277" s="1519" t="s">
        <v>35</v>
      </c>
      <c r="BE277" s="1519" t="s">
        <v>35</v>
      </c>
      <c r="BF277" s="1519" t="s">
        <v>35</v>
      </c>
      <c r="BG277" s="1540" t="s">
        <v>35</v>
      </c>
      <c r="BH277" s="1561" t="s">
        <v>35</v>
      </c>
      <c r="BI277" s="1519" t="s">
        <v>35</v>
      </c>
      <c r="BJ277" s="1519" t="s">
        <v>35</v>
      </c>
      <c r="BK277" s="1519" t="s">
        <v>35</v>
      </c>
      <c r="BL277" s="1540" t="s">
        <v>35</v>
      </c>
      <c r="BM277" s="1561" t="s">
        <v>35</v>
      </c>
      <c r="BN277" s="1519" t="s">
        <v>35</v>
      </c>
      <c r="BO277" s="1519" t="s">
        <v>35</v>
      </c>
      <c r="BP277" s="1519" t="s">
        <v>35</v>
      </c>
      <c r="BQ277" s="1540" t="s">
        <v>35</v>
      </c>
      <c r="BR277" s="1561" t="s">
        <v>35</v>
      </c>
      <c r="BS277" s="1519" t="s">
        <v>35</v>
      </c>
      <c r="BT277" s="1519" t="s">
        <v>35</v>
      </c>
      <c r="BU277" s="1519" t="s">
        <v>35</v>
      </c>
      <c r="BV277" s="1519" t="s">
        <v>35</v>
      </c>
      <c r="BW277" s="1519" t="s">
        <v>35</v>
      </c>
      <c r="BX277" s="1519" t="s">
        <v>35</v>
      </c>
      <c r="BY277" s="1573" t="s">
        <v>35</v>
      </c>
      <c r="BZ277" s="1573" t="s">
        <v>35</v>
      </c>
      <c r="CA277" s="1573" t="s">
        <v>35</v>
      </c>
      <c r="CB277" s="1573" t="s">
        <v>35</v>
      </c>
      <c r="CC277" s="1573" t="s">
        <v>35</v>
      </c>
      <c r="CD277" s="2441"/>
      <c r="CE277" s="2441"/>
      <c r="CF277" s="2441"/>
      <c r="CG277" s="2441"/>
      <c r="CH277" s="2441"/>
      <c r="CI277" s="2441"/>
      <c r="CJ277" s="2441"/>
      <c r="CK277" s="2441"/>
      <c r="CL277" s="2441"/>
      <c r="CM277" s="2441"/>
      <c r="CN277" s="2441"/>
      <c r="CO277" s="2441"/>
      <c r="CP277" s="2441"/>
      <c r="CQ277" s="2441"/>
      <c r="CR277" s="2441"/>
      <c r="CS277" s="2441"/>
      <c r="CT277" s="2441"/>
      <c r="CU277" s="2441"/>
      <c r="CV277" s="2441"/>
      <c r="CW277" s="2441"/>
      <c r="CX277" s="2441"/>
      <c r="CY277" s="2441"/>
      <c r="CZ277" s="2441"/>
    </row>
    <row r="278" s="130" customFormat="true" ht="15" customHeight="true" x14ac:dyDescent="0.2">
      <c r="A278" s="3293"/>
      <c r="B278" s="155" t="s">
        <v>79</v>
      </c>
      <c r="C278" s="1499" t="s">
        <v>35</v>
      </c>
      <c r="D278" s="2547" t="s">
        <v>35</v>
      </c>
      <c r="E278" s="2547" t="s">
        <v>35</v>
      </c>
      <c r="F278" s="2547" t="s">
        <v>35</v>
      </c>
      <c r="G278" s="2557" t="s">
        <v>35</v>
      </c>
      <c r="H278" s="2567" t="s">
        <v>35</v>
      </c>
      <c r="I278" s="2547" t="s">
        <v>35</v>
      </c>
      <c r="J278" s="2547" t="s">
        <v>35</v>
      </c>
      <c r="K278" s="2547" t="s">
        <v>35</v>
      </c>
      <c r="L278" s="2557" t="s">
        <v>35</v>
      </c>
      <c r="M278" s="2567" t="s">
        <v>35</v>
      </c>
      <c r="N278" s="2547" t="s">
        <v>35</v>
      </c>
      <c r="O278" s="2547" t="s">
        <v>35</v>
      </c>
      <c r="P278" s="2547" t="s">
        <v>35</v>
      </c>
      <c r="Q278" s="2583" t="s">
        <v>35</v>
      </c>
      <c r="R278" s="2567" t="s">
        <v>35</v>
      </c>
      <c r="S278" s="2547" t="s">
        <v>35</v>
      </c>
      <c r="T278" s="2547" t="s">
        <v>35</v>
      </c>
      <c r="U278" s="2547" t="s">
        <v>35</v>
      </c>
      <c r="V278" s="2547" t="s">
        <v>35</v>
      </c>
      <c r="W278" s="2547" t="s">
        <v>35</v>
      </c>
      <c r="X278" s="2547" t="s">
        <v>35</v>
      </c>
      <c r="Y278" s="2592" t="s">
        <v>35</v>
      </c>
      <c r="Z278" s="2592" t="s">
        <v>35</v>
      </c>
      <c r="AA278" s="2592" t="s">
        <v>35</v>
      </c>
      <c r="AB278" s="2592" t="s">
        <v>35</v>
      </c>
      <c r="AC278" s="2592" t="s">
        <v>35</v>
      </c>
      <c r="AD278" s="2629"/>
      <c r="AE278" s="2629"/>
      <c r="AF278" s="2629"/>
      <c r="AG278" s="2629"/>
      <c r="AH278" s="2629"/>
      <c r="AI278" s="2629"/>
      <c r="AJ278" s="2629"/>
      <c r="AK278" s="2629"/>
      <c r="AL278" s="2629"/>
      <c r="AM278" s="2629"/>
      <c r="AN278" s="2629"/>
      <c r="AO278" s="2629"/>
      <c r="AP278" s="2629"/>
      <c r="AQ278" s="2629"/>
      <c r="AR278" s="2629"/>
      <c r="AS278" s="2629"/>
      <c r="AT278" s="2629"/>
      <c r="AU278" s="2629"/>
      <c r="AV278" s="2629"/>
      <c r="AW278" s="2629"/>
      <c r="AX278" s="2629"/>
      <c r="AY278" s="2629"/>
      <c r="AZ278" s="239"/>
      <c r="BA278" s="2953"/>
      <c r="BB278" s="431" t="s">
        <v>79</v>
      </c>
      <c r="BC278" s="1499" t="s">
        <v>35</v>
      </c>
      <c r="BD278" s="1519" t="s">
        <v>35</v>
      </c>
      <c r="BE278" s="1519" t="s">
        <v>35</v>
      </c>
      <c r="BF278" s="1519" t="s">
        <v>35</v>
      </c>
      <c r="BG278" s="1540" t="s">
        <v>35</v>
      </c>
      <c r="BH278" s="1561" t="s">
        <v>35</v>
      </c>
      <c r="BI278" s="1519" t="s">
        <v>35</v>
      </c>
      <c r="BJ278" s="1519" t="s">
        <v>35</v>
      </c>
      <c r="BK278" s="1519" t="s">
        <v>35</v>
      </c>
      <c r="BL278" s="1540" t="s">
        <v>35</v>
      </c>
      <c r="BM278" s="1561" t="s">
        <v>35</v>
      </c>
      <c r="BN278" s="1519" t="s">
        <v>35</v>
      </c>
      <c r="BO278" s="1519" t="s">
        <v>35</v>
      </c>
      <c r="BP278" s="1519" t="s">
        <v>35</v>
      </c>
      <c r="BQ278" s="1540" t="s">
        <v>35</v>
      </c>
      <c r="BR278" s="1561" t="s">
        <v>35</v>
      </c>
      <c r="BS278" s="1519" t="s">
        <v>35</v>
      </c>
      <c r="BT278" s="1519" t="s">
        <v>35</v>
      </c>
      <c r="BU278" s="1519" t="s">
        <v>35</v>
      </c>
      <c r="BV278" s="1519" t="s">
        <v>35</v>
      </c>
      <c r="BW278" s="1519" t="s">
        <v>35</v>
      </c>
      <c r="BX278" s="1519" t="s">
        <v>35</v>
      </c>
      <c r="BY278" s="1573" t="s">
        <v>35</v>
      </c>
      <c r="BZ278" s="1573" t="s">
        <v>35</v>
      </c>
      <c r="CA278" s="1573" t="s">
        <v>35</v>
      </c>
      <c r="CB278" s="1573" t="s">
        <v>35</v>
      </c>
      <c r="CC278" s="1573" t="s">
        <v>35</v>
      </c>
      <c r="CD278" s="2441"/>
      <c r="CE278" s="2441"/>
      <c r="CF278" s="2441"/>
      <c r="CG278" s="2441"/>
      <c r="CH278" s="2441"/>
      <c r="CI278" s="2441"/>
      <c r="CJ278" s="2441"/>
      <c r="CK278" s="2441"/>
      <c r="CL278" s="2441"/>
      <c r="CM278" s="2441"/>
      <c r="CN278" s="2441"/>
      <c r="CO278" s="2441"/>
      <c r="CP278" s="2441"/>
      <c r="CQ278" s="2441"/>
      <c r="CR278" s="2441"/>
      <c r="CS278" s="2441"/>
      <c r="CT278" s="2441"/>
      <c r="CU278" s="2441"/>
      <c r="CV278" s="2441"/>
      <c r="CW278" s="2441"/>
      <c r="CX278" s="2441"/>
      <c r="CY278" s="2441"/>
      <c r="CZ278" s="2441"/>
    </row>
    <row r="279" s="130" customFormat="true" ht="15" customHeight="true" x14ac:dyDescent="0.2">
      <c r="A279" s="3293"/>
      <c r="B279" s="155" t="s">
        <v>80</v>
      </c>
      <c r="C279" s="1499" t="s">
        <v>35</v>
      </c>
      <c r="D279" s="1520" t="s">
        <v>35</v>
      </c>
      <c r="E279" s="1520" t="s">
        <v>35</v>
      </c>
      <c r="F279" s="1520" t="s">
        <v>35</v>
      </c>
      <c r="G279" s="1541" t="s">
        <v>35</v>
      </c>
      <c r="H279" s="1499" t="s">
        <v>35</v>
      </c>
      <c r="I279" s="1520" t="s">
        <v>35</v>
      </c>
      <c r="J279" s="1520" t="s">
        <v>35</v>
      </c>
      <c r="K279" s="1520" t="s">
        <v>35</v>
      </c>
      <c r="L279" s="1541" t="s">
        <v>35</v>
      </c>
      <c r="M279" s="1499" t="s">
        <v>35</v>
      </c>
      <c r="N279" s="1520" t="s">
        <v>35</v>
      </c>
      <c r="O279" s="1520" t="s">
        <v>35</v>
      </c>
      <c r="P279" s="1520" t="s">
        <v>35</v>
      </c>
      <c r="Q279" s="1574" t="s">
        <v>35</v>
      </c>
      <c r="R279" s="1499" t="s">
        <v>35</v>
      </c>
      <c r="S279" s="1520" t="s">
        <v>35</v>
      </c>
      <c r="T279" s="1520" t="s">
        <v>35</v>
      </c>
      <c r="U279" s="1520" t="s">
        <v>35</v>
      </c>
      <c r="V279" s="1520" t="s">
        <v>35</v>
      </c>
      <c r="W279" s="1520" t="s">
        <v>35</v>
      </c>
      <c r="X279" s="1520" t="s">
        <v>35</v>
      </c>
      <c r="Y279" s="1574" t="s">
        <v>35</v>
      </c>
      <c r="Z279" s="1574" t="s">
        <v>35</v>
      </c>
      <c r="AA279" s="1574" t="s">
        <v>35</v>
      </c>
      <c r="AB279" s="1574" t="s">
        <v>35</v>
      </c>
      <c r="AC279" s="1574" t="s">
        <v>35</v>
      </c>
      <c r="AD279" s="2442"/>
      <c r="AE279" s="2442"/>
      <c r="AF279" s="2442"/>
      <c r="AG279" s="2442"/>
      <c r="AH279" s="2442"/>
      <c r="AI279" s="2442"/>
      <c r="AJ279" s="2442"/>
      <c r="AK279" s="2442"/>
      <c r="AL279" s="2442"/>
      <c r="AM279" s="2442"/>
      <c r="AN279" s="2442"/>
      <c r="AO279" s="2442"/>
      <c r="AP279" s="2442"/>
      <c r="AQ279" s="2442"/>
      <c r="AR279" s="2442"/>
      <c r="AS279" s="2442"/>
      <c r="AT279" s="2442"/>
      <c r="AU279" s="2442"/>
      <c r="AV279" s="2442"/>
      <c r="AW279" s="2442"/>
      <c r="AX279" s="2442"/>
      <c r="AY279" s="2442"/>
      <c r="AZ279" s="239"/>
      <c r="BA279" s="2953"/>
      <c r="BB279" s="431" t="s">
        <v>80</v>
      </c>
      <c r="BC279" s="1499" t="s">
        <v>35</v>
      </c>
      <c r="BD279" s="1520" t="s">
        <v>35</v>
      </c>
      <c r="BE279" s="1520" t="s">
        <v>35</v>
      </c>
      <c r="BF279" s="1520" t="s">
        <v>35</v>
      </c>
      <c r="BG279" s="1541" t="s">
        <v>35</v>
      </c>
      <c r="BH279" s="1499" t="s">
        <v>35</v>
      </c>
      <c r="BI279" s="1520" t="s">
        <v>35</v>
      </c>
      <c r="BJ279" s="1520" t="s">
        <v>35</v>
      </c>
      <c r="BK279" s="1520" t="s">
        <v>35</v>
      </c>
      <c r="BL279" s="1541" t="s">
        <v>35</v>
      </c>
      <c r="BM279" s="1499" t="s">
        <v>35</v>
      </c>
      <c r="BN279" s="1520" t="s">
        <v>35</v>
      </c>
      <c r="BO279" s="1520" t="s">
        <v>35</v>
      </c>
      <c r="BP279" s="1520" t="s">
        <v>35</v>
      </c>
      <c r="BQ279" s="1541" t="s">
        <v>35</v>
      </c>
      <c r="BR279" s="1499" t="s">
        <v>35</v>
      </c>
      <c r="BS279" s="1520" t="s">
        <v>35</v>
      </c>
      <c r="BT279" s="1520" t="s">
        <v>35</v>
      </c>
      <c r="BU279" s="1520" t="s">
        <v>35</v>
      </c>
      <c r="BV279" s="1520" t="s">
        <v>35</v>
      </c>
      <c r="BW279" s="1520" t="s">
        <v>35</v>
      </c>
      <c r="BX279" s="1520" t="s">
        <v>35</v>
      </c>
      <c r="BY279" s="1574" t="s">
        <v>35</v>
      </c>
      <c r="BZ279" s="1574" t="s">
        <v>35</v>
      </c>
      <c r="CA279" s="1574" t="s">
        <v>35</v>
      </c>
      <c r="CB279" s="1574" t="s">
        <v>35</v>
      </c>
      <c r="CC279" s="1574" t="s">
        <v>35</v>
      </c>
      <c r="CD279" s="2442"/>
      <c r="CE279" s="2442"/>
      <c r="CF279" s="2442"/>
      <c r="CG279" s="2442"/>
      <c r="CH279" s="2442"/>
      <c r="CI279" s="2442"/>
      <c r="CJ279" s="2442"/>
      <c r="CK279" s="2442"/>
      <c r="CL279" s="2442"/>
      <c r="CM279" s="2442"/>
      <c r="CN279" s="2442"/>
      <c r="CO279" s="2442"/>
      <c r="CP279" s="2442"/>
      <c r="CQ279" s="2442"/>
      <c r="CR279" s="2442"/>
      <c r="CS279" s="2442"/>
      <c r="CT279" s="2442"/>
      <c r="CU279" s="2442"/>
      <c r="CV279" s="2442"/>
      <c r="CW279" s="2442"/>
      <c r="CX279" s="2442"/>
      <c r="CY279" s="2442"/>
      <c r="CZ279" s="2442"/>
    </row>
    <row r="280" s="130" customFormat="true" ht="15" customHeight="true" x14ac:dyDescent="0.2">
      <c r="A280" s="3293"/>
      <c r="B280" s="155" t="s">
        <v>81</v>
      </c>
      <c r="C280" s="1499" t="s">
        <v>35</v>
      </c>
      <c r="D280" s="1520" t="s">
        <v>35</v>
      </c>
      <c r="E280" s="1520" t="s">
        <v>35</v>
      </c>
      <c r="F280" s="1520" t="s">
        <v>35</v>
      </c>
      <c r="G280" s="1541" t="s">
        <v>35</v>
      </c>
      <c r="H280" s="1499" t="s">
        <v>35</v>
      </c>
      <c r="I280" s="1520" t="s">
        <v>35</v>
      </c>
      <c r="J280" s="1520" t="s">
        <v>35</v>
      </c>
      <c r="K280" s="1520" t="s">
        <v>35</v>
      </c>
      <c r="L280" s="1541" t="s">
        <v>35</v>
      </c>
      <c r="M280" s="1499" t="s">
        <v>35</v>
      </c>
      <c r="N280" s="1520" t="s">
        <v>35</v>
      </c>
      <c r="O280" s="1520" t="s">
        <v>35</v>
      </c>
      <c r="P280" s="1520" t="s">
        <v>35</v>
      </c>
      <c r="Q280" s="1574" t="s">
        <v>35</v>
      </c>
      <c r="R280" s="1499" t="s">
        <v>35</v>
      </c>
      <c r="S280" s="1520" t="s">
        <v>35</v>
      </c>
      <c r="T280" s="1520" t="s">
        <v>35</v>
      </c>
      <c r="U280" s="1520" t="s">
        <v>35</v>
      </c>
      <c r="V280" s="1520" t="s">
        <v>35</v>
      </c>
      <c r="W280" s="1520" t="s">
        <v>35</v>
      </c>
      <c r="X280" s="1520" t="s">
        <v>35</v>
      </c>
      <c r="Y280" s="1574" t="s">
        <v>35</v>
      </c>
      <c r="Z280" s="1574" t="s">
        <v>35</v>
      </c>
      <c r="AA280" s="1574" t="s">
        <v>35</v>
      </c>
      <c r="AB280" s="1574" t="s">
        <v>35</v>
      </c>
      <c r="AC280" s="1574" t="s">
        <v>35</v>
      </c>
      <c r="AD280" s="2442"/>
      <c r="AE280" s="2442"/>
      <c r="AF280" s="2442"/>
      <c r="AG280" s="2442"/>
      <c r="AH280" s="2442"/>
      <c r="AI280" s="2442"/>
      <c r="AJ280" s="2442"/>
      <c r="AK280" s="2442"/>
      <c r="AL280" s="2442"/>
      <c r="AM280" s="2442"/>
      <c r="AN280" s="2442"/>
      <c r="AO280" s="2442"/>
      <c r="AP280" s="2442"/>
      <c r="AQ280" s="2442"/>
      <c r="AR280" s="2442"/>
      <c r="AS280" s="2442"/>
      <c r="AT280" s="2442"/>
      <c r="AU280" s="2442"/>
      <c r="AV280" s="2442"/>
      <c r="AW280" s="2442"/>
      <c r="AX280" s="2442"/>
      <c r="AY280" s="2442"/>
      <c r="AZ280" s="239"/>
      <c r="BA280" s="2953"/>
      <c r="BB280" s="431" t="s">
        <v>81</v>
      </c>
      <c r="BC280" s="1499" t="s">
        <v>35</v>
      </c>
      <c r="BD280" s="1520" t="s">
        <v>35</v>
      </c>
      <c r="BE280" s="1520" t="s">
        <v>35</v>
      </c>
      <c r="BF280" s="1520" t="s">
        <v>35</v>
      </c>
      <c r="BG280" s="1541" t="s">
        <v>35</v>
      </c>
      <c r="BH280" s="1499" t="s">
        <v>35</v>
      </c>
      <c r="BI280" s="1520" t="s">
        <v>35</v>
      </c>
      <c r="BJ280" s="1520" t="s">
        <v>35</v>
      </c>
      <c r="BK280" s="1520" t="s">
        <v>35</v>
      </c>
      <c r="BL280" s="1541" t="s">
        <v>35</v>
      </c>
      <c r="BM280" s="1499" t="s">
        <v>35</v>
      </c>
      <c r="BN280" s="1520" t="s">
        <v>35</v>
      </c>
      <c r="BO280" s="1520" t="s">
        <v>35</v>
      </c>
      <c r="BP280" s="1520" t="s">
        <v>35</v>
      </c>
      <c r="BQ280" s="1541" t="s">
        <v>35</v>
      </c>
      <c r="BR280" s="1499" t="s">
        <v>35</v>
      </c>
      <c r="BS280" s="1520" t="s">
        <v>35</v>
      </c>
      <c r="BT280" s="1520" t="s">
        <v>35</v>
      </c>
      <c r="BU280" s="1520" t="s">
        <v>35</v>
      </c>
      <c r="BV280" s="1520" t="s">
        <v>35</v>
      </c>
      <c r="BW280" s="1520" t="s">
        <v>35</v>
      </c>
      <c r="BX280" s="1520" t="s">
        <v>35</v>
      </c>
      <c r="BY280" s="1574" t="s">
        <v>35</v>
      </c>
      <c r="BZ280" s="1574" t="s">
        <v>35</v>
      </c>
      <c r="CA280" s="1574" t="s">
        <v>35</v>
      </c>
      <c r="CB280" s="1574" t="s">
        <v>35</v>
      </c>
      <c r="CC280" s="1574" t="s">
        <v>35</v>
      </c>
      <c r="CD280" s="2442"/>
      <c r="CE280" s="2442"/>
      <c r="CF280" s="2442"/>
      <c r="CG280" s="2442"/>
      <c r="CH280" s="2442"/>
      <c r="CI280" s="2442"/>
      <c r="CJ280" s="2442"/>
      <c r="CK280" s="2442"/>
      <c r="CL280" s="2442"/>
      <c r="CM280" s="2442"/>
      <c r="CN280" s="2442"/>
      <c r="CO280" s="2442"/>
      <c r="CP280" s="2442"/>
      <c r="CQ280" s="2442"/>
      <c r="CR280" s="2442"/>
      <c r="CS280" s="2442"/>
      <c r="CT280" s="2442"/>
      <c r="CU280" s="2442"/>
      <c r="CV280" s="2442"/>
      <c r="CW280" s="2442"/>
      <c r="CX280" s="2442"/>
      <c r="CY280" s="2442"/>
      <c r="CZ280" s="2442"/>
    </row>
    <row r="281" s="130" customFormat="true" ht="15" customHeight="true" x14ac:dyDescent="0.2">
      <c r="A281" s="3293"/>
      <c r="B281" s="155" t="s">
        <v>82</v>
      </c>
      <c r="C281" s="1499" t="s">
        <v>35</v>
      </c>
      <c r="D281" s="1520" t="s">
        <v>35</v>
      </c>
      <c r="E281" s="1520" t="s">
        <v>35</v>
      </c>
      <c r="F281" s="1520" t="s">
        <v>35</v>
      </c>
      <c r="G281" s="1541" t="s">
        <v>35</v>
      </c>
      <c r="H281" s="1499" t="s">
        <v>35</v>
      </c>
      <c r="I281" s="1520" t="s">
        <v>35</v>
      </c>
      <c r="J281" s="1520" t="s">
        <v>35</v>
      </c>
      <c r="K281" s="1520" t="s">
        <v>35</v>
      </c>
      <c r="L281" s="1541" t="s">
        <v>35</v>
      </c>
      <c r="M281" s="1499" t="s">
        <v>35</v>
      </c>
      <c r="N281" s="1520" t="s">
        <v>35</v>
      </c>
      <c r="O281" s="1520" t="s">
        <v>35</v>
      </c>
      <c r="P281" s="1520" t="s">
        <v>35</v>
      </c>
      <c r="Q281" s="1574" t="s">
        <v>35</v>
      </c>
      <c r="R281" s="1499" t="s">
        <v>35</v>
      </c>
      <c r="S281" s="1520" t="s">
        <v>35</v>
      </c>
      <c r="T281" s="1520" t="s">
        <v>35</v>
      </c>
      <c r="U281" s="1520" t="s">
        <v>35</v>
      </c>
      <c r="V281" s="1520" t="s">
        <v>35</v>
      </c>
      <c r="W281" s="1520" t="s">
        <v>35</v>
      </c>
      <c r="X281" s="1520" t="s">
        <v>35</v>
      </c>
      <c r="Y281" s="1574" t="s">
        <v>35</v>
      </c>
      <c r="Z281" s="1574" t="s">
        <v>35</v>
      </c>
      <c r="AA281" s="1574" t="s">
        <v>35</v>
      </c>
      <c r="AB281" s="1574" t="s">
        <v>35</v>
      </c>
      <c r="AC281" s="1574" t="s">
        <v>35</v>
      </c>
      <c r="AD281" s="2442"/>
      <c r="AE281" s="2442"/>
      <c r="AF281" s="2442"/>
      <c r="AG281" s="2442"/>
      <c r="AH281" s="2442"/>
      <c r="AI281" s="2442"/>
      <c r="AJ281" s="2442"/>
      <c r="AK281" s="2442"/>
      <c r="AL281" s="2442"/>
      <c r="AM281" s="2442"/>
      <c r="AN281" s="2442"/>
      <c r="AO281" s="2442"/>
      <c r="AP281" s="2442"/>
      <c r="AQ281" s="2442"/>
      <c r="AR281" s="2442"/>
      <c r="AS281" s="2442"/>
      <c r="AT281" s="2442"/>
      <c r="AU281" s="2442"/>
      <c r="AV281" s="2442"/>
      <c r="AW281" s="2442"/>
      <c r="AX281" s="2442"/>
      <c r="AY281" s="2442"/>
      <c r="AZ281" s="239"/>
      <c r="BA281" s="2953"/>
      <c r="BB281" s="431" t="s">
        <v>82</v>
      </c>
      <c r="BC281" s="1499" t="s">
        <v>35</v>
      </c>
      <c r="BD281" s="1520" t="s">
        <v>35</v>
      </c>
      <c r="BE281" s="1520" t="s">
        <v>35</v>
      </c>
      <c r="BF281" s="1520" t="s">
        <v>35</v>
      </c>
      <c r="BG281" s="1541" t="s">
        <v>35</v>
      </c>
      <c r="BH281" s="1499" t="s">
        <v>35</v>
      </c>
      <c r="BI281" s="1520" t="s">
        <v>35</v>
      </c>
      <c r="BJ281" s="1520" t="s">
        <v>35</v>
      </c>
      <c r="BK281" s="1520" t="s">
        <v>35</v>
      </c>
      <c r="BL281" s="1541" t="s">
        <v>35</v>
      </c>
      <c r="BM281" s="1499" t="s">
        <v>35</v>
      </c>
      <c r="BN281" s="1520" t="s">
        <v>35</v>
      </c>
      <c r="BO281" s="1520" t="s">
        <v>35</v>
      </c>
      <c r="BP281" s="1520" t="s">
        <v>35</v>
      </c>
      <c r="BQ281" s="1541" t="s">
        <v>35</v>
      </c>
      <c r="BR281" s="1499" t="s">
        <v>35</v>
      </c>
      <c r="BS281" s="1520" t="s">
        <v>35</v>
      </c>
      <c r="BT281" s="1520" t="s">
        <v>35</v>
      </c>
      <c r="BU281" s="1520" t="s">
        <v>35</v>
      </c>
      <c r="BV281" s="1520" t="s">
        <v>35</v>
      </c>
      <c r="BW281" s="1520" t="s">
        <v>35</v>
      </c>
      <c r="BX281" s="1520" t="s">
        <v>35</v>
      </c>
      <c r="BY281" s="1574" t="s">
        <v>35</v>
      </c>
      <c r="BZ281" s="1574" t="s">
        <v>35</v>
      </c>
      <c r="CA281" s="1574" t="s">
        <v>35</v>
      </c>
      <c r="CB281" s="1574" t="s">
        <v>35</v>
      </c>
      <c r="CC281" s="1574" t="s">
        <v>35</v>
      </c>
      <c r="CD281" s="2442"/>
      <c r="CE281" s="2442"/>
      <c r="CF281" s="2442"/>
      <c r="CG281" s="2442"/>
      <c r="CH281" s="2442"/>
      <c r="CI281" s="2442"/>
      <c r="CJ281" s="2442"/>
      <c r="CK281" s="2442"/>
      <c r="CL281" s="2442"/>
      <c r="CM281" s="2442"/>
      <c r="CN281" s="2442"/>
      <c r="CO281" s="2442"/>
      <c r="CP281" s="2442"/>
      <c r="CQ281" s="2442"/>
      <c r="CR281" s="2442"/>
      <c r="CS281" s="2442"/>
      <c r="CT281" s="2442"/>
      <c r="CU281" s="2442"/>
      <c r="CV281" s="2442"/>
      <c r="CW281" s="2442"/>
      <c r="CX281" s="2442"/>
      <c r="CY281" s="2442"/>
      <c r="CZ281" s="2442"/>
    </row>
    <row r="282" s="130" customFormat="true" ht="15" customHeight="true" x14ac:dyDescent="0.2">
      <c r="A282" s="3293"/>
      <c r="B282" s="155" t="s">
        <v>83</v>
      </c>
      <c r="C282" s="1499" t="s">
        <v>35</v>
      </c>
      <c r="D282" s="1520" t="s">
        <v>35</v>
      </c>
      <c r="E282" s="1520" t="s">
        <v>35</v>
      </c>
      <c r="F282" s="1520" t="s">
        <v>35</v>
      </c>
      <c r="G282" s="1541" t="s">
        <v>35</v>
      </c>
      <c r="H282" s="1499" t="s">
        <v>35</v>
      </c>
      <c r="I282" s="1520" t="s">
        <v>35</v>
      </c>
      <c r="J282" s="1520" t="s">
        <v>35</v>
      </c>
      <c r="K282" s="1520" t="s">
        <v>35</v>
      </c>
      <c r="L282" s="1541" t="s">
        <v>35</v>
      </c>
      <c r="M282" s="1499" t="s">
        <v>35</v>
      </c>
      <c r="N282" s="1520" t="s">
        <v>35</v>
      </c>
      <c r="O282" s="1520" t="s">
        <v>35</v>
      </c>
      <c r="P282" s="1520" t="s">
        <v>35</v>
      </c>
      <c r="Q282" s="1574" t="s">
        <v>35</v>
      </c>
      <c r="R282" s="1499" t="s">
        <v>35</v>
      </c>
      <c r="S282" s="1520" t="s">
        <v>35</v>
      </c>
      <c r="T282" s="1520" t="s">
        <v>35</v>
      </c>
      <c r="U282" s="1520" t="s">
        <v>35</v>
      </c>
      <c r="V282" s="1520" t="s">
        <v>35</v>
      </c>
      <c r="W282" s="1520" t="s">
        <v>35</v>
      </c>
      <c r="X282" s="1520" t="s">
        <v>35</v>
      </c>
      <c r="Y282" s="1574" t="s">
        <v>35</v>
      </c>
      <c r="Z282" s="1574" t="s">
        <v>35</v>
      </c>
      <c r="AA282" s="1574" t="s">
        <v>35</v>
      </c>
      <c r="AB282" s="1574" t="s">
        <v>35</v>
      </c>
      <c r="AC282" s="1574" t="s">
        <v>35</v>
      </c>
      <c r="AD282" s="2442"/>
      <c r="AE282" s="2442"/>
      <c r="AF282" s="2442"/>
      <c r="AG282" s="2442"/>
      <c r="AH282" s="2442"/>
      <c r="AI282" s="2442"/>
      <c r="AJ282" s="2442"/>
      <c r="AK282" s="2442"/>
      <c r="AL282" s="2442"/>
      <c r="AM282" s="2442"/>
      <c r="AN282" s="2442"/>
      <c r="AO282" s="2442"/>
      <c r="AP282" s="2442"/>
      <c r="AQ282" s="2442"/>
      <c r="AR282" s="2442"/>
      <c r="AS282" s="2442"/>
      <c r="AT282" s="2442"/>
      <c r="AU282" s="2442"/>
      <c r="AV282" s="2442"/>
      <c r="AW282" s="2442"/>
      <c r="AX282" s="2442"/>
      <c r="AY282" s="2442"/>
      <c r="AZ282" s="239"/>
      <c r="BA282" s="2953"/>
      <c r="BB282" s="431" t="s">
        <v>83</v>
      </c>
      <c r="BC282" s="1499" t="s">
        <v>35</v>
      </c>
      <c r="BD282" s="1520" t="s">
        <v>35</v>
      </c>
      <c r="BE282" s="1520" t="s">
        <v>35</v>
      </c>
      <c r="BF282" s="1520" t="s">
        <v>35</v>
      </c>
      <c r="BG282" s="1541" t="s">
        <v>35</v>
      </c>
      <c r="BH282" s="1499" t="s">
        <v>35</v>
      </c>
      <c r="BI282" s="1520" t="s">
        <v>35</v>
      </c>
      <c r="BJ282" s="1520" t="s">
        <v>35</v>
      </c>
      <c r="BK282" s="1520" t="s">
        <v>35</v>
      </c>
      <c r="BL282" s="1541" t="s">
        <v>35</v>
      </c>
      <c r="BM282" s="1499" t="s">
        <v>35</v>
      </c>
      <c r="BN282" s="1520" t="s">
        <v>35</v>
      </c>
      <c r="BO282" s="1520" t="s">
        <v>35</v>
      </c>
      <c r="BP282" s="1520" t="s">
        <v>35</v>
      </c>
      <c r="BQ282" s="1541" t="s">
        <v>35</v>
      </c>
      <c r="BR282" s="1499" t="s">
        <v>35</v>
      </c>
      <c r="BS282" s="1520" t="s">
        <v>35</v>
      </c>
      <c r="BT282" s="1520" t="s">
        <v>35</v>
      </c>
      <c r="BU282" s="1520" t="s">
        <v>35</v>
      </c>
      <c r="BV282" s="1520" t="s">
        <v>35</v>
      </c>
      <c r="BW282" s="1520" t="s">
        <v>35</v>
      </c>
      <c r="BX282" s="1520" t="s">
        <v>35</v>
      </c>
      <c r="BY282" s="1574" t="s">
        <v>35</v>
      </c>
      <c r="BZ282" s="1574" t="s">
        <v>35</v>
      </c>
      <c r="CA282" s="1574" t="s">
        <v>35</v>
      </c>
      <c r="CB282" s="1574" t="s">
        <v>35</v>
      </c>
      <c r="CC282" s="1574" t="s">
        <v>35</v>
      </c>
      <c r="CD282" s="2442"/>
      <c r="CE282" s="2442"/>
      <c r="CF282" s="2442"/>
      <c r="CG282" s="2442"/>
      <c r="CH282" s="2442"/>
      <c r="CI282" s="2442"/>
      <c r="CJ282" s="2442"/>
      <c r="CK282" s="2442"/>
      <c r="CL282" s="2442"/>
      <c r="CM282" s="2442"/>
      <c r="CN282" s="2442"/>
      <c r="CO282" s="2442"/>
      <c r="CP282" s="2442"/>
      <c r="CQ282" s="2442"/>
      <c r="CR282" s="2442"/>
      <c r="CS282" s="2442"/>
      <c r="CT282" s="2442"/>
      <c r="CU282" s="2442"/>
      <c r="CV282" s="2442"/>
      <c r="CW282" s="2442"/>
      <c r="CX282" s="2442"/>
      <c r="CY282" s="2442"/>
      <c r="CZ282" s="2442"/>
    </row>
    <row r="283" s="130" customFormat="true" ht="15" customHeight="true" x14ac:dyDescent="0.2">
      <c r="A283" s="3293"/>
      <c r="B283" s="155" t="s">
        <v>84</v>
      </c>
      <c r="C283" s="1499" t="s">
        <v>35</v>
      </c>
      <c r="D283" s="1520" t="s">
        <v>35</v>
      </c>
      <c r="E283" s="1520" t="s">
        <v>35</v>
      </c>
      <c r="F283" s="1520" t="s">
        <v>35</v>
      </c>
      <c r="G283" s="1541" t="s">
        <v>35</v>
      </c>
      <c r="H283" s="1499" t="s">
        <v>35</v>
      </c>
      <c r="I283" s="1520" t="s">
        <v>35</v>
      </c>
      <c r="J283" s="1520" t="s">
        <v>35</v>
      </c>
      <c r="K283" s="1520" t="s">
        <v>35</v>
      </c>
      <c r="L283" s="1541" t="s">
        <v>35</v>
      </c>
      <c r="M283" s="1499" t="s">
        <v>35</v>
      </c>
      <c r="N283" s="1520" t="s">
        <v>35</v>
      </c>
      <c r="O283" s="1520" t="s">
        <v>35</v>
      </c>
      <c r="P283" s="1520" t="s">
        <v>35</v>
      </c>
      <c r="Q283" s="1574" t="s">
        <v>35</v>
      </c>
      <c r="R283" s="1499" t="s">
        <v>35</v>
      </c>
      <c r="S283" s="1520" t="s">
        <v>35</v>
      </c>
      <c r="T283" s="1520" t="s">
        <v>35</v>
      </c>
      <c r="U283" s="1520" t="s">
        <v>35</v>
      </c>
      <c r="V283" s="1520" t="s">
        <v>35</v>
      </c>
      <c r="W283" s="1520" t="s">
        <v>35</v>
      </c>
      <c r="X283" s="1520" t="s">
        <v>35</v>
      </c>
      <c r="Y283" s="1574" t="s">
        <v>35</v>
      </c>
      <c r="Z283" s="1574" t="s">
        <v>35</v>
      </c>
      <c r="AA283" s="1574" t="s">
        <v>35</v>
      </c>
      <c r="AB283" s="1574" t="s">
        <v>35</v>
      </c>
      <c r="AC283" s="1574" t="s">
        <v>35</v>
      </c>
      <c r="AD283" s="2442"/>
      <c r="AE283" s="2442"/>
      <c r="AF283" s="2442"/>
      <c r="AG283" s="2442"/>
      <c r="AH283" s="2442"/>
      <c r="AI283" s="2442"/>
      <c r="AJ283" s="2442"/>
      <c r="AK283" s="2442"/>
      <c r="AL283" s="2442"/>
      <c r="AM283" s="2442"/>
      <c r="AN283" s="2442"/>
      <c r="AO283" s="2442"/>
      <c r="AP283" s="2442"/>
      <c r="AQ283" s="2442"/>
      <c r="AR283" s="2442"/>
      <c r="AS283" s="2442"/>
      <c r="AT283" s="2442"/>
      <c r="AU283" s="2442"/>
      <c r="AV283" s="2442"/>
      <c r="AW283" s="2442"/>
      <c r="AX283" s="2442"/>
      <c r="AY283" s="2442"/>
      <c r="AZ283" s="239"/>
      <c r="BA283" s="2953"/>
      <c r="BB283" s="431" t="s">
        <v>84</v>
      </c>
      <c r="BC283" s="1499" t="s">
        <v>35</v>
      </c>
      <c r="BD283" s="1520" t="s">
        <v>35</v>
      </c>
      <c r="BE283" s="1520" t="s">
        <v>35</v>
      </c>
      <c r="BF283" s="1520" t="s">
        <v>35</v>
      </c>
      <c r="BG283" s="1541" t="s">
        <v>35</v>
      </c>
      <c r="BH283" s="1499" t="s">
        <v>35</v>
      </c>
      <c r="BI283" s="1520" t="s">
        <v>35</v>
      </c>
      <c r="BJ283" s="1520" t="s">
        <v>35</v>
      </c>
      <c r="BK283" s="1520" t="s">
        <v>35</v>
      </c>
      <c r="BL283" s="1541" t="s">
        <v>35</v>
      </c>
      <c r="BM283" s="1499" t="s">
        <v>35</v>
      </c>
      <c r="BN283" s="1520" t="s">
        <v>35</v>
      </c>
      <c r="BO283" s="1520" t="s">
        <v>35</v>
      </c>
      <c r="BP283" s="1520" t="s">
        <v>35</v>
      </c>
      <c r="BQ283" s="1541" t="s">
        <v>35</v>
      </c>
      <c r="BR283" s="1499" t="s">
        <v>35</v>
      </c>
      <c r="BS283" s="1520" t="s">
        <v>35</v>
      </c>
      <c r="BT283" s="1520" t="s">
        <v>35</v>
      </c>
      <c r="BU283" s="1520" t="s">
        <v>35</v>
      </c>
      <c r="BV283" s="1520" t="s">
        <v>35</v>
      </c>
      <c r="BW283" s="1520" t="s">
        <v>35</v>
      </c>
      <c r="BX283" s="1520" t="s">
        <v>35</v>
      </c>
      <c r="BY283" s="1574" t="s">
        <v>35</v>
      </c>
      <c r="BZ283" s="1574" t="s">
        <v>35</v>
      </c>
      <c r="CA283" s="1574" t="s">
        <v>35</v>
      </c>
      <c r="CB283" s="1574" t="s">
        <v>35</v>
      </c>
      <c r="CC283" s="1574" t="s">
        <v>35</v>
      </c>
      <c r="CD283" s="2442"/>
      <c r="CE283" s="2442"/>
      <c r="CF283" s="2442"/>
      <c r="CG283" s="2442"/>
      <c r="CH283" s="2442"/>
      <c r="CI283" s="2442"/>
      <c r="CJ283" s="2442"/>
      <c r="CK283" s="2442"/>
      <c r="CL283" s="2442"/>
      <c r="CM283" s="2442"/>
      <c r="CN283" s="2442"/>
      <c r="CO283" s="2442"/>
      <c r="CP283" s="2442"/>
      <c r="CQ283" s="2442"/>
      <c r="CR283" s="2442"/>
      <c r="CS283" s="2442"/>
      <c r="CT283" s="2442"/>
      <c r="CU283" s="2442"/>
      <c r="CV283" s="2442"/>
      <c r="CW283" s="2442"/>
      <c r="CX283" s="2442"/>
      <c r="CY283" s="2442"/>
      <c r="CZ283" s="2442"/>
    </row>
    <row r="284" s="130" customFormat="true" ht="15" customHeight="true" x14ac:dyDescent="0.2">
      <c r="A284" s="3313"/>
      <c r="B284" s="156" t="s">
        <v>114</v>
      </c>
      <c r="C284" s="2538" t="s">
        <v>35</v>
      </c>
      <c r="D284" s="2548" t="s">
        <v>35</v>
      </c>
      <c r="E284" s="2548" t="s">
        <v>35</v>
      </c>
      <c r="F284" s="2548" t="s">
        <v>35</v>
      </c>
      <c r="G284" s="2558" t="s">
        <v>35</v>
      </c>
      <c r="H284" s="2568" t="s">
        <v>35</v>
      </c>
      <c r="I284" s="2548" t="s">
        <v>35</v>
      </c>
      <c r="J284" s="2548" t="s">
        <v>35</v>
      </c>
      <c r="K284" s="2548" t="s">
        <v>35</v>
      </c>
      <c r="L284" s="2558" t="s">
        <v>35</v>
      </c>
      <c r="M284" s="2568" t="s">
        <v>35</v>
      </c>
      <c r="N284" s="2548" t="s">
        <v>35</v>
      </c>
      <c r="O284" s="2548" t="s">
        <v>35</v>
      </c>
      <c r="P284" s="2548" t="s">
        <v>35</v>
      </c>
      <c r="Q284" s="2584" t="s">
        <v>35</v>
      </c>
      <c r="R284" s="2568" t="s">
        <v>35</v>
      </c>
      <c r="S284" s="2548" t="s">
        <v>35</v>
      </c>
      <c r="T284" s="2548" t="s">
        <v>35</v>
      </c>
      <c r="U284" s="2548" t="s">
        <v>35</v>
      </c>
      <c r="V284" s="2548" t="s">
        <v>35</v>
      </c>
      <c r="W284" s="2548" t="s">
        <v>35</v>
      </c>
      <c r="X284" s="2548" t="s">
        <v>35</v>
      </c>
      <c r="Y284" s="2593" t="s">
        <v>35</v>
      </c>
      <c r="Z284" s="2593" t="s">
        <v>35</v>
      </c>
      <c r="AA284" s="2593" t="s">
        <v>35</v>
      </c>
      <c r="AB284" s="2593" t="s">
        <v>35</v>
      </c>
      <c r="AC284" s="2593" t="s">
        <v>35</v>
      </c>
      <c r="AD284" s="2630"/>
      <c r="AE284" s="2630"/>
      <c r="AF284" s="2630"/>
      <c r="AG284" s="2630"/>
      <c r="AH284" s="2630"/>
      <c r="AI284" s="2630"/>
      <c r="AJ284" s="2630"/>
      <c r="AK284" s="2630"/>
      <c r="AL284" s="2630"/>
      <c r="AM284" s="2630"/>
      <c r="AN284" s="2630"/>
      <c r="AO284" s="2630"/>
      <c r="AP284" s="2630"/>
      <c r="AQ284" s="2630"/>
      <c r="AR284" s="2630"/>
      <c r="AS284" s="2630"/>
      <c r="AT284" s="2630"/>
      <c r="AU284" s="2630"/>
      <c r="AV284" s="2630"/>
      <c r="AW284" s="2630"/>
      <c r="AX284" s="2630"/>
      <c r="AY284" s="2630"/>
      <c r="AZ284" s="239"/>
      <c r="BA284" s="2954"/>
      <c r="BB284" s="432" t="s">
        <v>114</v>
      </c>
      <c r="BC284" s="1500" t="s">
        <v>35</v>
      </c>
      <c r="BD284" s="1521" t="s">
        <v>35</v>
      </c>
      <c r="BE284" s="1521" t="s">
        <v>35</v>
      </c>
      <c r="BF284" s="1521" t="s">
        <v>35</v>
      </c>
      <c r="BG284" s="1542" t="s">
        <v>35</v>
      </c>
      <c r="BH284" s="1562" t="s">
        <v>35</v>
      </c>
      <c r="BI284" s="1521" t="s">
        <v>35</v>
      </c>
      <c r="BJ284" s="1521" t="s">
        <v>35</v>
      </c>
      <c r="BK284" s="1521" t="s">
        <v>35</v>
      </c>
      <c r="BL284" s="1542" t="s">
        <v>35</v>
      </c>
      <c r="BM284" s="1562" t="s">
        <v>35</v>
      </c>
      <c r="BN284" s="1521" t="s">
        <v>35</v>
      </c>
      <c r="BO284" s="1521" t="s">
        <v>35</v>
      </c>
      <c r="BP284" s="1521" t="s">
        <v>35</v>
      </c>
      <c r="BQ284" s="1542" t="s">
        <v>35</v>
      </c>
      <c r="BR284" s="1562" t="s">
        <v>35</v>
      </c>
      <c r="BS284" s="1521" t="s">
        <v>35</v>
      </c>
      <c r="BT284" s="1521" t="s">
        <v>35</v>
      </c>
      <c r="BU284" s="1521" t="s">
        <v>35</v>
      </c>
      <c r="BV284" s="1521" t="s">
        <v>35</v>
      </c>
      <c r="BW284" s="1521" t="s">
        <v>35</v>
      </c>
      <c r="BX284" s="1521" t="s">
        <v>35</v>
      </c>
      <c r="BY284" s="1575" t="s">
        <v>35</v>
      </c>
      <c r="BZ284" s="1575" t="s">
        <v>35</v>
      </c>
      <c r="CA284" s="1575" t="s">
        <v>35</v>
      </c>
      <c r="CB284" s="1575" t="s">
        <v>35</v>
      </c>
      <c r="CC284" s="1575" t="s">
        <v>35</v>
      </c>
      <c r="CD284" s="2444"/>
      <c r="CE284" s="2444"/>
      <c r="CF284" s="2444"/>
      <c r="CG284" s="2444"/>
      <c r="CH284" s="2444"/>
      <c r="CI284" s="2444"/>
      <c r="CJ284" s="2444"/>
      <c r="CK284" s="2444"/>
      <c r="CL284" s="2444"/>
      <c r="CM284" s="2444"/>
      <c r="CN284" s="2444"/>
      <c r="CO284" s="2444"/>
      <c r="CP284" s="2444"/>
      <c r="CQ284" s="2444"/>
      <c r="CR284" s="2444"/>
      <c r="CS284" s="2444"/>
      <c r="CT284" s="2444"/>
      <c r="CU284" s="2444"/>
      <c r="CV284" s="2444"/>
      <c r="CW284" s="2444"/>
      <c r="CX284" s="2444"/>
      <c r="CY284" s="2444"/>
      <c r="CZ284" s="2444"/>
    </row>
    <row r="285" s="130" customFormat="true" ht="15" customHeight="true" x14ac:dyDescent="0.2">
      <c r="Y285" s="132"/>
      <c r="Z285" s="239"/>
      <c r="AA285" s="239"/>
      <c r="AB285" s="239"/>
      <c r="AC285" s="239"/>
      <c r="AD285" s="239"/>
      <c r="AE285" s="239"/>
      <c r="AF285" s="239"/>
      <c r="AG285" s="239"/>
      <c r="AH285" s="239"/>
      <c r="AI285" s="239"/>
      <c r="AJ285" s="239"/>
      <c r="AK285" s="239"/>
      <c r="AL285" s="239"/>
      <c r="AM285" s="239"/>
      <c r="AN285" s="239"/>
      <c r="AO285" s="239"/>
      <c r="AP285" s="239"/>
      <c r="AQ285" s="239"/>
      <c r="AR285" s="239"/>
      <c r="AS285" s="239"/>
      <c r="AT285" s="239"/>
      <c r="AU285" s="239"/>
      <c r="AV285" s="239"/>
      <c r="AW285" s="239"/>
      <c r="AX285" s="239"/>
      <c r="AY285" s="239"/>
      <c r="AZ285" s="239"/>
      <c r="BA285" s="132"/>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130" customFormat="true" ht="15" customHeight="true" x14ac:dyDescent="0.2">
      <c r="Y286" s="132"/>
      <c r="Z286" s="239"/>
      <c r="AA286" s="239"/>
      <c r="AB286" s="239"/>
      <c r="AC286" s="239"/>
      <c r="AD286" s="239"/>
      <c r="AE286" s="239"/>
      <c r="AF286" s="239"/>
      <c r="AG286" s="239"/>
      <c r="AH286" s="239"/>
      <c r="AI286" s="239"/>
      <c r="AJ286" s="239"/>
      <c r="AK286" s="239"/>
      <c r="AL286" s="239"/>
      <c r="AM286" s="239"/>
      <c r="AN286" s="239"/>
      <c r="AO286" s="239"/>
      <c r="AP286" s="239"/>
      <c r="AQ286" s="239"/>
      <c r="AR286" s="239"/>
      <c r="AS286" s="239"/>
      <c r="AT286" s="239"/>
      <c r="AU286" s="239"/>
      <c r="AV286" s="239"/>
      <c r="AW286" s="239"/>
      <c r="AX286" s="239"/>
      <c r="AY286" s="239"/>
      <c r="AZ286" s="239"/>
      <c r="BA286" s="132"/>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130" customFormat="true" ht="15" customHeight="true" x14ac:dyDescent="0.2">
      <c r="Y287" s="132"/>
      <c r="Z287" s="239"/>
      <c r="AA287" s="239"/>
      <c r="AB287" s="239"/>
      <c r="AC287" s="239"/>
      <c r="AD287" s="239"/>
      <c r="AE287" s="239"/>
      <c r="AF287" s="239"/>
      <c r="AG287" s="239"/>
      <c r="AH287" s="239"/>
      <c r="AI287" s="239"/>
      <c r="AJ287" s="239"/>
      <c r="AK287" s="239"/>
      <c r="AL287" s="239"/>
      <c r="AM287" s="239"/>
      <c r="AN287" s="239"/>
      <c r="AO287" s="239"/>
      <c r="AP287" s="239"/>
      <c r="AQ287" s="239"/>
      <c r="AR287" s="239"/>
      <c r="AS287" s="239"/>
      <c r="AT287" s="239"/>
      <c r="AU287" s="239"/>
      <c r="AV287" s="239"/>
      <c r="AW287" s="239"/>
      <c r="AX287" s="239"/>
      <c r="AY287" s="239"/>
      <c r="AZ287" s="239"/>
      <c r="BA287" s="132"/>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130" customFormat="true" ht="15" customHeight="true" x14ac:dyDescent="0.2">
      <c r="Y288" s="132"/>
      <c r="Z288" s="239"/>
      <c r="AA288" s="239"/>
      <c r="AB288" s="239"/>
      <c r="AC288" s="239"/>
      <c r="AD288" s="239"/>
      <c r="AE288" s="239"/>
      <c r="AF288" s="239"/>
      <c r="AG288" s="239"/>
      <c r="AH288" s="239"/>
      <c r="AI288" s="239"/>
      <c r="AJ288" s="239"/>
      <c r="AK288" s="239"/>
      <c r="AL288" s="239"/>
      <c r="AM288" s="239"/>
      <c r="AN288" s="239"/>
      <c r="AO288" s="239"/>
      <c r="AP288" s="239"/>
      <c r="AQ288" s="239"/>
      <c r="AR288" s="239"/>
      <c r="AS288" s="239"/>
      <c r="AT288" s="239"/>
      <c r="AU288" s="239"/>
      <c r="AV288" s="239"/>
      <c r="AW288" s="239"/>
      <c r="AX288" s="239"/>
      <c r="AY288" s="239"/>
      <c r="AZ288" s="239"/>
      <c r="BA288" s="132"/>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130" customFormat="true" ht="15" customHeight="true" x14ac:dyDescent="0.2">
      <c r="Y289" s="132"/>
      <c r="Z289" s="239"/>
      <c r="AA289" s="239"/>
      <c r="AB289" s="239"/>
      <c r="AC289" s="239"/>
      <c r="AD289" s="239"/>
      <c r="AE289" s="239"/>
      <c r="AF289" s="239"/>
      <c r="AG289" s="239"/>
      <c r="AH289" s="239"/>
      <c r="AI289" s="239"/>
      <c r="AJ289" s="239"/>
      <c r="AK289" s="239"/>
      <c r="AL289" s="239"/>
      <c r="AM289" s="239"/>
      <c r="AN289" s="239"/>
      <c r="AO289" s="239"/>
      <c r="AP289" s="239"/>
      <c r="AQ289" s="239"/>
      <c r="AR289" s="239"/>
      <c r="AS289" s="239"/>
      <c r="AT289" s="239"/>
      <c r="AU289" s="239"/>
      <c r="AV289" s="239"/>
      <c r="AW289" s="239"/>
      <c r="AX289" s="239"/>
      <c r="AY289" s="239"/>
      <c r="AZ289" s="239"/>
      <c r="BA289" s="132"/>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130" customFormat="true" ht="15" customHeight="true" x14ac:dyDescent="0.2">
      <c r="Y290" s="132"/>
      <c r="Z290" s="239"/>
      <c r="AA290" s="239"/>
      <c r="AB290" s="239"/>
      <c r="AC290" s="239"/>
      <c r="AD290" s="239"/>
      <c r="AE290" s="239"/>
      <c r="AF290" s="239"/>
      <c r="AG290" s="239"/>
      <c r="AH290" s="239"/>
      <c r="AI290" s="239"/>
      <c r="AJ290" s="239"/>
      <c r="AK290" s="239"/>
      <c r="AL290" s="239"/>
      <c r="AM290" s="239"/>
      <c r="AN290" s="239"/>
      <c r="AO290" s="239"/>
      <c r="AP290" s="239"/>
      <c r="AQ290" s="239"/>
      <c r="AR290" s="239"/>
      <c r="AS290" s="239"/>
      <c r="AT290" s="239"/>
      <c r="AU290" s="239"/>
      <c r="AV290" s="239"/>
      <c r="AW290" s="239"/>
      <c r="AX290" s="239"/>
      <c r="AY290" s="239"/>
      <c r="AZ290" s="239"/>
      <c r="BA290" s="132"/>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130" customFormat="true" ht="15" customHeight="true" x14ac:dyDescent="0.2">
      <c r="Y291" s="132"/>
      <c r="Z291" s="239"/>
      <c r="AA291" s="239"/>
      <c r="AB291" s="239"/>
      <c r="AC291" s="239"/>
      <c r="AD291" s="239"/>
      <c r="AE291" s="239"/>
      <c r="AF291" s="239"/>
      <c r="AG291" s="239"/>
      <c r="AH291" s="239"/>
      <c r="AI291" s="239"/>
      <c r="AJ291" s="239"/>
      <c r="AK291" s="239"/>
      <c r="AL291" s="239"/>
      <c r="AM291" s="239"/>
      <c r="AN291" s="239"/>
      <c r="AO291" s="239"/>
      <c r="AP291" s="239"/>
      <c r="AQ291" s="239"/>
      <c r="AR291" s="239"/>
      <c r="AS291" s="239"/>
      <c r="AT291" s="239"/>
      <c r="AU291" s="239"/>
      <c r="AV291" s="239"/>
      <c r="AW291" s="239"/>
      <c r="AX291" s="239"/>
      <c r="AY291" s="239"/>
      <c r="AZ291" s="239"/>
      <c r="BA291" s="132"/>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130" customFormat="true" ht="15" customHeight="true" x14ac:dyDescent="0.2">
      <c r="Y292" s="132"/>
      <c r="Z292" s="239"/>
      <c r="AA292" s="239"/>
      <c r="AB292" s="239"/>
      <c r="AC292" s="239"/>
      <c r="AD292" s="239"/>
      <c r="AE292" s="239"/>
      <c r="AF292" s="239"/>
      <c r="AG292" s="239"/>
      <c r="AH292" s="239"/>
      <c r="AI292" s="239"/>
      <c r="AJ292" s="239"/>
      <c r="AK292" s="239"/>
      <c r="AL292" s="239"/>
      <c r="AM292" s="239"/>
      <c r="AN292" s="239"/>
      <c r="AO292" s="239"/>
      <c r="AP292" s="239"/>
      <c r="AQ292" s="239"/>
      <c r="AR292" s="239"/>
      <c r="AS292" s="239"/>
      <c r="AT292" s="239"/>
      <c r="AU292" s="239"/>
      <c r="AV292" s="239"/>
      <c r="AW292" s="239"/>
      <c r="AX292" s="239"/>
      <c r="AY292" s="239"/>
      <c r="AZ292" s="239"/>
      <c r="BA292" s="132"/>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130" customFormat="true" ht="15" customHeight="true" x14ac:dyDescent="0.2">
      <c r="Y293" s="132"/>
      <c r="Z293" s="239"/>
      <c r="AA293" s="239"/>
      <c r="AB293" s="239"/>
      <c r="AC293" s="239"/>
      <c r="AD293" s="239"/>
      <c r="AE293" s="239"/>
      <c r="AF293" s="239"/>
      <c r="AG293" s="239"/>
      <c r="AH293" s="239"/>
      <c r="AI293" s="239"/>
      <c r="AJ293" s="239"/>
      <c r="AK293" s="239"/>
      <c r="AL293" s="239"/>
      <c r="AM293" s="239"/>
      <c r="AN293" s="239"/>
      <c r="AO293" s="239"/>
      <c r="AP293" s="239"/>
      <c r="AQ293" s="239"/>
      <c r="AR293" s="239"/>
      <c r="AS293" s="239"/>
      <c r="AT293" s="239"/>
      <c r="AU293" s="239"/>
      <c r="AV293" s="239"/>
      <c r="AW293" s="239"/>
      <c r="AX293" s="239"/>
      <c r="AY293" s="239"/>
      <c r="AZ293" s="239"/>
      <c r="BA293" s="132"/>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130" customFormat="true" ht="15" customHeight="true" x14ac:dyDescent="0.2">
      <c r="Y294" s="132"/>
      <c r="Z294" s="239"/>
      <c r="AA294" s="239"/>
      <c r="AB294" s="239"/>
      <c r="AC294" s="239"/>
      <c r="AD294" s="239"/>
      <c r="AE294" s="239"/>
      <c r="AF294" s="239"/>
      <c r="AG294" s="239"/>
      <c r="AH294" s="239"/>
      <c r="AI294" s="239"/>
      <c r="AJ294" s="239"/>
      <c r="AK294" s="239"/>
      <c r="AL294" s="239"/>
      <c r="AM294" s="239"/>
      <c r="AN294" s="239"/>
      <c r="AO294" s="239"/>
      <c r="AP294" s="239"/>
      <c r="AQ294" s="239"/>
      <c r="AR294" s="239"/>
      <c r="AS294" s="239"/>
      <c r="AT294" s="239"/>
      <c r="AU294" s="239"/>
      <c r="AV294" s="239"/>
      <c r="AW294" s="239"/>
      <c r="AX294" s="239"/>
      <c r="AY294" s="239"/>
      <c r="AZ294" s="239"/>
      <c r="BA294" s="132"/>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130" customFormat="true" ht="15" customHeight="true" x14ac:dyDescent="0.2">
      <c r="Y295" s="132"/>
      <c r="Z295" s="239"/>
      <c r="AA295" s="239"/>
      <c r="AB295" s="239"/>
      <c r="AC295" s="239"/>
      <c r="AD295" s="239"/>
      <c r="AE295" s="239"/>
      <c r="AF295" s="239"/>
      <c r="AG295" s="239"/>
      <c r="AH295" s="239"/>
      <c r="AI295" s="239"/>
      <c r="AJ295" s="239"/>
      <c r="AK295" s="239"/>
      <c r="AL295" s="239"/>
      <c r="AM295" s="239"/>
      <c r="AN295" s="239"/>
      <c r="AO295" s="239"/>
      <c r="AP295" s="239"/>
      <c r="AQ295" s="239"/>
      <c r="AR295" s="239"/>
      <c r="AS295" s="239"/>
      <c r="AT295" s="239"/>
      <c r="AU295" s="239"/>
      <c r="AV295" s="239"/>
      <c r="AW295" s="239"/>
      <c r="AX295" s="239"/>
      <c r="AY295" s="239"/>
      <c r="AZ295" s="239"/>
      <c r="BA295" s="132"/>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130" customFormat="true" ht="15" customHeight="true" x14ac:dyDescent="0.2">
      <c r="Y296" s="132"/>
      <c r="Z296" s="239"/>
      <c r="AA296" s="239"/>
      <c r="AB296" s="239"/>
      <c r="AC296" s="239"/>
      <c r="AD296" s="239"/>
      <c r="AE296" s="239"/>
      <c r="AF296" s="239"/>
      <c r="AG296" s="239"/>
      <c r="AH296" s="239"/>
      <c r="AI296" s="239"/>
      <c r="AJ296" s="239"/>
      <c r="AK296" s="239"/>
      <c r="AL296" s="239"/>
      <c r="AM296" s="239"/>
      <c r="AN296" s="239"/>
      <c r="AO296" s="239"/>
      <c r="AP296" s="239"/>
      <c r="AQ296" s="239"/>
      <c r="AR296" s="239"/>
      <c r="AS296" s="239"/>
      <c r="AT296" s="239"/>
      <c r="AU296" s="239"/>
      <c r="AV296" s="239"/>
      <c r="AW296" s="239"/>
      <c r="AX296" s="239"/>
      <c r="AY296" s="239"/>
      <c r="AZ296" s="239"/>
      <c r="BA296" s="132"/>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130" customFormat="true" ht="15" customHeight="true" x14ac:dyDescent="0.2">
      <c r="Y297" s="132"/>
      <c r="Z297" s="239"/>
      <c r="AA297" s="239"/>
      <c r="AB297" s="239"/>
      <c r="AC297" s="239"/>
      <c r="AD297" s="239"/>
      <c r="AE297" s="239"/>
      <c r="AF297" s="239"/>
      <c r="AG297" s="239"/>
      <c r="AH297" s="239"/>
      <c r="AI297" s="239"/>
      <c r="AJ297" s="239"/>
      <c r="AK297" s="239"/>
      <c r="AL297" s="239"/>
      <c r="AM297" s="239"/>
      <c r="AN297" s="239"/>
      <c r="AO297" s="239"/>
      <c r="AP297" s="239"/>
      <c r="AQ297" s="239"/>
      <c r="AR297" s="239"/>
      <c r="AS297" s="239"/>
      <c r="AT297" s="239"/>
      <c r="AU297" s="239"/>
      <c r="AV297" s="239"/>
      <c r="AW297" s="239"/>
      <c r="AX297" s="239"/>
      <c r="AY297" s="239"/>
      <c r="AZ297" s="239"/>
      <c r="BA297" s="132"/>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130" customFormat="true" ht="15" customHeight="true" x14ac:dyDescent="0.2">
      <c r="Y298" s="132"/>
      <c r="Z298" s="239"/>
      <c r="AA298" s="239"/>
      <c r="AB298" s="239"/>
      <c r="AC298" s="239"/>
      <c r="AD298" s="239"/>
      <c r="AE298" s="239"/>
      <c r="AF298" s="239"/>
      <c r="AG298" s="239"/>
      <c r="AH298" s="239"/>
      <c r="AI298" s="239"/>
      <c r="AJ298" s="239"/>
      <c r="AK298" s="239"/>
      <c r="AL298" s="239"/>
      <c r="AM298" s="239"/>
      <c r="AN298" s="239"/>
      <c r="AO298" s="239"/>
      <c r="AP298" s="239"/>
      <c r="AQ298" s="239"/>
      <c r="AR298" s="239"/>
      <c r="AS298" s="239"/>
      <c r="AT298" s="239"/>
      <c r="AU298" s="239"/>
      <c r="AV298" s="239"/>
      <c r="AW298" s="239"/>
      <c r="AX298" s="239"/>
      <c r="AY298" s="239"/>
      <c r="AZ298" s="239"/>
      <c r="BA298" s="132"/>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130" customFormat="true" ht="15" customHeight="true" x14ac:dyDescent="0.2">
      <c r="Y299" s="132"/>
      <c r="Z299" s="239"/>
      <c r="AA299" s="239"/>
      <c r="AB299" s="239"/>
      <c r="AC299" s="239"/>
      <c r="AD299" s="239"/>
      <c r="AE299" s="239"/>
      <c r="AF299" s="239"/>
      <c r="AG299" s="239"/>
      <c r="AH299" s="239"/>
      <c r="AI299" s="239"/>
      <c r="AJ299" s="239"/>
      <c r="AK299" s="239"/>
      <c r="AL299" s="239"/>
      <c r="AM299" s="239"/>
      <c r="AN299" s="239"/>
      <c r="AO299" s="239"/>
      <c r="AP299" s="239"/>
      <c r="AQ299" s="239"/>
      <c r="AR299" s="239"/>
      <c r="AS299" s="239"/>
      <c r="AT299" s="239"/>
      <c r="AU299" s="239"/>
      <c r="AV299" s="239"/>
      <c r="AW299" s="239"/>
      <c r="AX299" s="239"/>
      <c r="AY299" s="239"/>
      <c r="AZ299" s="239"/>
      <c r="BA299" s="132"/>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130" customFormat="true" ht="15" customHeight="true" x14ac:dyDescent="0.2">
      <c r="Y300" s="132"/>
      <c r="Z300" s="239"/>
      <c r="AA300" s="239"/>
      <c r="AB300" s="239"/>
      <c r="AC300" s="239"/>
      <c r="AD300" s="239"/>
      <c r="AE300" s="239"/>
      <c r="AF300" s="239"/>
      <c r="AG300" s="239"/>
      <c r="AH300" s="239"/>
      <c r="AI300" s="239"/>
      <c r="AJ300" s="239"/>
      <c r="AK300" s="239"/>
      <c r="AL300" s="239"/>
      <c r="AM300" s="239"/>
      <c r="AN300" s="239"/>
      <c r="AO300" s="239"/>
      <c r="AP300" s="239"/>
      <c r="AQ300" s="239"/>
      <c r="AR300" s="239"/>
      <c r="AS300" s="239"/>
      <c r="AT300" s="239"/>
      <c r="AU300" s="239"/>
      <c r="AV300" s="239"/>
      <c r="AW300" s="239"/>
      <c r="AX300" s="239"/>
      <c r="AY300" s="239"/>
      <c r="AZ300" s="239"/>
      <c r="BA300" s="132"/>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130" customFormat="true" ht="15" customHeight="true" x14ac:dyDescent="0.2">
      <c r="Y301" s="132"/>
      <c r="Z301" s="239"/>
      <c r="AA301" s="239"/>
      <c r="AB301" s="239"/>
      <c r="AC301" s="239"/>
      <c r="AD301" s="239"/>
      <c r="AE301" s="239"/>
      <c r="AF301" s="239"/>
      <c r="AG301" s="239"/>
      <c r="AH301" s="239"/>
      <c r="AI301" s="239"/>
      <c r="AJ301" s="239"/>
      <c r="AK301" s="239"/>
      <c r="AL301" s="239"/>
      <c r="AM301" s="239"/>
      <c r="AN301" s="239"/>
      <c r="AO301" s="239"/>
      <c r="AP301" s="239"/>
      <c r="AQ301" s="239"/>
      <c r="AR301" s="239"/>
      <c r="AS301" s="239"/>
      <c r="AT301" s="239"/>
      <c r="AU301" s="239"/>
      <c r="AV301" s="239"/>
      <c r="AW301" s="239"/>
      <c r="AX301" s="239"/>
      <c r="AY301" s="239"/>
      <c r="AZ301" s="239"/>
      <c r="BA301" s="132"/>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130" customFormat="true" ht="15" customHeight="true" x14ac:dyDescent="0.2">
      <c r="Y302" s="132"/>
      <c r="Z302" s="239"/>
      <c r="AA302" s="239"/>
      <c r="AB302" s="239"/>
      <c r="AC302" s="239"/>
      <c r="AD302" s="239"/>
      <c r="AE302" s="239"/>
      <c r="AF302" s="239"/>
      <c r="AG302" s="239"/>
      <c r="AH302" s="239"/>
      <c r="AI302" s="239"/>
      <c r="AJ302" s="239"/>
      <c r="AK302" s="239"/>
      <c r="AL302" s="239"/>
      <c r="AM302" s="239"/>
      <c r="AN302" s="239"/>
      <c r="AO302" s="239"/>
      <c r="AP302" s="239"/>
      <c r="AQ302" s="239"/>
      <c r="AR302" s="239"/>
      <c r="AS302" s="239"/>
      <c r="AT302" s="239"/>
      <c r="AU302" s="239"/>
      <c r="AV302" s="239"/>
      <c r="AW302" s="239"/>
      <c r="AX302" s="239"/>
      <c r="AY302" s="239"/>
      <c r="AZ302" s="239"/>
      <c r="BA302" s="132"/>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130" customFormat="true" ht="15" customHeight="true" x14ac:dyDescent="0.2">
      <c r="Y303" s="132"/>
      <c r="Z303" s="239"/>
      <c r="AA303" s="239"/>
      <c r="AB303" s="239"/>
      <c r="AC303" s="239"/>
      <c r="AD303" s="239"/>
      <c r="AE303" s="239"/>
      <c r="AF303" s="239"/>
      <c r="AG303" s="239"/>
      <c r="AH303" s="239"/>
      <c r="AI303" s="239"/>
      <c r="AJ303" s="239"/>
      <c r="AK303" s="239"/>
      <c r="AL303" s="239"/>
      <c r="AM303" s="239"/>
      <c r="AN303" s="239"/>
      <c r="AO303" s="239"/>
      <c r="AP303" s="239"/>
      <c r="AQ303" s="239"/>
      <c r="AR303" s="239"/>
      <c r="AS303" s="239"/>
      <c r="AT303" s="239"/>
      <c r="AU303" s="239"/>
      <c r="AV303" s="239"/>
      <c r="AW303" s="239"/>
      <c r="AX303" s="239"/>
      <c r="AY303" s="239"/>
      <c r="AZ303" s="239"/>
      <c r="BA303" s="132"/>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130" customFormat="true" ht="15" customHeight="true" x14ac:dyDescent="0.2">
      <c r="Y304" s="132"/>
      <c r="Z304" s="239"/>
      <c r="AA304" s="239"/>
      <c r="AB304" s="239"/>
      <c r="AC304" s="239"/>
      <c r="AD304" s="239"/>
      <c r="AE304" s="239"/>
      <c r="AF304" s="239"/>
      <c r="AG304" s="239"/>
      <c r="AH304" s="239"/>
      <c r="AI304" s="239"/>
      <c r="AJ304" s="239"/>
      <c r="AK304" s="239"/>
      <c r="AL304" s="239"/>
      <c r="AM304" s="239"/>
      <c r="AN304" s="239"/>
      <c r="AO304" s="239"/>
      <c r="AP304" s="239"/>
      <c r="AQ304" s="239"/>
      <c r="AR304" s="239"/>
      <c r="AS304" s="239"/>
      <c r="AT304" s="239"/>
      <c r="AU304" s="239"/>
      <c r="AV304" s="239"/>
      <c r="AW304" s="239"/>
      <c r="AX304" s="239"/>
      <c r="AY304" s="239"/>
      <c r="AZ304" s="239"/>
      <c r="BA304" s="132"/>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130" customFormat="true" ht="15" customHeight="true" x14ac:dyDescent="0.2">
      <c r="Y305" s="132"/>
      <c r="Z305" s="239"/>
      <c r="AA305" s="239"/>
      <c r="AB305" s="239"/>
      <c r="AC305" s="239"/>
      <c r="AD305" s="239"/>
      <c r="AE305" s="239"/>
      <c r="AF305" s="239"/>
      <c r="AG305" s="239"/>
      <c r="AH305" s="239"/>
      <c r="AI305" s="239"/>
      <c r="AJ305" s="239"/>
      <c r="AK305" s="239"/>
      <c r="AL305" s="239"/>
      <c r="AM305" s="239"/>
      <c r="AN305" s="239"/>
      <c r="AO305" s="239"/>
      <c r="AP305" s="239"/>
      <c r="AQ305" s="239"/>
      <c r="AR305" s="239"/>
      <c r="AS305" s="239"/>
      <c r="AT305" s="239"/>
      <c r="AU305" s="239"/>
      <c r="AV305" s="239"/>
      <c r="AW305" s="239"/>
      <c r="AX305" s="239"/>
      <c r="AY305" s="239"/>
      <c r="AZ305" s="239"/>
      <c r="BA305" s="132"/>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130" customFormat="true" ht="15" customHeight="true" x14ac:dyDescent="0.2">
      <c r="Y306" s="132"/>
      <c r="Z306" s="239"/>
      <c r="AA306" s="239"/>
      <c r="AB306" s="239"/>
      <c r="AC306" s="239"/>
      <c r="AD306" s="239"/>
      <c r="AE306" s="239"/>
      <c r="AF306" s="239"/>
      <c r="AG306" s="239"/>
      <c r="AH306" s="239"/>
      <c r="AI306" s="239"/>
      <c r="AJ306" s="239"/>
      <c r="AK306" s="239"/>
      <c r="AL306" s="239"/>
      <c r="AM306" s="239"/>
      <c r="AN306" s="239"/>
      <c r="AO306" s="239"/>
      <c r="AP306" s="239"/>
      <c r="AQ306" s="239"/>
      <c r="AR306" s="239"/>
      <c r="AS306" s="239"/>
      <c r="AT306" s="239"/>
      <c r="AU306" s="239"/>
      <c r="AV306" s="239"/>
      <c r="AW306" s="239"/>
      <c r="AX306" s="239"/>
      <c r="AY306" s="239"/>
      <c r="AZ306" s="239"/>
      <c r="BA306" s="132"/>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130" customFormat="true" ht="15" customHeight="true" x14ac:dyDescent="0.2">
      <c r="Y307" s="132"/>
      <c r="Z307" s="239"/>
      <c r="AA307" s="239"/>
      <c r="AB307" s="239"/>
      <c r="AC307" s="239"/>
      <c r="AD307" s="239"/>
      <c r="AE307" s="239"/>
      <c r="AF307" s="239"/>
      <c r="AG307" s="239"/>
      <c r="AH307" s="239"/>
      <c r="AI307" s="239"/>
      <c r="AJ307" s="239"/>
      <c r="AK307" s="239"/>
      <c r="AL307" s="239"/>
      <c r="AM307" s="239"/>
      <c r="AN307" s="239"/>
      <c r="AO307" s="239"/>
      <c r="AP307" s="239"/>
      <c r="AQ307" s="239"/>
      <c r="AR307" s="239"/>
      <c r="AS307" s="239"/>
      <c r="AT307" s="239"/>
      <c r="AU307" s="239"/>
      <c r="AV307" s="239"/>
      <c r="AW307" s="239"/>
      <c r="AX307" s="239"/>
      <c r="AY307" s="239"/>
      <c r="AZ307" s="239"/>
      <c r="BA307" s="132"/>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130" customFormat="true" ht="15" customHeight="true" x14ac:dyDescent="0.2">
      <c r="Y308" s="132"/>
      <c r="Z308" s="239"/>
      <c r="AA308" s="239"/>
      <c r="AB308" s="239"/>
      <c r="AC308" s="239"/>
      <c r="AD308" s="239"/>
      <c r="AE308" s="239"/>
      <c r="AF308" s="239"/>
      <c r="AG308" s="239"/>
      <c r="AH308" s="239"/>
      <c r="AI308" s="239"/>
      <c r="AJ308" s="239"/>
      <c r="AK308" s="239"/>
      <c r="AL308" s="239"/>
      <c r="AM308" s="239"/>
      <c r="AN308" s="239"/>
      <c r="AO308" s="239"/>
      <c r="AP308" s="239"/>
      <c r="AQ308" s="239"/>
      <c r="AR308" s="239"/>
      <c r="AS308" s="239"/>
      <c r="AT308" s="239"/>
      <c r="AU308" s="239"/>
      <c r="AV308" s="239"/>
      <c r="AW308" s="239"/>
      <c r="AX308" s="239"/>
      <c r="AY308" s="239"/>
      <c r="AZ308" s="239"/>
      <c r="BA308" s="132"/>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130" customFormat="true" ht="15" customHeight="true" x14ac:dyDescent="0.2">
      <c r="Y309" s="132"/>
      <c r="Z309" s="239"/>
      <c r="AA309" s="239"/>
      <c r="AB309" s="239"/>
      <c r="AC309" s="239"/>
      <c r="AD309" s="239"/>
      <c r="AE309" s="239"/>
      <c r="AF309" s="239"/>
      <c r="AG309" s="239"/>
      <c r="AH309" s="239"/>
      <c r="AI309" s="239"/>
      <c r="AJ309" s="239"/>
      <c r="AK309" s="239"/>
      <c r="AL309" s="239"/>
      <c r="AM309" s="239"/>
      <c r="AN309" s="239"/>
      <c r="AO309" s="239"/>
      <c r="AP309" s="239"/>
      <c r="AQ309" s="239"/>
      <c r="AR309" s="239"/>
      <c r="AS309" s="239"/>
      <c r="AT309" s="239"/>
      <c r="AU309" s="239"/>
      <c r="AV309" s="239"/>
      <c r="AW309" s="239"/>
      <c r="AX309" s="239"/>
      <c r="AY309" s="239"/>
      <c r="AZ309" s="239"/>
      <c r="BA309" s="132"/>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130" customFormat="true" ht="15" customHeight="true" x14ac:dyDescent="0.2">
      <c r="Y310" s="132"/>
      <c r="Z310" s="239"/>
      <c r="AA310" s="239"/>
      <c r="AB310" s="239"/>
      <c r="AC310" s="239"/>
      <c r="AD310" s="239"/>
      <c r="AE310" s="239"/>
      <c r="AF310" s="239"/>
      <c r="AG310" s="239"/>
      <c r="AH310" s="239"/>
      <c r="AI310" s="239"/>
      <c r="AJ310" s="239"/>
      <c r="AK310" s="239"/>
      <c r="AL310" s="239"/>
      <c r="AM310" s="239"/>
      <c r="AN310" s="239"/>
      <c r="AO310" s="239"/>
      <c r="AP310" s="239"/>
      <c r="AQ310" s="239"/>
      <c r="AR310" s="239"/>
      <c r="AS310" s="239"/>
      <c r="AT310" s="239"/>
      <c r="AU310" s="239"/>
      <c r="AV310" s="239"/>
      <c r="AW310" s="239"/>
      <c r="AX310" s="239"/>
      <c r="AY310" s="239"/>
      <c r="AZ310" s="239"/>
      <c r="BA310" s="132"/>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130" customFormat="true" ht="15" customHeight="true" x14ac:dyDescent="0.2">
      <c r="Y311" s="132"/>
      <c r="Z311" s="239"/>
      <c r="AA311" s="239"/>
      <c r="AB311" s="239"/>
      <c r="AC311" s="239"/>
      <c r="AD311" s="239"/>
      <c r="AE311" s="239"/>
      <c r="AF311" s="239"/>
      <c r="AG311" s="239"/>
      <c r="AH311" s="239"/>
      <c r="AI311" s="239"/>
      <c r="AJ311" s="239"/>
      <c r="AK311" s="239"/>
      <c r="AL311" s="239"/>
      <c r="AM311" s="239"/>
      <c r="AN311" s="239"/>
      <c r="AO311" s="239"/>
      <c r="AP311" s="239"/>
      <c r="AQ311" s="239"/>
      <c r="AR311" s="239"/>
      <c r="AS311" s="239"/>
      <c r="AT311" s="239"/>
      <c r="AU311" s="239"/>
      <c r="AV311" s="239"/>
      <c r="AW311" s="239"/>
      <c r="AX311" s="239"/>
      <c r="AY311" s="239"/>
      <c r="AZ311" s="239"/>
      <c r="BA311" s="132"/>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130" customFormat="true" ht="15" customHeight="true" x14ac:dyDescent="0.2">
      <c r="Y312" s="132"/>
      <c r="Z312" s="239"/>
      <c r="AA312" s="239"/>
      <c r="AB312" s="239"/>
      <c r="AC312" s="239"/>
      <c r="AD312" s="239"/>
      <c r="AE312" s="239"/>
      <c r="AF312" s="239"/>
      <c r="AG312" s="239"/>
      <c r="AH312" s="239"/>
      <c r="AI312" s="239"/>
      <c r="AJ312" s="239"/>
      <c r="AK312" s="239"/>
      <c r="AL312" s="239"/>
      <c r="AM312" s="239"/>
      <c r="AN312" s="239"/>
      <c r="AO312" s="239"/>
      <c r="AP312" s="239"/>
      <c r="AQ312" s="239"/>
      <c r="AR312" s="239"/>
      <c r="AS312" s="239"/>
      <c r="AT312" s="239"/>
      <c r="AU312" s="239"/>
      <c r="AV312" s="239"/>
      <c r="AW312" s="239"/>
      <c r="AX312" s="239"/>
      <c r="AY312" s="239"/>
      <c r="AZ312" s="239"/>
      <c r="BA312" s="132"/>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130" customFormat="true" ht="15" customHeight="true" x14ac:dyDescent="0.2">
      <c r="Y313" s="132"/>
      <c r="Z313" s="239"/>
      <c r="AA313" s="239"/>
      <c r="AB313" s="239"/>
      <c r="AC313" s="239"/>
      <c r="AD313" s="239"/>
      <c r="AE313" s="239"/>
      <c r="AF313" s="239"/>
      <c r="AG313" s="239"/>
      <c r="AH313" s="239"/>
      <c r="AI313" s="239"/>
      <c r="AJ313" s="239"/>
      <c r="AK313" s="239"/>
      <c r="AL313" s="239"/>
      <c r="AM313" s="239"/>
      <c r="AN313" s="239"/>
      <c r="AO313" s="239"/>
      <c r="AP313" s="239"/>
      <c r="AQ313" s="239"/>
      <c r="AR313" s="239"/>
      <c r="AS313" s="239"/>
      <c r="AT313" s="239"/>
      <c r="AU313" s="239"/>
      <c r="AV313" s="239"/>
      <c r="AW313" s="239"/>
      <c r="AX313" s="239"/>
      <c r="AY313" s="239"/>
      <c r="AZ313" s="239"/>
      <c r="BA313" s="132"/>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130" customFormat="true" ht="15" customHeight="true" x14ac:dyDescent="0.2">
      <c r="Y314" s="132"/>
      <c r="Z314" s="239"/>
      <c r="AA314" s="239"/>
      <c r="AB314" s="239"/>
      <c r="AC314" s="239"/>
      <c r="AD314" s="239"/>
      <c r="AE314" s="239"/>
      <c r="AF314" s="239"/>
      <c r="AG314" s="239"/>
      <c r="AH314" s="239"/>
      <c r="AI314" s="239"/>
      <c r="AJ314" s="239"/>
      <c r="AK314" s="239"/>
      <c r="AL314" s="239"/>
      <c r="AM314" s="239"/>
      <c r="AN314" s="239"/>
      <c r="AO314" s="239"/>
      <c r="AP314" s="239"/>
      <c r="AQ314" s="239"/>
      <c r="AR314" s="239"/>
      <c r="AS314" s="239"/>
      <c r="AT314" s="239"/>
      <c r="AU314" s="239"/>
      <c r="AV314" s="239"/>
      <c r="AW314" s="239"/>
      <c r="AX314" s="239"/>
      <c r="AY314" s="239"/>
      <c r="AZ314" s="239"/>
      <c r="BA314" s="132"/>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130" customFormat="true" ht="15" customHeight="true" x14ac:dyDescent="0.2">
      <c r="Y315" s="132"/>
      <c r="Z315" s="239"/>
      <c r="AA315" s="239"/>
      <c r="AB315" s="239"/>
      <c r="AC315" s="239"/>
      <c r="AD315" s="239"/>
      <c r="AE315" s="239"/>
      <c r="AF315" s="239"/>
      <c r="AG315" s="239"/>
      <c r="AH315" s="239"/>
      <c r="AI315" s="239"/>
      <c r="AJ315" s="239"/>
      <c r="AK315" s="239"/>
      <c r="AL315" s="239"/>
      <c r="AM315" s="239"/>
      <c r="AN315" s="239"/>
      <c r="AO315" s="239"/>
      <c r="AP315" s="239"/>
      <c r="AQ315" s="239"/>
      <c r="AR315" s="239"/>
      <c r="AS315" s="239"/>
      <c r="AT315" s="239"/>
      <c r="AU315" s="239"/>
      <c r="AV315" s="239"/>
      <c r="AW315" s="239"/>
      <c r="AX315" s="239"/>
      <c r="AY315" s="239"/>
      <c r="AZ315" s="239"/>
      <c r="BA315" s="132"/>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130" customFormat="true" ht="15" customHeight="true" x14ac:dyDescent="0.2">
      <c r="Y316" s="132"/>
      <c r="Z316" s="239"/>
      <c r="AA316" s="239"/>
      <c r="AB316" s="239"/>
      <c r="AC316" s="239"/>
      <c r="AD316" s="239"/>
      <c r="AE316" s="239"/>
      <c r="AF316" s="239"/>
      <c r="AG316" s="239"/>
      <c r="AH316" s="239"/>
      <c r="AI316" s="239"/>
      <c r="AJ316" s="239"/>
      <c r="AK316" s="239"/>
      <c r="AL316" s="239"/>
      <c r="AM316" s="239"/>
      <c r="AN316" s="239"/>
      <c r="AO316" s="239"/>
      <c r="AP316" s="239"/>
      <c r="AQ316" s="239"/>
      <c r="AR316" s="239"/>
      <c r="AS316" s="239"/>
      <c r="AT316" s="239"/>
      <c r="AU316" s="239"/>
      <c r="AV316" s="239"/>
      <c r="AW316" s="239"/>
      <c r="AX316" s="239"/>
      <c r="AY316" s="239"/>
      <c r="AZ316" s="239"/>
      <c r="BA316" s="132"/>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130" customFormat="true" ht="15" customHeight="true" x14ac:dyDescent="0.2">
      <c r="Y317" s="132"/>
      <c r="Z317" s="239"/>
      <c r="AA317" s="239"/>
      <c r="AB317" s="239"/>
      <c r="AC317" s="239"/>
      <c r="AD317" s="239"/>
      <c r="AE317" s="239"/>
      <c r="AF317" s="239"/>
      <c r="AG317" s="239"/>
      <c r="AH317" s="239"/>
      <c r="AI317" s="239"/>
      <c r="AJ317" s="239"/>
      <c r="AK317" s="239"/>
      <c r="AL317" s="239"/>
      <c r="AM317" s="239"/>
      <c r="AN317" s="239"/>
      <c r="AO317" s="239"/>
      <c r="AP317" s="239"/>
      <c r="AQ317" s="239"/>
      <c r="AR317" s="239"/>
      <c r="AS317" s="239"/>
      <c r="AT317" s="239"/>
      <c r="AU317" s="239"/>
      <c r="AV317" s="239"/>
      <c r="AW317" s="239"/>
      <c r="AX317" s="239"/>
      <c r="AY317" s="239"/>
      <c r="AZ317" s="239"/>
      <c r="BA317" s="132"/>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130" customFormat="true" ht="15" customHeight="true" x14ac:dyDescent="0.2">
      <c r="Y318" s="132"/>
      <c r="Z318" s="239"/>
      <c r="AA318" s="239"/>
      <c r="AB318" s="239"/>
      <c r="AC318" s="239"/>
      <c r="AD318" s="239"/>
      <c r="AE318" s="239"/>
      <c r="AF318" s="239"/>
      <c r="AG318" s="239"/>
      <c r="AH318" s="239"/>
      <c r="AI318" s="239"/>
      <c r="AJ318" s="239"/>
      <c r="AK318" s="239"/>
      <c r="AL318" s="239"/>
      <c r="AM318" s="239"/>
      <c r="AN318" s="239"/>
      <c r="AO318" s="239"/>
      <c r="AP318" s="239"/>
      <c r="AQ318" s="239"/>
      <c r="AR318" s="239"/>
      <c r="AS318" s="239"/>
      <c r="AT318" s="239"/>
      <c r="AU318" s="239"/>
      <c r="AV318" s="239"/>
      <c r="AW318" s="239"/>
      <c r="AX318" s="239"/>
      <c r="AY318" s="239"/>
      <c r="AZ318" s="239"/>
      <c r="BA318" s="132"/>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130" customFormat="true" ht="15" customHeight="true" x14ac:dyDescent="0.2">
      <c r="Y319" s="132"/>
      <c r="Z319" s="239"/>
      <c r="AA319" s="239"/>
      <c r="AB319" s="239"/>
      <c r="AC319" s="239"/>
      <c r="AD319" s="239"/>
      <c r="AE319" s="239"/>
      <c r="AF319" s="239"/>
      <c r="AG319" s="239"/>
      <c r="AH319" s="239"/>
      <c r="AI319" s="239"/>
      <c r="AJ319" s="239"/>
      <c r="AK319" s="239"/>
      <c r="AL319" s="239"/>
      <c r="AM319" s="239"/>
      <c r="AN319" s="239"/>
      <c r="AO319" s="239"/>
      <c r="AP319" s="239"/>
      <c r="AQ319" s="239"/>
      <c r="AR319" s="239"/>
      <c r="AS319" s="239"/>
      <c r="AT319" s="239"/>
      <c r="AU319" s="239"/>
      <c r="AV319" s="239"/>
      <c r="AW319" s="239"/>
      <c r="AX319" s="239"/>
      <c r="AY319" s="239"/>
      <c r="AZ319" s="239"/>
      <c r="BA319" s="132"/>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130" customFormat="true" ht="15" customHeight="true" x14ac:dyDescent="0.2">
      <c r="Y320" s="132"/>
      <c r="Z320" s="239"/>
      <c r="AA320" s="239"/>
      <c r="AB320" s="239"/>
      <c r="AC320" s="239"/>
      <c r="AD320" s="239"/>
      <c r="AE320" s="239"/>
      <c r="AF320" s="239"/>
      <c r="AG320" s="239"/>
      <c r="AH320" s="239"/>
      <c r="AI320" s="239"/>
      <c r="AJ320" s="239"/>
      <c r="AK320" s="239"/>
      <c r="AL320" s="239"/>
      <c r="AM320" s="239"/>
      <c r="AN320" s="239"/>
      <c r="AO320" s="239"/>
      <c r="AP320" s="239"/>
      <c r="AQ320" s="239"/>
      <c r="AR320" s="239"/>
      <c r="AS320" s="239"/>
      <c r="AT320" s="239"/>
      <c r="AU320" s="239"/>
      <c r="AV320" s="239"/>
      <c r="AW320" s="239"/>
      <c r="AX320" s="239"/>
      <c r="AY320" s="239"/>
      <c r="AZ320" s="239"/>
      <c r="BA320" s="132"/>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130" customFormat="true" ht="15" customHeight="true" x14ac:dyDescent="0.2">
      <c r="Y321" s="132"/>
      <c r="Z321" s="239"/>
      <c r="AA321" s="239"/>
      <c r="AB321" s="239"/>
      <c r="AC321" s="239"/>
      <c r="AD321" s="239"/>
      <c r="AE321" s="239"/>
      <c r="AF321" s="239"/>
      <c r="AG321" s="239"/>
      <c r="AH321" s="239"/>
      <c r="AI321" s="239"/>
      <c r="AJ321" s="239"/>
      <c r="AK321" s="239"/>
      <c r="AL321" s="239"/>
      <c r="AM321" s="239"/>
      <c r="AN321" s="239"/>
      <c r="AO321" s="239"/>
      <c r="AP321" s="239"/>
      <c r="AQ321" s="239"/>
      <c r="AR321" s="239"/>
      <c r="AS321" s="239"/>
      <c r="AT321" s="239"/>
      <c r="AU321" s="239"/>
      <c r="AV321" s="239"/>
      <c r="AW321" s="239"/>
      <c r="AX321" s="239"/>
      <c r="AY321" s="239"/>
      <c r="AZ321" s="239"/>
      <c r="BA321" s="132"/>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130" customFormat="true" ht="15" customHeight="true" x14ac:dyDescent="0.2">
      <c r="Y322" s="132"/>
      <c r="Z322" s="239"/>
      <c r="AA322" s="239"/>
      <c r="AB322" s="239"/>
      <c r="AC322" s="239"/>
      <c r="AD322" s="239"/>
      <c r="AE322" s="239"/>
      <c r="AF322" s="239"/>
      <c r="AG322" s="239"/>
      <c r="AH322" s="239"/>
      <c r="AI322" s="239"/>
      <c r="AJ322" s="239"/>
      <c r="AK322" s="239"/>
      <c r="AL322" s="239"/>
      <c r="AM322" s="239"/>
      <c r="AN322" s="239"/>
      <c r="AO322" s="239"/>
      <c r="AP322" s="239"/>
      <c r="AQ322" s="239"/>
      <c r="AR322" s="239"/>
      <c r="AS322" s="239"/>
      <c r="AT322" s="239"/>
      <c r="AU322" s="239"/>
      <c r="AV322" s="239"/>
      <c r="AW322" s="239"/>
      <c r="AX322" s="239"/>
      <c r="AY322" s="239"/>
      <c r="AZ322" s="239"/>
      <c r="BA322" s="132"/>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130" customFormat="true" ht="15" customHeight="true" x14ac:dyDescent="0.2">
      <c r="Y323" s="132"/>
      <c r="Z323" s="239"/>
      <c r="AA323" s="239"/>
      <c r="AB323" s="239"/>
      <c r="AC323" s="239"/>
      <c r="AD323" s="239"/>
      <c r="AE323" s="239"/>
      <c r="AF323" s="239"/>
      <c r="AG323" s="239"/>
      <c r="AH323" s="239"/>
      <c r="AI323" s="239"/>
      <c r="AJ323" s="239"/>
      <c r="AK323" s="239"/>
      <c r="AL323" s="239"/>
      <c r="AM323" s="239"/>
      <c r="AN323" s="239"/>
      <c r="AO323" s="239"/>
      <c r="AP323" s="239"/>
      <c r="AQ323" s="239"/>
      <c r="AR323" s="239"/>
      <c r="AS323" s="239"/>
      <c r="AT323" s="239"/>
      <c r="AU323" s="239"/>
      <c r="AV323" s="239"/>
      <c r="AW323" s="239"/>
      <c r="AX323" s="239"/>
      <c r="AY323" s="239"/>
      <c r="AZ323" s="239"/>
      <c r="BA323" s="132"/>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130" customFormat="true" ht="15" customHeight="true" x14ac:dyDescent="0.2">
      <c r="Y324" s="132"/>
      <c r="Z324" s="239"/>
      <c r="AA324" s="239"/>
      <c r="AB324" s="239"/>
      <c r="AC324" s="239"/>
      <c r="AD324" s="239"/>
      <c r="AE324" s="239"/>
      <c r="AF324" s="239"/>
      <c r="AG324" s="239"/>
      <c r="AH324" s="239"/>
      <c r="AI324" s="239"/>
      <c r="AJ324" s="239"/>
      <c r="AK324" s="239"/>
      <c r="AL324" s="239"/>
      <c r="AM324" s="239"/>
      <c r="AN324" s="239"/>
      <c r="AO324" s="239"/>
      <c r="AP324" s="239"/>
      <c r="AQ324" s="239"/>
      <c r="AR324" s="239"/>
      <c r="AS324" s="239"/>
      <c r="AT324" s="239"/>
      <c r="AU324" s="239"/>
      <c r="AV324" s="239"/>
      <c r="AW324" s="239"/>
      <c r="AX324" s="239"/>
      <c r="AY324" s="239"/>
      <c r="AZ324" s="239"/>
      <c r="BA324" s="132"/>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130" customFormat="true" ht="15" customHeight="true" x14ac:dyDescent="0.2">
      <c r="Y325" s="132"/>
      <c r="Z325" s="239"/>
      <c r="AA325" s="239"/>
      <c r="AB325" s="239"/>
      <c r="AC325" s="239"/>
      <c r="AD325" s="239"/>
      <c r="AE325" s="239"/>
      <c r="AF325" s="239"/>
      <c r="AG325" s="239"/>
      <c r="AH325" s="239"/>
      <c r="AI325" s="239"/>
      <c r="AJ325" s="239"/>
      <c r="AK325" s="239"/>
      <c r="AL325" s="239"/>
      <c r="AM325" s="239"/>
      <c r="AN325" s="239"/>
      <c r="AO325" s="239"/>
      <c r="AP325" s="239"/>
      <c r="AQ325" s="239"/>
      <c r="AR325" s="239"/>
      <c r="AS325" s="239"/>
      <c r="AT325" s="239"/>
      <c r="AU325" s="239"/>
      <c r="AV325" s="239"/>
      <c r="AW325" s="239"/>
      <c r="AX325" s="239"/>
      <c r="AY325" s="239"/>
      <c r="AZ325" s="239"/>
      <c r="BA325" s="132"/>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130" customFormat="true" ht="15" customHeight="true" x14ac:dyDescent="0.2">
      <c r="Y326" s="132"/>
      <c r="Z326" s="239"/>
      <c r="AA326" s="239"/>
      <c r="AB326" s="239"/>
      <c r="AC326" s="239"/>
      <c r="AD326" s="239"/>
      <c r="AE326" s="239"/>
      <c r="AF326" s="239"/>
      <c r="AG326" s="239"/>
      <c r="AH326" s="239"/>
      <c r="AI326" s="239"/>
      <c r="AJ326" s="239"/>
      <c r="AK326" s="239"/>
      <c r="AL326" s="239"/>
      <c r="AM326" s="239"/>
      <c r="AN326" s="239"/>
      <c r="AO326" s="239"/>
      <c r="AP326" s="239"/>
      <c r="AQ326" s="239"/>
      <c r="AR326" s="239"/>
      <c r="AS326" s="239"/>
      <c r="AT326" s="239"/>
      <c r="AU326" s="239"/>
      <c r="AV326" s="239"/>
      <c r="AW326" s="239"/>
      <c r="AX326" s="239"/>
      <c r="AY326" s="239"/>
      <c r="AZ326" s="239"/>
      <c r="BA326" s="132"/>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130" customFormat="true" ht="15" customHeight="true" x14ac:dyDescent="0.2">
      <c r="Y327" s="132"/>
      <c r="Z327" s="239"/>
      <c r="AA327" s="239"/>
      <c r="AB327" s="239"/>
      <c r="AC327" s="239"/>
      <c r="AD327" s="239"/>
      <c r="AE327" s="239"/>
      <c r="AF327" s="239"/>
      <c r="AG327" s="239"/>
      <c r="AH327" s="239"/>
      <c r="AI327" s="239"/>
      <c r="AJ327" s="239"/>
      <c r="AK327" s="239"/>
      <c r="AL327" s="239"/>
      <c r="AM327" s="239"/>
      <c r="AN327" s="239"/>
      <c r="AO327" s="239"/>
      <c r="AP327" s="239"/>
      <c r="AQ327" s="239"/>
      <c r="AR327" s="239"/>
      <c r="AS327" s="239"/>
      <c r="AT327" s="239"/>
      <c r="AU327" s="239"/>
      <c r="AV327" s="239"/>
      <c r="AW327" s="239"/>
      <c r="AX327" s="239"/>
      <c r="AY327" s="239"/>
      <c r="AZ327" s="239"/>
      <c r="BA327" s="132"/>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130" customFormat="true" ht="15" customHeight="true" x14ac:dyDescent="0.2">
      <c r="Y328" s="132"/>
      <c r="Z328" s="239"/>
      <c r="AA328" s="239"/>
      <c r="AB328" s="239"/>
      <c r="AC328" s="239"/>
      <c r="AD328" s="239"/>
      <c r="AE328" s="239"/>
      <c r="AF328" s="239"/>
      <c r="AG328" s="239"/>
      <c r="AH328" s="239"/>
      <c r="AI328" s="239"/>
      <c r="AJ328" s="239"/>
      <c r="AK328" s="239"/>
      <c r="AL328" s="239"/>
      <c r="AM328" s="239"/>
      <c r="AN328" s="239"/>
      <c r="AO328" s="239"/>
      <c r="AP328" s="239"/>
      <c r="AQ328" s="239"/>
      <c r="AR328" s="239"/>
      <c r="AS328" s="239"/>
      <c r="AT328" s="239"/>
      <c r="AU328" s="239"/>
      <c r="AV328" s="239"/>
      <c r="AW328" s="239"/>
      <c r="AX328" s="239"/>
      <c r="AY328" s="239"/>
      <c r="AZ328" s="239"/>
      <c r="BA328" s="132"/>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130" customFormat="true" ht="250.15" customHeight="true" x14ac:dyDescent="0.2">
      <c r="Y329" s="132"/>
      <c r="Z329" s="239"/>
      <c r="AA329" s="239"/>
      <c r="AB329" s="239"/>
      <c r="AC329" s="239"/>
      <c r="AD329" s="239"/>
      <c r="AE329" s="239"/>
      <c r="AF329" s="239"/>
      <c r="AG329" s="239"/>
      <c r="AH329" s="239"/>
      <c r="AI329" s="239"/>
      <c r="AJ329" s="239"/>
      <c r="AK329" s="239"/>
      <c r="AL329" s="239"/>
      <c r="AM329" s="239"/>
      <c r="AN329" s="239"/>
      <c r="AO329" s="239"/>
      <c r="AP329" s="239"/>
      <c r="AQ329" s="239"/>
      <c r="AR329" s="239"/>
      <c r="AS329" s="239"/>
      <c r="AT329" s="239"/>
      <c r="AU329" s="239"/>
      <c r="AV329" s="239"/>
      <c r="AW329" s="239"/>
      <c r="AX329" s="239"/>
      <c r="AY329" s="239"/>
      <c r="AZ329" s="239"/>
      <c r="BA329" s="132"/>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ht="19.15" customHeight="true" x14ac:dyDescent="0.2">
      <c r="A330" s="135"/>
      <c r="B330" s="135"/>
      <c r="BA330" s="135"/>
      <c r="BB330" s="135"/>
    </row>
    <row r="331" ht="22.5" customHeight="true" x14ac:dyDescent="0.2">
      <c r="A331" s="146" t="str">
        <f>A1026</f>
        <v>Jordan</v>
      </c>
      <c r="B331" s="147"/>
      <c r="BA331" s="135"/>
      <c r="BB331" s="135"/>
    </row>
    <row r="332" ht="22.5" customHeight="true" x14ac:dyDescent="0.2">
      <c r="A332" s="144" t="str">
        <f>A1034</f>
        <v>2018</v>
      </c>
      <c r="B332" s="145"/>
      <c r="BA332" s="135"/>
      <c r="BB332" s="135"/>
    </row>
    <row r="333" ht="22.5" customHeight="true" x14ac:dyDescent="0.2">
      <c r="A333" s="148" t="s">
        <v>128</v>
      </c>
      <c r="B333" s="149"/>
      <c r="BA333" s="135"/>
      <c r="BB333" s="135"/>
    </row>
    <row r="334" ht="22.5" customHeight="true" x14ac:dyDescent="0.2">
      <c r="A334" s="148" t="s">
        <v>97</v>
      </c>
      <c r="B334" s="149"/>
      <c r="BA334" s="135"/>
      <c r="BB334" s="135"/>
    </row>
    <row r="335" ht="15" customHeight="true" x14ac:dyDescent="0.2">
      <c r="A335" s="150" t="s">
        <v>98</v>
      </c>
      <c r="B335" s="151"/>
      <c r="BA335" s="135"/>
      <c r="BB335" s="135"/>
    </row>
    <row r="336" ht="15" customHeight="true" x14ac:dyDescent="0.2">
      <c r="A336" s="152" t="s">
        <v>40</v>
      </c>
      <c r="B336" s="151"/>
      <c r="BA336" s="135"/>
      <c r="BB336" s="135"/>
    </row>
    <row r="337" ht="18" customHeight="true" x14ac:dyDescent="0.2">
      <c r="A337" s="150" t="s">
        <v>39</v>
      </c>
      <c r="B337" s="153"/>
      <c r="BA337" s="135"/>
      <c r="BB337" s="135"/>
    </row>
    <row r="338" ht="18" customHeight="true" x14ac:dyDescent="0.2">
      <c r="A338" s="245" t="s">
        <v>136</v>
      </c>
      <c r="B338" s="246" t="str">
        <f>A1025</f>
        <v>DHS18</v>
      </c>
      <c r="BA338" s="135"/>
      <c r="BB338" s="135"/>
    </row>
    <row r="339" s="130" customFormat="true" ht="15" customHeight="true" x14ac:dyDescent="0.2">
      <c r="A339" s="117" t="s">
        <v>130</v>
      </c>
      <c r="B339" s="228"/>
      <c r="C339" s="3307" t="s">
        <v>115</v>
      </c>
      <c r="D339" s="3308"/>
      <c r="E339" s="3308"/>
      <c r="F339" s="3308"/>
      <c r="G339" s="3309"/>
      <c r="H339" s="3310" t="s">
        <v>38</v>
      </c>
      <c r="I339" s="3311"/>
      <c r="J339" s="3311"/>
      <c r="K339" s="3311"/>
      <c r="L339" s="3312"/>
      <c r="M339" s="3310" t="s">
        <v>37</v>
      </c>
      <c r="N339" s="3311"/>
      <c r="O339" s="3311"/>
      <c r="P339" s="3311"/>
      <c r="Q339" s="3312"/>
      <c r="R339" s="713" t="s">
        <v>142</v>
      </c>
      <c r="S339" s="459"/>
      <c r="T339" s="459"/>
      <c r="U339" s="459"/>
      <c r="V339" s="459"/>
      <c r="W339" s="459"/>
      <c r="X339" s="459"/>
      <c r="Y339" s="460"/>
      <c r="Z339" s="461"/>
      <c r="AA339" s="461"/>
      <c r="AB339" s="461"/>
      <c r="AC339" s="461"/>
      <c r="AD339" s="239"/>
      <c r="AE339" s="239"/>
      <c r="AF339" s="239"/>
      <c r="AG339" s="239"/>
      <c r="AH339" s="239"/>
      <c r="AI339" s="239"/>
      <c r="AJ339" s="239"/>
      <c r="AK339" s="239"/>
      <c r="AL339" s="239"/>
      <c r="AM339" s="239"/>
      <c r="AN339" s="239"/>
      <c r="AO339" s="239"/>
      <c r="AP339" s="239"/>
      <c r="AQ339" s="239"/>
      <c r="AR339" s="239"/>
      <c r="AS339" s="239"/>
      <c r="AT339" s="239"/>
      <c r="AU339" s="239"/>
      <c r="AV339" s="239"/>
      <c r="AW339" s="239"/>
      <c r="AX339" s="239"/>
      <c r="AY339" s="239"/>
      <c r="AZ339" s="239"/>
      <c r="BA339" s="241" t="s">
        <v>131</v>
      </c>
      <c r="BB339" s="117" t="s">
        <v>130</v>
      </c>
      <c r="BC339" s="2955" t="s">
        <v>115</v>
      </c>
      <c r="BD339" s="2956"/>
      <c r="BE339" s="2956"/>
      <c r="BF339" s="2956"/>
      <c r="BG339" s="2957"/>
      <c r="BH339" s="2958" t="s">
        <v>38</v>
      </c>
      <c r="BI339" s="2956"/>
      <c r="BJ339" s="2956"/>
      <c r="BK339" s="2956"/>
      <c r="BL339" s="2957"/>
      <c r="BM339" s="2958" t="s">
        <v>37</v>
      </c>
      <c r="BN339" s="2956"/>
      <c r="BO339" s="2956"/>
      <c r="BP339" s="2956"/>
      <c r="BQ339" s="2957"/>
      <c r="BR339" s="713" t="s">
        <v>142</v>
      </c>
      <c r="BS339" s="459"/>
      <c r="BT339" s="459"/>
      <c r="BU339" s="459"/>
      <c r="BV339" s="459"/>
      <c r="BW339" s="459"/>
      <c r="BX339" s="459"/>
      <c r="BY339" s="460"/>
      <c r="BZ339" s="461"/>
      <c r="CA339" s="461"/>
      <c r="CB339" s="461"/>
      <c r="CC339" s="461"/>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130" customFormat="true" ht="12.75" x14ac:dyDescent="0.2">
      <c r="A340" s="212" t="s">
        <v>69</v>
      </c>
      <c r="B340" s="160"/>
      <c r="C340" s="455" t="s">
        <v>0</v>
      </c>
      <c r="D340" s="423" t="s">
        <v>1</v>
      </c>
      <c r="E340" s="423" t="s">
        <v>2</v>
      </c>
      <c r="F340" s="423" t="s">
        <v>3</v>
      </c>
      <c r="G340" s="456" t="s">
        <v>4</v>
      </c>
      <c r="H340" s="457" t="s">
        <v>0</v>
      </c>
      <c r="I340" s="197" t="s">
        <v>1</v>
      </c>
      <c r="J340" s="197" t="s">
        <v>2</v>
      </c>
      <c r="K340" s="197" t="s">
        <v>3</v>
      </c>
      <c r="L340" s="458" t="s">
        <v>4</v>
      </c>
      <c r="M340" s="457" t="s">
        <v>0</v>
      </c>
      <c r="N340" s="197" t="s">
        <v>1</v>
      </c>
      <c r="O340" s="197" t="s">
        <v>2</v>
      </c>
      <c r="P340" s="197" t="s">
        <v>3</v>
      </c>
      <c r="Q340" s="458" t="s">
        <v>4</v>
      </c>
      <c r="R340" s="457" t="s">
        <v>326</v>
      </c>
      <c r="S340" s="197" t="s">
        <v>327</v>
      </c>
      <c r="T340" s="197" t="s">
        <v>328</v>
      </c>
      <c r="U340" s="197" t="s">
        <v>329</v>
      </c>
      <c r="V340" s="197" t="s">
        <v>330</v>
      </c>
      <c r="W340" s="197" t="s">
        <v>331</v>
      </c>
      <c r="X340" s="197" t="s">
        <v>332</v>
      </c>
      <c r="Y340" s="198" t="s">
        <v>333</v>
      </c>
      <c r="Z340" s="198" t="s">
        <v>334</v>
      </c>
      <c r="AA340" s="198" t="s">
        <v>335</v>
      </c>
      <c r="AB340" s="198" t="s">
        <v>336</v>
      </c>
      <c r="AC340" s="198" t="s">
        <v>337</v>
      </c>
      <c r="AD340" s="2631"/>
      <c r="AE340" s="2631"/>
      <c r="AF340" s="2631"/>
      <c r="AG340" s="2631"/>
      <c r="AH340" s="2631"/>
      <c r="AI340" s="2631"/>
      <c r="AJ340" s="2631"/>
      <c r="AK340" s="2631"/>
      <c r="AL340" s="2631"/>
      <c r="AM340" s="2631"/>
      <c r="AN340" s="2631"/>
      <c r="AO340" s="2631"/>
      <c r="AP340" s="2631"/>
      <c r="AQ340" s="2631"/>
      <c r="AR340" s="2631"/>
      <c r="AS340" s="2631"/>
      <c r="AT340" s="2631"/>
      <c r="AU340" s="2631"/>
      <c r="AV340" s="2631"/>
      <c r="AW340" s="2631"/>
      <c r="AX340" s="2631"/>
      <c r="AY340" s="2631"/>
      <c r="AZ340" s="239"/>
      <c r="BA340" s="227" t="s">
        <v>127</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326</v>
      </c>
      <c r="BS340" s="199" t="s">
        <v>327</v>
      </c>
      <c r="BT340" s="199" t="s">
        <v>328</v>
      </c>
      <c r="BU340" s="199" t="s">
        <v>329</v>
      </c>
      <c r="BV340" s="199" t="s">
        <v>330</v>
      </c>
      <c r="BW340" s="199" t="s">
        <v>331</v>
      </c>
      <c r="BX340" s="199" t="s">
        <v>332</v>
      </c>
      <c r="BY340" s="200" t="s">
        <v>333</v>
      </c>
      <c r="BZ340" s="200" t="s">
        <v>334</v>
      </c>
      <c r="CA340" s="200" t="s">
        <v>335</v>
      </c>
      <c r="CB340" s="200" t="s">
        <v>336</v>
      </c>
      <c r="CC340" s="200" t="s">
        <v>337</v>
      </c>
      <c r="CD340" s="2448"/>
      <c r="CE340" s="2448"/>
      <c r="CF340" s="2448"/>
      <c r="CG340" s="2448"/>
      <c r="CH340" s="2448"/>
      <c r="CI340" s="2448"/>
      <c r="CJ340" s="2448"/>
      <c r="CK340" s="2448"/>
      <c r="CL340" s="2448"/>
      <c r="CM340" s="2448"/>
      <c r="CN340" s="2448"/>
      <c r="CO340" s="2448"/>
      <c r="CP340" s="2448"/>
      <c r="CQ340" s="2448"/>
      <c r="CR340" s="2448"/>
      <c r="CS340" s="2448"/>
      <c r="CT340" s="2448"/>
      <c r="CU340" s="2448"/>
      <c r="CV340" s="2448"/>
      <c r="CW340" s="2448"/>
      <c r="CX340" s="2448"/>
      <c r="CY340" s="2448"/>
      <c r="CZ340" s="2448"/>
    </row>
    <row r="341" s="130" customFormat="true" ht="15" customHeight="true" x14ac:dyDescent="0.2">
      <c r="A341" s="3305" t="s">
        <v>149</v>
      </c>
      <c r="B341" s="157" t="s">
        <v>49</v>
      </c>
      <c r="C341" s="2539" t="s">
        <v>35</v>
      </c>
      <c r="D341" s="2549" t="s">
        <v>35</v>
      </c>
      <c r="E341" s="2549" t="s">
        <v>35</v>
      </c>
      <c r="F341" s="2549" t="s">
        <v>35</v>
      </c>
      <c r="G341" s="2559" t="s">
        <v>35</v>
      </c>
      <c r="H341" s="2569" t="s">
        <v>35</v>
      </c>
      <c r="I341" s="2549" t="s">
        <v>35</v>
      </c>
      <c r="J341" s="2549" t="s">
        <v>35</v>
      </c>
      <c r="K341" s="2549" t="s">
        <v>35</v>
      </c>
      <c r="L341" s="2559" t="s">
        <v>35</v>
      </c>
      <c r="M341" s="2569" t="s">
        <v>35</v>
      </c>
      <c r="N341" s="2549" t="s">
        <v>35</v>
      </c>
      <c r="O341" s="2549" t="s">
        <v>35</v>
      </c>
      <c r="P341" s="2549" t="s">
        <v>35</v>
      </c>
      <c r="Q341" s="2559" t="s">
        <v>35</v>
      </c>
      <c r="R341" s="2569" t="s">
        <v>35</v>
      </c>
      <c r="S341" s="2549" t="s">
        <v>35</v>
      </c>
      <c r="T341" s="2549" t="s">
        <v>35</v>
      </c>
      <c r="U341" s="2549" t="s">
        <v>35</v>
      </c>
      <c r="V341" s="2549" t="s">
        <v>35</v>
      </c>
      <c r="W341" s="2549" t="s">
        <v>35</v>
      </c>
      <c r="X341" s="2549" t="s">
        <v>35</v>
      </c>
      <c r="Y341" s="2594" t="s">
        <v>35</v>
      </c>
      <c r="Z341" s="2594" t="s">
        <v>35</v>
      </c>
      <c r="AA341" s="2594" t="s">
        <v>35</v>
      </c>
      <c r="AB341" s="2594" t="s">
        <v>35</v>
      </c>
      <c r="AC341" s="2594" t="s">
        <v>35</v>
      </c>
      <c r="AD341" s="2632"/>
      <c r="AE341" s="2632"/>
      <c r="AF341" s="2632"/>
      <c r="AG341" s="2632"/>
      <c r="AH341" s="2632"/>
      <c r="AI341" s="2632"/>
      <c r="AJ341" s="2632"/>
      <c r="AK341" s="2632"/>
      <c r="AL341" s="2632"/>
      <c r="AM341" s="2632"/>
      <c r="AN341" s="2632"/>
      <c r="AO341" s="2632"/>
      <c r="AP341" s="2632"/>
      <c r="AQ341" s="2632"/>
      <c r="AR341" s="2632"/>
      <c r="AS341" s="2632"/>
      <c r="AT341" s="2632"/>
      <c r="AU341" s="2632"/>
      <c r="AV341" s="2632"/>
      <c r="AW341" s="2632"/>
      <c r="AX341" s="2632"/>
      <c r="AY341" s="2632"/>
      <c r="AZ341" s="239"/>
      <c r="BA341" s="2935" t="s">
        <v>155</v>
      </c>
      <c r="BB341" s="176" t="s">
        <v>49</v>
      </c>
      <c r="BC341" s="1501" t="s">
        <v>35</v>
      </c>
      <c r="BD341" s="1522" t="s">
        <v>35</v>
      </c>
      <c r="BE341" s="1522" t="s">
        <v>35</v>
      </c>
      <c r="BF341" s="1522" t="s">
        <v>35</v>
      </c>
      <c r="BG341" s="1543" t="s">
        <v>35</v>
      </c>
      <c r="BH341" s="1563" t="s">
        <v>35</v>
      </c>
      <c r="BI341" s="1522" t="s">
        <v>35</v>
      </c>
      <c r="BJ341" s="1522" t="s">
        <v>35</v>
      </c>
      <c r="BK341" s="1522" t="s">
        <v>35</v>
      </c>
      <c r="BL341" s="1543" t="s">
        <v>35</v>
      </c>
      <c r="BM341" s="1563" t="s">
        <v>35</v>
      </c>
      <c r="BN341" s="1522" t="s">
        <v>35</v>
      </c>
      <c r="BO341" s="1522" t="s">
        <v>35</v>
      </c>
      <c r="BP341" s="1522" t="s">
        <v>35</v>
      </c>
      <c r="BQ341" s="1543" t="s">
        <v>35</v>
      </c>
      <c r="BR341" s="1563" t="s">
        <v>35</v>
      </c>
      <c r="BS341" s="1522" t="s">
        <v>35</v>
      </c>
      <c r="BT341" s="1522" t="s">
        <v>35</v>
      </c>
      <c r="BU341" s="1522" t="s">
        <v>35</v>
      </c>
      <c r="BV341" s="1522" t="s">
        <v>35</v>
      </c>
      <c r="BW341" s="1522" t="s">
        <v>35</v>
      </c>
      <c r="BX341" s="1522" t="s">
        <v>35</v>
      </c>
      <c r="BY341" s="1576" t="s">
        <v>35</v>
      </c>
      <c r="BZ341" s="1576" t="s">
        <v>35</v>
      </c>
      <c r="CA341" s="1576" t="s">
        <v>35</v>
      </c>
      <c r="CB341" s="1576" t="s">
        <v>35</v>
      </c>
      <c r="CC341" s="1576" t="s">
        <v>35</v>
      </c>
      <c r="CD341" s="2450"/>
      <c r="CE341" s="2450"/>
      <c r="CF341" s="2450"/>
      <c r="CG341" s="2450"/>
      <c r="CH341" s="2450"/>
      <c r="CI341" s="2450"/>
      <c r="CJ341" s="2450"/>
      <c r="CK341" s="2450"/>
      <c r="CL341" s="2450"/>
      <c r="CM341" s="2450"/>
      <c r="CN341" s="2450"/>
      <c r="CO341" s="2450"/>
      <c r="CP341" s="2450"/>
      <c r="CQ341" s="2450"/>
      <c r="CR341" s="2450"/>
      <c r="CS341" s="2450"/>
      <c r="CT341" s="2450"/>
      <c r="CU341" s="2450"/>
      <c r="CV341" s="2450"/>
      <c r="CW341" s="2450"/>
      <c r="CX341" s="2450"/>
      <c r="CY341" s="2450"/>
      <c r="CZ341" s="2450"/>
    </row>
    <row r="342" s="130" customFormat="true" ht="15" customHeight="true" x14ac:dyDescent="0.2">
      <c r="A342" s="3306"/>
      <c r="B342" s="158" t="s">
        <v>48</v>
      </c>
      <c r="C342" s="2540" t="s">
        <v>35</v>
      </c>
      <c r="D342" s="2550" t="s">
        <v>35</v>
      </c>
      <c r="E342" s="2550" t="s">
        <v>35</v>
      </c>
      <c r="F342" s="2550" t="s">
        <v>35</v>
      </c>
      <c r="G342" s="2560" t="s">
        <v>35</v>
      </c>
      <c r="H342" s="2570" t="s">
        <v>35</v>
      </c>
      <c r="I342" s="2550" t="s">
        <v>35</v>
      </c>
      <c r="J342" s="2550" t="s">
        <v>35</v>
      </c>
      <c r="K342" s="2550" t="s">
        <v>35</v>
      </c>
      <c r="L342" s="2560" t="s">
        <v>35</v>
      </c>
      <c r="M342" s="2570" t="s">
        <v>35</v>
      </c>
      <c r="N342" s="2550" t="s">
        <v>35</v>
      </c>
      <c r="O342" s="2550" t="s">
        <v>35</v>
      </c>
      <c r="P342" s="2550" t="s">
        <v>35</v>
      </c>
      <c r="Q342" s="2560" t="s">
        <v>35</v>
      </c>
      <c r="R342" s="2570" t="s">
        <v>35</v>
      </c>
      <c r="S342" s="2550" t="s">
        <v>35</v>
      </c>
      <c r="T342" s="2550" t="s">
        <v>35</v>
      </c>
      <c r="U342" s="2550" t="s">
        <v>35</v>
      </c>
      <c r="V342" s="2550" t="s">
        <v>35</v>
      </c>
      <c r="W342" s="2550" t="s">
        <v>35</v>
      </c>
      <c r="X342" s="2550" t="s">
        <v>35</v>
      </c>
      <c r="Y342" s="2595" t="s">
        <v>35</v>
      </c>
      <c r="Z342" s="2595" t="s">
        <v>35</v>
      </c>
      <c r="AA342" s="2595" t="s">
        <v>35</v>
      </c>
      <c r="AB342" s="2595" t="s">
        <v>35</v>
      </c>
      <c r="AC342" s="2595" t="s">
        <v>35</v>
      </c>
      <c r="AD342" s="2633"/>
      <c r="AE342" s="2633"/>
      <c r="AF342" s="2633"/>
      <c r="AG342" s="2633"/>
      <c r="AH342" s="2633"/>
      <c r="AI342" s="2633"/>
      <c r="AJ342" s="2633"/>
      <c r="AK342" s="2633"/>
      <c r="AL342" s="2633"/>
      <c r="AM342" s="2633"/>
      <c r="AN342" s="2633"/>
      <c r="AO342" s="2633"/>
      <c r="AP342" s="2633"/>
      <c r="AQ342" s="2633"/>
      <c r="AR342" s="2633"/>
      <c r="AS342" s="2633"/>
      <c r="AT342" s="2633"/>
      <c r="AU342" s="2633"/>
      <c r="AV342" s="2633"/>
      <c r="AW342" s="2633"/>
      <c r="AX342" s="2633"/>
      <c r="AY342" s="2633"/>
      <c r="AZ342" s="239"/>
      <c r="BA342" s="2936"/>
      <c r="BB342" s="177" t="s">
        <v>48</v>
      </c>
      <c r="BC342" s="1502" t="s">
        <v>35</v>
      </c>
      <c r="BD342" s="1523" t="s">
        <v>35</v>
      </c>
      <c r="BE342" s="1523" t="s">
        <v>35</v>
      </c>
      <c r="BF342" s="1523" t="s">
        <v>35</v>
      </c>
      <c r="BG342" s="1544" t="s">
        <v>35</v>
      </c>
      <c r="BH342" s="1564" t="s">
        <v>35</v>
      </c>
      <c r="BI342" s="1523" t="s">
        <v>35</v>
      </c>
      <c r="BJ342" s="1523" t="s">
        <v>35</v>
      </c>
      <c r="BK342" s="1523" t="s">
        <v>35</v>
      </c>
      <c r="BL342" s="1544" t="s">
        <v>35</v>
      </c>
      <c r="BM342" s="1564" t="s">
        <v>35</v>
      </c>
      <c r="BN342" s="1523" t="s">
        <v>35</v>
      </c>
      <c r="BO342" s="1523" t="s">
        <v>35</v>
      </c>
      <c r="BP342" s="1523" t="s">
        <v>35</v>
      </c>
      <c r="BQ342" s="1544" t="s">
        <v>35</v>
      </c>
      <c r="BR342" s="1564" t="s">
        <v>35</v>
      </c>
      <c r="BS342" s="1523" t="s">
        <v>35</v>
      </c>
      <c r="BT342" s="1523" t="s">
        <v>35</v>
      </c>
      <c r="BU342" s="1523" t="s">
        <v>35</v>
      </c>
      <c r="BV342" s="1523" t="s">
        <v>35</v>
      </c>
      <c r="BW342" s="1523" t="s">
        <v>35</v>
      </c>
      <c r="BX342" s="1523" t="s">
        <v>35</v>
      </c>
      <c r="BY342" s="1577" t="s">
        <v>35</v>
      </c>
      <c r="BZ342" s="1577" t="s">
        <v>35</v>
      </c>
      <c r="CA342" s="1577" t="s">
        <v>35</v>
      </c>
      <c r="CB342" s="1577" t="s">
        <v>35</v>
      </c>
      <c r="CC342" s="1577" t="s">
        <v>35</v>
      </c>
      <c r="CD342" s="2452"/>
      <c r="CE342" s="2452"/>
      <c r="CF342" s="2452"/>
      <c r="CG342" s="2452"/>
      <c r="CH342" s="2452"/>
      <c r="CI342" s="2452"/>
      <c r="CJ342" s="2452"/>
      <c r="CK342" s="2452"/>
      <c r="CL342" s="2452"/>
      <c r="CM342" s="2452"/>
      <c r="CN342" s="2452"/>
      <c r="CO342" s="2452"/>
      <c r="CP342" s="2452"/>
      <c r="CQ342" s="2452"/>
      <c r="CR342" s="2452"/>
      <c r="CS342" s="2452"/>
      <c r="CT342" s="2452"/>
      <c r="CU342" s="2452"/>
      <c r="CV342" s="2452"/>
      <c r="CW342" s="2452"/>
      <c r="CX342" s="2452"/>
      <c r="CY342" s="2452"/>
      <c r="CZ342" s="2452"/>
    </row>
    <row r="343" s="130" customFormat="true" ht="15" customHeight="true" x14ac:dyDescent="0.2">
      <c r="A343" s="3306" t="s">
        <v>144</v>
      </c>
      <c r="B343" s="158" t="s">
        <v>49</v>
      </c>
      <c r="C343" s="557">
        <v>89.676273193841297</v>
      </c>
      <c r="D343" s="570">
        <v>96.667402339439406</v>
      </c>
      <c r="E343" s="570">
        <v>97.224251278305331</v>
      </c>
      <c r="F343" s="570">
        <v>97.536945812807886</v>
      </c>
      <c r="G343" s="583">
        <v>98.684851436921576</v>
      </c>
      <c r="H343" s="596">
        <v>88.809248554913296</v>
      </c>
      <c r="I343" s="570">
        <v>97.120807361234782</v>
      </c>
      <c r="J343" s="570">
        <v>97.719651240778006</v>
      </c>
      <c r="K343" s="570">
        <v>97.602600568874436</v>
      </c>
      <c r="L343" s="583">
        <v>98.727172108467073</v>
      </c>
      <c r="M343" s="596">
        <v>95.310796074154851</v>
      </c>
      <c r="N343" s="570">
        <v>95.163398692810446</v>
      </c>
      <c r="O343" s="570">
        <v>96.529562982005146</v>
      </c>
      <c r="P343" s="570">
        <v>97.328244274809165</v>
      </c>
      <c r="Q343" s="583">
        <v>94.93464052287581</v>
      </c>
      <c r="R343" s="596">
        <v>96.095444685466376</v>
      </c>
      <c r="S343" s="570">
        <v>99.747899159663859</v>
      </c>
      <c r="T343" s="570">
        <v>99.410029498525077</v>
      </c>
      <c r="U343" s="570">
        <v>95.013297872340431</v>
      </c>
      <c r="V343" s="570">
        <v>95.56428972487366</v>
      </c>
      <c r="W343" s="570">
        <v>91.820768136557604</v>
      </c>
      <c r="X343" s="570">
        <v>94.071428571428569</v>
      </c>
      <c r="Y343" s="631">
        <v>98.907103825136616</v>
      </c>
      <c r="Z343" s="631">
        <v>99.051094890510953</v>
      </c>
      <c r="AA343" s="631">
        <v>96.142606662770319</v>
      </c>
      <c r="AB343" s="631">
        <v>96.897546897546889</v>
      </c>
      <c r="AC343" s="631">
        <v>81.88720173535792</v>
      </c>
      <c r="AD343" s="2634"/>
      <c r="AE343" s="2634"/>
      <c r="AF343" s="2634"/>
      <c r="AG343" s="2634"/>
      <c r="AH343" s="2634"/>
      <c r="AI343" s="2634"/>
      <c r="AJ343" s="2634"/>
      <c r="AK343" s="2634"/>
      <c r="AL343" s="2634"/>
      <c r="AM343" s="2634"/>
      <c r="AN343" s="2634"/>
      <c r="AO343" s="2634"/>
      <c r="AP343" s="2634"/>
      <c r="AQ343" s="2634"/>
      <c r="AR343" s="2634"/>
      <c r="AS343" s="2634"/>
      <c r="AT343" s="2634"/>
      <c r="AU343" s="2634"/>
      <c r="AV343" s="2634"/>
      <c r="AW343" s="2634"/>
      <c r="AX343" s="2634"/>
      <c r="AY343" s="2634"/>
      <c r="AZ343" s="239"/>
      <c r="BA343" s="2937" t="s">
        <v>150</v>
      </c>
      <c r="BB343" s="177" t="s">
        <v>49</v>
      </c>
      <c r="BC343" s="644">
        <v>4543</v>
      </c>
      <c r="BD343" s="657">
        <v>4380</v>
      </c>
      <c r="BE343" s="657">
        <v>3993</v>
      </c>
      <c r="BF343" s="657">
        <v>2970</v>
      </c>
      <c r="BG343" s="670">
        <v>2026</v>
      </c>
      <c r="BH343" s="683">
        <v>3841</v>
      </c>
      <c r="BI343" s="657">
        <v>3272</v>
      </c>
      <c r="BJ343" s="657">
        <v>2914</v>
      </c>
      <c r="BK343" s="657">
        <v>2402</v>
      </c>
      <c r="BL343" s="670">
        <v>1784</v>
      </c>
      <c r="BM343" s="683">
        <v>874</v>
      </c>
      <c r="BN343" s="657">
        <v>728</v>
      </c>
      <c r="BO343" s="657">
        <v>751</v>
      </c>
      <c r="BP343" s="657">
        <v>765</v>
      </c>
      <c r="BQ343" s="670">
        <v>581</v>
      </c>
      <c r="BR343" s="683">
        <v>1329</v>
      </c>
      <c r="BS343" s="657">
        <v>2374</v>
      </c>
      <c r="BT343" s="657">
        <v>1348</v>
      </c>
      <c r="BU343" s="657">
        <v>1429</v>
      </c>
      <c r="BV343" s="657">
        <v>1702</v>
      </c>
      <c r="BW343" s="657">
        <v>1291</v>
      </c>
      <c r="BX343" s="657">
        <v>1317</v>
      </c>
      <c r="BY343" s="696">
        <v>1267</v>
      </c>
      <c r="BZ343" s="696">
        <v>1357</v>
      </c>
      <c r="CA343" s="696">
        <v>1645</v>
      </c>
      <c r="CB343" s="696">
        <v>1343</v>
      </c>
      <c r="CC343" s="696">
        <v>1510</v>
      </c>
      <c r="CD343" s="2645"/>
      <c r="CE343" s="2645"/>
      <c r="CF343" s="2645"/>
      <c r="CG343" s="2645"/>
      <c r="CH343" s="2645"/>
      <c r="CI343" s="2645"/>
      <c r="CJ343" s="2645"/>
      <c r="CK343" s="2645"/>
      <c r="CL343" s="2645"/>
      <c r="CM343" s="2645"/>
      <c r="CN343" s="2645"/>
      <c r="CO343" s="2645"/>
      <c r="CP343" s="2645"/>
      <c r="CQ343" s="2645"/>
      <c r="CR343" s="2645"/>
      <c r="CS343" s="2645"/>
      <c r="CT343" s="2645"/>
      <c r="CU343" s="2645"/>
      <c r="CV343" s="2645"/>
      <c r="CW343" s="2645"/>
      <c r="CX343" s="2645"/>
      <c r="CY343" s="2645"/>
      <c r="CZ343" s="2452"/>
    </row>
    <row r="344" s="130" customFormat="true" ht="15" customHeight="true" x14ac:dyDescent="0.2">
      <c r="A344" s="3306"/>
      <c r="B344" s="158" t="s">
        <v>48</v>
      </c>
      <c r="C344" s="557">
        <v>10.323726806158705</v>
      </c>
      <c r="D344" s="570">
        <v>3.3325976605605829</v>
      </c>
      <c r="E344" s="570">
        <v>2.7757487216946677</v>
      </c>
      <c r="F344" s="570">
        <v>2.4630541871921183</v>
      </c>
      <c r="G344" s="583">
        <v>1.3151485630784217</v>
      </c>
      <c r="H344" s="596">
        <v>11.190751445086706</v>
      </c>
      <c r="I344" s="570">
        <v>2.879192638765212</v>
      </c>
      <c r="J344" s="570">
        <v>2.2803487592219986</v>
      </c>
      <c r="K344" s="570">
        <v>2.3973994311255584</v>
      </c>
      <c r="L344" s="583">
        <v>1.2728278915329274</v>
      </c>
      <c r="M344" s="596">
        <v>4.6892039258451472</v>
      </c>
      <c r="N344" s="570">
        <v>4.8366013071895431</v>
      </c>
      <c r="O344" s="570">
        <v>3.4704370179948589</v>
      </c>
      <c r="P344" s="570">
        <v>2.6717557251908395</v>
      </c>
      <c r="Q344" s="583">
        <v>5.0653594771241828</v>
      </c>
      <c r="R344" s="596">
        <v>3.9045553145336225</v>
      </c>
      <c r="S344" s="570">
        <v>0.25210084033613445</v>
      </c>
      <c r="T344" s="570">
        <v>0.58997050147492625</v>
      </c>
      <c r="U344" s="570">
        <v>4.9867021276595747</v>
      </c>
      <c r="V344" s="570">
        <v>4.4357102751263335</v>
      </c>
      <c r="W344" s="570">
        <v>8.1792318634423893</v>
      </c>
      <c r="X344" s="570">
        <v>5.9285714285714288</v>
      </c>
      <c r="Y344" s="631">
        <v>1.0928961748633881</v>
      </c>
      <c r="Z344" s="631">
        <v>0.94890510948905105</v>
      </c>
      <c r="AA344" s="631">
        <v>3.85739333722969</v>
      </c>
      <c r="AB344" s="631">
        <v>3.1024531024531026</v>
      </c>
      <c r="AC344" s="631">
        <v>18.112798264642084</v>
      </c>
      <c r="AD344" s="2634"/>
      <c r="AE344" s="2634"/>
      <c r="AF344" s="2634"/>
      <c r="AG344" s="2634"/>
      <c r="AH344" s="2634"/>
      <c r="AI344" s="2634"/>
      <c r="AJ344" s="2634"/>
      <c r="AK344" s="2634"/>
      <c r="AL344" s="2634"/>
      <c r="AM344" s="2634"/>
      <c r="AN344" s="2634"/>
      <c r="AO344" s="2634"/>
      <c r="AP344" s="2634"/>
      <c r="AQ344" s="2634"/>
      <c r="AR344" s="2634"/>
      <c r="AS344" s="2634"/>
      <c r="AT344" s="2634"/>
      <c r="AU344" s="2634"/>
      <c r="AV344" s="2634"/>
      <c r="AW344" s="2634"/>
      <c r="AX344" s="2634"/>
      <c r="AY344" s="2634"/>
      <c r="AZ344" s="239"/>
      <c r="BA344" s="2936"/>
      <c r="BB344" s="177" t="s">
        <v>48</v>
      </c>
      <c r="BC344" s="644">
        <v>523</v>
      </c>
      <c r="BD344" s="657">
        <v>151</v>
      </c>
      <c r="BE344" s="657">
        <v>114</v>
      </c>
      <c r="BF344" s="657">
        <v>75</v>
      </c>
      <c r="BG344" s="670">
        <v>27</v>
      </c>
      <c r="BH344" s="683">
        <v>484</v>
      </c>
      <c r="BI344" s="657">
        <v>97</v>
      </c>
      <c r="BJ344" s="657">
        <v>68</v>
      </c>
      <c r="BK344" s="657">
        <v>59</v>
      </c>
      <c r="BL344" s="670">
        <v>23</v>
      </c>
      <c r="BM344" s="683">
        <v>43</v>
      </c>
      <c r="BN344" s="657">
        <v>37</v>
      </c>
      <c r="BO344" s="657">
        <v>27</v>
      </c>
      <c r="BP344" s="657">
        <v>21</v>
      </c>
      <c r="BQ344" s="670">
        <v>31</v>
      </c>
      <c r="BR344" s="683">
        <v>54</v>
      </c>
      <c r="BS344" s="657">
        <v>6</v>
      </c>
      <c r="BT344" s="657">
        <v>8</v>
      </c>
      <c r="BU344" s="657">
        <v>75</v>
      </c>
      <c r="BV344" s="657">
        <v>79</v>
      </c>
      <c r="BW344" s="657">
        <v>115</v>
      </c>
      <c r="BX344" s="657">
        <v>83</v>
      </c>
      <c r="BY344" s="696">
        <v>14</v>
      </c>
      <c r="BZ344" s="696">
        <v>13</v>
      </c>
      <c r="CA344" s="696">
        <v>66</v>
      </c>
      <c r="CB344" s="696">
        <v>43</v>
      </c>
      <c r="CC344" s="696">
        <v>334</v>
      </c>
      <c r="CD344" s="2645"/>
      <c r="CE344" s="2645"/>
      <c r="CF344" s="2645"/>
      <c r="CG344" s="2645"/>
      <c r="CH344" s="2645"/>
      <c r="CI344" s="2645"/>
      <c r="CJ344" s="2645"/>
      <c r="CK344" s="2645"/>
      <c r="CL344" s="2645"/>
      <c r="CM344" s="2645"/>
      <c r="CN344" s="2645"/>
      <c r="CO344" s="2645"/>
      <c r="CP344" s="2645"/>
      <c r="CQ344" s="2645"/>
      <c r="CR344" s="2645"/>
      <c r="CS344" s="2645"/>
      <c r="CT344" s="2645"/>
      <c r="CU344" s="2645"/>
      <c r="CV344" s="2645"/>
      <c r="CW344" s="2645"/>
      <c r="CX344" s="2645"/>
      <c r="CY344" s="2645"/>
      <c r="CZ344" s="2452"/>
    </row>
    <row r="345" s="130" customFormat="true" ht="15" customHeight="true" x14ac:dyDescent="0.2">
      <c r="A345" s="3306" t="s">
        <v>145</v>
      </c>
      <c r="B345" s="158" t="s">
        <v>49</v>
      </c>
      <c r="C345" s="2540" t="s">
        <v>35</v>
      </c>
      <c r="D345" s="2550" t="s">
        <v>35</v>
      </c>
      <c r="E345" s="2550" t="s">
        <v>35</v>
      </c>
      <c r="F345" s="2550" t="s">
        <v>35</v>
      </c>
      <c r="G345" s="2560" t="s">
        <v>35</v>
      </c>
      <c r="H345" s="2570" t="s">
        <v>35</v>
      </c>
      <c r="I345" s="2550" t="s">
        <v>35</v>
      </c>
      <c r="J345" s="2550" t="s">
        <v>35</v>
      </c>
      <c r="K345" s="2550" t="s">
        <v>35</v>
      </c>
      <c r="L345" s="2560" t="s">
        <v>35</v>
      </c>
      <c r="M345" s="2570" t="s">
        <v>35</v>
      </c>
      <c r="N345" s="2550" t="s">
        <v>35</v>
      </c>
      <c r="O345" s="2550" t="s">
        <v>35</v>
      </c>
      <c r="P345" s="2550" t="s">
        <v>35</v>
      </c>
      <c r="Q345" s="2560" t="s">
        <v>35</v>
      </c>
      <c r="R345" s="2570" t="s">
        <v>35</v>
      </c>
      <c r="S345" s="2550" t="s">
        <v>35</v>
      </c>
      <c r="T345" s="2550" t="s">
        <v>35</v>
      </c>
      <c r="U345" s="2550" t="s">
        <v>35</v>
      </c>
      <c r="V345" s="2550" t="s">
        <v>35</v>
      </c>
      <c r="W345" s="2550" t="s">
        <v>35</v>
      </c>
      <c r="X345" s="2550" t="s">
        <v>35</v>
      </c>
      <c r="Y345" s="2595" t="s">
        <v>35</v>
      </c>
      <c r="Z345" s="2595" t="s">
        <v>35</v>
      </c>
      <c r="AA345" s="2595" t="s">
        <v>35</v>
      </c>
      <c r="AB345" s="2595" t="s">
        <v>35</v>
      </c>
      <c r="AC345" s="2595" t="s">
        <v>35</v>
      </c>
      <c r="AD345" s="2633"/>
      <c r="AE345" s="2633"/>
      <c r="AF345" s="2633"/>
      <c r="AG345" s="2633"/>
      <c r="AH345" s="2633"/>
      <c r="AI345" s="2633"/>
      <c r="AJ345" s="2633"/>
      <c r="AK345" s="2633"/>
      <c r="AL345" s="2633"/>
      <c r="AM345" s="2633"/>
      <c r="AN345" s="2633"/>
      <c r="AO345" s="2633"/>
      <c r="AP345" s="2633"/>
      <c r="AQ345" s="2633"/>
      <c r="AR345" s="2633"/>
      <c r="AS345" s="2633"/>
      <c r="AT345" s="2633"/>
      <c r="AU345" s="2633"/>
      <c r="AV345" s="2633"/>
      <c r="AW345" s="2633"/>
      <c r="AX345" s="2633"/>
      <c r="AY345" s="2633"/>
      <c r="AZ345" s="239"/>
      <c r="BA345" s="2937" t="s">
        <v>151</v>
      </c>
      <c r="BB345" s="177" t="s">
        <v>49</v>
      </c>
      <c r="BC345" s="1502" t="s">
        <v>35</v>
      </c>
      <c r="BD345" s="1523" t="s">
        <v>35</v>
      </c>
      <c r="BE345" s="1523" t="s">
        <v>35</v>
      </c>
      <c r="BF345" s="1523" t="s">
        <v>35</v>
      </c>
      <c r="BG345" s="1544" t="s">
        <v>35</v>
      </c>
      <c r="BH345" s="1564" t="s">
        <v>35</v>
      </c>
      <c r="BI345" s="1523" t="s">
        <v>35</v>
      </c>
      <c r="BJ345" s="1523" t="s">
        <v>35</v>
      </c>
      <c r="BK345" s="1523" t="s">
        <v>35</v>
      </c>
      <c r="BL345" s="1544" t="s">
        <v>35</v>
      </c>
      <c r="BM345" s="1564" t="s">
        <v>35</v>
      </c>
      <c r="BN345" s="1523" t="s">
        <v>35</v>
      </c>
      <c r="BO345" s="1523" t="s">
        <v>35</v>
      </c>
      <c r="BP345" s="1523" t="s">
        <v>35</v>
      </c>
      <c r="BQ345" s="1544" t="s">
        <v>35</v>
      </c>
      <c r="BR345" s="1564" t="s">
        <v>35</v>
      </c>
      <c r="BS345" s="1523" t="s">
        <v>35</v>
      </c>
      <c r="BT345" s="1523" t="s">
        <v>35</v>
      </c>
      <c r="BU345" s="1523" t="s">
        <v>35</v>
      </c>
      <c r="BV345" s="1523" t="s">
        <v>35</v>
      </c>
      <c r="BW345" s="1523" t="s">
        <v>35</v>
      </c>
      <c r="BX345" s="1523" t="s">
        <v>35</v>
      </c>
      <c r="BY345" s="1577" t="s">
        <v>35</v>
      </c>
      <c r="BZ345" s="1577" t="s">
        <v>35</v>
      </c>
      <c r="CA345" s="1577" t="s">
        <v>35</v>
      </c>
      <c r="CB345" s="1577" t="s">
        <v>35</v>
      </c>
      <c r="CC345" s="1577" t="s">
        <v>35</v>
      </c>
      <c r="CD345" s="2452"/>
      <c r="CE345" s="2452"/>
      <c r="CF345" s="2452"/>
      <c r="CG345" s="2452"/>
      <c r="CH345" s="2452"/>
      <c r="CI345" s="2452"/>
      <c r="CJ345" s="2452"/>
      <c r="CK345" s="2452"/>
      <c r="CL345" s="2452"/>
      <c r="CM345" s="2452"/>
      <c r="CN345" s="2452"/>
      <c r="CO345" s="2452"/>
      <c r="CP345" s="2452"/>
      <c r="CQ345" s="2452"/>
      <c r="CR345" s="2452"/>
      <c r="CS345" s="2452"/>
      <c r="CT345" s="2452"/>
      <c r="CU345" s="2452"/>
      <c r="CV345" s="2452"/>
      <c r="CW345" s="2452"/>
      <c r="CX345" s="2452"/>
      <c r="CY345" s="2452"/>
      <c r="CZ345" s="2452"/>
    </row>
    <row r="346" s="130" customFormat="true" ht="15" customHeight="true" x14ac:dyDescent="0.2">
      <c r="A346" s="3306"/>
      <c r="B346" s="158" t="s">
        <v>48</v>
      </c>
      <c r="C346" s="2540" t="s">
        <v>35</v>
      </c>
      <c r="D346" s="2550" t="s">
        <v>35</v>
      </c>
      <c r="E346" s="2550" t="s">
        <v>35</v>
      </c>
      <c r="F346" s="2550" t="s">
        <v>35</v>
      </c>
      <c r="G346" s="2560" t="s">
        <v>35</v>
      </c>
      <c r="H346" s="2570" t="s">
        <v>35</v>
      </c>
      <c r="I346" s="2550" t="s">
        <v>35</v>
      </c>
      <c r="J346" s="2550" t="s">
        <v>35</v>
      </c>
      <c r="K346" s="2550" t="s">
        <v>35</v>
      </c>
      <c r="L346" s="2560" t="s">
        <v>35</v>
      </c>
      <c r="M346" s="2570" t="s">
        <v>35</v>
      </c>
      <c r="N346" s="2550" t="s">
        <v>35</v>
      </c>
      <c r="O346" s="2550" t="s">
        <v>35</v>
      </c>
      <c r="P346" s="2550" t="s">
        <v>35</v>
      </c>
      <c r="Q346" s="2560" t="s">
        <v>35</v>
      </c>
      <c r="R346" s="2570" t="s">
        <v>35</v>
      </c>
      <c r="S346" s="2550" t="s">
        <v>35</v>
      </c>
      <c r="T346" s="2550" t="s">
        <v>35</v>
      </c>
      <c r="U346" s="2550" t="s">
        <v>35</v>
      </c>
      <c r="V346" s="2550" t="s">
        <v>35</v>
      </c>
      <c r="W346" s="2550" t="s">
        <v>35</v>
      </c>
      <c r="X346" s="2550" t="s">
        <v>35</v>
      </c>
      <c r="Y346" s="2595" t="s">
        <v>35</v>
      </c>
      <c r="Z346" s="2595" t="s">
        <v>35</v>
      </c>
      <c r="AA346" s="2595" t="s">
        <v>35</v>
      </c>
      <c r="AB346" s="2595" t="s">
        <v>35</v>
      </c>
      <c r="AC346" s="2595" t="s">
        <v>35</v>
      </c>
      <c r="AD346" s="2633"/>
      <c r="AE346" s="2633"/>
      <c r="AF346" s="2633"/>
      <c r="AG346" s="2633"/>
      <c r="AH346" s="2633"/>
      <c r="AI346" s="2633"/>
      <c r="AJ346" s="2633"/>
      <c r="AK346" s="2633"/>
      <c r="AL346" s="2633"/>
      <c r="AM346" s="2633"/>
      <c r="AN346" s="2633"/>
      <c r="AO346" s="2633"/>
      <c r="AP346" s="2633"/>
      <c r="AQ346" s="2633"/>
      <c r="AR346" s="2633"/>
      <c r="AS346" s="2633"/>
      <c r="AT346" s="2633"/>
      <c r="AU346" s="2633"/>
      <c r="AV346" s="2633"/>
      <c r="AW346" s="2633"/>
      <c r="AX346" s="2633"/>
      <c r="AY346" s="2633"/>
      <c r="AZ346" s="239"/>
      <c r="BA346" s="2936"/>
      <c r="BB346" s="177" t="s">
        <v>48</v>
      </c>
      <c r="BC346" s="1502" t="s">
        <v>35</v>
      </c>
      <c r="BD346" s="1523" t="s">
        <v>35</v>
      </c>
      <c r="BE346" s="1523" t="s">
        <v>35</v>
      </c>
      <c r="BF346" s="1523" t="s">
        <v>35</v>
      </c>
      <c r="BG346" s="1544" t="s">
        <v>35</v>
      </c>
      <c r="BH346" s="1564" t="s">
        <v>35</v>
      </c>
      <c r="BI346" s="1523" t="s">
        <v>35</v>
      </c>
      <c r="BJ346" s="1523" t="s">
        <v>35</v>
      </c>
      <c r="BK346" s="1523" t="s">
        <v>35</v>
      </c>
      <c r="BL346" s="1544" t="s">
        <v>35</v>
      </c>
      <c r="BM346" s="1564" t="s">
        <v>35</v>
      </c>
      <c r="BN346" s="1523" t="s">
        <v>35</v>
      </c>
      <c r="BO346" s="1523" t="s">
        <v>35</v>
      </c>
      <c r="BP346" s="1523" t="s">
        <v>35</v>
      </c>
      <c r="BQ346" s="1544" t="s">
        <v>35</v>
      </c>
      <c r="BR346" s="1564" t="s">
        <v>35</v>
      </c>
      <c r="BS346" s="1523" t="s">
        <v>35</v>
      </c>
      <c r="BT346" s="1523" t="s">
        <v>35</v>
      </c>
      <c r="BU346" s="1523" t="s">
        <v>35</v>
      </c>
      <c r="BV346" s="1523" t="s">
        <v>35</v>
      </c>
      <c r="BW346" s="1523" t="s">
        <v>35</v>
      </c>
      <c r="BX346" s="1523" t="s">
        <v>35</v>
      </c>
      <c r="BY346" s="1577" t="s">
        <v>35</v>
      </c>
      <c r="BZ346" s="1577" t="s">
        <v>35</v>
      </c>
      <c r="CA346" s="1577" t="s">
        <v>35</v>
      </c>
      <c r="CB346" s="1577" t="s">
        <v>35</v>
      </c>
      <c r="CC346" s="1577" t="s">
        <v>35</v>
      </c>
      <c r="CD346" s="2452"/>
      <c r="CE346" s="2452"/>
      <c r="CF346" s="2452"/>
      <c r="CG346" s="2452"/>
      <c r="CH346" s="2452"/>
      <c r="CI346" s="2452"/>
      <c r="CJ346" s="2452"/>
      <c r="CK346" s="2452"/>
      <c r="CL346" s="2452"/>
      <c r="CM346" s="2452"/>
      <c r="CN346" s="2452"/>
      <c r="CO346" s="2452"/>
      <c r="CP346" s="2452"/>
      <c r="CQ346" s="2452"/>
      <c r="CR346" s="2452"/>
      <c r="CS346" s="2452"/>
      <c r="CT346" s="2452"/>
      <c r="CU346" s="2452"/>
      <c r="CV346" s="2452"/>
      <c r="CW346" s="2452"/>
      <c r="CX346" s="2452"/>
      <c r="CY346" s="2452"/>
      <c r="CZ346" s="2452"/>
    </row>
    <row r="347" s="130" customFormat="true" ht="15" customHeight="true" x14ac:dyDescent="0.2">
      <c r="A347" s="3306" t="s">
        <v>146</v>
      </c>
      <c r="B347" s="158" t="s">
        <v>49</v>
      </c>
      <c r="C347" s="2540" t="s">
        <v>35</v>
      </c>
      <c r="D347" s="2550" t="s">
        <v>35</v>
      </c>
      <c r="E347" s="2550" t="s">
        <v>35</v>
      </c>
      <c r="F347" s="2550" t="s">
        <v>35</v>
      </c>
      <c r="G347" s="2560" t="s">
        <v>35</v>
      </c>
      <c r="H347" s="2570" t="s">
        <v>35</v>
      </c>
      <c r="I347" s="2550" t="s">
        <v>35</v>
      </c>
      <c r="J347" s="2550" t="s">
        <v>35</v>
      </c>
      <c r="K347" s="2550" t="s">
        <v>35</v>
      </c>
      <c r="L347" s="2560" t="s">
        <v>35</v>
      </c>
      <c r="M347" s="2570" t="s">
        <v>35</v>
      </c>
      <c r="N347" s="2550" t="s">
        <v>35</v>
      </c>
      <c r="O347" s="2550" t="s">
        <v>35</v>
      </c>
      <c r="P347" s="2550" t="s">
        <v>35</v>
      </c>
      <c r="Q347" s="2560" t="s">
        <v>35</v>
      </c>
      <c r="R347" s="2570" t="s">
        <v>35</v>
      </c>
      <c r="S347" s="2550" t="s">
        <v>35</v>
      </c>
      <c r="T347" s="2550" t="s">
        <v>35</v>
      </c>
      <c r="U347" s="2550" t="s">
        <v>35</v>
      </c>
      <c r="V347" s="2550" t="s">
        <v>35</v>
      </c>
      <c r="W347" s="2550" t="s">
        <v>35</v>
      </c>
      <c r="X347" s="2550" t="s">
        <v>35</v>
      </c>
      <c r="Y347" s="2595" t="s">
        <v>35</v>
      </c>
      <c r="Z347" s="2595" t="s">
        <v>35</v>
      </c>
      <c r="AA347" s="2595" t="s">
        <v>35</v>
      </c>
      <c r="AB347" s="2595" t="s">
        <v>35</v>
      </c>
      <c r="AC347" s="2595" t="s">
        <v>35</v>
      </c>
      <c r="AD347" s="2633"/>
      <c r="AE347" s="2633"/>
      <c r="AF347" s="2633"/>
      <c r="AG347" s="2633"/>
      <c r="AH347" s="2633"/>
      <c r="AI347" s="2633"/>
      <c r="AJ347" s="2633"/>
      <c r="AK347" s="2633"/>
      <c r="AL347" s="2633"/>
      <c r="AM347" s="2633"/>
      <c r="AN347" s="2633"/>
      <c r="AO347" s="2633"/>
      <c r="AP347" s="2633"/>
      <c r="AQ347" s="2633"/>
      <c r="AR347" s="2633"/>
      <c r="AS347" s="2633"/>
      <c r="AT347" s="2633"/>
      <c r="AU347" s="2633"/>
      <c r="AV347" s="2633"/>
      <c r="AW347" s="2633"/>
      <c r="AX347" s="2633"/>
      <c r="AY347" s="2633"/>
      <c r="AZ347" s="239"/>
      <c r="BA347" s="2937" t="s">
        <v>152</v>
      </c>
      <c r="BB347" s="177" t="s">
        <v>49</v>
      </c>
      <c r="BC347" s="1502" t="s">
        <v>35</v>
      </c>
      <c r="BD347" s="1523" t="s">
        <v>35</v>
      </c>
      <c r="BE347" s="1523" t="s">
        <v>35</v>
      </c>
      <c r="BF347" s="1523" t="s">
        <v>35</v>
      </c>
      <c r="BG347" s="1544" t="s">
        <v>35</v>
      </c>
      <c r="BH347" s="1564" t="s">
        <v>35</v>
      </c>
      <c r="BI347" s="1523" t="s">
        <v>35</v>
      </c>
      <c r="BJ347" s="1523" t="s">
        <v>35</v>
      </c>
      <c r="BK347" s="1523" t="s">
        <v>35</v>
      </c>
      <c r="BL347" s="1544" t="s">
        <v>35</v>
      </c>
      <c r="BM347" s="1564" t="s">
        <v>35</v>
      </c>
      <c r="BN347" s="1523" t="s">
        <v>35</v>
      </c>
      <c r="BO347" s="1523" t="s">
        <v>35</v>
      </c>
      <c r="BP347" s="1523" t="s">
        <v>35</v>
      </c>
      <c r="BQ347" s="1544" t="s">
        <v>35</v>
      </c>
      <c r="BR347" s="1564" t="s">
        <v>35</v>
      </c>
      <c r="BS347" s="1523" t="s">
        <v>35</v>
      </c>
      <c r="BT347" s="1523" t="s">
        <v>35</v>
      </c>
      <c r="BU347" s="1523" t="s">
        <v>35</v>
      </c>
      <c r="BV347" s="1523" t="s">
        <v>35</v>
      </c>
      <c r="BW347" s="1523" t="s">
        <v>35</v>
      </c>
      <c r="BX347" s="1523" t="s">
        <v>35</v>
      </c>
      <c r="BY347" s="1577" t="s">
        <v>35</v>
      </c>
      <c r="BZ347" s="1577" t="s">
        <v>35</v>
      </c>
      <c r="CA347" s="1577" t="s">
        <v>35</v>
      </c>
      <c r="CB347" s="1577" t="s">
        <v>35</v>
      </c>
      <c r="CC347" s="1577" t="s">
        <v>35</v>
      </c>
      <c r="CD347" s="2452"/>
      <c r="CE347" s="2452"/>
      <c r="CF347" s="2452"/>
      <c r="CG347" s="2452"/>
      <c r="CH347" s="2452"/>
      <c r="CI347" s="2452"/>
      <c r="CJ347" s="2452"/>
      <c r="CK347" s="2452"/>
      <c r="CL347" s="2452"/>
      <c r="CM347" s="2452"/>
      <c r="CN347" s="2452"/>
      <c r="CO347" s="2452"/>
      <c r="CP347" s="2452"/>
      <c r="CQ347" s="2452"/>
      <c r="CR347" s="2452"/>
      <c r="CS347" s="2452"/>
      <c r="CT347" s="2452"/>
      <c r="CU347" s="2452"/>
      <c r="CV347" s="2452"/>
      <c r="CW347" s="2452"/>
      <c r="CX347" s="2452"/>
      <c r="CY347" s="2452"/>
      <c r="CZ347" s="2452"/>
    </row>
    <row r="348" s="130" customFormat="true" ht="15" customHeight="true" x14ac:dyDescent="0.2">
      <c r="A348" s="3306"/>
      <c r="B348" s="158" t="s">
        <v>48</v>
      </c>
      <c r="C348" s="2540" t="s">
        <v>35</v>
      </c>
      <c r="D348" s="2550" t="s">
        <v>35</v>
      </c>
      <c r="E348" s="2550" t="s">
        <v>35</v>
      </c>
      <c r="F348" s="2550" t="s">
        <v>35</v>
      </c>
      <c r="G348" s="2560" t="s">
        <v>35</v>
      </c>
      <c r="H348" s="2570" t="s">
        <v>35</v>
      </c>
      <c r="I348" s="2550" t="s">
        <v>35</v>
      </c>
      <c r="J348" s="2550" t="s">
        <v>35</v>
      </c>
      <c r="K348" s="2550" t="s">
        <v>35</v>
      </c>
      <c r="L348" s="2560" t="s">
        <v>35</v>
      </c>
      <c r="M348" s="2570" t="s">
        <v>35</v>
      </c>
      <c r="N348" s="2550" t="s">
        <v>35</v>
      </c>
      <c r="O348" s="2550" t="s">
        <v>35</v>
      </c>
      <c r="P348" s="2550" t="s">
        <v>35</v>
      </c>
      <c r="Q348" s="2560" t="s">
        <v>35</v>
      </c>
      <c r="R348" s="2570" t="s">
        <v>35</v>
      </c>
      <c r="S348" s="2550" t="s">
        <v>35</v>
      </c>
      <c r="T348" s="2550" t="s">
        <v>35</v>
      </c>
      <c r="U348" s="2550" t="s">
        <v>35</v>
      </c>
      <c r="V348" s="2550" t="s">
        <v>35</v>
      </c>
      <c r="W348" s="2550" t="s">
        <v>35</v>
      </c>
      <c r="X348" s="2550" t="s">
        <v>35</v>
      </c>
      <c r="Y348" s="2595" t="s">
        <v>35</v>
      </c>
      <c r="Z348" s="2595" t="s">
        <v>35</v>
      </c>
      <c r="AA348" s="2595" t="s">
        <v>35</v>
      </c>
      <c r="AB348" s="2595" t="s">
        <v>35</v>
      </c>
      <c r="AC348" s="2595" t="s">
        <v>35</v>
      </c>
      <c r="AD348" s="2633"/>
      <c r="AE348" s="2633"/>
      <c r="AF348" s="2633"/>
      <c r="AG348" s="2633"/>
      <c r="AH348" s="2633"/>
      <c r="AI348" s="2633"/>
      <c r="AJ348" s="2633"/>
      <c r="AK348" s="2633"/>
      <c r="AL348" s="2633"/>
      <c r="AM348" s="2633"/>
      <c r="AN348" s="2633"/>
      <c r="AO348" s="2633"/>
      <c r="AP348" s="2633"/>
      <c r="AQ348" s="2633"/>
      <c r="AR348" s="2633"/>
      <c r="AS348" s="2633"/>
      <c r="AT348" s="2633"/>
      <c r="AU348" s="2633"/>
      <c r="AV348" s="2633"/>
      <c r="AW348" s="2633"/>
      <c r="AX348" s="2633"/>
      <c r="AY348" s="2633"/>
      <c r="AZ348" s="239"/>
      <c r="BA348" s="2936"/>
      <c r="BB348" s="177" t="s">
        <v>48</v>
      </c>
      <c r="BC348" s="1502" t="s">
        <v>35</v>
      </c>
      <c r="BD348" s="1523" t="s">
        <v>35</v>
      </c>
      <c r="BE348" s="1523" t="s">
        <v>35</v>
      </c>
      <c r="BF348" s="1523" t="s">
        <v>35</v>
      </c>
      <c r="BG348" s="1544" t="s">
        <v>35</v>
      </c>
      <c r="BH348" s="1564" t="s">
        <v>35</v>
      </c>
      <c r="BI348" s="1523" t="s">
        <v>35</v>
      </c>
      <c r="BJ348" s="1523" t="s">
        <v>35</v>
      </c>
      <c r="BK348" s="1523" t="s">
        <v>35</v>
      </c>
      <c r="BL348" s="1544" t="s">
        <v>35</v>
      </c>
      <c r="BM348" s="1564" t="s">
        <v>35</v>
      </c>
      <c r="BN348" s="1523" t="s">
        <v>35</v>
      </c>
      <c r="BO348" s="1523" t="s">
        <v>35</v>
      </c>
      <c r="BP348" s="1523" t="s">
        <v>35</v>
      </c>
      <c r="BQ348" s="1544" t="s">
        <v>35</v>
      </c>
      <c r="BR348" s="1564" t="s">
        <v>35</v>
      </c>
      <c r="BS348" s="1523" t="s">
        <v>35</v>
      </c>
      <c r="BT348" s="1523" t="s">
        <v>35</v>
      </c>
      <c r="BU348" s="1523" t="s">
        <v>35</v>
      </c>
      <c r="BV348" s="1523" t="s">
        <v>35</v>
      </c>
      <c r="BW348" s="1523" t="s">
        <v>35</v>
      </c>
      <c r="BX348" s="1523" t="s">
        <v>35</v>
      </c>
      <c r="BY348" s="1577" t="s">
        <v>35</v>
      </c>
      <c r="BZ348" s="1577" t="s">
        <v>35</v>
      </c>
      <c r="CA348" s="1577" t="s">
        <v>35</v>
      </c>
      <c r="CB348" s="1577" t="s">
        <v>35</v>
      </c>
      <c r="CC348" s="1577" t="s">
        <v>35</v>
      </c>
      <c r="CD348" s="2452"/>
      <c r="CE348" s="2452"/>
      <c r="CF348" s="2452"/>
      <c r="CG348" s="2452"/>
      <c r="CH348" s="2452"/>
      <c r="CI348" s="2452"/>
      <c r="CJ348" s="2452"/>
      <c r="CK348" s="2452"/>
      <c r="CL348" s="2452"/>
      <c r="CM348" s="2452"/>
      <c r="CN348" s="2452"/>
      <c r="CO348" s="2452"/>
      <c r="CP348" s="2452"/>
      <c r="CQ348" s="2452"/>
      <c r="CR348" s="2452"/>
      <c r="CS348" s="2452"/>
      <c r="CT348" s="2452"/>
      <c r="CU348" s="2452"/>
      <c r="CV348" s="2452"/>
      <c r="CW348" s="2452"/>
      <c r="CX348" s="2452"/>
      <c r="CY348" s="2452"/>
      <c r="CZ348" s="2452"/>
    </row>
    <row r="349" s="130" customFormat="true" ht="15" customHeight="true" x14ac:dyDescent="0.2">
      <c r="A349" s="3306" t="s">
        <v>147</v>
      </c>
      <c r="B349" s="158" t="s">
        <v>49</v>
      </c>
      <c r="C349" s="557">
        <v>98.79589419660482</v>
      </c>
      <c r="D349" s="570">
        <v>98.918561024056501</v>
      </c>
      <c r="E349" s="570">
        <v>99.464329194058919</v>
      </c>
      <c r="F349" s="570">
        <v>99.573070607553376</v>
      </c>
      <c r="G349" s="583">
        <v>99.951290793960055</v>
      </c>
      <c r="H349" s="596">
        <v>98.936416184971094</v>
      </c>
      <c r="I349" s="570">
        <v>99.376669634906506</v>
      </c>
      <c r="J349" s="570">
        <v>99.631120053655266</v>
      </c>
      <c r="K349" s="570">
        <v>99.553027224705403</v>
      </c>
      <c r="L349" s="583">
        <v>99.944659656889883</v>
      </c>
      <c r="M349" s="596">
        <v>97.70992366412213</v>
      </c>
      <c r="N349" s="570">
        <v>97.51633986928104</v>
      </c>
      <c r="O349" s="570">
        <v>98.971722365038559</v>
      </c>
      <c r="P349" s="570">
        <v>99.363867684478365</v>
      </c>
      <c r="Q349" s="583">
        <v>99.509803921568633</v>
      </c>
      <c r="R349" s="596">
        <v>98.553868402024577</v>
      </c>
      <c r="S349" s="570">
        <v>99.915966386554629</v>
      </c>
      <c r="T349" s="570">
        <v>100</v>
      </c>
      <c r="U349" s="570">
        <v>99.468085106382972</v>
      </c>
      <c r="V349" s="570">
        <v>99.270072992700733</v>
      </c>
      <c r="W349" s="570">
        <v>96.799431009957331</v>
      </c>
      <c r="X349" s="570">
        <v>99.214285714285708</v>
      </c>
      <c r="Y349" s="631">
        <v>99.37548790007807</v>
      </c>
      <c r="Z349" s="631">
        <v>99.56204379562044</v>
      </c>
      <c r="AA349" s="631">
        <v>98.129748684979546</v>
      </c>
      <c r="AB349" s="631">
        <v>100</v>
      </c>
      <c r="AC349" s="631">
        <v>99.945770065075919</v>
      </c>
      <c r="AD349" s="2634"/>
      <c r="AE349" s="2634"/>
      <c r="AF349" s="2634"/>
      <c r="AG349" s="2634"/>
      <c r="AH349" s="2634"/>
      <c r="AI349" s="2634"/>
      <c r="AJ349" s="2634"/>
      <c r="AK349" s="2634"/>
      <c r="AL349" s="2634"/>
      <c r="AM349" s="2634"/>
      <c r="AN349" s="2634"/>
      <c r="AO349" s="2634"/>
      <c r="AP349" s="2634"/>
      <c r="AQ349" s="2634"/>
      <c r="AR349" s="2634"/>
      <c r="AS349" s="2634"/>
      <c r="AT349" s="2634"/>
      <c r="AU349" s="2634"/>
      <c r="AV349" s="2634"/>
      <c r="AW349" s="2634"/>
      <c r="AX349" s="2634"/>
      <c r="AY349" s="2634"/>
      <c r="AZ349" s="239"/>
      <c r="BA349" s="2937" t="s">
        <v>153</v>
      </c>
      <c r="BB349" s="177" t="s">
        <v>49</v>
      </c>
      <c r="BC349" s="644">
        <v>5005</v>
      </c>
      <c r="BD349" s="657">
        <v>4482</v>
      </c>
      <c r="BE349" s="657">
        <v>4085</v>
      </c>
      <c r="BF349" s="657">
        <v>3032</v>
      </c>
      <c r="BG349" s="670">
        <v>2052</v>
      </c>
      <c r="BH349" s="683">
        <v>4279</v>
      </c>
      <c r="BI349" s="657">
        <v>3348</v>
      </c>
      <c r="BJ349" s="657">
        <v>2971</v>
      </c>
      <c r="BK349" s="657">
        <v>2450</v>
      </c>
      <c r="BL349" s="670">
        <v>1806</v>
      </c>
      <c r="BM349" s="683">
        <v>896</v>
      </c>
      <c r="BN349" s="657">
        <v>746</v>
      </c>
      <c r="BO349" s="657">
        <v>770</v>
      </c>
      <c r="BP349" s="657">
        <v>781</v>
      </c>
      <c r="BQ349" s="670">
        <v>609</v>
      </c>
      <c r="BR349" s="683">
        <v>1363</v>
      </c>
      <c r="BS349" s="657">
        <v>2378</v>
      </c>
      <c r="BT349" s="657">
        <v>1356</v>
      </c>
      <c r="BU349" s="657">
        <v>1496</v>
      </c>
      <c r="BV349" s="657">
        <v>1768</v>
      </c>
      <c r="BW349" s="657">
        <v>1361</v>
      </c>
      <c r="BX349" s="657">
        <v>1389</v>
      </c>
      <c r="BY349" s="696">
        <v>1273</v>
      </c>
      <c r="BZ349" s="696">
        <v>1364</v>
      </c>
      <c r="CA349" s="696">
        <v>1679</v>
      </c>
      <c r="CB349" s="696">
        <v>1386</v>
      </c>
      <c r="CC349" s="696">
        <v>1843</v>
      </c>
      <c r="CD349" s="2645"/>
      <c r="CE349" s="2645"/>
      <c r="CF349" s="2645"/>
      <c r="CG349" s="2645"/>
      <c r="CH349" s="2645"/>
      <c r="CI349" s="2645"/>
      <c r="CJ349" s="2645"/>
      <c r="CK349" s="2645"/>
      <c r="CL349" s="2645"/>
      <c r="CM349" s="2645"/>
      <c r="CN349" s="2645"/>
      <c r="CO349" s="2645"/>
      <c r="CP349" s="2645"/>
      <c r="CQ349" s="2645"/>
      <c r="CR349" s="2645"/>
      <c r="CS349" s="2645"/>
      <c r="CT349" s="2645"/>
      <c r="CU349" s="2645"/>
      <c r="CV349" s="2645"/>
      <c r="CW349" s="2645"/>
      <c r="CX349" s="2645"/>
      <c r="CY349" s="2645"/>
      <c r="CZ349" s="2452"/>
    </row>
    <row r="350" s="130" customFormat="true" ht="15" customHeight="true" x14ac:dyDescent="0.2">
      <c r="A350" s="3306"/>
      <c r="B350" s="158" t="s">
        <v>48</v>
      </c>
      <c r="C350" s="557">
        <v>1.2041058033951837</v>
      </c>
      <c r="D350" s="570">
        <v>1.0814389759435004</v>
      </c>
      <c r="E350" s="570">
        <v>0.53567080594107619</v>
      </c>
      <c r="F350" s="570">
        <v>0.4269293924466338</v>
      </c>
      <c r="G350" s="583">
        <v>4.8709206039941548E-2</v>
      </c>
      <c r="H350" s="596">
        <v>1.0635838150289016</v>
      </c>
      <c r="I350" s="570">
        <v>0.62333036509349959</v>
      </c>
      <c r="J350" s="570">
        <v>0.36887994634473509</v>
      </c>
      <c r="K350" s="570">
        <v>0.44697277529459573</v>
      </c>
      <c r="L350" s="583">
        <v>5.5340343110127282E-2</v>
      </c>
      <c r="M350" s="596">
        <v>2.2900763358778624</v>
      </c>
      <c r="N350" s="570">
        <v>2.4836601307189543</v>
      </c>
      <c r="O350" s="570">
        <v>1.0282776349614395</v>
      </c>
      <c r="P350" s="570">
        <v>0.63613231552162841</v>
      </c>
      <c r="Q350" s="583">
        <v>0.49019607843137253</v>
      </c>
      <c r="R350" s="596">
        <v>1.4461315979754157</v>
      </c>
      <c r="S350" s="570">
        <v>8.4033613445378158E-2</v>
      </c>
      <c r="T350" s="570">
        <v>0</v>
      </c>
      <c r="U350" s="570">
        <v>0.53191489361702127</v>
      </c>
      <c r="V350" s="570">
        <v>0.72992700729927007</v>
      </c>
      <c r="W350" s="570">
        <v>3.2005689900426746</v>
      </c>
      <c r="X350" s="570">
        <v>0.78571428571428581</v>
      </c>
      <c r="Y350" s="631">
        <v>0.62451209992193601</v>
      </c>
      <c r="Z350" s="631">
        <v>0.43795620437956206</v>
      </c>
      <c r="AA350" s="631">
        <v>1.8702513150204558</v>
      </c>
      <c r="AB350" s="631">
        <v>0</v>
      </c>
      <c r="AC350" s="631">
        <v>5.4229934924078092E-2</v>
      </c>
      <c r="AD350" s="2634"/>
      <c r="AE350" s="2634"/>
      <c r="AF350" s="2634"/>
      <c r="AG350" s="2634"/>
      <c r="AH350" s="2634"/>
      <c r="AI350" s="2634"/>
      <c r="AJ350" s="2634"/>
      <c r="AK350" s="2634"/>
      <c r="AL350" s="2634"/>
      <c r="AM350" s="2634"/>
      <c r="AN350" s="2634"/>
      <c r="AO350" s="2634"/>
      <c r="AP350" s="2634"/>
      <c r="AQ350" s="2634"/>
      <c r="AR350" s="2634"/>
      <c r="AS350" s="2634"/>
      <c r="AT350" s="2634"/>
      <c r="AU350" s="2634"/>
      <c r="AV350" s="2634"/>
      <c r="AW350" s="2634"/>
      <c r="AX350" s="2634"/>
      <c r="AY350" s="2634"/>
      <c r="AZ350" s="239"/>
      <c r="BA350" s="2936"/>
      <c r="BB350" s="177" t="s">
        <v>48</v>
      </c>
      <c r="BC350" s="644">
        <v>61</v>
      </c>
      <c r="BD350" s="657">
        <v>49</v>
      </c>
      <c r="BE350" s="657">
        <v>22</v>
      </c>
      <c r="BF350" s="657">
        <v>13</v>
      </c>
      <c r="BG350" s="670">
        <v>1</v>
      </c>
      <c r="BH350" s="683">
        <v>46</v>
      </c>
      <c r="BI350" s="657">
        <v>21</v>
      </c>
      <c r="BJ350" s="657">
        <v>11</v>
      </c>
      <c r="BK350" s="657">
        <v>11</v>
      </c>
      <c r="BL350" s="670">
        <v>1</v>
      </c>
      <c r="BM350" s="683">
        <v>21</v>
      </c>
      <c r="BN350" s="657">
        <v>19</v>
      </c>
      <c r="BO350" s="657">
        <v>8</v>
      </c>
      <c r="BP350" s="657">
        <v>5</v>
      </c>
      <c r="BQ350" s="670">
        <v>3</v>
      </c>
      <c r="BR350" s="683">
        <v>20</v>
      </c>
      <c r="BS350" s="657">
        <v>2</v>
      </c>
      <c r="BT350" s="657">
        <v>0</v>
      </c>
      <c r="BU350" s="657">
        <v>8</v>
      </c>
      <c r="BV350" s="657">
        <v>13</v>
      </c>
      <c r="BW350" s="657">
        <v>45</v>
      </c>
      <c r="BX350" s="657">
        <v>11</v>
      </c>
      <c r="BY350" s="696">
        <v>8</v>
      </c>
      <c r="BZ350" s="696">
        <v>6</v>
      </c>
      <c r="CA350" s="696">
        <v>32</v>
      </c>
      <c r="CB350" s="696">
        <v>0</v>
      </c>
      <c r="CC350" s="696">
        <v>1</v>
      </c>
      <c r="CD350" s="2645"/>
      <c r="CE350" s="2645"/>
      <c r="CF350" s="2645"/>
      <c r="CG350" s="2645"/>
      <c r="CH350" s="2645"/>
      <c r="CI350" s="2645"/>
      <c r="CJ350" s="2645"/>
      <c r="CK350" s="2645"/>
      <c r="CL350" s="2645"/>
      <c r="CM350" s="2645"/>
      <c r="CN350" s="2645"/>
      <c r="CO350" s="2645"/>
      <c r="CP350" s="2645"/>
      <c r="CQ350" s="2645"/>
      <c r="CR350" s="2645"/>
      <c r="CS350" s="2645"/>
      <c r="CT350" s="2645"/>
      <c r="CU350" s="2645"/>
      <c r="CV350" s="2645"/>
      <c r="CW350" s="2645"/>
      <c r="CX350" s="2645"/>
      <c r="CY350" s="2645"/>
      <c r="CZ350" s="2452"/>
    </row>
    <row r="351" s="130" customFormat="true" ht="15" customHeight="true" x14ac:dyDescent="0.2">
      <c r="A351" s="3306" t="s">
        <v>148</v>
      </c>
      <c r="B351" s="158" t="s">
        <v>49</v>
      </c>
      <c r="C351" s="557">
        <v>90.781681800236868</v>
      </c>
      <c r="D351" s="570">
        <v>97.704700949017877</v>
      </c>
      <c r="E351" s="570">
        <v>97.759922084246412</v>
      </c>
      <c r="F351" s="570">
        <v>97.898193760262728</v>
      </c>
      <c r="G351" s="583">
        <v>98.733560642961521</v>
      </c>
      <c r="H351" s="596">
        <v>89.780346820809257</v>
      </c>
      <c r="I351" s="570">
        <v>97.74413772632829</v>
      </c>
      <c r="J351" s="570">
        <v>98.08853118712274</v>
      </c>
      <c r="K351" s="570">
        <v>97.968305566842744</v>
      </c>
      <c r="L351" s="583">
        <v>98.782512451577205</v>
      </c>
      <c r="M351" s="596">
        <v>97.491821155943299</v>
      </c>
      <c r="N351" s="570">
        <v>97.51633986928104</v>
      </c>
      <c r="O351" s="570">
        <v>97.429305912596391</v>
      </c>
      <c r="P351" s="570">
        <v>97.964376590330787</v>
      </c>
      <c r="Q351" s="583">
        <v>95.424836601307192</v>
      </c>
      <c r="R351" s="596">
        <v>97.541576283441785</v>
      </c>
      <c r="S351" s="570">
        <v>99.831932773109244</v>
      </c>
      <c r="T351" s="570">
        <v>99.410029498525077</v>
      </c>
      <c r="U351" s="570">
        <v>95.545212765957444</v>
      </c>
      <c r="V351" s="570">
        <v>96.181920269511508</v>
      </c>
      <c r="W351" s="570">
        <v>94.879089615931719</v>
      </c>
      <c r="X351" s="570">
        <v>94.785714285714278</v>
      </c>
      <c r="Y351" s="631">
        <v>99.531615925058546</v>
      </c>
      <c r="Z351" s="631">
        <v>99.489051094890513</v>
      </c>
      <c r="AA351" s="631">
        <v>97.837521917007592</v>
      </c>
      <c r="AB351" s="631">
        <v>96.897546897546889</v>
      </c>
      <c r="AC351" s="631">
        <v>81.88720173535792</v>
      </c>
      <c r="AD351" s="2634"/>
      <c r="AE351" s="2634"/>
      <c r="AF351" s="2634"/>
      <c r="AG351" s="2634"/>
      <c r="AH351" s="2634"/>
      <c r="AI351" s="2634"/>
      <c r="AJ351" s="2634"/>
      <c r="AK351" s="2634"/>
      <c r="AL351" s="2634"/>
      <c r="AM351" s="2634"/>
      <c r="AN351" s="2634"/>
      <c r="AO351" s="2634"/>
      <c r="AP351" s="2634"/>
      <c r="AQ351" s="2634"/>
      <c r="AR351" s="2634"/>
      <c r="AS351" s="2634"/>
      <c r="AT351" s="2634"/>
      <c r="AU351" s="2634"/>
      <c r="AV351" s="2634"/>
      <c r="AW351" s="2634"/>
      <c r="AX351" s="2634"/>
      <c r="AY351" s="2634"/>
      <c r="AZ351" s="239"/>
      <c r="BA351" s="2937" t="s">
        <v>154</v>
      </c>
      <c r="BB351" s="177" t="s">
        <v>49</v>
      </c>
      <c r="BC351" s="644">
        <v>4599</v>
      </c>
      <c r="BD351" s="657">
        <v>4427</v>
      </c>
      <c r="BE351" s="657">
        <v>4015</v>
      </c>
      <c r="BF351" s="657">
        <v>2981</v>
      </c>
      <c r="BG351" s="670">
        <v>2027</v>
      </c>
      <c r="BH351" s="683">
        <v>3883</v>
      </c>
      <c r="BI351" s="657">
        <v>3293</v>
      </c>
      <c r="BJ351" s="657">
        <v>2925</v>
      </c>
      <c r="BK351" s="657">
        <v>2411</v>
      </c>
      <c r="BL351" s="670">
        <v>1785</v>
      </c>
      <c r="BM351" s="683">
        <v>894</v>
      </c>
      <c r="BN351" s="657">
        <v>746</v>
      </c>
      <c r="BO351" s="657">
        <v>758</v>
      </c>
      <c r="BP351" s="657">
        <v>770</v>
      </c>
      <c r="BQ351" s="670">
        <v>584</v>
      </c>
      <c r="BR351" s="683">
        <v>1349</v>
      </c>
      <c r="BS351" s="657">
        <v>2376</v>
      </c>
      <c r="BT351" s="657">
        <v>1348</v>
      </c>
      <c r="BU351" s="657">
        <v>1437</v>
      </c>
      <c r="BV351" s="657">
        <v>1713</v>
      </c>
      <c r="BW351" s="657">
        <v>1334</v>
      </c>
      <c r="BX351" s="657">
        <v>1327</v>
      </c>
      <c r="BY351" s="696">
        <v>1275</v>
      </c>
      <c r="BZ351" s="696">
        <v>1363</v>
      </c>
      <c r="CA351" s="696">
        <v>1674</v>
      </c>
      <c r="CB351" s="696">
        <v>1343</v>
      </c>
      <c r="CC351" s="696">
        <v>1510</v>
      </c>
      <c r="CD351" s="2645"/>
      <c r="CE351" s="2645"/>
      <c r="CF351" s="2645"/>
      <c r="CG351" s="2645"/>
      <c r="CH351" s="2645"/>
      <c r="CI351" s="2645"/>
      <c r="CJ351" s="2645"/>
      <c r="CK351" s="2645"/>
      <c r="CL351" s="2645"/>
      <c r="CM351" s="2645"/>
      <c r="CN351" s="2645"/>
      <c r="CO351" s="2645"/>
      <c r="CP351" s="2645"/>
      <c r="CQ351" s="2645"/>
      <c r="CR351" s="2645"/>
      <c r="CS351" s="2645"/>
      <c r="CT351" s="2645"/>
      <c r="CU351" s="2645"/>
      <c r="CV351" s="2645"/>
      <c r="CW351" s="2645"/>
      <c r="CX351" s="2645"/>
      <c r="CY351" s="2645"/>
      <c r="CZ351" s="2452"/>
    </row>
    <row r="352" s="130" customFormat="true" ht="15" customHeight="true" x14ac:dyDescent="0.2">
      <c r="A352" s="3306"/>
      <c r="B352" s="158" t="s">
        <v>48</v>
      </c>
      <c r="C352" s="557">
        <v>9.2183181997631269</v>
      </c>
      <c r="D352" s="570">
        <v>2.2952990509821229</v>
      </c>
      <c r="E352" s="570">
        <v>2.2400779157535915</v>
      </c>
      <c r="F352" s="570">
        <v>2.1018062397372743</v>
      </c>
      <c r="G352" s="583">
        <v>1.2664393570384802</v>
      </c>
      <c r="H352" s="596">
        <v>10.219653179190752</v>
      </c>
      <c r="I352" s="570">
        <v>2.2558622736717124</v>
      </c>
      <c r="J352" s="570">
        <v>1.9114688128772637</v>
      </c>
      <c r="K352" s="570">
        <v>2.0316944331572531</v>
      </c>
      <c r="L352" s="583">
        <v>1.2174875484228</v>
      </c>
      <c r="M352" s="596">
        <v>2.5081788440567068</v>
      </c>
      <c r="N352" s="570">
        <v>2.4836601307189543</v>
      </c>
      <c r="O352" s="570">
        <v>2.5706940874035991</v>
      </c>
      <c r="P352" s="570">
        <v>2.0356234096692112</v>
      </c>
      <c r="Q352" s="583">
        <v>4.5751633986928102</v>
      </c>
      <c r="R352" s="596">
        <v>2.4584237165582068</v>
      </c>
      <c r="S352" s="570">
        <v>0.16806722689075632</v>
      </c>
      <c r="T352" s="570">
        <v>0.58997050147492625</v>
      </c>
      <c r="U352" s="570">
        <v>4.4547872340425529</v>
      </c>
      <c r="V352" s="570">
        <v>3.8180797304884897</v>
      </c>
      <c r="W352" s="570">
        <v>5.1209103840682788</v>
      </c>
      <c r="X352" s="570">
        <v>5.2142857142857144</v>
      </c>
      <c r="Y352" s="631">
        <v>0.46838407494145201</v>
      </c>
      <c r="Z352" s="631">
        <v>0.51094890510948909</v>
      </c>
      <c r="AA352" s="631">
        <v>2.162478082992402</v>
      </c>
      <c r="AB352" s="631">
        <v>3.1024531024531026</v>
      </c>
      <c r="AC352" s="631">
        <v>18.112798264642084</v>
      </c>
      <c r="AD352" s="2634"/>
      <c r="AE352" s="2634"/>
      <c r="AF352" s="2634"/>
      <c r="AG352" s="2634"/>
      <c r="AH352" s="2634"/>
      <c r="AI352" s="2634"/>
      <c r="AJ352" s="2634"/>
      <c r="AK352" s="2634"/>
      <c r="AL352" s="2634"/>
      <c r="AM352" s="2634"/>
      <c r="AN352" s="2634"/>
      <c r="AO352" s="2634"/>
      <c r="AP352" s="2634"/>
      <c r="AQ352" s="2634"/>
      <c r="AR352" s="2634"/>
      <c r="AS352" s="2634"/>
      <c r="AT352" s="2634"/>
      <c r="AU352" s="2634"/>
      <c r="AV352" s="2634"/>
      <c r="AW352" s="2634"/>
      <c r="AX352" s="2634"/>
      <c r="AY352" s="2634"/>
      <c r="AZ352" s="239"/>
      <c r="BA352" s="2936"/>
      <c r="BB352" s="177" t="s">
        <v>48</v>
      </c>
      <c r="BC352" s="644">
        <v>467</v>
      </c>
      <c r="BD352" s="657">
        <v>104</v>
      </c>
      <c r="BE352" s="657">
        <v>92</v>
      </c>
      <c r="BF352" s="657">
        <v>64</v>
      </c>
      <c r="BG352" s="670">
        <v>26</v>
      </c>
      <c r="BH352" s="683">
        <v>442</v>
      </c>
      <c r="BI352" s="657">
        <v>76</v>
      </c>
      <c r="BJ352" s="657">
        <v>57</v>
      </c>
      <c r="BK352" s="657">
        <v>50</v>
      </c>
      <c r="BL352" s="670">
        <v>22</v>
      </c>
      <c r="BM352" s="683">
        <v>23</v>
      </c>
      <c r="BN352" s="657">
        <v>19</v>
      </c>
      <c r="BO352" s="657">
        <v>20</v>
      </c>
      <c r="BP352" s="657">
        <v>16</v>
      </c>
      <c r="BQ352" s="670">
        <v>28</v>
      </c>
      <c r="BR352" s="683">
        <v>34</v>
      </c>
      <c r="BS352" s="657">
        <v>4</v>
      </c>
      <c r="BT352" s="657">
        <v>8</v>
      </c>
      <c r="BU352" s="657">
        <v>67</v>
      </c>
      <c r="BV352" s="657">
        <v>68</v>
      </c>
      <c r="BW352" s="657">
        <v>72</v>
      </c>
      <c r="BX352" s="657">
        <v>73</v>
      </c>
      <c r="BY352" s="696">
        <v>6</v>
      </c>
      <c r="BZ352" s="696">
        <v>7</v>
      </c>
      <c r="CA352" s="696">
        <v>37</v>
      </c>
      <c r="CB352" s="696">
        <v>43</v>
      </c>
      <c r="CC352" s="696">
        <v>334</v>
      </c>
      <c r="CD352" s="2645"/>
      <c r="CE352" s="2645"/>
      <c r="CF352" s="2645"/>
      <c r="CG352" s="2645"/>
      <c r="CH352" s="2645"/>
      <c r="CI352" s="2645"/>
      <c r="CJ352" s="2645"/>
      <c r="CK352" s="2645"/>
      <c r="CL352" s="2645"/>
      <c r="CM352" s="2645"/>
      <c r="CN352" s="2645"/>
      <c r="CO352" s="2645"/>
      <c r="CP352" s="2645"/>
      <c r="CQ352" s="2645"/>
      <c r="CR352" s="2645"/>
      <c r="CS352" s="2645"/>
      <c r="CT352" s="2645"/>
      <c r="CU352" s="2645"/>
      <c r="CV352" s="2645"/>
      <c r="CW352" s="2645"/>
      <c r="CX352" s="2645"/>
      <c r="CY352" s="2645"/>
      <c r="CZ352" s="2452"/>
    </row>
    <row r="353" s="130" customFormat="true" ht="15" customHeight="true" x14ac:dyDescent="0.2">
      <c r="A353" s="3306" t="s">
        <v>137</v>
      </c>
      <c r="B353" s="158" t="s">
        <v>49</v>
      </c>
      <c r="C353" s="2540" t="s">
        <v>35</v>
      </c>
      <c r="D353" s="2550" t="s">
        <v>35</v>
      </c>
      <c r="E353" s="2550" t="s">
        <v>35</v>
      </c>
      <c r="F353" s="2550" t="s">
        <v>35</v>
      </c>
      <c r="G353" s="2560" t="s">
        <v>35</v>
      </c>
      <c r="H353" s="2570" t="s">
        <v>35</v>
      </c>
      <c r="I353" s="2550" t="s">
        <v>35</v>
      </c>
      <c r="J353" s="2550" t="s">
        <v>35</v>
      </c>
      <c r="K353" s="2550" t="s">
        <v>35</v>
      </c>
      <c r="L353" s="2560" t="s">
        <v>35</v>
      </c>
      <c r="M353" s="2570" t="s">
        <v>35</v>
      </c>
      <c r="N353" s="2550" t="s">
        <v>35</v>
      </c>
      <c r="O353" s="2550" t="s">
        <v>35</v>
      </c>
      <c r="P353" s="2550" t="s">
        <v>35</v>
      </c>
      <c r="Q353" s="2560" t="s">
        <v>35</v>
      </c>
      <c r="R353" s="2570" t="s">
        <v>35</v>
      </c>
      <c r="S353" s="2550" t="s">
        <v>35</v>
      </c>
      <c r="T353" s="2550" t="s">
        <v>35</v>
      </c>
      <c r="U353" s="2550" t="s">
        <v>35</v>
      </c>
      <c r="V353" s="2550" t="s">
        <v>35</v>
      </c>
      <c r="W353" s="2550" t="s">
        <v>35</v>
      </c>
      <c r="X353" s="2550" t="s">
        <v>35</v>
      </c>
      <c r="Y353" s="2595" t="s">
        <v>35</v>
      </c>
      <c r="Z353" s="2595" t="s">
        <v>35</v>
      </c>
      <c r="AA353" s="2595" t="s">
        <v>35</v>
      </c>
      <c r="AB353" s="2595" t="s">
        <v>35</v>
      </c>
      <c r="AC353" s="2595" t="s">
        <v>35</v>
      </c>
      <c r="AD353" s="2633"/>
      <c r="AE353" s="2633"/>
      <c r="AF353" s="2633"/>
      <c r="AG353" s="2633"/>
      <c r="AH353" s="2633"/>
      <c r="AI353" s="2633"/>
      <c r="AJ353" s="2633"/>
      <c r="AK353" s="2633"/>
      <c r="AL353" s="2633"/>
      <c r="AM353" s="2633"/>
      <c r="AN353" s="2633"/>
      <c r="AO353" s="2633"/>
      <c r="AP353" s="2633"/>
      <c r="AQ353" s="2633"/>
      <c r="AR353" s="2633"/>
      <c r="AS353" s="2633"/>
      <c r="AT353" s="2633"/>
      <c r="AU353" s="2633"/>
      <c r="AV353" s="2633"/>
      <c r="AW353" s="2633"/>
      <c r="AX353" s="2633"/>
      <c r="AY353" s="2633"/>
      <c r="AZ353" s="239"/>
      <c r="BA353" s="2937" t="s">
        <v>143</v>
      </c>
      <c r="BB353" s="177" t="s">
        <v>49</v>
      </c>
      <c r="BC353" s="1502" t="s">
        <v>35</v>
      </c>
      <c r="BD353" s="1523" t="s">
        <v>35</v>
      </c>
      <c r="BE353" s="1523" t="s">
        <v>35</v>
      </c>
      <c r="BF353" s="1523" t="s">
        <v>35</v>
      </c>
      <c r="BG353" s="1544" t="s">
        <v>35</v>
      </c>
      <c r="BH353" s="1564" t="s">
        <v>35</v>
      </c>
      <c r="BI353" s="1523" t="s">
        <v>35</v>
      </c>
      <c r="BJ353" s="1523" t="s">
        <v>35</v>
      </c>
      <c r="BK353" s="1523" t="s">
        <v>35</v>
      </c>
      <c r="BL353" s="1544" t="s">
        <v>35</v>
      </c>
      <c r="BM353" s="1564" t="s">
        <v>35</v>
      </c>
      <c r="BN353" s="1523" t="s">
        <v>35</v>
      </c>
      <c r="BO353" s="1523" t="s">
        <v>35</v>
      </c>
      <c r="BP353" s="1523" t="s">
        <v>35</v>
      </c>
      <c r="BQ353" s="1544" t="s">
        <v>35</v>
      </c>
      <c r="BR353" s="1564" t="s">
        <v>35</v>
      </c>
      <c r="BS353" s="1523" t="s">
        <v>35</v>
      </c>
      <c r="BT353" s="1523" t="s">
        <v>35</v>
      </c>
      <c r="BU353" s="1523" t="s">
        <v>35</v>
      </c>
      <c r="BV353" s="1523" t="s">
        <v>35</v>
      </c>
      <c r="BW353" s="1523" t="s">
        <v>35</v>
      </c>
      <c r="BX353" s="1523" t="s">
        <v>35</v>
      </c>
      <c r="BY353" s="1577" t="s">
        <v>35</v>
      </c>
      <c r="BZ353" s="1577" t="s">
        <v>35</v>
      </c>
      <c r="CA353" s="1577" t="s">
        <v>35</v>
      </c>
      <c r="CB353" s="1577" t="s">
        <v>35</v>
      </c>
      <c r="CC353" s="1577" t="s">
        <v>35</v>
      </c>
      <c r="CD353" s="2452"/>
      <c r="CE353" s="2452"/>
      <c r="CF353" s="2452"/>
      <c r="CG353" s="2452"/>
      <c r="CH353" s="2452"/>
      <c r="CI353" s="2452"/>
      <c r="CJ353" s="2452"/>
      <c r="CK353" s="2452"/>
      <c r="CL353" s="2452"/>
      <c r="CM353" s="2452"/>
      <c r="CN353" s="2452"/>
      <c r="CO353" s="2452"/>
      <c r="CP353" s="2452"/>
      <c r="CQ353" s="2452"/>
      <c r="CR353" s="2452"/>
      <c r="CS353" s="2452"/>
      <c r="CT353" s="2452"/>
      <c r="CU353" s="2452"/>
      <c r="CV353" s="2452"/>
      <c r="CW353" s="2452"/>
      <c r="CX353" s="2452"/>
      <c r="CY353" s="2452"/>
      <c r="CZ353" s="2452"/>
    </row>
    <row r="354" s="130" customFormat="true" ht="15" customHeight="true" x14ac:dyDescent="0.2">
      <c r="A354" s="3340"/>
      <c r="B354" s="159" t="s">
        <v>48</v>
      </c>
      <c r="C354" s="558">
        <v>100</v>
      </c>
      <c r="D354" s="571">
        <v>100</v>
      </c>
      <c r="E354" s="571">
        <v>100</v>
      </c>
      <c r="F354" s="571">
        <v>100</v>
      </c>
      <c r="G354" s="584">
        <v>100</v>
      </c>
      <c r="H354" s="597">
        <v>100</v>
      </c>
      <c r="I354" s="571">
        <v>100</v>
      </c>
      <c r="J354" s="571">
        <v>100</v>
      </c>
      <c r="K354" s="571">
        <v>100</v>
      </c>
      <c r="L354" s="584">
        <v>100</v>
      </c>
      <c r="M354" s="597">
        <v>100</v>
      </c>
      <c r="N354" s="571">
        <v>100</v>
      </c>
      <c r="O354" s="571">
        <v>100</v>
      </c>
      <c r="P354" s="571">
        <v>100</v>
      </c>
      <c r="Q354" s="584">
        <v>100</v>
      </c>
      <c r="R354" s="597">
        <v>100</v>
      </c>
      <c r="S354" s="571">
        <v>100</v>
      </c>
      <c r="T354" s="571">
        <v>100</v>
      </c>
      <c r="U354" s="571">
        <v>100</v>
      </c>
      <c r="V354" s="571">
        <v>100</v>
      </c>
      <c r="W354" s="571">
        <v>100</v>
      </c>
      <c r="X354" s="571">
        <v>100</v>
      </c>
      <c r="Y354" s="632">
        <v>100</v>
      </c>
      <c r="Z354" s="632">
        <v>100</v>
      </c>
      <c r="AA354" s="632">
        <v>100</v>
      </c>
      <c r="AB354" s="632">
        <v>100</v>
      </c>
      <c r="AC354" s="632">
        <v>100</v>
      </c>
      <c r="AD354" s="2635"/>
      <c r="AE354" s="2635"/>
      <c r="AF354" s="2635"/>
      <c r="AG354" s="2635"/>
      <c r="AH354" s="2635"/>
      <c r="AI354" s="2635"/>
      <c r="AJ354" s="2635"/>
      <c r="AK354" s="2635"/>
      <c r="AL354" s="2635"/>
      <c r="AM354" s="2635"/>
      <c r="AN354" s="2635"/>
      <c r="AO354" s="2635"/>
      <c r="AP354" s="2635"/>
      <c r="AQ354" s="2635"/>
      <c r="AR354" s="2635"/>
      <c r="AS354" s="2635"/>
      <c r="AT354" s="2635"/>
      <c r="AU354" s="2635"/>
      <c r="AV354" s="2635"/>
      <c r="AW354" s="2635"/>
      <c r="AX354" s="2635"/>
      <c r="AY354" s="2635"/>
      <c r="AZ354" s="239"/>
      <c r="BA354" s="2938"/>
      <c r="BB354" s="178" t="s">
        <v>48</v>
      </c>
      <c r="BC354" s="645">
        <v>5066</v>
      </c>
      <c r="BD354" s="658">
        <v>4531</v>
      </c>
      <c r="BE354" s="658">
        <v>4107</v>
      </c>
      <c r="BF354" s="658">
        <v>3045</v>
      </c>
      <c r="BG354" s="671">
        <v>2053</v>
      </c>
      <c r="BH354" s="684">
        <v>4325</v>
      </c>
      <c r="BI354" s="658">
        <v>3369</v>
      </c>
      <c r="BJ354" s="658">
        <v>2982</v>
      </c>
      <c r="BK354" s="658">
        <v>2461</v>
      </c>
      <c r="BL354" s="671">
        <v>1807</v>
      </c>
      <c r="BM354" s="684">
        <v>917</v>
      </c>
      <c r="BN354" s="658">
        <v>765</v>
      </c>
      <c r="BO354" s="658">
        <v>778</v>
      </c>
      <c r="BP354" s="658">
        <v>786</v>
      </c>
      <c r="BQ354" s="671">
        <v>612</v>
      </c>
      <c r="BR354" s="684">
        <v>1383</v>
      </c>
      <c r="BS354" s="658">
        <v>2380</v>
      </c>
      <c r="BT354" s="658">
        <v>1356</v>
      </c>
      <c r="BU354" s="658">
        <v>1504</v>
      </c>
      <c r="BV354" s="658">
        <v>1781</v>
      </c>
      <c r="BW354" s="658">
        <v>1406</v>
      </c>
      <c r="BX354" s="658">
        <v>1400</v>
      </c>
      <c r="BY354" s="697">
        <v>1281</v>
      </c>
      <c r="BZ354" s="697">
        <v>1370</v>
      </c>
      <c r="CA354" s="697">
        <v>1711</v>
      </c>
      <c r="CB354" s="697">
        <v>1386</v>
      </c>
      <c r="CC354" s="697">
        <v>1844</v>
      </c>
      <c r="CD354" s="2646"/>
      <c r="CE354" s="2646"/>
      <c r="CF354" s="2646"/>
      <c r="CG354" s="2646"/>
      <c r="CH354" s="2646"/>
      <c r="CI354" s="2646"/>
      <c r="CJ354" s="2646"/>
      <c r="CK354" s="2646"/>
      <c r="CL354" s="2646"/>
      <c r="CM354" s="2646"/>
      <c r="CN354" s="2646"/>
      <c r="CO354" s="2646"/>
      <c r="CP354" s="2646"/>
      <c r="CQ354" s="2646"/>
      <c r="CR354" s="2646"/>
      <c r="CS354" s="2646"/>
      <c r="CT354" s="2646"/>
      <c r="CU354" s="2646"/>
      <c r="CV354" s="2646"/>
      <c r="CW354" s="2646"/>
      <c r="CX354" s="2646"/>
      <c r="CY354" s="2646"/>
      <c r="CZ354" s="2454"/>
    </row>
    <row r="355" s="272" customFormat="true" ht="15" customHeight="true" x14ac:dyDescent="0.2">
      <c r="A355" s="135"/>
      <c r="B355" s="135"/>
      <c r="C355" s="135"/>
      <c r="D355" s="135"/>
      <c r="E355" s="135"/>
      <c r="F355" s="135"/>
      <c r="G355" s="135"/>
      <c r="Z355" s="240"/>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272" customFormat="true" ht="15" customHeight="true" x14ac:dyDescent="0.2">
      <c r="A356" s="135"/>
      <c r="B356" s="135"/>
      <c r="C356" s="135"/>
      <c r="D356" s="135"/>
      <c r="E356" s="135"/>
      <c r="F356" s="135"/>
      <c r="G356" s="135"/>
      <c r="Z356" s="240"/>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B356" s="135"/>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272" customFormat="true" ht="15" customHeight="true" x14ac:dyDescent="0.2">
      <c r="A357" s="135"/>
      <c r="B357" s="135"/>
      <c r="C357" s="135"/>
      <c r="D357" s="135"/>
      <c r="E357" s="135"/>
      <c r="F357" s="135"/>
      <c r="G357" s="135"/>
      <c r="Z357" s="240"/>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B357" s="135"/>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272" customFormat="true" ht="15" customHeight="true" x14ac:dyDescent="0.2">
      <c r="A358" s="135"/>
      <c r="B358" s="135"/>
      <c r="C358" s="135"/>
      <c r="D358" s="135"/>
      <c r="E358" s="135"/>
      <c r="F358" s="135"/>
      <c r="G358" s="135"/>
      <c r="Z358" s="240"/>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B358" s="135"/>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272" customFormat="true" ht="15" customHeight="true" x14ac:dyDescent="0.2">
      <c r="A359" s="135"/>
      <c r="B359" s="135"/>
      <c r="C359" s="135"/>
      <c r="D359" s="135"/>
      <c r="E359" s="135"/>
      <c r="F359" s="135"/>
      <c r="G359" s="135"/>
      <c r="Z359" s="240"/>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B359" s="135"/>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272" customFormat="true" ht="15" customHeight="true" x14ac:dyDescent="0.2">
      <c r="A360" s="135"/>
      <c r="B360" s="135"/>
      <c r="C360" s="135"/>
      <c r="D360" s="135"/>
      <c r="E360" s="135"/>
      <c r="F360" s="135"/>
      <c r="G360" s="135"/>
      <c r="Z360" s="240"/>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B360" s="135"/>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272" customFormat="true" ht="15" customHeight="true" x14ac:dyDescent="0.2">
      <c r="A361" s="135"/>
      <c r="B361" s="135"/>
      <c r="C361" s="135"/>
      <c r="D361" s="135"/>
      <c r="E361" s="135"/>
      <c r="F361" s="135"/>
      <c r="G361" s="135"/>
      <c r="Z361" s="240"/>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B361" s="135"/>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272" customFormat="true" ht="15" customHeight="true" x14ac:dyDescent="0.2">
      <c r="A362" s="135"/>
      <c r="B362" s="135"/>
      <c r="C362" s="135"/>
      <c r="D362" s="135"/>
      <c r="E362" s="135"/>
      <c r="F362" s="135"/>
      <c r="G362" s="135"/>
      <c r="Z362" s="240"/>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B362" s="135"/>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272" customFormat="true" ht="15" customHeight="true" x14ac:dyDescent="0.2">
      <c r="A363" s="135"/>
      <c r="B363" s="135"/>
      <c r="C363" s="135"/>
      <c r="D363" s="135"/>
      <c r="E363" s="135"/>
      <c r="F363" s="135"/>
      <c r="G363" s="135"/>
      <c r="Z363" s="240"/>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B363" s="135"/>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272" customFormat="true" ht="15" customHeight="true" x14ac:dyDescent="0.2">
      <c r="A364" s="135"/>
      <c r="B364" s="135"/>
      <c r="C364" s="135"/>
      <c r="D364" s="135"/>
      <c r="E364" s="135"/>
      <c r="F364" s="135"/>
      <c r="G364" s="135"/>
      <c r="Z364" s="240"/>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B364" s="135"/>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272" customFormat="true" ht="15" customHeight="true" x14ac:dyDescent="0.2">
      <c r="A365" s="135"/>
      <c r="B365" s="135"/>
      <c r="C365" s="135"/>
      <c r="D365" s="135"/>
      <c r="E365" s="135"/>
      <c r="F365" s="135"/>
      <c r="G365" s="135"/>
      <c r="Z365" s="240"/>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B365" s="135"/>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272" customFormat="true" ht="15" customHeight="true" x14ac:dyDescent="0.2">
      <c r="A366" s="135"/>
      <c r="B366" s="135"/>
      <c r="C366" s="135"/>
      <c r="D366" s="135"/>
      <c r="E366" s="135"/>
      <c r="F366" s="135"/>
      <c r="G366" s="135"/>
      <c r="Z366" s="240"/>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B366" s="135"/>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272" customFormat="true" ht="15" customHeight="true" x14ac:dyDescent="0.2">
      <c r="A367" s="135"/>
      <c r="B367" s="135"/>
      <c r="C367" s="135"/>
      <c r="D367" s="135"/>
      <c r="E367" s="135"/>
      <c r="F367" s="135"/>
      <c r="G367" s="135"/>
      <c r="Z367" s="240"/>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B367" s="135"/>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272" customFormat="true" ht="15" customHeight="true" x14ac:dyDescent="0.2">
      <c r="A368" s="135"/>
      <c r="B368" s="135"/>
      <c r="C368" s="135"/>
      <c r="D368" s="135"/>
      <c r="E368" s="135"/>
      <c r="F368" s="135"/>
      <c r="G368" s="135"/>
      <c r="Z368" s="240"/>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B368" s="135"/>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272" customFormat="true" ht="15" customHeight="true" x14ac:dyDescent="0.2">
      <c r="A369" s="135"/>
      <c r="B369" s="135"/>
      <c r="C369" s="135"/>
      <c r="D369" s="135"/>
      <c r="E369" s="135"/>
      <c r="F369" s="135"/>
      <c r="G369" s="135"/>
      <c r="Z369" s="240"/>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B369" s="135"/>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272" customFormat="true" ht="15" customHeight="true" x14ac:dyDescent="0.2">
      <c r="A370" s="135"/>
      <c r="B370" s="135"/>
      <c r="C370" s="135"/>
      <c r="D370" s="135"/>
      <c r="E370" s="135"/>
      <c r="F370" s="135"/>
      <c r="G370" s="135"/>
      <c r="Z370" s="240"/>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B370" s="135"/>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272" customFormat="true" ht="15" customHeight="true" x14ac:dyDescent="0.2">
      <c r="A371" s="135"/>
      <c r="B371" s="135"/>
      <c r="C371" s="135"/>
      <c r="D371" s="135"/>
      <c r="E371" s="135"/>
      <c r="F371" s="135"/>
      <c r="G371" s="135"/>
      <c r="Z371" s="240"/>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B371" s="135"/>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272" customFormat="true" ht="15" customHeight="true" x14ac:dyDescent="0.2">
      <c r="A372" s="135"/>
      <c r="B372" s="135"/>
      <c r="C372" s="135"/>
      <c r="D372" s="135"/>
      <c r="E372" s="135"/>
      <c r="F372" s="135"/>
      <c r="G372" s="135"/>
      <c r="Z372" s="240"/>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B372" s="135"/>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272" customFormat="true" ht="15" customHeight="true" x14ac:dyDescent="0.2">
      <c r="A373" s="135"/>
      <c r="B373" s="135"/>
      <c r="C373" s="135"/>
      <c r="D373" s="135"/>
      <c r="E373" s="135"/>
      <c r="F373" s="135"/>
      <c r="G373" s="135"/>
      <c r="Z373" s="240"/>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B373" s="135"/>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272" customFormat="true" ht="15" customHeight="true" x14ac:dyDescent="0.2">
      <c r="A374" s="135"/>
      <c r="B374" s="135"/>
      <c r="C374" s="135"/>
      <c r="D374" s="135"/>
      <c r="E374" s="135"/>
      <c r="F374" s="135"/>
      <c r="G374" s="135"/>
      <c r="Z374" s="240"/>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B374" s="135"/>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0" customFormat="true" ht="15" customHeight="true" x14ac:dyDescent="0.2">
      <c r="Y375" s="132"/>
      <c r="Z375" s="239"/>
      <c r="AA375" s="239"/>
      <c r="AB375" s="239"/>
      <c r="AC375" s="239"/>
      <c r="AD375" s="239"/>
      <c r="AE375" s="239"/>
      <c r="AF375" s="239"/>
      <c r="AG375" s="239"/>
      <c r="AH375" s="239"/>
      <c r="AI375" s="239"/>
      <c r="AJ375" s="239"/>
      <c r="AK375" s="239"/>
      <c r="AL375" s="239"/>
      <c r="AM375" s="239"/>
      <c r="AN375" s="239"/>
      <c r="AO375" s="239"/>
      <c r="AP375" s="239"/>
      <c r="AQ375" s="239"/>
      <c r="AR375" s="239"/>
      <c r="AS375" s="239"/>
      <c r="AT375" s="239"/>
      <c r="AU375" s="239"/>
      <c r="AV375" s="239"/>
      <c r="AW375" s="239"/>
      <c r="AX375" s="239"/>
      <c r="AY375" s="239"/>
      <c r="AZ375" s="239"/>
      <c r="BA375" s="132"/>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0" customFormat="true" ht="15" customHeight="true" x14ac:dyDescent="0.2">
      <c r="Y376" s="132"/>
      <c r="Z376" s="239"/>
      <c r="AA376" s="239"/>
      <c r="AB376" s="239"/>
      <c r="AC376" s="239"/>
      <c r="AD376" s="239"/>
      <c r="AE376" s="239"/>
      <c r="AF376" s="239"/>
      <c r="AG376" s="239"/>
      <c r="AH376" s="239"/>
      <c r="AI376" s="239"/>
      <c r="AJ376" s="239"/>
      <c r="AK376" s="239"/>
      <c r="AL376" s="239"/>
      <c r="AM376" s="239"/>
      <c r="AN376" s="239"/>
      <c r="AO376" s="239"/>
      <c r="AP376" s="239"/>
      <c r="AQ376" s="239"/>
      <c r="AR376" s="239"/>
      <c r="AS376" s="239"/>
      <c r="AT376" s="239"/>
      <c r="AU376" s="239"/>
      <c r="AV376" s="239"/>
      <c r="AW376" s="239"/>
      <c r="AX376" s="239"/>
      <c r="AY376" s="239"/>
      <c r="AZ376" s="239"/>
      <c r="BA376" s="132"/>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0" customFormat="true" ht="15" customHeight="true" x14ac:dyDescent="0.2">
      <c r="Y377" s="132"/>
      <c r="Z377" s="239"/>
      <c r="AA377" s="239"/>
      <c r="AB377" s="239"/>
      <c r="AC377" s="239"/>
      <c r="AD377" s="239"/>
      <c r="AE377" s="239"/>
      <c r="AF377" s="239"/>
      <c r="AG377" s="239"/>
      <c r="AH377" s="239"/>
      <c r="AI377" s="239"/>
      <c r="AJ377" s="239"/>
      <c r="AK377" s="239"/>
      <c r="AL377" s="239"/>
      <c r="AM377" s="239"/>
      <c r="AN377" s="239"/>
      <c r="AO377" s="239"/>
      <c r="AP377" s="239"/>
      <c r="AQ377" s="239"/>
      <c r="AR377" s="239"/>
      <c r="AS377" s="239"/>
      <c r="AT377" s="239"/>
      <c r="AU377" s="239"/>
      <c r="AV377" s="239"/>
      <c r="AW377" s="239"/>
      <c r="AX377" s="239"/>
      <c r="AY377" s="239"/>
      <c r="AZ377" s="239"/>
      <c r="BA377" s="132"/>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0" customFormat="true" ht="15" customHeight="true" x14ac:dyDescent="0.2">
      <c r="Y378" s="132"/>
      <c r="Z378" s="239"/>
      <c r="AA378" s="239"/>
      <c r="AB378" s="239"/>
      <c r="AC378" s="239"/>
      <c r="AD378" s="239"/>
      <c r="AE378" s="239"/>
      <c r="AF378" s="239"/>
      <c r="AG378" s="239"/>
      <c r="AH378" s="239"/>
      <c r="AI378" s="239"/>
      <c r="AJ378" s="239"/>
      <c r="AK378" s="239"/>
      <c r="AL378" s="239"/>
      <c r="AM378" s="239"/>
      <c r="AN378" s="239"/>
      <c r="AO378" s="239"/>
      <c r="AP378" s="239"/>
      <c r="AQ378" s="239"/>
      <c r="AR378" s="239"/>
      <c r="AS378" s="239"/>
      <c r="AT378" s="239"/>
      <c r="AU378" s="239"/>
      <c r="AV378" s="239"/>
      <c r="AW378" s="239"/>
      <c r="AX378" s="239"/>
      <c r="AY378" s="239"/>
      <c r="AZ378" s="239"/>
      <c r="BA378" s="132"/>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0" customFormat="true" ht="15" customHeight="true" x14ac:dyDescent="0.2">
      <c r="Y379" s="132"/>
      <c r="Z379" s="239"/>
      <c r="AA379" s="239"/>
      <c r="AB379" s="239"/>
      <c r="AC379" s="239"/>
      <c r="AD379" s="239"/>
      <c r="AE379" s="239"/>
      <c r="AF379" s="239"/>
      <c r="AG379" s="239"/>
      <c r="AH379" s="239"/>
      <c r="AI379" s="239"/>
      <c r="AJ379" s="239"/>
      <c r="AK379" s="239"/>
      <c r="AL379" s="239"/>
      <c r="AM379" s="239"/>
      <c r="AN379" s="239"/>
      <c r="AO379" s="239"/>
      <c r="AP379" s="239"/>
      <c r="AQ379" s="239"/>
      <c r="AR379" s="239"/>
      <c r="AS379" s="239"/>
      <c r="AT379" s="239"/>
      <c r="AU379" s="239"/>
      <c r="AV379" s="239"/>
      <c r="AW379" s="239"/>
      <c r="AX379" s="239"/>
      <c r="AY379" s="239"/>
      <c r="AZ379" s="239"/>
      <c r="BA379" s="132"/>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0" customFormat="true" ht="15" customHeight="true" x14ac:dyDescent="0.2">
      <c r="Y380" s="132"/>
      <c r="Z380" s="239"/>
      <c r="AA380" s="239"/>
      <c r="AB380" s="239"/>
      <c r="AC380" s="239"/>
      <c r="AD380" s="239"/>
      <c r="AE380" s="239"/>
      <c r="AF380" s="239"/>
      <c r="AG380" s="239"/>
      <c r="AH380" s="239"/>
      <c r="AI380" s="239"/>
      <c r="AJ380" s="239"/>
      <c r="AK380" s="239"/>
      <c r="AL380" s="239"/>
      <c r="AM380" s="239"/>
      <c r="AN380" s="239"/>
      <c r="AO380" s="239"/>
      <c r="AP380" s="239"/>
      <c r="AQ380" s="239"/>
      <c r="AR380" s="239"/>
      <c r="AS380" s="239"/>
      <c r="AT380" s="239"/>
      <c r="AU380" s="239"/>
      <c r="AV380" s="239"/>
      <c r="AW380" s="239"/>
      <c r="AX380" s="239"/>
      <c r="AY380" s="239"/>
      <c r="AZ380" s="239"/>
      <c r="BA380" s="132"/>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0" customFormat="true" ht="15" customHeight="true" x14ac:dyDescent="0.2">
      <c r="Y381" s="132"/>
      <c r="Z381" s="239"/>
      <c r="AA381" s="239"/>
      <c r="AB381" s="239"/>
      <c r="AC381" s="239"/>
      <c r="AD381" s="239"/>
      <c r="AE381" s="239"/>
      <c r="AF381" s="239"/>
      <c r="AG381" s="239"/>
      <c r="AH381" s="239"/>
      <c r="AI381" s="239"/>
      <c r="AJ381" s="239"/>
      <c r="AK381" s="239"/>
      <c r="AL381" s="239"/>
      <c r="AM381" s="239"/>
      <c r="AN381" s="239"/>
      <c r="AO381" s="239"/>
      <c r="AP381" s="239"/>
      <c r="AQ381" s="239"/>
      <c r="AR381" s="239"/>
      <c r="AS381" s="239"/>
      <c r="AT381" s="239"/>
      <c r="AU381" s="239"/>
      <c r="AV381" s="239"/>
      <c r="AW381" s="239"/>
      <c r="AX381" s="239"/>
      <c r="AY381" s="239"/>
      <c r="AZ381" s="239"/>
      <c r="BA381" s="132"/>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0" customFormat="true" ht="15" customHeight="true" x14ac:dyDescent="0.2">
      <c r="Y382" s="132"/>
      <c r="Z382" s="239"/>
      <c r="AA382" s="239"/>
      <c r="AB382" s="239"/>
      <c r="AC382" s="239"/>
      <c r="AD382" s="239"/>
      <c r="AE382" s="239"/>
      <c r="AF382" s="239"/>
      <c r="AG382" s="239"/>
      <c r="AH382" s="239"/>
      <c r="AI382" s="239"/>
      <c r="AJ382" s="239"/>
      <c r="AK382" s="239"/>
      <c r="AL382" s="239"/>
      <c r="AM382" s="239"/>
      <c r="AN382" s="239"/>
      <c r="AO382" s="239"/>
      <c r="AP382" s="239"/>
      <c r="AQ382" s="239"/>
      <c r="AR382" s="239"/>
      <c r="AS382" s="239"/>
      <c r="AT382" s="239"/>
      <c r="AU382" s="239"/>
      <c r="AV382" s="239"/>
      <c r="AW382" s="239"/>
      <c r="AX382" s="239"/>
      <c r="AY382" s="239"/>
      <c r="AZ382" s="239"/>
      <c r="BA382" s="132"/>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0" customFormat="true" ht="15" customHeight="true" x14ac:dyDescent="0.2">
      <c r="Y383" s="132"/>
      <c r="Z383" s="239"/>
      <c r="AA383" s="239"/>
      <c r="AB383" s="239"/>
      <c r="AC383" s="239"/>
      <c r="AD383" s="239"/>
      <c r="AE383" s="239"/>
      <c r="AF383" s="239"/>
      <c r="AG383" s="239"/>
      <c r="AH383" s="239"/>
      <c r="AI383" s="239"/>
      <c r="AJ383" s="239"/>
      <c r="AK383" s="239"/>
      <c r="AL383" s="239"/>
      <c r="AM383" s="239"/>
      <c r="AN383" s="239"/>
      <c r="AO383" s="239"/>
      <c r="AP383" s="239"/>
      <c r="AQ383" s="239"/>
      <c r="AR383" s="239"/>
      <c r="AS383" s="239"/>
      <c r="AT383" s="239"/>
      <c r="AU383" s="239"/>
      <c r="AV383" s="239"/>
      <c r="AW383" s="239"/>
      <c r="AX383" s="239"/>
      <c r="AY383" s="239"/>
      <c r="AZ383" s="239"/>
      <c r="BA383" s="132"/>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0" customFormat="true" ht="15" customHeight="true" x14ac:dyDescent="0.2">
      <c r="Y384" s="132"/>
      <c r="Z384" s="239"/>
      <c r="AA384" s="239"/>
      <c r="AB384" s="239"/>
      <c r="AC384" s="239"/>
      <c r="AD384" s="239"/>
      <c r="AE384" s="239"/>
      <c r="AF384" s="239"/>
      <c r="AG384" s="239"/>
      <c r="AH384" s="239"/>
      <c r="AI384" s="239"/>
      <c r="AJ384" s="239"/>
      <c r="AK384" s="239"/>
      <c r="AL384" s="239"/>
      <c r="AM384" s="239"/>
      <c r="AN384" s="239"/>
      <c r="AO384" s="239"/>
      <c r="AP384" s="239"/>
      <c r="AQ384" s="239"/>
      <c r="AR384" s="239"/>
      <c r="AS384" s="239"/>
      <c r="AT384" s="239"/>
      <c r="AU384" s="239"/>
      <c r="AV384" s="239"/>
      <c r="AW384" s="239"/>
      <c r="AX384" s="239"/>
      <c r="AY384" s="239"/>
      <c r="AZ384" s="239"/>
      <c r="BA384" s="132"/>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0" customFormat="true" ht="15" customHeight="true" x14ac:dyDescent="0.2">
      <c r="Y385" s="132"/>
      <c r="Z385" s="239"/>
      <c r="AA385" s="239"/>
      <c r="AB385" s="239"/>
      <c r="AC385" s="239"/>
      <c r="AD385" s="239"/>
      <c r="AE385" s="239"/>
      <c r="AF385" s="239"/>
      <c r="AG385" s="239"/>
      <c r="AH385" s="239"/>
      <c r="AI385" s="239"/>
      <c r="AJ385" s="239"/>
      <c r="AK385" s="239"/>
      <c r="AL385" s="239"/>
      <c r="AM385" s="239"/>
      <c r="AN385" s="239"/>
      <c r="AO385" s="239"/>
      <c r="AP385" s="239"/>
      <c r="AQ385" s="239"/>
      <c r="AR385" s="239"/>
      <c r="AS385" s="239"/>
      <c r="AT385" s="239"/>
      <c r="AU385" s="239"/>
      <c r="AV385" s="239"/>
      <c r="AW385" s="239"/>
      <c r="AX385" s="239"/>
      <c r="AY385" s="239"/>
      <c r="AZ385" s="239"/>
      <c r="BA385" s="132"/>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0" customFormat="true" ht="15" customHeight="true" x14ac:dyDescent="0.2">
      <c r="Y386" s="132"/>
      <c r="Z386" s="239"/>
      <c r="AA386" s="239"/>
      <c r="AB386" s="239"/>
      <c r="AC386" s="239"/>
      <c r="AD386" s="239"/>
      <c r="AE386" s="239"/>
      <c r="AF386" s="239"/>
      <c r="AG386" s="239"/>
      <c r="AH386" s="239"/>
      <c r="AI386" s="239"/>
      <c r="AJ386" s="239"/>
      <c r="AK386" s="239"/>
      <c r="AL386" s="239"/>
      <c r="AM386" s="239"/>
      <c r="AN386" s="239"/>
      <c r="AO386" s="239"/>
      <c r="AP386" s="239"/>
      <c r="AQ386" s="239"/>
      <c r="AR386" s="239"/>
      <c r="AS386" s="239"/>
      <c r="AT386" s="239"/>
      <c r="AU386" s="239"/>
      <c r="AV386" s="239"/>
      <c r="AW386" s="239"/>
      <c r="AX386" s="239"/>
      <c r="AY386" s="239"/>
      <c r="AZ386" s="239"/>
      <c r="BA386" s="132"/>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0" customFormat="true" ht="15" customHeight="true" x14ac:dyDescent="0.2">
      <c r="Y387" s="132"/>
      <c r="Z387" s="239"/>
      <c r="AA387" s="239"/>
      <c r="AB387" s="239"/>
      <c r="AC387" s="239"/>
      <c r="AD387" s="239"/>
      <c r="AE387" s="239"/>
      <c r="AF387" s="239"/>
      <c r="AG387" s="239"/>
      <c r="AH387" s="239"/>
      <c r="AI387" s="239"/>
      <c r="AJ387" s="239"/>
      <c r="AK387" s="239"/>
      <c r="AL387" s="239"/>
      <c r="AM387" s="239"/>
      <c r="AN387" s="239"/>
      <c r="AO387" s="239"/>
      <c r="AP387" s="239"/>
      <c r="AQ387" s="239"/>
      <c r="AR387" s="239"/>
      <c r="AS387" s="239"/>
      <c r="AT387" s="239"/>
      <c r="AU387" s="239"/>
      <c r="AV387" s="239"/>
      <c r="AW387" s="239"/>
      <c r="AX387" s="239"/>
      <c r="AY387" s="239"/>
      <c r="AZ387" s="239"/>
      <c r="BA387" s="132"/>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0" customFormat="true" ht="15" customHeight="true" x14ac:dyDescent="0.2">
      <c r="Y388" s="132"/>
      <c r="Z388" s="239"/>
      <c r="AA388" s="239"/>
      <c r="AB388" s="239"/>
      <c r="AC388" s="239"/>
      <c r="AD388" s="239"/>
      <c r="AE388" s="239"/>
      <c r="AF388" s="239"/>
      <c r="AG388" s="239"/>
      <c r="AH388" s="239"/>
      <c r="AI388" s="239"/>
      <c r="AJ388" s="239"/>
      <c r="AK388" s="239"/>
      <c r="AL388" s="239"/>
      <c r="AM388" s="239"/>
      <c r="AN388" s="239"/>
      <c r="AO388" s="239"/>
      <c r="AP388" s="239"/>
      <c r="AQ388" s="239"/>
      <c r="AR388" s="239"/>
      <c r="AS388" s="239"/>
      <c r="AT388" s="239"/>
      <c r="AU388" s="239"/>
      <c r="AV388" s="239"/>
      <c r="AW388" s="239"/>
      <c r="AX388" s="239"/>
      <c r="AY388" s="239"/>
      <c r="AZ388" s="239"/>
      <c r="BA388" s="132"/>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0" customFormat="true" ht="15" customHeight="true" x14ac:dyDescent="0.2">
      <c r="Y389" s="132"/>
      <c r="Z389" s="239"/>
      <c r="AA389" s="239"/>
      <c r="AB389" s="239"/>
      <c r="AC389" s="239"/>
      <c r="AD389" s="239"/>
      <c r="AE389" s="239"/>
      <c r="AF389" s="239"/>
      <c r="AG389" s="239"/>
      <c r="AH389" s="239"/>
      <c r="AI389" s="239"/>
      <c r="AJ389" s="239"/>
      <c r="AK389" s="239"/>
      <c r="AL389" s="239"/>
      <c r="AM389" s="239"/>
      <c r="AN389" s="239"/>
      <c r="AO389" s="239"/>
      <c r="AP389" s="239"/>
      <c r="AQ389" s="239"/>
      <c r="AR389" s="239"/>
      <c r="AS389" s="239"/>
      <c r="AT389" s="239"/>
      <c r="AU389" s="239"/>
      <c r="AV389" s="239"/>
      <c r="AW389" s="239"/>
      <c r="AX389" s="239"/>
      <c r="AY389" s="239"/>
      <c r="AZ389" s="239"/>
      <c r="BA389" s="132"/>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130" customFormat="true" ht="15" customHeight="true" x14ac:dyDescent="0.2">
      <c r="Y390" s="132"/>
      <c r="Z390" s="239"/>
      <c r="AA390" s="239"/>
      <c r="AB390" s="239"/>
      <c r="AC390" s="239"/>
      <c r="AD390" s="239"/>
      <c r="AE390" s="239"/>
      <c r="AF390" s="239"/>
      <c r="AG390" s="239"/>
      <c r="AH390" s="239"/>
      <c r="AI390" s="239"/>
      <c r="AJ390" s="239"/>
      <c r="AK390" s="239"/>
      <c r="AL390" s="239"/>
      <c r="AM390" s="239"/>
      <c r="AN390" s="239"/>
      <c r="AO390" s="239"/>
      <c r="AP390" s="239"/>
      <c r="AQ390" s="239"/>
      <c r="AR390" s="239"/>
      <c r="AS390" s="239"/>
      <c r="AT390" s="239"/>
      <c r="AU390" s="239"/>
      <c r="AV390" s="239"/>
      <c r="AW390" s="239"/>
      <c r="AX390" s="239"/>
      <c r="AY390" s="239"/>
      <c r="AZ390" s="239"/>
      <c r="BA390" s="132"/>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130" customFormat="true" ht="15" customHeight="true" x14ac:dyDescent="0.2">
      <c r="Y391" s="132"/>
      <c r="Z391" s="239"/>
      <c r="AA391" s="239"/>
      <c r="AB391" s="239"/>
      <c r="AC391" s="239"/>
      <c r="AD391" s="239"/>
      <c r="AE391" s="239"/>
      <c r="AF391" s="239"/>
      <c r="AG391" s="239"/>
      <c r="AH391" s="239"/>
      <c r="AI391" s="239"/>
      <c r="AJ391" s="239"/>
      <c r="AK391" s="239"/>
      <c r="AL391" s="239"/>
      <c r="AM391" s="239"/>
      <c r="AN391" s="239"/>
      <c r="AO391" s="239"/>
      <c r="AP391" s="239"/>
      <c r="AQ391" s="239"/>
      <c r="AR391" s="239"/>
      <c r="AS391" s="239"/>
      <c r="AT391" s="239"/>
      <c r="AU391" s="239"/>
      <c r="AV391" s="239"/>
      <c r="AW391" s="239"/>
      <c r="AX391" s="239"/>
      <c r="AY391" s="239"/>
      <c r="AZ391" s="239"/>
      <c r="BA391" s="132"/>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130" customFormat="true" ht="15" customHeight="true" x14ac:dyDescent="0.2">
      <c r="Y392" s="132"/>
      <c r="Z392" s="239"/>
      <c r="AA392" s="239"/>
      <c r="AB392" s="239"/>
      <c r="AC392" s="239"/>
      <c r="AD392" s="239"/>
      <c r="AE392" s="239"/>
      <c r="AF392" s="239"/>
      <c r="AG392" s="239"/>
      <c r="AH392" s="239"/>
      <c r="AI392" s="239"/>
      <c r="AJ392" s="239"/>
      <c r="AK392" s="239"/>
      <c r="AL392" s="239"/>
      <c r="AM392" s="239"/>
      <c r="AN392" s="239"/>
      <c r="AO392" s="239"/>
      <c r="AP392" s="239"/>
      <c r="AQ392" s="239"/>
      <c r="AR392" s="239"/>
      <c r="AS392" s="239"/>
      <c r="AT392" s="239"/>
      <c r="AU392" s="239"/>
      <c r="AV392" s="239"/>
      <c r="AW392" s="239"/>
      <c r="AX392" s="239"/>
      <c r="AY392" s="239"/>
      <c r="AZ392" s="239"/>
      <c r="BA392" s="132"/>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130" customFormat="true" ht="15" customHeight="true" x14ac:dyDescent="0.2">
      <c r="Y393" s="132"/>
      <c r="Z393" s="239"/>
      <c r="AA393" s="239"/>
      <c r="AB393" s="239"/>
      <c r="AC393" s="239"/>
      <c r="AD393" s="239"/>
      <c r="AE393" s="239"/>
      <c r="AF393" s="239"/>
      <c r="AG393" s="239"/>
      <c r="AH393" s="239"/>
      <c r="AI393" s="239"/>
      <c r="AJ393" s="239"/>
      <c r="AK393" s="239"/>
      <c r="AL393" s="239"/>
      <c r="AM393" s="239"/>
      <c r="AN393" s="239"/>
      <c r="AO393" s="239"/>
      <c r="AP393" s="239"/>
      <c r="AQ393" s="239"/>
      <c r="AR393" s="239"/>
      <c r="AS393" s="239"/>
      <c r="AT393" s="239"/>
      <c r="AU393" s="239"/>
      <c r="AV393" s="239"/>
      <c r="AW393" s="239"/>
      <c r="AX393" s="239"/>
      <c r="AY393" s="239"/>
      <c r="AZ393" s="239"/>
      <c r="BA393" s="132"/>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130" customFormat="true" ht="15" customHeight="true" x14ac:dyDescent="0.2">
      <c r="Y394" s="132"/>
      <c r="Z394" s="239"/>
      <c r="AA394" s="239"/>
      <c r="AB394" s="239"/>
      <c r="AC394" s="239"/>
      <c r="AD394" s="239"/>
      <c r="AE394" s="239"/>
      <c r="AF394" s="239"/>
      <c r="AG394" s="239"/>
      <c r="AH394" s="239"/>
      <c r="AI394" s="239"/>
      <c r="AJ394" s="239"/>
      <c r="AK394" s="239"/>
      <c r="AL394" s="239"/>
      <c r="AM394" s="239"/>
      <c r="AN394" s="239"/>
      <c r="AO394" s="239"/>
      <c r="AP394" s="239"/>
      <c r="AQ394" s="239"/>
      <c r="AR394" s="239"/>
      <c r="AS394" s="239"/>
      <c r="AT394" s="239"/>
      <c r="AU394" s="239"/>
      <c r="AV394" s="239"/>
      <c r="AW394" s="239"/>
      <c r="AX394" s="239"/>
      <c r="AY394" s="239"/>
      <c r="AZ394" s="239"/>
      <c r="BA394" s="132"/>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130" customFormat="true" ht="15" customHeight="true" x14ac:dyDescent="0.2">
      <c r="Y395" s="132"/>
      <c r="Z395" s="239"/>
      <c r="AA395" s="239"/>
      <c r="AB395" s="239"/>
      <c r="AC395" s="239"/>
      <c r="AD395" s="239"/>
      <c r="AE395" s="239"/>
      <c r="AF395" s="239"/>
      <c r="AG395" s="239"/>
      <c r="AH395" s="239"/>
      <c r="AI395" s="239"/>
      <c r="AJ395" s="239"/>
      <c r="AK395" s="239"/>
      <c r="AL395" s="239"/>
      <c r="AM395" s="239"/>
      <c r="AN395" s="239"/>
      <c r="AO395" s="239"/>
      <c r="AP395" s="239"/>
      <c r="AQ395" s="239"/>
      <c r="AR395" s="239"/>
      <c r="AS395" s="239"/>
      <c r="AT395" s="239"/>
      <c r="AU395" s="239"/>
      <c r="AV395" s="239"/>
      <c r="AW395" s="239"/>
      <c r="AX395" s="239"/>
      <c r="AY395" s="239"/>
      <c r="AZ395" s="239"/>
      <c r="BA395" s="132"/>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130" customFormat="true" ht="15" customHeight="true" x14ac:dyDescent="0.2">
      <c r="Y396" s="132"/>
      <c r="Z396" s="239"/>
      <c r="AA396" s="239"/>
      <c r="AB396" s="239"/>
      <c r="AC396" s="239"/>
      <c r="AD396" s="239"/>
      <c r="AE396" s="239"/>
      <c r="AF396" s="239"/>
      <c r="AG396" s="239"/>
      <c r="AH396" s="239"/>
      <c r="AI396" s="239"/>
      <c r="AJ396" s="239"/>
      <c r="AK396" s="239"/>
      <c r="AL396" s="239"/>
      <c r="AM396" s="239"/>
      <c r="AN396" s="239"/>
      <c r="AO396" s="239"/>
      <c r="AP396" s="239"/>
      <c r="AQ396" s="239"/>
      <c r="AR396" s="239"/>
      <c r="AS396" s="239"/>
      <c r="AT396" s="239"/>
      <c r="AU396" s="239"/>
      <c r="AV396" s="239"/>
      <c r="AW396" s="239"/>
      <c r="AX396" s="239"/>
      <c r="AY396" s="239"/>
      <c r="AZ396" s="239"/>
      <c r="BA396" s="132"/>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130" customFormat="true" ht="15" customHeight="true" x14ac:dyDescent="0.2">
      <c r="Y397" s="132"/>
      <c r="Z397" s="239"/>
      <c r="AA397" s="239"/>
      <c r="AB397" s="239"/>
      <c r="AC397" s="239"/>
      <c r="AD397" s="239"/>
      <c r="AE397" s="239"/>
      <c r="AF397" s="239"/>
      <c r="AG397" s="239"/>
      <c r="AH397" s="239"/>
      <c r="AI397" s="239"/>
      <c r="AJ397" s="239"/>
      <c r="AK397" s="239"/>
      <c r="AL397" s="239"/>
      <c r="AM397" s="239"/>
      <c r="AN397" s="239"/>
      <c r="AO397" s="239"/>
      <c r="AP397" s="239"/>
      <c r="AQ397" s="239"/>
      <c r="AR397" s="239"/>
      <c r="AS397" s="239"/>
      <c r="AT397" s="239"/>
      <c r="AU397" s="239"/>
      <c r="AV397" s="239"/>
      <c r="AW397" s="239"/>
      <c r="AX397" s="239"/>
      <c r="AY397" s="239"/>
      <c r="AZ397" s="239"/>
      <c r="BA397" s="132"/>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130" customFormat="true" ht="15" customHeight="true" x14ac:dyDescent="0.2">
      <c r="Y398" s="132"/>
      <c r="Z398" s="239"/>
      <c r="AA398" s="239"/>
      <c r="AB398" s="239"/>
      <c r="AC398" s="239"/>
      <c r="AD398" s="239"/>
      <c r="AE398" s="239"/>
      <c r="AF398" s="239"/>
      <c r="AG398" s="239"/>
      <c r="AH398" s="239"/>
      <c r="AI398" s="239"/>
      <c r="AJ398" s="239"/>
      <c r="AK398" s="239"/>
      <c r="AL398" s="239"/>
      <c r="AM398" s="239"/>
      <c r="AN398" s="239"/>
      <c r="AO398" s="239"/>
      <c r="AP398" s="239"/>
      <c r="AQ398" s="239"/>
      <c r="AR398" s="239"/>
      <c r="AS398" s="239"/>
      <c r="AT398" s="239"/>
      <c r="AU398" s="239"/>
      <c r="AV398" s="239"/>
      <c r="AW398" s="239"/>
      <c r="AX398" s="239"/>
      <c r="AY398" s="239"/>
      <c r="AZ398" s="239"/>
      <c r="BA398" s="132"/>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1021" customFormat="true" ht="15" customHeight="true" x14ac:dyDescent="0.25">
      <c r="A399" s="136"/>
      <c r="B399" s="136"/>
      <c r="C399" s="2820" t="s">
        <v>132</v>
      </c>
      <c r="D399" s="2821"/>
      <c r="E399" s="2821"/>
      <c r="F399" s="2821"/>
      <c r="G399" s="136"/>
      <c r="H399" s="2838" t="s">
        <v>133</v>
      </c>
      <c r="I399" s="2839"/>
      <c r="J399" s="2839"/>
      <c r="K399" s="2839"/>
      <c r="M399" s="2838" t="s">
        <v>134</v>
      </c>
      <c r="N399" s="2839"/>
      <c r="O399" s="2839"/>
      <c r="P399" s="2839"/>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1021" customFormat="true" ht="15" customHeight="true" x14ac:dyDescent="0.2">
      <c r="A400" s="136"/>
      <c r="B400" s="136"/>
      <c r="C400" s="3322" t="s">
        <v>195</v>
      </c>
      <c r="D400" s="3323"/>
      <c r="E400" s="3323"/>
      <c r="F400"/>
      <c r="G400"/>
      <c r="H400" s="3323" t="s">
        <v>195</v>
      </c>
      <c r="I400" s="3323"/>
      <c r="J400" s="3323"/>
      <c r="K400"/>
      <c r="L400"/>
      <c r="M400" s="3323" t="s">
        <v>195</v>
      </c>
      <c r="N400" s="3323"/>
      <c r="O400" s="3323"/>
      <c r="P400"/>
      <c r="Q400"/>
      <c r="R400" s="235"/>
      <c r="Z400" s="235"/>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B400" s="136"/>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1021" customFormat="true" ht="25.15" customHeight="true" x14ac:dyDescent="0.2">
      <c r="A401" s="136"/>
      <c r="B401" s="136"/>
      <c r="C401" s="3338" t="s">
        <v>242</v>
      </c>
      <c r="D401" s="3316"/>
      <c r="E401" s="2669" t="s">
        <v>196</v>
      </c>
      <c r="F401" s="2531"/>
      <c r="G401" s="2531"/>
      <c r="H401" s="3316" t="s">
        <v>242</v>
      </c>
      <c r="I401" s="3316"/>
      <c r="J401" s="2670" t="s">
        <v>196</v>
      </c>
      <c r="K401" s="2531"/>
      <c r="L401" s="2531"/>
      <c r="M401" s="3316" t="s">
        <v>242</v>
      </c>
      <c r="N401" s="3316"/>
      <c r="O401" s="2671" t="s">
        <v>196</v>
      </c>
      <c r="P401" s="2531"/>
      <c r="Q401" s="2531"/>
      <c r="R401" s="235"/>
      <c r="Z401" s="235"/>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B401" s="136"/>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1021" customFormat="true" ht="25.15" customHeight="true" x14ac:dyDescent="0.2">
      <c r="A402" s="136"/>
      <c r="B402" s="2836" t="s">
        <v>139</v>
      </c>
      <c r="C402" s="3316"/>
      <c r="D402" s="3316"/>
      <c r="E402" s="2672" t="s">
        <v>197</v>
      </c>
      <c r="F402" s="2531"/>
      <c r="G402" s="2531"/>
      <c r="H402" s="3316"/>
      <c r="I402" s="3316"/>
      <c r="J402" s="2673" t="s">
        <v>197</v>
      </c>
      <c r="K402" s="2531"/>
      <c r="L402" s="2531"/>
      <c r="M402" s="3316"/>
      <c r="N402" s="3316"/>
      <c r="O402" s="2674" t="s">
        <v>197</v>
      </c>
      <c r="P402" s="2531"/>
      <c r="Q402" s="2531"/>
      <c r="R402" s="235"/>
      <c r="Z402" s="235"/>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B402" s="136"/>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37" customFormat="true" ht="25.15" customHeight="true" x14ac:dyDescent="0.2">
      <c r="A403" s="424"/>
      <c r="B403" s="2837"/>
      <c r="C403" s="3339" t="s">
        <v>354</v>
      </c>
      <c r="D403" s="3316"/>
      <c r="E403" s="2675">
        <v>0.75583905666579487</v>
      </c>
      <c r="F403" s="2531"/>
      <c r="G403" s="2531"/>
      <c r="H403" s="3316" t="s">
        <v>354</v>
      </c>
      <c r="I403" s="3316"/>
      <c r="J403" s="2676">
        <v>0.76756104288894811</v>
      </c>
      <c r="K403" s="2531"/>
      <c r="L403" s="2531"/>
      <c r="M403" s="3316" t="s">
        <v>354</v>
      </c>
      <c r="N403" s="3316"/>
      <c r="O403" s="2677">
        <v>0.70035604255603845</v>
      </c>
      <c r="P403" s="2531"/>
      <c r="Q403" s="2531"/>
      <c r="R403" s="238"/>
      <c r="Z403" s="238"/>
      <c r="AA403" s="238"/>
      <c r="AB403" s="238"/>
      <c r="AC403" s="238"/>
      <c r="AD403" s="238"/>
      <c r="AE403" s="238"/>
      <c r="AF403" s="238"/>
      <c r="AG403" s="238"/>
      <c r="AH403" s="238"/>
      <c r="AI403" s="238"/>
      <c r="AJ403" s="238"/>
      <c r="AK403" s="238"/>
      <c r="AL403" s="238"/>
      <c r="AM403" s="238"/>
      <c r="AN403" s="238"/>
      <c r="AO403" s="238"/>
      <c r="AP403" s="238"/>
      <c r="AQ403" s="238"/>
      <c r="AR403" s="238"/>
      <c r="AS403" s="238"/>
      <c r="AT403" s="238"/>
      <c r="AU403" s="238"/>
      <c r="AV403" s="238"/>
      <c r="AW403" s="238"/>
      <c r="AX403" s="238"/>
      <c r="AY403" s="238"/>
      <c r="AZ403" s="238"/>
      <c r="BB403" s="424"/>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37" customFormat="true" ht="25.15" customHeight="true" x14ac:dyDescent="0.2">
      <c r="A404" s="424"/>
      <c r="B404" s="2837"/>
      <c r="C404" s="3314" t="s">
        <v>355</v>
      </c>
      <c r="D404" s="3316"/>
      <c r="E404" s="2678">
        <v>-0.73505522821404512</v>
      </c>
      <c r="F404" s="2531"/>
      <c r="G404" s="2531"/>
      <c r="H404" s="3316" t="s">
        <v>355</v>
      </c>
      <c r="I404" s="3316"/>
      <c r="J404" s="2679">
        <v>-0.7581360815250624</v>
      </c>
      <c r="K404" s="2531"/>
      <c r="L404" s="2531"/>
      <c r="M404" s="3316" t="s">
        <v>355</v>
      </c>
      <c r="N404" s="3316"/>
      <c r="O404" s="2680">
        <v>-0.55400024117679525</v>
      </c>
      <c r="P404" s="2531"/>
      <c r="Q404" s="2531"/>
      <c r="R404" s="238"/>
      <c r="Z404" s="238"/>
      <c r="AA404" s="238"/>
      <c r="AB404" s="238"/>
      <c r="AC404" s="238"/>
      <c r="AD404" s="238"/>
      <c r="AE404" s="238"/>
      <c r="AF404" s="238"/>
      <c r="AG404" s="238"/>
      <c r="AH404" s="238"/>
      <c r="AI404" s="238"/>
      <c r="AJ404" s="238"/>
      <c r="AK404" s="238"/>
      <c r="AL404" s="238"/>
      <c r="AM404" s="238"/>
      <c r="AN404" s="238"/>
      <c r="AO404" s="238"/>
      <c r="AP404" s="238"/>
      <c r="AQ404" s="238"/>
      <c r="AR404" s="238"/>
      <c r="AS404" s="238"/>
      <c r="AT404" s="238"/>
      <c r="AU404" s="238"/>
      <c r="AV404" s="238"/>
      <c r="AW404" s="238"/>
      <c r="AX404" s="238"/>
      <c r="AY404" s="238"/>
      <c r="AZ404" s="238"/>
      <c r="BB404" s="424"/>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37" customFormat="true" ht="25.15" customHeight="true" x14ac:dyDescent="0.2">
      <c r="A405" s="424"/>
      <c r="B405" s="2837"/>
      <c r="C405" s="3314" t="s">
        <v>356</v>
      </c>
      <c r="D405" s="3316"/>
      <c r="E405" s="2678">
        <v>-0.71714496284240159</v>
      </c>
      <c r="F405" s="2531"/>
      <c r="G405" s="2531"/>
      <c r="H405" s="3316" t="s">
        <v>356</v>
      </c>
      <c r="I405" s="3316"/>
      <c r="J405" s="2679">
        <v>-0.74139552102317596</v>
      </c>
      <c r="K405" s="2531"/>
      <c r="L405" s="2531"/>
      <c r="M405" s="3316" t="s">
        <v>357</v>
      </c>
      <c r="N405" s="3316"/>
      <c r="O405" s="2680">
        <v>-0.53702700980691698</v>
      </c>
      <c r="P405" s="2531"/>
      <c r="Q405" s="2531"/>
      <c r="R405" s="238"/>
      <c r="Z405" s="238"/>
      <c r="AA405" s="238"/>
      <c r="AB405" s="238"/>
      <c r="AC405" s="238"/>
      <c r="AD405" s="238"/>
      <c r="AE405" s="238"/>
      <c r="AF405" s="238"/>
      <c r="AG405" s="238"/>
      <c r="AH405" s="238"/>
      <c r="AI405" s="238"/>
      <c r="AJ405" s="238"/>
      <c r="AK405" s="238"/>
      <c r="AL405" s="238"/>
      <c r="AM405" s="238"/>
      <c r="AN405" s="238"/>
      <c r="AO405" s="238"/>
      <c r="AP405" s="238"/>
      <c r="AQ405" s="238"/>
      <c r="AR405" s="238"/>
      <c r="AS405" s="238"/>
      <c r="AT405" s="238"/>
      <c r="AU405" s="238"/>
      <c r="AV405" s="238"/>
      <c r="AW405" s="238"/>
      <c r="AX405" s="238"/>
      <c r="AY405" s="238"/>
      <c r="AZ405" s="238"/>
      <c r="BB405" s="424"/>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37" customFormat="true" ht="25.15" customHeight="true" x14ac:dyDescent="0.2">
      <c r="A406" s="424"/>
      <c r="B406" s="2837"/>
      <c r="C406" s="3314" t="s">
        <v>358</v>
      </c>
      <c r="D406" s="3316"/>
      <c r="E406" s="2678">
        <v>0.64306757255372093</v>
      </c>
      <c r="F406" s="2531"/>
      <c r="G406" s="2531"/>
      <c r="H406" s="3316" t="s">
        <v>358</v>
      </c>
      <c r="I406" s="3316"/>
      <c r="J406" s="2679">
        <v>0.67117663947332507</v>
      </c>
      <c r="K406" s="2531"/>
      <c r="L406" s="2531"/>
      <c r="M406" s="3316" t="s">
        <v>359</v>
      </c>
      <c r="N406" s="3316"/>
      <c r="O406" s="2680">
        <v>0.53547291336148628</v>
      </c>
      <c r="P406" s="2531"/>
      <c r="Q406" s="2531"/>
      <c r="R406" s="238"/>
      <c r="Z406" s="238"/>
      <c r="AA406" s="238"/>
      <c r="AB406" s="238"/>
      <c r="AC406" s="238"/>
      <c r="AD406" s="238"/>
      <c r="AE406" s="238"/>
      <c r="AF406" s="238"/>
      <c r="AG406" s="238"/>
      <c r="AH406" s="238"/>
      <c r="AI406" s="238"/>
      <c r="AJ406" s="238"/>
      <c r="AK406" s="238"/>
      <c r="AL406" s="238"/>
      <c r="AM406" s="238"/>
      <c r="AN406" s="238"/>
      <c r="AO406" s="238"/>
      <c r="AP406" s="238"/>
      <c r="AQ406" s="238"/>
      <c r="AR406" s="238"/>
      <c r="AS406" s="238"/>
      <c r="AT406" s="238"/>
      <c r="AU406" s="238"/>
      <c r="AV406" s="238"/>
      <c r="AW406" s="238"/>
      <c r="AX406" s="238"/>
      <c r="AY406" s="238"/>
      <c r="AZ406" s="238"/>
      <c r="BB406" s="424"/>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37" customFormat="true" ht="25.15" customHeight="true" x14ac:dyDescent="0.2">
      <c r="A407" s="424"/>
      <c r="B407" s="2837"/>
      <c r="C407" s="3314" t="s">
        <v>360</v>
      </c>
      <c r="D407" s="3316"/>
      <c r="E407" s="2678">
        <v>-0.58466065864625472</v>
      </c>
      <c r="F407" s="2531"/>
      <c r="G407" s="2531"/>
      <c r="H407" s="3316" t="s">
        <v>360</v>
      </c>
      <c r="I407" s="3316"/>
      <c r="J407" s="2679">
        <v>-0.61077422241492385</v>
      </c>
      <c r="K407" s="2531"/>
      <c r="L407" s="2531"/>
      <c r="M407" s="3316" t="s">
        <v>356</v>
      </c>
      <c r="N407" s="3316"/>
      <c r="O407" s="2680">
        <v>-0.51631840180496336</v>
      </c>
      <c r="P407" s="2531"/>
      <c r="Q407" s="2531"/>
      <c r="R407" s="238"/>
      <c r="Z407" s="238"/>
      <c r="AA407" s="238"/>
      <c r="AB407" s="238"/>
      <c r="AC407" s="238"/>
      <c r="AD407" s="238"/>
      <c r="AE407" s="238"/>
      <c r="AF407" s="238"/>
      <c r="AG407" s="238"/>
      <c r="AH407" s="238"/>
      <c r="AI407" s="238"/>
      <c r="AJ407" s="238"/>
      <c r="AK407" s="238"/>
      <c r="AL407" s="238"/>
      <c r="AM407" s="238"/>
      <c r="AN407" s="238"/>
      <c r="AO407" s="238"/>
      <c r="AP407" s="238"/>
      <c r="AQ407" s="238"/>
      <c r="AR407" s="238"/>
      <c r="AS407" s="238"/>
      <c r="AT407" s="238"/>
      <c r="AU407" s="238"/>
      <c r="AV407" s="238"/>
      <c r="AW407" s="238"/>
      <c r="AX407" s="238"/>
      <c r="AY407" s="238"/>
      <c r="AZ407" s="238"/>
      <c r="BB407" s="424"/>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37" customFormat="true" ht="25.15" customHeight="true" x14ac:dyDescent="0.2">
      <c r="A408" s="424"/>
      <c r="B408" s="2837"/>
      <c r="C408" s="3314" t="s">
        <v>361</v>
      </c>
      <c r="D408" s="3316"/>
      <c r="E408" s="2678">
        <v>0.54210471885395728</v>
      </c>
      <c r="F408" s="2531"/>
      <c r="G408" s="2531"/>
      <c r="H408" s="3316" t="s">
        <v>362</v>
      </c>
      <c r="I408" s="3316"/>
      <c r="J408" s="2679">
        <v>0.56087860647666221</v>
      </c>
      <c r="K408" s="2531"/>
      <c r="L408" s="2531"/>
      <c r="M408" s="3316" t="s">
        <v>363</v>
      </c>
      <c r="N408" s="3316"/>
      <c r="O408" s="2680">
        <v>0.50890378875699593</v>
      </c>
      <c r="P408" s="2531"/>
      <c r="Q408" s="2531"/>
      <c r="R408" s="238"/>
      <c r="Z408" s="238"/>
      <c r="AA408" s="238"/>
      <c r="AB408" s="238"/>
      <c r="AC408" s="238"/>
      <c r="AD408" s="238"/>
      <c r="AE408" s="238"/>
      <c r="AF408" s="238"/>
      <c r="AG408" s="238"/>
      <c r="AH408" s="238"/>
      <c r="AI408" s="238"/>
      <c r="AJ408" s="238"/>
      <c r="AK408" s="238"/>
      <c r="AL408" s="238"/>
      <c r="AM408" s="238"/>
      <c r="AN408" s="238"/>
      <c r="AO408" s="238"/>
      <c r="AP408" s="238"/>
      <c r="AQ408" s="238"/>
      <c r="AR408" s="238"/>
      <c r="AS408" s="238"/>
      <c r="AT408" s="238"/>
      <c r="AU408" s="238"/>
      <c r="AV408" s="238"/>
      <c r="AW408" s="238"/>
      <c r="AX408" s="238"/>
      <c r="AY408" s="238"/>
      <c r="AZ408" s="238"/>
      <c r="BB408" s="424"/>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37" customFormat="true" ht="25.15" customHeight="true" x14ac:dyDescent="0.2">
      <c r="A409" s="424"/>
      <c r="B409" s="2837"/>
      <c r="C409" s="3314" t="s">
        <v>362</v>
      </c>
      <c r="D409" s="3316"/>
      <c r="E409" s="2678">
        <v>0.54093354044236963</v>
      </c>
      <c r="F409" s="2531"/>
      <c r="G409" s="2531"/>
      <c r="H409" s="3316" t="s">
        <v>361</v>
      </c>
      <c r="I409" s="3316"/>
      <c r="J409" s="2679">
        <v>0.56078758763639691</v>
      </c>
      <c r="K409" s="2531"/>
      <c r="L409" s="2531"/>
      <c r="M409" s="3316" t="s">
        <v>364</v>
      </c>
      <c r="N409" s="3316"/>
      <c r="O409" s="2680">
        <v>-0.50716650631638405</v>
      </c>
      <c r="P409" s="2531"/>
      <c r="Q409" s="2531"/>
      <c r="R409" s="238"/>
      <c r="Z409" s="238"/>
      <c r="AA409" s="238"/>
      <c r="AB409" s="238"/>
      <c r="AC409" s="238"/>
      <c r="AD409" s="238"/>
      <c r="AE409" s="238"/>
      <c r="AF409" s="238"/>
      <c r="AG409" s="238"/>
      <c r="AH409" s="238"/>
      <c r="AI409" s="238"/>
      <c r="AJ409" s="238"/>
      <c r="AK409" s="238"/>
      <c r="AL409" s="238"/>
      <c r="AM409" s="238"/>
      <c r="AN409" s="238"/>
      <c r="AO409" s="238"/>
      <c r="AP409" s="238"/>
      <c r="AQ409" s="238"/>
      <c r="AR409" s="238"/>
      <c r="AS409" s="238"/>
      <c r="AT409" s="238"/>
      <c r="AU409" s="238"/>
      <c r="AV409" s="238"/>
      <c r="AW409" s="238"/>
      <c r="AX409" s="238"/>
      <c r="AY409" s="238"/>
      <c r="AZ409" s="238"/>
      <c r="BB409" s="424"/>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37" customFormat="true" ht="25.15" customHeight="true" x14ac:dyDescent="0.2">
      <c r="A410" s="424"/>
      <c r="B410" s="2837"/>
      <c r="C410" s="3314" t="s">
        <v>365</v>
      </c>
      <c r="D410" s="3316"/>
      <c r="E410" s="2678">
        <v>0.4831619074008871</v>
      </c>
      <c r="F410" s="2531"/>
      <c r="G410" s="2531"/>
      <c r="H410" s="3316" t="s">
        <v>365</v>
      </c>
      <c r="I410" s="3316"/>
      <c r="J410" s="2679">
        <v>0.51481484714336612</v>
      </c>
      <c r="K410" s="2531"/>
      <c r="L410" s="2531"/>
      <c r="M410" s="3316" t="s">
        <v>366</v>
      </c>
      <c r="N410" s="3316"/>
      <c r="O410" s="2680">
        <v>-0.49578076184944098</v>
      </c>
      <c r="P410" s="2531"/>
      <c r="Q410" s="2531"/>
      <c r="R410" s="238"/>
      <c r="Z410" s="238"/>
      <c r="AA410" s="238"/>
      <c r="AB410" s="238"/>
      <c r="AC410" s="238"/>
      <c r="AD410" s="238"/>
      <c r="AE410" s="238"/>
      <c r="AF410" s="238"/>
      <c r="AG410" s="238"/>
      <c r="AH410" s="238"/>
      <c r="AI410" s="238"/>
      <c r="AJ410" s="238"/>
      <c r="AK410" s="238"/>
      <c r="AL410" s="238"/>
      <c r="AM410" s="238"/>
      <c r="AN410" s="238"/>
      <c r="AO410" s="238"/>
      <c r="AP410" s="238"/>
      <c r="AQ410" s="238"/>
      <c r="AR410" s="238"/>
      <c r="AS410" s="238"/>
      <c r="AT410" s="238"/>
      <c r="AU410" s="238"/>
      <c r="AV410" s="238"/>
      <c r="AW410" s="238"/>
      <c r="AX410" s="238"/>
      <c r="AY410" s="238"/>
      <c r="AZ410" s="238"/>
      <c r="BB410" s="424"/>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37" customFormat="true" ht="25.15" customHeight="true" x14ac:dyDescent="0.2">
      <c r="A411" s="424"/>
      <c r="B411" s="2837"/>
      <c r="C411" s="3314" t="s">
        <v>367</v>
      </c>
      <c r="D411" s="3316"/>
      <c r="E411" s="2678">
        <v>0.4821461633264495</v>
      </c>
      <c r="F411" s="2531"/>
      <c r="G411" s="2531"/>
      <c r="H411" s="3316" t="s">
        <v>367</v>
      </c>
      <c r="I411" s="3316"/>
      <c r="J411" s="2679">
        <v>0.49441258749700673</v>
      </c>
      <c r="K411" s="2531"/>
      <c r="L411" s="2531"/>
      <c r="M411" s="3316" t="s">
        <v>308</v>
      </c>
      <c r="N411" s="3316"/>
      <c r="O411" s="2680">
        <v>0.4458890464484192</v>
      </c>
      <c r="P411" s="2531"/>
      <c r="Q411" s="2531"/>
      <c r="R411" s="238"/>
      <c r="Z411" s="238"/>
      <c r="AA411" s="238"/>
      <c r="AB411" s="238"/>
      <c r="AC411" s="238"/>
      <c r="AD411" s="238"/>
      <c r="AE411" s="238"/>
      <c r="AF411" s="238"/>
      <c r="AG411" s="238"/>
      <c r="AH411" s="238"/>
      <c r="AI411" s="238"/>
      <c r="AJ411" s="238"/>
      <c r="AK411" s="238"/>
      <c r="AL411" s="238"/>
      <c r="AM411" s="238"/>
      <c r="AN411" s="238"/>
      <c r="AO411" s="238"/>
      <c r="AP411" s="238"/>
      <c r="AQ411" s="238"/>
      <c r="AR411" s="238"/>
      <c r="AS411" s="238"/>
      <c r="AT411" s="238"/>
      <c r="AU411" s="238"/>
      <c r="AV411" s="238"/>
      <c r="AW411" s="238"/>
      <c r="AX411" s="238"/>
      <c r="AY411" s="238"/>
      <c r="AZ411" s="238"/>
      <c r="BB411" s="424"/>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37" customFormat="true" ht="25.15" customHeight="true" x14ac:dyDescent="0.2">
      <c r="A412" s="424"/>
      <c r="B412" s="2837"/>
      <c r="C412" s="3314" t="s">
        <v>363</v>
      </c>
      <c r="D412" s="3316"/>
      <c r="E412" s="2678">
        <v>0.47654405253680121</v>
      </c>
      <c r="F412" s="2531"/>
      <c r="G412" s="2531"/>
      <c r="H412" s="3316" t="s">
        <v>368</v>
      </c>
      <c r="I412" s="3316"/>
      <c r="J412" s="2679">
        <v>0.48534604238314849</v>
      </c>
      <c r="K412" s="2531"/>
      <c r="L412" s="2531"/>
      <c r="M412" s="3316" t="s">
        <v>358</v>
      </c>
      <c r="N412" s="3316"/>
      <c r="O412" s="2680">
        <v>0.42751755334560965</v>
      </c>
      <c r="P412" s="2531"/>
      <c r="Q412" s="2531"/>
      <c r="R412" s="238"/>
      <c r="Z412" s="238"/>
      <c r="AA412" s="238"/>
      <c r="AB412" s="238"/>
      <c r="AC412" s="238"/>
      <c r="AD412" s="238"/>
      <c r="AE412" s="238"/>
      <c r="AF412" s="238"/>
      <c r="AG412" s="238"/>
      <c r="AH412" s="238"/>
      <c r="AI412" s="238"/>
      <c r="AJ412" s="238"/>
      <c r="AK412" s="238"/>
      <c r="AL412" s="238"/>
      <c r="AM412" s="238"/>
      <c r="AN412" s="238"/>
      <c r="AO412" s="238"/>
      <c r="AP412" s="238"/>
      <c r="AQ412" s="238"/>
      <c r="AR412" s="238"/>
      <c r="AS412" s="238"/>
      <c r="AT412" s="238"/>
      <c r="AU412" s="238"/>
      <c r="AV412" s="238"/>
      <c r="AW412" s="238"/>
      <c r="AX412" s="238"/>
      <c r="AY412" s="238"/>
      <c r="AZ412" s="238"/>
      <c r="BB412" s="424"/>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37" customFormat="true" ht="25.15" customHeight="true" x14ac:dyDescent="0.2">
      <c r="A413" s="424"/>
      <c r="B413" s="2837"/>
      <c r="C413" s="3314" t="s">
        <v>368</v>
      </c>
      <c r="D413" s="3316"/>
      <c r="E413" s="2678">
        <v>0.4608736992398435</v>
      </c>
      <c r="F413" s="2531"/>
      <c r="G413" s="2531"/>
      <c r="H413" s="3316" t="s">
        <v>363</v>
      </c>
      <c r="I413" s="3316"/>
      <c r="J413" s="2679">
        <v>0.47568590907746605</v>
      </c>
      <c r="K413" s="2531"/>
      <c r="L413" s="2531"/>
      <c r="M413" s="3316" t="s">
        <v>369</v>
      </c>
      <c r="N413" s="3316"/>
      <c r="O413" s="2680">
        <v>0.42372724517465055</v>
      </c>
      <c r="P413" s="2531"/>
      <c r="Q413" s="2531"/>
      <c r="R413" s="238"/>
      <c r="Z413" s="238"/>
      <c r="AA413" s="238"/>
      <c r="AB413" s="238"/>
      <c r="AC413" s="238"/>
      <c r="AD413" s="238"/>
      <c r="AE413" s="238"/>
      <c r="AF413" s="238"/>
      <c r="AG413" s="238"/>
      <c r="AH413" s="238"/>
      <c r="AI413" s="238"/>
      <c r="AJ413" s="238"/>
      <c r="AK413" s="238"/>
      <c r="AL413" s="238"/>
      <c r="AM413" s="238"/>
      <c r="AN413" s="238"/>
      <c r="AO413" s="238"/>
      <c r="AP413" s="238"/>
      <c r="AQ413" s="238"/>
      <c r="AR413" s="238"/>
      <c r="AS413" s="238"/>
      <c r="AT413" s="238"/>
      <c r="AU413" s="238"/>
      <c r="AV413" s="238"/>
      <c r="AW413" s="238"/>
      <c r="AX413" s="238"/>
      <c r="AY413" s="238"/>
      <c r="AZ413" s="238"/>
      <c r="BB413" s="424"/>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37" customFormat="true" ht="25.15" customHeight="true" x14ac:dyDescent="0.2">
      <c r="A414" s="424"/>
      <c r="B414" s="2837"/>
      <c r="C414" s="3314" t="s">
        <v>359</v>
      </c>
      <c r="D414" s="3316"/>
      <c r="E414" s="2678">
        <v>0.44742866682187743</v>
      </c>
      <c r="F414" s="2531"/>
      <c r="G414" s="2531"/>
      <c r="H414" s="3316" t="s">
        <v>370</v>
      </c>
      <c r="I414" s="3316"/>
      <c r="J414" s="2679">
        <v>0.46830376057416856</v>
      </c>
      <c r="K414" s="2531"/>
      <c r="L414" s="2531"/>
      <c r="M414" s="3316" t="s">
        <v>371</v>
      </c>
      <c r="N414" s="3316"/>
      <c r="O414" s="2680">
        <v>0.39873159117683993</v>
      </c>
      <c r="P414" s="2531"/>
      <c r="Q414" s="2531"/>
      <c r="R414" s="238"/>
      <c r="Z414" s="238"/>
      <c r="AA414" s="238"/>
      <c r="AB414" s="238"/>
      <c r="AC414" s="238"/>
      <c r="AD414" s="238"/>
      <c r="AE414" s="238"/>
      <c r="AF414" s="238"/>
      <c r="AG414" s="238"/>
      <c r="AH414" s="238"/>
      <c r="AI414" s="238"/>
      <c r="AJ414" s="238"/>
      <c r="AK414" s="238"/>
      <c r="AL414" s="238"/>
      <c r="AM414" s="238"/>
      <c r="AN414" s="238"/>
      <c r="AO414" s="238"/>
      <c r="AP414" s="238"/>
      <c r="AQ414" s="238"/>
      <c r="AR414" s="238"/>
      <c r="AS414" s="238"/>
      <c r="AT414" s="238"/>
      <c r="AU414" s="238"/>
      <c r="AV414" s="238"/>
      <c r="AW414" s="238"/>
      <c r="AX414" s="238"/>
      <c r="AY414" s="238"/>
      <c r="AZ414" s="238"/>
      <c r="BB414" s="424"/>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37" customFormat="true" ht="25.15" customHeight="true" x14ac:dyDescent="0.2">
      <c r="A415" s="424"/>
      <c r="B415" s="2837"/>
      <c r="C415" s="3314" t="s">
        <v>370</v>
      </c>
      <c r="D415" s="3316"/>
      <c r="E415" s="2678">
        <v>0.43662799831679378</v>
      </c>
      <c r="F415" s="2531"/>
      <c r="G415" s="2531"/>
      <c r="H415" s="3316" t="s">
        <v>359</v>
      </c>
      <c r="I415" s="3316"/>
      <c r="J415" s="2679">
        <v>0.44115062806115635</v>
      </c>
      <c r="K415" s="2531"/>
      <c r="L415" s="2531"/>
      <c r="M415" s="3316" t="s">
        <v>361</v>
      </c>
      <c r="N415" s="3316"/>
      <c r="O415" s="2680">
        <v>0.39303092956000091</v>
      </c>
      <c r="P415" s="2531"/>
      <c r="Q415" s="2531"/>
      <c r="R415" s="238"/>
      <c r="Z415" s="238"/>
      <c r="AA415" s="238"/>
      <c r="AB415" s="238"/>
      <c r="AC415" s="238"/>
      <c r="AD415" s="238"/>
      <c r="AE415" s="238"/>
      <c r="AF415" s="238"/>
      <c r="AG415" s="238"/>
      <c r="AH415" s="238"/>
      <c r="AI415" s="238"/>
      <c r="AJ415" s="238"/>
      <c r="AK415" s="238"/>
      <c r="AL415" s="238"/>
      <c r="AM415" s="238"/>
      <c r="AN415" s="238"/>
      <c r="AO415" s="238"/>
      <c r="AP415" s="238"/>
      <c r="AQ415" s="238"/>
      <c r="AR415" s="238"/>
      <c r="AS415" s="238"/>
      <c r="AT415" s="238"/>
      <c r="AU415" s="238"/>
      <c r="AV415" s="238"/>
      <c r="AW415" s="238"/>
      <c r="AX415" s="238"/>
      <c r="AY415" s="238"/>
      <c r="AZ415" s="238"/>
      <c r="BB415" s="424"/>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37" customFormat="true" ht="25.15" customHeight="true" x14ac:dyDescent="0.2">
      <c r="A416" s="424"/>
      <c r="B416" s="2837"/>
      <c r="C416" s="3314" t="s">
        <v>372</v>
      </c>
      <c r="D416" s="3316"/>
      <c r="E416" s="2678">
        <v>0.41057620199276401</v>
      </c>
      <c r="F416" s="2531"/>
      <c r="G416" s="2531"/>
      <c r="H416" s="3316" t="s">
        <v>372</v>
      </c>
      <c r="I416" s="3316"/>
      <c r="J416" s="2679">
        <v>0.4302648627226609</v>
      </c>
      <c r="K416" s="2531"/>
      <c r="L416" s="2531"/>
      <c r="M416" s="3316" t="s">
        <v>373</v>
      </c>
      <c r="N416" s="3316"/>
      <c r="O416" s="2680">
        <v>-0.39111715847829281</v>
      </c>
      <c r="P416" s="2531"/>
      <c r="Q416" s="2531"/>
      <c r="R416" s="238"/>
      <c r="Z416" s="238"/>
      <c r="AA416" s="238"/>
      <c r="AB416" s="238"/>
      <c r="AC416" s="238"/>
      <c r="AD416" s="238"/>
      <c r="AE416" s="238"/>
      <c r="AF416" s="238"/>
      <c r="AG416" s="238"/>
      <c r="AH416" s="238"/>
      <c r="AI416" s="238"/>
      <c r="AJ416" s="238"/>
      <c r="AK416" s="238"/>
      <c r="AL416" s="238"/>
      <c r="AM416" s="238"/>
      <c r="AN416" s="238"/>
      <c r="AO416" s="238"/>
      <c r="AP416" s="238"/>
      <c r="AQ416" s="238"/>
      <c r="AR416" s="238"/>
      <c r="AS416" s="238"/>
      <c r="AT416" s="238"/>
      <c r="AU416" s="238"/>
      <c r="AV416" s="238"/>
      <c r="AW416" s="238"/>
      <c r="AX416" s="238"/>
      <c r="AY416" s="238"/>
      <c r="AZ416" s="238"/>
      <c r="BB416" s="424"/>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37" customFormat="true" ht="25.15" customHeight="true" x14ac:dyDescent="0.2">
      <c r="A417" s="424"/>
      <c r="B417" s="2837"/>
      <c r="C417" s="3314" t="s">
        <v>374</v>
      </c>
      <c r="D417" s="3316"/>
      <c r="E417" s="2678">
        <v>-0.3864491328538468</v>
      </c>
      <c r="F417" s="2531"/>
      <c r="G417" s="2531"/>
      <c r="H417" s="3316" t="s">
        <v>375</v>
      </c>
      <c r="I417" s="3316"/>
      <c r="J417" s="2679">
        <v>0.41170189665616619</v>
      </c>
      <c r="K417" s="2531"/>
      <c r="L417" s="2531"/>
      <c r="M417" s="3316" t="s">
        <v>360</v>
      </c>
      <c r="N417" s="3316"/>
      <c r="O417" s="2680">
        <v>-0.38614187799910582</v>
      </c>
      <c r="P417" s="2531"/>
      <c r="Q417" s="2531"/>
      <c r="R417" s="238"/>
      <c r="Z417" s="238"/>
      <c r="AA417" s="238"/>
      <c r="AB417" s="238"/>
      <c r="AC417" s="238"/>
      <c r="AD417" s="238"/>
      <c r="AE417" s="238"/>
      <c r="AF417" s="238"/>
      <c r="AG417" s="238"/>
      <c r="AH417" s="238"/>
      <c r="AI417" s="238"/>
      <c r="AJ417" s="238"/>
      <c r="AK417" s="238"/>
      <c r="AL417" s="238"/>
      <c r="AM417" s="238"/>
      <c r="AN417" s="238"/>
      <c r="AO417" s="238"/>
      <c r="AP417" s="238"/>
      <c r="AQ417" s="238"/>
      <c r="AR417" s="238"/>
      <c r="AS417" s="238"/>
      <c r="AT417" s="238"/>
      <c r="AU417" s="238"/>
      <c r="AV417" s="238"/>
      <c r="AW417" s="238"/>
      <c r="AX417" s="238"/>
      <c r="AY417" s="238"/>
      <c r="AZ417" s="238"/>
      <c r="BB417" s="424"/>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37" customFormat="true" ht="25.15" customHeight="true" x14ac:dyDescent="0.2">
      <c r="A418" s="424"/>
      <c r="B418" s="2837"/>
      <c r="C418" s="3314" t="s">
        <v>375</v>
      </c>
      <c r="D418" s="3316"/>
      <c r="E418" s="2678">
        <v>0.38541264572201467</v>
      </c>
      <c r="F418" s="2531"/>
      <c r="G418" s="2531"/>
      <c r="H418" s="3316" t="s">
        <v>216</v>
      </c>
      <c r="I418" s="3316"/>
      <c r="J418" s="2679">
        <v>-0.4111223480930557</v>
      </c>
      <c r="K418" s="2531"/>
      <c r="L418" s="2531"/>
      <c r="M418" s="3316" t="s">
        <v>362</v>
      </c>
      <c r="N418" s="3316"/>
      <c r="O418" s="2680">
        <v>0.3737890896133837</v>
      </c>
      <c r="P418" s="2531"/>
      <c r="Q418" s="2531"/>
      <c r="R418" s="238"/>
      <c r="Z418" s="238"/>
      <c r="AA418" s="238"/>
      <c r="AB418" s="238"/>
      <c r="AC418" s="238"/>
      <c r="AD418" s="238"/>
      <c r="AE418" s="238"/>
      <c r="AF418" s="238"/>
      <c r="AG418" s="238"/>
      <c r="AH418" s="238"/>
      <c r="AI418" s="238"/>
      <c r="AJ418" s="238"/>
      <c r="AK418" s="238"/>
      <c r="AL418" s="238"/>
      <c r="AM418" s="238"/>
      <c r="AN418" s="238"/>
      <c r="AO418" s="238"/>
      <c r="AP418" s="238"/>
      <c r="AQ418" s="238"/>
      <c r="AR418" s="238"/>
      <c r="AS418" s="238"/>
      <c r="AT418" s="238"/>
      <c r="AU418" s="238"/>
      <c r="AV418" s="238"/>
      <c r="AW418" s="238"/>
      <c r="AX418" s="238"/>
      <c r="AY418" s="238"/>
      <c r="AZ418" s="238"/>
      <c r="BB418" s="424"/>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37" customFormat="true" ht="25.15" customHeight="true" x14ac:dyDescent="0.2">
      <c r="A419" s="424"/>
      <c r="B419" s="2837"/>
      <c r="C419" s="3314" t="s">
        <v>216</v>
      </c>
      <c r="D419" s="3316"/>
      <c r="E419" s="2678">
        <v>-0.3834014878021319</v>
      </c>
      <c r="F419" s="2531"/>
      <c r="G419" s="2531"/>
      <c r="H419" s="3316" t="s">
        <v>374</v>
      </c>
      <c r="I419" s="3316"/>
      <c r="J419" s="2679">
        <v>-0.39171041747451402</v>
      </c>
      <c r="K419" s="2531"/>
      <c r="L419" s="2531"/>
      <c r="M419" s="3316" t="s">
        <v>376</v>
      </c>
      <c r="N419" s="3316"/>
      <c r="O419" s="2680">
        <v>-0.37050518639257035</v>
      </c>
      <c r="P419" s="2531"/>
      <c r="Q419" s="2531"/>
      <c r="R419" s="238"/>
      <c r="Z419" s="238"/>
      <c r="AA419" s="238"/>
      <c r="AB419" s="238"/>
      <c r="AC419" s="238"/>
      <c r="AD419" s="238"/>
      <c r="AE419" s="238"/>
      <c r="AF419" s="238"/>
      <c r="AG419" s="238"/>
      <c r="AH419" s="238"/>
      <c r="AI419" s="238"/>
      <c r="AJ419" s="238"/>
      <c r="AK419" s="238"/>
      <c r="AL419" s="238"/>
      <c r="AM419" s="238"/>
      <c r="AN419" s="238"/>
      <c r="AO419" s="238"/>
      <c r="AP419" s="238"/>
      <c r="AQ419" s="238"/>
      <c r="AR419" s="238"/>
      <c r="AS419" s="238"/>
      <c r="AT419" s="238"/>
      <c r="AU419" s="238"/>
      <c r="AV419" s="238"/>
      <c r="AW419" s="238"/>
      <c r="AX419" s="238"/>
      <c r="AY419" s="238"/>
      <c r="AZ419" s="238"/>
      <c r="BB419" s="424"/>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37" customFormat="true" ht="25.15" customHeight="true" x14ac:dyDescent="0.2">
      <c r="A420" s="424"/>
      <c r="B420" s="2837"/>
      <c r="C420" s="3314" t="s">
        <v>369</v>
      </c>
      <c r="D420" s="3316"/>
      <c r="E420" s="2678">
        <v>0.36390278827928857</v>
      </c>
      <c r="F420" s="2531"/>
      <c r="G420" s="2531"/>
      <c r="H420" s="3316" t="s">
        <v>377</v>
      </c>
      <c r="I420" s="3316"/>
      <c r="J420" s="2679">
        <v>-0.36456049943796232</v>
      </c>
      <c r="K420" s="2531"/>
      <c r="L420" s="2531"/>
      <c r="M420" s="3316" t="s">
        <v>378</v>
      </c>
      <c r="N420" s="3316"/>
      <c r="O420" s="2680">
        <v>0.36451497459676446</v>
      </c>
      <c r="P420" s="2531"/>
      <c r="Q420" s="2531"/>
      <c r="R420" s="238"/>
      <c r="Z420" s="238"/>
      <c r="AA420" s="238"/>
      <c r="AB420" s="238"/>
      <c r="AC420" s="238"/>
      <c r="AD420" s="238"/>
      <c r="AE420" s="238"/>
      <c r="AF420" s="238"/>
      <c r="AG420" s="238"/>
      <c r="AH420" s="238"/>
      <c r="AI420" s="238"/>
      <c r="AJ420" s="238"/>
      <c r="AK420" s="238"/>
      <c r="AL420" s="238"/>
      <c r="AM420" s="238"/>
      <c r="AN420" s="238"/>
      <c r="AO420" s="238"/>
      <c r="AP420" s="238"/>
      <c r="AQ420" s="238"/>
      <c r="AR420" s="238"/>
      <c r="AS420" s="238"/>
      <c r="AT420" s="238"/>
      <c r="AU420" s="238"/>
      <c r="AV420" s="238"/>
      <c r="AW420" s="238"/>
      <c r="AX420" s="238"/>
      <c r="AY420" s="238"/>
      <c r="AZ420" s="238"/>
      <c r="BB420" s="424"/>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37" customFormat="true" ht="25.15" customHeight="true" x14ac:dyDescent="0.2">
      <c r="A421" s="424"/>
      <c r="B421" s="2837"/>
      <c r="C421" s="3314" t="s">
        <v>377</v>
      </c>
      <c r="D421" s="3316"/>
      <c r="E421" s="2678">
        <v>-0.35532231082585586</v>
      </c>
      <c r="F421" s="2531"/>
      <c r="G421" s="2531"/>
      <c r="H421" s="3316" t="s">
        <v>369</v>
      </c>
      <c r="I421" s="3316"/>
      <c r="J421" s="2679">
        <v>0.36219042001323354</v>
      </c>
      <c r="K421" s="2531"/>
      <c r="L421" s="2531"/>
      <c r="M421" s="3316" t="s">
        <v>367</v>
      </c>
      <c r="N421" s="3316"/>
      <c r="O421" s="2680">
        <v>0.33134531984930971</v>
      </c>
      <c r="P421" s="2531"/>
      <c r="Q421" s="2531"/>
      <c r="R421" s="238"/>
      <c r="Z421" s="238"/>
      <c r="AA421" s="238"/>
      <c r="AB421" s="238"/>
      <c r="AC421" s="238"/>
      <c r="AD421" s="238"/>
      <c r="AE421" s="238"/>
      <c r="AF421" s="238"/>
      <c r="AG421" s="238"/>
      <c r="AH421" s="238"/>
      <c r="AI421" s="238"/>
      <c r="AJ421" s="238"/>
      <c r="AK421" s="238"/>
      <c r="AL421" s="238"/>
      <c r="AM421" s="238"/>
      <c r="AN421" s="238"/>
      <c r="AO421" s="238"/>
      <c r="AP421" s="238"/>
      <c r="AQ421" s="238"/>
      <c r="AR421" s="238"/>
      <c r="AS421" s="238"/>
      <c r="AT421" s="238"/>
      <c r="AU421" s="238"/>
      <c r="AV421" s="238"/>
      <c r="AW421" s="238"/>
      <c r="AX421" s="238"/>
      <c r="AY421" s="238"/>
      <c r="AZ421" s="238"/>
      <c r="BB421" s="424"/>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37" customFormat="true" ht="25.15" customHeight="true" x14ac:dyDescent="0.2">
      <c r="A422" s="424"/>
      <c r="B422" s="2837"/>
      <c r="C422" s="3314" t="s">
        <v>379</v>
      </c>
      <c r="D422" s="3316"/>
      <c r="E422" s="2678">
        <v>0.33923882933686816</v>
      </c>
      <c r="F422" s="2531"/>
      <c r="G422" s="2531"/>
      <c r="H422" s="3316" t="s">
        <v>379</v>
      </c>
      <c r="I422" s="3316"/>
      <c r="J422" s="2679">
        <v>0.35255793549043712</v>
      </c>
      <c r="K422" s="2531"/>
      <c r="L422" s="2531"/>
      <c r="M422" s="3316" t="s">
        <v>368</v>
      </c>
      <c r="N422" s="3316"/>
      <c r="O422" s="2680">
        <v>0.32314178745202027</v>
      </c>
      <c r="P422" s="2531"/>
      <c r="Q422" s="2531"/>
      <c r="R422" s="238"/>
      <c r="Z422" s="238"/>
      <c r="AA422" s="238"/>
      <c r="AB422" s="238"/>
      <c r="AC422" s="238"/>
      <c r="AD422" s="238"/>
      <c r="AE422" s="238"/>
      <c r="AF422" s="238"/>
      <c r="AG422" s="238"/>
      <c r="AH422" s="238"/>
      <c r="AI422" s="238"/>
      <c r="AJ422" s="238"/>
      <c r="AK422" s="238"/>
      <c r="AL422" s="238"/>
      <c r="AM422" s="238"/>
      <c r="AN422" s="238"/>
      <c r="AO422" s="238"/>
      <c r="AP422" s="238"/>
      <c r="AQ422" s="238"/>
      <c r="AR422" s="238"/>
      <c r="AS422" s="238"/>
      <c r="AT422" s="238"/>
      <c r="AU422" s="238"/>
      <c r="AV422" s="238"/>
      <c r="AW422" s="238"/>
      <c r="AX422" s="238"/>
      <c r="AY422" s="238"/>
      <c r="AZ422" s="238"/>
      <c r="BB422" s="424"/>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37" customFormat="true" ht="25.15" customHeight="true" x14ac:dyDescent="0.2">
      <c r="A423" s="424"/>
      <c r="B423" s="2837"/>
      <c r="C423" s="3314" t="s">
        <v>380</v>
      </c>
      <c r="D423" s="3316"/>
      <c r="E423" s="2678">
        <v>0.30739620895945902</v>
      </c>
      <c r="F423" s="2531"/>
      <c r="G423" s="2531"/>
      <c r="H423" s="3316" t="s">
        <v>380</v>
      </c>
      <c r="I423" s="3316"/>
      <c r="J423" s="2679">
        <v>0.3229005729165938</v>
      </c>
      <c r="K423" s="2531"/>
      <c r="L423" s="2531"/>
      <c r="M423" s="3316" t="s">
        <v>374</v>
      </c>
      <c r="N423" s="3316"/>
      <c r="O423" s="2680">
        <v>-0.3159047054417039</v>
      </c>
      <c r="P423" s="2531"/>
      <c r="Q423" s="2531"/>
      <c r="R423" s="238"/>
      <c r="Z423" s="238"/>
      <c r="AA423" s="238"/>
      <c r="AB423" s="238"/>
      <c r="AC423" s="238"/>
      <c r="AD423" s="238"/>
      <c r="AE423" s="238"/>
      <c r="AF423" s="238"/>
      <c r="AG423" s="238"/>
      <c r="AH423" s="238"/>
      <c r="AI423" s="238"/>
      <c r="AJ423" s="238"/>
      <c r="AK423" s="238"/>
      <c r="AL423" s="238"/>
      <c r="AM423" s="238"/>
      <c r="AN423" s="238"/>
      <c r="AO423" s="238"/>
      <c r="AP423" s="238"/>
      <c r="AQ423" s="238"/>
      <c r="AR423" s="238"/>
      <c r="AS423" s="238"/>
      <c r="AT423" s="238"/>
      <c r="AU423" s="238"/>
      <c r="AV423" s="238"/>
      <c r="AW423" s="238"/>
      <c r="AX423" s="238"/>
      <c r="AY423" s="238"/>
      <c r="AZ423" s="238"/>
      <c r="BB423" s="424"/>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37" customFormat="true" ht="25.15" customHeight="true" x14ac:dyDescent="0.2">
      <c r="A424" s="424"/>
      <c r="B424" s="2837"/>
      <c r="C424" s="3314" t="s">
        <v>381</v>
      </c>
      <c r="D424" s="3316"/>
      <c r="E424" s="2678">
        <v>0.2896075487398061</v>
      </c>
      <c r="F424" s="2531"/>
      <c r="G424" s="2531"/>
      <c r="H424" s="3316" t="s">
        <v>381</v>
      </c>
      <c r="I424" s="3316"/>
      <c r="J424" s="2679">
        <v>0.30481016510909825</v>
      </c>
      <c r="K424" s="2531"/>
      <c r="L424" s="2531"/>
      <c r="M424" s="3316" t="s">
        <v>382</v>
      </c>
      <c r="N424" s="3316"/>
      <c r="O424" s="2680">
        <v>-0.29161273131310972</v>
      </c>
      <c r="P424" s="2531"/>
      <c r="Q424" s="2531"/>
      <c r="R424" s="238"/>
      <c r="Z424" s="238"/>
      <c r="AA424" s="238"/>
      <c r="AB424" s="238"/>
      <c r="AC424" s="238"/>
      <c r="AD424" s="238"/>
      <c r="AE424" s="238"/>
      <c r="AF424" s="238"/>
      <c r="AG424" s="238"/>
      <c r="AH424" s="238"/>
      <c r="AI424" s="238"/>
      <c r="AJ424" s="238"/>
      <c r="AK424" s="238"/>
      <c r="AL424" s="238"/>
      <c r="AM424" s="238"/>
      <c r="AN424" s="238"/>
      <c r="AO424" s="238"/>
      <c r="AP424" s="238"/>
      <c r="AQ424" s="238"/>
      <c r="AR424" s="238"/>
      <c r="AS424" s="238"/>
      <c r="AT424" s="238"/>
      <c r="AU424" s="238"/>
      <c r="AV424" s="238"/>
      <c r="AW424" s="238"/>
      <c r="AX424" s="238"/>
      <c r="AY424" s="238"/>
      <c r="AZ424" s="238"/>
      <c r="BB424" s="424"/>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37" customFormat="true" ht="25.15" customHeight="true" x14ac:dyDescent="0.2">
      <c r="A425" s="424"/>
      <c r="B425" s="2837"/>
      <c r="C425" s="3314" t="s">
        <v>383</v>
      </c>
      <c r="D425" s="3316"/>
      <c r="E425" s="2678">
        <v>0.27707750511872475</v>
      </c>
      <c r="F425" s="2531"/>
      <c r="G425" s="2531"/>
      <c r="H425" s="3316" t="s">
        <v>383</v>
      </c>
      <c r="I425" s="3316"/>
      <c r="J425" s="2679">
        <v>0.28747927208692842</v>
      </c>
      <c r="K425" s="2531"/>
      <c r="L425" s="2531"/>
      <c r="M425" s="3316" t="s">
        <v>384</v>
      </c>
      <c r="N425" s="3316"/>
      <c r="O425" s="2680">
        <v>-0.2916127313131085</v>
      </c>
      <c r="P425" s="2531"/>
      <c r="Q425" s="2531"/>
      <c r="R425" s="238"/>
      <c r="Z425" s="238"/>
      <c r="AA425" s="238"/>
      <c r="AB425" s="238"/>
      <c r="AC425" s="238"/>
      <c r="AD425" s="238"/>
      <c r="AE425" s="238"/>
      <c r="AF425" s="238"/>
      <c r="AG425" s="238"/>
      <c r="AH425" s="238"/>
      <c r="AI425" s="238"/>
      <c r="AJ425" s="238"/>
      <c r="AK425" s="238"/>
      <c r="AL425" s="238"/>
      <c r="AM425" s="238"/>
      <c r="AN425" s="238"/>
      <c r="AO425" s="238"/>
      <c r="AP425" s="238"/>
      <c r="AQ425" s="238"/>
      <c r="AR425" s="238"/>
      <c r="AS425" s="238"/>
      <c r="AT425" s="238"/>
      <c r="AU425" s="238"/>
      <c r="AV425" s="238"/>
      <c r="AW425" s="238"/>
      <c r="AX425" s="238"/>
      <c r="AY425" s="238"/>
      <c r="AZ425" s="238"/>
      <c r="BB425" s="424"/>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37" customFormat="true" ht="25.15" customHeight="true" x14ac:dyDescent="0.2">
      <c r="A426" s="424"/>
      <c r="B426" s="2837"/>
      <c r="C426" s="3314" t="s">
        <v>385</v>
      </c>
      <c r="D426" s="3316"/>
      <c r="E426" s="2678">
        <v>0.2485544997785136</v>
      </c>
      <c r="F426" s="2531"/>
      <c r="G426" s="2531"/>
      <c r="H426" s="3316" t="s">
        <v>385</v>
      </c>
      <c r="I426" s="3316"/>
      <c r="J426" s="2679">
        <v>0.26483974812000299</v>
      </c>
      <c r="K426" s="2531"/>
      <c r="L426" s="2531"/>
      <c r="M426" s="3316" t="s">
        <v>365</v>
      </c>
      <c r="N426" s="3316"/>
      <c r="O426" s="2680">
        <v>0.26666623172387138</v>
      </c>
      <c r="P426" s="2531"/>
      <c r="Q426" s="2531"/>
      <c r="R426" s="238"/>
      <c r="Z426" s="238"/>
      <c r="AA426" s="238"/>
      <c r="AB426" s="238"/>
      <c r="AC426" s="238"/>
      <c r="AD426" s="238"/>
      <c r="AE426" s="238"/>
      <c r="AF426" s="238"/>
      <c r="AG426" s="238"/>
      <c r="AH426" s="238"/>
      <c r="AI426" s="238"/>
      <c r="AJ426" s="238"/>
      <c r="AK426" s="238"/>
      <c r="AL426" s="238"/>
      <c r="AM426" s="238"/>
      <c r="AN426" s="238"/>
      <c r="AO426" s="238"/>
      <c r="AP426" s="238"/>
      <c r="AQ426" s="238"/>
      <c r="AR426" s="238"/>
      <c r="AS426" s="238"/>
      <c r="AT426" s="238"/>
      <c r="AU426" s="238"/>
      <c r="AV426" s="238"/>
      <c r="AW426" s="238"/>
      <c r="AX426" s="238"/>
      <c r="AY426" s="238"/>
      <c r="AZ426" s="238"/>
      <c r="BB426" s="424"/>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37" customFormat="true" ht="25.15" customHeight="true" x14ac:dyDescent="0.2">
      <c r="A427" s="424"/>
      <c r="B427" s="2837"/>
      <c r="C427" s="3314" t="s">
        <v>386</v>
      </c>
      <c r="D427" s="3316"/>
      <c r="E427" s="2678">
        <v>0.23024187673505475</v>
      </c>
      <c r="F427" s="2531"/>
      <c r="G427" s="2531"/>
      <c r="H427" s="3316" t="s">
        <v>386</v>
      </c>
      <c r="I427" s="3316"/>
      <c r="J427" s="2679">
        <v>0.24271642949398881</v>
      </c>
      <c r="K427" s="2531"/>
      <c r="L427" s="2531"/>
      <c r="M427" s="3316" t="s">
        <v>370</v>
      </c>
      <c r="N427" s="3316"/>
      <c r="O427" s="2680">
        <v>0.2444943800824298</v>
      </c>
      <c r="P427" s="2531"/>
      <c r="Q427" s="2531"/>
      <c r="R427" s="238"/>
      <c r="Z427" s="238"/>
      <c r="AA427" s="238"/>
      <c r="AB427" s="238"/>
      <c r="AC427" s="238"/>
      <c r="AD427" s="238"/>
      <c r="AE427" s="238"/>
      <c r="AF427" s="238"/>
      <c r="AG427" s="238"/>
      <c r="AH427" s="238"/>
      <c r="AI427" s="238"/>
      <c r="AJ427" s="238"/>
      <c r="AK427" s="238"/>
      <c r="AL427" s="238"/>
      <c r="AM427" s="238"/>
      <c r="AN427" s="238"/>
      <c r="AO427" s="238"/>
      <c r="AP427" s="238"/>
      <c r="AQ427" s="238"/>
      <c r="AR427" s="238"/>
      <c r="AS427" s="238"/>
      <c r="AT427" s="238"/>
      <c r="AU427" s="238"/>
      <c r="AV427" s="238"/>
      <c r="AW427" s="238"/>
      <c r="AX427" s="238"/>
      <c r="AY427" s="238"/>
      <c r="AZ427" s="238"/>
      <c r="BB427" s="424"/>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37" customFormat="true" ht="25.15" customHeight="true" x14ac:dyDescent="0.2">
      <c r="A428" s="424"/>
      <c r="B428" s="2837"/>
      <c r="C428" s="3314" t="s">
        <v>387</v>
      </c>
      <c r="D428" s="3316"/>
      <c r="E428" s="2678">
        <v>0.22573377071621556</v>
      </c>
      <c r="F428" s="2531"/>
      <c r="G428" s="2531"/>
      <c r="H428" s="3316" t="s">
        <v>387</v>
      </c>
      <c r="I428" s="3316"/>
      <c r="J428" s="2679">
        <v>0.23765163525886118</v>
      </c>
      <c r="K428" s="2531"/>
      <c r="L428" s="2531"/>
      <c r="M428" s="3316" t="s">
        <v>372</v>
      </c>
      <c r="N428" s="3316"/>
      <c r="O428" s="2680">
        <v>0.22381440787985393</v>
      </c>
      <c r="P428" s="2531"/>
      <c r="Q428" s="2531"/>
      <c r="R428" s="238"/>
      <c r="Z428" s="238"/>
      <c r="AA428" s="238"/>
      <c r="AB428" s="238"/>
      <c r="AC428" s="238"/>
      <c r="AD428" s="238"/>
      <c r="AE428" s="238"/>
      <c r="AF428" s="238"/>
      <c r="AG428" s="238"/>
      <c r="AH428" s="238"/>
      <c r="AI428" s="238"/>
      <c r="AJ428" s="238"/>
      <c r="AK428" s="238"/>
      <c r="AL428" s="238"/>
      <c r="AM428" s="238"/>
      <c r="AN428" s="238"/>
      <c r="AO428" s="238"/>
      <c r="AP428" s="238"/>
      <c r="AQ428" s="238"/>
      <c r="AR428" s="238"/>
      <c r="AS428" s="238"/>
      <c r="AT428" s="238"/>
      <c r="AU428" s="238"/>
      <c r="AV428" s="238"/>
      <c r="AW428" s="238"/>
      <c r="AX428" s="238"/>
      <c r="AY428" s="238"/>
      <c r="AZ428" s="238"/>
      <c r="BB428" s="424"/>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37" customFormat="true" ht="25.15" customHeight="true" x14ac:dyDescent="0.2">
      <c r="A429" s="424"/>
      <c r="B429" s="2837"/>
      <c r="C429" s="3314" t="s">
        <v>371</v>
      </c>
      <c r="D429" s="3316"/>
      <c r="E429" s="2678">
        <v>0.21321502120763799</v>
      </c>
      <c r="F429" s="2531"/>
      <c r="G429" s="2531"/>
      <c r="H429" s="3316" t="s">
        <v>371</v>
      </c>
      <c r="I429" s="3316"/>
      <c r="J429" s="2679">
        <v>0.18662047841616555</v>
      </c>
      <c r="K429" s="2531"/>
      <c r="L429" s="2531"/>
      <c r="M429" s="3316" t="s">
        <v>379</v>
      </c>
      <c r="N429" s="3316"/>
      <c r="O429" s="2680">
        <v>0.21228040387915287</v>
      </c>
      <c r="P429" s="2531"/>
      <c r="Q429" s="2531"/>
      <c r="R429" s="238"/>
      <c r="Z429" s="238"/>
      <c r="AA429" s="238"/>
      <c r="AB429" s="238"/>
      <c r="AC429" s="238"/>
      <c r="AD429" s="238"/>
      <c r="AE429" s="238"/>
      <c r="AF429" s="238"/>
      <c r="AG429" s="238"/>
      <c r="AH429" s="238"/>
      <c r="AI429" s="238"/>
      <c r="AJ429" s="238"/>
      <c r="AK429" s="238"/>
      <c r="AL429" s="238"/>
      <c r="AM429" s="238"/>
      <c r="AN429" s="238"/>
      <c r="AO429" s="238"/>
      <c r="AP429" s="238"/>
      <c r="AQ429" s="238"/>
      <c r="AR429" s="238"/>
      <c r="AS429" s="238"/>
      <c r="AT429" s="238"/>
      <c r="AU429" s="238"/>
      <c r="AV429" s="238"/>
      <c r="AW429" s="238"/>
      <c r="AX429" s="238"/>
      <c r="AY429" s="238"/>
      <c r="AZ429" s="238"/>
      <c r="BB429" s="424"/>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37" customFormat="true" ht="25.15" customHeight="true" x14ac:dyDescent="0.2">
      <c r="A430" s="424"/>
      <c r="B430" s="2837"/>
      <c r="C430" s="3314" t="s">
        <v>364</v>
      </c>
      <c r="D430" s="3316"/>
      <c r="E430" s="2678">
        <v>-0.19661996514109523</v>
      </c>
      <c r="F430" s="2531"/>
      <c r="G430" s="2531"/>
      <c r="H430" s="3316" t="s">
        <v>388</v>
      </c>
      <c r="I430" s="3316"/>
      <c r="J430" s="2679">
        <v>0.18634175627532937</v>
      </c>
      <c r="K430" s="2531"/>
      <c r="L430" s="2531"/>
      <c r="M430" s="3316" t="s">
        <v>216</v>
      </c>
      <c r="N430" s="3316"/>
      <c r="O430" s="2680">
        <v>-0.20916626956346973</v>
      </c>
      <c r="P430" s="2531"/>
      <c r="Q430" s="2531"/>
      <c r="R430" s="238"/>
      <c r="Z430" s="238"/>
      <c r="AA430" s="238"/>
      <c r="AB430" s="238"/>
      <c r="AC430" s="238"/>
      <c r="AD430" s="238"/>
      <c r="AE430" s="238"/>
      <c r="AF430" s="238"/>
      <c r="AG430" s="238"/>
      <c r="AH430" s="238"/>
      <c r="AI430" s="238"/>
      <c r="AJ430" s="238"/>
      <c r="AK430" s="238"/>
      <c r="AL430" s="238"/>
      <c r="AM430" s="238"/>
      <c r="AN430" s="238"/>
      <c r="AO430" s="238"/>
      <c r="AP430" s="238"/>
      <c r="AQ430" s="238"/>
      <c r="AR430" s="238"/>
      <c r="AS430" s="238"/>
      <c r="AT430" s="238"/>
      <c r="AU430" s="238"/>
      <c r="AV430" s="238"/>
      <c r="AW430" s="238"/>
      <c r="AX430" s="238"/>
      <c r="AY430" s="238"/>
      <c r="AZ430" s="238"/>
      <c r="BB430" s="424"/>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37" customFormat="true" ht="25.15" customHeight="true" x14ac:dyDescent="0.2">
      <c r="A431" s="424"/>
      <c r="B431" s="2837"/>
      <c r="C431" s="3314" t="s">
        <v>378</v>
      </c>
      <c r="D431" s="3316"/>
      <c r="E431" s="2678">
        <v>0.19585043324119761</v>
      </c>
      <c r="F431" s="2531"/>
      <c r="G431" s="2531"/>
      <c r="H431" s="3316" t="s">
        <v>382</v>
      </c>
      <c r="I431" s="3316"/>
      <c r="J431" s="2679">
        <v>-0.18318175796651107</v>
      </c>
      <c r="K431" s="2531"/>
      <c r="L431" s="2531"/>
      <c r="M431" s="3316" t="s">
        <v>375</v>
      </c>
      <c r="N431" s="3316"/>
      <c r="O431" s="2680">
        <v>0.20870688621902553</v>
      </c>
      <c r="P431" s="2531"/>
      <c r="Q431" s="2531"/>
      <c r="R431" s="238"/>
      <c r="Z431" s="238"/>
      <c r="AA431" s="238"/>
      <c r="AB431" s="238"/>
      <c r="AC431" s="238"/>
      <c r="AD431" s="238"/>
      <c r="AE431" s="238"/>
      <c r="AF431" s="238"/>
      <c r="AG431" s="238"/>
      <c r="AH431" s="238"/>
      <c r="AI431" s="238"/>
      <c r="AJ431" s="238"/>
      <c r="AK431" s="238"/>
      <c r="AL431" s="238"/>
      <c r="AM431" s="238"/>
      <c r="AN431" s="238"/>
      <c r="AO431" s="238"/>
      <c r="AP431" s="238"/>
      <c r="AQ431" s="238"/>
      <c r="AR431" s="238"/>
      <c r="AS431" s="238"/>
      <c r="AT431" s="238"/>
      <c r="AU431" s="238"/>
      <c r="AV431" s="238"/>
      <c r="AW431" s="238"/>
      <c r="AX431" s="238"/>
      <c r="AY431" s="238"/>
      <c r="AZ431" s="238"/>
      <c r="BB431" s="424"/>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37" customFormat="true" ht="25.15" customHeight="true" x14ac:dyDescent="0.2">
      <c r="A432" s="424"/>
      <c r="B432" s="2837"/>
      <c r="C432" s="3314" t="s">
        <v>382</v>
      </c>
      <c r="D432" s="3316"/>
      <c r="E432" s="2678">
        <v>-0.19198768379687572</v>
      </c>
      <c r="F432" s="2531"/>
      <c r="G432" s="2531"/>
      <c r="H432" s="3316" t="s">
        <v>378</v>
      </c>
      <c r="I432" s="3316"/>
      <c r="J432" s="2679">
        <v>0.17294784006379316</v>
      </c>
      <c r="K432" s="2531"/>
      <c r="L432" s="2531"/>
      <c r="M432" s="3316" t="s">
        <v>380</v>
      </c>
      <c r="N432" s="3316"/>
      <c r="O432" s="2680">
        <v>0.1832208075865798</v>
      </c>
      <c r="P432" s="2531"/>
      <c r="Q432" s="2531"/>
      <c r="R432" s="238"/>
      <c r="Z432" s="238"/>
      <c r="AA432" s="238"/>
      <c r="AB432" s="238"/>
      <c r="AC432" s="238"/>
      <c r="AD432" s="238"/>
      <c r="AE432" s="238"/>
      <c r="AF432" s="238"/>
      <c r="AG432" s="238"/>
      <c r="AH432" s="238"/>
      <c r="AI432" s="238"/>
      <c r="AJ432" s="238"/>
      <c r="AK432" s="238"/>
      <c r="AL432" s="238"/>
      <c r="AM432" s="238"/>
      <c r="AN432" s="238"/>
      <c r="AO432" s="238"/>
      <c r="AP432" s="238"/>
      <c r="AQ432" s="238"/>
      <c r="AR432" s="238"/>
      <c r="AS432" s="238"/>
      <c r="AT432" s="238"/>
      <c r="AU432" s="238"/>
      <c r="AV432" s="238"/>
      <c r="AW432" s="238"/>
      <c r="AX432" s="238"/>
      <c r="AY432" s="238"/>
      <c r="AZ432" s="238"/>
      <c r="BB432" s="424"/>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37" customFormat="true" ht="25.15" customHeight="true" x14ac:dyDescent="0.2">
      <c r="A433" s="424"/>
      <c r="B433" s="2837"/>
      <c r="C433" s="3314" t="s">
        <v>388</v>
      </c>
      <c r="D433" s="3316"/>
      <c r="E433" s="2678">
        <v>0.17626855287699314</v>
      </c>
      <c r="F433" s="2531"/>
      <c r="G433" s="2531"/>
      <c r="H433" s="3316" t="s">
        <v>389</v>
      </c>
      <c r="I433" s="3316"/>
      <c r="J433" s="2679">
        <v>-0.16799152310419366</v>
      </c>
      <c r="K433" s="2531"/>
      <c r="L433" s="2531"/>
      <c r="M433" s="3316" t="s">
        <v>383</v>
      </c>
      <c r="N433" s="3316"/>
      <c r="O433" s="2680">
        <v>0.15814899031784885</v>
      </c>
      <c r="P433" s="2531"/>
      <c r="Q433" s="2531"/>
      <c r="R433" s="238"/>
      <c r="Z433" s="238"/>
      <c r="AA433" s="238"/>
      <c r="AB433" s="238"/>
      <c r="AC433" s="238"/>
      <c r="AD433" s="238"/>
      <c r="AE433" s="238"/>
      <c r="AF433" s="238"/>
      <c r="AG433" s="238"/>
      <c r="AH433" s="238"/>
      <c r="AI433" s="238"/>
      <c r="AJ433" s="238"/>
      <c r="AK433" s="238"/>
      <c r="AL433" s="238"/>
      <c r="AM433" s="238"/>
      <c r="AN433" s="238"/>
      <c r="AO433" s="238"/>
      <c r="AP433" s="238"/>
      <c r="AQ433" s="238"/>
      <c r="AR433" s="238"/>
      <c r="AS433" s="238"/>
      <c r="AT433" s="238"/>
      <c r="AU433" s="238"/>
      <c r="AV433" s="238"/>
      <c r="AW433" s="238"/>
      <c r="AX433" s="238"/>
      <c r="AY433" s="238"/>
      <c r="AZ433" s="238"/>
      <c r="BB433" s="424"/>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37" customFormat="true" ht="25.15" customHeight="true" x14ac:dyDescent="0.2">
      <c r="A434" s="424"/>
      <c r="B434" s="2837"/>
      <c r="C434" s="3314" t="s">
        <v>384</v>
      </c>
      <c r="D434" s="3316"/>
      <c r="E434" s="2678">
        <v>-0.17290248375148309</v>
      </c>
      <c r="F434" s="2531"/>
      <c r="G434" s="2531"/>
      <c r="H434" s="3316" t="s">
        <v>390</v>
      </c>
      <c r="I434" s="3316"/>
      <c r="J434" s="2679">
        <v>0.16491481458011512</v>
      </c>
      <c r="K434" s="2531"/>
      <c r="L434" s="2531"/>
      <c r="M434" s="3316" t="s">
        <v>391</v>
      </c>
      <c r="N434" s="3316"/>
      <c r="O434" s="2680">
        <v>-0.13819969863489046</v>
      </c>
      <c r="P434" s="2531"/>
      <c r="Q434" s="2531"/>
      <c r="R434" s="238"/>
      <c r="Z434" s="238"/>
      <c r="AA434" s="238"/>
      <c r="AB434" s="238"/>
      <c r="AC434" s="238"/>
      <c r="AD434" s="238"/>
      <c r="AE434" s="238"/>
      <c r="AF434" s="238"/>
      <c r="AG434" s="238"/>
      <c r="AH434" s="238"/>
      <c r="AI434" s="238"/>
      <c r="AJ434" s="238"/>
      <c r="AK434" s="238"/>
      <c r="AL434" s="238"/>
      <c r="AM434" s="238"/>
      <c r="AN434" s="238"/>
      <c r="AO434" s="238"/>
      <c r="AP434" s="238"/>
      <c r="AQ434" s="238"/>
      <c r="AR434" s="238"/>
      <c r="AS434" s="238"/>
      <c r="AT434" s="238"/>
      <c r="AU434" s="238"/>
      <c r="AV434" s="238"/>
      <c r="AW434" s="238"/>
      <c r="AX434" s="238"/>
      <c r="AY434" s="238"/>
      <c r="AZ434" s="238"/>
      <c r="BB434" s="424"/>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37" customFormat="true" ht="25.15" customHeight="true" x14ac:dyDescent="0.2">
      <c r="A435" s="424"/>
      <c r="B435" s="2837"/>
      <c r="C435" s="3314" t="s">
        <v>389</v>
      </c>
      <c r="D435" s="3316"/>
      <c r="E435" s="2678">
        <v>-0.16697268217855582</v>
      </c>
      <c r="F435" s="2531"/>
      <c r="G435" s="2531"/>
      <c r="H435" s="3316" t="s">
        <v>384</v>
      </c>
      <c r="I435" s="3316"/>
      <c r="J435" s="2679">
        <v>-0.16292242751249625</v>
      </c>
      <c r="K435" s="2531"/>
      <c r="L435" s="2531"/>
      <c r="M435" s="3316" t="s">
        <v>392</v>
      </c>
      <c r="N435" s="3316"/>
      <c r="O435" s="2680">
        <v>0.13093150016585173</v>
      </c>
      <c r="P435" s="2531"/>
      <c r="Q435" s="2531"/>
      <c r="R435" s="238"/>
      <c r="Z435" s="238"/>
      <c r="AA435" s="238"/>
      <c r="AB435" s="238"/>
      <c r="AC435" s="238"/>
      <c r="AD435" s="238"/>
      <c r="AE435" s="238"/>
      <c r="AF435" s="238"/>
      <c r="AG435" s="238"/>
      <c r="AH435" s="238"/>
      <c r="AI435" s="238"/>
      <c r="AJ435" s="238"/>
      <c r="AK435" s="238"/>
      <c r="AL435" s="238"/>
      <c r="AM435" s="238"/>
      <c r="AN435" s="238"/>
      <c r="AO435" s="238"/>
      <c r="AP435" s="238"/>
      <c r="AQ435" s="238"/>
      <c r="AR435" s="238"/>
      <c r="AS435" s="238"/>
      <c r="AT435" s="238"/>
      <c r="AU435" s="238"/>
      <c r="AV435" s="238"/>
      <c r="AW435" s="238"/>
      <c r="AX435" s="238"/>
      <c r="AY435" s="238"/>
      <c r="AZ435" s="238"/>
      <c r="BB435" s="424"/>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37" customFormat="true" ht="25.15" customHeight="true" x14ac:dyDescent="0.2">
      <c r="A436" s="424"/>
      <c r="B436" s="2837"/>
      <c r="C436" s="3314" t="s">
        <v>357</v>
      </c>
      <c r="D436" s="3316"/>
      <c r="E436" s="2678">
        <v>-0.15911312631640515</v>
      </c>
      <c r="F436" s="2531"/>
      <c r="G436" s="2531"/>
      <c r="H436" s="3316" t="s">
        <v>364</v>
      </c>
      <c r="I436" s="3316"/>
      <c r="J436" s="2679">
        <v>-0.16219237671924377</v>
      </c>
      <c r="K436" s="2531"/>
      <c r="L436" s="2531"/>
      <c r="M436" s="3316" t="s">
        <v>381</v>
      </c>
      <c r="N436" s="3316"/>
      <c r="O436" s="2680">
        <v>0.13026814198024037</v>
      </c>
      <c r="P436" s="2531"/>
      <c r="Q436" s="2531"/>
      <c r="R436" s="238"/>
      <c r="Z436" s="238"/>
      <c r="AA436" s="238"/>
      <c r="AB436" s="238"/>
      <c r="AC436" s="238"/>
      <c r="AD436" s="238"/>
      <c r="AE436" s="238"/>
      <c r="AF436" s="238"/>
      <c r="AG436" s="238"/>
      <c r="AH436" s="238"/>
      <c r="AI436" s="238"/>
      <c r="AJ436" s="238"/>
      <c r="AK436" s="238"/>
      <c r="AL436" s="238"/>
      <c r="AM436" s="238"/>
      <c r="AN436" s="238"/>
      <c r="AO436" s="238"/>
      <c r="AP436" s="238"/>
      <c r="AQ436" s="238"/>
      <c r="AR436" s="238"/>
      <c r="AS436" s="238"/>
      <c r="AT436" s="238"/>
      <c r="AU436" s="238"/>
      <c r="AV436" s="238"/>
      <c r="AW436" s="238"/>
      <c r="AX436" s="238"/>
      <c r="AY436" s="238"/>
      <c r="AZ436" s="238"/>
      <c r="BB436" s="424"/>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37" customFormat="true" ht="25.15" customHeight="true" x14ac:dyDescent="0.2">
      <c r="A437" s="424"/>
      <c r="B437" s="2837"/>
      <c r="C437" s="3314" t="s">
        <v>308</v>
      </c>
      <c r="D437" s="3316"/>
      <c r="E437" s="2678">
        <v>0.15444410961820423</v>
      </c>
      <c r="F437" s="2531"/>
      <c r="G437" s="2531"/>
      <c r="H437" s="3316" t="s">
        <v>393</v>
      </c>
      <c r="I437" s="3316"/>
      <c r="J437" s="2679">
        <v>0.1345277867961249</v>
      </c>
      <c r="K437" s="2531"/>
      <c r="L437" s="2531"/>
      <c r="M437" s="3316" t="s">
        <v>388</v>
      </c>
      <c r="N437" s="3316"/>
      <c r="O437" s="2680">
        <v>0.12553953052459835</v>
      </c>
      <c r="P437" s="2531"/>
      <c r="Q437" s="2531"/>
      <c r="R437" s="238"/>
      <c r="Z437" s="238"/>
      <c r="AA437" s="238"/>
      <c r="AB437" s="238"/>
      <c r="AC437" s="238"/>
      <c r="AD437" s="238"/>
      <c r="AE437" s="238"/>
      <c r="AF437" s="238"/>
      <c r="AG437" s="238"/>
      <c r="AH437" s="238"/>
      <c r="AI437" s="238"/>
      <c r="AJ437" s="238"/>
      <c r="AK437" s="238"/>
      <c r="AL437" s="238"/>
      <c r="AM437" s="238"/>
      <c r="AN437" s="238"/>
      <c r="AO437" s="238"/>
      <c r="AP437" s="238"/>
      <c r="AQ437" s="238"/>
      <c r="AR437" s="238"/>
      <c r="AS437" s="238"/>
      <c r="AT437" s="238"/>
      <c r="AU437" s="238"/>
      <c r="AV437" s="238"/>
      <c r="AW437" s="238"/>
      <c r="AX437" s="238"/>
      <c r="AY437" s="238"/>
      <c r="AZ437" s="238"/>
      <c r="BB437" s="424"/>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37" customFormat="true" ht="25.15" customHeight="true" x14ac:dyDescent="0.2">
      <c r="A438" s="424"/>
      <c r="B438" s="2837"/>
      <c r="C438" s="3314" t="s">
        <v>390</v>
      </c>
      <c r="D438" s="3316"/>
      <c r="E438" s="2678">
        <v>0.15422230143438345</v>
      </c>
      <c r="F438" s="2531"/>
      <c r="G438" s="2531"/>
      <c r="H438" s="3316" t="s">
        <v>308</v>
      </c>
      <c r="I438" s="3316"/>
      <c r="J438" s="2679">
        <v>0.11707993906948898</v>
      </c>
      <c r="K438" s="2531"/>
      <c r="L438" s="2531"/>
      <c r="M438" s="3316" t="s">
        <v>386</v>
      </c>
      <c r="N438" s="3316"/>
      <c r="O438" s="2680">
        <v>0.12061432259596638</v>
      </c>
      <c r="P438" s="2531"/>
      <c r="Q438" s="2531"/>
      <c r="R438" s="238"/>
      <c r="Z438" s="238"/>
      <c r="AA438" s="238"/>
      <c r="AB438" s="238"/>
      <c r="AC438" s="238"/>
      <c r="AD438" s="238"/>
      <c r="AE438" s="238"/>
      <c r="AF438" s="238"/>
      <c r="AG438" s="238"/>
      <c r="AH438" s="238"/>
      <c r="AI438" s="238"/>
      <c r="AJ438" s="238"/>
      <c r="AK438" s="238"/>
      <c r="AL438" s="238"/>
      <c r="AM438" s="238"/>
      <c r="AN438" s="238"/>
      <c r="AO438" s="238"/>
      <c r="AP438" s="238"/>
      <c r="AQ438" s="238"/>
      <c r="AR438" s="238"/>
      <c r="AS438" s="238"/>
      <c r="AT438" s="238"/>
      <c r="AU438" s="238"/>
      <c r="AV438" s="238"/>
      <c r="AW438" s="238"/>
      <c r="AX438" s="238"/>
      <c r="AY438" s="238"/>
      <c r="AZ438" s="238"/>
      <c r="BB438" s="424"/>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37" customFormat="true" ht="25.15" customHeight="true" x14ac:dyDescent="0.2">
      <c r="A439" s="424"/>
      <c r="B439" s="2837"/>
      <c r="C439" s="3314" t="s">
        <v>366</v>
      </c>
      <c r="D439" s="3316"/>
      <c r="E439" s="2678">
        <v>-0.15355264832298152</v>
      </c>
      <c r="F439" s="2531"/>
      <c r="G439" s="2531"/>
      <c r="H439" s="3316" t="s">
        <v>366</v>
      </c>
      <c r="I439" s="3316"/>
      <c r="J439" s="2679">
        <v>-0.10802447131866226</v>
      </c>
      <c r="K439" s="2531"/>
      <c r="L439" s="2531"/>
      <c r="M439" s="3316" t="s">
        <v>389</v>
      </c>
      <c r="N439" s="3316"/>
      <c r="O439" s="2680">
        <v>-0.11352762466749187</v>
      </c>
      <c r="P439" s="2531"/>
      <c r="Q439" s="2531"/>
      <c r="R439" s="238"/>
      <c r="Z439" s="238"/>
      <c r="AA439" s="238"/>
      <c r="AB439" s="238"/>
      <c r="AC439" s="238"/>
      <c r="AD439" s="238"/>
      <c r="AE439" s="238"/>
      <c r="AF439" s="238"/>
      <c r="AG439" s="238"/>
      <c r="AH439" s="238"/>
      <c r="AI439" s="238"/>
      <c r="AJ439" s="238"/>
      <c r="AK439" s="238"/>
      <c r="AL439" s="238"/>
      <c r="AM439" s="238"/>
      <c r="AN439" s="238"/>
      <c r="AO439" s="238"/>
      <c r="AP439" s="238"/>
      <c r="AQ439" s="238"/>
      <c r="AR439" s="238"/>
      <c r="AS439" s="238"/>
      <c r="AT439" s="238"/>
      <c r="AU439" s="238"/>
      <c r="AV439" s="238"/>
      <c r="AW439" s="238"/>
      <c r="AX439" s="238"/>
      <c r="AY439" s="238"/>
      <c r="AZ439" s="238"/>
      <c r="BB439" s="424"/>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37" customFormat="true" ht="25.15" customHeight="true" x14ac:dyDescent="0.2">
      <c r="A440" s="424"/>
      <c r="B440" s="2837"/>
      <c r="C440" s="3314" t="s">
        <v>373</v>
      </c>
      <c r="D440" s="3316"/>
      <c r="E440" s="2678">
        <v>-0.1291307665415099</v>
      </c>
      <c r="F440" s="2531"/>
      <c r="G440" s="2531"/>
      <c r="H440" s="3316" t="s">
        <v>357</v>
      </c>
      <c r="I440" s="3316"/>
      <c r="J440" s="2679">
        <v>-9.2164711421849912E-2</v>
      </c>
      <c r="K440" s="2531"/>
      <c r="L440" s="2531"/>
      <c r="M440" s="3316" t="s">
        <v>387</v>
      </c>
      <c r="N440" s="3316"/>
      <c r="O440" s="2680">
        <v>0.10443063624206303</v>
      </c>
      <c r="P440" s="2531"/>
      <c r="Q440" s="2531"/>
      <c r="R440" s="238"/>
      <c r="Z440" s="238"/>
      <c r="AA440" s="238"/>
      <c r="AB440" s="238"/>
      <c r="AC440" s="238"/>
      <c r="AD440" s="238"/>
      <c r="AE440" s="238"/>
      <c r="AF440" s="238"/>
      <c r="AG440" s="238"/>
      <c r="AH440" s="238"/>
      <c r="AI440" s="238"/>
      <c r="AJ440" s="238"/>
      <c r="AK440" s="238"/>
      <c r="AL440" s="238"/>
      <c r="AM440" s="238"/>
      <c r="AN440" s="238"/>
      <c r="AO440" s="238"/>
      <c r="AP440" s="238"/>
      <c r="AQ440" s="238"/>
      <c r="AR440" s="238"/>
      <c r="AS440" s="238"/>
      <c r="AT440" s="238"/>
      <c r="AU440" s="238"/>
      <c r="AV440" s="238"/>
      <c r="AW440" s="238"/>
      <c r="AX440" s="238"/>
      <c r="AY440" s="238"/>
      <c r="AZ440" s="238"/>
      <c r="BB440" s="424"/>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37" customFormat="true" ht="25.15" customHeight="true" x14ac:dyDescent="0.2">
      <c r="A441" s="424"/>
      <c r="B441" s="2837"/>
      <c r="C441" s="3314" t="s">
        <v>393</v>
      </c>
      <c r="D441" s="3316"/>
      <c r="E441" s="2678">
        <v>0.12912536260992544</v>
      </c>
      <c r="F441" s="2531"/>
      <c r="G441" s="2531"/>
      <c r="H441" s="3316" t="s">
        <v>373</v>
      </c>
      <c r="I441" s="3316"/>
      <c r="J441" s="2679">
        <v>-8.2185941578615127E-2</v>
      </c>
      <c r="K441" s="2531"/>
      <c r="L441" s="2531"/>
      <c r="M441" s="3316" t="s">
        <v>394</v>
      </c>
      <c r="N441" s="3316"/>
      <c r="O441" s="2680">
        <v>-0.10383586587282517</v>
      </c>
      <c r="P441" s="2531"/>
      <c r="Q441" s="2531"/>
      <c r="R441" s="238"/>
      <c r="Z441" s="238"/>
      <c r="AA441" s="238"/>
      <c r="AB441" s="238"/>
      <c r="AC441" s="238"/>
      <c r="AD441" s="238"/>
      <c r="AE441" s="238"/>
      <c r="AF441" s="238"/>
      <c r="AG441" s="238"/>
      <c r="AH441" s="238"/>
      <c r="AI441" s="238"/>
      <c r="AJ441" s="238"/>
      <c r="AK441" s="238"/>
      <c r="AL441" s="238"/>
      <c r="AM441" s="238"/>
      <c r="AN441" s="238"/>
      <c r="AO441" s="238"/>
      <c r="AP441" s="238"/>
      <c r="AQ441" s="238"/>
      <c r="AR441" s="238"/>
      <c r="AS441" s="238"/>
      <c r="AT441" s="238"/>
      <c r="AU441" s="238"/>
      <c r="AV441" s="238"/>
      <c r="AW441" s="238"/>
      <c r="AX441" s="238"/>
      <c r="AY441" s="238"/>
      <c r="AZ441" s="238"/>
      <c r="BB441" s="424"/>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37" customFormat="true" ht="25.15" customHeight="true" x14ac:dyDescent="0.2">
      <c r="A442" s="424"/>
      <c r="B442" s="2837"/>
      <c r="C442" s="3314" t="s">
        <v>376</v>
      </c>
      <c r="D442" s="3316"/>
      <c r="E442" s="2678">
        <v>-0.10700247907272541</v>
      </c>
      <c r="F442" s="2531"/>
      <c r="G442" s="2531"/>
      <c r="H442" s="3316" t="s">
        <v>376</v>
      </c>
      <c r="I442" s="3316"/>
      <c r="J442" s="2679">
        <v>-6.4776025819675842E-2</v>
      </c>
      <c r="K442" s="2531"/>
      <c r="L442" s="2531"/>
      <c r="M442" s="3316" t="s">
        <v>385</v>
      </c>
      <c r="N442" s="3316"/>
      <c r="O442" s="2680">
        <v>0.10097545379159649</v>
      </c>
      <c r="P442" s="2531"/>
      <c r="Q442" s="2531"/>
      <c r="R442" s="238"/>
      <c r="Z442" s="238"/>
      <c r="AA442" s="238"/>
      <c r="AB442" s="238"/>
      <c r="AC442" s="238"/>
      <c r="AD442" s="238"/>
      <c r="AE442" s="238"/>
      <c r="AF442" s="238"/>
      <c r="AG442" s="238"/>
      <c r="AH442" s="238"/>
      <c r="AI442" s="238"/>
      <c r="AJ442" s="238"/>
      <c r="AK442" s="238"/>
      <c r="AL442" s="238"/>
      <c r="AM442" s="238"/>
      <c r="AN442" s="238"/>
      <c r="AO442" s="238"/>
      <c r="AP442" s="238"/>
      <c r="AQ442" s="238"/>
      <c r="AR442" s="238"/>
      <c r="AS442" s="238"/>
      <c r="AT442" s="238"/>
      <c r="AU442" s="238"/>
      <c r="AV442" s="238"/>
      <c r="AW442" s="238"/>
      <c r="AX442" s="238"/>
      <c r="AY442" s="238"/>
      <c r="AZ442" s="238"/>
      <c r="BB442" s="424"/>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37" customFormat="true" ht="25.15" customHeight="true" x14ac:dyDescent="0.2">
      <c r="A443" s="424"/>
      <c r="B443" s="2837"/>
      <c r="C443" s="3314" t="s">
        <v>392</v>
      </c>
      <c r="D443" s="3316"/>
      <c r="E443" s="2678">
        <v>6.7495167434583267E-2</v>
      </c>
      <c r="F443" s="2531"/>
      <c r="G443" s="2531"/>
      <c r="H443" s="3316" t="s">
        <v>392</v>
      </c>
      <c r="I443" s="3316"/>
      <c r="J443" s="2679">
        <v>6.2584167736721874E-2</v>
      </c>
      <c r="K443" s="2531"/>
      <c r="L443" s="2531"/>
      <c r="M443" s="3316" t="s">
        <v>377</v>
      </c>
      <c r="N443" s="3316"/>
      <c r="O443" s="2680">
        <v>-9.9995443088963423E-2</v>
      </c>
      <c r="P443" s="2531"/>
      <c r="Q443" s="2531"/>
      <c r="R443" s="238"/>
      <c r="Z443" s="238"/>
      <c r="AA443" s="238"/>
      <c r="AB443" s="238"/>
      <c r="AC443" s="238"/>
      <c r="AD443" s="238"/>
      <c r="AE443" s="238"/>
      <c r="AF443" s="238"/>
      <c r="AG443" s="238"/>
      <c r="AH443" s="238"/>
      <c r="AI443" s="238"/>
      <c r="AJ443" s="238"/>
      <c r="AK443" s="238"/>
      <c r="AL443" s="238"/>
      <c r="AM443" s="238"/>
      <c r="AN443" s="238"/>
      <c r="AO443" s="238"/>
      <c r="AP443" s="238"/>
      <c r="AQ443" s="238"/>
      <c r="AR443" s="238"/>
      <c r="AS443" s="238"/>
      <c r="AT443" s="238"/>
      <c r="AU443" s="238"/>
      <c r="AV443" s="238"/>
      <c r="AW443" s="238"/>
      <c r="AX443" s="238"/>
      <c r="AY443" s="238"/>
      <c r="AZ443" s="238"/>
      <c r="BB443" s="424"/>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37" customFormat="true" ht="25.15" customHeight="true" x14ac:dyDescent="0.2">
      <c r="A444" s="424"/>
      <c r="B444" s="2837"/>
      <c r="C444" s="3314" t="s">
        <v>318</v>
      </c>
      <c r="D444" s="3316"/>
      <c r="E444" s="2678">
        <v>-5.6522487044753641E-2</v>
      </c>
      <c r="F444" s="2531"/>
      <c r="G444" s="2531"/>
      <c r="H444" s="3316" t="s">
        <v>318</v>
      </c>
      <c r="I444" s="3316"/>
      <c r="J444" s="2679">
        <v>-5.673904569437957E-2</v>
      </c>
      <c r="K444" s="2531"/>
      <c r="L444" s="2531"/>
      <c r="M444" s="3316" t="s">
        <v>395</v>
      </c>
      <c r="N444" s="3316"/>
      <c r="O444" s="2680">
        <v>6.5455205085714563E-2</v>
      </c>
      <c r="P444" s="2531"/>
      <c r="Q444" s="2531"/>
      <c r="R444" s="238"/>
      <c r="Z444" s="238"/>
      <c r="AA444" s="238"/>
      <c r="AB444" s="238"/>
      <c r="AC444" s="238"/>
      <c r="AD444" s="238"/>
      <c r="AE444" s="238"/>
      <c r="AF444" s="238"/>
      <c r="AG444" s="238"/>
      <c r="AH444" s="238"/>
      <c r="AI444" s="238"/>
      <c r="AJ444" s="238"/>
      <c r="AK444" s="238"/>
      <c r="AL444" s="238"/>
      <c r="AM444" s="238"/>
      <c r="AN444" s="238"/>
      <c r="AO444" s="238"/>
      <c r="AP444" s="238"/>
      <c r="AQ444" s="238"/>
      <c r="AR444" s="238"/>
      <c r="AS444" s="238"/>
      <c r="AT444" s="238"/>
      <c r="AU444" s="238"/>
      <c r="AV444" s="238"/>
      <c r="AW444" s="238"/>
      <c r="AX444" s="238"/>
      <c r="AY444" s="238"/>
      <c r="AZ444" s="238"/>
      <c r="BB444" s="424"/>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37" customFormat="true" ht="25.15" customHeight="true" x14ac:dyDescent="0.2">
      <c r="A445" s="424"/>
      <c r="B445" s="2837"/>
      <c r="C445" s="3314" t="s">
        <v>391</v>
      </c>
      <c r="D445" s="3316"/>
      <c r="E445" s="2678">
        <v>-5.1559702061362407E-2</v>
      </c>
      <c r="F445" s="2531"/>
      <c r="G445" s="2531"/>
      <c r="H445" s="3316" t="s">
        <v>396</v>
      </c>
      <c r="I445" s="3316"/>
      <c r="J445" s="2679">
        <v>-4.5479322736666633E-2</v>
      </c>
      <c r="K445" s="2531"/>
      <c r="L445" s="2531"/>
      <c r="M445" s="3316" t="s">
        <v>390</v>
      </c>
      <c r="N445" s="3316"/>
      <c r="O445" s="2680">
        <v>6.2188143868561342E-2</v>
      </c>
      <c r="P445" s="2531"/>
      <c r="Q445" s="2531"/>
      <c r="R445" s="238"/>
      <c r="Z445" s="238"/>
      <c r="AA445" s="238"/>
      <c r="AB445" s="238"/>
      <c r="AC445" s="238"/>
      <c r="AD445" s="238"/>
      <c r="AE445" s="238"/>
      <c r="AF445" s="238"/>
      <c r="AG445" s="238"/>
      <c r="AH445" s="238"/>
      <c r="AI445" s="238"/>
      <c r="AJ445" s="238"/>
      <c r="AK445" s="238"/>
      <c r="AL445" s="238"/>
      <c r="AM445" s="238"/>
      <c r="AN445" s="238"/>
      <c r="AO445" s="238"/>
      <c r="AP445" s="238"/>
      <c r="AQ445" s="238"/>
      <c r="AR445" s="238"/>
      <c r="AS445" s="238"/>
      <c r="AT445" s="238"/>
      <c r="AU445" s="238"/>
      <c r="AV445" s="238"/>
      <c r="AW445" s="238"/>
      <c r="AX445" s="238"/>
      <c r="AY445" s="238"/>
      <c r="AZ445" s="238"/>
      <c r="BB445" s="424"/>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37" customFormat="true" ht="25.15" customHeight="true" x14ac:dyDescent="0.2">
      <c r="A446" s="424"/>
      <c r="B446" s="424"/>
      <c r="C446" s="3314" t="s">
        <v>396</v>
      </c>
      <c r="D446" s="3316"/>
      <c r="E446" s="2678">
        <v>-4.407009477504991E-2</v>
      </c>
      <c r="F446" s="2531"/>
      <c r="G446" s="2531"/>
      <c r="H446" s="3316" t="s">
        <v>391</v>
      </c>
      <c r="I446" s="3316"/>
      <c r="J446" s="2679">
        <v>-3.7112508951189997E-2</v>
      </c>
      <c r="K446" s="2531"/>
      <c r="L446" s="2531"/>
      <c r="M446" s="3316" t="s">
        <v>325</v>
      </c>
      <c r="N446" s="3316"/>
      <c r="O446" s="2680">
        <v>-5.9302482625743419E-2</v>
      </c>
      <c r="P446" s="2531"/>
      <c r="Q446" s="2531"/>
      <c r="R446" s="238"/>
      <c r="Z446" s="238"/>
      <c r="AA446" s="238"/>
      <c r="AB446" s="238"/>
      <c r="AC446" s="238"/>
      <c r="AD446" s="238"/>
      <c r="AE446" s="238"/>
      <c r="AF446" s="238"/>
      <c r="AG446" s="238"/>
      <c r="AH446" s="238"/>
      <c r="AI446" s="238"/>
      <c r="AJ446" s="238"/>
      <c r="AK446" s="238"/>
      <c r="AL446" s="238"/>
      <c r="AM446" s="238"/>
      <c r="AN446" s="238"/>
      <c r="AO446" s="238"/>
      <c r="AP446" s="238"/>
      <c r="AQ446" s="238"/>
      <c r="AR446" s="238"/>
      <c r="AS446" s="238"/>
      <c r="AT446" s="238"/>
      <c r="AU446" s="238"/>
      <c r="AV446" s="238"/>
      <c r="AW446" s="238"/>
      <c r="AX446" s="238"/>
      <c r="AY446" s="238"/>
      <c r="AZ446" s="238"/>
      <c r="BB446" s="424"/>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37" customFormat="true" ht="25.15" customHeight="true" x14ac:dyDescent="0.2">
      <c r="A447" s="424"/>
      <c r="B447" s="424"/>
      <c r="C447" s="3314" t="s">
        <v>394</v>
      </c>
      <c r="D447" s="3316"/>
      <c r="E447" s="2678">
        <v>-4.0575612067612524E-2</v>
      </c>
      <c r="F447" s="2531"/>
      <c r="G447" s="2531"/>
      <c r="H447" s="3316" t="s">
        <v>394</v>
      </c>
      <c r="I447" s="3316"/>
      <c r="J447" s="2679">
        <v>-2.7203226427174838E-2</v>
      </c>
      <c r="K447" s="2531"/>
      <c r="L447" s="2531"/>
      <c r="M447" s="3316" t="s">
        <v>393</v>
      </c>
      <c r="N447" s="3316"/>
      <c r="O447" s="2680">
        <v>4.7799484627045766E-2</v>
      </c>
      <c r="P447" s="2531"/>
      <c r="Q447" s="2531"/>
      <c r="R447" s="238"/>
      <c r="Z447" s="238"/>
      <c r="AA447" s="238"/>
      <c r="AB447" s="238"/>
      <c r="AC447" s="238"/>
      <c r="AD447" s="238"/>
      <c r="AE447" s="238"/>
      <c r="AF447" s="238"/>
      <c r="AG447" s="238"/>
      <c r="AH447" s="238"/>
      <c r="AI447" s="238"/>
      <c r="AJ447" s="238"/>
      <c r="AK447" s="238"/>
      <c r="AL447" s="238"/>
      <c r="AM447" s="238"/>
      <c r="AN447" s="238"/>
      <c r="AO447" s="238"/>
      <c r="AP447" s="238"/>
      <c r="AQ447" s="238"/>
      <c r="AR447" s="238"/>
      <c r="AS447" s="238"/>
      <c r="AT447" s="238"/>
      <c r="AU447" s="238"/>
      <c r="AV447" s="238"/>
      <c r="AW447" s="238"/>
      <c r="AX447" s="238"/>
      <c r="AY447" s="238"/>
      <c r="AZ447" s="238"/>
      <c r="BB447" s="424"/>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37" customFormat="true" ht="25.15" customHeight="true" x14ac:dyDescent="0.2">
      <c r="A448" s="424"/>
      <c r="B448" s="424"/>
      <c r="C448" s="3314" t="s">
        <v>395</v>
      </c>
      <c r="D448" s="3316"/>
      <c r="E448" s="2678">
        <v>2.2424423837489799E-2</v>
      </c>
      <c r="F448" s="2531"/>
      <c r="G448" s="2531"/>
      <c r="H448" s="3316" t="s">
        <v>317</v>
      </c>
      <c r="I448" s="3316"/>
      <c r="J448" s="2679">
        <v>-2.113045207546204E-2</v>
      </c>
      <c r="K448" s="2531"/>
      <c r="L448" s="2531"/>
      <c r="M448" s="3316" t="s">
        <v>317</v>
      </c>
      <c r="N448" s="3316"/>
      <c r="O448" s="2680">
        <v>-4.0939158111585341E-2</v>
      </c>
      <c r="P448" s="2531"/>
      <c r="Q448" s="2531"/>
      <c r="R448" s="238"/>
      <c r="Z448" s="238"/>
      <c r="AA448" s="238"/>
      <c r="AB448" s="238"/>
      <c r="AC448" s="238"/>
      <c r="AD448" s="238"/>
      <c r="AE448" s="238"/>
      <c r="AF448" s="238"/>
      <c r="AG448" s="238"/>
      <c r="AH448" s="238"/>
      <c r="AI448" s="238"/>
      <c r="AJ448" s="238"/>
      <c r="AK448" s="238"/>
      <c r="AL448" s="238"/>
      <c r="AM448" s="238"/>
      <c r="AN448" s="238"/>
      <c r="AO448" s="238"/>
      <c r="AP448" s="238"/>
      <c r="AQ448" s="238"/>
      <c r="AR448" s="238"/>
      <c r="AS448" s="238"/>
      <c r="AT448" s="238"/>
      <c r="AU448" s="238"/>
      <c r="AV448" s="238"/>
      <c r="AW448" s="238"/>
      <c r="AX448" s="238"/>
      <c r="AY448" s="238"/>
      <c r="AZ448" s="238"/>
      <c r="BB448" s="424"/>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37" customFormat="true" ht="25.15" customHeight="true" x14ac:dyDescent="0.2">
      <c r="A449" s="424"/>
      <c r="B449" s="424"/>
      <c r="C449" s="3314" t="s">
        <v>317</v>
      </c>
      <c r="D449" s="3316"/>
      <c r="E449" s="2678">
        <v>-2.1046097666698699E-2</v>
      </c>
      <c r="F449" s="2531"/>
      <c r="G449" s="2531"/>
      <c r="H449" s="3316" t="s">
        <v>395</v>
      </c>
      <c r="I449" s="3316"/>
      <c r="J449" s="2679">
        <v>1.9514108743602272E-2</v>
      </c>
      <c r="K449" s="2531"/>
      <c r="L449" s="2531"/>
      <c r="M449" s="3316" t="s">
        <v>300</v>
      </c>
      <c r="N449" s="3316"/>
      <c r="O449" s="2681">
        <v>-1.4716705217000674E-2</v>
      </c>
      <c r="P449" s="2531"/>
      <c r="Q449" s="2531"/>
      <c r="R449" s="238"/>
      <c r="Z449" s="238"/>
      <c r="AA449" s="238"/>
      <c r="AB449" s="238"/>
      <c r="AC449" s="238"/>
      <c r="AD449" s="238"/>
      <c r="AE449" s="238"/>
      <c r="AF449" s="238"/>
      <c r="AG449" s="238"/>
      <c r="AH449" s="238"/>
      <c r="AI449" s="238"/>
      <c r="AJ449" s="238"/>
      <c r="AK449" s="238"/>
      <c r="AL449" s="238"/>
      <c r="AM449" s="238"/>
      <c r="AN449" s="238"/>
      <c r="AO449" s="238"/>
      <c r="AP449" s="238"/>
      <c r="AQ449" s="238"/>
      <c r="AR449" s="238"/>
      <c r="AS449" s="238"/>
      <c r="AT449" s="238"/>
      <c r="AU449" s="238"/>
      <c r="AV449" s="238"/>
      <c r="AW449" s="238"/>
      <c r="AX449" s="238"/>
      <c r="AY449" s="238"/>
      <c r="AZ449" s="238"/>
      <c r="BB449" s="424"/>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37" customFormat="true" ht="25.15" customHeight="true" x14ac:dyDescent="0.2">
      <c r="A450" s="424"/>
      <c r="B450" s="424"/>
      <c r="C450" s="3314" t="s">
        <v>300</v>
      </c>
      <c r="D450" s="3316"/>
      <c r="E450" s="2678">
        <v>-1.1244371238062142E-2</v>
      </c>
      <c r="F450" s="2531"/>
      <c r="G450" s="2531"/>
      <c r="H450" s="3316" t="s">
        <v>300</v>
      </c>
      <c r="I450" s="3316"/>
      <c r="J450" s="2679">
        <v>-8.6530122413448225E-3</v>
      </c>
      <c r="K450" s="2531"/>
      <c r="L450" s="2531"/>
      <c r="M450" s="3315"/>
      <c r="N450" s="3315"/>
      <c r="O450" s="2531"/>
      <c r="P450" s="2531"/>
      <c r="Q450" s="2531"/>
      <c r="R450" s="238"/>
      <c r="Z450" s="238"/>
      <c r="AA450" s="238"/>
      <c r="AB450" s="238"/>
      <c r="AC450" s="238"/>
      <c r="AD450" s="238"/>
      <c r="AE450" s="238"/>
      <c r="AF450" s="238"/>
      <c r="AG450" s="238"/>
      <c r="AH450" s="238"/>
      <c r="AI450" s="238"/>
      <c r="AJ450" s="238"/>
      <c r="AK450" s="238"/>
      <c r="AL450" s="238"/>
      <c r="AM450" s="238"/>
      <c r="AN450" s="238"/>
      <c r="AO450" s="238"/>
      <c r="AP450" s="238"/>
      <c r="AQ450" s="238"/>
      <c r="AR450" s="238"/>
      <c r="AS450" s="238"/>
      <c r="AT450" s="238"/>
      <c r="AU450" s="238"/>
      <c r="AV450" s="238"/>
      <c r="AW450" s="238"/>
      <c r="AX450" s="238"/>
      <c r="AY450" s="238"/>
      <c r="AZ450" s="238"/>
      <c r="BB450" s="424"/>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37" customFormat="true" ht="25.15" customHeight="true" x14ac:dyDescent="0.2">
      <c r="A451" s="424"/>
      <c r="B451" s="424"/>
      <c r="C451" s="3314" t="s">
        <v>325</v>
      </c>
      <c r="D451" s="3316"/>
      <c r="E451" s="2678">
        <v>-9.1052521405635585E-3</v>
      </c>
      <c r="F451" s="2531"/>
      <c r="G451" s="2531"/>
      <c r="H451" s="3316" t="s">
        <v>397</v>
      </c>
      <c r="I451" s="3316"/>
      <c r="J451" s="2679">
        <v>-3.8189416520444633E-3</v>
      </c>
      <c r="K451" s="2531"/>
      <c r="L451" s="2531"/>
      <c r="M451" s="3315"/>
      <c r="N451" s="3315"/>
      <c r="O451" s="2531"/>
      <c r="P451" s="2531"/>
      <c r="Q451" s="2531"/>
      <c r="R451" s="238"/>
      <c r="Z451" s="238"/>
      <c r="AA451" s="238"/>
      <c r="AB451" s="238"/>
      <c r="AC451" s="238"/>
      <c r="AD451" s="238"/>
      <c r="AE451" s="238"/>
      <c r="AF451" s="238"/>
      <c r="AG451" s="238"/>
      <c r="AH451" s="238"/>
      <c r="AI451" s="238"/>
      <c r="AJ451" s="238"/>
      <c r="AK451" s="238"/>
      <c r="AL451" s="238"/>
      <c r="AM451" s="238"/>
      <c r="AN451" s="238"/>
      <c r="AO451" s="238"/>
      <c r="AP451" s="238"/>
      <c r="AQ451" s="238"/>
      <c r="AR451" s="238"/>
      <c r="AS451" s="238"/>
      <c r="AT451" s="238"/>
      <c r="AU451" s="238"/>
      <c r="AV451" s="238"/>
      <c r="AW451" s="238"/>
      <c r="AX451" s="238"/>
      <c r="AY451" s="238"/>
      <c r="AZ451" s="238"/>
      <c r="BB451" s="424"/>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37" customFormat="true" ht="25.15" customHeight="true" x14ac:dyDescent="0.2">
      <c r="A452" s="424"/>
      <c r="B452" s="424"/>
      <c r="C452" s="3314" t="s">
        <v>397</v>
      </c>
      <c r="D452" s="3316"/>
      <c r="E452" s="2682">
        <v>-3.6363791236286441E-3</v>
      </c>
      <c r="F452" s="2531"/>
      <c r="G452" s="2531"/>
      <c r="H452" s="3316" t="s">
        <v>325</v>
      </c>
      <c r="I452" s="3316"/>
      <c r="J452" s="2683">
        <v>-3.5178969873743376E-3</v>
      </c>
      <c r="K452" s="2531"/>
      <c r="L452" s="2531"/>
      <c r="M452" s="3315"/>
      <c r="N452" s="3315"/>
      <c r="O452" s="2531"/>
      <c r="P452" s="2531"/>
      <c r="Q452" s="2531"/>
      <c r="R452" s="238"/>
      <c r="Z452" s="238"/>
      <c r="AA452" s="238"/>
      <c r="AB452" s="238"/>
      <c r="AC452" s="238"/>
      <c r="AD452" s="238"/>
      <c r="AE452" s="238"/>
      <c r="AF452" s="238"/>
      <c r="AG452" s="238"/>
      <c r="AH452" s="238"/>
      <c r="AI452" s="238"/>
      <c r="AJ452" s="238"/>
      <c r="AK452" s="238"/>
      <c r="AL452" s="238"/>
      <c r="AM452" s="238"/>
      <c r="AN452" s="238"/>
      <c r="AO452" s="238"/>
      <c r="AP452" s="238"/>
      <c r="AQ452" s="238"/>
      <c r="AR452" s="238"/>
      <c r="AS452" s="238"/>
      <c r="AT452" s="238"/>
      <c r="AU452" s="238"/>
      <c r="AV452" s="238"/>
      <c r="AW452" s="238"/>
      <c r="AX452" s="238"/>
      <c r="AY452" s="238"/>
      <c r="AZ452" s="238"/>
      <c r="BB452" s="424"/>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37" customFormat="true" ht="25.15" customHeight="true" x14ac:dyDescent="0.2">
      <c r="A453" s="424"/>
      <c r="B453" s="424"/>
      <c r="C453" s="3314"/>
      <c r="D453" s="3315"/>
      <c r="E453" s="2531"/>
      <c r="F453" s="2531"/>
      <c r="G453" s="2531"/>
      <c r="H453" s="3315"/>
      <c r="I453" s="3315"/>
      <c r="J453" s="2531"/>
      <c r="K453" s="2531"/>
      <c r="L453" s="2531"/>
      <c r="M453" s="3316" t="s">
        <v>224</v>
      </c>
      <c r="N453" s="3316"/>
      <c r="O453" s="3316"/>
      <c r="P453" s="2531"/>
      <c r="Q453" s="2531"/>
      <c r="R453" s="238"/>
      <c r="Z453" s="238"/>
      <c r="AA453" s="238"/>
      <c r="AB453" s="238"/>
      <c r="AC453" s="238"/>
      <c r="AD453" s="238"/>
      <c r="AE453" s="238"/>
      <c r="AF453" s="238"/>
      <c r="AG453" s="238"/>
      <c r="AH453" s="238"/>
      <c r="AI453" s="238"/>
      <c r="AJ453" s="238"/>
      <c r="AK453" s="238"/>
      <c r="AL453" s="238"/>
      <c r="AM453" s="238"/>
      <c r="AN453" s="238"/>
      <c r="AO453" s="238"/>
      <c r="AP453" s="238"/>
      <c r="AQ453" s="238"/>
      <c r="AR453" s="238"/>
      <c r="AS453" s="238"/>
      <c r="AT453" s="238"/>
      <c r="AU453" s="238"/>
      <c r="AV453" s="238"/>
      <c r="AW453" s="238"/>
      <c r="AX453" s="238"/>
      <c r="AY453" s="238"/>
      <c r="AZ453" s="238"/>
      <c r="BB453" s="424"/>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37" customFormat="true" ht="25.15" customHeight="true" x14ac:dyDescent="0.2">
      <c r="A454" s="424"/>
      <c r="B454" s="424"/>
      <c r="C454" s="3314"/>
      <c r="D454" s="3315"/>
      <c r="E454" s="2531"/>
      <c r="F454" s="2531"/>
      <c r="G454" s="2531"/>
      <c r="H454" s="3315"/>
      <c r="I454" s="3315"/>
      <c r="J454" s="2531"/>
      <c r="K454" s="2531"/>
      <c r="L454" s="2531"/>
      <c r="M454" s="3316" t="s">
        <v>242</v>
      </c>
      <c r="N454" s="3316"/>
      <c r="O454" s="2684" t="s">
        <v>225</v>
      </c>
      <c r="P454" s="2531"/>
      <c r="Q454" s="2531"/>
      <c r="R454" s="238"/>
      <c r="Z454" s="238"/>
      <c r="AA454" s="238"/>
      <c r="AB454" s="238"/>
      <c r="AC454" s="238"/>
      <c r="AD454" s="238"/>
      <c r="AE454" s="238"/>
      <c r="AF454" s="238"/>
      <c r="AG454" s="238"/>
      <c r="AH454" s="238"/>
      <c r="AI454" s="238"/>
      <c r="AJ454" s="238"/>
      <c r="AK454" s="238"/>
      <c r="AL454" s="238"/>
      <c r="AM454" s="238"/>
      <c r="AN454" s="238"/>
      <c r="AO454" s="238"/>
      <c r="AP454" s="238"/>
      <c r="AQ454" s="238"/>
      <c r="AR454" s="238"/>
      <c r="AS454" s="238"/>
      <c r="AT454" s="238"/>
      <c r="AU454" s="238"/>
      <c r="AV454" s="238"/>
      <c r="AW454" s="238"/>
      <c r="AX454" s="238"/>
      <c r="AY454" s="238"/>
      <c r="AZ454" s="238"/>
      <c r="BB454" s="424"/>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37" customFormat="true" ht="25.15" customHeight="true" x14ac:dyDescent="0.2">
      <c r="A455" s="424"/>
      <c r="B455" s="424"/>
      <c r="C455" s="3314"/>
      <c r="D455" s="3315"/>
      <c r="E455" s="2531"/>
      <c r="F455" s="2531"/>
      <c r="G455" s="2531"/>
      <c r="H455" s="3315"/>
      <c r="I455" s="3315"/>
      <c r="J455" s="2531"/>
      <c r="K455" s="2531"/>
      <c r="L455" s="2531"/>
      <c r="M455" s="3316" t="s">
        <v>216</v>
      </c>
      <c r="N455" s="3316"/>
      <c r="O455" s="2677">
        <v>4.3750528323098087E-2</v>
      </c>
      <c r="P455" s="2531"/>
      <c r="Q455" s="2531"/>
      <c r="R455" s="238"/>
      <c r="Z455" s="238"/>
      <c r="AA455" s="238"/>
      <c r="AB455" s="238"/>
      <c r="AC455" s="238"/>
      <c r="AD455" s="238"/>
      <c r="AE455" s="238"/>
      <c r="AF455" s="238"/>
      <c r="AG455" s="238"/>
      <c r="AH455" s="238"/>
      <c r="AI455" s="238"/>
      <c r="AJ455" s="238"/>
      <c r="AK455" s="238"/>
      <c r="AL455" s="238"/>
      <c r="AM455" s="238"/>
      <c r="AN455" s="238"/>
      <c r="AO455" s="238"/>
      <c r="AP455" s="238"/>
      <c r="AQ455" s="238"/>
      <c r="AR455" s="238"/>
      <c r="AS455" s="238"/>
      <c r="AT455" s="238"/>
      <c r="AU455" s="238"/>
      <c r="AV455" s="238"/>
      <c r="AW455" s="238"/>
      <c r="AX455" s="238"/>
      <c r="AY455" s="238"/>
      <c r="AZ455" s="238"/>
      <c r="BB455" s="424"/>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37" customFormat="true" ht="25.15" customHeight="true" x14ac:dyDescent="0.2">
      <c r="A456" s="424"/>
      <c r="B456" s="424"/>
      <c r="C456" s="3314" t="s">
        <v>224</v>
      </c>
      <c r="D456" s="3316"/>
      <c r="E456" s="3316"/>
      <c r="F456" s="2531"/>
      <c r="G456" s="2531"/>
      <c r="H456" s="3316" t="s">
        <v>224</v>
      </c>
      <c r="I456" s="3316"/>
      <c r="J456" s="3316"/>
      <c r="K456" s="2531"/>
      <c r="L456" s="2531"/>
      <c r="M456" s="3316" t="s">
        <v>390</v>
      </c>
      <c r="N456" s="3316"/>
      <c r="O456" s="2680">
        <v>3.8673652378168836E-3</v>
      </c>
      <c r="P456" s="2531"/>
      <c r="Q456" s="2531"/>
      <c r="R456" s="238"/>
      <c r="Z456" s="238"/>
      <c r="AA456" s="238"/>
      <c r="AB456" s="238"/>
      <c r="AC456" s="238"/>
      <c r="AD456" s="238"/>
      <c r="AE456" s="238"/>
      <c r="AF456" s="238"/>
      <c r="AG456" s="238"/>
      <c r="AH456" s="238"/>
      <c r="AI456" s="238"/>
      <c r="AJ456" s="238"/>
      <c r="AK456" s="238"/>
      <c r="AL456" s="238"/>
      <c r="AM456" s="238"/>
      <c r="AN456" s="238"/>
      <c r="AO456" s="238"/>
      <c r="AP456" s="238"/>
      <c r="AQ456" s="238"/>
      <c r="AR456" s="238"/>
      <c r="AS456" s="238"/>
      <c r="AT456" s="238"/>
      <c r="AU456" s="238"/>
      <c r="AV456" s="238"/>
      <c r="AW456" s="238"/>
      <c r="AX456" s="238"/>
      <c r="AY456" s="238"/>
      <c r="AZ456" s="238"/>
      <c r="BB456" s="424"/>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37" customFormat="true" ht="25.15" customHeight="true" x14ac:dyDescent="0.2">
      <c r="A457" s="424"/>
      <c r="B457" s="424"/>
      <c r="C457" s="3314" t="s">
        <v>242</v>
      </c>
      <c r="D457" s="3316"/>
      <c r="E457" s="2685" t="s">
        <v>225</v>
      </c>
      <c r="F457" s="2531"/>
      <c r="G457" s="2531"/>
      <c r="H457" s="3316" t="s">
        <v>242</v>
      </c>
      <c r="I457" s="3316"/>
      <c r="J457" s="2686" t="s">
        <v>225</v>
      </c>
      <c r="K457" s="2531"/>
      <c r="L457" s="2531"/>
      <c r="M457" s="3316" t="s">
        <v>378</v>
      </c>
      <c r="N457" s="3316"/>
      <c r="O457" s="2680">
        <v>0.13287116670527985</v>
      </c>
      <c r="P457" s="2531"/>
      <c r="Q457" s="2531"/>
      <c r="R457" s="238"/>
      <c r="Z457" s="238"/>
      <c r="AA457" s="238"/>
      <c r="AB457" s="238"/>
      <c r="AC457" s="238"/>
      <c r="AD457" s="238"/>
      <c r="AE457" s="238"/>
      <c r="AF457" s="238"/>
      <c r="AG457" s="238"/>
      <c r="AH457" s="238"/>
      <c r="AI457" s="238"/>
      <c r="AJ457" s="238"/>
      <c r="AK457" s="238"/>
      <c r="AL457" s="238"/>
      <c r="AM457" s="238"/>
      <c r="AN457" s="238"/>
      <c r="AO457" s="238"/>
      <c r="AP457" s="238"/>
      <c r="AQ457" s="238"/>
      <c r="AR457" s="238"/>
      <c r="AS457" s="238"/>
      <c r="AT457" s="238"/>
      <c r="AU457" s="238"/>
      <c r="AV457" s="238"/>
      <c r="AW457" s="238"/>
      <c r="AX457" s="238"/>
      <c r="AY457" s="238"/>
      <c r="AZ457" s="238"/>
      <c r="BB457" s="424"/>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37" customFormat="true" ht="25.15" customHeight="true" x14ac:dyDescent="0.2">
      <c r="A458" s="424"/>
      <c r="B458" s="424"/>
      <c r="C458" s="3314" t="s">
        <v>216</v>
      </c>
      <c r="D458" s="3316"/>
      <c r="E458" s="2675">
        <v>0.1469967008488883</v>
      </c>
      <c r="F458" s="2531"/>
      <c r="G458" s="2531"/>
      <c r="H458" s="3316" t="s">
        <v>216</v>
      </c>
      <c r="I458" s="3316"/>
      <c r="J458" s="2676">
        <v>0.16902158510154766</v>
      </c>
      <c r="K458" s="2531"/>
      <c r="L458" s="2531"/>
      <c r="M458" s="3316" t="s">
        <v>359</v>
      </c>
      <c r="N458" s="3316"/>
      <c r="O458" s="2680">
        <v>0.28673124094383778</v>
      </c>
      <c r="P458" s="2531"/>
      <c r="Q458" s="2531"/>
      <c r="R458" s="238"/>
      <c r="Z458" s="238"/>
      <c r="AA458" s="238"/>
      <c r="AB458" s="238"/>
      <c r="AC458" s="238"/>
      <c r="AD458" s="238"/>
      <c r="AE458" s="238"/>
      <c r="AF458" s="238"/>
      <c r="AG458" s="238"/>
      <c r="AH458" s="238"/>
      <c r="AI458" s="238"/>
      <c r="AJ458" s="238"/>
      <c r="AK458" s="238"/>
      <c r="AL458" s="238"/>
      <c r="AM458" s="238"/>
      <c r="AN458" s="238"/>
      <c r="AO458" s="238"/>
      <c r="AP458" s="238"/>
      <c r="AQ458" s="238"/>
      <c r="AR458" s="238"/>
      <c r="AS458" s="238"/>
      <c r="AT458" s="238"/>
      <c r="AU458" s="238"/>
      <c r="AV458" s="238"/>
      <c r="AW458" s="238"/>
      <c r="AX458" s="238"/>
      <c r="AY458" s="238"/>
      <c r="AZ458" s="238"/>
      <c r="BB458" s="424"/>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37" customFormat="true" ht="25.15" customHeight="true" x14ac:dyDescent="0.2">
      <c r="A459" s="424"/>
      <c r="B459" s="424"/>
      <c r="C459" s="3314" t="s">
        <v>390</v>
      </c>
      <c r="D459" s="3316"/>
      <c r="E459" s="2678">
        <v>2.3784518259717832E-2</v>
      </c>
      <c r="F459" s="2531"/>
      <c r="G459" s="2531"/>
      <c r="H459" s="3316" t="s">
        <v>390</v>
      </c>
      <c r="I459" s="3316"/>
      <c r="J459" s="2679">
        <v>2.7196896067993748E-2</v>
      </c>
      <c r="K459" s="2531"/>
      <c r="L459" s="2531"/>
      <c r="M459" s="3316" t="s">
        <v>365</v>
      </c>
      <c r="N459" s="3316"/>
      <c r="O459" s="2680">
        <v>7.1110879141809469E-2</v>
      </c>
      <c r="P459" s="2531"/>
      <c r="Q459" s="2531"/>
      <c r="R459" s="238"/>
      <c r="Z459" s="238"/>
      <c r="AA459" s="238"/>
      <c r="AB459" s="238"/>
      <c r="AC459" s="238"/>
      <c r="AD459" s="238"/>
      <c r="AE459" s="238"/>
      <c r="AF459" s="238"/>
      <c r="AG459" s="238"/>
      <c r="AH459" s="238"/>
      <c r="AI459" s="238"/>
      <c r="AJ459" s="238"/>
      <c r="AK459" s="238"/>
      <c r="AL459" s="238"/>
      <c r="AM459" s="238"/>
      <c r="AN459" s="238"/>
      <c r="AO459" s="238"/>
      <c r="AP459" s="238"/>
      <c r="AQ459" s="238"/>
      <c r="AR459" s="238"/>
      <c r="AS459" s="238"/>
      <c r="AT459" s="238"/>
      <c r="AU459" s="238"/>
      <c r="AV459" s="238"/>
      <c r="AW459" s="238"/>
      <c r="AX459" s="238"/>
      <c r="AY459" s="238"/>
      <c r="AZ459" s="238"/>
      <c r="BB459" s="424"/>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37" customFormat="true" ht="25.15" customHeight="true" x14ac:dyDescent="0.2">
      <c r="A460" s="424"/>
      <c r="B460" s="424"/>
      <c r="C460" s="3314" t="s">
        <v>378</v>
      </c>
      <c r="D460" s="3316"/>
      <c r="E460" s="2678">
        <v>3.8357392200764798E-2</v>
      </c>
      <c r="F460" s="2531"/>
      <c r="G460" s="2531"/>
      <c r="H460" s="3316" t="s">
        <v>378</v>
      </c>
      <c r="I460" s="3316"/>
      <c r="J460" s="2679">
        <v>2.9910955382731377E-2</v>
      </c>
      <c r="K460" s="2531"/>
      <c r="L460" s="2531"/>
      <c r="M460" s="3316" t="s">
        <v>385</v>
      </c>
      <c r="N460" s="3316"/>
      <c r="O460" s="2680">
        <v>1.0196042268418838E-2</v>
      </c>
      <c r="P460" s="2531"/>
      <c r="Q460" s="2531"/>
      <c r="R460" s="238"/>
      <c r="Z460" s="238"/>
      <c r="AA460" s="238"/>
      <c r="AB460" s="238"/>
      <c r="AC460" s="238"/>
      <c r="AD460" s="238"/>
      <c r="AE460" s="238"/>
      <c r="AF460" s="238"/>
      <c r="AG460" s="238"/>
      <c r="AH460" s="238"/>
      <c r="AI460" s="238"/>
      <c r="AJ460" s="238"/>
      <c r="AK460" s="238"/>
      <c r="AL460" s="238"/>
      <c r="AM460" s="238"/>
      <c r="AN460" s="238"/>
      <c r="AO460" s="238"/>
      <c r="AP460" s="238"/>
      <c r="AQ460" s="238"/>
      <c r="AR460" s="238"/>
      <c r="AS460" s="238"/>
      <c r="AT460" s="238"/>
      <c r="AU460" s="238"/>
      <c r="AV460" s="238"/>
      <c r="AW460" s="238"/>
      <c r="AX460" s="238"/>
      <c r="AY460" s="238"/>
      <c r="AZ460" s="238"/>
      <c r="BB460" s="424"/>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37" customFormat="true" ht="25.15" customHeight="true" x14ac:dyDescent="0.2">
      <c r="A461" s="424"/>
      <c r="B461" s="424"/>
      <c r="C461" s="3314" t="s">
        <v>359</v>
      </c>
      <c r="D461" s="3316"/>
      <c r="E461" s="2678">
        <v>0.20019241189400261</v>
      </c>
      <c r="F461" s="2531"/>
      <c r="G461" s="2531"/>
      <c r="H461" s="3316" t="s">
        <v>359</v>
      </c>
      <c r="I461" s="3316"/>
      <c r="J461" s="2679">
        <v>0.19461387663875271</v>
      </c>
      <c r="K461" s="2531"/>
      <c r="L461" s="2531"/>
      <c r="M461" s="3316" t="s">
        <v>364</v>
      </c>
      <c r="N461" s="3316"/>
      <c r="O461" s="2680">
        <v>0.25721786512916683</v>
      </c>
      <c r="P461" s="2531"/>
      <c r="Q461" s="2531"/>
      <c r="R461" s="238"/>
      <c r="Z461" s="238"/>
      <c r="AA461" s="238"/>
      <c r="AB461" s="238"/>
      <c r="AC461" s="238"/>
      <c r="AD461" s="238"/>
      <c r="AE461" s="238"/>
      <c r="AF461" s="238"/>
      <c r="AG461" s="238"/>
      <c r="AH461" s="238"/>
      <c r="AI461" s="238"/>
      <c r="AJ461" s="238"/>
      <c r="AK461" s="238"/>
      <c r="AL461" s="238"/>
      <c r="AM461" s="238"/>
      <c r="AN461" s="238"/>
      <c r="AO461" s="238"/>
      <c r="AP461" s="238"/>
      <c r="AQ461" s="238"/>
      <c r="AR461" s="238"/>
      <c r="AS461" s="238"/>
      <c r="AT461" s="238"/>
      <c r="AU461" s="238"/>
      <c r="AV461" s="238"/>
      <c r="AW461" s="238"/>
      <c r="AX461" s="238"/>
      <c r="AY461" s="238"/>
      <c r="AZ461" s="238"/>
      <c r="BB461" s="424"/>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37" customFormat="true" ht="25.15" customHeight="true" x14ac:dyDescent="0.2">
      <c r="A462" s="424"/>
      <c r="B462" s="424"/>
      <c r="C462" s="3314" t="s">
        <v>365</v>
      </c>
      <c r="D462" s="3316"/>
      <c r="E462" s="2678">
        <v>0.23344542876326341</v>
      </c>
      <c r="F462" s="2531"/>
      <c r="G462" s="2531"/>
      <c r="H462" s="3316" t="s">
        <v>365</v>
      </c>
      <c r="I462" s="3316"/>
      <c r="J462" s="2679">
        <v>0.26503432683924744</v>
      </c>
      <c r="K462" s="2531"/>
      <c r="L462" s="2531"/>
      <c r="M462" s="3316" t="s">
        <v>377</v>
      </c>
      <c r="N462" s="3316"/>
      <c r="O462" s="2680">
        <v>9.9990886385581228E-3</v>
      </c>
      <c r="P462" s="2531"/>
      <c r="Q462" s="2531"/>
      <c r="R462" s="238"/>
      <c r="Z462" s="238"/>
      <c r="AA462" s="238"/>
      <c r="AB462" s="238"/>
      <c r="AC462" s="238"/>
      <c r="AD462" s="238"/>
      <c r="AE462" s="238"/>
      <c r="AF462" s="238"/>
      <c r="AG462" s="238"/>
      <c r="AH462" s="238"/>
      <c r="AI462" s="238"/>
      <c r="AJ462" s="238"/>
      <c r="AK462" s="238"/>
      <c r="AL462" s="238"/>
      <c r="AM462" s="238"/>
      <c r="AN462" s="238"/>
      <c r="AO462" s="238"/>
      <c r="AP462" s="238"/>
      <c r="AQ462" s="238"/>
      <c r="AR462" s="238"/>
      <c r="AS462" s="238"/>
      <c r="AT462" s="238"/>
      <c r="AU462" s="238"/>
      <c r="AV462" s="238"/>
      <c r="AW462" s="238"/>
      <c r="AX462" s="238"/>
      <c r="AY462" s="238"/>
      <c r="AZ462" s="238"/>
      <c r="BB462" s="424"/>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37" customFormat="true" ht="25.15" customHeight="true" x14ac:dyDescent="0.2">
      <c r="A463" s="424"/>
      <c r="B463" s="424"/>
      <c r="C463" s="3314" t="s">
        <v>385</v>
      </c>
      <c r="D463" s="3316"/>
      <c r="E463" s="2678">
        <v>6.1779339360147116E-2</v>
      </c>
      <c r="F463" s="2531"/>
      <c r="G463" s="2531"/>
      <c r="H463" s="3316" t="s">
        <v>385</v>
      </c>
      <c r="I463" s="3316"/>
      <c r="J463" s="2679">
        <v>7.0140092184266631E-2</v>
      </c>
      <c r="K463" s="2531"/>
      <c r="L463" s="2531"/>
      <c r="M463" s="3316" t="s">
        <v>392</v>
      </c>
      <c r="N463" s="3316"/>
      <c r="O463" s="2680">
        <v>1.714305773568043E-2</v>
      </c>
      <c r="P463" s="2531"/>
      <c r="Q463" s="2531"/>
      <c r="R463" s="238"/>
      <c r="Z463" s="238"/>
      <c r="AA463" s="238"/>
      <c r="AB463" s="238"/>
      <c r="AC463" s="238"/>
      <c r="AD463" s="238"/>
      <c r="AE463" s="238"/>
      <c r="AF463" s="238"/>
      <c r="AG463" s="238"/>
      <c r="AH463" s="238"/>
      <c r="AI463" s="238"/>
      <c r="AJ463" s="238"/>
      <c r="AK463" s="238"/>
      <c r="AL463" s="238"/>
      <c r="AM463" s="238"/>
      <c r="AN463" s="238"/>
      <c r="AO463" s="238"/>
      <c r="AP463" s="238"/>
      <c r="AQ463" s="238"/>
      <c r="AR463" s="238"/>
      <c r="AS463" s="238"/>
      <c r="AT463" s="238"/>
      <c r="AU463" s="238"/>
      <c r="AV463" s="238"/>
      <c r="AW463" s="238"/>
      <c r="AX463" s="238"/>
      <c r="AY463" s="238"/>
      <c r="AZ463" s="238"/>
      <c r="BB463" s="424"/>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37" customFormat="true" ht="25.15" customHeight="true" x14ac:dyDescent="0.2">
      <c r="A464" s="424"/>
      <c r="B464" s="424"/>
      <c r="C464" s="3314" t="s">
        <v>364</v>
      </c>
      <c r="D464" s="3316"/>
      <c r="E464" s="2678">
        <v>3.8659410692085505E-2</v>
      </c>
      <c r="F464" s="2531"/>
      <c r="G464" s="2531"/>
      <c r="H464" s="3316" t="s">
        <v>364</v>
      </c>
      <c r="I464" s="3316"/>
      <c r="J464" s="2679">
        <v>2.630636706583709E-2</v>
      </c>
      <c r="K464" s="2531"/>
      <c r="L464" s="2531"/>
      <c r="M464" s="3316" t="s">
        <v>372</v>
      </c>
      <c r="N464" s="3316"/>
      <c r="O464" s="2680">
        <v>5.009288917460962E-2</v>
      </c>
      <c r="P464" s="2531"/>
      <c r="Q464" s="2531"/>
      <c r="R464" s="238"/>
      <c r="Z464" s="238"/>
      <c r="AA464" s="238"/>
      <c r="AB464" s="238"/>
      <c r="AC464" s="238"/>
      <c r="AD464" s="238"/>
      <c r="AE464" s="238"/>
      <c r="AF464" s="238"/>
      <c r="AG464" s="238"/>
      <c r="AH464" s="238"/>
      <c r="AI464" s="238"/>
      <c r="AJ464" s="238"/>
      <c r="AK464" s="238"/>
      <c r="AL464" s="238"/>
      <c r="AM464" s="238"/>
      <c r="AN464" s="238"/>
      <c r="AO464" s="238"/>
      <c r="AP464" s="238"/>
      <c r="AQ464" s="238"/>
      <c r="AR464" s="238"/>
      <c r="AS464" s="238"/>
      <c r="AT464" s="238"/>
      <c r="AU464" s="238"/>
      <c r="AV464" s="238"/>
      <c r="AW464" s="238"/>
      <c r="AX464" s="238"/>
      <c r="AY464" s="238"/>
      <c r="AZ464" s="238"/>
      <c r="BB464" s="424"/>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37" customFormat="true" ht="25.15" customHeight="true" x14ac:dyDescent="0.2">
      <c r="A465" s="424"/>
      <c r="B465" s="424"/>
      <c r="C465" s="3314" t="s">
        <v>377</v>
      </c>
      <c r="D465" s="3316"/>
      <c r="E465" s="2678">
        <v>0.12625394457062614</v>
      </c>
      <c r="F465" s="2531"/>
      <c r="G465" s="2531"/>
      <c r="H465" s="3316" t="s">
        <v>377</v>
      </c>
      <c r="I465" s="3316"/>
      <c r="J465" s="2679">
        <v>0.13290435775045653</v>
      </c>
      <c r="K465" s="2531"/>
      <c r="L465" s="2531"/>
      <c r="M465" s="3316" t="s">
        <v>360</v>
      </c>
      <c r="N465" s="3316"/>
      <c r="O465" s="2680">
        <v>0.14910554994467631</v>
      </c>
      <c r="P465" s="2531"/>
      <c r="Q465" s="2531"/>
      <c r="R465" s="238"/>
      <c r="Z465" s="238"/>
      <c r="AA465" s="238"/>
      <c r="AB465" s="238"/>
      <c r="AC465" s="238"/>
      <c r="AD465" s="238"/>
      <c r="AE465" s="238"/>
      <c r="AF465" s="238"/>
      <c r="AG465" s="238"/>
      <c r="AH465" s="238"/>
      <c r="AI465" s="238"/>
      <c r="AJ465" s="238"/>
      <c r="AK465" s="238"/>
      <c r="AL465" s="238"/>
      <c r="AM465" s="238"/>
      <c r="AN465" s="238"/>
      <c r="AO465" s="238"/>
      <c r="AP465" s="238"/>
      <c r="AQ465" s="238"/>
      <c r="AR465" s="238"/>
      <c r="AS465" s="238"/>
      <c r="AT465" s="238"/>
      <c r="AU465" s="238"/>
      <c r="AV465" s="238"/>
      <c r="AW465" s="238"/>
      <c r="AX465" s="238"/>
      <c r="AY465" s="238"/>
      <c r="AZ465" s="238"/>
      <c r="BB465" s="424"/>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37" customFormat="true" ht="25.15" customHeight="true" x14ac:dyDescent="0.2">
      <c r="A466" s="424"/>
      <c r="B466" s="424"/>
      <c r="C466" s="3314" t="s">
        <v>392</v>
      </c>
      <c r="D466" s="3316"/>
      <c r="E466" s="2678">
        <v>4.5555976270224294E-3</v>
      </c>
      <c r="F466" s="2531"/>
      <c r="G466" s="2531"/>
      <c r="H466" s="3316" t="s">
        <v>392</v>
      </c>
      <c r="I466" s="3316"/>
      <c r="J466" s="2679">
        <v>3.9167780512981394E-3</v>
      </c>
      <c r="K466" s="2531"/>
      <c r="L466" s="2531"/>
      <c r="M466" s="3316" t="s">
        <v>376</v>
      </c>
      <c r="N466" s="3316"/>
      <c r="O466" s="2680">
        <v>0.1372740931437933</v>
      </c>
      <c r="P466" s="2531"/>
      <c r="Q466" s="2531"/>
      <c r="R466" s="238"/>
      <c r="Z466" s="238"/>
      <c r="AA466" s="238"/>
      <c r="AB466" s="238"/>
      <c r="AC466" s="238"/>
      <c r="AD466" s="238"/>
      <c r="AE466" s="238"/>
      <c r="AF466" s="238"/>
      <c r="AG466" s="238"/>
      <c r="AH466" s="238"/>
      <c r="AI466" s="238"/>
      <c r="AJ466" s="238"/>
      <c r="AK466" s="238"/>
      <c r="AL466" s="238"/>
      <c r="AM466" s="238"/>
      <c r="AN466" s="238"/>
      <c r="AO466" s="238"/>
      <c r="AP466" s="238"/>
      <c r="AQ466" s="238"/>
      <c r="AR466" s="238"/>
      <c r="AS466" s="238"/>
      <c r="AT466" s="238"/>
      <c r="AU466" s="238"/>
      <c r="AV466" s="238"/>
      <c r="AW466" s="238"/>
      <c r="AX466" s="238"/>
      <c r="AY466" s="238"/>
      <c r="AZ466" s="238"/>
      <c r="BB466" s="424"/>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37" customFormat="true" ht="25.15" customHeight="true" x14ac:dyDescent="0.2">
      <c r="A467" s="424"/>
      <c r="B467" s="424"/>
      <c r="C467" s="3314" t="s">
        <v>372</v>
      </c>
      <c r="D467" s="3316"/>
      <c r="E467" s="2678">
        <v>0.16857281764280296</v>
      </c>
      <c r="F467" s="2531"/>
      <c r="G467" s="2531"/>
      <c r="H467" s="3316" t="s">
        <v>372</v>
      </c>
      <c r="I467" s="3316"/>
      <c r="J467" s="2679">
        <v>0.18512785209375024</v>
      </c>
      <c r="K467" s="2531"/>
      <c r="L467" s="2531"/>
      <c r="M467" s="3316" t="s">
        <v>394</v>
      </c>
      <c r="N467" s="3316"/>
      <c r="O467" s="2680">
        <v>1.078188704155934E-2</v>
      </c>
      <c r="P467" s="2531"/>
      <c r="Q467" s="2531"/>
      <c r="R467" s="238"/>
      <c r="Z467" s="238"/>
      <c r="AA467" s="238"/>
      <c r="AB467" s="238"/>
      <c r="AC467" s="238"/>
      <c r="AD467" s="238"/>
      <c r="AE467" s="238"/>
      <c r="AF467" s="238"/>
      <c r="AG467" s="238"/>
      <c r="AH467" s="238"/>
      <c r="AI467" s="238"/>
      <c r="AJ467" s="238"/>
      <c r="AK467" s="238"/>
      <c r="AL467" s="238"/>
      <c r="AM467" s="238"/>
      <c r="AN467" s="238"/>
      <c r="AO467" s="238"/>
      <c r="AP467" s="238"/>
      <c r="AQ467" s="238"/>
      <c r="AR467" s="238"/>
      <c r="AS467" s="238"/>
      <c r="AT467" s="238"/>
      <c r="AU467" s="238"/>
      <c r="AV467" s="238"/>
      <c r="AW467" s="238"/>
      <c r="AX467" s="238"/>
      <c r="AY467" s="238"/>
      <c r="AZ467" s="238"/>
      <c r="BB467" s="424"/>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37" customFormat="true" ht="25.15" customHeight="true" x14ac:dyDescent="0.2">
      <c r="A468" s="424"/>
      <c r="B468" s="424"/>
      <c r="C468" s="3314" t="s">
        <v>360</v>
      </c>
      <c r="D468" s="3316"/>
      <c r="E468" s="2678">
        <v>0.34182808576867241</v>
      </c>
      <c r="F468" s="2531"/>
      <c r="G468" s="2531"/>
      <c r="H468" s="3316" t="s">
        <v>360</v>
      </c>
      <c r="I468" s="3316"/>
      <c r="J468" s="2679">
        <v>0.37304515076655487</v>
      </c>
      <c r="K468" s="2531"/>
      <c r="L468" s="2531"/>
      <c r="M468" s="3316" t="s">
        <v>300</v>
      </c>
      <c r="N468" s="3316"/>
      <c r="O468" s="2680">
        <v>2.1658141244409486E-4</v>
      </c>
      <c r="P468" s="2531"/>
      <c r="Q468" s="2531"/>
      <c r="R468" s="238"/>
      <c r="Z468" s="238"/>
      <c r="AA468" s="238"/>
      <c r="AB468" s="238"/>
      <c r="AC468" s="238"/>
      <c r="AD468" s="238"/>
      <c r="AE468" s="238"/>
      <c r="AF468" s="238"/>
      <c r="AG468" s="238"/>
      <c r="AH468" s="238"/>
      <c r="AI468" s="238"/>
      <c r="AJ468" s="238"/>
      <c r="AK468" s="238"/>
      <c r="AL468" s="238"/>
      <c r="AM468" s="238"/>
      <c r="AN468" s="238"/>
      <c r="AO468" s="238"/>
      <c r="AP468" s="238"/>
      <c r="AQ468" s="238"/>
      <c r="AR468" s="238"/>
      <c r="AS468" s="238"/>
      <c r="AT468" s="238"/>
      <c r="AU468" s="238"/>
      <c r="AV468" s="238"/>
      <c r="AW468" s="238"/>
      <c r="AX468" s="238"/>
      <c r="AY468" s="238"/>
      <c r="AZ468" s="238"/>
      <c r="BB468" s="424"/>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37" customFormat="true" ht="25.15" customHeight="true" x14ac:dyDescent="0.2">
      <c r="A469" s="424"/>
      <c r="B469" s="424"/>
      <c r="C469" s="3314" t="s">
        <v>396</v>
      </c>
      <c r="D469" s="3316"/>
      <c r="E469" s="2678">
        <v>1.9421732534818815E-3</v>
      </c>
      <c r="F469" s="2531"/>
      <c r="G469" s="2531"/>
      <c r="H469" s="3316" t="s">
        <v>396</v>
      </c>
      <c r="I469" s="3316"/>
      <c r="J469" s="2679">
        <v>2.0683687965858824E-3</v>
      </c>
      <c r="K469" s="2531"/>
      <c r="L469" s="2531"/>
      <c r="M469" s="3316" t="s">
        <v>381</v>
      </c>
      <c r="N469" s="3316"/>
      <c r="O469" s="2680">
        <v>1.6969788814984062E-2</v>
      </c>
      <c r="P469" s="2531"/>
      <c r="Q469" s="2531"/>
      <c r="R469" s="238"/>
      <c r="Z469" s="238"/>
      <c r="AA469" s="238"/>
      <c r="AB469" s="238"/>
      <c r="AC469" s="238"/>
      <c r="AD469" s="238"/>
      <c r="AE469" s="238"/>
      <c r="AF469" s="238"/>
      <c r="AG469" s="238"/>
      <c r="AH469" s="238"/>
      <c r="AI469" s="238"/>
      <c r="AJ469" s="238"/>
      <c r="AK469" s="238"/>
      <c r="AL469" s="238"/>
      <c r="AM469" s="238"/>
      <c r="AN469" s="238"/>
      <c r="AO469" s="238"/>
      <c r="AP469" s="238"/>
      <c r="AQ469" s="238"/>
      <c r="AR469" s="238"/>
      <c r="AS469" s="238"/>
      <c r="AT469" s="238"/>
      <c r="AU469" s="238"/>
      <c r="AV469" s="238"/>
      <c r="AW469" s="238"/>
      <c r="AX469" s="238"/>
      <c r="AY469" s="238"/>
      <c r="AZ469" s="238"/>
      <c r="BB469" s="424"/>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37" customFormat="true" ht="25.15" customHeight="true" x14ac:dyDescent="0.2">
      <c r="A470" s="424"/>
      <c r="B470" s="424"/>
      <c r="C470" s="3314" t="s">
        <v>376</v>
      </c>
      <c r="D470" s="3316"/>
      <c r="E470" s="2678">
        <v>1.1449530527709039E-2</v>
      </c>
      <c r="F470" s="2531"/>
      <c r="G470" s="2531"/>
      <c r="H470" s="3316" t="s">
        <v>376</v>
      </c>
      <c r="I470" s="3316"/>
      <c r="J470" s="2679">
        <v>4.1959335209913115E-3</v>
      </c>
      <c r="K470" s="2531"/>
      <c r="L470" s="2531"/>
      <c r="M470" s="3316" t="s">
        <v>386</v>
      </c>
      <c r="N470" s="3316"/>
      <c r="O470" s="2680">
        <v>1.4547814815283847E-2</v>
      </c>
      <c r="P470" s="2531"/>
      <c r="Q470" s="2531"/>
      <c r="R470" s="238"/>
      <c r="Z470" s="238"/>
      <c r="AA470" s="238"/>
      <c r="AB470" s="238"/>
      <c r="AC470" s="238"/>
      <c r="AD470" s="238"/>
      <c r="AE470" s="238"/>
      <c r="AF470" s="238"/>
      <c r="AG470" s="238"/>
      <c r="AH470" s="238"/>
      <c r="AI470" s="238"/>
      <c r="AJ470" s="238"/>
      <c r="AK470" s="238"/>
      <c r="AL470" s="238"/>
      <c r="AM470" s="238"/>
      <c r="AN470" s="238"/>
      <c r="AO470" s="238"/>
      <c r="AP470" s="238"/>
      <c r="AQ470" s="238"/>
      <c r="AR470" s="238"/>
      <c r="AS470" s="238"/>
      <c r="AT470" s="238"/>
      <c r="AU470" s="238"/>
      <c r="AV470" s="238"/>
      <c r="AW470" s="238"/>
      <c r="AX470" s="238"/>
      <c r="AY470" s="238"/>
      <c r="AZ470" s="238"/>
      <c r="BB470" s="424"/>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37" customFormat="true" ht="25.15" customHeight="true" x14ac:dyDescent="0.2">
      <c r="A471" s="424"/>
      <c r="B471" s="424"/>
      <c r="C471" s="3314" t="s">
        <v>394</v>
      </c>
      <c r="D471" s="3316"/>
      <c r="E471" s="2678">
        <v>1.646380294661383E-3</v>
      </c>
      <c r="F471" s="2531"/>
      <c r="G471" s="2531"/>
      <c r="H471" s="3316" t="s">
        <v>394</v>
      </c>
      <c r="I471" s="3316"/>
      <c r="J471" s="2679">
        <v>7.4001552804814352E-4</v>
      </c>
      <c r="K471" s="2531"/>
      <c r="L471" s="2531"/>
      <c r="M471" s="3316" t="s">
        <v>395</v>
      </c>
      <c r="N471" s="3316"/>
      <c r="O471" s="2680">
        <v>4.284383872812954E-3</v>
      </c>
      <c r="P471" s="2531"/>
      <c r="Q471" s="2531"/>
      <c r="R471" s="238"/>
      <c r="Z471" s="238"/>
      <c r="AA471" s="238"/>
      <c r="AB471" s="238"/>
      <c r="AC471" s="238"/>
      <c r="AD471" s="238"/>
      <c r="AE471" s="238"/>
      <c r="AF471" s="238"/>
      <c r="AG471" s="238"/>
      <c r="AH471" s="238"/>
      <c r="AI471" s="238"/>
      <c r="AJ471" s="238"/>
      <c r="AK471" s="238"/>
      <c r="AL471" s="238"/>
      <c r="AM471" s="238"/>
      <c r="AN471" s="238"/>
      <c r="AO471" s="238"/>
      <c r="AP471" s="238"/>
      <c r="AQ471" s="238"/>
      <c r="AR471" s="238"/>
      <c r="AS471" s="238"/>
      <c r="AT471" s="238"/>
      <c r="AU471" s="238"/>
      <c r="AV471" s="238"/>
      <c r="AW471" s="238"/>
      <c r="AX471" s="238"/>
      <c r="AY471" s="238"/>
      <c r="AZ471" s="238"/>
      <c r="BB471" s="424"/>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37" customFormat="true" ht="25.15" customHeight="true" x14ac:dyDescent="0.2">
      <c r="A472" s="424"/>
      <c r="B472" s="424"/>
      <c r="C472" s="3314" t="s">
        <v>300</v>
      </c>
      <c r="D472" s="3316"/>
      <c r="E472" s="2678">
        <v>1.2643588453935915E-4</v>
      </c>
      <c r="F472" s="2531"/>
      <c r="G472" s="2531"/>
      <c r="H472" s="3316" t="s">
        <v>300</v>
      </c>
      <c r="I472" s="3316"/>
      <c r="J472" s="2687">
        <v>7.4874620848863342E-5</v>
      </c>
      <c r="K472" s="2531"/>
      <c r="L472" s="2531"/>
      <c r="M472" s="3316" t="s">
        <v>356</v>
      </c>
      <c r="N472" s="3316"/>
      <c r="O472" s="2680">
        <v>0.26658469204243157</v>
      </c>
      <c r="P472" s="2531"/>
      <c r="Q472" s="2531"/>
      <c r="R472" s="238"/>
      <c r="Z472" s="238"/>
      <c r="AA472" s="238"/>
      <c r="AB472" s="238"/>
      <c r="AC472" s="238"/>
      <c r="AD472" s="238"/>
      <c r="AE472" s="238"/>
      <c r="AF472" s="238"/>
      <c r="AG472" s="238"/>
      <c r="AH472" s="238"/>
      <c r="AI472" s="238"/>
      <c r="AJ472" s="238"/>
      <c r="AK472" s="238"/>
      <c r="AL472" s="238"/>
      <c r="AM472" s="238"/>
      <c r="AN472" s="238"/>
      <c r="AO472" s="238"/>
      <c r="AP472" s="238"/>
      <c r="AQ472" s="238"/>
      <c r="AR472" s="238"/>
      <c r="AS472" s="238"/>
      <c r="AT472" s="238"/>
      <c r="AU472" s="238"/>
      <c r="AV472" s="238"/>
      <c r="AW472" s="238"/>
      <c r="AX472" s="238"/>
      <c r="AY472" s="238"/>
      <c r="AZ472" s="238"/>
      <c r="BB472" s="424"/>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37" customFormat="true" ht="25.15" customHeight="true" x14ac:dyDescent="0.2">
      <c r="A473" s="424"/>
      <c r="B473" s="424"/>
      <c r="C473" s="3314" t="s">
        <v>381</v>
      </c>
      <c r="D473" s="3316"/>
      <c r="E473" s="2678">
        <v>8.3872532287079166E-2</v>
      </c>
      <c r="F473" s="2531"/>
      <c r="G473" s="2531"/>
      <c r="H473" s="3316" t="s">
        <v>381</v>
      </c>
      <c r="I473" s="3316"/>
      <c r="J473" s="2679">
        <v>9.2909236753835736E-2</v>
      </c>
      <c r="K473" s="2531"/>
      <c r="L473" s="2531"/>
      <c r="M473" s="3316" t="s">
        <v>382</v>
      </c>
      <c r="N473" s="3316"/>
      <c r="O473" s="2680">
        <v>8.5037985063891916E-2</v>
      </c>
      <c r="P473" s="2531"/>
      <c r="Q473" s="2531"/>
      <c r="R473" s="238"/>
      <c r="Z473" s="238"/>
      <c r="AA473" s="238"/>
      <c r="AB473" s="238"/>
      <c r="AC473" s="238"/>
      <c r="AD473" s="238"/>
      <c r="AE473" s="238"/>
      <c r="AF473" s="238"/>
      <c r="AG473" s="238"/>
      <c r="AH473" s="238"/>
      <c r="AI473" s="238"/>
      <c r="AJ473" s="238"/>
      <c r="AK473" s="238"/>
      <c r="AL473" s="238"/>
      <c r="AM473" s="238"/>
      <c r="AN473" s="238"/>
      <c r="AO473" s="238"/>
      <c r="AP473" s="238"/>
      <c r="AQ473" s="238"/>
      <c r="AR473" s="238"/>
      <c r="AS473" s="238"/>
      <c r="AT473" s="238"/>
      <c r="AU473" s="238"/>
      <c r="AV473" s="238"/>
      <c r="AW473" s="238"/>
      <c r="AX473" s="238"/>
      <c r="AY473" s="238"/>
      <c r="AZ473" s="238"/>
      <c r="BB473" s="424"/>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37" customFormat="true" ht="25.15" customHeight="true" x14ac:dyDescent="0.2">
      <c r="A474" s="424"/>
      <c r="B474" s="424"/>
      <c r="C474" s="3314" t="s">
        <v>386</v>
      </c>
      <c r="D474" s="3316"/>
      <c r="E474" s="2678">
        <v>5.3011321802480145E-2</v>
      </c>
      <c r="F474" s="2531"/>
      <c r="G474" s="2531"/>
      <c r="H474" s="3316" t="s">
        <v>386</v>
      </c>
      <c r="I474" s="3316"/>
      <c r="J474" s="2679">
        <v>5.891126514631044E-2</v>
      </c>
      <c r="K474" s="2531"/>
      <c r="L474" s="2531"/>
      <c r="M474" s="3316" t="s">
        <v>373</v>
      </c>
      <c r="N474" s="3316"/>
      <c r="O474" s="2680">
        <v>0.15297263165613401</v>
      </c>
      <c r="P474" s="2531"/>
      <c r="Q474" s="2531"/>
      <c r="R474" s="238"/>
      <c r="Z474" s="238"/>
      <c r="AA474" s="238"/>
      <c r="AB474" s="238"/>
      <c r="AC474" s="238"/>
      <c r="AD474" s="238"/>
      <c r="AE474" s="238"/>
      <c r="AF474" s="238"/>
      <c r="AG474" s="238"/>
      <c r="AH474" s="238"/>
      <c r="AI474" s="238"/>
      <c r="AJ474" s="238"/>
      <c r="AK474" s="238"/>
      <c r="AL474" s="238"/>
      <c r="AM474" s="238"/>
      <c r="AN474" s="238"/>
      <c r="AO474" s="238"/>
      <c r="AP474" s="238"/>
      <c r="AQ474" s="238"/>
      <c r="AR474" s="238"/>
      <c r="AS474" s="238"/>
      <c r="AT474" s="238"/>
      <c r="AU474" s="238"/>
      <c r="AV474" s="238"/>
      <c r="AW474" s="238"/>
      <c r="AX474" s="238"/>
      <c r="AY474" s="238"/>
      <c r="AZ474" s="238"/>
      <c r="BB474" s="424"/>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37" customFormat="true" ht="25.15" customHeight="true" x14ac:dyDescent="0.2">
      <c r="A475" s="424"/>
      <c r="B475" s="424"/>
      <c r="C475" s="3314" t="s">
        <v>395</v>
      </c>
      <c r="D475" s="3316"/>
      <c r="E475" s="2678">
        <v>5.0285478444338076E-4</v>
      </c>
      <c r="F475" s="2531"/>
      <c r="G475" s="2531"/>
      <c r="H475" s="3316" t="s">
        <v>395</v>
      </c>
      <c r="I475" s="3316"/>
      <c r="J475" s="2679">
        <v>3.8080044005713465E-4</v>
      </c>
      <c r="K475" s="2531"/>
      <c r="L475" s="2531"/>
      <c r="M475" s="3316" t="s">
        <v>391</v>
      </c>
      <c r="N475" s="3316"/>
      <c r="O475" s="2680">
        <v>1.9099156702774542E-2</v>
      </c>
      <c r="P475" s="2531"/>
      <c r="Q475" s="2531"/>
      <c r="R475" s="238"/>
      <c r="Z475" s="238"/>
      <c r="AA475" s="238"/>
      <c r="AB475" s="238"/>
      <c r="AC475" s="238"/>
      <c r="AD475" s="238"/>
      <c r="AE475" s="238"/>
      <c r="AF475" s="238"/>
      <c r="AG475" s="238"/>
      <c r="AH475" s="238"/>
      <c r="AI475" s="238"/>
      <c r="AJ475" s="238"/>
      <c r="AK475" s="238"/>
      <c r="AL475" s="238"/>
      <c r="AM475" s="238"/>
      <c r="AN475" s="238"/>
      <c r="AO475" s="238"/>
      <c r="AP475" s="238"/>
      <c r="AQ475" s="238"/>
      <c r="AR475" s="238"/>
      <c r="AS475" s="238"/>
      <c r="AT475" s="238"/>
      <c r="AU475" s="238"/>
      <c r="AV475" s="238"/>
      <c r="AW475" s="238"/>
      <c r="AX475" s="238"/>
      <c r="AY475" s="238"/>
      <c r="AZ475" s="238"/>
      <c r="BB475" s="424"/>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37" customFormat="true" ht="25.15" customHeight="true" x14ac:dyDescent="0.2">
      <c r="A476" s="424"/>
      <c r="B476" s="424"/>
      <c r="C476" s="3314" t="s">
        <v>356</v>
      </c>
      <c r="D476" s="3316"/>
      <c r="E476" s="2678">
        <v>0.51429689773022957</v>
      </c>
      <c r="F476" s="2531"/>
      <c r="G476" s="2531"/>
      <c r="H476" s="3316" t="s">
        <v>356</v>
      </c>
      <c r="I476" s="3316"/>
      <c r="J476" s="2679">
        <v>0.54966731859322659</v>
      </c>
      <c r="K476" s="2531"/>
      <c r="L476" s="2531"/>
      <c r="M476" s="3316" t="s">
        <v>354</v>
      </c>
      <c r="N476" s="3316"/>
      <c r="O476" s="2680">
        <v>0.49049858634475552</v>
      </c>
      <c r="P476" s="2531"/>
      <c r="Q476" s="2531"/>
      <c r="R476" s="238"/>
      <c r="Z476" s="238"/>
      <c r="AA476" s="238"/>
      <c r="AB476" s="238"/>
      <c r="AC476" s="238"/>
      <c r="AD476" s="238"/>
      <c r="AE476" s="238"/>
      <c r="AF476" s="238"/>
      <c r="AG476" s="238"/>
      <c r="AH476" s="238"/>
      <c r="AI476" s="238"/>
      <c r="AJ476" s="238"/>
      <c r="AK476" s="238"/>
      <c r="AL476" s="238"/>
      <c r="AM476" s="238"/>
      <c r="AN476" s="238"/>
      <c r="AO476" s="238"/>
      <c r="AP476" s="238"/>
      <c r="AQ476" s="238"/>
      <c r="AR476" s="238"/>
      <c r="AS476" s="238"/>
      <c r="AT476" s="238"/>
      <c r="AU476" s="238"/>
      <c r="AV476" s="238"/>
      <c r="AW476" s="238"/>
      <c r="AX476" s="238"/>
      <c r="AY476" s="238"/>
      <c r="AZ476" s="238"/>
      <c r="BB476" s="424"/>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37" customFormat="true" ht="25.15" customHeight="true" x14ac:dyDescent="0.2">
      <c r="A477" s="424"/>
      <c r="B477" s="424"/>
      <c r="C477" s="3314" t="s">
        <v>382</v>
      </c>
      <c r="D477" s="3316"/>
      <c r="E477" s="2678">
        <v>3.6859270729689135E-2</v>
      </c>
      <c r="F477" s="2531"/>
      <c r="G477" s="2531"/>
      <c r="H477" s="3316" t="s">
        <v>382</v>
      </c>
      <c r="I477" s="3316"/>
      <c r="J477" s="2679">
        <v>3.355555645170144E-2</v>
      </c>
      <c r="K477" s="2531"/>
      <c r="L477" s="2531"/>
      <c r="M477" s="3316" t="s">
        <v>355</v>
      </c>
      <c r="N477" s="3316"/>
      <c r="O477" s="2680">
        <v>0.30691626722394733</v>
      </c>
      <c r="P477" s="2531"/>
      <c r="Q477" s="2531"/>
      <c r="R477" s="238"/>
      <c r="Z477" s="238"/>
      <c r="AA477" s="238"/>
      <c r="AB477" s="238"/>
      <c r="AC477" s="238"/>
      <c r="AD477" s="238"/>
      <c r="AE477" s="238"/>
      <c r="AF477" s="238"/>
      <c r="AG477" s="238"/>
      <c r="AH477" s="238"/>
      <c r="AI477" s="238"/>
      <c r="AJ477" s="238"/>
      <c r="AK477" s="238"/>
      <c r="AL477" s="238"/>
      <c r="AM477" s="238"/>
      <c r="AN477" s="238"/>
      <c r="AO477" s="238"/>
      <c r="AP477" s="238"/>
      <c r="AQ477" s="238"/>
      <c r="AR477" s="238"/>
      <c r="AS477" s="238"/>
      <c r="AT477" s="238"/>
      <c r="AU477" s="238"/>
      <c r="AV477" s="238"/>
      <c r="AW477" s="238"/>
      <c r="AX477" s="238"/>
      <c r="AY477" s="238"/>
      <c r="AZ477" s="238"/>
      <c r="BB477" s="424"/>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37" customFormat="true" ht="25.15" customHeight="true" x14ac:dyDescent="0.2">
      <c r="A478" s="424"/>
      <c r="B478" s="424"/>
      <c r="C478" s="3314" t="s">
        <v>373</v>
      </c>
      <c r="D478" s="3316"/>
      <c r="E478" s="2678">
        <v>1.6674754867597934E-2</v>
      </c>
      <c r="F478" s="2531"/>
      <c r="G478" s="2531"/>
      <c r="H478" s="3316" t="s">
        <v>373</v>
      </c>
      <c r="I478" s="3316"/>
      <c r="J478" s="2679">
        <v>6.7545289931635385E-3</v>
      </c>
      <c r="K478" s="2531"/>
      <c r="L478" s="2531"/>
      <c r="M478" s="3316" t="s">
        <v>384</v>
      </c>
      <c r="N478" s="3316"/>
      <c r="O478" s="2680">
        <v>8.5037985063891208E-2</v>
      </c>
      <c r="P478" s="2531"/>
      <c r="Q478" s="2531"/>
      <c r="R478" s="238"/>
      <c r="Z478" s="238"/>
      <c r="AA478" s="238"/>
      <c r="AB478" s="238"/>
      <c r="AC478" s="238"/>
      <c r="AD478" s="238"/>
      <c r="AE478" s="238"/>
      <c r="AF478" s="238"/>
      <c r="AG478" s="238"/>
      <c r="AH478" s="238"/>
      <c r="AI478" s="238"/>
      <c r="AJ478" s="238"/>
      <c r="AK478" s="238"/>
      <c r="AL478" s="238"/>
      <c r="AM478" s="238"/>
      <c r="AN478" s="238"/>
      <c r="AO478" s="238"/>
      <c r="AP478" s="238"/>
      <c r="AQ478" s="238"/>
      <c r="AR478" s="238"/>
      <c r="AS478" s="238"/>
      <c r="AT478" s="238"/>
      <c r="AU478" s="238"/>
      <c r="AV478" s="238"/>
      <c r="AW478" s="238"/>
      <c r="AX478" s="238"/>
      <c r="AY478" s="238"/>
      <c r="AZ478" s="238"/>
      <c r="BB478" s="424"/>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37" customFormat="true" ht="25.15" customHeight="true" x14ac:dyDescent="0.2">
      <c r="A479" s="424"/>
      <c r="B479" s="424"/>
      <c r="C479" s="3314" t="s">
        <v>391</v>
      </c>
      <c r="D479" s="3316"/>
      <c r="E479" s="2678">
        <v>2.658402876656459E-3</v>
      </c>
      <c r="F479" s="2531"/>
      <c r="G479" s="2531"/>
      <c r="H479" s="3316" t="s">
        <v>391</v>
      </c>
      <c r="I479" s="3316"/>
      <c r="J479" s="2679">
        <v>1.3773383206521577E-3</v>
      </c>
      <c r="K479" s="2531"/>
      <c r="L479" s="2531"/>
      <c r="M479" s="3316" t="s">
        <v>325</v>
      </c>
      <c r="N479" s="3316"/>
      <c r="O479" s="2680">
        <v>3.5167844455766002E-3</v>
      </c>
      <c r="P479" s="2531"/>
      <c r="Q479" s="2531"/>
      <c r="R479" s="238"/>
      <c r="Z479" s="238"/>
      <c r="AA479" s="238"/>
      <c r="AB479" s="238"/>
      <c r="AC479" s="238"/>
      <c r="AD479" s="238"/>
      <c r="AE479" s="238"/>
      <c r="AF479" s="238"/>
      <c r="AG479" s="238"/>
      <c r="AH479" s="238"/>
      <c r="AI479" s="238"/>
      <c r="AJ479" s="238"/>
      <c r="AK479" s="238"/>
      <c r="AL479" s="238"/>
      <c r="AM479" s="238"/>
      <c r="AN479" s="238"/>
      <c r="AO479" s="238"/>
      <c r="AP479" s="238"/>
      <c r="AQ479" s="238"/>
      <c r="AR479" s="238"/>
      <c r="AS479" s="238"/>
      <c r="AT479" s="238"/>
      <c r="AU479" s="238"/>
      <c r="AV479" s="238"/>
      <c r="AW479" s="238"/>
      <c r="AX479" s="238"/>
      <c r="AY479" s="238"/>
      <c r="AZ479" s="238"/>
      <c r="BB479" s="424"/>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37" customFormat="true" ht="25.15" customHeight="true" x14ac:dyDescent="0.2">
      <c r="A480" s="424"/>
      <c r="B480" s="424"/>
      <c r="C480" s="3314" t="s">
        <v>354</v>
      </c>
      <c r="D480" s="3316"/>
      <c r="E480" s="2678">
        <v>0.5712926795814387</v>
      </c>
      <c r="F480" s="2531"/>
      <c r="G480" s="2531"/>
      <c r="H480" s="3316" t="s">
        <v>354</v>
      </c>
      <c r="I480" s="3316"/>
      <c r="J480" s="2679">
        <v>0.58914995456076968</v>
      </c>
      <c r="K480" s="2531"/>
      <c r="L480" s="2531"/>
      <c r="M480" s="3316" t="s">
        <v>308</v>
      </c>
      <c r="N480" s="3316"/>
      <c r="O480" s="2680">
        <v>0.19881704174268053</v>
      </c>
      <c r="P480" s="2531"/>
      <c r="Q480" s="2531"/>
      <c r="R480" s="238"/>
      <c r="Z480" s="238"/>
      <c r="AA480" s="238"/>
      <c r="AB480" s="238"/>
      <c r="AC480" s="238"/>
      <c r="AD480" s="238"/>
      <c r="AE480" s="238"/>
      <c r="AF480" s="238"/>
      <c r="AG480" s="238"/>
      <c r="AH480" s="238"/>
      <c r="AI480" s="238"/>
      <c r="AJ480" s="238"/>
      <c r="AK480" s="238"/>
      <c r="AL480" s="238"/>
      <c r="AM480" s="238"/>
      <c r="AN480" s="238"/>
      <c r="AO480" s="238"/>
      <c r="AP480" s="238"/>
      <c r="AQ480" s="238"/>
      <c r="AR480" s="238"/>
      <c r="AS480" s="238"/>
      <c r="AT480" s="238"/>
      <c r="AU480" s="238"/>
      <c r="AV480" s="238"/>
      <c r="AW480" s="238"/>
      <c r="AX480" s="238"/>
      <c r="AY480" s="238"/>
      <c r="AZ480" s="238"/>
      <c r="BB480" s="424"/>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37" customFormat="true" ht="25.15" customHeight="true" x14ac:dyDescent="0.2">
      <c r="A481" s="424"/>
      <c r="B481" s="424"/>
      <c r="C481" s="3314" t="s">
        <v>355</v>
      </c>
      <c r="D481" s="3316"/>
      <c r="E481" s="2678">
        <v>0.54030618852480194</v>
      </c>
      <c r="F481" s="2531"/>
      <c r="G481" s="2531"/>
      <c r="H481" s="3316" t="s">
        <v>355</v>
      </c>
      <c r="I481" s="3316"/>
      <c r="J481" s="2679">
        <v>0.57477031811017609</v>
      </c>
      <c r="K481" s="2531"/>
      <c r="L481" s="2531"/>
      <c r="M481" s="3316" t="s">
        <v>317</v>
      </c>
      <c r="N481" s="3316"/>
      <c r="O481" s="2680">
        <v>1.6760146668853839E-3</v>
      </c>
      <c r="P481" s="2531"/>
      <c r="Q481" s="2531"/>
      <c r="R481" s="238"/>
      <c r="Z481" s="238"/>
      <c r="AA481" s="238"/>
      <c r="AB481" s="238"/>
      <c r="AC481" s="238"/>
      <c r="AD481" s="238"/>
      <c r="AE481" s="238"/>
      <c r="AF481" s="238"/>
      <c r="AG481" s="238"/>
      <c r="AH481" s="238"/>
      <c r="AI481" s="238"/>
      <c r="AJ481" s="238"/>
      <c r="AK481" s="238"/>
      <c r="AL481" s="238"/>
      <c r="AM481" s="238"/>
      <c r="AN481" s="238"/>
      <c r="AO481" s="238"/>
      <c r="AP481" s="238"/>
      <c r="AQ481" s="238"/>
      <c r="AR481" s="238"/>
      <c r="AS481" s="238"/>
      <c r="AT481" s="238"/>
      <c r="AU481" s="238"/>
      <c r="AV481" s="238"/>
      <c r="AW481" s="238"/>
      <c r="AX481" s="238"/>
      <c r="AY481" s="238"/>
      <c r="AZ481" s="238"/>
      <c r="BB481" s="424"/>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37" customFormat="true" ht="25.15" customHeight="true" x14ac:dyDescent="0.2">
      <c r="A482" s="424"/>
      <c r="B482" s="424"/>
      <c r="C482" s="3314" t="s">
        <v>384</v>
      </c>
      <c r="D482" s="3316"/>
      <c r="E482" s="2678">
        <v>2.9895268887431874E-2</v>
      </c>
      <c r="F482" s="2531"/>
      <c r="G482" s="2531"/>
      <c r="H482" s="3316" t="s">
        <v>384</v>
      </c>
      <c r="I482" s="3316"/>
      <c r="J482" s="2679">
        <v>2.6543717386564594E-2</v>
      </c>
      <c r="K482" s="2531"/>
      <c r="L482" s="2531"/>
      <c r="M482" s="3316" t="s">
        <v>357</v>
      </c>
      <c r="N482" s="3316"/>
      <c r="O482" s="2680">
        <v>0.28839800926215853</v>
      </c>
      <c r="P482" s="2531"/>
      <c r="Q482" s="2531"/>
      <c r="R482" s="238"/>
      <c r="Z482" s="238"/>
      <c r="AA482" s="238"/>
      <c r="AB482" s="238"/>
      <c r="AC482" s="238"/>
      <c r="AD482" s="238"/>
      <c r="AE482" s="238"/>
      <c r="AF482" s="238"/>
      <c r="AG482" s="238"/>
      <c r="AH482" s="238"/>
      <c r="AI482" s="238"/>
      <c r="AJ482" s="238"/>
      <c r="AK482" s="238"/>
      <c r="AL482" s="238"/>
      <c r="AM482" s="238"/>
      <c r="AN482" s="238"/>
      <c r="AO482" s="238"/>
      <c r="AP482" s="238"/>
      <c r="AQ482" s="238"/>
      <c r="AR482" s="238"/>
      <c r="AS482" s="238"/>
      <c r="AT482" s="238"/>
      <c r="AU482" s="238"/>
      <c r="AV482" s="238"/>
      <c r="AW482" s="238"/>
      <c r="AX482" s="238"/>
      <c r="AY482" s="238"/>
      <c r="AZ482" s="238"/>
      <c r="BB482" s="424"/>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37" customFormat="true" ht="25.15" customHeight="true" x14ac:dyDescent="0.2">
      <c r="A483" s="424"/>
      <c r="B483" s="424"/>
      <c r="C483" s="3314" t="s">
        <v>325</v>
      </c>
      <c r="D483" s="3316"/>
      <c r="E483" s="2688">
        <v>8.2905616543237261E-5</v>
      </c>
      <c r="F483" s="2531"/>
      <c r="G483" s="2531"/>
      <c r="H483" s="3316" t="s">
        <v>325</v>
      </c>
      <c r="I483" s="3316"/>
      <c r="J483" s="2687">
        <v>1.2375599213777441E-5</v>
      </c>
      <c r="K483" s="2531"/>
      <c r="L483" s="2531"/>
      <c r="M483" s="3316" t="s">
        <v>389</v>
      </c>
      <c r="N483" s="3316"/>
      <c r="O483" s="2680">
        <v>1.288852156264291E-2</v>
      </c>
      <c r="P483" s="2531"/>
      <c r="Q483" s="2531"/>
      <c r="R483" s="238"/>
      <c r="Z483" s="238"/>
      <c r="AA483" s="238"/>
      <c r="AB483" s="238"/>
      <c r="AC483" s="238"/>
      <c r="AD483" s="238"/>
      <c r="AE483" s="238"/>
      <c r="AF483" s="238"/>
      <c r="AG483" s="238"/>
      <c r="AH483" s="238"/>
      <c r="AI483" s="238"/>
      <c r="AJ483" s="238"/>
      <c r="AK483" s="238"/>
      <c r="AL483" s="238"/>
      <c r="AM483" s="238"/>
      <c r="AN483" s="238"/>
      <c r="AO483" s="238"/>
      <c r="AP483" s="238"/>
      <c r="AQ483" s="238"/>
      <c r="AR483" s="238"/>
      <c r="AS483" s="238"/>
      <c r="AT483" s="238"/>
      <c r="AU483" s="238"/>
      <c r="AV483" s="238"/>
      <c r="AW483" s="238"/>
      <c r="AX483" s="238"/>
      <c r="AY483" s="238"/>
      <c r="AZ483" s="238"/>
      <c r="BB483" s="424"/>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37" customFormat="true" ht="25.15" customHeight="true" x14ac:dyDescent="0.2">
      <c r="A484" s="424"/>
      <c r="B484" s="424"/>
      <c r="C484" s="3314" t="s">
        <v>308</v>
      </c>
      <c r="D484" s="3316"/>
      <c r="E484" s="2678">
        <v>2.3852982995759886E-2</v>
      </c>
      <c r="F484" s="2531"/>
      <c r="G484" s="2531"/>
      <c r="H484" s="3316" t="s">
        <v>308</v>
      </c>
      <c r="I484" s="3316"/>
      <c r="J484" s="2679">
        <v>1.3707712132515251E-2</v>
      </c>
      <c r="K484" s="2531"/>
      <c r="L484" s="2531"/>
      <c r="M484" s="3316" t="s">
        <v>374</v>
      </c>
      <c r="N484" s="3316"/>
      <c r="O484" s="2680">
        <v>9.9795782920209714E-2</v>
      </c>
      <c r="P484" s="2531"/>
      <c r="Q484" s="2531"/>
      <c r="R484" s="238"/>
      <c r="Z484" s="238"/>
      <c r="AA484" s="238"/>
      <c r="AB484" s="238"/>
      <c r="AC484" s="238"/>
      <c r="AD484" s="238"/>
      <c r="AE484" s="238"/>
      <c r="AF484" s="238"/>
      <c r="AG484" s="238"/>
      <c r="AH484" s="238"/>
      <c r="AI484" s="238"/>
      <c r="AJ484" s="238"/>
      <c r="AK484" s="238"/>
      <c r="AL484" s="238"/>
      <c r="AM484" s="238"/>
      <c r="AN484" s="238"/>
      <c r="AO484" s="238"/>
      <c r="AP484" s="238"/>
      <c r="AQ484" s="238"/>
      <c r="AR484" s="238"/>
      <c r="AS484" s="238"/>
      <c r="AT484" s="238"/>
      <c r="AU484" s="238"/>
      <c r="AV484" s="238"/>
      <c r="AW484" s="238"/>
      <c r="AX484" s="238"/>
      <c r="AY484" s="238"/>
      <c r="AZ484" s="238"/>
      <c r="BB484" s="424"/>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37" customFormat="true" ht="25.15" customHeight="true" x14ac:dyDescent="0.2">
      <c r="A485" s="424"/>
      <c r="B485" s="424"/>
      <c r="C485" s="3314" t="s">
        <v>317</v>
      </c>
      <c r="D485" s="3316"/>
      <c r="E485" s="2678">
        <v>4.4293822699622047E-4</v>
      </c>
      <c r="F485" s="2531"/>
      <c r="G485" s="2531"/>
      <c r="H485" s="3316" t="s">
        <v>317</v>
      </c>
      <c r="I485" s="3316"/>
      <c r="J485" s="2679">
        <v>4.4649600491339803E-4</v>
      </c>
      <c r="K485" s="2531"/>
      <c r="L485" s="2531"/>
      <c r="M485" s="3316" t="s">
        <v>366</v>
      </c>
      <c r="N485" s="3316"/>
      <c r="O485" s="2680">
        <v>0.24579856382001211</v>
      </c>
      <c r="P485" s="2531"/>
      <c r="Q485" s="2531"/>
      <c r="R485" s="238"/>
      <c r="Z485" s="238"/>
      <c r="AA485" s="238"/>
      <c r="AB485" s="238"/>
      <c r="AC485" s="238"/>
      <c r="AD485" s="238"/>
      <c r="AE485" s="238"/>
      <c r="AF485" s="238"/>
      <c r="AG485" s="238"/>
      <c r="AH485" s="238"/>
      <c r="AI485" s="238"/>
      <c r="AJ485" s="238"/>
      <c r="AK485" s="238"/>
      <c r="AL485" s="238"/>
      <c r="AM485" s="238"/>
      <c r="AN485" s="238"/>
      <c r="AO485" s="238"/>
      <c r="AP485" s="238"/>
      <c r="AQ485" s="238"/>
      <c r="AR485" s="238"/>
      <c r="AS485" s="238"/>
      <c r="AT485" s="238"/>
      <c r="AU485" s="238"/>
      <c r="AV485" s="238"/>
      <c r="AW485" s="238"/>
      <c r="AX485" s="238"/>
      <c r="AY485" s="238"/>
      <c r="AZ485" s="238"/>
      <c r="BB485" s="424"/>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37" customFormat="true" ht="25.15" customHeight="true" x14ac:dyDescent="0.2">
      <c r="A486" s="424"/>
      <c r="B486" s="424"/>
      <c r="C486" s="3314" t="s">
        <v>357</v>
      </c>
      <c r="D486" s="3316"/>
      <c r="E486" s="2678">
        <v>2.5316986966180299E-2</v>
      </c>
      <c r="F486" s="2531"/>
      <c r="G486" s="2531"/>
      <c r="H486" s="3316" t="s">
        <v>357</v>
      </c>
      <c r="I486" s="3316"/>
      <c r="J486" s="2679">
        <v>8.4943340314728721E-3</v>
      </c>
      <c r="K486" s="2531"/>
      <c r="L486" s="2531"/>
      <c r="M486" s="3316" t="s">
        <v>368</v>
      </c>
      <c r="N486" s="3316"/>
      <c r="O486" s="2680">
        <v>0.10442061479768665</v>
      </c>
      <c r="P486" s="2531"/>
      <c r="Q486" s="2531"/>
      <c r="R486" s="238"/>
      <c r="Z486" s="238"/>
      <c r="AA486" s="238"/>
      <c r="AB486" s="238"/>
      <c r="AC486" s="238"/>
      <c r="AD486" s="238"/>
      <c r="AE486" s="238"/>
      <c r="AF486" s="238"/>
      <c r="AG486" s="238"/>
      <c r="AH486" s="238"/>
      <c r="AI486" s="238"/>
      <c r="AJ486" s="238"/>
      <c r="AK486" s="238"/>
      <c r="AL486" s="238"/>
      <c r="AM486" s="238"/>
      <c r="AN486" s="238"/>
      <c r="AO486" s="238"/>
      <c r="AP486" s="238"/>
      <c r="AQ486" s="238"/>
      <c r="AR486" s="238"/>
      <c r="AS486" s="238"/>
      <c r="AT486" s="238"/>
      <c r="AU486" s="238"/>
      <c r="AV486" s="238"/>
      <c r="AW486" s="238"/>
      <c r="AX486" s="238"/>
      <c r="AY486" s="238"/>
      <c r="AZ486" s="238"/>
      <c r="BB486" s="424"/>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37" customFormat="true" ht="25.15" customHeight="true" x14ac:dyDescent="0.2">
      <c r="A487" s="424"/>
      <c r="B487" s="424"/>
      <c r="C487" s="3314" t="s">
        <v>389</v>
      </c>
      <c r="D487" s="3316"/>
      <c r="E487" s="2678">
        <v>2.7879876593901013E-2</v>
      </c>
      <c r="F487" s="2531"/>
      <c r="G487" s="2531"/>
      <c r="H487" s="3316" t="s">
        <v>389</v>
      </c>
      <c r="I487" s="3316"/>
      <c r="J487" s="2679">
        <v>2.8221151834866832E-2</v>
      </c>
      <c r="K487" s="2531"/>
      <c r="L487" s="2531"/>
      <c r="M487" s="3316" t="s">
        <v>370</v>
      </c>
      <c r="N487" s="3316"/>
      <c r="O487" s="2680">
        <v>5.9777501891891641E-2</v>
      </c>
      <c r="P487" s="2531"/>
      <c r="Q487" s="2531"/>
      <c r="R487" s="238"/>
      <c r="Z487" s="238"/>
      <c r="AA487" s="238"/>
      <c r="AB487" s="238"/>
      <c r="AC487" s="238"/>
      <c r="AD487" s="238"/>
      <c r="AE487" s="238"/>
      <c r="AF487" s="238"/>
      <c r="AG487" s="238"/>
      <c r="AH487" s="238"/>
      <c r="AI487" s="238"/>
      <c r="AJ487" s="238"/>
      <c r="AK487" s="238"/>
      <c r="AL487" s="238"/>
      <c r="AM487" s="238"/>
      <c r="AN487" s="238"/>
      <c r="AO487" s="238"/>
      <c r="AP487" s="238"/>
      <c r="AQ487" s="238"/>
      <c r="AR487" s="238"/>
      <c r="AS487" s="238"/>
      <c r="AT487" s="238"/>
      <c r="AU487" s="238"/>
      <c r="AV487" s="238"/>
      <c r="AW487" s="238"/>
      <c r="AX487" s="238"/>
      <c r="AY487" s="238"/>
      <c r="AZ487" s="238"/>
      <c r="BB487" s="424"/>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37" customFormat="true" ht="25.15" customHeight="true" x14ac:dyDescent="0.2">
      <c r="A488" s="424"/>
      <c r="B488" s="424"/>
      <c r="C488" s="3314" t="s">
        <v>318</v>
      </c>
      <c r="D488" s="3316"/>
      <c r="E488" s="2678">
        <v>3.1947915417243431E-3</v>
      </c>
      <c r="F488" s="2531"/>
      <c r="G488" s="2531"/>
      <c r="H488" s="3316" t="s">
        <v>318</v>
      </c>
      <c r="I488" s="3316"/>
      <c r="J488" s="2679">
        <v>3.2193193063088927E-3</v>
      </c>
      <c r="K488" s="2531"/>
      <c r="L488" s="2531"/>
      <c r="M488" s="3316" t="s">
        <v>358</v>
      </c>
      <c r="N488" s="3316"/>
      <c r="O488" s="2680">
        <v>0.18277125841861619</v>
      </c>
      <c r="P488" s="2531"/>
      <c r="Q488" s="2531"/>
      <c r="R488" s="238"/>
      <c r="Z488" s="238"/>
      <c r="AA488" s="238"/>
      <c r="AB488" s="238"/>
      <c r="AC488" s="238"/>
      <c r="AD488" s="238"/>
      <c r="AE488" s="238"/>
      <c r="AF488" s="238"/>
      <c r="AG488" s="238"/>
      <c r="AH488" s="238"/>
      <c r="AI488" s="238"/>
      <c r="AJ488" s="238"/>
      <c r="AK488" s="238"/>
      <c r="AL488" s="238"/>
      <c r="AM488" s="238"/>
      <c r="AN488" s="238"/>
      <c r="AO488" s="238"/>
      <c r="AP488" s="238"/>
      <c r="AQ488" s="238"/>
      <c r="AR488" s="238"/>
      <c r="AS488" s="238"/>
      <c r="AT488" s="238"/>
      <c r="AU488" s="238"/>
      <c r="AV488" s="238"/>
      <c r="AW488" s="238"/>
      <c r="AX488" s="238"/>
      <c r="AY488" s="238"/>
      <c r="AZ488" s="238"/>
      <c r="BB488" s="424"/>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37" customFormat="true" ht="25.15" customHeight="true" x14ac:dyDescent="0.2">
      <c r="A489" s="424"/>
      <c r="B489" s="424"/>
      <c r="C489" s="3314" t="s">
        <v>374</v>
      </c>
      <c r="D489" s="3316"/>
      <c r="E489" s="2678">
        <v>0.14934293228349013</v>
      </c>
      <c r="F489" s="2531"/>
      <c r="G489" s="2531"/>
      <c r="H489" s="3316" t="s">
        <v>374</v>
      </c>
      <c r="I489" s="3316"/>
      <c r="J489" s="2679">
        <v>0.15343705115805806</v>
      </c>
      <c r="K489" s="2531"/>
      <c r="L489" s="2531"/>
      <c r="M489" s="3316" t="s">
        <v>367</v>
      </c>
      <c r="N489" s="3316"/>
      <c r="O489" s="2680">
        <v>0.10978972098604135</v>
      </c>
      <c r="P489" s="2531"/>
      <c r="Q489" s="2531"/>
      <c r="R489" s="238"/>
      <c r="Z489" s="238"/>
      <c r="AA489" s="238"/>
      <c r="AB489" s="238"/>
      <c r="AC489" s="238"/>
      <c r="AD489" s="238"/>
      <c r="AE489" s="238"/>
      <c r="AF489" s="238"/>
      <c r="AG489" s="238"/>
      <c r="AH489" s="238"/>
      <c r="AI489" s="238"/>
      <c r="AJ489" s="238"/>
      <c r="AK489" s="238"/>
      <c r="AL489" s="238"/>
      <c r="AM489" s="238"/>
      <c r="AN489" s="238"/>
      <c r="AO489" s="238"/>
      <c r="AP489" s="238"/>
      <c r="AQ489" s="238"/>
      <c r="AR489" s="238"/>
      <c r="AS489" s="238"/>
      <c r="AT489" s="238"/>
      <c r="AU489" s="238"/>
      <c r="AV489" s="238"/>
      <c r="AW489" s="238"/>
      <c r="AX489" s="238"/>
      <c r="AY489" s="238"/>
      <c r="AZ489" s="238"/>
      <c r="BB489" s="424"/>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37" customFormat="true" ht="25.15" customHeight="true" x14ac:dyDescent="0.2">
      <c r="A490" s="424"/>
      <c r="B490" s="424"/>
      <c r="C490" s="3314" t="s">
        <v>366</v>
      </c>
      <c r="D490" s="3316"/>
      <c r="E490" s="2678">
        <v>2.3578415807001239E-2</v>
      </c>
      <c r="F490" s="2531"/>
      <c r="G490" s="2531"/>
      <c r="H490" s="3316" t="s">
        <v>366</v>
      </c>
      <c r="I490" s="3316"/>
      <c r="J490" s="2679">
        <v>1.1669286403676486E-2</v>
      </c>
      <c r="K490" s="2531"/>
      <c r="L490" s="2531"/>
      <c r="M490" s="3316" t="s">
        <v>371</v>
      </c>
      <c r="N490" s="3316"/>
      <c r="O490" s="2680">
        <v>0.1589868818024146</v>
      </c>
      <c r="P490" s="2531"/>
      <c r="Q490" s="2531"/>
      <c r="R490" s="238"/>
      <c r="Z490" s="238"/>
      <c r="AA490" s="238"/>
      <c r="AB490" s="238"/>
      <c r="AC490" s="238"/>
      <c r="AD490" s="238"/>
      <c r="AE490" s="238"/>
      <c r="AF490" s="238"/>
      <c r="AG490" s="238"/>
      <c r="AH490" s="238"/>
      <c r="AI490" s="238"/>
      <c r="AJ490" s="238"/>
      <c r="AK490" s="238"/>
      <c r="AL490" s="238"/>
      <c r="AM490" s="238"/>
      <c r="AN490" s="238"/>
      <c r="AO490" s="238"/>
      <c r="AP490" s="238"/>
      <c r="AQ490" s="238"/>
      <c r="AR490" s="238"/>
      <c r="AS490" s="238"/>
      <c r="AT490" s="238"/>
      <c r="AU490" s="238"/>
      <c r="AV490" s="238"/>
      <c r="AW490" s="238"/>
      <c r="AX490" s="238"/>
      <c r="AY490" s="238"/>
      <c r="AZ490" s="238"/>
      <c r="BB490" s="424"/>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37" customFormat="true" ht="25.15" customHeight="true" x14ac:dyDescent="0.2">
      <c r="A491" s="424"/>
      <c r="B491" s="424"/>
      <c r="C491" s="3314" t="s">
        <v>397</v>
      </c>
      <c r="D491" s="3316"/>
      <c r="E491" s="2688">
        <v>1.3223253130762226E-5</v>
      </c>
      <c r="F491" s="2531"/>
      <c r="G491" s="2531"/>
      <c r="H491" s="3316" t="s">
        <v>397</v>
      </c>
      <c r="I491" s="3316"/>
      <c r="J491" s="2687">
        <v>1.4584315341720094E-5</v>
      </c>
      <c r="K491" s="2531"/>
      <c r="L491" s="2531"/>
      <c r="M491" s="3316" t="s">
        <v>379</v>
      </c>
      <c r="N491" s="3316"/>
      <c r="O491" s="2680">
        <v>4.5062969871096259E-2</v>
      </c>
      <c r="P491" s="2531"/>
      <c r="Q491" s="2531"/>
      <c r="R491" s="238"/>
      <c r="Z491" s="238"/>
      <c r="AA491" s="238"/>
      <c r="AB491" s="238"/>
      <c r="AC491" s="238"/>
      <c r="AD491" s="238"/>
      <c r="AE491" s="238"/>
      <c r="AF491" s="238"/>
      <c r="AG491" s="238"/>
      <c r="AH491" s="238"/>
      <c r="AI491" s="238"/>
      <c r="AJ491" s="238"/>
      <c r="AK491" s="238"/>
      <c r="AL491" s="238"/>
      <c r="AM491" s="238"/>
      <c r="AN491" s="238"/>
      <c r="AO491" s="238"/>
      <c r="AP491" s="238"/>
      <c r="AQ491" s="238"/>
      <c r="AR491" s="238"/>
      <c r="AS491" s="238"/>
      <c r="AT491" s="238"/>
      <c r="AU491" s="238"/>
      <c r="AV491" s="238"/>
      <c r="AW491" s="238"/>
      <c r="AX491" s="238"/>
      <c r="AY491" s="238"/>
      <c r="AZ491" s="238"/>
      <c r="BB491" s="424"/>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37" customFormat="true" ht="25.15" customHeight="true" x14ac:dyDescent="0.2">
      <c r="A492" s="424"/>
      <c r="B492" s="424"/>
      <c r="C492" s="3314" t="s">
        <v>368</v>
      </c>
      <c r="D492" s="3316"/>
      <c r="E492" s="2678">
        <v>0.21240456665101773</v>
      </c>
      <c r="F492" s="2531"/>
      <c r="G492" s="2531"/>
      <c r="H492" s="3316" t="s">
        <v>368</v>
      </c>
      <c r="I492" s="3316"/>
      <c r="J492" s="2679">
        <v>0.23556078085698498</v>
      </c>
      <c r="K492" s="2531"/>
      <c r="L492" s="2531"/>
      <c r="M492" s="3316" t="s">
        <v>363</v>
      </c>
      <c r="N492" s="3316"/>
      <c r="O492" s="2680">
        <v>0.25898306621122513</v>
      </c>
      <c r="P492" s="2531"/>
      <c r="Q492" s="2531"/>
      <c r="R492" s="238"/>
      <c r="Z492" s="238"/>
      <c r="AA492" s="238"/>
      <c r="AB492" s="238"/>
      <c r="AC492" s="238"/>
      <c r="AD492" s="238"/>
      <c r="AE492" s="238"/>
      <c r="AF492" s="238"/>
      <c r="AG492" s="238"/>
      <c r="AH492" s="238"/>
      <c r="AI492" s="238"/>
      <c r="AJ492" s="238"/>
      <c r="AK492" s="238"/>
      <c r="AL492" s="238"/>
      <c r="AM492" s="238"/>
      <c r="AN492" s="238"/>
      <c r="AO492" s="238"/>
      <c r="AP492" s="238"/>
      <c r="AQ492" s="238"/>
      <c r="AR492" s="238"/>
      <c r="AS492" s="238"/>
      <c r="AT492" s="238"/>
      <c r="AU492" s="238"/>
      <c r="AV492" s="238"/>
      <c r="AW492" s="238"/>
      <c r="AX492" s="238"/>
      <c r="AY492" s="238"/>
      <c r="AZ492" s="238"/>
      <c r="BB492" s="424"/>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37" customFormat="true" ht="25.15" customHeight="true" x14ac:dyDescent="0.2">
      <c r="A493" s="424"/>
      <c r="B493" s="424"/>
      <c r="C493" s="3314" t="s">
        <v>370</v>
      </c>
      <c r="D493" s="3316"/>
      <c r="E493" s="2678">
        <v>0.19064400891413008</v>
      </c>
      <c r="F493" s="2531"/>
      <c r="G493" s="2531"/>
      <c r="H493" s="3316" t="s">
        <v>370</v>
      </c>
      <c r="I493" s="3316"/>
      <c r="J493" s="2679">
        <v>0.2193084121679082</v>
      </c>
      <c r="K493" s="2531"/>
      <c r="L493" s="2531"/>
      <c r="M493" s="3316" t="s">
        <v>383</v>
      </c>
      <c r="N493" s="3316"/>
      <c r="O493" s="2680">
        <v>2.5011103138555049E-2</v>
      </c>
      <c r="P493" s="2531"/>
      <c r="Q493" s="2531"/>
      <c r="R493" s="238"/>
      <c r="Z493" s="238"/>
      <c r="AA493" s="238"/>
      <c r="AB493" s="238"/>
      <c r="AC493" s="238"/>
      <c r="AD493" s="238"/>
      <c r="AE493" s="238"/>
      <c r="AF493" s="238"/>
      <c r="AG493" s="238"/>
      <c r="AH493" s="238"/>
      <c r="AI493" s="238"/>
      <c r="AJ493" s="238"/>
      <c r="AK493" s="238"/>
      <c r="AL493" s="238"/>
      <c r="AM493" s="238"/>
      <c r="AN493" s="238"/>
      <c r="AO493" s="238"/>
      <c r="AP493" s="238"/>
      <c r="AQ493" s="238"/>
      <c r="AR493" s="238"/>
      <c r="AS493" s="238"/>
      <c r="AT493" s="238"/>
      <c r="AU493" s="238"/>
      <c r="AV493" s="238"/>
      <c r="AW493" s="238"/>
      <c r="AX493" s="238"/>
      <c r="AY493" s="238"/>
      <c r="AZ493" s="238"/>
      <c r="BB493" s="424"/>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37" customFormat="true" ht="25.15" customHeight="true" x14ac:dyDescent="0.2">
      <c r="A494" s="424"/>
      <c r="B494" s="424"/>
      <c r="C494" s="3314" t="s">
        <v>358</v>
      </c>
      <c r="D494" s="3316"/>
      <c r="E494" s="2678">
        <v>0.41353590287013514</v>
      </c>
      <c r="F494" s="2531"/>
      <c r="G494" s="2531"/>
      <c r="H494" s="3316" t="s">
        <v>358</v>
      </c>
      <c r="I494" s="3316"/>
      <c r="J494" s="2679">
        <v>0.4504780813747058</v>
      </c>
      <c r="K494" s="2531"/>
      <c r="L494" s="2531"/>
      <c r="M494" s="3316" t="s">
        <v>380</v>
      </c>
      <c r="N494" s="3316"/>
      <c r="O494" s="2680">
        <v>3.3569864332678501E-2</v>
      </c>
      <c r="P494" s="2531"/>
      <c r="Q494" s="2531"/>
      <c r="R494" s="238"/>
      <c r="Z494" s="238"/>
      <c r="AA494" s="238"/>
      <c r="AB494" s="238"/>
      <c r="AC494" s="238"/>
      <c r="AD494" s="238"/>
      <c r="AE494" s="238"/>
      <c r="AF494" s="238"/>
      <c r="AG494" s="238"/>
      <c r="AH494" s="238"/>
      <c r="AI494" s="238"/>
      <c r="AJ494" s="238"/>
      <c r="AK494" s="238"/>
      <c r="AL494" s="238"/>
      <c r="AM494" s="238"/>
      <c r="AN494" s="238"/>
      <c r="AO494" s="238"/>
      <c r="AP494" s="238"/>
      <c r="AQ494" s="238"/>
      <c r="AR494" s="238"/>
      <c r="AS494" s="238"/>
      <c r="AT494" s="238"/>
      <c r="AU494" s="238"/>
      <c r="AV494" s="238"/>
      <c r="AW494" s="238"/>
      <c r="AX494" s="238"/>
      <c r="AY494" s="238"/>
      <c r="AZ494" s="238"/>
      <c r="BB494" s="424"/>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37" customFormat="true" ht="25.15" customHeight="true" x14ac:dyDescent="0.2">
      <c r="A495" s="424"/>
      <c r="B495" s="424"/>
      <c r="C495" s="3314" t="s">
        <v>367</v>
      </c>
      <c r="D495" s="3316"/>
      <c r="E495" s="2678">
        <v>0.23246492281041531</v>
      </c>
      <c r="F495" s="2531"/>
      <c r="G495" s="2531"/>
      <c r="H495" s="3316" t="s">
        <v>367</v>
      </c>
      <c r="I495" s="3316"/>
      <c r="J495" s="2679">
        <v>0.24444380667548532</v>
      </c>
      <c r="K495" s="2531"/>
      <c r="L495" s="2531"/>
      <c r="M495" s="3316" t="s">
        <v>375</v>
      </c>
      <c r="N495" s="3316"/>
      <c r="O495" s="2680">
        <v>4.3558564355241268E-2</v>
      </c>
      <c r="P495" s="2531"/>
      <c r="Q495" s="2531"/>
      <c r="R495" s="238"/>
      <c r="Z495" s="238"/>
      <c r="AA495" s="238"/>
      <c r="AB495" s="238"/>
      <c r="AC495" s="238"/>
      <c r="AD495" s="238"/>
      <c r="AE495" s="238"/>
      <c r="AF495" s="238"/>
      <c r="AG495" s="238"/>
      <c r="AH495" s="238"/>
      <c r="AI495" s="238"/>
      <c r="AJ495" s="238"/>
      <c r="AK495" s="238"/>
      <c r="AL495" s="238"/>
      <c r="AM495" s="238"/>
      <c r="AN495" s="238"/>
      <c r="AO495" s="238"/>
      <c r="AP495" s="238"/>
      <c r="AQ495" s="238"/>
      <c r="AR495" s="238"/>
      <c r="AS495" s="238"/>
      <c r="AT495" s="238"/>
      <c r="AU495" s="238"/>
      <c r="AV495" s="238"/>
      <c r="AW495" s="238"/>
      <c r="AX495" s="238"/>
      <c r="AY495" s="238"/>
      <c r="AZ495" s="238"/>
      <c r="BB495" s="424"/>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37" customFormat="true" ht="25.15" customHeight="true" x14ac:dyDescent="0.2">
      <c r="A496" s="424"/>
      <c r="B496" s="424"/>
      <c r="C496" s="3314" t="s">
        <v>371</v>
      </c>
      <c r="D496" s="3316"/>
      <c r="E496" s="2678">
        <v>4.5460645268573519E-2</v>
      </c>
      <c r="F496" s="2531"/>
      <c r="G496" s="2531"/>
      <c r="H496" s="3316" t="s">
        <v>371</v>
      </c>
      <c r="I496" s="3316"/>
      <c r="J496" s="2679">
        <v>3.4827202964278513E-2</v>
      </c>
      <c r="K496" s="2531"/>
      <c r="L496" s="2531"/>
      <c r="M496" s="3316" t="s">
        <v>369</v>
      </c>
      <c r="N496" s="3316"/>
      <c r="O496" s="2680">
        <v>0.1795447783032984</v>
      </c>
      <c r="P496" s="2531"/>
      <c r="Q496" s="2531"/>
      <c r="R496" s="238"/>
      <c r="Z496" s="238"/>
      <c r="AA496" s="238"/>
      <c r="AB496" s="238"/>
      <c r="AC496" s="238"/>
      <c r="AD496" s="238"/>
      <c r="AE496" s="238"/>
      <c r="AF496" s="238"/>
      <c r="AG496" s="238"/>
      <c r="AH496" s="238"/>
      <c r="AI496" s="238"/>
      <c r="AJ496" s="238"/>
      <c r="AK496" s="238"/>
      <c r="AL496" s="238"/>
      <c r="AM496" s="238"/>
      <c r="AN496" s="238"/>
      <c r="AO496" s="238"/>
      <c r="AP496" s="238"/>
      <c r="AQ496" s="238"/>
      <c r="AR496" s="238"/>
      <c r="AS496" s="238"/>
      <c r="AT496" s="238"/>
      <c r="AU496" s="238"/>
      <c r="AV496" s="238"/>
      <c r="AW496" s="238"/>
      <c r="AX496" s="238"/>
      <c r="AY496" s="238"/>
      <c r="AZ496" s="238"/>
      <c r="BB496" s="424"/>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37" customFormat="true" ht="25.15" customHeight="true" x14ac:dyDescent="0.2">
      <c r="A497" s="424"/>
      <c r="B497" s="424"/>
      <c r="C497" s="3314" t="s">
        <v>379</v>
      </c>
      <c r="D497" s="3316"/>
      <c r="E497" s="2678">
        <v>0.11508298332984876</v>
      </c>
      <c r="F497" s="2531"/>
      <c r="G497" s="2531"/>
      <c r="H497" s="3316" t="s">
        <v>379</v>
      </c>
      <c r="I497" s="3316"/>
      <c r="J497" s="2679">
        <v>0.12429709787727923</v>
      </c>
      <c r="K497" s="2531"/>
      <c r="L497" s="2531"/>
      <c r="M497" s="3316" t="s">
        <v>361</v>
      </c>
      <c r="N497" s="3316"/>
      <c r="O497" s="2680">
        <v>0.15447331159079838</v>
      </c>
      <c r="P497" s="2531"/>
      <c r="Q497" s="2531"/>
      <c r="R497" s="238"/>
      <c r="Z497" s="238"/>
      <c r="AA497" s="238"/>
      <c r="AB497" s="238"/>
      <c r="AC497" s="238"/>
      <c r="AD497" s="238"/>
      <c r="AE497" s="238"/>
      <c r="AF497" s="238"/>
      <c r="AG497" s="238"/>
      <c r="AH497" s="238"/>
      <c r="AI497" s="238"/>
      <c r="AJ497" s="238"/>
      <c r="AK497" s="238"/>
      <c r="AL497" s="238"/>
      <c r="AM497" s="238"/>
      <c r="AN497" s="238"/>
      <c r="AO497" s="238"/>
      <c r="AP497" s="238"/>
      <c r="AQ497" s="238"/>
      <c r="AR497" s="238"/>
      <c r="AS497" s="238"/>
      <c r="AT497" s="238"/>
      <c r="AU497" s="238"/>
      <c r="AV497" s="238"/>
      <c r="AW497" s="238"/>
      <c r="AX497" s="238"/>
      <c r="AY497" s="238"/>
      <c r="AZ497" s="238"/>
      <c r="BB497" s="424"/>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37" customFormat="true" ht="25.15" customHeight="true" x14ac:dyDescent="0.2">
      <c r="A498" s="424"/>
      <c r="B498" s="424"/>
      <c r="C498" s="3314" t="s">
        <v>363</v>
      </c>
      <c r="D498" s="3316"/>
      <c r="E498" s="2678">
        <v>0.22709423400819756</v>
      </c>
      <c r="F498" s="2531"/>
      <c r="G498" s="2531"/>
      <c r="H498" s="3316" t="s">
        <v>363</v>
      </c>
      <c r="I498" s="3316"/>
      <c r="J498" s="2679">
        <v>0.22627708409485531</v>
      </c>
      <c r="K498" s="2531"/>
      <c r="L498" s="2531"/>
      <c r="M498" s="3316" t="s">
        <v>362</v>
      </c>
      <c r="N498" s="3316"/>
      <c r="O498" s="2680">
        <v>0.1397182835140022</v>
      </c>
      <c r="P498" s="2531"/>
      <c r="Q498" s="2531"/>
      <c r="R498" s="238"/>
      <c r="Z498" s="238"/>
      <c r="AA498" s="238"/>
      <c r="AB498" s="238"/>
      <c r="AC498" s="238"/>
      <c r="AD498" s="238"/>
      <c r="AE498" s="238"/>
      <c r="AF498" s="238"/>
      <c r="AG498" s="238"/>
      <c r="AH498" s="238"/>
      <c r="AI498" s="238"/>
      <c r="AJ498" s="238"/>
      <c r="AK498" s="238"/>
      <c r="AL498" s="238"/>
      <c r="AM498" s="238"/>
      <c r="AN498" s="238"/>
      <c r="AO498" s="238"/>
      <c r="AP498" s="238"/>
      <c r="AQ498" s="238"/>
      <c r="AR498" s="238"/>
      <c r="AS498" s="238"/>
      <c r="AT498" s="238"/>
      <c r="AU498" s="238"/>
      <c r="AV498" s="238"/>
      <c r="AW498" s="238"/>
      <c r="AX498" s="238"/>
      <c r="AY498" s="238"/>
      <c r="AZ498" s="238"/>
      <c r="BB498" s="424"/>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37" customFormat="true" ht="25.15" customHeight="true" x14ac:dyDescent="0.2">
      <c r="A499" s="424"/>
      <c r="B499" s="424"/>
      <c r="C499" s="3314" t="s">
        <v>383</v>
      </c>
      <c r="D499" s="3316"/>
      <c r="E499" s="2678">
        <v>7.6771943842816937E-2</v>
      </c>
      <c r="F499" s="2531"/>
      <c r="G499" s="2531"/>
      <c r="H499" s="3316" t="s">
        <v>383</v>
      </c>
      <c r="I499" s="3316"/>
      <c r="J499" s="2679">
        <v>8.2644331879630217E-2</v>
      </c>
      <c r="K499" s="2531"/>
      <c r="L499" s="2531"/>
      <c r="M499" s="3316" t="s">
        <v>387</v>
      </c>
      <c r="N499" s="3316"/>
      <c r="O499" s="2680">
        <v>1.0905757785922088E-2</v>
      </c>
      <c r="P499" s="2531"/>
      <c r="Q499" s="2531"/>
      <c r="R499" s="238"/>
      <c r="Z499" s="238"/>
      <c r="AA499" s="238"/>
      <c r="AB499" s="238"/>
      <c r="AC499" s="238"/>
      <c r="AD499" s="238"/>
      <c r="AE499" s="238"/>
      <c r="AF499" s="238"/>
      <c r="AG499" s="238"/>
      <c r="AH499" s="238"/>
      <c r="AI499" s="238"/>
      <c r="AJ499" s="238"/>
      <c r="AK499" s="238"/>
      <c r="AL499" s="238"/>
      <c r="AM499" s="238"/>
      <c r="AN499" s="238"/>
      <c r="AO499" s="238"/>
      <c r="AP499" s="238"/>
      <c r="AQ499" s="238"/>
      <c r="AR499" s="238"/>
      <c r="AS499" s="238"/>
      <c r="AT499" s="238"/>
      <c r="AU499" s="238"/>
      <c r="AV499" s="238"/>
      <c r="AW499" s="238"/>
      <c r="AX499" s="238"/>
      <c r="AY499" s="238"/>
      <c r="AZ499" s="238"/>
      <c r="BB499" s="424"/>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37" customFormat="true" ht="25.15" customHeight="true" x14ac:dyDescent="0.2">
      <c r="A500" s="424"/>
      <c r="B500" s="424"/>
      <c r="C500" s="3314" t="s">
        <v>380</v>
      </c>
      <c r="D500" s="3316"/>
      <c r="E500" s="2678">
        <v>9.4492429282647394E-2</v>
      </c>
      <c r="F500" s="2531"/>
      <c r="G500" s="2531"/>
      <c r="H500" s="3316" t="s">
        <v>380</v>
      </c>
      <c r="I500" s="3316"/>
      <c r="J500" s="2679">
        <v>0.10426477998986451</v>
      </c>
      <c r="K500" s="2531"/>
      <c r="L500" s="2531"/>
      <c r="M500" s="3316" t="s">
        <v>388</v>
      </c>
      <c r="N500" s="3316"/>
      <c r="O500" s="2680">
        <v>1.5760173724336562E-2</v>
      </c>
      <c r="P500" s="2531"/>
      <c r="Q500" s="2531"/>
      <c r="R500" s="238"/>
      <c r="Z500" s="238"/>
      <c r="AA500" s="238"/>
      <c r="AB500" s="238"/>
      <c r="AC500" s="238"/>
      <c r="AD500" s="238"/>
      <c r="AE500" s="238"/>
      <c r="AF500" s="238"/>
      <c r="AG500" s="238"/>
      <c r="AH500" s="238"/>
      <c r="AI500" s="238"/>
      <c r="AJ500" s="238"/>
      <c r="AK500" s="238"/>
      <c r="AL500" s="238"/>
      <c r="AM500" s="238"/>
      <c r="AN500" s="238"/>
      <c r="AO500" s="238"/>
      <c r="AP500" s="238"/>
      <c r="AQ500" s="238"/>
      <c r="AR500" s="238"/>
      <c r="AS500" s="238"/>
      <c r="AT500" s="238"/>
      <c r="AU500" s="238"/>
      <c r="AV500" s="238"/>
      <c r="AW500" s="238"/>
      <c r="AX500" s="238"/>
      <c r="AY500" s="238"/>
      <c r="AZ500" s="238"/>
      <c r="BB500" s="424"/>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37" customFormat="true" ht="25.15" customHeight="true" x14ac:dyDescent="0.2">
      <c r="A501" s="424"/>
      <c r="B501" s="424"/>
      <c r="C501" s="3314" t="s">
        <v>375</v>
      </c>
      <c r="D501" s="3316"/>
      <c r="E501" s="2678">
        <v>0.1485429074824432</v>
      </c>
      <c r="F501" s="2531"/>
      <c r="G501" s="2531"/>
      <c r="H501" s="3316" t="s">
        <v>375</v>
      </c>
      <c r="I501" s="3316"/>
      <c r="J501" s="2679">
        <v>0.16949845171028455</v>
      </c>
      <c r="K501" s="2531"/>
      <c r="L501" s="2531"/>
      <c r="M501" s="3316" t="s">
        <v>393</v>
      </c>
      <c r="N501" s="3316"/>
      <c r="O501" s="2681">
        <v>2.2847907306111845E-3</v>
      </c>
      <c r="P501" s="2531"/>
      <c r="Q501" s="2531"/>
      <c r="R501" s="238"/>
      <c r="Z501" s="238"/>
      <c r="AA501" s="238"/>
      <c r="AB501" s="238"/>
      <c r="AC501" s="238"/>
      <c r="AD501" s="238"/>
      <c r="AE501" s="238"/>
      <c r="AF501" s="238"/>
      <c r="AG501" s="238"/>
      <c r="AH501" s="238"/>
      <c r="AI501" s="238"/>
      <c r="AJ501" s="238"/>
      <c r="AK501" s="238"/>
      <c r="AL501" s="238"/>
      <c r="AM501" s="238"/>
      <c r="AN501" s="238"/>
      <c r="AO501" s="238"/>
      <c r="AP501" s="238"/>
      <c r="AQ501" s="238"/>
      <c r="AR501" s="238"/>
      <c r="AS501" s="238"/>
      <c r="AT501" s="238"/>
      <c r="AU501" s="238"/>
      <c r="AV501" s="238"/>
      <c r="AW501" s="238"/>
      <c r="AX501" s="238"/>
      <c r="AY501" s="238"/>
      <c r="AZ501" s="238"/>
      <c r="BB501" s="424"/>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37" customFormat="true" ht="25.15" customHeight="true" x14ac:dyDescent="0.2">
      <c r="A502" s="424"/>
      <c r="B502" s="424"/>
      <c r="C502" s="3314" t="s">
        <v>369</v>
      </c>
      <c r="D502" s="3316"/>
      <c r="E502" s="2678">
        <v>0.13242523931744071</v>
      </c>
      <c r="F502" s="2531"/>
      <c r="G502" s="2531"/>
      <c r="H502" s="3316" t="s">
        <v>369</v>
      </c>
      <c r="I502" s="3316"/>
      <c r="J502" s="2679">
        <v>0.13118190034936253</v>
      </c>
      <c r="K502" s="2531"/>
      <c r="L502" s="2531"/>
      <c r="M502" s="3315"/>
      <c r="N502" s="3315"/>
      <c r="O502" s="2531"/>
      <c r="P502" s="2531"/>
      <c r="Q502" s="2531"/>
      <c r="R502" s="238"/>
      <c r="Z502" s="238"/>
      <c r="AA502" s="238"/>
      <c r="AB502" s="238"/>
      <c r="AC502" s="238"/>
      <c r="AD502" s="238"/>
      <c r="AE502" s="238"/>
      <c r="AF502" s="238"/>
      <c r="AG502" s="238"/>
      <c r="AH502" s="238"/>
      <c r="AI502" s="238"/>
      <c r="AJ502" s="238"/>
      <c r="AK502" s="238"/>
      <c r="AL502" s="238"/>
      <c r="AM502" s="238"/>
      <c r="AN502" s="238"/>
      <c r="AO502" s="238"/>
      <c r="AP502" s="238"/>
      <c r="AQ502" s="238"/>
      <c r="AR502" s="238"/>
      <c r="AS502" s="238"/>
      <c r="AT502" s="238"/>
      <c r="AU502" s="238"/>
      <c r="AV502" s="238"/>
      <c r="AW502" s="238"/>
      <c r="AX502" s="238"/>
      <c r="AY502" s="238"/>
      <c r="AZ502" s="238"/>
      <c r="BB502" s="424"/>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37" customFormat="true" ht="25.15" customHeight="true" x14ac:dyDescent="0.2">
      <c r="A503" s="424"/>
      <c r="B503" s="424"/>
      <c r="C503" s="3314" t="s">
        <v>361</v>
      </c>
      <c r="D503" s="3316"/>
      <c r="E503" s="2678">
        <v>0.29387752620372809</v>
      </c>
      <c r="F503" s="2531"/>
      <c r="G503" s="2531"/>
      <c r="H503" s="3316" t="s">
        <v>361</v>
      </c>
      <c r="I503" s="3316"/>
      <c r="J503" s="2679">
        <v>0.31448271844704956</v>
      </c>
      <c r="K503" s="2531"/>
      <c r="L503" s="2531"/>
      <c r="M503" s="3315"/>
      <c r="N503" s="3315"/>
      <c r="O503" s="2531"/>
      <c r="P503" s="2531"/>
      <c r="Q503" s="2531"/>
      <c r="R503" s="238"/>
      <c r="Z503" s="238"/>
      <c r="AA503" s="238"/>
      <c r="AB503" s="238"/>
      <c r="AC503" s="238"/>
      <c r="AD503" s="238"/>
      <c r="AE503" s="238"/>
      <c r="AF503" s="238"/>
      <c r="AG503" s="238"/>
      <c r="AH503" s="238"/>
      <c r="AI503" s="238"/>
      <c r="AJ503" s="238"/>
      <c r="AK503" s="238"/>
      <c r="AL503" s="238"/>
      <c r="AM503" s="238"/>
      <c r="AN503" s="238"/>
      <c r="AO503" s="238"/>
      <c r="AP503" s="238"/>
      <c r="AQ503" s="238"/>
      <c r="AR503" s="238"/>
      <c r="AS503" s="238"/>
      <c r="AT503" s="238"/>
      <c r="AU503" s="238"/>
      <c r="AV503" s="238"/>
      <c r="AW503" s="238"/>
      <c r="AX503" s="238"/>
      <c r="AY503" s="238"/>
      <c r="AZ503" s="238"/>
      <c r="BB503" s="424"/>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37" customFormat="true" ht="25.15" customHeight="true" x14ac:dyDescent="0.2">
      <c r="A504" s="424"/>
      <c r="B504" s="424"/>
      <c r="C504" s="3314" t="s">
        <v>362</v>
      </c>
      <c r="D504" s="3316"/>
      <c r="E504" s="2678">
        <v>0.29260909517551675</v>
      </c>
      <c r="F504" s="2531"/>
      <c r="G504" s="2531"/>
      <c r="H504" s="3316" t="s">
        <v>362</v>
      </c>
      <c r="I504" s="3316"/>
      <c r="J504" s="2679">
        <v>0.31458481120320253</v>
      </c>
      <c r="K504" s="2531"/>
      <c r="L504" s="2531"/>
      <c r="M504" s="3316" t="s">
        <v>226</v>
      </c>
      <c r="N504" s="3316"/>
      <c r="O504" s="3316"/>
      <c r="P504" s="3316"/>
      <c r="Q504" s="3316"/>
      <c r="R504" s="238"/>
      <c r="Z504" s="238"/>
      <c r="AA504" s="238"/>
      <c r="AB504" s="238"/>
      <c r="AC504" s="238"/>
      <c r="AD504" s="238"/>
      <c r="AE504" s="238"/>
      <c r="AF504" s="238"/>
      <c r="AG504" s="238"/>
      <c r="AH504" s="238"/>
      <c r="AI504" s="238"/>
      <c r="AJ504" s="238"/>
      <c r="AK504" s="238"/>
      <c r="AL504" s="238"/>
      <c r="AM504" s="238"/>
      <c r="AN504" s="238"/>
      <c r="AO504" s="238"/>
      <c r="AP504" s="238"/>
      <c r="AQ504" s="238"/>
      <c r="AR504" s="238"/>
      <c r="AS504" s="238"/>
      <c r="AT504" s="238"/>
      <c r="AU504" s="238"/>
      <c r="AV504" s="238"/>
      <c r="AW504" s="238"/>
      <c r="AX504" s="238"/>
      <c r="AY504" s="238"/>
      <c r="AZ504" s="238"/>
      <c r="BB504" s="424"/>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37" customFormat="true" ht="25.15" customHeight="true" x14ac:dyDescent="0.2">
      <c r="A505" s="424"/>
      <c r="B505" s="424"/>
      <c r="C505" s="3314" t="s">
        <v>387</v>
      </c>
      <c r="D505" s="3316"/>
      <c r="E505" s="2678">
        <v>5.0955735241760974E-2</v>
      </c>
      <c r="F505" s="2531"/>
      <c r="G505" s="2531"/>
      <c r="H505" s="3316" t="s">
        <v>387</v>
      </c>
      <c r="I505" s="3316"/>
      <c r="J505" s="2679">
        <v>5.647829974121079E-2</v>
      </c>
      <c r="K505" s="2531"/>
      <c r="L505" s="2531"/>
      <c r="M505" s="3316" t="s">
        <v>196</v>
      </c>
      <c r="N505" s="3316"/>
      <c r="O505" s="3342" t="s">
        <v>227</v>
      </c>
      <c r="P505" s="3343"/>
      <c r="Q505" s="3344"/>
      <c r="R505" s="238"/>
      <c r="Z505" s="238"/>
      <c r="AA505" s="238"/>
      <c r="AB505" s="238"/>
      <c r="AC505" s="238"/>
      <c r="AD505" s="238"/>
      <c r="AE505" s="238"/>
      <c r="AF505" s="238"/>
      <c r="AG505" s="238"/>
      <c r="AH505" s="238"/>
      <c r="AI505" s="238"/>
      <c r="AJ505" s="238"/>
      <c r="AK505" s="238"/>
      <c r="AL505" s="238"/>
      <c r="AM505" s="238"/>
      <c r="AN505" s="238"/>
      <c r="AO505" s="238"/>
      <c r="AP505" s="238"/>
      <c r="AQ505" s="238"/>
      <c r="AR505" s="238"/>
      <c r="AS505" s="238"/>
      <c r="AT505" s="238"/>
      <c r="AU505" s="238"/>
      <c r="AV505" s="238"/>
      <c r="AW505" s="238"/>
      <c r="AX505" s="238"/>
      <c r="AY505" s="238"/>
      <c r="AZ505" s="238"/>
      <c r="BB505" s="424"/>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37" customFormat="true" ht="25.15" customHeight="true" x14ac:dyDescent="0.2">
      <c r="A506" s="424"/>
      <c r="B506" s="424"/>
      <c r="C506" s="3314" t="s">
        <v>388</v>
      </c>
      <c r="D506" s="3316"/>
      <c r="E506" s="2678">
        <v>3.1070602733349325E-2</v>
      </c>
      <c r="F506" s="2531"/>
      <c r="G506" s="2531"/>
      <c r="H506" s="3316" t="s">
        <v>388</v>
      </c>
      <c r="I506" s="3316"/>
      <c r="J506" s="2679">
        <v>3.4723250131774248E-2</v>
      </c>
      <c r="K506" s="2531"/>
      <c r="L506" s="2531"/>
      <c r="M506" s="3316"/>
      <c r="N506" s="3316"/>
      <c r="O506" s="2689" t="s">
        <v>178</v>
      </c>
      <c r="P506" s="2690" t="s">
        <v>228</v>
      </c>
      <c r="Q506" s="2691" t="s">
        <v>229</v>
      </c>
      <c r="R506" s="238"/>
      <c r="Z506" s="238"/>
      <c r="AA506" s="238"/>
      <c r="AB506" s="238"/>
      <c r="AC506" s="238"/>
      <c r="AD506" s="238"/>
      <c r="AE506" s="238"/>
      <c r="AF506" s="238"/>
      <c r="AG506" s="238"/>
      <c r="AH506" s="238"/>
      <c r="AI506" s="238"/>
      <c r="AJ506" s="238"/>
      <c r="AK506" s="238"/>
      <c r="AL506" s="238"/>
      <c r="AM506" s="238"/>
      <c r="AN506" s="238"/>
      <c r="AO506" s="238"/>
      <c r="AP506" s="238"/>
      <c r="AQ506" s="238"/>
      <c r="AR506" s="238"/>
      <c r="AS506" s="238"/>
      <c r="AT506" s="238"/>
      <c r="AU506" s="238"/>
      <c r="AV506" s="238"/>
      <c r="AW506" s="238"/>
      <c r="AX506" s="238"/>
      <c r="AY506" s="238"/>
      <c r="AZ506" s="238"/>
      <c r="BB506" s="424"/>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37" customFormat="true" ht="25.15" customHeight="true" x14ac:dyDescent="0.2">
      <c r="A507" s="424"/>
      <c r="B507" s="424"/>
      <c r="C507" s="3314" t="s">
        <v>393</v>
      </c>
      <c r="D507" s="3316"/>
      <c r="E507" s="2682">
        <v>1.667335926914473E-2</v>
      </c>
      <c r="F507" s="2531"/>
      <c r="G507" s="2531"/>
      <c r="H507" s="3316" t="s">
        <v>393</v>
      </c>
      <c r="I507" s="3316"/>
      <c r="J507" s="2683">
        <v>1.8097725420263635E-2</v>
      </c>
      <c r="K507" s="2531"/>
      <c r="L507" s="2531"/>
      <c r="M507" s="3316" t="s">
        <v>197</v>
      </c>
      <c r="N507" s="3316"/>
      <c r="O507" s="2692">
        <v>4.9978168863162367</v>
      </c>
      <c r="P507" s="2693">
        <v>10.633652949609013</v>
      </c>
      <c r="Q507" s="2694">
        <v>10.633652949609013</v>
      </c>
      <c r="R507" s="238"/>
      <c r="Z507" s="238"/>
      <c r="AA507" s="238"/>
      <c r="AB507" s="238"/>
      <c r="AC507" s="238"/>
      <c r="AD507" s="238"/>
      <c r="AE507" s="238"/>
      <c r="AF507" s="238"/>
      <c r="AG507" s="238"/>
      <c r="AH507" s="238"/>
      <c r="AI507" s="238"/>
      <c r="AJ507" s="238"/>
      <c r="AK507" s="238"/>
      <c r="AL507" s="238"/>
      <c r="AM507" s="238"/>
      <c r="AN507" s="238"/>
      <c r="AO507" s="238"/>
      <c r="AP507" s="238"/>
      <c r="AQ507" s="238"/>
      <c r="AR507" s="238"/>
      <c r="AS507" s="238"/>
      <c r="AT507" s="238"/>
      <c r="AU507" s="238"/>
      <c r="AV507" s="238"/>
      <c r="AW507" s="238"/>
      <c r="AX507" s="238"/>
      <c r="AY507" s="238"/>
      <c r="AZ507" s="238"/>
      <c r="BB507" s="424"/>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37" customFormat="true" ht="25.15" customHeight="true" x14ac:dyDescent="0.2">
      <c r="A508" s="424"/>
      <c r="B508" s="424"/>
      <c r="C508" s="3314"/>
      <c r="D508" s="3315"/>
      <c r="E508" s="2531"/>
      <c r="F508" s="2531"/>
      <c r="G508" s="2531"/>
      <c r="H508" s="3315"/>
      <c r="I508" s="3315"/>
      <c r="J508" s="2531"/>
      <c r="K508" s="2531"/>
      <c r="L508" s="2531"/>
      <c r="M508" s="3315"/>
      <c r="N508" s="3315"/>
      <c r="O508" s="2531"/>
      <c r="P508" s="2531"/>
      <c r="Q508" s="2531"/>
      <c r="R508" s="238"/>
      <c r="Z508" s="238"/>
      <c r="AA508" s="238"/>
      <c r="AB508" s="238"/>
      <c r="AC508" s="238"/>
      <c r="AD508" s="238"/>
      <c r="AE508" s="238"/>
      <c r="AF508" s="238"/>
      <c r="AG508" s="238"/>
      <c r="AH508" s="238"/>
      <c r="AI508" s="238"/>
      <c r="AJ508" s="238"/>
      <c r="AK508" s="238"/>
      <c r="AL508" s="238"/>
      <c r="AM508" s="238"/>
      <c r="AN508" s="238"/>
      <c r="AO508" s="238"/>
      <c r="AP508" s="238"/>
      <c r="AQ508" s="238"/>
      <c r="AR508" s="238"/>
      <c r="AS508" s="238"/>
      <c r="AT508" s="238"/>
      <c r="AU508" s="238"/>
      <c r="AV508" s="238"/>
      <c r="AW508" s="238"/>
      <c r="AX508" s="238"/>
      <c r="AY508" s="238"/>
      <c r="AZ508" s="238"/>
      <c r="BB508" s="424"/>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37" customFormat="true" ht="25.15" customHeight="true" x14ac:dyDescent="0.2">
      <c r="A509" s="424"/>
      <c r="B509" s="424"/>
      <c r="C509" s="3341"/>
      <c r="D509" s="3315"/>
      <c r="E509" s="2531"/>
      <c r="F509" s="2531"/>
      <c r="G509" s="2531"/>
      <c r="H509" s="3315"/>
      <c r="I509" s="3315"/>
      <c r="J509" s="2531"/>
      <c r="K509" s="2531"/>
      <c r="L509" s="2531"/>
      <c r="M509" s="3315"/>
      <c r="N509" s="3315"/>
      <c r="O509" s="2531"/>
      <c r="P509" s="2531"/>
      <c r="Q509" s="2531"/>
      <c r="R509" s="238"/>
      <c r="Z509" s="238"/>
      <c r="AA509" s="238"/>
      <c r="AB509" s="238"/>
      <c r="AC509" s="238"/>
      <c r="AD509" s="238"/>
      <c r="AE509" s="238"/>
      <c r="AF509" s="238"/>
      <c r="AG509" s="238"/>
      <c r="AH509" s="238"/>
      <c r="AI509" s="238"/>
      <c r="AJ509" s="238"/>
      <c r="AK509" s="238"/>
      <c r="AL509" s="238"/>
      <c r="AM509" s="238"/>
      <c r="AN509" s="238"/>
      <c r="AO509" s="238"/>
      <c r="AP509" s="238"/>
      <c r="AQ509" s="238"/>
      <c r="AR509" s="238"/>
      <c r="AS509" s="238"/>
      <c r="AT509" s="238"/>
      <c r="AU509" s="238"/>
      <c r="AV509" s="238"/>
      <c r="AW509" s="238"/>
      <c r="AX509" s="238"/>
      <c r="AY509" s="238"/>
      <c r="AZ509" s="238"/>
      <c r="BB509" s="424"/>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37" customFormat="true" ht="25.15" customHeight="true" x14ac:dyDescent="0.2">
      <c r="A510" s="424"/>
      <c r="B510" s="424"/>
      <c r="C510" s="3346" t="s">
        <v>226</v>
      </c>
      <c r="D510" s="3316"/>
      <c r="E510" s="3316"/>
      <c r="F510" s="3316"/>
      <c r="G510" s="3316"/>
      <c r="H510" s="3316" t="s">
        <v>226</v>
      </c>
      <c r="I510" s="3316"/>
      <c r="J510" s="3316"/>
      <c r="K510" s="3316"/>
      <c r="L510" s="3316"/>
      <c r="M510" s="3316" t="s">
        <v>230</v>
      </c>
      <c r="N510" s="3316"/>
      <c r="O510" s="3316"/>
      <c r="P510" s="2531"/>
      <c r="Q510" s="2531"/>
      <c r="R510" s="238"/>
      <c r="Z510" s="238"/>
      <c r="AA510" s="238"/>
      <c r="AB510" s="238"/>
      <c r="AC510" s="238"/>
      <c r="AD510" s="238"/>
      <c r="AE510" s="238"/>
      <c r="AF510" s="238"/>
      <c r="AG510" s="238"/>
      <c r="AH510" s="238"/>
      <c r="AI510" s="238"/>
      <c r="AJ510" s="238"/>
      <c r="AK510" s="238"/>
      <c r="AL510" s="238"/>
      <c r="AM510" s="238"/>
      <c r="AN510" s="238"/>
      <c r="AO510" s="238"/>
      <c r="AP510" s="238"/>
      <c r="AQ510" s="238"/>
      <c r="AR510" s="238"/>
      <c r="AS510" s="238"/>
      <c r="AT510" s="238"/>
      <c r="AU510" s="238"/>
      <c r="AV510" s="238"/>
      <c r="AW510" s="238"/>
      <c r="AX510" s="238"/>
      <c r="AY510" s="238"/>
      <c r="AZ510" s="238"/>
      <c r="BB510" s="424"/>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37" customFormat="true" ht="25.15" customHeight="true" x14ac:dyDescent="0.2">
      <c r="A511" s="424"/>
      <c r="B511" s="424"/>
      <c r="C511" s="3346" t="s">
        <v>196</v>
      </c>
      <c r="D511" s="3316"/>
      <c r="E511" s="3348" t="s">
        <v>227</v>
      </c>
      <c r="F511" s="3349"/>
      <c r="G511" s="3350"/>
      <c r="H511" s="3316" t="s">
        <v>196</v>
      </c>
      <c r="I511" s="3316"/>
      <c r="J511" s="3351" t="s">
        <v>227</v>
      </c>
      <c r="K511" s="3352"/>
      <c r="L511" s="3353"/>
      <c r="M511" s="3316" t="s">
        <v>242</v>
      </c>
      <c r="N511" s="3316"/>
      <c r="O511" s="2671" t="s">
        <v>196</v>
      </c>
      <c r="P511" s="2531"/>
      <c r="Q511" s="2531"/>
      <c r="R511" s="238"/>
      <c r="Z511" s="238"/>
      <c r="AA511" s="238"/>
      <c r="AB511" s="238"/>
      <c r="AC511" s="238"/>
      <c r="AD511" s="238"/>
      <c r="AE511" s="238"/>
      <c r="AF511" s="238"/>
      <c r="AG511" s="238"/>
      <c r="AH511" s="238"/>
      <c r="AI511" s="238"/>
      <c r="AJ511" s="238"/>
      <c r="AK511" s="238"/>
      <c r="AL511" s="238"/>
      <c r="AM511" s="238"/>
      <c r="AN511" s="238"/>
      <c r="AO511" s="238"/>
      <c r="AP511" s="238"/>
      <c r="AQ511" s="238"/>
      <c r="AR511" s="238"/>
      <c r="AS511" s="238"/>
      <c r="AT511" s="238"/>
      <c r="AU511" s="238"/>
      <c r="AV511" s="238"/>
      <c r="AW511" s="238"/>
      <c r="AX511" s="238"/>
      <c r="AY511" s="238"/>
      <c r="AZ511" s="238"/>
      <c r="BB511" s="424"/>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37" customFormat="true" ht="25.15" customHeight="true" x14ac:dyDescent="0.2">
      <c r="A512" s="424"/>
      <c r="B512" s="424"/>
      <c r="C512" s="3316"/>
      <c r="D512" s="3316"/>
      <c r="E512" s="2695" t="s">
        <v>178</v>
      </c>
      <c r="F512" s="2696" t="s">
        <v>228</v>
      </c>
      <c r="G512" s="2697" t="s">
        <v>229</v>
      </c>
      <c r="H512" s="3316"/>
      <c r="I512" s="3316"/>
      <c r="J512" s="2698" t="s">
        <v>178</v>
      </c>
      <c r="K512" s="2699" t="s">
        <v>228</v>
      </c>
      <c r="L512" s="2700" t="s">
        <v>229</v>
      </c>
      <c r="M512" s="3316"/>
      <c r="N512" s="3316"/>
      <c r="O512" s="2674" t="s">
        <v>197</v>
      </c>
      <c r="P512" s="2531"/>
      <c r="Q512" s="2531"/>
      <c r="R512" s="238"/>
      <c r="Z512" s="238"/>
      <c r="AA512" s="238"/>
      <c r="AB512" s="238"/>
      <c r="AC512" s="238"/>
      <c r="AD512" s="238"/>
      <c r="AE512" s="238"/>
      <c r="AF512" s="238"/>
      <c r="AG512" s="238"/>
      <c r="AH512" s="238"/>
      <c r="AI512" s="238"/>
      <c r="AJ512" s="238"/>
      <c r="AK512" s="238"/>
      <c r="AL512" s="238"/>
      <c r="AM512" s="238"/>
      <c r="AN512" s="238"/>
      <c r="AO512" s="238"/>
      <c r="AP512" s="238"/>
      <c r="AQ512" s="238"/>
      <c r="AR512" s="238"/>
      <c r="AS512" s="238"/>
      <c r="AT512" s="238"/>
      <c r="AU512" s="238"/>
      <c r="AV512" s="238"/>
      <c r="AW512" s="238"/>
      <c r="AX512" s="238"/>
      <c r="AY512" s="238"/>
      <c r="AZ512" s="238"/>
      <c r="BB512" s="424"/>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37" customFormat="true" ht="25.15" customHeight="true" x14ac:dyDescent="0.2">
      <c r="A513" s="424"/>
      <c r="B513" s="424"/>
      <c r="C513" s="3347" t="s">
        <v>197</v>
      </c>
      <c r="D513" s="3316"/>
      <c r="E513" s="2701">
        <v>6.0767714953461276</v>
      </c>
      <c r="F513" s="2702">
        <v>12.153542990692255</v>
      </c>
      <c r="G513" s="2703">
        <v>12.153542990692255</v>
      </c>
      <c r="H513" s="3316" t="s">
        <v>197</v>
      </c>
      <c r="I513" s="3316"/>
      <c r="J513" s="2704">
        <v>6.3986885108358758</v>
      </c>
      <c r="K513" s="2705">
        <v>12.797377021671752</v>
      </c>
      <c r="L513" s="2706">
        <v>12.797377021671752</v>
      </c>
      <c r="M513" s="3316" t="s">
        <v>216</v>
      </c>
      <c r="N513" s="3316"/>
      <c r="O513" s="2677">
        <v>-4.185152724105521E-2</v>
      </c>
      <c r="P513" s="2531"/>
      <c r="Q513" s="2531"/>
      <c r="R513" s="238"/>
      <c r="Z513" s="238"/>
      <c r="AA513" s="238"/>
      <c r="AB513" s="238"/>
      <c r="AC513" s="238"/>
      <c r="AD513" s="238"/>
      <c r="AE513" s="238"/>
      <c r="AF513" s="238"/>
      <c r="AG513" s="238"/>
      <c r="AH513" s="238"/>
      <c r="AI513" s="238"/>
      <c r="AJ513" s="238"/>
      <c r="AK513" s="238"/>
      <c r="AL513" s="238"/>
      <c r="AM513" s="238"/>
      <c r="AN513" s="238"/>
      <c r="AO513" s="238"/>
      <c r="AP513" s="238"/>
      <c r="AQ513" s="238"/>
      <c r="AR513" s="238"/>
      <c r="AS513" s="238"/>
      <c r="AT513" s="238"/>
      <c r="AU513" s="238"/>
      <c r="AV513" s="238"/>
      <c r="AW513" s="238"/>
      <c r="AX513" s="238"/>
      <c r="AY513" s="238"/>
      <c r="AZ513" s="238"/>
      <c r="BB513" s="424"/>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37" customFormat="true" ht="25.15" customHeight="true" x14ac:dyDescent="0.2">
      <c r="A514" s="424"/>
      <c r="B514" s="424"/>
      <c r="C514" s="3345"/>
      <c r="D514" s="3315"/>
      <c r="E514" s="2531"/>
      <c r="F514" s="2531"/>
      <c r="G514" s="2531"/>
      <c r="H514" s="3315"/>
      <c r="I514" s="3315"/>
      <c r="J514" s="2531"/>
      <c r="K514" s="2531"/>
      <c r="L514" s="2531"/>
      <c r="M514" s="3316" t="s">
        <v>390</v>
      </c>
      <c r="N514" s="3316"/>
      <c r="O514" s="2680">
        <v>1.2443061697364151E-2</v>
      </c>
      <c r="P514" s="2531"/>
      <c r="Q514" s="2531"/>
      <c r="R514" s="238"/>
      <c r="Z514" s="238"/>
      <c r="AA514" s="238"/>
      <c r="AB514" s="238"/>
      <c r="AC514" s="238"/>
      <c r="AD514" s="238"/>
      <c r="AE514" s="238"/>
      <c r="AF514" s="238"/>
      <c r="AG514" s="238"/>
      <c r="AH514" s="238"/>
      <c r="AI514" s="238"/>
      <c r="AJ514" s="238"/>
      <c r="AK514" s="238"/>
      <c r="AL514" s="238"/>
      <c r="AM514" s="238"/>
      <c r="AN514" s="238"/>
      <c r="AO514" s="238"/>
      <c r="AP514" s="238"/>
      <c r="AQ514" s="238"/>
      <c r="AR514" s="238"/>
      <c r="AS514" s="238"/>
      <c r="AT514" s="238"/>
      <c r="AU514" s="238"/>
      <c r="AV514" s="238"/>
      <c r="AW514" s="238"/>
      <c r="AX514" s="238"/>
      <c r="AY514" s="238"/>
      <c r="AZ514" s="238"/>
      <c r="BB514" s="424"/>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37" customFormat="true" ht="25.15" customHeight="true" x14ac:dyDescent="0.2">
      <c r="A515" s="424"/>
      <c r="B515" s="424"/>
      <c r="C515" s="3339"/>
      <c r="D515" s="3315"/>
      <c r="E515" s="2531"/>
      <c r="F515" s="2531"/>
      <c r="G515" s="2531"/>
      <c r="H515" s="3315"/>
      <c r="I515" s="3315"/>
      <c r="J515" s="2531"/>
      <c r="K515" s="2531"/>
      <c r="L515" s="2531"/>
      <c r="M515" s="3316" t="s">
        <v>378</v>
      </c>
      <c r="N515" s="3316"/>
      <c r="O515" s="2680">
        <v>7.2934839928767189E-2</v>
      </c>
      <c r="P515" s="2531"/>
      <c r="Q515" s="2531"/>
      <c r="R515" s="238"/>
      <c r="Z515" s="238"/>
      <c r="AA515" s="238"/>
      <c r="AB515" s="238"/>
      <c r="AC515" s="238"/>
      <c r="AD515" s="238"/>
      <c r="AE515" s="238"/>
      <c r="AF515" s="238"/>
      <c r="AG515" s="238"/>
      <c r="AH515" s="238"/>
      <c r="AI515" s="238"/>
      <c r="AJ515" s="238"/>
      <c r="AK515" s="238"/>
      <c r="AL515" s="238"/>
      <c r="AM515" s="238"/>
      <c r="AN515" s="238"/>
      <c r="AO515" s="238"/>
      <c r="AP515" s="238"/>
      <c r="AQ515" s="238"/>
      <c r="AR515" s="238"/>
      <c r="AS515" s="238"/>
      <c r="AT515" s="238"/>
      <c r="AU515" s="238"/>
      <c r="AV515" s="238"/>
      <c r="AW515" s="238"/>
      <c r="AX515" s="238"/>
      <c r="AY515" s="238"/>
      <c r="AZ515" s="238"/>
      <c r="BB515" s="424"/>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37" customFormat="true" ht="25.15" customHeight="true" x14ac:dyDescent="0.2">
      <c r="A516" s="424"/>
      <c r="B516" s="424"/>
      <c r="C516" s="3314" t="s">
        <v>230</v>
      </c>
      <c r="D516" s="3316"/>
      <c r="E516" s="3316"/>
      <c r="F516" s="2531"/>
      <c r="G516" s="2531"/>
      <c r="H516" s="3316" t="s">
        <v>230</v>
      </c>
      <c r="I516" s="3316"/>
      <c r="J516" s="3316"/>
      <c r="K516" s="2531"/>
      <c r="L516" s="2531"/>
      <c r="M516" s="3316" t="s">
        <v>359</v>
      </c>
      <c r="N516" s="3316"/>
      <c r="O516" s="2680">
        <v>0.10714136302744169</v>
      </c>
      <c r="P516" s="2531"/>
      <c r="Q516" s="2531"/>
      <c r="R516" s="238"/>
      <c r="Z516" s="238"/>
      <c r="AA516" s="238"/>
      <c r="AB516" s="238"/>
      <c r="AC516" s="238"/>
      <c r="AD516" s="238"/>
      <c r="AE516" s="238"/>
      <c r="AF516" s="238"/>
      <c r="AG516" s="238"/>
      <c r="AH516" s="238"/>
      <c r="AI516" s="238"/>
      <c r="AJ516" s="238"/>
      <c r="AK516" s="238"/>
      <c r="AL516" s="238"/>
      <c r="AM516" s="238"/>
      <c r="AN516" s="238"/>
      <c r="AO516" s="238"/>
      <c r="AP516" s="238"/>
      <c r="AQ516" s="238"/>
      <c r="AR516" s="238"/>
      <c r="AS516" s="238"/>
      <c r="AT516" s="238"/>
      <c r="AU516" s="238"/>
      <c r="AV516" s="238"/>
      <c r="AW516" s="238"/>
      <c r="AX516" s="238"/>
      <c r="AY516" s="238"/>
      <c r="AZ516" s="238"/>
      <c r="BB516" s="424"/>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37" customFormat="true" ht="25.15" customHeight="true" x14ac:dyDescent="0.2">
      <c r="A517" s="424"/>
      <c r="B517" s="424"/>
      <c r="C517" s="3314" t="s">
        <v>242</v>
      </c>
      <c r="D517" s="3316"/>
      <c r="E517" s="2669" t="s">
        <v>196</v>
      </c>
      <c r="F517" s="2531"/>
      <c r="G517" s="2531"/>
      <c r="H517" s="3316" t="s">
        <v>242</v>
      </c>
      <c r="I517" s="3316"/>
      <c r="J517" s="2670" t="s">
        <v>196</v>
      </c>
      <c r="K517" s="2531"/>
      <c r="L517" s="2531"/>
      <c r="M517" s="3316" t="s">
        <v>365</v>
      </c>
      <c r="N517" s="3316"/>
      <c r="O517" s="2680">
        <v>5.3356543024613338E-2</v>
      </c>
      <c r="P517" s="2531"/>
      <c r="Q517" s="2531"/>
      <c r="R517" s="238"/>
      <c r="Z517" s="238"/>
      <c r="AA517" s="238"/>
      <c r="AB517" s="238"/>
      <c r="AC517" s="238"/>
      <c r="AD517" s="238"/>
      <c r="AE517" s="238"/>
      <c r="AF517" s="238"/>
      <c r="AG517" s="238"/>
      <c r="AH517" s="238"/>
      <c r="AI517" s="238"/>
      <c r="AJ517" s="238"/>
      <c r="AK517" s="238"/>
      <c r="AL517" s="238"/>
      <c r="AM517" s="238"/>
      <c r="AN517" s="238"/>
      <c r="AO517" s="238"/>
      <c r="AP517" s="238"/>
      <c r="AQ517" s="238"/>
      <c r="AR517" s="238"/>
      <c r="AS517" s="238"/>
      <c r="AT517" s="238"/>
      <c r="AU517" s="238"/>
      <c r="AV517" s="238"/>
      <c r="AW517" s="238"/>
      <c r="AX517" s="238"/>
      <c r="AY517" s="238"/>
      <c r="AZ517" s="238"/>
      <c r="BB517" s="424"/>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37" customFormat="true" ht="25.15" customHeight="true" x14ac:dyDescent="0.2">
      <c r="A518" s="424"/>
      <c r="B518" s="424"/>
      <c r="C518" s="3316"/>
      <c r="D518" s="3316"/>
      <c r="E518" s="2672" t="s">
        <v>197</v>
      </c>
      <c r="F518" s="2531"/>
      <c r="G518" s="2531"/>
      <c r="H518" s="3316"/>
      <c r="I518" s="3316"/>
      <c r="J518" s="2673" t="s">
        <v>197</v>
      </c>
      <c r="K518" s="2531"/>
      <c r="L518" s="2531"/>
      <c r="M518" s="3316" t="s">
        <v>385</v>
      </c>
      <c r="N518" s="3316"/>
      <c r="O518" s="2680">
        <v>2.0203912245777157E-2</v>
      </c>
      <c r="P518" s="2531"/>
      <c r="Q518" s="2531"/>
      <c r="R518" s="238"/>
      <c r="Z518" s="238"/>
      <c r="AA518" s="238"/>
      <c r="AB518" s="238"/>
      <c r="AC518" s="238"/>
      <c r="AD518" s="238"/>
      <c r="AE518" s="238"/>
      <c r="AF518" s="238"/>
      <c r="AG518" s="238"/>
      <c r="AH518" s="238"/>
      <c r="AI518" s="238"/>
      <c r="AJ518" s="238"/>
      <c r="AK518" s="238"/>
      <c r="AL518" s="238"/>
      <c r="AM518" s="238"/>
      <c r="AN518" s="238"/>
      <c r="AO518" s="238"/>
      <c r="AP518" s="238"/>
      <c r="AQ518" s="238"/>
      <c r="AR518" s="238"/>
      <c r="AS518" s="238"/>
      <c r="AT518" s="238"/>
      <c r="AU518" s="238"/>
      <c r="AV518" s="238"/>
      <c r="AW518" s="238"/>
      <c r="AX518" s="238"/>
      <c r="AY518" s="238"/>
      <c r="AZ518" s="238"/>
      <c r="BB518" s="424"/>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37" customFormat="true" ht="25.15" customHeight="true" x14ac:dyDescent="0.2">
      <c r="A519" s="424"/>
      <c r="B519" s="424"/>
      <c r="C519" s="3314" t="s">
        <v>216</v>
      </c>
      <c r="D519" s="3316"/>
      <c r="E519" s="2675">
        <v>-6.3092957847067074E-2</v>
      </c>
      <c r="F519" s="2531"/>
      <c r="G519" s="2531"/>
      <c r="H519" s="3316" t="s">
        <v>216</v>
      </c>
      <c r="I519" s="3316"/>
      <c r="J519" s="2676">
        <v>-6.4251033222954917E-2</v>
      </c>
      <c r="K519" s="2531"/>
      <c r="L519" s="2531"/>
      <c r="M519" s="3316" t="s">
        <v>364</v>
      </c>
      <c r="N519" s="3316"/>
      <c r="O519" s="2680">
        <v>-0.1014776086945041</v>
      </c>
      <c r="P519" s="2531"/>
      <c r="Q519" s="2531"/>
      <c r="R519" s="238"/>
      <c r="Z519" s="238"/>
      <c r="AA519" s="238"/>
      <c r="AB519" s="238"/>
      <c r="AC519" s="238"/>
      <c r="AD519" s="238"/>
      <c r="AE519" s="238"/>
      <c r="AF519" s="238"/>
      <c r="AG519" s="238"/>
      <c r="AH519" s="238"/>
      <c r="AI519" s="238"/>
      <c r="AJ519" s="238"/>
      <c r="AK519" s="238"/>
      <c r="AL519" s="238"/>
      <c r="AM519" s="238"/>
      <c r="AN519" s="238"/>
      <c r="AO519" s="238"/>
      <c r="AP519" s="238"/>
      <c r="AQ519" s="238"/>
      <c r="AR519" s="238"/>
      <c r="AS519" s="238"/>
      <c r="AT519" s="238"/>
      <c r="AU519" s="238"/>
      <c r="AV519" s="238"/>
      <c r="AW519" s="238"/>
      <c r="AX519" s="238"/>
      <c r="AY519" s="238"/>
      <c r="AZ519" s="238"/>
      <c r="BB519" s="424"/>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37" customFormat="true" ht="25.15" customHeight="true" x14ac:dyDescent="0.2">
      <c r="A520" s="424"/>
      <c r="B520" s="424"/>
      <c r="C520" s="3314" t="s">
        <v>390</v>
      </c>
      <c r="D520" s="3316"/>
      <c r="E520" s="2678">
        <v>2.5378986449053422E-2</v>
      </c>
      <c r="F520" s="2531"/>
      <c r="G520" s="2531"/>
      <c r="H520" s="3316" t="s">
        <v>390</v>
      </c>
      <c r="I520" s="3316"/>
      <c r="J520" s="2679">
        <v>2.5773221231325721E-2</v>
      </c>
      <c r="K520" s="2531"/>
      <c r="L520" s="2531"/>
      <c r="M520" s="3316" t="s">
        <v>377</v>
      </c>
      <c r="N520" s="3316"/>
      <c r="O520" s="2680">
        <v>-2.0007824488877481E-2</v>
      </c>
      <c r="P520" s="2531"/>
      <c r="Q520" s="2531"/>
      <c r="R520" s="238"/>
      <c r="Z520" s="238"/>
      <c r="AA520" s="238"/>
      <c r="AB520" s="238"/>
      <c r="AC520" s="238"/>
      <c r="AD520" s="238"/>
      <c r="AE520" s="238"/>
      <c r="AF520" s="238"/>
      <c r="AG520" s="238"/>
      <c r="AH520" s="238"/>
      <c r="AI520" s="238"/>
      <c r="AJ520" s="238"/>
      <c r="AK520" s="238"/>
      <c r="AL520" s="238"/>
      <c r="AM520" s="238"/>
      <c r="AN520" s="238"/>
      <c r="AO520" s="238"/>
      <c r="AP520" s="238"/>
      <c r="AQ520" s="238"/>
      <c r="AR520" s="238"/>
      <c r="AS520" s="238"/>
      <c r="AT520" s="238"/>
      <c r="AU520" s="238"/>
      <c r="AV520" s="238"/>
      <c r="AW520" s="238"/>
      <c r="AX520" s="238"/>
      <c r="AY520" s="238"/>
      <c r="AZ520" s="238"/>
      <c r="BB520" s="424"/>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37" customFormat="true" ht="25.15" customHeight="true" x14ac:dyDescent="0.2">
      <c r="A521" s="424"/>
      <c r="B521" s="424"/>
      <c r="C521" s="3314" t="s">
        <v>378</v>
      </c>
      <c r="D521" s="3316"/>
      <c r="E521" s="2678">
        <v>3.2229356228251953E-2</v>
      </c>
      <c r="F521" s="2531"/>
      <c r="G521" s="2531"/>
      <c r="H521" s="3316" t="s">
        <v>378</v>
      </c>
      <c r="I521" s="3316"/>
      <c r="J521" s="2679">
        <v>2.702863872353127E-2</v>
      </c>
      <c r="K521" s="2531"/>
      <c r="L521" s="2531"/>
      <c r="M521" s="3316" t="s">
        <v>392</v>
      </c>
      <c r="N521" s="3316"/>
      <c r="O521" s="2680">
        <v>2.6197738561477783E-2</v>
      </c>
      <c r="P521" s="2531"/>
      <c r="Q521" s="2531"/>
      <c r="R521" s="238"/>
      <c r="Z521" s="238"/>
      <c r="AA521" s="238"/>
      <c r="AB521" s="238"/>
      <c r="AC521" s="238"/>
      <c r="AD521" s="238"/>
      <c r="AE521" s="238"/>
      <c r="AF521" s="238"/>
      <c r="AG521" s="238"/>
      <c r="AH521" s="238"/>
      <c r="AI521" s="238"/>
      <c r="AJ521" s="238"/>
      <c r="AK521" s="238"/>
      <c r="AL521" s="238"/>
      <c r="AM521" s="238"/>
      <c r="AN521" s="238"/>
      <c r="AO521" s="238"/>
      <c r="AP521" s="238"/>
      <c r="AQ521" s="238"/>
      <c r="AR521" s="238"/>
      <c r="AS521" s="238"/>
      <c r="AT521" s="238"/>
      <c r="AU521" s="238"/>
      <c r="AV521" s="238"/>
      <c r="AW521" s="238"/>
      <c r="AX521" s="238"/>
      <c r="AY521" s="238"/>
      <c r="AZ521" s="238"/>
      <c r="BB521" s="424"/>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37" customFormat="true" ht="25.15" customHeight="true" x14ac:dyDescent="0.2">
      <c r="A522" s="424"/>
      <c r="B522" s="424"/>
      <c r="C522" s="3314" t="s">
        <v>359</v>
      </c>
      <c r="D522" s="3316"/>
      <c r="E522" s="2678">
        <v>7.3629338731025021E-2</v>
      </c>
      <c r="F522" s="2531"/>
      <c r="G522" s="2531"/>
      <c r="H522" s="3316" t="s">
        <v>359</v>
      </c>
      <c r="I522" s="3316"/>
      <c r="J522" s="2679">
        <v>6.8943913633878057E-2</v>
      </c>
      <c r="K522" s="2531"/>
      <c r="L522" s="2531"/>
      <c r="M522" s="3316" t="s">
        <v>372</v>
      </c>
      <c r="N522" s="3316"/>
      <c r="O522" s="2680">
        <v>4.4782434605126514E-2</v>
      </c>
      <c r="P522" s="2531"/>
      <c r="Q522" s="2531"/>
      <c r="R522" s="238"/>
      <c r="Z522" s="238"/>
      <c r="AA522" s="238"/>
      <c r="AB522" s="238"/>
      <c r="AC522" s="238"/>
      <c r="AD522" s="238"/>
      <c r="AE522" s="238"/>
      <c r="AF522" s="238"/>
      <c r="AG522" s="238"/>
      <c r="AH522" s="238"/>
      <c r="AI522" s="238"/>
      <c r="AJ522" s="238"/>
      <c r="AK522" s="238"/>
      <c r="AL522" s="238"/>
      <c r="AM522" s="238"/>
      <c r="AN522" s="238"/>
      <c r="AO522" s="238"/>
      <c r="AP522" s="238"/>
      <c r="AQ522" s="238"/>
      <c r="AR522" s="238"/>
      <c r="AS522" s="238"/>
      <c r="AT522" s="238"/>
      <c r="AU522" s="238"/>
      <c r="AV522" s="238"/>
      <c r="AW522" s="238"/>
      <c r="AX522" s="238"/>
      <c r="AY522" s="238"/>
      <c r="AZ522" s="238"/>
      <c r="BB522" s="424"/>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37" customFormat="true" ht="25.15" customHeight="true" x14ac:dyDescent="0.2">
      <c r="A523" s="424"/>
      <c r="B523" s="424"/>
      <c r="C523" s="3314" t="s">
        <v>365</v>
      </c>
      <c r="D523" s="3316"/>
      <c r="E523" s="2678">
        <v>7.9509638921080858E-2</v>
      </c>
      <c r="F523" s="2531"/>
      <c r="G523" s="2531"/>
      <c r="H523" s="3316" t="s">
        <v>365</v>
      </c>
      <c r="I523" s="3316"/>
      <c r="J523" s="2679">
        <v>8.0456306987213344E-2</v>
      </c>
      <c r="K523" s="2531"/>
      <c r="L523" s="2531"/>
      <c r="M523" s="3316" t="s">
        <v>360</v>
      </c>
      <c r="N523" s="3316"/>
      <c r="O523" s="2680">
        <v>-7.7262109993733896E-2</v>
      </c>
      <c r="P523" s="2531"/>
      <c r="Q523" s="2531"/>
      <c r="R523" s="238"/>
      <c r="Z523" s="238"/>
      <c r="AA523" s="238"/>
      <c r="AB523" s="238"/>
      <c r="AC523" s="238"/>
      <c r="AD523" s="238"/>
      <c r="AE523" s="238"/>
      <c r="AF523" s="238"/>
      <c r="AG523" s="238"/>
      <c r="AH523" s="238"/>
      <c r="AI523" s="238"/>
      <c r="AJ523" s="238"/>
      <c r="AK523" s="238"/>
      <c r="AL523" s="238"/>
      <c r="AM523" s="238"/>
      <c r="AN523" s="238"/>
      <c r="AO523" s="238"/>
      <c r="AP523" s="238"/>
      <c r="AQ523" s="238"/>
      <c r="AR523" s="238"/>
      <c r="AS523" s="238"/>
      <c r="AT523" s="238"/>
      <c r="AU523" s="238"/>
      <c r="AV523" s="238"/>
      <c r="AW523" s="238"/>
      <c r="AX523" s="238"/>
      <c r="AY523" s="238"/>
      <c r="AZ523" s="238"/>
      <c r="BB523" s="424"/>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37" customFormat="true" ht="25.15" customHeight="true" x14ac:dyDescent="0.2">
      <c r="A524" s="424"/>
      <c r="B524" s="424"/>
      <c r="C524" s="3314" t="s">
        <v>385</v>
      </c>
      <c r="D524" s="3316"/>
      <c r="E524" s="2678">
        <v>4.0902393642556441E-2</v>
      </c>
      <c r="F524" s="2531"/>
      <c r="G524" s="2531"/>
      <c r="H524" s="3316" t="s">
        <v>385</v>
      </c>
      <c r="I524" s="3316"/>
      <c r="J524" s="2679">
        <v>4.1389692227010187E-2</v>
      </c>
      <c r="K524" s="2531"/>
      <c r="L524" s="2531"/>
      <c r="M524" s="3316" t="s">
        <v>376</v>
      </c>
      <c r="N524" s="3316"/>
      <c r="O524" s="2680">
        <v>-7.413340560895583E-2</v>
      </c>
      <c r="P524" s="2531"/>
      <c r="Q524" s="2531"/>
      <c r="R524" s="238"/>
      <c r="Z524" s="238"/>
      <c r="AA524" s="238"/>
      <c r="AB524" s="238"/>
      <c r="AC524" s="238"/>
      <c r="AD524" s="238"/>
      <c r="AE524" s="238"/>
      <c r="AF524" s="238"/>
      <c r="AG524" s="238"/>
      <c r="AH524" s="238"/>
      <c r="AI524" s="238"/>
      <c r="AJ524" s="238"/>
      <c r="AK524" s="238"/>
      <c r="AL524" s="238"/>
      <c r="AM524" s="238"/>
      <c r="AN524" s="238"/>
      <c r="AO524" s="238"/>
      <c r="AP524" s="238"/>
      <c r="AQ524" s="238"/>
      <c r="AR524" s="238"/>
      <c r="AS524" s="238"/>
      <c r="AT524" s="238"/>
      <c r="AU524" s="238"/>
      <c r="AV524" s="238"/>
      <c r="AW524" s="238"/>
      <c r="AX524" s="238"/>
      <c r="AY524" s="238"/>
      <c r="AZ524" s="238"/>
      <c r="BB524" s="424"/>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37" customFormat="true" ht="25.15" customHeight="true" x14ac:dyDescent="0.2">
      <c r="A525" s="424"/>
      <c r="B525" s="424"/>
      <c r="C525" s="3314" t="s">
        <v>364</v>
      </c>
      <c r="D525" s="3316"/>
      <c r="E525" s="2678">
        <v>-3.2355991218639024E-2</v>
      </c>
      <c r="F525" s="2531"/>
      <c r="G525" s="2531"/>
      <c r="H525" s="3316" t="s">
        <v>364</v>
      </c>
      <c r="I525" s="3316"/>
      <c r="J525" s="2679">
        <v>-2.5347753128563567E-2</v>
      </c>
      <c r="K525" s="2531"/>
      <c r="L525" s="2531"/>
      <c r="M525" s="3316" t="s">
        <v>394</v>
      </c>
      <c r="N525" s="3316"/>
      <c r="O525" s="2680">
        <v>-2.0776244555322218E-2</v>
      </c>
      <c r="P525" s="2531"/>
      <c r="Q525" s="2531"/>
      <c r="R525" s="238"/>
      <c r="Z525" s="238"/>
      <c r="AA525" s="238"/>
      <c r="AB525" s="238"/>
      <c r="AC525" s="238"/>
      <c r="AD525" s="238"/>
      <c r="AE525" s="238"/>
      <c r="AF525" s="238"/>
      <c r="AG525" s="238"/>
      <c r="AH525" s="238"/>
      <c r="AI525" s="238"/>
      <c r="AJ525" s="238"/>
      <c r="AK525" s="238"/>
      <c r="AL525" s="238"/>
      <c r="AM525" s="238"/>
      <c r="AN525" s="238"/>
      <c r="AO525" s="238"/>
      <c r="AP525" s="238"/>
      <c r="AQ525" s="238"/>
      <c r="AR525" s="238"/>
      <c r="AS525" s="238"/>
      <c r="AT525" s="238"/>
      <c r="AU525" s="238"/>
      <c r="AV525" s="238"/>
      <c r="AW525" s="238"/>
      <c r="AX525" s="238"/>
      <c r="AY525" s="238"/>
      <c r="AZ525" s="238"/>
      <c r="BB525" s="424"/>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37" customFormat="true" ht="25.15" customHeight="true" x14ac:dyDescent="0.2">
      <c r="A526" s="424"/>
      <c r="B526" s="424"/>
      <c r="C526" s="3314" t="s">
        <v>377</v>
      </c>
      <c r="D526" s="3316"/>
      <c r="E526" s="2678">
        <v>-5.8472218528864903E-2</v>
      </c>
      <c r="F526" s="2531"/>
      <c r="G526" s="2531"/>
      <c r="H526" s="3316" t="s">
        <v>377</v>
      </c>
      <c r="I526" s="3316"/>
      <c r="J526" s="2679">
        <v>-5.6974253211513025E-2</v>
      </c>
      <c r="K526" s="2531"/>
      <c r="L526" s="2531"/>
      <c r="M526" s="3316" t="s">
        <v>300</v>
      </c>
      <c r="N526" s="3316"/>
      <c r="O526" s="2680">
        <v>-2.9446267343836161E-3</v>
      </c>
      <c r="P526" s="2531"/>
      <c r="Q526" s="2531"/>
      <c r="R526" s="238"/>
      <c r="Z526" s="238"/>
      <c r="AA526" s="238"/>
      <c r="AB526" s="238"/>
      <c r="AC526" s="238"/>
      <c r="AD526" s="238"/>
      <c r="AE526" s="238"/>
      <c r="AF526" s="238"/>
      <c r="AG526" s="238"/>
      <c r="AH526" s="238"/>
      <c r="AI526" s="238"/>
      <c r="AJ526" s="238"/>
      <c r="AK526" s="238"/>
      <c r="AL526" s="238"/>
      <c r="AM526" s="238"/>
      <c r="AN526" s="238"/>
      <c r="AO526" s="238"/>
      <c r="AP526" s="238"/>
      <c r="AQ526" s="238"/>
      <c r="AR526" s="238"/>
      <c r="AS526" s="238"/>
      <c r="AT526" s="238"/>
      <c r="AU526" s="238"/>
      <c r="AV526" s="238"/>
      <c r="AW526" s="238"/>
      <c r="AX526" s="238"/>
      <c r="AY526" s="238"/>
      <c r="AZ526" s="238"/>
      <c r="BB526" s="424"/>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37" customFormat="true" ht="25.15" customHeight="true" x14ac:dyDescent="0.2">
      <c r="A527" s="424"/>
      <c r="B527" s="424"/>
      <c r="C527" s="3314" t="s">
        <v>392</v>
      </c>
      <c r="D527" s="3316"/>
      <c r="E527" s="2678">
        <v>1.1107076757168538E-2</v>
      </c>
      <c r="F527" s="2531"/>
      <c r="G527" s="2531"/>
      <c r="H527" s="3316" t="s">
        <v>392</v>
      </c>
      <c r="I527" s="3316"/>
      <c r="J527" s="2679">
        <v>9.7807804881795031E-3</v>
      </c>
      <c r="K527" s="2531"/>
      <c r="L527" s="2531"/>
      <c r="M527" s="3316" t="s">
        <v>381</v>
      </c>
      <c r="N527" s="3316"/>
      <c r="O527" s="2680">
        <v>2.6065008971598729E-2</v>
      </c>
      <c r="P527" s="2531"/>
      <c r="Q527" s="2531"/>
      <c r="R527" s="238"/>
      <c r="Z527" s="238"/>
      <c r="AA527" s="238"/>
      <c r="AB527" s="238"/>
      <c r="AC527" s="238"/>
      <c r="AD527" s="238"/>
      <c r="AE527" s="238"/>
      <c r="AF527" s="238"/>
      <c r="AG527" s="238"/>
      <c r="AH527" s="238"/>
      <c r="AI527" s="238"/>
      <c r="AJ527" s="238"/>
      <c r="AK527" s="238"/>
      <c r="AL527" s="238"/>
      <c r="AM527" s="238"/>
      <c r="AN527" s="238"/>
      <c r="AO527" s="238"/>
      <c r="AP527" s="238"/>
      <c r="AQ527" s="238"/>
      <c r="AR527" s="238"/>
      <c r="AS527" s="238"/>
      <c r="AT527" s="238"/>
      <c r="AU527" s="238"/>
      <c r="AV527" s="238"/>
      <c r="AW527" s="238"/>
      <c r="AX527" s="238"/>
      <c r="AY527" s="238"/>
      <c r="AZ527" s="238"/>
      <c r="BB527" s="424"/>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37" customFormat="true" ht="25.15" customHeight="true" x14ac:dyDescent="0.2">
      <c r="A528" s="424"/>
      <c r="B528" s="424"/>
      <c r="C528" s="3314" t="s">
        <v>372</v>
      </c>
      <c r="D528" s="3316"/>
      <c r="E528" s="2678">
        <v>6.7564857804378903E-2</v>
      </c>
      <c r="F528" s="2531"/>
      <c r="G528" s="2531"/>
      <c r="H528" s="3316" t="s">
        <v>372</v>
      </c>
      <c r="I528" s="3316"/>
      <c r="J528" s="2679">
        <v>6.7242664179390482E-2</v>
      </c>
      <c r="K528" s="2531"/>
      <c r="L528" s="2531"/>
      <c r="M528" s="3316" t="s">
        <v>386</v>
      </c>
      <c r="N528" s="3316"/>
      <c r="O528" s="2680">
        <v>2.4133401711095522E-2</v>
      </c>
      <c r="P528" s="2531"/>
      <c r="Q528" s="2531"/>
      <c r="R528" s="238"/>
      <c r="Z528" s="238"/>
      <c r="AA528" s="238"/>
      <c r="AB528" s="238"/>
      <c r="AC528" s="238"/>
      <c r="AD528" s="238"/>
      <c r="AE528" s="238"/>
      <c r="AF528" s="238"/>
      <c r="AG528" s="238"/>
      <c r="AH528" s="238"/>
      <c r="AI528" s="238"/>
      <c r="AJ528" s="238"/>
      <c r="AK528" s="238"/>
      <c r="AL528" s="238"/>
      <c r="AM528" s="238"/>
      <c r="AN528" s="238"/>
      <c r="AO528" s="238"/>
      <c r="AP528" s="238"/>
      <c r="AQ528" s="238"/>
      <c r="AR528" s="238"/>
      <c r="AS528" s="238"/>
      <c r="AT528" s="238"/>
      <c r="AU528" s="238"/>
      <c r="AV528" s="238"/>
      <c r="AW528" s="238"/>
      <c r="AX528" s="238"/>
      <c r="AY528" s="238"/>
      <c r="AZ528" s="238"/>
      <c r="BB528" s="424"/>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37" customFormat="true" ht="25.15" customHeight="true" x14ac:dyDescent="0.2">
      <c r="A529" s="424"/>
      <c r="B529" s="424"/>
      <c r="C529" s="3314" t="s">
        <v>360</v>
      </c>
      <c r="D529" s="3316"/>
      <c r="E529" s="2678">
        <v>-9.6212381705320815E-2</v>
      </c>
      <c r="F529" s="2531"/>
      <c r="G529" s="2531"/>
      <c r="H529" s="3316" t="s">
        <v>360</v>
      </c>
      <c r="I529" s="3316"/>
      <c r="J529" s="2679">
        <v>-9.5453032505115193E-2</v>
      </c>
      <c r="K529" s="2531"/>
      <c r="L529" s="2531"/>
      <c r="M529" s="3316" t="s">
        <v>395</v>
      </c>
      <c r="N529" s="3316"/>
      <c r="O529" s="2680">
        <v>1.3096759360057289E-2</v>
      </c>
      <c r="P529" s="2531"/>
      <c r="Q529" s="2531"/>
      <c r="R529" s="238"/>
      <c r="Z529" s="238"/>
      <c r="AA529" s="238"/>
      <c r="AB529" s="238"/>
      <c r="AC529" s="238"/>
      <c r="AD529" s="238"/>
      <c r="AE529" s="238"/>
      <c r="AF529" s="238"/>
      <c r="AG529" s="238"/>
      <c r="AH529" s="238"/>
      <c r="AI529" s="238"/>
      <c r="AJ529" s="238"/>
      <c r="AK529" s="238"/>
      <c r="AL529" s="238"/>
      <c r="AM529" s="238"/>
      <c r="AN529" s="238"/>
      <c r="AO529" s="238"/>
      <c r="AP529" s="238"/>
      <c r="AQ529" s="238"/>
      <c r="AR529" s="238"/>
      <c r="AS529" s="238"/>
      <c r="AT529" s="238"/>
      <c r="AU529" s="238"/>
      <c r="AV529" s="238"/>
      <c r="AW529" s="238"/>
      <c r="AX529" s="238"/>
      <c r="AY529" s="238"/>
      <c r="AZ529" s="238"/>
      <c r="BB529" s="424"/>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37" customFormat="true" ht="25.15" customHeight="true" x14ac:dyDescent="0.2">
      <c r="A530" s="424"/>
      <c r="B530" s="424"/>
      <c r="C530" s="3314" t="s">
        <v>396</v>
      </c>
      <c r="D530" s="3316"/>
      <c r="E530" s="2678">
        <v>-7.2522218103479507E-3</v>
      </c>
      <c r="F530" s="2531"/>
      <c r="G530" s="2531"/>
      <c r="H530" s="3316" t="s">
        <v>396</v>
      </c>
      <c r="I530" s="3316"/>
      <c r="J530" s="2679">
        <v>-7.1076006684259695E-3</v>
      </c>
      <c r="K530" s="2531"/>
      <c r="L530" s="2531"/>
      <c r="M530" s="3316" t="s">
        <v>356</v>
      </c>
      <c r="N530" s="3316"/>
      <c r="O530" s="2680">
        <v>-0.10330878732644573</v>
      </c>
      <c r="P530" s="2531"/>
      <c r="Q530" s="2531"/>
      <c r="R530" s="238"/>
      <c r="Z530" s="238"/>
      <c r="AA530" s="238"/>
      <c r="AB530" s="238"/>
      <c r="AC530" s="238"/>
      <c r="AD530" s="238"/>
      <c r="AE530" s="238"/>
      <c r="AF530" s="238"/>
      <c r="AG530" s="238"/>
      <c r="AH530" s="238"/>
      <c r="AI530" s="238"/>
      <c r="AJ530" s="238"/>
      <c r="AK530" s="238"/>
      <c r="AL530" s="238"/>
      <c r="AM530" s="238"/>
      <c r="AN530" s="238"/>
      <c r="AO530" s="238"/>
      <c r="AP530" s="238"/>
      <c r="AQ530" s="238"/>
      <c r="AR530" s="238"/>
      <c r="AS530" s="238"/>
      <c r="AT530" s="238"/>
      <c r="AU530" s="238"/>
      <c r="AV530" s="238"/>
      <c r="AW530" s="238"/>
      <c r="AX530" s="238"/>
      <c r="AY530" s="238"/>
      <c r="AZ530" s="238"/>
      <c r="BB530" s="424"/>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37" customFormat="true" ht="25.15" customHeight="true" x14ac:dyDescent="0.2">
      <c r="A531" s="424"/>
      <c r="B531" s="424"/>
      <c r="C531" s="3314" t="s">
        <v>376</v>
      </c>
      <c r="D531" s="3316"/>
      <c r="E531" s="2678">
        <v>-1.7608442106910364E-2</v>
      </c>
      <c r="F531" s="2531"/>
      <c r="G531" s="2531"/>
      <c r="H531" s="3316" t="s">
        <v>376</v>
      </c>
      <c r="I531" s="3316"/>
      <c r="J531" s="2679">
        <v>-1.0123328508643722E-2</v>
      </c>
      <c r="K531" s="2531"/>
      <c r="L531" s="2531"/>
      <c r="M531" s="3316" t="s">
        <v>382</v>
      </c>
      <c r="N531" s="3316"/>
      <c r="O531" s="2680">
        <v>-5.8348022335818303E-2</v>
      </c>
      <c r="P531" s="2531"/>
      <c r="Q531" s="2531"/>
      <c r="R531" s="238"/>
      <c r="Z531" s="238"/>
      <c r="AA531" s="238"/>
      <c r="AB531" s="238"/>
      <c r="AC531" s="238"/>
      <c r="AD531" s="238"/>
      <c r="AE531" s="238"/>
      <c r="AF531" s="238"/>
      <c r="AG531" s="238"/>
      <c r="AH531" s="238"/>
      <c r="AI531" s="238"/>
      <c r="AJ531" s="238"/>
      <c r="AK531" s="238"/>
      <c r="AL531" s="238"/>
      <c r="AM531" s="238"/>
      <c r="AN531" s="238"/>
      <c r="AO531" s="238"/>
      <c r="AP531" s="238"/>
      <c r="AQ531" s="238"/>
      <c r="AR531" s="238"/>
      <c r="AS531" s="238"/>
      <c r="AT531" s="238"/>
      <c r="AU531" s="238"/>
      <c r="AV531" s="238"/>
      <c r="AW531" s="238"/>
      <c r="AX531" s="238"/>
      <c r="AY531" s="238"/>
      <c r="AZ531" s="238"/>
      <c r="BB531" s="424"/>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37" customFormat="true" ht="25.15" customHeight="true" x14ac:dyDescent="0.2">
      <c r="A532" s="424"/>
      <c r="B532" s="424"/>
      <c r="C532" s="3314" t="s">
        <v>394</v>
      </c>
      <c r="D532" s="3316"/>
      <c r="E532" s="2678">
        <v>-6.6771660080829449E-3</v>
      </c>
      <c r="F532" s="2531"/>
      <c r="G532" s="2531"/>
      <c r="H532" s="3316" t="s">
        <v>394</v>
      </c>
      <c r="I532" s="3316"/>
      <c r="J532" s="2679">
        <v>-4.2513753218503241E-3</v>
      </c>
      <c r="K532" s="2531"/>
      <c r="L532" s="2531"/>
      <c r="M532" s="3316" t="s">
        <v>373</v>
      </c>
      <c r="N532" s="3316"/>
      <c r="O532" s="2680">
        <v>-7.8257600743466854E-2</v>
      </c>
      <c r="P532" s="2531"/>
      <c r="Q532" s="2531"/>
      <c r="R532" s="238"/>
      <c r="Z532" s="238"/>
      <c r="AA532" s="238"/>
      <c r="AB532" s="238"/>
      <c r="AC532" s="238"/>
      <c r="AD532" s="238"/>
      <c r="AE532" s="238"/>
      <c r="AF532" s="238"/>
      <c r="AG532" s="238"/>
      <c r="AH532" s="238"/>
      <c r="AI532" s="238"/>
      <c r="AJ532" s="238"/>
      <c r="AK532" s="238"/>
      <c r="AL532" s="238"/>
      <c r="AM532" s="238"/>
      <c r="AN532" s="238"/>
      <c r="AO532" s="238"/>
      <c r="AP532" s="238"/>
      <c r="AQ532" s="238"/>
      <c r="AR532" s="238"/>
      <c r="AS532" s="238"/>
      <c r="AT532" s="238"/>
      <c r="AU532" s="238"/>
      <c r="AV532" s="238"/>
      <c r="AW532" s="238"/>
      <c r="AX532" s="238"/>
      <c r="AY532" s="238"/>
      <c r="AZ532" s="238"/>
      <c r="BB532" s="424"/>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37" customFormat="true" ht="25.15" customHeight="true" x14ac:dyDescent="0.2">
      <c r="A533" s="424"/>
      <c r="B533" s="424"/>
      <c r="C533" s="3314" t="s">
        <v>300</v>
      </c>
      <c r="D533" s="3316"/>
      <c r="E533" s="2678">
        <v>-1.8503857264788718E-3</v>
      </c>
      <c r="F533" s="2531"/>
      <c r="G533" s="2531"/>
      <c r="H533" s="3316" t="s">
        <v>300</v>
      </c>
      <c r="I533" s="3316"/>
      <c r="J533" s="2679">
        <v>-1.3523102783783519E-3</v>
      </c>
      <c r="K533" s="2531"/>
      <c r="L533" s="2531"/>
      <c r="M533" s="3316" t="s">
        <v>391</v>
      </c>
      <c r="N533" s="3316"/>
      <c r="O533" s="2680">
        <v>-2.7652013224668964E-2</v>
      </c>
      <c r="P533" s="2531"/>
      <c r="Q533" s="2531"/>
      <c r="R533" s="238"/>
      <c r="Z533" s="238"/>
      <c r="AA533" s="238"/>
      <c r="AB533" s="238"/>
      <c r="AC533" s="238"/>
      <c r="AD533" s="238"/>
      <c r="AE533" s="238"/>
      <c r="AF533" s="238"/>
      <c r="AG533" s="238"/>
      <c r="AH533" s="238"/>
      <c r="AI533" s="238"/>
      <c r="AJ533" s="238"/>
      <c r="AK533" s="238"/>
      <c r="AL533" s="238"/>
      <c r="AM533" s="238"/>
      <c r="AN533" s="238"/>
      <c r="AO533" s="238"/>
      <c r="AP533" s="238"/>
      <c r="AQ533" s="238"/>
      <c r="AR533" s="238"/>
      <c r="AS533" s="238"/>
      <c r="AT533" s="238"/>
      <c r="AU533" s="238"/>
      <c r="AV533" s="238"/>
      <c r="AW533" s="238"/>
      <c r="AX533" s="238"/>
      <c r="AY533" s="238"/>
      <c r="AZ533" s="238"/>
      <c r="BB533" s="424"/>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37" customFormat="true" ht="25.15" customHeight="true" x14ac:dyDescent="0.2">
      <c r="A534" s="424"/>
      <c r="B534" s="424"/>
      <c r="C534" s="3314" t="s">
        <v>381</v>
      </c>
      <c r="D534" s="3316"/>
      <c r="E534" s="2678">
        <v>4.7658127175195082E-2</v>
      </c>
      <c r="F534" s="2531"/>
      <c r="G534" s="2531"/>
      <c r="H534" s="3316" t="s">
        <v>381</v>
      </c>
      <c r="I534" s="3316"/>
      <c r="J534" s="2679">
        <v>4.76363499477927E-2</v>
      </c>
      <c r="K534" s="2531"/>
      <c r="L534" s="2531"/>
      <c r="M534" s="3316" t="s">
        <v>354</v>
      </c>
      <c r="N534" s="3316"/>
      <c r="O534" s="2680">
        <v>0.14013239350036549</v>
      </c>
      <c r="P534" s="2531"/>
      <c r="Q534" s="2531"/>
      <c r="R534" s="238"/>
      <c r="Z534" s="238"/>
      <c r="AA534" s="238"/>
      <c r="AB534" s="238"/>
      <c r="AC534" s="238"/>
      <c r="AD534" s="238"/>
      <c r="AE534" s="238"/>
      <c r="AF534" s="238"/>
      <c r="AG534" s="238"/>
      <c r="AH534" s="238"/>
      <c r="AI534" s="238"/>
      <c r="AJ534" s="238"/>
      <c r="AK534" s="238"/>
      <c r="AL534" s="238"/>
      <c r="AM534" s="238"/>
      <c r="AN534" s="238"/>
      <c r="AO534" s="238"/>
      <c r="AP534" s="238"/>
      <c r="AQ534" s="238"/>
      <c r="AR534" s="238"/>
      <c r="AS534" s="238"/>
      <c r="AT534" s="238"/>
      <c r="AU534" s="238"/>
      <c r="AV534" s="238"/>
      <c r="AW534" s="238"/>
      <c r="AX534" s="238"/>
      <c r="AY534" s="238"/>
      <c r="AZ534" s="238"/>
      <c r="BB534" s="424"/>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37" customFormat="true" ht="25.15" customHeight="true" x14ac:dyDescent="0.2">
      <c r="A535" s="424"/>
      <c r="B535" s="424"/>
      <c r="C535" s="3314" t="s">
        <v>386</v>
      </c>
      <c r="D535" s="3316"/>
      <c r="E535" s="2678">
        <v>3.7888848858540207E-2</v>
      </c>
      <c r="F535" s="2531"/>
      <c r="G535" s="2531"/>
      <c r="H535" s="3316" t="s">
        <v>386</v>
      </c>
      <c r="I535" s="3316"/>
      <c r="J535" s="2679">
        <v>3.7932215184871103E-2</v>
      </c>
      <c r="K535" s="2531"/>
      <c r="L535" s="2531"/>
      <c r="M535" s="3316" t="s">
        <v>355</v>
      </c>
      <c r="N535" s="3316"/>
      <c r="O535" s="2680">
        <v>-0.11084844718773493</v>
      </c>
      <c r="P535" s="2531"/>
      <c r="Q535" s="2531"/>
      <c r="R535" s="238"/>
      <c r="Z535" s="238"/>
      <c r="AA535" s="238"/>
      <c r="AB535" s="238"/>
      <c r="AC535" s="238"/>
      <c r="AD535" s="238"/>
      <c r="AE535" s="238"/>
      <c r="AF535" s="238"/>
      <c r="AG535" s="238"/>
      <c r="AH535" s="238"/>
      <c r="AI535" s="238"/>
      <c r="AJ535" s="238"/>
      <c r="AK535" s="238"/>
      <c r="AL535" s="238"/>
      <c r="AM535" s="238"/>
      <c r="AN535" s="238"/>
      <c r="AO535" s="238"/>
      <c r="AP535" s="238"/>
      <c r="AQ535" s="238"/>
      <c r="AR535" s="238"/>
      <c r="AS535" s="238"/>
      <c r="AT535" s="238"/>
      <c r="AU535" s="238"/>
      <c r="AV535" s="238"/>
      <c r="AW535" s="238"/>
      <c r="AX535" s="238"/>
      <c r="AY535" s="238"/>
      <c r="AZ535" s="238"/>
      <c r="BB535" s="424"/>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37" customFormat="true" ht="25.15" customHeight="true" x14ac:dyDescent="0.2">
      <c r="A536" s="424"/>
      <c r="B536" s="424"/>
      <c r="C536" s="3314" t="s">
        <v>395</v>
      </c>
      <c r="D536" s="3316"/>
      <c r="E536" s="2678">
        <v>3.6901871091686534E-3</v>
      </c>
      <c r="F536" s="2531"/>
      <c r="G536" s="2531"/>
      <c r="H536" s="3316" t="s">
        <v>395</v>
      </c>
      <c r="I536" s="3316"/>
      <c r="J536" s="2679">
        <v>3.0497044371758462E-3</v>
      </c>
      <c r="K536" s="2531"/>
      <c r="L536" s="2531"/>
      <c r="M536" s="3316" t="s">
        <v>384</v>
      </c>
      <c r="N536" s="3316"/>
      <c r="O536" s="2680">
        <v>-5.834802233581806E-2</v>
      </c>
      <c r="P536" s="2531"/>
      <c r="Q536" s="2531"/>
      <c r="R536" s="238"/>
      <c r="Z536" s="238"/>
      <c r="AA536" s="238"/>
      <c r="AB536" s="238"/>
      <c r="AC536" s="238"/>
      <c r="AD536" s="238"/>
      <c r="AE536" s="238"/>
      <c r="AF536" s="238"/>
      <c r="AG536" s="238"/>
      <c r="AH536" s="238"/>
      <c r="AI536" s="238"/>
      <c r="AJ536" s="238"/>
      <c r="AK536" s="238"/>
      <c r="AL536" s="238"/>
      <c r="AM536" s="238"/>
      <c r="AN536" s="238"/>
      <c r="AO536" s="238"/>
      <c r="AP536" s="238"/>
      <c r="AQ536" s="238"/>
      <c r="AR536" s="238"/>
      <c r="AS536" s="238"/>
      <c r="AT536" s="238"/>
      <c r="AU536" s="238"/>
      <c r="AV536" s="238"/>
      <c r="AW536" s="238"/>
      <c r="AX536" s="238"/>
      <c r="AY536" s="238"/>
      <c r="AZ536" s="238"/>
      <c r="BB536" s="424"/>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37" customFormat="true" ht="25.15" customHeight="true" x14ac:dyDescent="0.2">
      <c r="A537" s="424"/>
      <c r="B537" s="424"/>
      <c r="C537" s="3314" t="s">
        <v>356</v>
      </c>
      <c r="D537" s="3316"/>
      <c r="E537" s="2678">
        <v>-0.11801414013866153</v>
      </c>
      <c r="F537" s="2531"/>
      <c r="G537" s="2531"/>
      <c r="H537" s="3316" t="s">
        <v>356</v>
      </c>
      <c r="I537" s="3316"/>
      <c r="J537" s="2679">
        <v>-0.11586679360429218</v>
      </c>
      <c r="K537" s="2531"/>
      <c r="L537" s="2531"/>
      <c r="M537" s="3316" t="s">
        <v>325</v>
      </c>
      <c r="N537" s="3316"/>
      <c r="O537" s="2680">
        <v>-1.1865677349666518E-2</v>
      </c>
      <c r="P537" s="2531"/>
      <c r="Q537" s="2531"/>
      <c r="R537" s="238"/>
      <c r="Z537" s="238"/>
      <c r="AA537" s="238"/>
      <c r="AB537" s="238"/>
      <c r="AC537" s="238"/>
      <c r="AD537" s="238"/>
      <c r="AE537" s="238"/>
      <c r="AF537" s="238"/>
      <c r="AG537" s="238"/>
      <c r="AH537" s="238"/>
      <c r="AI537" s="238"/>
      <c r="AJ537" s="238"/>
      <c r="AK537" s="238"/>
      <c r="AL537" s="238"/>
      <c r="AM537" s="238"/>
      <c r="AN537" s="238"/>
      <c r="AO537" s="238"/>
      <c r="AP537" s="238"/>
      <c r="AQ537" s="238"/>
      <c r="AR537" s="238"/>
      <c r="AS537" s="238"/>
      <c r="AT537" s="238"/>
      <c r="AU537" s="238"/>
      <c r="AV537" s="238"/>
      <c r="AW537" s="238"/>
      <c r="AX537" s="238"/>
      <c r="AY537" s="238"/>
      <c r="AZ537" s="238"/>
      <c r="BB537" s="424"/>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37" customFormat="true" ht="25.15" customHeight="true" x14ac:dyDescent="0.2">
      <c r="A538" s="424"/>
      <c r="B538" s="424"/>
      <c r="C538" s="3314" t="s">
        <v>382</v>
      </c>
      <c r="D538" s="3316"/>
      <c r="E538" s="2678">
        <v>-3.1593698058896703E-2</v>
      </c>
      <c r="F538" s="2531"/>
      <c r="G538" s="2531"/>
      <c r="H538" s="3316" t="s">
        <v>382</v>
      </c>
      <c r="I538" s="3316"/>
      <c r="J538" s="2679">
        <v>-2.8628016140542157E-2</v>
      </c>
      <c r="K538" s="2531"/>
      <c r="L538" s="2531"/>
      <c r="M538" s="3316" t="s">
        <v>308</v>
      </c>
      <c r="N538" s="3316"/>
      <c r="O538" s="2680">
        <v>8.9216763357065007E-2</v>
      </c>
      <c r="P538" s="2531"/>
      <c r="Q538" s="2531"/>
      <c r="R538" s="238"/>
      <c r="Z538" s="238"/>
      <c r="AA538" s="238"/>
      <c r="AB538" s="238"/>
      <c r="AC538" s="238"/>
      <c r="AD538" s="238"/>
      <c r="AE538" s="238"/>
      <c r="AF538" s="238"/>
      <c r="AG538" s="238"/>
      <c r="AH538" s="238"/>
      <c r="AI538" s="238"/>
      <c r="AJ538" s="238"/>
      <c r="AK538" s="238"/>
      <c r="AL538" s="238"/>
      <c r="AM538" s="238"/>
      <c r="AN538" s="238"/>
      <c r="AO538" s="238"/>
      <c r="AP538" s="238"/>
      <c r="AQ538" s="238"/>
      <c r="AR538" s="238"/>
      <c r="AS538" s="238"/>
      <c r="AT538" s="238"/>
      <c r="AU538" s="238"/>
      <c r="AV538" s="238"/>
      <c r="AW538" s="238"/>
      <c r="AX538" s="238"/>
      <c r="AY538" s="238"/>
      <c r="AZ538" s="238"/>
      <c r="BB538" s="424"/>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37" customFormat="true" ht="25.15" customHeight="true" x14ac:dyDescent="0.2">
      <c r="A539" s="424"/>
      <c r="B539" s="424"/>
      <c r="C539" s="3314" t="s">
        <v>373</v>
      </c>
      <c r="D539" s="3316"/>
      <c r="E539" s="2678">
        <v>-2.1249896699325328E-2</v>
      </c>
      <c r="F539" s="2531"/>
      <c r="G539" s="2531"/>
      <c r="H539" s="3316" t="s">
        <v>373</v>
      </c>
      <c r="I539" s="3316"/>
      <c r="J539" s="2679">
        <v>-1.2844185404467986E-2</v>
      </c>
      <c r="K539" s="2531"/>
      <c r="L539" s="2531"/>
      <c r="M539" s="3316" t="s">
        <v>317</v>
      </c>
      <c r="N539" s="3316"/>
      <c r="O539" s="2680">
        <v>-8.1914081773733303E-3</v>
      </c>
      <c r="P539" s="2531"/>
      <c r="Q539" s="2531"/>
      <c r="R539" s="238"/>
      <c r="Z539" s="238"/>
      <c r="AA539" s="238"/>
      <c r="AB539" s="238"/>
      <c r="AC539" s="238"/>
      <c r="AD539" s="238"/>
      <c r="AE539" s="238"/>
      <c r="AF539" s="238"/>
      <c r="AG539" s="238"/>
      <c r="AH539" s="238"/>
      <c r="AI539" s="238"/>
      <c r="AJ539" s="238"/>
      <c r="AK539" s="238"/>
      <c r="AL539" s="238"/>
      <c r="AM539" s="238"/>
      <c r="AN539" s="238"/>
      <c r="AO539" s="238"/>
      <c r="AP539" s="238"/>
      <c r="AQ539" s="238"/>
      <c r="AR539" s="238"/>
      <c r="AS539" s="238"/>
      <c r="AT539" s="238"/>
      <c r="AU539" s="238"/>
      <c r="AV539" s="238"/>
      <c r="AW539" s="238"/>
      <c r="AX539" s="238"/>
      <c r="AY539" s="238"/>
      <c r="AZ539" s="238"/>
      <c r="BB539" s="424"/>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37" customFormat="true" ht="25.15" customHeight="true" x14ac:dyDescent="0.2">
      <c r="A540" s="424"/>
      <c r="B540" s="424"/>
      <c r="C540" s="3314" t="s">
        <v>391</v>
      </c>
      <c r="D540" s="3316"/>
      <c r="E540" s="2678">
        <v>-8.4847195753286458E-3</v>
      </c>
      <c r="F540" s="2531"/>
      <c r="G540" s="2531"/>
      <c r="H540" s="3316" t="s">
        <v>391</v>
      </c>
      <c r="I540" s="3316"/>
      <c r="J540" s="2679">
        <v>-5.8000180643801823E-3</v>
      </c>
      <c r="K540" s="2531"/>
      <c r="L540" s="2531"/>
      <c r="M540" s="3316" t="s">
        <v>357</v>
      </c>
      <c r="N540" s="3316"/>
      <c r="O540" s="2680">
        <v>-0.10745231808657675</v>
      </c>
      <c r="P540" s="2531"/>
      <c r="Q540" s="2531"/>
      <c r="R540" s="238"/>
      <c r="Z540" s="238"/>
      <c r="AA540" s="238"/>
      <c r="AB540" s="238"/>
      <c r="AC540" s="238"/>
      <c r="AD540" s="238"/>
      <c r="AE540" s="238"/>
      <c r="AF540" s="238"/>
      <c r="AG540" s="238"/>
      <c r="AH540" s="238"/>
      <c r="AI540" s="238"/>
      <c r="AJ540" s="238"/>
      <c r="AK540" s="238"/>
      <c r="AL540" s="238"/>
      <c r="AM540" s="238"/>
      <c r="AN540" s="238"/>
      <c r="AO540" s="238"/>
      <c r="AP540" s="238"/>
      <c r="AQ540" s="238"/>
      <c r="AR540" s="238"/>
      <c r="AS540" s="238"/>
      <c r="AT540" s="238"/>
      <c r="AU540" s="238"/>
      <c r="AV540" s="238"/>
      <c r="AW540" s="238"/>
      <c r="AX540" s="238"/>
      <c r="AY540" s="238"/>
      <c r="AZ540" s="238"/>
      <c r="BB540" s="424"/>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37" customFormat="true" ht="25.15" customHeight="true" x14ac:dyDescent="0.2">
      <c r="A541" s="424"/>
      <c r="B541" s="424"/>
      <c r="C541" s="3314" t="s">
        <v>354</v>
      </c>
      <c r="D541" s="3316"/>
      <c r="E541" s="2678">
        <v>0.12438168149726404</v>
      </c>
      <c r="F541" s="2531"/>
      <c r="G541" s="2531"/>
      <c r="H541" s="3316" t="s">
        <v>354</v>
      </c>
      <c r="I541" s="3316"/>
      <c r="J541" s="2679">
        <v>0.11995599435558084</v>
      </c>
      <c r="K541" s="2531"/>
      <c r="L541" s="2531"/>
      <c r="M541" s="3316" t="s">
        <v>389</v>
      </c>
      <c r="N541" s="3316"/>
      <c r="O541" s="2680">
        <v>-2.2715443012392991E-2</v>
      </c>
      <c r="P541" s="2531"/>
      <c r="Q541" s="2531"/>
      <c r="R541" s="238"/>
      <c r="Z541" s="238"/>
      <c r="AA541" s="238"/>
      <c r="AB541" s="238"/>
      <c r="AC541" s="238"/>
      <c r="AD541" s="238"/>
      <c r="AE541" s="238"/>
      <c r="AF541" s="238"/>
      <c r="AG541" s="238"/>
      <c r="AH541" s="238"/>
      <c r="AI541" s="238"/>
      <c r="AJ541" s="238"/>
      <c r="AK541" s="238"/>
      <c r="AL541" s="238"/>
      <c r="AM541" s="238"/>
      <c r="AN541" s="238"/>
      <c r="AO541" s="238"/>
      <c r="AP541" s="238"/>
      <c r="AQ541" s="238"/>
      <c r="AR541" s="238"/>
      <c r="AS541" s="238"/>
      <c r="AT541" s="238"/>
      <c r="AU541" s="238"/>
      <c r="AV541" s="238"/>
      <c r="AW541" s="238"/>
      <c r="AX541" s="238"/>
      <c r="AY541" s="238"/>
      <c r="AZ541" s="238"/>
      <c r="BB541" s="424"/>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37" customFormat="true" ht="25.15" customHeight="true" x14ac:dyDescent="0.2">
      <c r="A542" s="424"/>
      <c r="B542" s="424"/>
      <c r="C542" s="3314" t="s">
        <v>355</v>
      </c>
      <c r="D542" s="3316"/>
      <c r="E542" s="2678">
        <v>-0.12096147251496694</v>
      </c>
      <c r="F542" s="2531"/>
      <c r="G542" s="2531"/>
      <c r="H542" s="3316" t="s">
        <v>355</v>
      </c>
      <c r="I542" s="3316"/>
      <c r="J542" s="2679">
        <v>-0.11848304230487154</v>
      </c>
      <c r="K542" s="2531"/>
      <c r="L542" s="2531"/>
      <c r="M542" s="3316" t="s">
        <v>374</v>
      </c>
      <c r="N542" s="3316"/>
      <c r="O542" s="2680">
        <v>-6.3208539373788286E-2</v>
      </c>
      <c r="P542" s="2531"/>
      <c r="Q542" s="2531"/>
      <c r="R542" s="238"/>
      <c r="Z542" s="238"/>
      <c r="AA542" s="238"/>
      <c r="AB542" s="238"/>
      <c r="AC542" s="238"/>
      <c r="AD542" s="238"/>
      <c r="AE542" s="238"/>
      <c r="AF542" s="238"/>
      <c r="AG542" s="238"/>
      <c r="AH542" s="238"/>
      <c r="AI542" s="238"/>
      <c r="AJ542" s="238"/>
      <c r="AK542" s="238"/>
      <c r="AL542" s="238"/>
      <c r="AM542" s="238"/>
      <c r="AN542" s="238"/>
      <c r="AO542" s="238"/>
      <c r="AP542" s="238"/>
      <c r="AQ542" s="238"/>
      <c r="AR542" s="238"/>
      <c r="AS542" s="238"/>
      <c r="AT542" s="238"/>
      <c r="AU542" s="238"/>
      <c r="AV542" s="238"/>
      <c r="AW542" s="238"/>
      <c r="AX542" s="238"/>
      <c r="AY542" s="238"/>
      <c r="AZ542" s="238"/>
      <c r="BB542" s="424"/>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37" customFormat="true" ht="25.15" customHeight="true" x14ac:dyDescent="0.2">
      <c r="A543" s="424"/>
      <c r="B543" s="424"/>
      <c r="C543" s="3314" t="s">
        <v>384</v>
      </c>
      <c r="D543" s="3316"/>
      <c r="E543" s="2678">
        <v>-2.8453017179253793E-2</v>
      </c>
      <c r="F543" s="2531"/>
      <c r="G543" s="2531"/>
      <c r="H543" s="3316" t="s">
        <v>384</v>
      </c>
      <c r="I543" s="3316"/>
      <c r="J543" s="2679">
        <v>-2.5461846945134911E-2</v>
      </c>
      <c r="K543" s="2531"/>
      <c r="L543" s="2531"/>
      <c r="M543" s="3316" t="s">
        <v>366</v>
      </c>
      <c r="N543" s="3316"/>
      <c r="O543" s="2680">
        <v>-9.9199465111829713E-2</v>
      </c>
      <c r="P543" s="2531"/>
      <c r="Q543" s="2531"/>
      <c r="R543" s="238"/>
      <c r="Z543" s="238"/>
      <c r="AA543" s="238"/>
      <c r="AB543" s="238"/>
      <c r="AC543" s="238"/>
      <c r="AD543" s="238"/>
      <c r="AE543" s="238"/>
      <c r="AF543" s="238"/>
      <c r="AG543" s="238"/>
      <c r="AH543" s="238"/>
      <c r="AI543" s="238"/>
      <c r="AJ543" s="238"/>
      <c r="AK543" s="238"/>
      <c r="AL543" s="238"/>
      <c r="AM543" s="238"/>
      <c r="AN543" s="238"/>
      <c r="AO543" s="238"/>
      <c r="AP543" s="238"/>
      <c r="AQ543" s="238"/>
      <c r="AR543" s="238"/>
      <c r="AS543" s="238"/>
      <c r="AT543" s="238"/>
      <c r="AU543" s="238"/>
      <c r="AV543" s="238"/>
      <c r="AW543" s="238"/>
      <c r="AX543" s="238"/>
      <c r="AY543" s="238"/>
      <c r="AZ543" s="238"/>
      <c r="BB543" s="424"/>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37" customFormat="true" ht="25.15" customHeight="true" x14ac:dyDescent="0.2">
      <c r="A544" s="424"/>
      <c r="B544" s="424"/>
      <c r="C544" s="3314" t="s">
        <v>325</v>
      </c>
      <c r="D544" s="3316"/>
      <c r="E544" s="2678">
        <v>-1.4983700057730955E-3</v>
      </c>
      <c r="F544" s="2531"/>
      <c r="G544" s="2531"/>
      <c r="H544" s="3316" t="s">
        <v>325</v>
      </c>
      <c r="I544" s="3316"/>
      <c r="J544" s="2679">
        <v>-5.4978406612807404E-4</v>
      </c>
      <c r="K544" s="2531"/>
      <c r="L544" s="2531"/>
      <c r="M544" s="3316" t="s">
        <v>368</v>
      </c>
      <c r="N544" s="3316"/>
      <c r="O544" s="2680">
        <v>6.4656588026817396E-2</v>
      </c>
      <c r="P544" s="2531"/>
      <c r="Q544" s="2531"/>
      <c r="R544" s="238"/>
      <c r="Z544" s="238"/>
      <c r="AA544" s="238"/>
      <c r="AB544" s="238"/>
      <c r="AC544" s="238"/>
      <c r="AD544" s="238"/>
      <c r="AE544" s="238"/>
      <c r="AF544" s="238"/>
      <c r="AG544" s="238"/>
      <c r="AH544" s="238"/>
      <c r="AI544" s="238"/>
      <c r="AJ544" s="238"/>
      <c r="AK544" s="238"/>
      <c r="AL544" s="238"/>
      <c r="AM544" s="238"/>
      <c r="AN544" s="238"/>
      <c r="AO544" s="238"/>
      <c r="AP544" s="238"/>
      <c r="AQ544" s="238"/>
      <c r="AR544" s="238"/>
      <c r="AS544" s="238"/>
      <c r="AT544" s="238"/>
      <c r="AU544" s="238"/>
      <c r="AV544" s="238"/>
      <c r="AW544" s="238"/>
      <c r="AX544" s="238"/>
      <c r="AY544" s="238"/>
      <c r="AZ544" s="238"/>
      <c r="BB544" s="424"/>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37" customFormat="true" ht="25.15" customHeight="true" x14ac:dyDescent="0.2">
      <c r="A545" s="424"/>
      <c r="B545" s="424"/>
      <c r="C545" s="3314" t="s">
        <v>308</v>
      </c>
      <c r="D545" s="3316"/>
      <c r="E545" s="2678">
        <v>2.541548744040889E-2</v>
      </c>
      <c r="F545" s="2531"/>
      <c r="G545" s="2531"/>
      <c r="H545" s="3316" t="s">
        <v>308</v>
      </c>
      <c r="I545" s="3316"/>
      <c r="J545" s="2679">
        <v>1.8297490004587608E-2</v>
      </c>
      <c r="K545" s="2531"/>
      <c r="L545" s="2531"/>
      <c r="M545" s="3316" t="s">
        <v>370</v>
      </c>
      <c r="N545" s="3316"/>
      <c r="O545" s="2680">
        <v>4.8920235703681481E-2</v>
      </c>
      <c r="P545" s="2531"/>
      <c r="Q545" s="2531"/>
      <c r="R545" s="238"/>
      <c r="Z545" s="238"/>
      <c r="AA545" s="238"/>
      <c r="AB545" s="238"/>
      <c r="AC545" s="238"/>
      <c r="AD545" s="238"/>
      <c r="AE545" s="238"/>
      <c r="AF545" s="238"/>
      <c r="AG545" s="238"/>
      <c r="AH545" s="238"/>
      <c r="AI545" s="238"/>
      <c r="AJ545" s="238"/>
      <c r="AK545" s="238"/>
      <c r="AL545" s="238"/>
      <c r="AM545" s="238"/>
      <c r="AN545" s="238"/>
      <c r="AO545" s="238"/>
      <c r="AP545" s="238"/>
      <c r="AQ545" s="238"/>
      <c r="AR545" s="238"/>
      <c r="AS545" s="238"/>
      <c r="AT545" s="238"/>
      <c r="AU545" s="238"/>
      <c r="AV545" s="238"/>
      <c r="AW545" s="238"/>
      <c r="AX545" s="238"/>
      <c r="AY545" s="238"/>
      <c r="AZ545" s="238"/>
      <c r="BB545" s="424"/>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37" customFormat="true" ht="25.15" customHeight="true" x14ac:dyDescent="0.2">
      <c r="A546" s="424"/>
      <c r="B546" s="424"/>
      <c r="C546" s="3314" t="s">
        <v>317</v>
      </c>
      <c r="D546" s="3316"/>
      <c r="E546" s="2678">
        <v>-3.4633682840990118E-3</v>
      </c>
      <c r="F546" s="2531"/>
      <c r="G546" s="2531"/>
      <c r="H546" s="3316" t="s">
        <v>317</v>
      </c>
      <c r="I546" s="3316"/>
      <c r="J546" s="2679">
        <v>-3.3023098467254075E-3</v>
      </c>
      <c r="K546" s="2531"/>
      <c r="L546" s="2531"/>
      <c r="M546" s="3316" t="s">
        <v>358</v>
      </c>
      <c r="N546" s="3316"/>
      <c r="O546" s="2680">
        <v>8.5540859753411622E-2</v>
      </c>
      <c r="P546" s="2531"/>
      <c r="Q546" s="2531"/>
      <c r="R546" s="238"/>
      <c r="Z546" s="238"/>
      <c r="AA546" s="238"/>
      <c r="AB546" s="238"/>
      <c r="AC546" s="238"/>
      <c r="AD546" s="238"/>
      <c r="AE546" s="238"/>
      <c r="AF546" s="238"/>
      <c r="AG546" s="238"/>
      <c r="AH546" s="238"/>
      <c r="AI546" s="238"/>
      <c r="AJ546" s="238"/>
      <c r="AK546" s="238"/>
      <c r="AL546" s="238"/>
      <c r="AM546" s="238"/>
      <c r="AN546" s="238"/>
      <c r="AO546" s="238"/>
      <c r="AP546" s="238"/>
      <c r="AQ546" s="238"/>
      <c r="AR546" s="238"/>
      <c r="AS546" s="238"/>
      <c r="AT546" s="238"/>
      <c r="AU546" s="238"/>
      <c r="AV546" s="238"/>
      <c r="AW546" s="238"/>
      <c r="AX546" s="238"/>
      <c r="AY546" s="238"/>
      <c r="AZ546" s="238"/>
      <c r="BB546" s="424"/>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37" customFormat="true" ht="25.15" customHeight="true" x14ac:dyDescent="0.2">
      <c r="A547" s="424"/>
      <c r="B547" s="424"/>
      <c r="C547" s="3314" t="s">
        <v>357</v>
      </c>
      <c r="D547" s="3316"/>
      <c r="E547" s="2678">
        <v>-2.6183825809191829E-2</v>
      </c>
      <c r="F547" s="2531"/>
      <c r="G547" s="2531"/>
      <c r="H547" s="3316" t="s">
        <v>357</v>
      </c>
      <c r="I547" s="3316"/>
      <c r="J547" s="2679">
        <v>-1.4403687765981008E-2</v>
      </c>
      <c r="K547" s="2531"/>
      <c r="L547" s="2531"/>
      <c r="M547" s="3316" t="s">
        <v>367</v>
      </c>
      <c r="N547" s="3316"/>
      <c r="O547" s="2680">
        <v>6.6298011188948514E-2</v>
      </c>
      <c r="P547" s="2531"/>
      <c r="Q547" s="2531"/>
      <c r="R547" s="238"/>
      <c r="Z547" s="238"/>
      <c r="AA547" s="238"/>
      <c r="AB547" s="238"/>
      <c r="AC547" s="238"/>
      <c r="AD547" s="238"/>
      <c r="AE547" s="238"/>
      <c r="AF547" s="238"/>
      <c r="AG547" s="238"/>
      <c r="AH547" s="238"/>
      <c r="AI547" s="238"/>
      <c r="AJ547" s="238"/>
      <c r="AK547" s="238"/>
      <c r="AL547" s="238"/>
      <c r="AM547" s="238"/>
      <c r="AN547" s="238"/>
      <c r="AO547" s="238"/>
      <c r="AP547" s="238"/>
      <c r="AQ547" s="238"/>
      <c r="AR547" s="238"/>
      <c r="AS547" s="238"/>
      <c r="AT547" s="238"/>
      <c r="AU547" s="238"/>
      <c r="AV547" s="238"/>
      <c r="AW547" s="238"/>
      <c r="AX547" s="238"/>
      <c r="AY547" s="238"/>
      <c r="AZ547" s="238"/>
      <c r="BB547" s="424"/>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37" customFormat="true" ht="25.15" customHeight="true" x14ac:dyDescent="0.2">
      <c r="A548" s="424"/>
      <c r="B548" s="424"/>
      <c r="C548" s="3314" t="s">
        <v>389</v>
      </c>
      <c r="D548" s="3316"/>
      <c r="E548" s="2678">
        <v>-2.747720270647518E-2</v>
      </c>
      <c r="F548" s="2531"/>
      <c r="G548" s="2531"/>
      <c r="H548" s="3316" t="s">
        <v>389</v>
      </c>
      <c r="I548" s="3316"/>
      <c r="J548" s="2679">
        <v>-2.6254055470852817E-2</v>
      </c>
      <c r="K548" s="2531"/>
      <c r="L548" s="2531"/>
      <c r="M548" s="3316" t="s">
        <v>371</v>
      </c>
      <c r="N548" s="3316"/>
      <c r="O548" s="2680">
        <v>7.9781152500514027E-2</v>
      </c>
      <c r="P548" s="2531"/>
      <c r="Q548" s="2531"/>
      <c r="R548" s="238"/>
      <c r="Z548" s="238"/>
      <c r="AA548" s="238"/>
      <c r="AB548" s="238"/>
      <c r="AC548" s="238"/>
      <c r="AD548" s="238"/>
      <c r="AE548" s="238"/>
      <c r="AF548" s="238"/>
      <c r="AG548" s="238"/>
      <c r="AH548" s="238"/>
      <c r="AI548" s="238"/>
      <c r="AJ548" s="238"/>
      <c r="AK548" s="238"/>
      <c r="AL548" s="238"/>
      <c r="AM548" s="238"/>
      <c r="AN548" s="238"/>
      <c r="AO548" s="238"/>
      <c r="AP548" s="238"/>
      <c r="AQ548" s="238"/>
      <c r="AR548" s="238"/>
      <c r="AS548" s="238"/>
      <c r="AT548" s="238"/>
      <c r="AU548" s="238"/>
      <c r="AV548" s="238"/>
      <c r="AW548" s="238"/>
      <c r="AX548" s="238"/>
      <c r="AY548" s="238"/>
      <c r="AZ548" s="238"/>
      <c r="BB548" s="424"/>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37" customFormat="true" ht="25.15" customHeight="true" x14ac:dyDescent="0.2">
      <c r="A549" s="424"/>
      <c r="B549" s="424"/>
      <c r="C549" s="3314" t="s">
        <v>318</v>
      </c>
      <c r="D549" s="3316"/>
      <c r="E549" s="2678">
        <v>-9.3014007665157689E-3</v>
      </c>
      <c r="F549" s="2531"/>
      <c r="G549" s="2531"/>
      <c r="H549" s="3316" t="s">
        <v>318</v>
      </c>
      <c r="I549" s="3316"/>
      <c r="J549" s="2679">
        <v>-8.8672929770365755E-3</v>
      </c>
      <c r="K549" s="2531"/>
      <c r="L549" s="2531"/>
      <c r="M549" s="3316" t="s">
        <v>379</v>
      </c>
      <c r="N549" s="3316"/>
      <c r="O549" s="2680">
        <v>4.2474626163348551E-2</v>
      </c>
      <c r="P549" s="2531"/>
      <c r="Q549" s="2531"/>
      <c r="R549" s="238"/>
      <c r="Z549" s="238"/>
      <c r="AA549" s="238"/>
      <c r="AB549" s="238"/>
      <c r="AC549" s="238"/>
      <c r="AD549" s="238"/>
      <c r="AE549" s="238"/>
      <c r="AF549" s="238"/>
      <c r="AG549" s="238"/>
      <c r="AH549" s="238"/>
      <c r="AI549" s="238"/>
      <c r="AJ549" s="238"/>
      <c r="AK549" s="238"/>
      <c r="AL549" s="238"/>
      <c r="AM549" s="238"/>
      <c r="AN549" s="238"/>
      <c r="AO549" s="238"/>
      <c r="AP549" s="238"/>
      <c r="AQ549" s="238"/>
      <c r="AR549" s="238"/>
      <c r="AS549" s="238"/>
      <c r="AT549" s="238"/>
      <c r="AU549" s="238"/>
      <c r="AV549" s="238"/>
      <c r="AW549" s="238"/>
      <c r="AX549" s="238"/>
      <c r="AY549" s="238"/>
      <c r="AZ549" s="238"/>
      <c r="BB549" s="424"/>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37" customFormat="true" ht="25.15" customHeight="true" x14ac:dyDescent="0.2">
      <c r="A550" s="424"/>
      <c r="B550" s="424"/>
      <c r="C550" s="3314" t="s">
        <v>374</v>
      </c>
      <c r="D550" s="3316"/>
      <c r="E550" s="2678">
        <v>-6.3594481568018058E-2</v>
      </c>
      <c r="F550" s="2531"/>
      <c r="G550" s="2531"/>
      <c r="H550" s="3316" t="s">
        <v>374</v>
      </c>
      <c r="I550" s="3316"/>
      <c r="J550" s="2679">
        <v>-6.1217297390109095E-2</v>
      </c>
      <c r="K550" s="2531"/>
      <c r="L550" s="2531"/>
      <c r="M550" s="3316" t="s">
        <v>363</v>
      </c>
      <c r="N550" s="3316"/>
      <c r="O550" s="2680">
        <v>0.10182521695629707</v>
      </c>
      <c r="P550" s="2531"/>
      <c r="Q550" s="2531"/>
      <c r="R550" s="238"/>
      <c r="Z550" s="238"/>
      <c r="AA550" s="238"/>
      <c r="AB550" s="238"/>
      <c r="AC550" s="238"/>
      <c r="AD550" s="238"/>
      <c r="AE550" s="238"/>
      <c r="AF550" s="238"/>
      <c r="AG550" s="238"/>
      <c r="AH550" s="238"/>
      <c r="AI550" s="238"/>
      <c r="AJ550" s="238"/>
      <c r="AK550" s="238"/>
      <c r="AL550" s="238"/>
      <c r="AM550" s="238"/>
      <c r="AN550" s="238"/>
      <c r="AO550" s="238"/>
      <c r="AP550" s="238"/>
      <c r="AQ550" s="238"/>
      <c r="AR550" s="238"/>
      <c r="AS550" s="238"/>
      <c r="AT550" s="238"/>
      <c r="AU550" s="238"/>
      <c r="AV550" s="238"/>
      <c r="AW550" s="238"/>
      <c r="AX550" s="238"/>
      <c r="AY550" s="238"/>
      <c r="AZ550" s="238"/>
      <c r="BB550" s="424"/>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37" customFormat="true" ht="25.15" customHeight="true" x14ac:dyDescent="0.2">
      <c r="A551" s="424"/>
      <c r="B551" s="424"/>
      <c r="C551" s="3314" t="s">
        <v>366</v>
      </c>
      <c r="D551" s="3316"/>
      <c r="E551" s="2678">
        <v>-2.5268787618652314E-2</v>
      </c>
      <c r="F551" s="2531"/>
      <c r="G551" s="2531"/>
      <c r="H551" s="3316" t="s">
        <v>366</v>
      </c>
      <c r="I551" s="3316"/>
      <c r="J551" s="2679">
        <v>-1.688228316407776E-2</v>
      </c>
      <c r="K551" s="2531"/>
      <c r="L551" s="2531"/>
      <c r="M551" s="3316" t="s">
        <v>383</v>
      </c>
      <c r="N551" s="3316"/>
      <c r="O551" s="2680">
        <v>3.1643614385083327E-2</v>
      </c>
      <c r="P551" s="2531"/>
      <c r="Q551" s="2531"/>
      <c r="R551" s="238"/>
      <c r="Z551" s="238"/>
      <c r="AA551" s="238"/>
      <c r="AB551" s="238"/>
      <c r="AC551" s="238"/>
      <c r="AD551" s="238"/>
      <c r="AE551" s="238"/>
      <c r="AF551" s="238"/>
      <c r="AG551" s="238"/>
      <c r="AH551" s="238"/>
      <c r="AI551" s="238"/>
      <c r="AJ551" s="238"/>
      <c r="AK551" s="238"/>
      <c r="AL551" s="238"/>
      <c r="AM551" s="238"/>
      <c r="AN551" s="238"/>
      <c r="AO551" s="238"/>
      <c r="AP551" s="238"/>
      <c r="AQ551" s="238"/>
      <c r="AR551" s="238"/>
      <c r="AS551" s="238"/>
      <c r="AT551" s="238"/>
      <c r="AU551" s="238"/>
      <c r="AV551" s="238"/>
      <c r="AW551" s="238"/>
      <c r="AX551" s="238"/>
      <c r="AY551" s="238"/>
      <c r="AZ551" s="238"/>
      <c r="BB551" s="424"/>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37" customFormat="true" ht="25.15" customHeight="true" x14ac:dyDescent="0.2">
      <c r="A552" s="424"/>
      <c r="B552" s="424"/>
      <c r="C552" s="3314" t="s">
        <v>397</v>
      </c>
      <c r="D552" s="3316"/>
      <c r="E552" s="2678">
        <v>-5.9840642788914339E-4</v>
      </c>
      <c r="F552" s="2531"/>
      <c r="G552" s="2531"/>
      <c r="H552" s="3316" t="s">
        <v>397</v>
      </c>
      <c r="I552" s="3316"/>
      <c r="J552" s="2679">
        <v>-5.9683193604084144E-4</v>
      </c>
      <c r="K552" s="2531"/>
      <c r="L552" s="2531"/>
      <c r="M552" s="3316" t="s">
        <v>380</v>
      </c>
      <c r="N552" s="3316"/>
      <c r="O552" s="2680">
        <v>3.6660168180276641E-2</v>
      </c>
      <c r="P552" s="2531"/>
      <c r="Q552" s="2531"/>
      <c r="R552" s="238"/>
      <c r="Z552" s="238"/>
      <c r="AA552" s="238"/>
      <c r="AB552" s="238"/>
      <c r="AC552" s="238"/>
      <c r="AD552" s="238"/>
      <c r="AE552" s="238"/>
      <c r="AF552" s="238"/>
      <c r="AG552" s="238"/>
      <c r="AH552" s="238"/>
      <c r="AI552" s="238"/>
      <c r="AJ552" s="238"/>
      <c r="AK552" s="238"/>
      <c r="AL552" s="238"/>
      <c r="AM552" s="238"/>
      <c r="AN552" s="238"/>
      <c r="AO552" s="238"/>
      <c r="AP552" s="238"/>
      <c r="AQ552" s="238"/>
      <c r="AR552" s="238"/>
      <c r="AS552" s="238"/>
      <c r="AT552" s="238"/>
      <c r="AU552" s="238"/>
      <c r="AV552" s="238"/>
      <c r="AW552" s="238"/>
      <c r="AX552" s="238"/>
      <c r="AY552" s="238"/>
      <c r="AZ552" s="238"/>
      <c r="BB552" s="424"/>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37" customFormat="true" ht="25.15" customHeight="true" x14ac:dyDescent="0.2">
      <c r="A553" s="424"/>
      <c r="B553" s="424"/>
      <c r="C553" s="3314" t="s">
        <v>368</v>
      </c>
      <c r="D553" s="3316"/>
      <c r="E553" s="2678">
        <v>7.5841867608943653E-2</v>
      </c>
      <c r="F553" s="2531"/>
      <c r="G553" s="2531"/>
      <c r="H553" s="3316" t="s">
        <v>368</v>
      </c>
      <c r="I553" s="3316"/>
      <c r="J553" s="2679">
        <v>7.5850862494906274E-2</v>
      </c>
      <c r="K553" s="2531"/>
      <c r="L553" s="2531"/>
      <c r="M553" s="3316" t="s">
        <v>375</v>
      </c>
      <c r="N553" s="3316"/>
      <c r="O553" s="2680">
        <v>4.1759610439200789E-2</v>
      </c>
      <c r="P553" s="2531"/>
      <c r="Q553" s="2531"/>
      <c r="R553" s="238"/>
      <c r="Z553" s="238"/>
      <c r="AA553" s="238"/>
      <c r="AB553" s="238"/>
      <c r="AC553" s="238"/>
      <c r="AD553" s="238"/>
      <c r="AE553" s="238"/>
      <c r="AF553" s="238"/>
      <c r="AG553" s="238"/>
      <c r="AH553" s="238"/>
      <c r="AI553" s="238"/>
      <c r="AJ553" s="238"/>
      <c r="AK553" s="238"/>
      <c r="AL553" s="238"/>
      <c r="AM553" s="238"/>
      <c r="AN553" s="238"/>
      <c r="AO553" s="238"/>
      <c r="AP553" s="238"/>
      <c r="AQ553" s="238"/>
      <c r="AR553" s="238"/>
      <c r="AS553" s="238"/>
      <c r="AT553" s="238"/>
      <c r="AU553" s="238"/>
      <c r="AV553" s="238"/>
      <c r="AW553" s="238"/>
      <c r="AX553" s="238"/>
      <c r="AY553" s="238"/>
      <c r="AZ553" s="238"/>
      <c r="BB553" s="424"/>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37" customFormat="true" ht="25.15" customHeight="true" x14ac:dyDescent="0.2">
      <c r="A554" s="424"/>
      <c r="B554" s="424"/>
      <c r="C554" s="3314" t="s">
        <v>370</v>
      </c>
      <c r="D554" s="3316"/>
      <c r="E554" s="2678">
        <v>7.1851969199629065E-2</v>
      </c>
      <c r="F554" s="2531"/>
      <c r="G554" s="2531"/>
      <c r="H554" s="3316" t="s">
        <v>370</v>
      </c>
      <c r="I554" s="3316"/>
      <c r="J554" s="2679">
        <v>7.3187460177365785E-2</v>
      </c>
      <c r="K554" s="2531"/>
      <c r="L554" s="2531"/>
      <c r="M554" s="3316" t="s">
        <v>369</v>
      </c>
      <c r="N554" s="3316"/>
      <c r="O554" s="2680">
        <v>8.4782466987694899E-2</v>
      </c>
      <c r="P554" s="2531"/>
      <c r="Q554" s="2531"/>
      <c r="R554" s="238"/>
      <c r="Z554" s="238"/>
      <c r="AA554" s="238"/>
      <c r="AB554" s="238"/>
      <c r="AC554" s="238"/>
      <c r="AD554" s="238"/>
      <c r="AE554" s="238"/>
      <c r="AF554" s="238"/>
      <c r="AG554" s="238"/>
      <c r="AH554" s="238"/>
      <c r="AI554" s="238"/>
      <c r="AJ554" s="238"/>
      <c r="AK554" s="238"/>
      <c r="AL554" s="238"/>
      <c r="AM554" s="238"/>
      <c r="AN554" s="238"/>
      <c r="AO554" s="238"/>
      <c r="AP554" s="238"/>
      <c r="AQ554" s="238"/>
      <c r="AR554" s="238"/>
      <c r="AS554" s="238"/>
      <c r="AT554" s="238"/>
      <c r="AU554" s="238"/>
      <c r="AV554" s="238"/>
      <c r="AW554" s="238"/>
      <c r="AX554" s="238"/>
      <c r="AY554" s="238"/>
      <c r="AZ554" s="238"/>
      <c r="BB554" s="424"/>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37" customFormat="true" ht="25.15" customHeight="true" x14ac:dyDescent="0.2">
      <c r="A555" s="424"/>
      <c r="B555" s="424"/>
      <c r="C555" s="3314" t="s">
        <v>358</v>
      </c>
      <c r="D555" s="3316"/>
      <c r="E555" s="2678">
        <v>0.10582388576667921</v>
      </c>
      <c r="F555" s="2531"/>
      <c r="G555" s="2531"/>
      <c r="H555" s="3316" t="s">
        <v>358</v>
      </c>
      <c r="I555" s="3316"/>
      <c r="J555" s="2679">
        <v>0.10489284457849751</v>
      </c>
      <c r="K555" s="2531"/>
      <c r="L555" s="2531"/>
      <c r="M555" s="3316" t="s">
        <v>361</v>
      </c>
      <c r="N555" s="3316"/>
      <c r="O555" s="2680">
        <v>7.8640522152001832E-2</v>
      </c>
      <c r="P555" s="2531"/>
      <c r="Q555" s="2531"/>
      <c r="R555" s="238"/>
      <c r="Z555" s="238"/>
      <c r="AA555" s="238"/>
      <c r="AB555" s="238"/>
      <c r="AC555" s="238"/>
      <c r="AD555" s="238"/>
      <c r="AE555" s="238"/>
      <c r="AF555" s="238"/>
      <c r="AG555" s="238"/>
      <c r="AH555" s="238"/>
      <c r="AI555" s="238"/>
      <c r="AJ555" s="238"/>
      <c r="AK555" s="238"/>
      <c r="AL555" s="238"/>
      <c r="AM555" s="238"/>
      <c r="AN555" s="238"/>
      <c r="AO555" s="238"/>
      <c r="AP555" s="238"/>
      <c r="AQ555" s="238"/>
      <c r="AR555" s="238"/>
      <c r="AS555" s="238"/>
      <c r="AT555" s="238"/>
      <c r="AU555" s="238"/>
      <c r="AV555" s="238"/>
      <c r="AW555" s="238"/>
      <c r="AX555" s="238"/>
      <c r="AY555" s="238"/>
      <c r="AZ555" s="238"/>
      <c r="BB555" s="424"/>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37" customFormat="true" ht="25.15" customHeight="true" x14ac:dyDescent="0.2">
      <c r="A556" s="424"/>
      <c r="B556" s="424"/>
      <c r="C556" s="3314" t="s">
        <v>367</v>
      </c>
      <c r="D556" s="3316"/>
      <c r="E556" s="2678">
        <v>7.9342486992591277E-2</v>
      </c>
      <c r="F556" s="2531"/>
      <c r="G556" s="2531"/>
      <c r="H556" s="3316" t="s">
        <v>367</v>
      </c>
      <c r="I556" s="3316"/>
      <c r="J556" s="2679">
        <v>7.7267800528146136E-2</v>
      </c>
      <c r="K556" s="2531"/>
      <c r="L556" s="2531"/>
      <c r="M556" s="3316" t="s">
        <v>362</v>
      </c>
      <c r="N556" s="3316"/>
      <c r="O556" s="2680">
        <v>7.4790473143743777E-2</v>
      </c>
      <c r="P556" s="2531"/>
      <c r="Q556" s="2531"/>
      <c r="R556" s="238"/>
      <c r="Z556" s="238"/>
      <c r="AA556" s="238"/>
      <c r="AB556" s="238"/>
      <c r="AC556" s="238"/>
      <c r="AD556" s="238"/>
      <c r="AE556" s="238"/>
      <c r="AF556" s="238"/>
      <c r="AG556" s="238"/>
      <c r="AH556" s="238"/>
      <c r="AI556" s="238"/>
      <c r="AJ556" s="238"/>
      <c r="AK556" s="238"/>
      <c r="AL556" s="238"/>
      <c r="AM556" s="238"/>
      <c r="AN556" s="238"/>
      <c r="AO556" s="238"/>
      <c r="AP556" s="238"/>
      <c r="AQ556" s="238"/>
      <c r="AR556" s="238"/>
      <c r="AS556" s="238"/>
      <c r="AT556" s="238"/>
      <c r="AU556" s="238"/>
      <c r="AV556" s="238"/>
      <c r="AW556" s="238"/>
      <c r="AX556" s="238"/>
      <c r="AY556" s="238"/>
      <c r="AZ556" s="238"/>
      <c r="BB556" s="424"/>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37" customFormat="true" ht="25.15" customHeight="true" x14ac:dyDescent="0.2">
      <c r="A557" s="424"/>
      <c r="B557" s="424"/>
      <c r="C557" s="3314" t="s">
        <v>371</v>
      </c>
      <c r="D557" s="3316"/>
      <c r="E557" s="2678">
        <v>3.5086891348626151E-2</v>
      </c>
      <c r="F557" s="2531"/>
      <c r="G557" s="2531"/>
      <c r="H557" s="3316" t="s">
        <v>371</v>
      </c>
      <c r="I557" s="3316"/>
      <c r="J557" s="2679">
        <v>2.916542633699588E-2</v>
      </c>
      <c r="K557" s="2531"/>
      <c r="L557" s="2531"/>
      <c r="M557" s="3316" t="s">
        <v>387</v>
      </c>
      <c r="N557" s="3316"/>
      <c r="O557" s="2680">
        <v>2.0895250589910302E-2</v>
      </c>
      <c r="P557" s="2531"/>
      <c r="Q557" s="2531"/>
      <c r="R557" s="238"/>
      <c r="Z557" s="238"/>
      <c r="AA557" s="238"/>
      <c r="AB557" s="238"/>
      <c r="AC557" s="238"/>
      <c r="AD557" s="238"/>
      <c r="AE557" s="238"/>
      <c r="AF557" s="238"/>
      <c r="AG557" s="238"/>
      <c r="AH557" s="238"/>
      <c r="AI557" s="238"/>
      <c r="AJ557" s="238"/>
      <c r="AK557" s="238"/>
      <c r="AL557" s="238"/>
      <c r="AM557" s="238"/>
      <c r="AN557" s="238"/>
      <c r="AO557" s="238"/>
      <c r="AP557" s="238"/>
      <c r="AQ557" s="238"/>
      <c r="AR557" s="238"/>
      <c r="AS557" s="238"/>
      <c r="AT557" s="238"/>
      <c r="AU557" s="238"/>
      <c r="AV557" s="238"/>
      <c r="AW557" s="238"/>
      <c r="AX557" s="238"/>
      <c r="AY557" s="238"/>
      <c r="AZ557" s="238"/>
      <c r="BB557" s="424"/>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37" customFormat="true" ht="25.15" customHeight="true" x14ac:dyDescent="0.2">
      <c r="A558" s="424"/>
      <c r="B558" s="424"/>
      <c r="C558" s="3314" t="s">
        <v>379</v>
      </c>
      <c r="D558" s="3316"/>
      <c r="E558" s="2678">
        <v>5.5825503657110191E-2</v>
      </c>
      <c r="F558" s="2531"/>
      <c r="G558" s="2531"/>
      <c r="H558" s="3316" t="s">
        <v>379</v>
      </c>
      <c r="I558" s="3316"/>
      <c r="J558" s="2679">
        <v>5.5098468208508208E-2</v>
      </c>
      <c r="K558" s="2531"/>
      <c r="L558" s="2531"/>
      <c r="M558" s="3316" t="s">
        <v>388</v>
      </c>
      <c r="N558" s="3316"/>
      <c r="O558" s="2680">
        <v>2.511887357624467E-2</v>
      </c>
      <c r="P558" s="2531"/>
      <c r="Q558" s="2531"/>
      <c r="R558" s="238"/>
      <c r="Z558" s="238"/>
      <c r="AA558" s="238"/>
      <c r="AB558" s="238"/>
      <c r="AC558" s="238"/>
      <c r="AD558" s="238"/>
      <c r="AE558" s="238"/>
      <c r="AF558" s="238"/>
      <c r="AG558" s="238"/>
      <c r="AH558" s="238"/>
      <c r="AI558" s="238"/>
      <c r="AJ558" s="238"/>
      <c r="AK558" s="238"/>
      <c r="AL558" s="238"/>
      <c r="AM558" s="238"/>
      <c r="AN558" s="238"/>
      <c r="AO558" s="238"/>
      <c r="AP558" s="238"/>
      <c r="AQ558" s="238"/>
      <c r="AR558" s="238"/>
      <c r="AS558" s="238"/>
      <c r="AT558" s="238"/>
      <c r="AU558" s="238"/>
      <c r="AV558" s="238"/>
      <c r="AW558" s="238"/>
      <c r="AX558" s="238"/>
      <c r="AY558" s="238"/>
      <c r="AZ558" s="238"/>
      <c r="BB558" s="424"/>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37" customFormat="true" ht="25.15" customHeight="true" x14ac:dyDescent="0.2">
      <c r="A559" s="424"/>
      <c r="B559" s="424"/>
      <c r="C559" s="3314" t="s">
        <v>363</v>
      </c>
      <c r="D559" s="3316"/>
      <c r="E559" s="2678">
        <v>7.8420597664690991E-2</v>
      </c>
      <c r="F559" s="2531"/>
      <c r="G559" s="2531"/>
      <c r="H559" s="3316" t="s">
        <v>363</v>
      </c>
      <c r="I559" s="3316"/>
      <c r="J559" s="2679">
        <v>7.4341157296829594E-2</v>
      </c>
      <c r="K559" s="2531"/>
      <c r="L559" s="2531"/>
      <c r="M559" s="3316" t="s">
        <v>393</v>
      </c>
      <c r="N559" s="3316"/>
      <c r="O559" s="2681">
        <v>9.5640728170570365E-3</v>
      </c>
      <c r="P559" s="2531"/>
      <c r="Q559" s="2531"/>
      <c r="R559" s="238"/>
      <c r="Z559" s="238"/>
      <c r="AA559" s="238"/>
      <c r="AB559" s="238"/>
      <c r="AC559" s="238"/>
      <c r="AD559" s="238"/>
      <c r="AE559" s="238"/>
      <c r="AF559" s="238"/>
      <c r="AG559" s="238"/>
      <c r="AH559" s="238"/>
      <c r="AI559" s="238"/>
      <c r="AJ559" s="238"/>
      <c r="AK559" s="238"/>
      <c r="AL559" s="238"/>
      <c r="AM559" s="238"/>
      <c r="AN559" s="238"/>
      <c r="AO559" s="238"/>
      <c r="AP559" s="238"/>
      <c r="AQ559" s="238"/>
      <c r="AR559" s="238"/>
      <c r="AS559" s="238"/>
      <c r="AT559" s="238"/>
      <c r="AU559" s="238"/>
      <c r="AV559" s="238"/>
      <c r="AW559" s="238"/>
      <c r="AX559" s="238"/>
      <c r="AY559" s="238"/>
      <c r="AZ559" s="238"/>
      <c r="BB559" s="424"/>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37" customFormat="true" ht="25.15" customHeight="true" x14ac:dyDescent="0.2">
      <c r="A560" s="424"/>
      <c r="B560" s="424"/>
      <c r="C560" s="3314" t="s">
        <v>383</v>
      </c>
      <c r="D560" s="3316"/>
      <c r="E560" s="2678">
        <v>4.5596169829805772E-2</v>
      </c>
      <c r="F560" s="2531"/>
      <c r="G560" s="2531"/>
      <c r="H560" s="3316" t="s">
        <v>383</v>
      </c>
      <c r="I560" s="3316"/>
      <c r="J560" s="2679">
        <v>4.4927842885318758E-2</v>
      </c>
      <c r="K560" s="2531"/>
      <c r="L560" s="2531"/>
      <c r="M560" s="3315"/>
      <c r="N560" s="3315"/>
      <c r="O560" s="2531"/>
      <c r="P560" s="2531"/>
      <c r="Q560" s="2531"/>
      <c r="R560" s="238"/>
      <c r="Z560" s="238"/>
      <c r="AA560" s="238"/>
      <c r="AB560" s="238"/>
      <c r="AC560" s="238"/>
      <c r="AD560" s="238"/>
      <c r="AE560" s="238"/>
      <c r="AF560" s="238"/>
      <c r="AG560" s="238"/>
      <c r="AH560" s="238"/>
      <c r="AI560" s="238"/>
      <c r="AJ560" s="238"/>
      <c r="AK560" s="238"/>
      <c r="AL560" s="238"/>
      <c r="AM560" s="238"/>
      <c r="AN560" s="238"/>
      <c r="AO560" s="238"/>
      <c r="AP560" s="238"/>
      <c r="AQ560" s="238"/>
      <c r="AR560" s="238"/>
      <c r="AS560" s="238"/>
      <c r="AT560" s="238"/>
      <c r="AU560" s="238"/>
      <c r="AV560" s="238"/>
      <c r="AW560" s="238"/>
      <c r="AX560" s="238"/>
      <c r="AY560" s="238"/>
      <c r="AZ560" s="238"/>
      <c r="BB560" s="424"/>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37" customFormat="true" ht="25.15" customHeight="true" x14ac:dyDescent="0.2">
      <c r="A561" s="424"/>
      <c r="B561" s="424"/>
      <c r="C561" s="3314" t="s">
        <v>380</v>
      </c>
      <c r="D561" s="3316"/>
      <c r="E561" s="2678">
        <v>5.0585448077960032E-2</v>
      </c>
      <c r="F561" s="2531"/>
      <c r="G561" s="2531"/>
      <c r="H561" s="3316" t="s">
        <v>380</v>
      </c>
      <c r="I561" s="3316"/>
      <c r="J561" s="2679">
        <v>5.0463555519193827E-2</v>
      </c>
      <c r="K561" s="2531"/>
      <c r="L561" s="2531"/>
      <c r="M561" s="3315"/>
      <c r="N561" s="3315"/>
      <c r="O561" s="2531"/>
      <c r="P561" s="2531"/>
      <c r="Q561" s="2531"/>
      <c r="R561" s="238"/>
      <c r="Z561" s="238"/>
      <c r="AA561" s="238"/>
      <c r="AB561" s="238"/>
      <c r="AC561" s="238"/>
      <c r="AD561" s="238"/>
      <c r="AE561" s="238"/>
      <c r="AF561" s="238"/>
      <c r="AG561" s="238"/>
      <c r="AH561" s="238"/>
      <c r="AI561" s="238"/>
      <c r="AJ561" s="238"/>
      <c r="AK561" s="238"/>
      <c r="AL561" s="238"/>
      <c r="AM561" s="238"/>
      <c r="AN561" s="238"/>
      <c r="AO561" s="238"/>
      <c r="AP561" s="238"/>
      <c r="AQ561" s="238"/>
      <c r="AR561" s="238"/>
      <c r="AS561" s="238"/>
      <c r="AT561" s="238"/>
      <c r="AU561" s="238"/>
      <c r="AV561" s="238"/>
      <c r="AW561" s="238"/>
      <c r="AX561" s="238"/>
      <c r="AY561" s="238"/>
      <c r="AZ561" s="238"/>
      <c r="BB561" s="424"/>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37" customFormat="true" ht="25.15" customHeight="true" x14ac:dyDescent="0.2">
      <c r="A562" s="424"/>
      <c r="B562" s="424"/>
      <c r="C562" s="3314" t="s">
        <v>375</v>
      </c>
      <c r="D562" s="3316"/>
      <c r="E562" s="2678">
        <v>6.3423916139874859E-2</v>
      </c>
      <c r="F562" s="2531"/>
      <c r="G562" s="2531"/>
      <c r="H562" s="3316" t="s">
        <v>375</v>
      </c>
      <c r="I562" s="3316"/>
      <c r="J562" s="2679">
        <v>6.4341606246181335E-2</v>
      </c>
      <c r="K562" s="2531"/>
      <c r="L562" s="2531"/>
      <c r="M562" s="3316" t="s">
        <v>231</v>
      </c>
      <c r="N562" s="3316"/>
      <c r="O562" s="3316"/>
      <c r="P562" s="2531"/>
      <c r="Q562" s="2531"/>
      <c r="R562" s="238"/>
      <c r="Z562" s="238"/>
      <c r="AA562" s="238"/>
      <c r="AB562" s="238"/>
      <c r="AC562" s="238"/>
      <c r="AD562" s="238"/>
      <c r="AE562" s="238"/>
      <c r="AF562" s="238"/>
      <c r="AG562" s="238"/>
      <c r="AH562" s="238"/>
      <c r="AI562" s="238"/>
      <c r="AJ562" s="238"/>
      <c r="AK562" s="238"/>
      <c r="AL562" s="238"/>
      <c r="AM562" s="238"/>
      <c r="AN562" s="238"/>
      <c r="AO562" s="238"/>
      <c r="AP562" s="238"/>
      <c r="AQ562" s="238"/>
      <c r="AR562" s="238"/>
      <c r="AS562" s="238"/>
      <c r="AT562" s="238"/>
      <c r="AU562" s="238"/>
      <c r="AV562" s="238"/>
      <c r="AW562" s="238"/>
      <c r="AX562" s="238"/>
      <c r="AY562" s="238"/>
      <c r="AZ562" s="238"/>
      <c r="BB562" s="424"/>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37" customFormat="true" ht="25.15" customHeight="true" x14ac:dyDescent="0.2">
      <c r="A563" s="424"/>
      <c r="B563" s="424"/>
      <c r="C563" s="3314" t="s">
        <v>369</v>
      </c>
      <c r="D563" s="3316"/>
      <c r="E563" s="2678">
        <v>5.9884231052291861E-2</v>
      </c>
      <c r="F563" s="2531"/>
      <c r="G563" s="2531"/>
      <c r="H563" s="3316" t="s">
        <v>369</v>
      </c>
      <c r="I563" s="3316"/>
      <c r="J563" s="2679">
        <v>5.6603852398797241E-2</v>
      </c>
      <c r="K563" s="2531"/>
      <c r="L563" s="2531"/>
      <c r="M563" s="3316" t="s">
        <v>196</v>
      </c>
      <c r="N563" s="3316"/>
      <c r="O563" s="2707" t="s">
        <v>197</v>
      </c>
      <c r="P563" s="2531"/>
      <c r="Q563" s="2531"/>
      <c r="R563" s="238"/>
      <c r="Z563" s="238"/>
      <c r="AA563" s="238"/>
      <c r="AB563" s="238"/>
      <c r="AC563" s="238"/>
      <c r="AD563" s="238"/>
      <c r="AE563" s="238"/>
      <c r="AF563" s="238"/>
      <c r="AG563" s="238"/>
      <c r="AH563" s="238"/>
      <c r="AI563" s="238"/>
      <c r="AJ563" s="238"/>
      <c r="AK563" s="238"/>
      <c r="AL563" s="238"/>
      <c r="AM563" s="238"/>
      <c r="AN563" s="238"/>
      <c r="AO563" s="238"/>
      <c r="AP563" s="238"/>
      <c r="AQ563" s="238"/>
      <c r="AR563" s="238"/>
      <c r="AS563" s="238"/>
      <c r="AT563" s="238"/>
      <c r="AU563" s="238"/>
      <c r="AV563" s="238"/>
      <c r="AW563" s="238"/>
      <c r="AX563" s="238"/>
      <c r="AY563" s="238"/>
      <c r="AZ563" s="238"/>
      <c r="BB563" s="424"/>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37" customFormat="true" ht="25.15" customHeight="true" x14ac:dyDescent="0.2">
      <c r="A564" s="424"/>
      <c r="B564" s="424"/>
      <c r="C564" s="3314" t="s">
        <v>361</v>
      </c>
      <c r="D564" s="3316"/>
      <c r="E564" s="2678">
        <v>8.9209330854241625E-2</v>
      </c>
      <c r="F564" s="2531"/>
      <c r="G564" s="2531"/>
      <c r="H564" s="3316" t="s">
        <v>361</v>
      </c>
      <c r="I564" s="3316"/>
      <c r="J564" s="2679">
        <v>8.7641019981943152E-2</v>
      </c>
      <c r="K564" s="2531"/>
      <c r="L564" s="2531"/>
      <c r="M564" s="3316" t="s">
        <v>197</v>
      </c>
      <c r="N564" s="3316"/>
      <c r="O564" s="2708">
        <v>1.0000000000000002</v>
      </c>
      <c r="P564" s="2531"/>
      <c r="Q564" s="2531"/>
      <c r="R564" s="238"/>
      <c r="Z564" s="238"/>
      <c r="AA564" s="238"/>
      <c r="AB564" s="238"/>
      <c r="AC564" s="238"/>
      <c r="AD564" s="238"/>
      <c r="AE564" s="238"/>
      <c r="AF564" s="238"/>
      <c r="AG564" s="238"/>
      <c r="AH564" s="238"/>
      <c r="AI564" s="238"/>
      <c r="AJ564" s="238"/>
      <c r="AK564" s="238"/>
      <c r="AL564" s="238"/>
      <c r="AM564" s="238"/>
      <c r="AN564" s="238"/>
      <c r="AO564" s="238"/>
      <c r="AP564" s="238"/>
      <c r="AQ564" s="238"/>
      <c r="AR564" s="238"/>
      <c r="AS564" s="238"/>
      <c r="AT564" s="238"/>
      <c r="AU564" s="238"/>
      <c r="AV564" s="238"/>
      <c r="AW564" s="238"/>
      <c r="AX564" s="238"/>
      <c r="AY564" s="238"/>
      <c r="AZ564" s="238"/>
      <c r="BB564" s="424"/>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37" customFormat="true" ht="25.15" customHeight="true" x14ac:dyDescent="0.2">
      <c r="A565" s="424"/>
      <c r="B565" s="424"/>
      <c r="C565" s="3314" t="s">
        <v>362</v>
      </c>
      <c r="D565" s="3316"/>
      <c r="E565" s="2678">
        <v>8.9016600485412628E-2</v>
      </c>
      <c r="F565" s="2531"/>
      <c r="G565" s="2531"/>
      <c r="H565" s="3316" t="s">
        <v>362</v>
      </c>
      <c r="I565" s="3316"/>
      <c r="J565" s="2679">
        <v>8.7655244590643999E-2</v>
      </c>
      <c r="K565" s="2531"/>
      <c r="L565" s="2531"/>
      <c r="M565" s="3315"/>
      <c r="N565" s="3315"/>
      <c r="O565" s="2531"/>
      <c r="P565" s="2531"/>
      <c r="Q565" s="2531"/>
      <c r="R565" s="238"/>
      <c r="Z565" s="238"/>
      <c r="AA565" s="238"/>
      <c r="AB565" s="238"/>
      <c r="AC565" s="238"/>
      <c r="AD565" s="238"/>
      <c r="AE565" s="238"/>
      <c r="AF565" s="238"/>
      <c r="AG565" s="238"/>
      <c r="AH565" s="238"/>
      <c r="AI565" s="238"/>
      <c r="AJ565" s="238"/>
      <c r="AK565" s="238"/>
      <c r="AL565" s="238"/>
      <c r="AM565" s="238"/>
      <c r="AN565" s="238"/>
      <c r="AO565" s="238"/>
      <c r="AP565" s="238"/>
      <c r="AQ565" s="238"/>
      <c r="AR565" s="238"/>
      <c r="AS565" s="238"/>
      <c r="AT565" s="238"/>
      <c r="AU565" s="238"/>
      <c r="AV565" s="238"/>
      <c r="AW565" s="238"/>
      <c r="AX565" s="238"/>
      <c r="AY565" s="238"/>
      <c r="AZ565" s="238"/>
      <c r="BB565" s="424"/>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37" customFormat="true" ht="25.15" customHeight="true" x14ac:dyDescent="0.2">
      <c r="A566" s="424"/>
      <c r="B566" s="424"/>
      <c r="C566" s="3314" t="s">
        <v>387</v>
      </c>
      <c r="D566" s="3316"/>
      <c r="E566" s="2678">
        <v>3.714699012281323E-2</v>
      </c>
      <c r="F566" s="2531"/>
      <c r="G566" s="2531"/>
      <c r="H566" s="3316" t="s">
        <v>387</v>
      </c>
      <c r="I566" s="3316"/>
      <c r="J566" s="2679">
        <v>3.7140678883869634E-2</v>
      </c>
      <c r="K566" s="2531"/>
      <c r="L566" s="2531"/>
      <c r="M566" s="3315"/>
      <c r="N566" s="3315"/>
      <c r="O566" s="2531"/>
      <c r="P566" s="2531"/>
      <c r="Q566" s="2531"/>
      <c r="R566" s="238"/>
      <c r="Z566" s="238"/>
      <c r="AA566" s="238"/>
      <c r="AB566" s="238"/>
      <c r="AC566" s="238"/>
      <c r="AD566" s="238"/>
      <c r="AE566" s="238"/>
      <c r="AF566" s="238"/>
      <c r="AG566" s="238"/>
      <c r="AH566" s="238"/>
      <c r="AI566" s="238"/>
      <c r="AJ566" s="238"/>
      <c r="AK566" s="238"/>
      <c r="AL566" s="238"/>
      <c r="AM566" s="238"/>
      <c r="AN566" s="238"/>
      <c r="AO566" s="238"/>
      <c r="AP566" s="238"/>
      <c r="AQ566" s="238"/>
      <c r="AR566" s="238"/>
      <c r="AS566" s="238"/>
      <c r="AT566" s="238"/>
      <c r="AU566" s="238"/>
      <c r="AV566" s="238"/>
      <c r="AW566" s="238"/>
      <c r="AX566" s="238"/>
      <c r="AY566" s="238"/>
      <c r="AZ566" s="238"/>
      <c r="BB566" s="424"/>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37" customFormat="true" ht="25.15" customHeight="true" x14ac:dyDescent="0.2">
      <c r="A567" s="424"/>
      <c r="B567" s="424"/>
      <c r="C567" s="3314" t="s">
        <v>388</v>
      </c>
      <c r="D567" s="3316"/>
      <c r="E567" s="2678">
        <v>2.9006941105484674E-2</v>
      </c>
      <c r="F567" s="2531"/>
      <c r="G567" s="2531"/>
      <c r="H567" s="3316" t="s">
        <v>388</v>
      </c>
      <c r="I567" s="3316"/>
      <c r="J567" s="2679">
        <v>2.9121867076318603E-2</v>
      </c>
      <c r="K567" s="2531"/>
      <c r="L567" s="2531"/>
      <c r="M567" s="3315"/>
      <c r="N567" s="3315"/>
      <c r="O567" s="2531"/>
      <c r="P567" s="2531"/>
      <c r="Q567" s="2531"/>
      <c r="R567" s="238"/>
      <c r="Z567" s="238"/>
      <c r="AA567" s="238"/>
      <c r="AB567" s="238"/>
      <c r="AC567" s="238"/>
      <c r="AD567" s="238"/>
      <c r="AE567" s="238"/>
      <c r="AF567" s="238"/>
      <c r="AG567" s="238"/>
      <c r="AH567" s="238"/>
      <c r="AI567" s="238"/>
      <c r="AJ567" s="238"/>
      <c r="AK567" s="238"/>
      <c r="AL567" s="238"/>
      <c r="AM567" s="238"/>
      <c r="AN567" s="238"/>
      <c r="AO567" s="238"/>
      <c r="AP567" s="238"/>
      <c r="AQ567" s="238"/>
      <c r="AR567" s="238"/>
      <c r="AS567" s="238"/>
      <c r="AT567" s="238"/>
      <c r="AU567" s="238"/>
      <c r="AV567" s="238"/>
      <c r="AW567" s="238"/>
      <c r="AX567" s="238"/>
      <c r="AY567" s="238"/>
      <c r="AZ567" s="238"/>
      <c r="BB567" s="424"/>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37" customFormat="true" ht="25.15" customHeight="true" x14ac:dyDescent="0.2">
      <c r="A568" s="424"/>
      <c r="B568" s="424"/>
      <c r="C568" s="3314" t="s">
        <v>393</v>
      </c>
      <c r="D568" s="3316"/>
      <c r="E568" s="2682">
        <v>2.1249007422578851E-2</v>
      </c>
      <c r="F568" s="2531"/>
      <c r="G568" s="2531"/>
      <c r="H568" s="3316" t="s">
        <v>393</v>
      </c>
      <c r="I568" s="3316"/>
      <c r="J568" s="2683">
        <v>2.1024274985148677E-2</v>
      </c>
      <c r="K568" s="2531"/>
      <c r="L568" s="2531"/>
      <c r="M568" s="3315"/>
      <c r="N568" s="3315"/>
      <c r="O568" s="2531"/>
      <c r="P568" s="2531"/>
      <c r="Q568" s="2531"/>
      <c r="R568" s="238"/>
      <c r="Z568" s="238"/>
      <c r="AA568" s="238"/>
      <c r="AB568" s="238"/>
      <c r="AC568" s="238"/>
      <c r="AD568" s="238"/>
      <c r="AE568" s="238"/>
      <c r="AF568" s="238"/>
      <c r="AG568" s="238"/>
      <c r="AH568" s="238"/>
      <c r="AI568" s="238"/>
      <c r="AJ568" s="238"/>
      <c r="AK568" s="238"/>
      <c r="AL568" s="238"/>
      <c r="AM568" s="238"/>
      <c r="AN568" s="238"/>
      <c r="AO568" s="238"/>
      <c r="AP568" s="238"/>
      <c r="AQ568" s="238"/>
      <c r="AR568" s="238"/>
      <c r="AS568" s="238"/>
      <c r="AT568" s="238"/>
      <c r="AU568" s="238"/>
      <c r="AV568" s="238"/>
      <c r="AW568" s="238"/>
      <c r="AX568" s="238"/>
      <c r="AY568" s="238"/>
      <c r="AZ568" s="238"/>
      <c r="BB568" s="424"/>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37" customFormat="true" ht="25.15" customHeight="true" x14ac:dyDescent="0.2">
      <c r="A569" s="424"/>
      <c r="B569" s="424"/>
      <c r="C569" s="3314"/>
      <c r="D569" s="3315"/>
      <c r="E569" s="2531"/>
      <c r="F569" s="2531"/>
      <c r="G569" s="2531"/>
      <c r="H569" s="3315"/>
      <c r="I569" s="3315"/>
      <c r="J569" s="2531"/>
      <c r="K569" s="2531"/>
      <c r="L569" s="2531"/>
      <c r="M569" s="3315"/>
      <c r="N569" s="3315"/>
      <c r="O569" s="2531"/>
      <c r="P569" s="2531"/>
      <c r="Q569" s="2531"/>
      <c r="R569" s="238"/>
      <c r="Z569" s="238"/>
      <c r="AA569" s="238"/>
      <c r="AB569" s="238"/>
      <c r="AC569" s="238"/>
      <c r="AD569" s="238"/>
      <c r="AE569" s="238"/>
      <c r="AF569" s="238"/>
      <c r="AG569" s="238"/>
      <c r="AH569" s="238"/>
      <c r="AI569" s="238"/>
      <c r="AJ569" s="238"/>
      <c r="AK569" s="238"/>
      <c r="AL569" s="238"/>
      <c r="AM569" s="238"/>
      <c r="AN569" s="238"/>
      <c r="AO569" s="238"/>
      <c r="AP569" s="238"/>
      <c r="AQ569" s="238"/>
      <c r="AR569" s="238"/>
      <c r="AS569" s="238"/>
      <c r="AT569" s="238"/>
      <c r="AU569" s="238"/>
      <c r="AV569" s="238"/>
      <c r="AW569" s="238"/>
      <c r="AX569" s="238"/>
      <c r="AY569" s="238"/>
      <c r="AZ569" s="238"/>
      <c r="BB569" s="424"/>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37" customFormat="true" ht="25.15" customHeight="true" x14ac:dyDescent="0.2">
      <c r="A570" s="424"/>
      <c r="B570" s="424"/>
      <c r="C570" s="3314"/>
      <c r="D570" s="3315"/>
      <c r="E570" s="2531"/>
      <c r="F570" s="2531"/>
      <c r="G570" s="2531"/>
      <c r="H570" s="3315"/>
      <c r="I570" s="3315"/>
      <c r="J570" s="2531"/>
      <c r="K570" s="2531"/>
      <c r="L570" s="2531"/>
      <c r="M570" s="3315"/>
      <c r="N570" s="3315"/>
      <c r="O570" s="2531"/>
      <c r="P570" s="2531"/>
      <c r="Q570" s="2531"/>
      <c r="R570" s="238"/>
      <c r="Z570" s="238"/>
      <c r="AA570" s="238"/>
      <c r="AB570" s="238"/>
      <c r="AC570" s="238"/>
      <c r="AD570" s="238"/>
      <c r="AE570" s="238"/>
      <c r="AF570" s="238"/>
      <c r="AG570" s="238"/>
      <c r="AH570" s="238"/>
      <c r="AI570" s="238"/>
      <c r="AJ570" s="238"/>
      <c r="AK570" s="238"/>
      <c r="AL570" s="238"/>
      <c r="AM570" s="238"/>
      <c r="AN570" s="238"/>
      <c r="AO570" s="238"/>
      <c r="AP570" s="238"/>
      <c r="AQ570" s="238"/>
      <c r="AR570" s="238"/>
      <c r="AS570" s="238"/>
      <c r="AT570" s="238"/>
      <c r="AU570" s="238"/>
      <c r="AV570" s="238"/>
      <c r="AW570" s="238"/>
      <c r="AX570" s="238"/>
      <c r="AY570" s="238"/>
      <c r="AZ570" s="238"/>
      <c r="BB570" s="424"/>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37" customFormat="true" ht="25.15" customHeight="true" x14ac:dyDescent="0.2">
      <c r="A571" s="424"/>
      <c r="B571" s="424"/>
      <c r="C571" s="3314" t="s">
        <v>231</v>
      </c>
      <c r="D571" s="3316"/>
      <c r="E571" s="3316"/>
      <c r="F571" s="2531"/>
      <c r="G571" s="2531"/>
      <c r="H571" s="3316" t="s">
        <v>231</v>
      </c>
      <c r="I571" s="3316"/>
      <c r="J571" s="3316"/>
      <c r="K571" s="2531"/>
      <c r="L571" s="2531"/>
      <c r="M571" s="3315"/>
      <c r="N571" s="3315"/>
      <c r="O571" s="2531"/>
      <c r="P571" s="2531"/>
      <c r="Q571" s="2531"/>
      <c r="R571" s="238"/>
      <c r="Z571" s="238"/>
      <c r="AA571" s="238"/>
      <c r="AB571" s="238"/>
      <c r="AC571" s="238"/>
      <c r="AD571" s="238"/>
      <c r="AE571" s="238"/>
      <c r="AF571" s="238"/>
      <c r="AG571" s="238"/>
      <c r="AH571" s="238"/>
      <c r="AI571" s="238"/>
      <c r="AJ571" s="238"/>
      <c r="AK571" s="238"/>
      <c r="AL571" s="238"/>
      <c r="AM571" s="238"/>
      <c r="AN571" s="238"/>
      <c r="AO571" s="238"/>
      <c r="AP571" s="238"/>
      <c r="AQ571" s="238"/>
      <c r="AR571" s="238"/>
      <c r="AS571" s="238"/>
      <c r="AT571" s="238"/>
      <c r="AU571" s="238"/>
      <c r="AV571" s="238"/>
      <c r="AW571" s="238"/>
      <c r="AX571" s="238"/>
      <c r="AY571" s="238"/>
      <c r="AZ571" s="238"/>
      <c r="BB571" s="424"/>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37" customFormat="true" ht="25.15" customHeight="true" x14ac:dyDescent="0.2">
      <c r="A572" s="424"/>
      <c r="B572" s="424"/>
      <c r="C572" s="3314" t="s">
        <v>196</v>
      </c>
      <c r="D572" s="3316"/>
      <c r="E572" s="2709" t="s">
        <v>197</v>
      </c>
      <c r="F572" s="2531"/>
      <c r="G572" s="2531"/>
      <c r="H572" s="3316" t="s">
        <v>196</v>
      </c>
      <c r="I572" s="3316"/>
      <c r="J572" s="2710" t="s">
        <v>197</v>
      </c>
      <c r="K572" s="2531"/>
      <c r="L572" s="2531"/>
      <c r="M572" s="3315"/>
      <c r="N572" s="3315"/>
      <c r="O572" s="2531"/>
      <c r="P572" s="2531"/>
      <c r="Q572" s="2531"/>
      <c r="R572" s="238"/>
      <c r="Z572" s="238"/>
      <c r="AA572" s="238"/>
      <c r="AB572" s="238"/>
      <c r="AC572" s="238"/>
      <c r="AD572" s="238"/>
      <c r="AE572" s="238"/>
      <c r="AF572" s="238"/>
      <c r="AG572" s="238"/>
      <c r="AH572" s="238"/>
      <c r="AI572" s="238"/>
      <c r="AJ572" s="238"/>
      <c r="AK572" s="238"/>
      <c r="AL572" s="238"/>
      <c r="AM572" s="238"/>
      <c r="AN572" s="238"/>
      <c r="AO572" s="238"/>
      <c r="AP572" s="238"/>
      <c r="AQ572" s="238"/>
      <c r="AR572" s="238"/>
      <c r="AS572" s="238"/>
      <c r="AT572" s="238"/>
      <c r="AU572" s="238"/>
      <c r="AV572" s="238"/>
      <c r="AW572" s="238"/>
      <c r="AX572" s="238"/>
      <c r="AY572" s="238"/>
      <c r="AZ572" s="238"/>
      <c r="BB572" s="424"/>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37" customFormat="true" ht="25.15" customHeight="true" x14ac:dyDescent="0.2">
      <c r="A573" s="424"/>
      <c r="B573" s="424"/>
      <c r="C573" s="3314" t="s">
        <v>197</v>
      </c>
      <c r="D573" s="3316"/>
      <c r="E573" s="2711">
        <v>1</v>
      </c>
      <c r="F573" s="2531"/>
      <c r="G573" s="2531"/>
      <c r="H573" s="3316" t="s">
        <v>197</v>
      </c>
      <c r="I573" s="3316"/>
      <c r="J573" s="2712">
        <v>1.0000000000000002</v>
      </c>
      <c r="K573" s="2531"/>
      <c r="L573" s="2531"/>
      <c r="M573" s="3315"/>
      <c r="N573" s="3315"/>
      <c r="O573" s="2531"/>
      <c r="P573" s="2531"/>
      <c r="Q573" s="2531"/>
      <c r="R573" s="238"/>
      <c r="Z573" s="238"/>
      <c r="AA573" s="238"/>
      <c r="AB573" s="238"/>
      <c r="AC573" s="238"/>
      <c r="AD573" s="238"/>
      <c r="AE573" s="238"/>
      <c r="AF573" s="238"/>
      <c r="AG573" s="238"/>
      <c r="AH573" s="238"/>
      <c r="AI573" s="238"/>
      <c r="AJ573" s="238"/>
      <c r="AK573" s="238"/>
      <c r="AL573" s="238"/>
      <c r="AM573" s="238"/>
      <c r="AN573" s="238"/>
      <c r="AO573" s="238"/>
      <c r="AP573" s="238"/>
      <c r="AQ573" s="238"/>
      <c r="AR573" s="238"/>
      <c r="AS573" s="238"/>
      <c r="AT573" s="238"/>
      <c r="AU573" s="238"/>
      <c r="AV573" s="238"/>
      <c r="AW573" s="238"/>
      <c r="AX573" s="238"/>
      <c r="AY573" s="238"/>
      <c r="AZ573" s="238"/>
      <c r="BB573" s="424"/>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37" customFormat="true" ht="25.15" customHeight="true" x14ac:dyDescent="0.2">
      <c r="A574" s="424"/>
      <c r="B574" s="424"/>
      <c r="C574" s="3314"/>
      <c r="D574" s="3315"/>
      <c r="E574" s="2531"/>
      <c r="F574" s="2531"/>
      <c r="G574" s="2531"/>
      <c r="H574" s="3315"/>
      <c r="I574" s="3315"/>
      <c r="J574" s="2531"/>
      <c r="K574" s="2531"/>
      <c r="L574" s="2531"/>
      <c r="M574" s="3315"/>
      <c r="N574" s="3315"/>
      <c r="O574" s="2531"/>
      <c r="P574" s="2531"/>
      <c r="Q574" s="2531"/>
      <c r="R574" s="238"/>
      <c r="Z574" s="238"/>
      <c r="AA574" s="238"/>
      <c r="AB574" s="238"/>
      <c r="AC574" s="238"/>
      <c r="AD574" s="238"/>
      <c r="AE574" s="238"/>
      <c r="AF574" s="238"/>
      <c r="AG574" s="238"/>
      <c r="AH574" s="238"/>
      <c r="AI574" s="238"/>
      <c r="AJ574" s="238"/>
      <c r="AK574" s="238"/>
      <c r="AL574" s="238"/>
      <c r="AM574" s="238"/>
      <c r="AN574" s="238"/>
      <c r="AO574" s="238"/>
      <c r="AP574" s="238"/>
      <c r="AQ574" s="238"/>
      <c r="AR574" s="238"/>
      <c r="AS574" s="238"/>
      <c r="AT574" s="238"/>
      <c r="AU574" s="238"/>
      <c r="AV574" s="238"/>
      <c r="AW574" s="238"/>
      <c r="AX574" s="238"/>
      <c r="AY574" s="238"/>
      <c r="AZ574" s="238"/>
      <c r="BB574" s="424"/>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37" customFormat="true" ht="25.15" customHeight="true" x14ac:dyDescent="0.2">
      <c r="A575" s="424"/>
      <c r="B575" s="424"/>
      <c r="C575" s="3314"/>
      <c r="D575" s="3315"/>
      <c r="E575" s="2531"/>
      <c r="F575" s="2531"/>
      <c r="G575" s="2531"/>
      <c r="H575" s="3315"/>
      <c r="I575" s="3315"/>
      <c r="J575" s="2531"/>
      <c r="K575" s="2531"/>
      <c r="L575" s="2531"/>
      <c r="M575" s="3315"/>
      <c r="N575" s="3315"/>
      <c r="O575" s="2531"/>
      <c r="P575" s="2531"/>
      <c r="Q575" s="2531"/>
      <c r="R575" s="238"/>
      <c r="Z575" s="238"/>
      <c r="AA575" s="238"/>
      <c r="AB575" s="238"/>
      <c r="AC575" s="238"/>
      <c r="AD575" s="238"/>
      <c r="AE575" s="238"/>
      <c r="AF575" s="238"/>
      <c r="AG575" s="238"/>
      <c r="AH575" s="238"/>
      <c r="AI575" s="238"/>
      <c r="AJ575" s="238"/>
      <c r="AK575" s="238"/>
      <c r="AL575" s="238"/>
      <c r="AM575" s="238"/>
      <c r="AN575" s="238"/>
      <c r="AO575" s="238"/>
      <c r="AP575" s="238"/>
      <c r="AQ575" s="238"/>
      <c r="AR575" s="238"/>
      <c r="AS575" s="238"/>
      <c r="AT575" s="238"/>
      <c r="AU575" s="238"/>
      <c r="AV575" s="238"/>
      <c r="AW575" s="238"/>
      <c r="AX575" s="238"/>
      <c r="AY575" s="238"/>
      <c r="AZ575" s="238"/>
      <c r="BB575" s="424"/>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37" customFormat="true" ht="25.15" customHeight="true" x14ac:dyDescent="0.2">
      <c r="A576" s="424"/>
      <c r="B576" s="424"/>
      <c r="C576" s="3314"/>
      <c r="D576" s="3315"/>
      <c r="E576" s="2531"/>
      <c r="F576" s="2531"/>
      <c r="G576" s="2531"/>
      <c r="H576" s="3315"/>
      <c r="I576" s="3315"/>
      <c r="J576" s="2531"/>
      <c r="K576" s="2531"/>
      <c r="L576" s="2531"/>
      <c r="M576" s="3315"/>
      <c r="N576" s="3315"/>
      <c r="O576" s="2531"/>
      <c r="P576" s="2531"/>
      <c r="Q576" s="2531"/>
      <c r="R576" s="238"/>
      <c r="Z576" s="238"/>
      <c r="AA576" s="238"/>
      <c r="AB576" s="238"/>
      <c r="AC576" s="238"/>
      <c r="AD576" s="238"/>
      <c r="AE576" s="238"/>
      <c r="AF576" s="238"/>
      <c r="AG576" s="238"/>
      <c r="AH576" s="238"/>
      <c r="AI576" s="238"/>
      <c r="AJ576" s="238"/>
      <c r="AK576" s="238"/>
      <c r="AL576" s="238"/>
      <c r="AM576" s="238"/>
      <c r="AN576" s="238"/>
      <c r="AO576" s="238"/>
      <c r="AP576" s="238"/>
      <c r="AQ576" s="238"/>
      <c r="AR576" s="238"/>
      <c r="AS576" s="238"/>
      <c r="AT576" s="238"/>
      <c r="AU576" s="238"/>
      <c r="AV576" s="238"/>
      <c r="AW576" s="238"/>
      <c r="AX576" s="238"/>
      <c r="AY576" s="238"/>
      <c r="AZ576" s="238"/>
      <c r="BB576" s="424"/>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37" customFormat="true" ht="25.15" customHeight="true" x14ac:dyDescent="0.2">
      <c r="A577" s="424"/>
      <c r="B577" s="424"/>
      <c r="C577" s="3314"/>
      <c r="D577" s="3315"/>
      <c r="E577" s="2531"/>
      <c r="F577" s="2531"/>
      <c r="G577" s="2531"/>
      <c r="H577" s="3315"/>
      <c r="I577" s="3315"/>
      <c r="J577" s="2531"/>
      <c r="K577" s="2531"/>
      <c r="L577" s="2531"/>
      <c r="M577" s="3315"/>
      <c r="N577" s="3315"/>
      <c r="O577" s="2531"/>
      <c r="P577" s="2531"/>
      <c r="Q577" s="2531"/>
      <c r="R577" s="238"/>
      <c r="Z577" s="238"/>
      <c r="AA577" s="238"/>
      <c r="AB577" s="238"/>
      <c r="AC577" s="238"/>
      <c r="AD577" s="238"/>
      <c r="AE577" s="238"/>
      <c r="AF577" s="238"/>
      <c r="AG577" s="238"/>
      <c r="AH577" s="238"/>
      <c r="AI577" s="238"/>
      <c r="AJ577" s="238"/>
      <c r="AK577" s="238"/>
      <c r="AL577" s="238"/>
      <c r="AM577" s="238"/>
      <c r="AN577" s="238"/>
      <c r="AO577" s="238"/>
      <c r="AP577" s="238"/>
      <c r="AQ577" s="238"/>
      <c r="AR577" s="238"/>
      <c r="AS577" s="238"/>
      <c r="AT577" s="238"/>
      <c r="AU577" s="238"/>
      <c r="AV577" s="238"/>
      <c r="AW577" s="238"/>
      <c r="AX577" s="238"/>
      <c r="AY577" s="238"/>
      <c r="AZ577" s="238"/>
      <c r="BB577" s="424"/>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37" customFormat="true" ht="25.15" customHeight="true" x14ac:dyDescent="0.2">
      <c r="A578" s="424"/>
      <c r="B578" s="424"/>
      <c r="C578" s="3314"/>
      <c r="D578" s="3315"/>
      <c r="E578" s="2531"/>
      <c r="F578" s="2531"/>
      <c r="G578" s="2531"/>
      <c r="H578" s="3315"/>
      <c r="I578" s="3315"/>
      <c r="J578" s="2531"/>
      <c r="K578" s="2531"/>
      <c r="L578" s="2531"/>
      <c r="M578" s="3315"/>
      <c r="N578" s="3315"/>
      <c r="O578" s="2531"/>
      <c r="P578" s="2531"/>
      <c r="Q578" s="2531"/>
      <c r="R578" s="238"/>
      <c r="Z578" s="238"/>
      <c r="AA578" s="238"/>
      <c r="AB578" s="238"/>
      <c r="AC578" s="238"/>
      <c r="AD578" s="238"/>
      <c r="AE578" s="238"/>
      <c r="AF578" s="238"/>
      <c r="AG578" s="238"/>
      <c r="AH578" s="238"/>
      <c r="AI578" s="238"/>
      <c r="AJ578" s="238"/>
      <c r="AK578" s="238"/>
      <c r="AL578" s="238"/>
      <c r="AM578" s="238"/>
      <c r="AN578" s="238"/>
      <c r="AO578" s="238"/>
      <c r="AP578" s="238"/>
      <c r="AQ578" s="238"/>
      <c r="AR578" s="238"/>
      <c r="AS578" s="238"/>
      <c r="AT578" s="238"/>
      <c r="AU578" s="238"/>
      <c r="AV578" s="238"/>
      <c r="AW578" s="238"/>
      <c r="AX578" s="238"/>
      <c r="AY578" s="238"/>
      <c r="AZ578" s="238"/>
      <c r="BB578" s="424"/>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37" customFormat="true" ht="25.15" customHeight="true" x14ac:dyDescent="0.2">
      <c r="A579" s="424"/>
      <c r="B579" s="424"/>
      <c r="C579" s="3314"/>
      <c r="D579" s="3315"/>
      <c r="E579" s="2531"/>
      <c r="F579" s="2531"/>
      <c r="G579" s="2531"/>
      <c r="H579" s="3315"/>
      <c r="I579" s="3315"/>
      <c r="J579" s="2531"/>
      <c r="K579" s="2531"/>
      <c r="L579" s="2531"/>
      <c r="M579" s="3315"/>
      <c r="N579" s="3315"/>
      <c r="O579" s="2531"/>
      <c r="P579" s="2531"/>
      <c r="Q579" s="2531"/>
      <c r="R579" s="238"/>
      <c r="Z579" s="238"/>
      <c r="AA579" s="238"/>
      <c r="AB579" s="238"/>
      <c r="AC579" s="238"/>
      <c r="AD579" s="238"/>
      <c r="AE579" s="238"/>
      <c r="AF579" s="238"/>
      <c r="AG579" s="238"/>
      <c r="AH579" s="238"/>
      <c r="AI579" s="238"/>
      <c r="AJ579" s="238"/>
      <c r="AK579" s="238"/>
      <c r="AL579" s="238"/>
      <c r="AM579" s="238"/>
      <c r="AN579" s="238"/>
      <c r="AO579" s="238"/>
      <c r="AP579" s="238"/>
      <c r="AQ579" s="238"/>
      <c r="AR579" s="238"/>
      <c r="AS579" s="238"/>
      <c r="AT579" s="238"/>
      <c r="AU579" s="238"/>
      <c r="AV579" s="238"/>
      <c r="AW579" s="238"/>
      <c r="AX579" s="238"/>
      <c r="AY579" s="238"/>
      <c r="AZ579" s="238"/>
      <c r="BB579" s="424"/>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37" customFormat="true" ht="25.15" customHeight="true" x14ac:dyDescent="0.2">
      <c r="A580" s="424"/>
      <c r="B580" s="424"/>
      <c r="C580" s="3314"/>
      <c r="D580" s="3315"/>
      <c r="E580" s="2531"/>
      <c r="F580" s="2531"/>
      <c r="G580" s="2531"/>
      <c r="H580" s="3315"/>
      <c r="I580" s="3315"/>
      <c r="J580" s="2531"/>
      <c r="K580" s="2531"/>
      <c r="L580" s="2531"/>
      <c r="M580" s="3315"/>
      <c r="N580" s="3315"/>
      <c r="O580" s="2531"/>
      <c r="P580" s="2531"/>
      <c r="Q580" s="2531"/>
      <c r="R580" s="238"/>
      <c r="Z580" s="238"/>
      <c r="AA580" s="238"/>
      <c r="AB580" s="238"/>
      <c r="AC580" s="238"/>
      <c r="AD580" s="238"/>
      <c r="AE580" s="238"/>
      <c r="AF580" s="238"/>
      <c r="AG580" s="238"/>
      <c r="AH580" s="238"/>
      <c r="AI580" s="238"/>
      <c r="AJ580" s="238"/>
      <c r="AK580" s="238"/>
      <c r="AL580" s="238"/>
      <c r="AM580" s="238"/>
      <c r="AN580" s="238"/>
      <c r="AO580" s="238"/>
      <c r="AP580" s="238"/>
      <c r="AQ580" s="238"/>
      <c r="AR580" s="238"/>
      <c r="AS580" s="238"/>
      <c r="AT580" s="238"/>
      <c r="AU580" s="238"/>
      <c r="AV580" s="238"/>
      <c r="AW580" s="238"/>
      <c r="AX580" s="238"/>
      <c r="AY580" s="238"/>
      <c r="AZ580" s="238"/>
      <c r="BB580" s="424"/>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37" customFormat="true" ht="25.15" customHeight="true" x14ac:dyDescent="0.2">
      <c r="A581" s="424"/>
      <c r="B581" s="424"/>
      <c r="C581" s="3314"/>
      <c r="D581" s="3315"/>
      <c r="E581" s="2531"/>
      <c r="F581" s="2531"/>
      <c r="G581" s="2531"/>
      <c r="H581" s="3315"/>
      <c r="I581" s="3315"/>
      <c r="J581" s="2531"/>
      <c r="K581" s="2531"/>
      <c r="L581" s="2531"/>
      <c r="M581" s="3315"/>
      <c r="N581" s="3315"/>
      <c r="O581" s="2531"/>
      <c r="P581" s="2531"/>
      <c r="Q581" s="2531"/>
      <c r="R581" s="238"/>
      <c r="Z581" s="238"/>
      <c r="AA581" s="238"/>
      <c r="AB581" s="238"/>
      <c r="AC581" s="238"/>
      <c r="AD581" s="238"/>
      <c r="AE581" s="238"/>
      <c r="AF581" s="238"/>
      <c r="AG581" s="238"/>
      <c r="AH581" s="238"/>
      <c r="AI581" s="238"/>
      <c r="AJ581" s="238"/>
      <c r="AK581" s="238"/>
      <c r="AL581" s="238"/>
      <c r="AM581" s="238"/>
      <c r="AN581" s="238"/>
      <c r="AO581" s="238"/>
      <c r="AP581" s="238"/>
      <c r="AQ581" s="238"/>
      <c r="AR581" s="238"/>
      <c r="AS581" s="238"/>
      <c r="AT581" s="238"/>
      <c r="AU581" s="238"/>
      <c r="AV581" s="238"/>
      <c r="AW581" s="238"/>
      <c r="AX581" s="238"/>
      <c r="AY581" s="238"/>
      <c r="AZ581" s="238"/>
      <c r="BB581" s="424"/>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37" customFormat="true" ht="25.15" customHeight="true" x14ac:dyDescent="0.2">
      <c r="A582" s="424"/>
      <c r="B582" s="424"/>
      <c r="C582" s="3314"/>
      <c r="D582" s="3315"/>
      <c r="E582" s="2531"/>
      <c r="F582" s="2531"/>
      <c r="G582" s="2531"/>
      <c r="H582" s="3315"/>
      <c r="I582" s="3315"/>
      <c r="J582" s="2531"/>
      <c r="K582" s="2531"/>
      <c r="L582" s="2531"/>
      <c r="M582" s="3315"/>
      <c r="N582" s="3315"/>
      <c r="O582" s="2531"/>
      <c r="P582" s="2531"/>
      <c r="Q582" s="2531"/>
      <c r="R582" s="238"/>
      <c r="Z582" s="238"/>
      <c r="AA582" s="238"/>
      <c r="AB582" s="238"/>
      <c r="AC582" s="238"/>
      <c r="AD582" s="238"/>
      <c r="AE582" s="238"/>
      <c r="AF582" s="238"/>
      <c r="AG582" s="238"/>
      <c r="AH582" s="238"/>
      <c r="AI582" s="238"/>
      <c r="AJ582" s="238"/>
      <c r="AK582" s="238"/>
      <c r="AL582" s="238"/>
      <c r="AM582" s="238"/>
      <c r="AN582" s="238"/>
      <c r="AO582" s="238"/>
      <c r="AP582" s="238"/>
      <c r="AQ582" s="238"/>
      <c r="AR582" s="238"/>
      <c r="AS582" s="238"/>
      <c r="AT582" s="238"/>
      <c r="AU582" s="238"/>
      <c r="AV582" s="238"/>
      <c r="AW582" s="238"/>
      <c r="AX582" s="238"/>
      <c r="AY582" s="238"/>
      <c r="AZ582" s="238"/>
      <c r="BB582" s="424"/>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37" customFormat="true" ht="25.15" customHeight="true" x14ac:dyDescent="0.2">
      <c r="A583" s="424"/>
      <c r="B583" s="424"/>
      <c r="C583" s="3314"/>
      <c r="D583" s="3315"/>
      <c r="E583" s="2531"/>
      <c r="F583" s="2531"/>
      <c r="G583" s="2531"/>
      <c r="H583" s="3315"/>
      <c r="I583" s="3315"/>
      <c r="J583" s="2531"/>
      <c r="K583" s="2531"/>
      <c r="L583" s="2531"/>
      <c r="M583" s="3315"/>
      <c r="N583" s="3315"/>
      <c r="O583" s="2531"/>
      <c r="P583" s="2531"/>
      <c r="Q583" s="2531"/>
      <c r="R583" s="238"/>
      <c r="Z583" s="238"/>
      <c r="AA583" s="238"/>
      <c r="AB583" s="238"/>
      <c r="AC583" s="238"/>
      <c r="AD583" s="238"/>
      <c r="AE583" s="238"/>
      <c r="AF583" s="238"/>
      <c r="AG583" s="238"/>
      <c r="AH583" s="238"/>
      <c r="AI583" s="238"/>
      <c r="AJ583" s="238"/>
      <c r="AK583" s="238"/>
      <c r="AL583" s="238"/>
      <c r="AM583" s="238"/>
      <c r="AN583" s="238"/>
      <c r="AO583" s="238"/>
      <c r="AP583" s="238"/>
      <c r="AQ583" s="238"/>
      <c r="AR583" s="238"/>
      <c r="AS583" s="238"/>
      <c r="AT583" s="238"/>
      <c r="AU583" s="238"/>
      <c r="AV583" s="238"/>
      <c r="AW583" s="238"/>
      <c r="AX583" s="238"/>
      <c r="AY583" s="238"/>
      <c r="AZ583" s="238"/>
      <c r="BB583" s="424"/>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37" customFormat="true" ht="25.15" customHeight="true" x14ac:dyDescent="0.2">
      <c r="A584" s="424"/>
      <c r="B584" s="424"/>
      <c r="C584" s="3314"/>
      <c r="D584" s="3315"/>
      <c r="E584" s="2531"/>
      <c r="F584" s="2531"/>
      <c r="G584" s="2531"/>
      <c r="H584" s="3315"/>
      <c r="I584" s="3315"/>
      <c r="J584" s="2531"/>
      <c r="K584" s="2531"/>
      <c r="L584" s="2531"/>
      <c r="M584" s="3315"/>
      <c r="N584" s="3315"/>
      <c r="O584" s="2531"/>
      <c r="P584" s="2531"/>
      <c r="Q584" s="2531"/>
      <c r="R584" s="238"/>
      <c r="Z584" s="238"/>
      <c r="AA584" s="238"/>
      <c r="AB584" s="238"/>
      <c r="AC584" s="238"/>
      <c r="AD584" s="238"/>
      <c r="AE584" s="238"/>
      <c r="AF584" s="238"/>
      <c r="AG584" s="238"/>
      <c r="AH584" s="238"/>
      <c r="AI584" s="238"/>
      <c r="AJ584" s="238"/>
      <c r="AK584" s="238"/>
      <c r="AL584" s="238"/>
      <c r="AM584" s="238"/>
      <c r="AN584" s="238"/>
      <c r="AO584" s="238"/>
      <c r="AP584" s="238"/>
      <c r="AQ584" s="238"/>
      <c r="AR584" s="238"/>
      <c r="AS584" s="238"/>
      <c r="AT584" s="238"/>
      <c r="AU584" s="238"/>
      <c r="AV584" s="238"/>
      <c r="AW584" s="238"/>
      <c r="AX584" s="238"/>
      <c r="AY584" s="238"/>
      <c r="AZ584" s="238"/>
      <c r="BB584" s="424"/>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37" customFormat="true" ht="25.15" customHeight="true" x14ac:dyDescent="0.2">
      <c r="A585" s="424"/>
      <c r="B585" s="424"/>
      <c r="C585" s="3314"/>
      <c r="D585" s="3315"/>
      <c r="E585" s="2531"/>
      <c r="F585" s="2531"/>
      <c r="G585" s="2531"/>
      <c r="H585" s="3315"/>
      <c r="I585" s="3315"/>
      <c r="J585" s="2531"/>
      <c r="K585" s="2531"/>
      <c r="L585" s="2531"/>
      <c r="M585" s="3315"/>
      <c r="N585" s="3315"/>
      <c r="O585" s="2531"/>
      <c r="P585" s="2531"/>
      <c r="Q585" s="2531"/>
      <c r="R585" s="238"/>
      <c r="Z585" s="238"/>
      <c r="AA585" s="238"/>
      <c r="AB585" s="238"/>
      <c r="AC585" s="238"/>
      <c r="AD585" s="238"/>
      <c r="AE585" s="238"/>
      <c r="AF585" s="238"/>
      <c r="AG585" s="238"/>
      <c r="AH585" s="238"/>
      <c r="AI585" s="238"/>
      <c r="AJ585" s="238"/>
      <c r="AK585" s="238"/>
      <c r="AL585" s="238"/>
      <c r="AM585" s="238"/>
      <c r="AN585" s="238"/>
      <c r="AO585" s="238"/>
      <c r="AP585" s="238"/>
      <c r="AQ585" s="238"/>
      <c r="AR585" s="238"/>
      <c r="AS585" s="238"/>
      <c r="AT585" s="238"/>
      <c r="AU585" s="238"/>
      <c r="AV585" s="238"/>
      <c r="AW585" s="238"/>
      <c r="AX585" s="238"/>
      <c r="AY585" s="238"/>
      <c r="AZ585" s="238"/>
      <c r="BB585" s="424"/>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37" customFormat="true" ht="25.15" customHeight="true" x14ac:dyDescent="0.2">
      <c r="A586" s="424"/>
      <c r="B586" s="424"/>
      <c r="C586" s="3314"/>
      <c r="D586" s="3315"/>
      <c r="E586" s="2531"/>
      <c r="F586" s="2531"/>
      <c r="G586" s="2531"/>
      <c r="H586" s="3315"/>
      <c r="I586" s="3315"/>
      <c r="J586" s="2531"/>
      <c r="K586" s="2531"/>
      <c r="L586" s="2531"/>
      <c r="M586" s="3315"/>
      <c r="N586" s="3315"/>
      <c r="O586" s="2531"/>
      <c r="P586" s="2531"/>
      <c r="Q586" s="2531"/>
      <c r="R586" s="238"/>
      <c r="Z586" s="238"/>
      <c r="AA586" s="238"/>
      <c r="AB586" s="238"/>
      <c r="AC586" s="238"/>
      <c r="AD586" s="238"/>
      <c r="AE586" s="238"/>
      <c r="AF586" s="238"/>
      <c r="AG586" s="238"/>
      <c r="AH586" s="238"/>
      <c r="AI586" s="238"/>
      <c r="AJ586" s="238"/>
      <c r="AK586" s="238"/>
      <c r="AL586" s="238"/>
      <c r="AM586" s="238"/>
      <c r="AN586" s="238"/>
      <c r="AO586" s="238"/>
      <c r="AP586" s="238"/>
      <c r="AQ586" s="238"/>
      <c r="AR586" s="238"/>
      <c r="AS586" s="238"/>
      <c r="AT586" s="238"/>
      <c r="AU586" s="238"/>
      <c r="AV586" s="238"/>
      <c r="AW586" s="238"/>
      <c r="AX586" s="238"/>
      <c r="AY586" s="238"/>
      <c r="AZ586" s="238"/>
      <c r="BB586" s="424"/>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37" customFormat="true" ht="25.15" customHeight="true" x14ac:dyDescent="0.2">
      <c r="A587" s="424"/>
      <c r="B587" s="424"/>
      <c r="C587" s="3314"/>
      <c r="D587" s="3315"/>
      <c r="E587" s="2531"/>
      <c r="F587" s="2531"/>
      <c r="G587" s="2531"/>
      <c r="H587" s="3315"/>
      <c r="I587" s="3315"/>
      <c r="J587" s="2531"/>
      <c r="K587" s="2531"/>
      <c r="L587" s="2531"/>
      <c r="M587" s="3315"/>
      <c r="N587" s="3315"/>
      <c r="O587" s="2531"/>
      <c r="P587" s="2531"/>
      <c r="Q587" s="2531"/>
      <c r="R587" s="238"/>
      <c r="Z587" s="238"/>
      <c r="AA587" s="238"/>
      <c r="AB587" s="238"/>
      <c r="AC587" s="238"/>
      <c r="AD587" s="238"/>
      <c r="AE587" s="238"/>
      <c r="AF587" s="238"/>
      <c r="AG587" s="238"/>
      <c r="AH587" s="238"/>
      <c r="AI587" s="238"/>
      <c r="AJ587" s="238"/>
      <c r="AK587" s="238"/>
      <c r="AL587" s="238"/>
      <c r="AM587" s="238"/>
      <c r="AN587" s="238"/>
      <c r="AO587" s="238"/>
      <c r="AP587" s="238"/>
      <c r="AQ587" s="238"/>
      <c r="AR587" s="238"/>
      <c r="AS587" s="238"/>
      <c r="AT587" s="238"/>
      <c r="AU587" s="238"/>
      <c r="AV587" s="238"/>
      <c r="AW587" s="238"/>
      <c r="AX587" s="238"/>
      <c r="AY587" s="238"/>
      <c r="AZ587" s="238"/>
      <c r="BB587" s="424"/>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37" customFormat="true" ht="25.15" customHeight="true" x14ac:dyDescent="0.2">
      <c r="A588" s="424"/>
      <c r="B588" s="424"/>
      <c r="C588" s="3314"/>
      <c r="D588" s="3315"/>
      <c r="E588" s="2531"/>
      <c r="F588" s="2531"/>
      <c r="G588" s="2531"/>
      <c r="H588" s="3315"/>
      <c r="I588" s="3315"/>
      <c r="J588" s="2531"/>
      <c r="K588" s="2531"/>
      <c r="L588" s="2531"/>
      <c r="M588" s="3315"/>
      <c r="N588" s="3315"/>
      <c r="O588" s="2531"/>
      <c r="P588" s="2531"/>
      <c r="Q588" s="2531"/>
      <c r="R588" s="238"/>
      <c r="Z588" s="238"/>
      <c r="AA588" s="238"/>
      <c r="AB588" s="238"/>
      <c r="AC588" s="238"/>
      <c r="AD588" s="238"/>
      <c r="AE588" s="238"/>
      <c r="AF588" s="238"/>
      <c r="AG588" s="238"/>
      <c r="AH588" s="238"/>
      <c r="AI588" s="238"/>
      <c r="AJ588" s="238"/>
      <c r="AK588" s="238"/>
      <c r="AL588" s="238"/>
      <c r="AM588" s="238"/>
      <c r="AN588" s="238"/>
      <c r="AO588" s="238"/>
      <c r="AP588" s="238"/>
      <c r="AQ588" s="238"/>
      <c r="AR588" s="238"/>
      <c r="AS588" s="238"/>
      <c r="AT588" s="238"/>
      <c r="AU588" s="238"/>
      <c r="AV588" s="238"/>
      <c r="AW588" s="238"/>
      <c r="AX588" s="238"/>
      <c r="AY588" s="238"/>
      <c r="AZ588" s="238"/>
      <c r="BB588" s="424"/>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37" customFormat="true" ht="25.15" customHeight="true" x14ac:dyDescent="0.2">
      <c r="A589" s="424"/>
      <c r="B589" s="424"/>
      <c r="C589" s="3314"/>
      <c r="D589" s="3315"/>
      <c r="E589" s="2531"/>
      <c r="F589" s="2531"/>
      <c r="G589" s="2531"/>
      <c r="H589" s="3315"/>
      <c r="I589" s="3315"/>
      <c r="J589" s="2531"/>
      <c r="K589" s="2531"/>
      <c r="L589" s="2531"/>
      <c r="M589" s="3315"/>
      <c r="N589" s="3315"/>
      <c r="O589" s="2531"/>
      <c r="P589" s="2531"/>
      <c r="Q589" s="2531"/>
      <c r="R589" s="238"/>
      <c r="Z589" s="238"/>
      <c r="AA589" s="238"/>
      <c r="AB589" s="238"/>
      <c r="AC589" s="238"/>
      <c r="AD589" s="238"/>
      <c r="AE589" s="238"/>
      <c r="AF589" s="238"/>
      <c r="AG589" s="238"/>
      <c r="AH589" s="238"/>
      <c r="AI589" s="238"/>
      <c r="AJ589" s="238"/>
      <c r="AK589" s="238"/>
      <c r="AL589" s="238"/>
      <c r="AM589" s="238"/>
      <c r="AN589" s="238"/>
      <c r="AO589" s="238"/>
      <c r="AP589" s="238"/>
      <c r="AQ589" s="238"/>
      <c r="AR589" s="238"/>
      <c r="AS589" s="238"/>
      <c r="AT589" s="238"/>
      <c r="AU589" s="238"/>
      <c r="AV589" s="238"/>
      <c r="AW589" s="238"/>
      <c r="AX589" s="238"/>
      <c r="AY589" s="238"/>
      <c r="AZ589" s="238"/>
      <c r="BB589" s="424"/>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37" customFormat="true" ht="25.15" customHeight="true" x14ac:dyDescent="0.2">
      <c r="A590" s="424"/>
      <c r="B590" s="424"/>
      <c r="C590" s="3314"/>
      <c r="D590" s="3315"/>
      <c r="E590" s="2531"/>
      <c r="F590" s="2531"/>
      <c r="G590" s="2531"/>
      <c r="H590" s="3315"/>
      <c r="I590" s="3315"/>
      <c r="J590" s="2531"/>
      <c r="K590" s="2531"/>
      <c r="L590" s="2531"/>
      <c r="M590" s="3315"/>
      <c r="N590" s="3315"/>
      <c r="O590" s="2531"/>
      <c r="P590" s="2531"/>
      <c r="Q590" s="2531"/>
      <c r="R590" s="238"/>
      <c r="Z590" s="238"/>
      <c r="AA590" s="238"/>
      <c r="AB590" s="238"/>
      <c r="AC590" s="238"/>
      <c r="AD590" s="238"/>
      <c r="AE590" s="238"/>
      <c r="AF590" s="238"/>
      <c r="AG590" s="238"/>
      <c r="AH590" s="238"/>
      <c r="AI590" s="238"/>
      <c r="AJ590" s="238"/>
      <c r="AK590" s="238"/>
      <c r="AL590" s="238"/>
      <c r="AM590" s="238"/>
      <c r="AN590" s="238"/>
      <c r="AO590" s="238"/>
      <c r="AP590" s="238"/>
      <c r="AQ590" s="238"/>
      <c r="AR590" s="238"/>
      <c r="AS590" s="238"/>
      <c r="AT590" s="238"/>
      <c r="AU590" s="238"/>
      <c r="AV590" s="238"/>
      <c r="AW590" s="238"/>
      <c r="AX590" s="238"/>
      <c r="AY590" s="238"/>
      <c r="AZ590" s="238"/>
      <c r="BB590" s="424"/>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37" customFormat="true" ht="25.15" customHeight="true" x14ac:dyDescent="0.2">
      <c r="A591" s="424"/>
      <c r="B591" s="424"/>
      <c r="C591" s="3314"/>
      <c r="D591" s="3315"/>
      <c r="E591" s="2531"/>
      <c r="F591" s="2531"/>
      <c r="G591" s="2531"/>
      <c r="H591" s="3315"/>
      <c r="I591" s="3315"/>
      <c r="J591" s="2531"/>
      <c r="K591" s="2531"/>
      <c r="L591" s="2531"/>
      <c r="M591" s="3315"/>
      <c r="N591" s="3315"/>
      <c r="O591" s="2531"/>
      <c r="P591" s="2531"/>
      <c r="Q591" s="2531"/>
      <c r="R591" s="238"/>
      <c r="Z591" s="238"/>
      <c r="AA591" s="238"/>
      <c r="AB591" s="238"/>
      <c r="AC591" s="238"/>
      <c r="AD591" s="238"/>
      <c r="AE591" s="238"/>
      <c r="AF591" s="238"/>
      <c r="AG591" s="238"/>
      <c r="AH591" s="238"/>
      <c r="AI591" s="238"/>
      <c r="AJ591" s="238"/>
      <c r="AK591" s="238"/>
      <c r="AL591" s="238"/>
      <c r="AM591" s="238"/>
      <c r="AN591" s="238"/>
      <c r="AO591" s="238"/>
      <c r="AP591" s="238"/>
      <c r="AQ591" s="238"/>
      <c r="AR591" s="238"/>
      <c r="AS591" s="238"/>
      <c r="AT591" s="238"/>
      <c r="AU591" s="238"/>
      <c r="AV591" s="238"/>
      <c r="AW591" s="238"/>
      <c r="AX591" s="238"/>
      <c r="AY591" s="238"/>
      <c r="AZ591" s="238"/>
      <c r="BB591" s="424"/>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37" customFormat="true" ht="25.15" customHeight="true" x14ac:dyDescent="0.2">
      <c r="A592" s="424"/>
      <c r="B592" s="424"/>
      <c r="C592" s="3314"/>
      <c r="D592" s="3315"/>
      <c r="E592" s="2531"/>
      <c r="F592" s="2531"/>
      <c r="G592" s="2531"/>
      <c r="H592" s="3315"/>
      <c r="I592" s="3315"/>
      <c r="J592" s="2531"/>
      <c r="K592" s="2531"/>
      <c r="L592" s="2531"/>
      <c r="M592" s="3315"/>
      <c r="N592" s="3315"/>
      <c r="O592" s="2531"/>
      <c r="P592" s="2531"/>
      <c r="Q592" s="2531"/>
      <c r="R592" s="238"/>
      <c r="Z592" s="238"/>
      <c r="AA592" s="238"/>
      <c r="AB592" s="238"/>
      <c r="AC592" s="238"/>
      <c r="AD592" s="238"/>
      <c r="AE592" s="238"/>
      <c r="AF592" s="238"/>
      <c r="AG592" s="238"/>
      <c r="AH592" s="238"/>
      <c r="AI592" s="238"/>
      <c r="AJ592" s="238"/>
      <c r="AK592" s="238"/>
      <c r="AL592" s="238"/>
      <c r="AM592" s="238"/>
      <c r="AN592" s="238"/>
      <c r="AO592" s="238"/>
      <c r="AP592" s="238"/>
      <c r="AQ592" s="238"/>
      <c r="AR592" s="238"/>
      <c r="AS592" s="238"/>
      <c r="AT592" s="238"/>
      <c r="AU592" s="238"/>
      <c r="AV592" s="238"/>
      <c r="AW592" s="238"/>
      <c r="AX592" s="238"/>
      <c r="AY592" s="238"/>
      <c r="AZ592" s="238"/>
      <c r="BB592" s="424"/>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37" customFormat="true" ht="25.15" customHeight="true" x14ac:dyDescent="0.2">
      <c r="A593" s="424"/>
      <c r="B593" s="424"/>
      <c r="C593" s="3314"/>
      <c r="D593" s="3315"/>
      <c r="E593" s="2531"/>
      <c r="F593" s="2531"/>
      <c r="G593" s="2531"/>
      <c r="H593" s="3315"/>
      <c r="I593" s="3315"/>
      <c r="J593" s="2531"/>
      <c r="K593" s="2531"/>
      <c r="L593" s="2531"/>
      <c r="M593" s="3315"/>
      <c r="N593" s="3315"/>
      <c r="O593" s="2531"/>
      <c r="P593" s="2531"/>
      <c r="Q593" s="2531"/>
      <c r="R593" s="238"/>
      <c r="Z593" s="238"/>
      <c r="AA593" s="238"/>
      <c r="AB593" s="238"/>
      <c r="AC593" s="238"/>
      <c r="AD593" s="238"/>
      <c r="AE593" s="238"/>
      <c r="AF593" s="238"/>
      <c r="AG593" s="238"/>
      <c r="AH593" s="238"/>
      <c r="AI593" s="238"/>
      <c r="AJ593" s="238"/>
      <c r="AK593" s="238"/>
      <c r="AL593" s="238"/>
      <c r="AM593" s="238"/>
      <c r="AN593" s="238"/>
      <c r="AO593" s="238"/>
      <c r="AP593" s="238"/>
      <c r="AQ593" s="238"/>
      <c r="AR593" s="238"/>
      <c r="AS593" s="238"/>
      <c r="AT593" s="238"/>
      <c r="AU593" s="238"/>
      <c r="AV593" s="238"/>
      <c r="AW593" s="238"/>
      <c r="AX593" s="238"/>
      <c r="AY593" s="238"/>
      <c r="AZ593" s="238"/>
      <c r="BB593" s="424"/>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37" customFormat="true" ht="25.15" customHeight="true" x14ac:dyDescent="0.2">
      <c r="A594" s="424"/>
      <c r="B594" s="424"/>
      <c r="C594" s="3314"/>
      <c r="D594" s="3315"/>
      <c r="E594" s="2531"/>
      <c r="F594" s="2531"/>
      <c r="G594" s="2531"/>
      <c r="H594" s="3315"/>
      <c r="I594" s="3315"/>
      <c r="J594" s="2531"/>
      <c r="K594" s="2531"/>
      <c r="L594" s="2531"/>
      <c r="M594" s="3315"/>
      <c r="N594" s="3315"/>
      <c r="O594" s="2531"/>
      <c r="P594" s="2531"/>
      <c r="Q594" s="2531"/>
      <c r="R594" s="238"/>
      <c r="Z594" s="238"/>
      <c r="AA594" s="238"/>
      <c r="AB594" s="238"/>
      <c r="AC594" s="238"/>
      <c r="AD594" s="238"/>
      <c r="AE594" s="238"/>
      <c r="AF594" s="238"/>
      <c r="AG594" s="238"/>
      <c r="AH594" s="238"/>
      <c r="AI594" s="238"/>
      <c r="AJ594" s="238"/>
      <c r="AK594" s="238"/>
      <c r="AL594" s="238"/>
      <c r="AM594" s="238"/>
      <c r="AN594" s="238"/>
      <c r="AO594" s="238"/>
      <c r="AP594" s="238"/>
      <c r="AQ594" s="238"/>
      <c r="AR594" s="238"/>
      <c r="AS594" s="238"/>
      <c r="AT594" s="238"/>
      <c r="AU594" s="238"/>
      <c r="AV594" s="238"/>
      <c r="AW594" s="238"/>
      <c r="AX594" s="238"/>
      <c r="AY594" s="238"/>
      <c r="AZ594" s="238"/>
      <c r="BB594" s="424"/>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37" customFormat="true" ht="25.15" customHeight="true" x14ac:dyDescent="0.2">
      <c r="A595" s="424"/>
      <c r="B595" s="424"/>
      <c r="C595" s="3314"/>
      <c r="D595" s="3315"/>
      <c r="E595" s="2531"/>
      <c r="F595" s="2531"/>
      <c r="G595" s="2531"/>
      <c r="H595" s="3315"/>
      <c r="I595" s="3315"/>
      <c r="J595" s="2531"/>
      <c r="K595" s="2531"/>
      <c r="L595" s="2531"/>
      <c r="M595" s="3315"/>
      <c r="N595" s="3315"/>
      <c r="O595" s="2531"/>
      <c r="P595" s="2531"/>
      <c r="Q595" s="2531"/>
      <c r="R595" s="238"/>
      <c r="Z595" s="238"/>
      <c r="AA595" s="238"/>
      <c r="AB595" s="238"/>
      <c r="AC595" s="238"/>
      <c r="AD595" s="238"/>
      <c r="AE595" s="238"/>
      <c r="AF595" s="238"/>
      <c r="AG595" s="238"/>
      <c r="AH595" s="238"/>
      <c r="AI595" s="238"/>
      <c r="AJ595" s="238"/>
      <c r="AK595" s="238"/>
      <c r="AL595" s="238"/>
      <c r="AM595" s="238"/>
      <c r="AN595" s="238"/>
      <c r="AO595" s="238"/>
      <c r="AP595" s="238"/>
      <c r="AQ595" s="238"/>
      <c r="AR595" s="238"/>
      <c r="AS595" s="238"/>
      <c r="AT595" s="238"/>
      <c r="AU595" s="238"/>
      <c r="AV595" s="238"/>
      <c r="AW595" s="238"/>
      <c r="AX595" s="238"/>
      <c r="AY595" s="238"/>
      <c r="AZ595" s="238"/>
      <c r="BB595" s="424"/>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37" customFormat="true" ht="25.15" customHeight="true" x14ac:dyDescent="0.2">
      <c r="A596" s="424"/>
      <c r="B596" s="424"/>
      <c r="C596" s="3314"/>
      <c r="D596" s="3315"/>
      <c r="E596" s="2531"/>
      <c r="F596" s="2531"/>
      <c r="G596" s="2531"/>
      <c r="H596" s="3315"/>
      <c r="I596" s="3315"/>
      <c r="J596" s="2531"/>
      <c r="K596" s="2531"/>
      <c r="L596" s="2531"/>
      <c r="M596" s="3315"/>
      <c r="N596" s="3315"/>
      <c r="O596" s="2531"/>
      <c r="P596" s="2531"/>
      <c r="Q596" s="2531"/>
      <c r="R596" s="238"/>
      <c r="Z596" s="238"/>
      <c r="AA596" s="238"/>
      <c r="AB596" s="238"/>
      <c r="AC596" s="238"/>
      <c r="AD596" s="238"/>
      <c r="AE596" s="238"/>
      <c r="AF596" s="238"/>
      <c r="AG596" s="238"/>
      <c r="AH596" s="238"/>
      <c r="AI596" s="238"/>
      <c r="AJ596" s="238"/>
      <c r="AK596" s="238"/>
      <c r="AL596" s="238"/>
      <c r="AM596" s="238"/>
      <c r="AN596" s="238"/>
      <c r="AO596" s="238"/>
      <c r="AP596" s="238"/>
      <c r="AQ596" s="238"/>
      <c r="AR596" s="238"/>
      <c r="AS596" s="238"/>
      <c r="AT596" s="238"/>
      <c r="AU596" s="238"/>
      <c r="AV596" s="238"/>
      <c r="AW596" s="238"/>
      <c r="AX596" s="238"/>
      <c r="AY596" s="238"/>
      <c r="AZ596" s="238"/>
      <c r="BB596" s="424"/>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37" customFormat="true" ht="25.15" customHeight="true" x14ac:dyDescent="0.2">
      <c r="A597" s="424"/>
      <c r="B597" s="424"/>
      <c r="C597" s="3314"/>
      <c r="D597" s="3315"/>
      <c r="E597" s="2531"/>
      <c r="F597" s="2531"/>
      <c r="G597" s="2531"/>
      <c r="H597" s="3315"/>
      <c r="I597" s="3315"/>
      <c r="J597" s="2531"/>
      <c r="K597" s="2531"/>
      <c r="L597" s="2531"/>
      <c r="M597" s="3315"/>
      <c r="N597" s="3315"/>
      <c r="O597" s="2531"/>
      <c r="P597" s="2531"/>
      <c r="Q597" s="2531"/>
      <c r="R597" s="238"/>
      <c r="Z597" s="238"/>
      <c r="AA597" s="238"/>
      <c r="AB597" s="238"/>
      <c r="AC597" s="238"/>
      <c r="AD597" s="238"/>
      <c r="AE597" s="238"/>
      <c r="AF597" s="238"/>
      <c r="AG597" s="238"/>
      <c r="AH597" s="238"/>
      <c r="AI597" s="238"/>
      <c r="AJ597" s="238"/>
      <c r="AK597" s="238"/>
      <c r="AL597" s="238"/>
      <c r="AM597" s="238"/>
      <c r="AN597" s="238"/>
      <c r="AO597" s="238"/>
      <c r="AP597" s="238"/>
      <c r="AQ597" s="238"/>
      <c r="AR597" s="238"/>
      <c r="AS597" s="238"/>
      <c r="AT597" s="238"/>
      <c r="AU597" s="238"/>
      <c r="AV597" s="238"/>
      <c r="AW597" s="238"/>
      <c r="AX597" s="238"/>
      <c r="AY597" s="238"/>
      <c r="AZ597" s="238"/>
      <c r="BB597" s="424"/>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37" customFormat="true" ht="25.15" customHeight="true" x14ac:dyDescent="0.2">
      <c r="A598" s="424"/>
      <c r="B598" s="424"/>
      <c r="C598" s="3314"/>
      <c r="D598" s="3315"/>
      <c r="E598" s="2531"/>
      <c r="F598" s="2531"/>
      <c r="G598" s="2531"/>
      <c r="H598" s="3315"/>
      <c r="I598" s="3315"/>
      <c r="J598" s="2531"/>
      <c r="K598" s="2531"/>
      <c r="L598" s="2531"/>
      <c r="M598" s="3315"/>
      <c r="N598" s="3315"/>
      <c r="O598" s="2531"/>
      <c r="P598" s="2531"/>
      <c r="Q598" s="2531"/>
      <c r="R598" s="238"/>
      <c r="Z598" s="238"/>
      <c r="AA598" s="238"/>
      <c r="AB598" s="238"/>
      <c r="AC598" s="238"/>
      <c r="AD598" s="238"/>
      <c r="AE598" s="238"/>
      <c r="AF598" s="238"/>
      <c r="AG598" s="238"/>
      <c r="AH598" s="238"/>
      <c r="AI598" s="238"/>
      <c r="AJ598" s="238"/>
      <c r="AK598" s="238"/>
      <c r="AL598" s="238"/>
      <c r="AM598" s="238"/>
      <c r="AN598" s="238"/>
      <c r="AO598" s="238"/>
      <c r="AP598" s="238"/>
      <c r="AQ598" s="238"/>
      <c r="AR598" s="238"/>
      <c r="AS598" s="238"/>
      <c r="AT598" s="238"/>
      <c r="AU598" s="238"/>
      <c r="AV598" s="238"/>
      <c r="AW598" s="238"/>
      <c r="AX598" s="238"/>
      <c r="AY598" s="238"/>
      <c r="AZ598" s="238"/>
      <c r="BB598" s="424"/>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37" customFormat="true" ht="25.15" customHeight="true" x14ac:dyDescent="0.2">
      <c r="A599" s="424"/>
      <c r="B599" s="424"/>
      <c r="C599" s="3314"/>
      <c r="D599" s="3315"/>
      <c r="E599" s="2531"/>
      <c r="F599" s="2531"/>
      <c r="G599" s="2531"/>
      <c r="H599" s="3315"/>
      <c r="I599" s="3315"/>
      <c r="J599" s="2531"/>
      <c r="K599" s="2531"/>
      <c r="L599" s="2531"/>
      <c r="M599" s="3315"/>
      <c r="N599" s="3315"/>
      <c r="O599" s="2531"/>
      <c r="P599" s="2531"/>
      <c r="Q599" s="2531"/>
      <c r="R599" s="238"/>
      <c r="Z599" s="238"/>
      <c r="AA599" s="238"/>
      <c r="AB599" s="238"/>
      <c r="AC599" s="238"/>
      <c r="AD599" s="238"/>
      <c r="AE599" s="238"/>
      <c r="AF599" s="238"/>
      <c r="AG599" s="238"/>
      <c r="AH599" s="238"/>
      <c r="AI599" s="238"/>
      <c r="AJ599" s="238"/>
      <c r="AK599" s="238"/>
      <c r="AL599" s="238"/>
      <c r="AM599" s="238"/>
      <c r="AN599" s="238"/>
      <c r="AO599" s="238"/>
      <c r="AP599" s="238"/>
      <c r="AQ599" s="238"/>
      <c r="AR599" s="238"/>
      <c r="AS599" s="238"/>
      <c r="AT599" s="238"/>
      <c r="AU599" s="238"/>
      <c r="AV599" s="238"/>
      <c r="AW599" s="238"/>
      <c r="AX599" s="238"/>
      <c r="AY599" s="238"/>
      <c r="AZ599" s="238"/>
      <c r="BB599" s="424"/>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37" customFormat="true" ht="25.15" customHeight="true" x14ac:dyDescent="0.2">
      <c r="A600" s="424"/>
      <c r="B600" s="424"/>
      <c r="C600" s="3314"/>
      <c r="D600" s="3315"/>
      <c r="E600" s="2531"/>
      <c r="F600" s="2531"/>
      <c r="G600" s="2531"/>
      <c r="H600" s="3315"/>
      <c r="I600" s="3315"/>
      <c r="J600" s="2531"/>
      <c r="K600" s="2531"/>
      <c r="L600" s="2531"/>
      <c r="M600" s="3315"/>
      <c r="N600" s="3315"/>
      <c r="O600" s="2531"/>
      <c r="P600" s="2531"/>
      <c r="Q600" s="2531"/>
      <c r="R600" s="238"/>
      <c r="Z600" s="238"/>
      <c r="AA600" s="238"/>
      <c r="AB600" s="238"/>
      <c r="AC600" s="238"/>
      <c r="AD600" s="238"/>
      <c r="AE600" s="238"/>
      <c r="AF600" s="238"/>
      <c r="AG600" s="238"/>
      <c r="AH600" s="238"/>
      <c r="AI600" s="238"/>
      <c r="AJ600" s="238"/>
      <c r="AK600" s="238"/>
      <c r="AL600" s="238"/>
      <c r="AM600" s="238"/>
      <c r="AN600" s="238"/>
      <c r="AO600" s="238"/>
      <c r="AP600" s="238"/>
      <c r="AQ600" s="238"/>
      <c r="AR600" s="238"/>
      <c r="AS600" s="238"/>
      <c r="AT600" s="238"/>
      <c r="AU600" s="238"/>
      <c r="AV600" s="238"/>
      <c r="AW600" s="238"/>
      <c r="AX600" s="238"/>
      <c r="AY600" s="238"/>
      <c r="AZ600" s="238"/>
      <c r="BB600" s="424"/>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37" customFormat="true" ht="25.15" customHeight="true" x14ac:dyDescent="0.2">
      <c r="A601" s="424"/>
      <c r="B601" s="424"/>
      <c r="C601" s="3314"/>
      <c r="D601" s="3315"/>
      <c r="E601" s="2531"/>
      <c r="F601" s="2531"/>
      <c r="G601" s="2531"/>
      <c r="H601" s="3315"/>
      <c r="I601" s="3315"/>
      <c r="J601" s="2531"/>
      <c r="K601" s="2531"/>
      <c r="L601" s="2531"/>
      <c r="M601" s="3315"/>
      <c r="N601" s="3315"/>
      <c r="O601" s="2531"/>
      <c r="P601" s="2531"/>
      <c r="Q601" s="2531"/>
      <c r="R601" s="238"/>
      <c r="Z601" s="238"/>
      <c r="AA601" s="238"/>
      <c r="AB601" s="238"/>
      <c r="AC601" s="238"/>
      <c r="AD601" s="238"/>
      <c r="AE601" s="238"/>
      <c r="AF601" s="238"/>
      <c r="AG601" s="238"/>
      <c r="AH601" s="238"/>
      <c r="AI601" s="238"/>
      <c r="AJ601" s="238"/>
      <c r="AK601" s="238"/>
      <c r="AL601" s="238"/>
      <c r="AM601" s="238"/>
      <c r="AN601" s="238"/>
      <c r="AO601" s="238"/>
      <c r="AP601" s="238"/>
      <c r="AQ601" s="238"/>
      <c r="AR601" s="238"/>
      <c r="AS601" s="238"/>
      <c r="AT601" s="238"/>
      <c r="AU601" s="238"/>
      <c r="AV601" s="238"/>
      <c r="AW601" s="238"/>
      <c r="AX601" s="238"/>
      <c r="AY601" s="238"/>
      <c r="AZ601" s="238"/>
      <c r="BB601" s="424"/>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37" customFormat="true" ht="25.15" customHeight="true" x14ac:dyDescent="0.2">
      <c r="A602" s="424"/>
      <c r="B602" s="424"/>
      <c r="C602" s="3314"/>
      <c r="D602" s="3315"/>
      <c r="E602" s="2531"/>
      <c r="F602" s="2531"/>
      <c r="G602" s="2531"/>
      <c r="H602" s="3315"/>
      <c r="I602" s="3315"/>
      <c r="J602" s="2531"/>
      <c r="K602" s="2531"/>
      <c r="L602" s="2531"/>
      <c r="M602" s="3315"/>
      <c r="N602" s="3315"/>
      <c r="O602" s="2531"/>
      <c r="P602" s="2531"/>
      <c r="Q602" s="2531"/>
      <c r="R602" s="238"/>
      <c r="Z602" s="238"/>
      <c r="AA602" s="238"/>
      <c r="AB602" s="238"/>
      <c r="AC602" s="238"/>
      <c r="AD602" s="238"/>
      <c r="AE602" s="238"/>
      <c r="AF602" s="238"/>
      <c r="AG602" s="238"/>
      <c r="AH602" s="238"/>
      <c r="AI602" s="238"/>
      <c r="AJ602" s="238"/>
      <c r="AK602" s="238"/>
      <c r="AL602" s="238"/>
      <c r="AM602" s="238"/>
      <c r="AN602" s="238"/>
      <c r="AO602" s="238"/>
      <c r="AP602" s="238"/>
      <c r="AQ602" s="238"/>
      <c r="AR602" s="238"/>
      <c r="AS602" s="238"/>
      <c r="AT602" s="238"/>
      <c r="AU602" s="238"/>
      <c r="AV602" s="238"/>
      <c r="AW602" s="238"/>
      <c r="AX602" s="238"/>
      <c r="AY602" s="238"/>
      <c r="AZ602" s="238"/>
      <c r="BB602" s="424"/>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37" customFormat="true" ht="25.15" customHeight="true" x14ac:dyDescent="0.2">
      <c r="A603" s="424"/>
      <c r="B603" s="424"/>
      <c r="C603" s="3314"/>
      <c r="D603" s="3315"/>
      <c r="E603" s="2531"/>
      <c r="F603" s="2531"/>
      <c r="G603" s="2531"/>
      <c r="H603" s="3315"/>
      <c r="I603" s="3315"/>
      <c r="J603" s="2531"/>
      <c r="K603" s="2531"/>
      <c r="L603" s="2531"/>
      <c r="M603" s="3315"/>
      <c r="N603" s="3315"/>
      <c r="O603" s="2531"/>
      <c r="P603" s="2531"/>
      <c r="Q603" s="2531"/>
      <c r="R603" s="238"/>
      <c r="Z603" s="238"/>
      <c r="AA603" s="238"/>
      <c r="AB603" s="238"/>
      <c r="AC603" s="238"/>
      <c r="AD603" s="238"/>
      <c r="AE603" s="238"/>
      <c r="AF603" s="238"/>
      <c r="AG603" s="238"/>
      <c r="AH603" s="238"/>
      <c r="AI603" s="238"/>
      <c r="AJ603" s="238"/>
      <c r="AK603" s="238"/>
      <c r="AL603" s="238"/>
      <c r="AM603" s="238"/>
      <c r="AN603" s="238"/>
      <c r="AO603" s="238"/>
      <c r="AP603" s="238"/>
      <c r="AQ603" s="238"/>
      <c r="AR603" s="238"/>
      <c r="AS603" s="238"/>
      <c r="AT603" s="238"/>
      <c r="AU603" s="238"/>
      <c r="AV603" s="238"/>
      <c r="AW603" s="238"/>
      <c r="AX603" s="238"/>
      <c r="AY603" s="238"/>
      <c r="AZ603" s="238"/>
      <c r="BB603" s="424"/>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38" customFormat="true" ht="25.15" customHeight="true" x14ac:dyDescent="0.2">
      <c r="A604" s="425"/>
      <c r="B604" s="425"/>
      <c r="C604" s="3314"/>
      <c r="D604" s="3315"/>
      <c r="E604" s="2531"/>
      <c r="F604" s="2531"/>
      <c r="G604" s="2531"/>
      <c r="H604" s="3315"/>
      <c r="I604" s="3315"/>
      <c r="J604" s="2531"/>
      <c r="K604" s="2531"/>
      <c r="L604" s="2531"/>
      <c r="M604" s="3315"/>
      <c r="N604" s="3315"/>
      <c r="O604" s="2531"/>
      <c r="P604" s="2531"/>
      <c r="Q604" s="2531"/>
      <c r="BB604" s="425"/>
    </row>
    <row r="605" s="238" customFormat="true" ht="25.15" customHeight="true" x14ac:dyDescent="0.2">
      <c r="A605" s="425"/>
      <c r="B605" s="425"/>
      <c r="C605" s="3314"/>
      <c r="D605" s="3315"/>
      <c r="E605" s="2531"/>
      <c r="F605" s="2531"/>
      <c r="G605" s="2531"/>
      <c r="H605" s="3315"/>
      <c r="I605" s="3315"/>
      <c r="J605" s="2531"/>
      <c r="K605" s="2531"/>
      <c r="L605" s="2531"/>
      <c r="M605" s="3315"/>
      <c r="N605" s="3315"/>
      <c r="O605" s="2531"/>
      <c r="P605" s="2531"/>
      <c r="Q605" s="2531"/>
      <c r="BB605" s="425"/>
    </row>
    <row r="606" s="238" customFormat="true" ht="25.15" customHeight="true" x14ac:dyDescent="0.2">
      <c r="A606" s="425"/>
      <c r="B606" s="425"/>
      <c r="C606" s="3314"/>
      <c r="D606" s="3315"/>
      <c r="E606" s="2531"/>
      <c r="F606" s="2531"/>
      <c r="G606" s="2531"/>
      <c r="H606" s="3315"/>
      <c r="I606" s="3315"/>
      <c r="J606" s="2531"/>
      <c r="K606" s="2531"/>
      <c r="L606" s="2531"/>
      <c r="M606" s="3315"/>
      <c r="N606" s="3315"/>
      <c r="O606" s="2531"/>
      <c r="P606" s="2531"/>
      <c r="Q606" s="2531"/>
      <c r="BB606" s="425"/>
    </row>
    <row r="607" s="238" customFormat="true" ht="25.15" customHeight="true" x14ac:dyDescent="0.2">
      <c r="A607" s="425"/>
      <c r="B607" s="425"/>
      <c r="C607" s="3314"/>
      <c r="D607" s="3315"/>
      <c r="E607" s="2531"/>
      <c r="F607" s="2531"/>
      <c r="G607" s="2531"/>
      <c r="H607" s="3315"/>
      <c r="I607" s="3315"/>
      <c r="J607" s="2531"/>
      <c r="K607" s="2531"/>
      <c r="L607" s="2531"/>
      <c r="M607" s="3315"/>
      <c r="N607" s="3315"/>
      <c r="O607" s="2531"/>
      <c r="P607" s="2531"/>
      <c r="Q607" s="2531"/>
      <c r="BB607" s="425"/>
    </row>
    <row r="608" s="238" customFormat="true" ht="25.15" customHeight="true" x14ac:dyDescent="0.2">
      <c r="A608" s="425"/>
      <c r="B608" s="425"/>
      <c r="C608" s="3314"/>
      <c r="D608" s="3315"/>
      <c r="E608" s="2531"/>
      <c r="F608" s="2531"/>
      <c r="G608" s="2531"/>
      <c r="H608" s="3315"/>
      <c r="I608" s="3315"/>
      <c r="J608" s="2531"/>
      <c r="K608" s="2531"/>
      <c r="L608" s="2531"/>
      <c r="M608" s="3315"/>
      <c r="N608" s="3315"/>
      <c r="O608" s="2531"/>
      <c r="P608" s="2531"/>
      <c r="Q608" s="2531"/>
      <c r="BB608" s="425"/>
    </row>
    <row r="609" s="238" customFormat="true" ht="25.15" customHeight="true" x14ac:dyDescent="0.2">
      <c r="A609" s="425"/>
      <c r="B609" s="425"/>
      <c r="C609" s="3314"/>
      <c r="D609" s="3315"/>
      <c r="E609" s="2531"/>
      <c r="F609" s="2531"/>
      <c r="G609" s="2531"/>
      <c r="H609" s="3315"/>
      <c r="I609" s="3315"/>
      <c r="J609" s="2531"/>
      <c r="K609" s="2531"/>
      <c r="L609" s="2531"/>
      <c r="M609" s="3315"/>
      <c r="N609" s="3315"/>
      <c r="O609" s="2531"/>
      <c r="P609" s="2531"/>
      <c r="Q609" s="2531"/>
      <c r="BB609" s="425"/>
    </row>
    <row r="610" s="238" customFormat="true" ht="25.15" customHeight="true" x14ac:dyDescent="0.2">
      <c r="A610" s="425"/>
      <c r="B610" s="425"/>
      <c r="C610" s="3314"/>
      <c r="D610" s="3315"/>
      <c r="E610" s="2531"/>
      <c r="F610" s="2531"/>
      <c r="G610" s="2531"/>
      <c r="H610" s="3315"/>
      <c r="I610" s="3315"/>
      <c r="J610" s="2531"/>
      <c r="K610" s="2531"/>
      <c r="L610" s="2531"/>
      <c r="M610" s="3315"/>
      <c r="N610" s="3315"/>
      <c r="O610" s="2531"/>
      <c r="P610" s="2531"/>
      <c r="Q610" s="2531"/>
      <c r="BB610" s="425"/>
    </row>
    <row r="611" s="238" customFormat="true" ht="25.15" customHeight="true" x14ac:dyDescent="0.2">
      <c r="A611" s="425"/>
      <c r="B611" s="425"/>
      <c r="C611" s="3314"/>
      <c r="D611" s="3315"/>
      <c r="E611" s="2531"/>
      <c r="F611" s="2531"/>
      <c r="G611" s="2531"/>
      <c r="H611" s="3315"/>
      <c r="I611" s="3315"/>
      <c r="J611" s="2531"/>
      <c r="K611" s="2531"/>
      <c r="L611" s="2531"/>
      <c r="M611" s="3315"/>
      <c r="N611" s="3315"/>
      <c r="O611" s="2531"/>
      <c r="P611" s="2531"/>
      <c r="Q611" s="2531"/>
      <c r="BB611" s="425"/>
    </row>
    <row r="612" s="238" customFormat="true" ht="25.15" customHeight="true" x14ac:dyDescent="0.2">
      <c r="A612" s="425"/>
      <c r="B612" s="425"/>
      <c r="C612" s="3314"/>
      <c r="D612" s="3315"/>
      <c r="E612" s="2531"/>
      <c r="F612" s="2531"/>
      <c r="G612" s="2531"/>
      <c r="H612" s="3315"/>
      <c r="I612" s="3315"/>
      <c r="J612" s="2531"/>
      <c r="K612" s="2531"/>
      <c r="L612" s="2531"/>
      <c r="M612" s="3315"/>
      <c r="N612" s="3315"/>
      <c r="O612" s="2531"/>
      <c r="P612" s="2531"/>
      <c r="Q612" s="2531"/>
      <c r="BB612" s="425"/>
    </row>
    <row r="613" s="238" customFormat="true" ht="25.15" customHeight="true" x14ac:dyDescent="0.2">
      <c r="A613" s="425"/>
      <c r="B613" s="425"/>
      <c r="C613" s="3314"/>
      <c r="D613" s="3315"/>
      <c r="E613" s="2531"/>
      <c r="F613" s="2531"/>
      <c r="G613" s="2531"/>
      <c r="H613" s="3315"/>
      <c r="I613" s="3315"/>
      <c r="J613" s="2531"/>
      <c r="K613" s="2531"/>
      <c r="L613" s="2531"/>
      <c r="M613" s="3315"/>
      <c r="N613" s="3315"/>
      <c r="O613" s="2531"/>
      <c r="P613" s="2531"/>
      <c r="Q613" s="2531"/>
      <c r="BB613" s="425"/>
    </row>
    <row r="614" s="238" customFormat="true" ht="25.15" customHeight="true" x14ac:dyDescent="0.2">
      <c r="A614" s="425"/>
      <c r="B614" s="425"/>
      <c r="C614" s="3314"/>
      <c r="D614" s="3315"/>
      <c r="E614" s="2531"/>
      <c r="F614" s="2531"/>
      <c r="G614" s="2531"/>
      <c r="H614" s="3315"/>
      <c r="I614" s="3315"/>
      <c r="J614" s="2531"/>
      <c r="K614" s="2531"/>
      <c r="L614" s="2531"/>
      <c r="M614" s="3315"/>
      <c r="N614" s="3315"/>
      <c r="O614" s="2531"/>
      <c r="P614" s="2531"/>
      <c r="Q614" s="2531"/>
      <c r="BB614" s="425"/>
    </row>
    <row r="615" s="238" customFormat="true" ht="25.15" customHeight="true" x14ac:dyDescent="0.2">
      <c r="A615" s="425"/>
      <c r="B615" s="425"/>
      <c r="C615" s="3314"/>
      <c r="D615" s="3315"/>
      <c r="E615" s="2531"/>
      <c r="F615" s="2531"/>
      <c r="G615" s="2531"/>
      <c r="H615" s="3315"/>
      <c r="I615" s="3315"/>
      <c r="J615" s="2531"/>
      <c r="K615" s="2531"/>
      <c r="L615" s="2531"/>
      <c r="M615" s="3315"/>
      <c r="N615" s="3315"/>
      <c r="O615" s="2531"/>
      <c r="P615" s="2531"/>
      <c r="Q615" s="2531"/>
      <c r="BB615" s="425"/>
    </row>
    <row r="616" s="238" customFormat="true" ht="25.15" customHeight="true" x14ac:dyDescent="0.2">
      <c r="A616" s="425"/>
      <c r="B616" s="425"/>
      <c r="C616" s="3314"/>
      <c r="D616" s="3315"/>
      <c r="E616" s="2531"/>
      <c r="F616" s="2531"/>
      <c r="G616" s="2531"/>
      <c r="H616" s="3315"/>
      <c r="I616" s="3315"/>
      <c r="J616" s="2531"/>
      <c r="K616" s="2531"/>
      <c r="L616" s="2531"/>
      <c r="M616" s="3315"/>
      <c r="N616" s="3315"/>
      <c r="O616" s="2531"/>
      <c r="P616" s="2531"/>
      <c r="Q616" s="2531"/>
      <c r="BB616" s="425"/>
    </row>
    <row r="617" s="238" customFormat="true" ht="25.15" customHeight="true" x14ac:dyDescent="0.2">
      <c r="A617" s="425"/>
      <c r="B617" s="425"/>
      <c r="C617" s="3314"/>
      <c r="D617" s="3315"/>
      <c r="E617" s="2531"/>
      <c r="F617" s="2531"/>
      <c r="G617" s="2531"/>
      <c r="H617" s="3315"/>
      <c r="I617" s="3315"/>
      <c r="J617" s="2531"/>
      <c r="K617" s="2531"/>
      <c r="L617" s="2531"/>
      <c r="M617" s="3315"/>
      <c r="N617" s="3315"/>
      <c r="O617" s="2531"/>
      <c r="P617" s="2531"/>
      <c r="Q617" s="2531"/>
      <c r="BB617" s="425"/>
    </row>
    <row r="618" s="238" customFormat="true" ht="25.15" customHeight="true" x14ac:dyDescent="0.2">
      <c r="A618" s="425"/>
      <c r="B618" s="425"/>
      <c r="C618" s="3314"/>
      <c r="D618" s="3315"/>
      <c r="E618" s="2531"/>
      <c r="F618" s="2531"/>
      <c r="G618" s="2531"/>
      <c r="H618" s="3315"/>
      <c r="I618" s="3315"/>
      <c r="J618" s="2531"/>
      <c r="K618" s="2531"/>
      <c r="L618" s="2531"/>
      <c r="M618" s="3315"/>
      <c r="N618" s="3315"/>
      <c r="O618" s="2531"/>
      <c r="P618" s="2531"/>
      <c r="Q618" s="2531"/>
      <c r="BB618" s="425"/>
    </row>
    <row r="619" s="238" customFormat="true" ht="25.15" customHeight="true" x14ac:dyDescent="0.2">
      <c r="A619" s="425"/>
      <c r="B619" s="425"/>
      <c r="C619" s="3314"/>
      <c r="D619" s="3315"/>
      <c r="E619" s="2531"/>
      <c r="F619" s="2531"/>
      <c r="G619" s="2531"/>
      <c r="H619" s="3315"/>
      <c r="I619" s="3315"/>
      <c r="J619" s="2531"/>
      <c r="K619" s="2531"/>
      <c r="L619" s="2531"/>
      <c r="M619" s="3315"/>
      <c r="N619" s="3315"/>
      <c r="O619" s="2531"/>
      <c r="P619" s="2531"/>
      <c r="Q619" s="2531"/>
      <c r="BB619" s="425"/>
    </row>
    <row r="620" s="238" customFormat="true" ht="25.15" customHeight="true" x14ac:dyDescent="0.2">
      <c r="A620" s="425"/>
      <c r="B620" s="425"/>
      <c r="C620" s="3314"/>
      <c r="D620" s="3315"/>
      <c r="E620" s="2531"/>
      <c r="F620" s="2531"/>
      <c r="G620" s="2531"/>
      <c r="H620" s="3315"/>
      <c r="I620" s="3315"/>
      <c r="J620" s="2531"/>
      <c r="K620" s="2531"/>
      <c r="L620" s="2531"/>
      <c r="M620" s="3315"/>
      <c r="N620" s="3315"/>
      <c r="O620" s="2531"/>
      <c r="P620" s="2531"/>
      <c r="Q620" s="2531"/>
      <c r="BB620" s="425"/>
    </row>
    <row r="621" s="238" customFormat="true" ht="25.15" customHeight="true" x14ac:dyDescent="0.2">
      <c r="A621" s="425"/>
      <c r="B621" s="425"/>
      <c r="C621" s="3341"/>
      <c r="D621" s="3315"/>
      <c r="E621" s="2531"/>
      <c r="F621" s="2531"/>
      <c r="G621" s="2531"/>
      <c r="H621" s="3315"/>
      <c r="I621" s="3315"/>
      <c r="J621" s="2531"/>
      <c r="K621" s="2531"/>
      <c r="L621" s="2531"/>
      <c r="M621" s="3315"/>
      <c r="N621" s="3315"/>
      <c r="O621" s="2531"/>
      <c r="P621" s="2531"/>
      <c r="Q621" s="2531"/>
      <c r="BB621" s="425"/>
    </row>
    <row r="622" s="238" customFormat="true" ht="25.15" customHeight="true" x14ac:dyDescent="0.2">
      <c r="A622" s="425"/>
      <c r="B622" s="425"/>
      <c r="C622" s="3346"/>
      <c r="D622" s="3315"/>
      <c r="E622" s="2531"/>
      <c r="F622" s="2531"/>
      <c r="G622" s="2531"/>
      <c r="H622" s="3315"/>
      <c r="I622" s="3315"/>
      <c r="J622" s="2531"/>
      <c r="K622" s="2531"/>
      <c r="L622" s="2531"/>
      <c r="M622" s="3315"/>
      <c r="N622" s="3315"/>
      <c r="O622" s="2531"/>
      <c r="P622" s="2531"/>
      <c r="Q622" s="2531"/>
      <c r="BB622" s="425"/>
    </row>
    <row r="623" s="238" customFormat="true" ht="25.15" customHeight="true" x14ac:dyDescent="0.2">
      <c r="A623" s="425"/>
      <c r="B623" s="425"/>
      <c r="C623" s="3346"/>
      <c r="D623" s="3315"/>
      <c r="E623" s="2531"/>
      <c r="F623" s="2531"/>
      <c r="G623" s="2531"/>
      <c r="H623" s="3315"/>
      <c r="I623" s="3315"/>
      <c r="J623" s="2531"/>
      <c r="K623" s="2531"/>
      <c r="L623" s="2531"/>
      <c r="M623" s="3315"/>
      <c r="N623" s="3315"/>
      <c r="O623" s="2531"/>
      <c r="P623" s="2531"/>
      <c r="Q623" s="2531"/>
      <c r="BB623" s="425"/>
    </row>
    <row r="624" s="238" customFormat="true" ht="25.15" customHeight="true" x14ac:dyDescent="0.2">
      <c r="A624" s="425"/>
      <c r="B624" s="425"/>
      <c r="C624" s="3347"/>
      <c r="D624" s="3315"/>
      <c r="E624" s="2531"/>
      <c r="F624" s="2531"/>
      <c r="G624" s="2531"/>
      <c r="H624" s="3315"/>
      <c r="I624" s="3315"/>
      <c r="J624" s="2531"/>
      <c r="K624" s="2531"/>
      <c r="L624" s="2531"/>
      <c r="M624" s="3315"/>
      <c r="N624" s="3315"/>
      <c r="O624" s="2531"/>
      <c r="P624" s="2531"/>
      <c r="Q624" s="2531"/>
      <c r="BB624" s="425"/>
    </row>
    <row r="625" s="238" customFormat="true" ht="25.15" customHeight="true" x14ac:dyDescent="0.2">
      <c r="A625" s="425"/>
      <c r="B625" s="425"/>
      <c r="C625" s="3338"/>
      <c r="D625" s="3315"/>
      <c r="E625" s="2531"/>
      <c r="F625" s="2531"/>
      <c r="G625" s="2531"/>
      <c r="H625" s="3315"/>
      <c r="I625" s="3315"/>
      <c r="J625" s="2531"/>
      <c r="K625" s="2531"/>
      <c r="L625" s="2531"/>
      <c r="M625" s="3315"/>
      <c r="N625" s="3315"/>
      <c r="O625" s="2531"/>
      <c r="P625" s="2531"/>
      <c r="Q625" s="2531"/>
      <c r="BB625" s="425"/>
    </row>
    <row r="626" s="238" customFormat="true" ht="25.15" customHeight="true" x14ac:dyDescent="0.2">
      <c r="A626" s="425"/>
      <c r="B626" s="425"/>
      <c r="C626" s="3346"/>
      <c r="D626" s="3315"/>
      <c r="E626" s="2531"/>
      <c r="F626" s="2531"/>
      <c r="G626" s="2531"/>
      <c r="H626" s="3315"/>
      <c r="I626" s="3315"/>
      <c r="J626" s="2531"/>
      <c r="K626" s="2531"/>
      <c r="L626" s="2531"/>
      <c r="M626" s="3315"/>
      <c r="N626" s="3315"/>
      <c r="O626" s="2531"/>
      <c r="P626" s="2531"/>
      <c r="Q626" s="2531"/>
      <c r="BB626" s="425"/>
    </row>
    <row r="627" s="238" customFormat="true" ht="25.15" customHeight="true" x14ac:dyDescent="0.2">
      <c r="A627" s="425"/>
      <c r="B627" s="425"/>
      <c r="C627" s="3354"/>
      <c r="D627" s="3315"/>
      <c r="E627" s="2531"/>
      <c r="F627" s="2531"/>
      <c r="G627" s="2531"/>
      <c r="H627" s="3315"/>
      <c r="I627" s="3315"/>
      <c r="J627" s="2531"/>
      <c r="K627" s="2531"/>
      <c r="L627" s="2531"/>
      <c r="M627" s="3315"/>
      <c r="N627" s="3315"/>
      <c r="O627" s="2531"/>
      <c r="P627" s="2531"/>
      <c r="Q627" s="2531"/>
      <c r="BB627" s="425"/>
    </row>
    <row r="628" s="238" customFormat="true" ht="25.15" customHeight="true" x14ac:dyDescent="0.2">
      <c r="A628" s="425"/>
      <c r="B628" s="425"/>
      <c r="C628" s="3346"/>
      <c r="D628" s="3315"/>
      <c r="E628" s="2531"/>
      <c r="F628" s="2531"/>
      <c r="G628" s="2531"/>
      <c r="H628" s="3315"/>
      <c r="I628" s="3315"/>
      <c r="J628" s="2531"/>
      <c r="K628" s="2531"/>
      <c r="L628" s="2531"/>
      <c r="M628" s="3315"/>
      <c r="N628" s="3315"/>
      <c r="O628" s="2531"/>
      <c r="P628" s="2531"/>
      <c r="Q628" s="2531"/>
      <c r="BB628" s="425"/>
    </row>
    <row r="629" s="238" customFormat="true" ht="25.15" customHeight="true" x14ac:dyDescent="0.2">
      <c r="A629" s="425"/>
      <c r="B629" s="425"/>
      <c r="C629" s="3346"/>
      <c r="D629" s="3315"/>
      <c r="E629" s="2531"/>
      <c r="F629" s="2531"/>
      <c r="G629" s="2531"/>
      <c r="H629" s="3315"/>
      <c r="I629" s="3315"/>
      <c r="J629" s="2531"/>
      <c r="K629" s="2531"/>
      <c r="L629" s="2531"/>
      <c r="M629" s="3315"/>
      <c r="N629" s="3315"/>
      <c r="O629" s="2531"/>
      <c r="P629" s="2531"/>
      <c r="Q629" s="2531"/>
      <c r="BB629" s="425"/>
    </row>
    <row r="630" s="238" customFormat="true" ht="25.15" customHeight="true" x14ac:dyDescent="0.2">
      <c r="A630" s="425"/>
      <c r="B630" s="425"/>
      <c r="C630" s="3346"/>
      <c r="D630" s="3315"/>
      <c r="E630" s="2531"/>
      <c r="F630" s="2531"/>
      <c r="G630" s="2531"/>
      <c r="H630" s="3315"/>
      <c r="I630" s="3315"/>
      <c r="J630" s="2531"/>
      <c r="K630" s="2531"/>
      <c r="L630" s="2531"/>
      <c r="M630" s="3315"/>
      <c r="N630" s="3315"/>
      <c r="O630" s="2531"/>
      <c r="P630" s="2531"/>
      <c r="Q630" s="2531"/>
      <c r="BB630" s="425"/>
    </row>
    <row r="631" s="238" customFormat="true" ht="25.15" customHeight="true" x14ac:dyDescent="0.2">
      <c r="A631" s="425"/>
      <c r="B631" s="425"/>
      <c r="C631" s="3346"/>
      <c r="D631" s="3315"/>
      <c r="E631" s="2531"/>
      <c r="F631" s="2531"/>
      <c r="G631" s="2531"/>
      <c r="H631" s="3315"/>
      <c r="I631" s="3315"/>
      <c r="J631" s="2531"/>
      <c r="K631" s="2531"/>
      <c r="L631" s="2531"/>
      <c r="M631" s="3315"/>
      <c r="N631" s="3315"/>
      <c r="O631" s="2531"/>
      <c r="P631" s="2531"/>
      <c r="Q631" s="2531"/>
      <c r="BB631" s="425"/>
    </row>
    <row r="632" s="238" customFormat="true" ht="25.15" customHeight="true" x14ac:dyDescent="0.2">
      <c r="A632" s="425"/>
      <c r="B632" s="425"/>
      <c r="C632" s="3346"/>
      <c r="D632" s="3315"/>
      <c r="E632" s="2531"/>
      <c r="F632" s="2531"/>
      <c r="G632" s="2531"/>
      <c r="H632" s="3315"/>
      <c r="I632" s="3315"/>
      <c r="J632" s="2531"/>
      <c r="K632" s="2531"/>
      <c r="L632" s="2531"/>
      <c r="M632" s="3315"/>
      <c r="N632" s="3315"/>
      <c r="O632" s="2531"/>
      <c r="P632" s="2531"/>
      <c r="Q632" s="2531"/>
      <c r="BB632" s="425"/>
    </row>
    <row r="633" s="238" customFormat="true" ht="25.15" customHeight="true" x14ac:dyDescent="0.2">
      <c r="A633" s="425"/>
      <c r="B633" s="425"/>
      <c r="C633" s="3346"/>
      <c r="D633" s="3315"/>
      <c r="E633" s="2531"/>
      <c r="F633" s="2531"/>
      <c r="G633" s="2531"/>
      <c r="H633" s="3315"/>
      <c r="I633" s="3315"/>
      <c r="J633" s="2531"/>
      <c r="K633" s="2531"/>
      <c r="L633" s="2531"/>
      <c r="M633" s="3315"/>
      <c r="N633" s="3315"/>
      <c r="O633" s="2531"/>
      <c r="P633" s="2531"/>
      <c r="Q633" s="2531"/>
      <c r="BB633" s="425"/>
    </row>
    <row r="634" s="238" customFormat="true" ht="25.15" customHeight="true" x14ac:dyDescent="0.2">
      <c r="A634" s="425"/>
      <c r="B634" s="425"/>
      <c r="C634" s="3346"/>
      <c r="D634" s="3315"/>
      <c r="E634" s="2531"/>
      <c r="F634" s="2531"/>
      <c r="G634" s="2531"/>
      <c r="H634" s="3315"/>
      <c r="I634" s="3315"/>
      <c r="J634" s="2531"/>
      <c r="K634" s="2531"/>
      <c r="L634" s="2531"/>
      <c r="M634" s="3315"/>
      <c r="N634" s="3315"/>
      <c r="O634" s="2531"/>
      <c r="P634" s="2531"/>
      <c r="Q634" s="2531"/>
      <c r="BB634" s="425"/>
    </row>
    <row r="635" s="238" customFormat="true" ht="25.15" customHeight="true" x14ac:dyDescent="0.2">
      <c r="A635" s="425"/>
      <c r="B635" s="425"/>
      <c r="C635" s="3346"/>
      <c r="D635" s="3315"/>
      <c r="E635" s="2531"/>
      <c r="F635" s="2531"/>
      <c r="G635" s="2531"/>
      <c r="H635" s="3315"/>
      <c r="I635" s="3315"/>
      <c r="J635" s="2531"/>
      <c r="K635" s="2531"/>
      <c r="L635" s="2531"/>
      <c r="M635" s="3315"/>
      <c r="N635" s="3315"/>
      <c r="O635" s="2531"/>
      <c r="P635" s="2531"/>
      <c r="Q635" s="2531"/>
      <c r="BB635" s="425"/>
    </row>
    <row r="636" s="238" customFormat="true" ht="25.15" customHeight="true" x14ac:dyDescent="0.2">
      <c r="A636" s="425"/>
      <c r="B636" s="425"/>
      <c r="C636" s="3346"/>
      <c r="D636" s="3315"/>
      <c r="E636" s="2531"/>
      <c r="F636" s="2531"/>
      <c r="G636" s="2531"/>
      <c r="H636" s="3315"/>
      <c r="I636" s="3315"/>
      <c r="J636" s="2531"/>
      <c r="K636" s="2531"/>
      <c r="L636" s="2531"/>
      <c r="M636" s="3315"/>
      <c r="N636" s="3315"/>
      <c r="O636" s="2531"/>
      <c r="P636" s="2531"/>
      <c r="Q636" s="2531"/>
      <c r="BB636" s="425"/>
    </row>
    <row r="637" s="238" customFormat="true" ht="25.15" customHeight="true" x14ac:dyDescent="0.2">
      <c r="A637" s="425"/>
      <c r="B637" s="425"/>
      <c r="C637" s="3346"/>
      <c r="D637" s="3315"/>
      <c r="E637" s="2531"/>
      <c r="F637" s="2531"/>
      <c r="G637" s="2531"/>
      <c r="H637" s="3315"/>
      <c r="I637" s="3315"/>
      <c r="J637" s="2531"/>
      <c r="K637" s="2531"/>
      <c r="L637" s="2531"/>
      <c r="M637" s="3315"/>
      <c r="N637" s="3315"/>
      <c r="O637" s="2531"/>
      <c r="P637" s="2531"/>
      <c r="Q637" s="2531"/>
      <c r="BB637" s="425"/>
    </row>
    <row r="638" s="238" customFormat="true" ht="25.15" customHeight="true" x14ac:dyDescent="0.2">
      <c r="A638" s="425"/>
      <c r="B638" s="425"/>
      <c r="C638" s="3346"/>
      <c r="D638" s="3315"/>
      <c r="E638" s="2531"/>
      <c r="F638" s="2531"/>
      <c r="G638" s="2531"/>
      <c r="H638" s="3315"/>
      <c r="I638" s="3315"/>
      <c r="J638" s="2531"/>
      <c r="K638" s="2531"/>
      <c r="L638" s="2531"/>
      <c r="M638" s="3315"/>
      <c r="N638" s="3315"/>
      <c r="O638" s="2531"/>
      <c r="P638" s="2531"/>
      <c r="Q638" s="2531"/>
      <c r="BB638" s="425"/>
    </row>
    <row r="639" s="238" customFormat="true" ht="25.15" customHeight="true" x14ac:dyDescent="0.2">
      <c r="A639" s="425"/>
      <c r="B639" s="425"/>
      <c r="C639" s="3346"/>
      <c r="D639" s="3315"/>
      <c r="E639" s="2531"/>
      <c r="F639" s="2531"/>
      <c r="G639" s="2531"/>
      <c r="H639" s="3315"/>
      <c r="I639" s="3315"/>
      <c r="J639" s="2531"/>
      <c r="K639" s="2531"/>
      <c r="L639" s="2531"/>
      <c r="M639" s="3315"/>
      <c r="N639" s="3315"/>
      <c r="O639" s="2531"/>
      <c r="P639" s="2531"/>
      <c r="Q639" s="2531"/>
      <c r="BB639" s="425"/>
    </row>
    <row r="640" s="238" customFormat="true" ht="25.15" customHeight="true" x14ac:dyDescent="0.2">
      <c r="A640" s="425"/>
      <c r="B640" s="425"/>
      <c r="C640" s="3346"/>
      <c r="D640" s="3315"/>
      <c r="E640" s="2531"/>
      <c r="F640" s="2531"/>
      <c r="G640" s="2531"/>
      <c r="H640" s="3315"/>
      <c r="I640" s="3315"/>
      <c r="J640" s="2531"/>
      <c r="K640" s="2531"/>
      <c r="L640" s="2531"/>
      <c r="M640" s="3315"/>
      <c r="N640" s="3315"/>
      <c r="O640" s="2531"/>
      <c r="P640" s="2531"/>
      <c r="Q640" s="2531"/>
      <c r="BB640" s="425"/>
    </row>
    <row r="641" s="238" customFormat="true" ht="25.15" customHeight="true" x14ac:dyDescent="0.2">
      <c r="A641" s="425"/>
      <c r="B641" s="425"/>
      <c r="C641" s="3346"/>
      <c r="D641" s="3315"/>
      <c r="E641" s="2531"/>
      <c r="F641" s="2531"/>
      <c r="G641" s="2531"/>
      <c r="H641" s="3315"/>
      <c r="I641" s="3315"/>
      <c r="J641" s="2531"/>
      <c r="K641" s="2531"/>
      <c r="L641" s="2531"/>
      <c r="M641" s="3315"/>
      <c r="N641" s="3315"/>
      <c r="O641" s="2531"/>
      <c r="P641" s="2531"/>
      <c r="Q641" s="2531"/>
      <c r="BB641" s="425"/>
    </row>
    <row r="642" s="238" customFormat="true" ht="25.15" customHeight="true" x14ac:dyDescent="0.2">
      <c r="A642" s="425"/>
      <c r="B642" s="425"/>
      <c r="C642" s="3346"/>
      <c r="D642" s="3315"/>
      <c r="E642" s="2531"/>
      <c r="F642" s="2531"/>
      <c r="G642" s="2531"/>
      <c r="H642" s="3315"/>
      <c r="I642" s="3315"/>
      <c r="J642" s="2531"/>
      <c r="K642" s="2531"/>
      <c r="L642" s="2531"/>
      <c r="M642" s="3315"/>
      <c r="N642" s="3315"/>
      <c r="O642" s="2531"/>
      <c r="P642" s="2531"/>
      <c r="Q642" s="2531"/>
      <c r="BB642" s="425"/>
    </row>
    <row r="643" s="238" customFormat="true" ht="25.15" customHeight="true" x14ac:dyDescent="0.2">
      <c r="A643" s="425"/>
      <c r="B643" s="425"/>
      <c r="C643" s="3346"/>
      <c r="D643" s="3315"/>
      <c r="E643" s="2531"/>
      <c r="F643" s="2531"/>
      <c r="G643" s="2531"/>
      <c r="H643" s="3315"/>
      <c r="I643" s="3315"/>
      <c r="J643" s="2531"/>
      <c r="K643" s="2531"/>
      <c r="L643" s="2531"/>
      <c r="M643" s="3315"/>
      <c r="N643" s="3315"/>
      <c r="O643" s="2531"/>
      <c r="P643" s="2531"/>
      <c r="Q643" s="2531"/>
      <c r="BB643" s="425"/>
    </row>
    <row r="644" s="238" customFormat="true" ht="25.15" customHeight="true" x14ac:dyDescent="0.2">
      <c r="A644" s="425"/>
      <c r="B644" s="425"/>
      <c r="C644" s="3346"/>
      <c r="D644" s="3315"/>
      <c r="E644" s="2531"/>
      <c r="F644" s="2531"/>
      <c r="G644" s="2531"/>
      <c r="H644" s="3315"/>
      <c r="I644" s="3315"/>
      <c r="J644" s="2531"/>
      <c r="K644" s="2531"/>
      <c r="L644" s="2531"/>
      <c r="M644" s="3315"/>
      <c r="N644" s="3315"/>
      <c r="O644" s="2531"/>
      <c r="P644" s="2531"/>
      <c r="Q644" s="2531"/>
      <c r="BB644" s="425"/>
    </row>
    <row r="645" s="238" customFormat="true" ht="25.15" customHeight="true" x14ac:dyDescent="0.2">
      <c r="A645" s="425"/>
      <c r="B645" s="425"/>
      <c r="C645" s="3346"/>
      <c r="D645" s="3315"/>
      <c r="E645" s="2531"/>
      <c r="F645" s="2531"/>
      <c r="G645" s="2531"/>
      <c r="H645" s="3315"/>
      <c r="I645" s="3315"/>
      <c r="J645" s="2531"/>
      <c r="K645" s="2531"/>
      <c r="L645" s="2531"/>
      <c r="M645" s="3315"/>
      <c r="N645" s="3315"/>
      <c r="O645" s="2531"/>
      <c r="P645" s="2531"/>
      <c r="Q645" s="2531"/>
      <c r="BB645" s="425"/>
    </row>
    <row r="646" s="238" customFormat="true" ht="25.15" customHeight="true" x14ac:dyDescent="0.2">
      <c r="A646" s="425"/>
      <c r="B646" s="425"/>
      <c r="C646" s="3346"/>
      <c r="D646" s="3315"/>
      <c r="E646" s="2531"/>
      <c r="F646" s="2531"/>
      <c r="G646" s="2531"/>
      <c r="H646" s="3315"/>
      <c r="I646" s="3315"/>
      <c r="J646" s="2531"/>
      <c r="K646" s="2531"/>
      <c r="L646" s="2531"/>
      <c r="M646" s="3315"/>
      <c r="N646" s="3315"/>
      <c r="O646" s="2531"/>
      <c r="P646" s="2531"/>
      <c r="Q646" s="2531"/>
      <c r="BB646" s="425"/>
    </row>
    <row r="647" s="238" customFormat="true" ht="25.15" customHeight="true" x14ac:dyDescent="0.2">
      <c r="A647" s="425"/>
      <c r="B647" s="425"/>
      <c r="C647" s="3346"/>
      <c r="D647" s="3315"/>
      <c r="E647" s="2531"/>
      <c r="F647" s="2531"/>
      <c r="G647" s="2531"/>
      <c r="H647" s="3315"/>
      <c r="I647" s="3315"/>
      <c r="J647" s="2531"/>
      <c r="K647" s="2531"/>
      <c r="L647" s="2531"/>
      <c r="M647" s="3315"/>
      <c r="N647" s="3315"/>
      <c r="O647" s="2531"/>
      <c r="P647" s="2531"/>
      <c r="Q647" s="2531"/>
      <c r="BB647" s="425"/>
    </row>
    <row r="648" s="238" customFormat="true" ht="25.15" customHeight="true" x14ac:dyDescent="0.2">
      <c r="A648" s="425"/>
      <c r="B648" s="425"/>
      <c r="C648" s="3346"/>
      <c r="D648" s="3315"/>
      <c r="E648" s="2531"/>
      <c r="F648" s="2531"/>
      <c r="G648" s="2531"/>
      <c r="H648" s="3315"/>
      <c r="I648" s="3315"/>
      <c r="J648" s="2531"/>
      <c r="K648" s="2531"/>
      <c r="L648" s="2531"/>
      <c r="M648" s="3315"/>
      <c r="N648" s="3315"/>
      <c r="O648" s="2531"/>
      <c r="P648" s="2531"/>
      <c r="Q648" s="2531"/>
      <c r="BB648" s="425"/>
    </row>
    <row r="649" s="238" customFormat="true" ht="25.15" customHeight="true" x14ac:dyDescent="0.2">
      <c r="A649" s="425"/>
      <c r="B649" s="425"/>
      <c r="C649" s="3346"/>
      <c r="D649" s="3315"/>
      <c r="E649" s="2531"/>
      <c r="F649" s="2531"/>
      <c r="G649" s="2531"/>
      <c r="H649" s="3315"/>
      <c r="I649" s="3315"/>
      <c r="J649" s="2531"/>
      <c r="K649" s="2531"/>
      <c r="L649" s="2531"/>
      <c r="M649" s="3315"/>
      <c r="N649" s="3315"/>
      <c r="O649" s="2531"/>
      <c r="P649" s="2531"/>
      <c r="Q649" s="2531"/>
      <c r="BB649" s="425"/>
    </row>
    <row r="650" s="238" customFormat="true" ht="25.15" customHeight="true" x14ac:dyDescent="0.2">
      <c r="A650" s="425"/>
      <c r="B650" s="425"/>
      <c r="C650" s="3346"/>
      <c r="D650" s="3315"/>
      <c r="E650" s="2531"/>
      <c r="F650" s="2531"/>
      <c r="G650" s="2531"/>
      <c r="H650" s="3315"/>
      <c r="I650" s="3315"/>
      <c r="J650" s="2531"/>
      <c r="K650" s="2531"/>
      <c r="L650" s="2531"/>
      <c r="M650" s="3315"/>
      <c r="N650" s="3315"/>
      <c r="O650" s="2531"/>
      <c r="P650" s="2531"/>
      <c r="Q650" s="2531"/>
      <c r="BB650" s="425"/>
    </row>
    <row r="651" s="238" customFormat="true" ht="25.15" customHeight="true" x14ac:dyDescent="0.2">
      <c r="A651" s="425"/>
      <c r="B651" s="425"/>
      <c r="C651" s="3346"/>
      <c r="D651" s="3315"/>
      <c r="E651" s="2531"/>
      <c r="F651" s="2531"/>
      <c r="G651" s="2531"/>
      <c r="H651" s="3315"/>
      <c r="I651" s="3315"/>
      <c r="J651" s="2531"/>
      <c r="K651" s="2531"/>
      <c r="L651" s="2531"/>
      <c r="M651" s="3315"/>
      <c r="N651" s="3315"/>
      <c r="O651" s="2531"/>
      <c r="P651" s="2531"/>
      <c r="Q651" s="2531"/>
      <c r="BB651" s="425"/>
    </row>
    <row r="652" s="238" customFormat="true" ht="25.15" customHeight="true" x14ac:dyDescent="0.2">
      <c r="A652" s="425"/>
      <c r="B652" s="425"/>
      <c r="C652" s="3346"/>
      <c r="D652" s="3315"/>
      <c r="E652" s="2531"/>
      <c r="F652" s="2531"/>
      <c r="G652" s="2531"/>
      <c r="H652" s="3315"/>
      <c r="I652" s="3315"/>
      <c r="J652" s="2531"/>
      <c r="K652" s="2531"/>
      <c r="L652" s="2531"/>
      <c r="M652" s="3315"/>
      <c r="N652" s="3315"/>
      <c r="O652" s="2531"/>
      <c r="P652" s="2531"/>
      <c r="Q652" s="2531"/>
      <c r="BB652" s="425"/>
    </row>
    <row r="653" s="238" customFormat="true" ht="25.15" customHeight="true" x14ac:dyDescent="0.2">
      <c r="A653" s="425"/>
      <c r="B653" s="425"/>
      <c r="C653" s="3346"/>
      <c r="D653" s="3315"/>
      <c r="E653" s="2531"/>
      <c r="F653" s="2531"/>
      <c r="G653" s="2531"/>
      <c r="H653" s="3315"/>
      <c r="I653" s="3315"/>
      <c r="J653" s="2531"/>
      <c r="K653" s="2531"/>
      <c r="L653" s="2531"/>
      <c r="M653" s="3315"/>
      <c r="N653" s="3315"/>
      <c r="O653" s="2531"/>
      <c r="P653" s="2531"/>
      <c r="Q653" s="2531"/>
      <c r="BB653" s="425"/>
    </row>
    <row r="654" s="238" customFormat="true" ht="25.15" customHeight="true" x14ac:dyDescent="0.2">
      <c r="A654" s="425"/>
      <c r="B654" s="425"/>
      <c r="C654" s="3346"/>
      <c r="D654" s="3315"/>
      <c r="E654" s="2531"/>
      <c r="F654" s="2531"/>
      <c r="G654" s="2531"/>
      <c r="H654" s="3315"/>
      <c r="I654" s="3315"/>
      <c r="J654" s="2531"/>
      <c r="K654" s="2531"/>
      <c r="L654" s="2531"/>
      <c r="M654" s="3315"/>
      <c r="N654" s="3315"/>
      <c r="O654" s="2531"/>
      <c r="P654" s="2531"/>
      <c r="Q654" s="2531"/>
      <c r="BB654" s="425"/>
    </row>
    <row r="655" s="238" customFormat="true" ht="25.15" customHeight="true" x14ac:dyDescent="0.2">
      <c r="A655" s="425"/>
      <c r="B655" s="425"/>
      <c r="C655" s="3346"/>
      <c r="D655" s="3315"/>
      <c r="E655" s="2531"/>
      <c r="F655" s="2531"/>
      <c r="G655" s="2531"/>
      <c r="H655" s="3315"/>
      <c r="I655" s="3315"/>
      <c r="J655" s="2531"/>
      <c r="K655" s="2531"/>
      <c r="L655" s="2531"/>
      <c r="M655" s="3315"/>
      <c r="N655" s="3315"/>
      <c r="O655" s="2531"/>
      <c r="P655" s="2531"/>
      <c r="Q655" s="2531"/>
      <c r="BB655" s="425"/>
    </row>
    <row r="656" s="238" customFormat="true" ht="25.15" customHeight="true" x14ac:dyDescent="0.2">
      <c r="A656" s="425"/>
      <c r="B656" s="425"/>
      <c r="C656" s="3346"/>
      <c r="D656" s="3315"/>
      <c r="E656" s="2531"/>
      <c r="F656" s="2531"/>
      <c r="G656" s="2531"/>
      <c r="H656" s="3315"/>
      <c r="I656" s="3315"/>
      <c r="J656" s="2531"/>
      <c r="K656" s="2531"/>
      <c r="L656" s="2531"/>
      <c r="M656" s="3315"/>
      <c r="N656" s="3315"/>
      <c r="O656" s="2531"/>
      <c r="P656" s="2531"/>
      <c r="Q656" s="2531"/>
      <c r="BB656" s="425"/>
    </row>
    <row r="657" s="238" customFormat="true" ht="25.15" customHeight="true" x14ac:dyDescent="0.2">
      <c r="A657" s="425"/>
      <c r="B657" s="425"/>
      <c r="C657" s="3346"/>
      <c r="D657" s="3315"/>
      <c r="E657" s="2531"/>
      <c r="F657" s="2531"/>
      <c r="G657" s="2531"/>
      <c r="H657" s="3315"/>
      <c r="I657" s="3315"/>
      <c r="J657" s="2531"/>
      <c r="K657" s="2531"/>
      <c r="L657" s="2531"/>
      <c r="M657" s="3315"/>
      <c r="N657" s="3315"/>
      <c r="O657" s="2531"/>
      <c r="P657" s="2531"/>
      <c r="Q657" s="2531"/>
      <c r="BB657" s="425"/>
    </row>
    <row r="658" s="238" customFormat="true" ht="25.15" customHeight="true" x14ac:dyDescent="0.2">
      <c r="A658" s="425"/>
      <c r="B658" s="425"/>
      <c r="C658" s="3346"/>
      <c r="D658" s="3315"/>
      <c r="E658" s="2531"/>
      <c r="F658" s="2531"/>
      <c r="G658" s="2531"/>
      <c r="H658" s="3315"/>
      <c r="I658" s="3315"/>
      <c r="J658" s="2531"/>
      <c r="K658" s="2531"/>
      <c r="L658" s="2531"/>
      <c r="M658" s="3315"/>
      <c r="N658" s="3315"/>
      <c r="O658" s="2531"/>
      <c r="P658" s="2531"/>
      <c r="Q658" s="2531"/>
      <c r="BB658" s="425"/>
    </row>
    <row r="659" s="238" customFormat="true" ht="25.15" customHeight="true" x14ac:dyDescent="0.2">
      <c r="A659" s="425"/>
      <c r="B659" s="425"/>
      <c r="C659" s="3346"/>
      <c r="D659" s="3315"/>
      <c r="E659" s="2531"/>
      <c r="F659" s="2531"/>
      <c r="G659" s="2531"/>
      <c r="H659" s="3315"/>
      <c r="I659" s="3315"/>
      <c r="J659" s="2531"/>
      <c r="K659" s="2531"/>
      <c r="L659" s="2531"/>
      <c r="M659" s="3315"/>
      <c r="N659" s="3315"/>
      <c r="O659" s="2531"/>
      <c r="P659" s="2531"/>
      <c r="Q659" s="2531"/>
      <c r="BB659" s="425"/>
    </row>
    <row r="660" s="238" customFormat="true" ht="25.15" customHeight="true" x14ac:dyDescent="0.2">
      <c r="A660" s="425"/>
      <c r="B660" s="425"/>
      <c r="C660" s="3346"/>
      <c r="D660" s="3315"/>
      <c r="E660" s="2531"/>
      <c r="F660" s="2531"/>
      <c r="G660" s="2531"/>
      <c r="H660" s="3315"/>
      <c r="I660" s="3315"/>
      <c r="J660" s="2531"/>
      <c r="K660" s="2531"/>
      <c r="L660" s="2531"/>
      <c r="M660" s="3315"/>
      <c r="N660" s="3315"/>
      <c r="O660" s="2531"/>
      <c r="P660" s="2531"/>
      <c r="Q660" s="2531"/>
      <c r="BB660" s="425"/>
    </row>
    <row r="661" s="238" customFormat="true" ht="25.15" customHeight="true" x14ac:dyDescent="0.2">
      <c r="A661" s="425"/>
      <c r="B661" s="425"/>
      <c r="C661" s="3346"/>
      <c r="D661" s="3315"/>
      <c r="E661" s="2531"/>
      <c r="F661" s="2531"/>
      <c r="G661" s="2531"/>
      <c r="H661" s="3315"/>
      <c r="I661" s="3315"/>
      <c r="J661" s="2531"/>
      <c r="K661" s="2531"/>
      <c r="L661" s="2531"/>
      <c r="M661" s="3315"/>
      <c r="N661" s="3315"/>
      <c r="O661" s="2531"/>
      <c r="P661" s="2531"/>
      <c r="Q661" s="2531"/>
      <c r="BB661" s="425"/>
    </row>
    <row r="662" s="238" customFormat="true" ht="25.15" customHeight="true" x14ac:dyDescent="0.2">
      <c r="A662" s="425"/>
      <c r="B662" s="425"/>
      <c r="C662" s="3346"/>
      <c r="D662" s="3315"/>
      <c r="E662" s="2531"/>
      <c r="F662" s="2531"/>
      <c r="G662" s="2531"/>
      <c r="H662" s="3315"/>
      <c r="I662" s="3315"/>
      <c r="J662" s="2531"/>
      <c r="K662" s="2531"/>
      <c r="L662" s="2531"/>
      <c r="M662" s="3315"/>
      <c r="N662" s="3315"/>
      <c r="O662" s="2531"/>
      <c r="P662" s="2531"/>
      <c r="Q662" s="2531"/>
      <c r="BB662" s="425"/>
    </row>
    <row r="663" s="238" customFormat="true" ht="25.15" customHeight="true" x14ac:dyDescent="0.2">
      <c r="A663" s="425"/>
      <c r="B663" s="425"/>
      <c r="C663" s="3346"/>
      <c r="D663" s="3315"/>
      <c r="E663" s="2531"/>
      <c r="F663" s="2531"/>
      <c r="G663" s="2531"/>
      <c r="H663" s="3315"/>
      <c r="I663" s="3315"/>
      <c r="J663" s="2531"/>
      <c r="K663" s="2531"/>
      <c r="L663" s="2531"/>
      <c r="M663" s="3315"/>
      <c r="N663" s="3315"/>
      <c r="O663" s="2531"/>
      <c r="P663" s="2531"/>
      <c r="Q663" s="2531"/>
      <c r="BB663" s="425"/>
    </row>
    <row r="664" s="238" customFormat="true" ht="25.15" customHeight="true" x14ac:dyDescent="0.2">
      <c r="A664" s="425"/>
      <c r="B664" s="425"/>
      <c r="C664" s="3346"/>
      <c r="D664" s="3315"/>
      <c r="E664" s="2531"/>
      <c r="F664" s="2531"/>
      <c r="G664" s="2531"/>
      <c r="H664" s="3315"/>
      <c r="I664" s="3315"/>
      <c r="J664" s="2531"/>
      <c r="K664" s="2531"/>
      <c r="L664" s="2531"/>
      <c r="M664" s="3315"/>
      <c r="N664" s="3315"/>
      <c r="O664" s="2531"/>
      <c r="P664" s="2531"/>
      <c r="Q664" s="2531"/>
      <c r="BB664" s="425"/>
    </row>
    <row r="665" s="238" customFormat="true" ht="25.15" customHeight="true" x14ac:dyDescent="0.2">
      <c r="A665" s="425"/>
      <c r="B665" s="425"/>
      <c r="C665" s="3346"/>
      <c r="D665" s="3315"/>
      <c r="E665" s="2531"/>
      <c r="F665" s="2531"/>
      <c r="G665" s="2531"/>
      <c r="H665" s="3315"/>
      <c r="I665" s="3315"/>
      <c r="J665" s="2531"/>
      <c r="K665" s="2531"/>
      <c r="L665" s="2531"/>
      <c r="M665" s="3315"/>
      <c r="N665" s="3315"/>
      <c r="O665" s="2531"/>
      <c r="P665" s="2531"/>
      <c r="Q665" s="2531"/>
      <c r="BB665" s="425"/>
    </row>
    <row r="666" s="238" customFormat="true" ht="25.15" customHeight="true" x14ac:dyDescent="0.2">
      <c r="A666" s="425"/>
      <c r="B666" s="425"/>
      <c r="C666" s="3346"/>
      <c r="D666" s="3315"/>
      <c r="E666" s="2531"/>
      <c r="F666" s="2531"/>
      <c r="G666" s="2531"/>
      <c r="H666" s="3315"/>
      <c r="I666" s="3315"/>
      <c r="J666" s="2531"/>
      <c r="K666" s="2531"/>
      <c r="L666" s="2531"/>
      <c r="M666" s="3315"/>
      <c r="N666" s="3315"/>
      <c r="O666" s="2531"/>
      <c r="P666" s="2531"/>
      <c r="Q666" s="2531"/>
      <c r="BB666" s="425"/>
    </row>
    <row r="667" s="238" customFormat="true" ht="25.15" customHeight="true" x14ac:dyDescent="0.2">
      <c r="A667" s="425"/>
      <c r="B667" s="425"/>
      <c r="C667" s="3346"/>
      <c r="D667" s="3315"/>
      <c r="E667" s="2531"/>
      <c r="F667" s="2531"/>
      <c r="G667" s="2531"/>
      <c r="H667" s="3315"/>
      <c r="I667" s="3315"/>
      <c r="J667" s="2531"/>
      <c r="K667" s="2531"/>
      <c r="L667" s="2531"/>
      <c r="M667" s="3315"/>
      <c r="N667" s="3315"/>
      <c r="O667" s="2531"/>
      <c r="P667" s="2531"/>
      <c r="Q667" s="2531"/>
      <c r="BB667" s="425"/>
    </row>
    <row r="668" s="238" customFormat="true" ht="25.15" customHeight="true" x14ac:dyDescent="0.2">
      <c r="A668" s="425"/>
      <c r="B668" s="425"/>
      <c r="C668" s="3346"/>
      <c r="D668" s="3315"/>
      <c r="E668" s="2531"/>
      <c r="F668" s="2531"/>
      <c r="G668" s="2531"/>
      <c r="H668" s="3315"/>
      <c r="I668" s="3315"/>
      <c r="J668" s="2531"/>
      <c r="K668" s="2531"/>
      <c r="L668" s="2531"/>
      <c r="M668" s="3315"/>
      <c r="N668" s="3315"/>
      <c r="O668" s="2531"/>
      <c r="P668" s="2531"/>
      <c r="Q668" s="2531"/>
      <c r="BB668" s="425"/>
    </row>
    <row r="669" s="238" customFormat="true" ht="25.15" customHeight="true" x14ac:dyDescent="0.2">
      <c r="A669" s="425"/>
      <c r="B669" s="425"/>
      <c r="C669" s="3346"/>
      <c r="D669" s="3315"/>
      <c r="E669" s="2531"/>
      <c r="F669" s="2531"/>
      <c r="G669" s="2531"/>
      <c r="H669" s="3315"/>
      <c r="I669" s="3315"/>
      <c r="J669" s="2531"/>
      <c r="K669" s="2531"/>
      <c r="L669" s="2531"/>
      <c r="M669" s="3315"/>
      <c r="N669" s="3315"/>
      <c r="O669" s="2531"/>
      <c r="P669" s="2531"/>
      <c r="Q669" s="2531"/>
      <c r="BB669" s="425"/>
    </row>
    <row r="670" s="238" customFormat="true" ht="25.15" customHeight="true" x14ac:dyDescent="0.2">
      <c r="A670" s="425"/>
      <c r="B670" s="425"/>
      <c r="C670" s="3346"/>
      <c r="D670" s="3315"/>
      <c r="E670" s="2531"/>
      <c r="F670" s="2531"/>
      <c r="G670" s="2531"/>
      <c r="H670" s="3315"/>
      <c r="I670" s="3315"/>
      <c r="J670" s="2531"/>
      <c r="K670" s="2531"/>
      <c r="L670" s="2531"/>
      <c r="M670" s="3315"/>
      <c r="N670" s="3315"/>
      <c r="O670" s="2531"/>
      <c r="P670" s="2531"/>
      <c r="Q670" s="2531"/>
      <c r="BB670" s="425"/>
    </row>
    <row r="671" s="238" customFormat="true" ht="25.15" customHeight="true" x14ac:dyDescent="0.2">
      <c r="A671" s="425"/>
      <c r="B671" s="425"/>
      <c r="C671" s="3346"/>
      <c r="D671" s="3315"/>
      <c r="E671" s="2531"/>
      <c r="F671" s="2531"/>
      <c r="G671" s="2531"/>
      <c r="H671" s="3315"/>
      <c r="I671" s="3315"/>
      <c r="J671" s="2531"/>
      <c r="K671" s="2531"/>
      <c r="L671" s="2531"/>
      <c r="M671" s="3315"/>
      <c r="N671" s="3315"/>
      <c r="O671" s="2531"/>
      <c r="P671" s="2531"/>
      <c r="Q671" s="2531"/>
      <c r="BB671" s="425"/>
    </row>
    <row r="672" s="238" customFormat="true" ht="25.15" customHeight="true" x14ac:dyDescent="0.2">
      <c r="A672" s="425"/>
      <c r="B672" s="425"/>
      <c r="C672" s="3346"/>
      <c r="D672" s="3315"/>
      <c r="E672" s="2531"/>
      <c r="F672" s="2531"/>
      <c r="G672" s="2531"/>
      <c r="H672" s="3315"/>
      <c r="I672" s="3315"/>
      <c r="J672" s="2531"/>
      <c r="K672" s="2531"/>
      <c r="L672" s="2531"/>
      <c r="M672" s="3315"/>
      <c r="N672" s="3315"/>
      <c r="O672" s="2531"/>
      <c r="P672" s="2531"/>
      <c r="Q672" s="2531"/>
      <c r="BB672" s="425"/>
    </row>
    <row r="673" s="238" customFormat="true" ht="25.15" customHeight="true" x14ac:dyDescent="0.2">
      <c r="A673" s="425"/>
      <c r="B673" s="425"/>
      <c r="C673" s="3346"/>
      <c r="D673" s="3315"/>
      <c r="E673" s="2531"/>
      <c r="F673" s="2531"/>
      <c r="G673" s="2531"/>
      <c r="H673" s="3315"/>
      <c r="I673" s="3315"/>
      <c r="J673" s="2531"/>
      <c r="K673" s="2531"/>
      <c r="L673" s="2531"/>
      <c r="M673" s="3315"/>
      <c r="N673" s="3315"/>
      <c r="O673" s="2531"/>
      <c r="P673" s="2531"/>
      <c r="Q673" s="2531"/>
      <c r="BB673" s="425"/>
    </row>
    <row r="674" s="238" customFormat="true" ht="25.15" customHeight="true" x14ac:dyDescent="0.2">
      <c r="A674" s="425"/>
      <c r="B674" s="425"/>
      <c r="C674" s="3346"/>
      <c r="D674" s="3315"/>
      <c r="E674" s="2531"/>
      <c r="F674" s="2531"/>
      <c r="G674" s="2531"/>
      <c r="H674" s="3315"/>
      <c r="I674" s="3315"/>
      <c r="J674" s="2531"/>
      <c r="K674" s="2531"/>
      <c r="L674" s="2531"/>
      <c r="M674" s="3315"/>
      <c r="N674" s="3315"/>
      <c r="O674" s="2531"/>
      <c r="P674" s="2531"/>
      <c r="Q674" s="2531"/>
      <c r="BB674" s="425"/>
    </row>
    <row r="675" s="238" customFormat="true" ht="25.15" customHeight="true" x14ac:dyDescent="0.2">
      <c r="A675" s="425"/>
      <c r="B675" s="425"/>
      <c r="C675" s="3346"/>
      <c r="D675" s="3315"/>
      <c r="E675" s="2531"/>
      <c r="F675" s="2531"/>
      <c r="G675" s="2531"/>
      <c r="H675" s="3315"/>
      <c r="I675" s="3315"/>
      <c r="J675" s="2531"/>
      <c r="K675" s="2531"/>
      <c r="L675" s="2531"/>
      <c r="M675" s="3315"/>
      <c r="N675" s="3315"/>
      <c r="O675" s="2531"/>
      <c r="P675" s="2531"/>
      <c r="Q675" s="2531"/>
      <c r="BB675" s="425"/>
    </row>
    <row r="676" s="238" customFormat="true" ht="25.15" customHeight="true" x14ac:dyDescent="0.2">
      <c r="A676" s="425"/>
      <c r="B676" s="425"/>
      <c r="C676" s="3346"/>
      <c r="D676" s="3315"/>
      <c r="E676" s="2531"/>
      <c r="F676" s="2531"/>
      <c r="G676" s="2531"/>
      <c r="H676" s="3315"/>
      <c r="I676" s="3315"/>
      <c r="J676" s="2531"/>
      <c r="K676" s="2531"/>
      <c r="L676" s="2531"/>
      <c r="M676" s="3315"/>
      <c r="N676" s="3315"/>
      <c r="O676" s="2531"/>
      <c r="P676" s="2531"/>
      <c r="Q676" s="2531"/>
      <c r="BB676" s="425"/>
    </row>
    <row r="677" s="238" customFormat="true" ht="25.15" customHeight="true" x14ac:dyDescent="0.2">
      <c r="A677" s="425"/>
      <c r="B677" s="425"/>
      <c r="C677" s="3346"/>
      <c r="D677" s="3315"/>
      <c r="E677" s="2531"/>
      <c r="F677" s="2531"/>
      <c r="G677" s="2531"/>
      <c r="H677" s="3315"/>
      <c r="I677" s="3315"/>
      <c r="J677" s="2531"/>
      <c r="K677" s="2531"/>
      <c r="L677" s="2531"/>
      <c r="M677" s="3315"/>
      <c r="N677" s="3315"/>
      <c r="O677" s="2531"/>
      <c r="P677" s="2531"/>
      <c r="Q677" s="2531"/>
      <c r="BB677" s="425"/>
    </row>
    <row r="678" s="238" customFormat="true" ht="25.15" customHeight="true" x14ac:dyDescent="0.2">
      <c r="A678" s="425"/>
      <c r="B678" s="425"/>
      <c r="C678" s="3346"/>
      <c r="D678" s="3315"/>
      <c r="E678" s="2531"/>
      <c r="F678" s="2531"/>
      <c r="G678" s="2531"/>
      <c r="H678" s="3315"/>
      <c r="I678" s="3315"/>
      <c r="J678" s="2531"/>
      <c r="K678" s="2531"/>
      <c r="L678" s="2531"/>
      <c r="M678" s="3315"/>
      <c r="N678" s="3315"/>
      <c r="O678" s="2531"/>
      <c r="P678" s="2531"/>
      <c r="Q678" s="2531"/>
      <c r="BB678" s="425"/>
    </row>
    <row r="679" s="238" customFormat="true" ht="25.15" customHeight="true" x14ac:dyDescent="0.2">
      <c r="A679" s="425"/>
      <c r="B679" s="425"/>
      <c r="C679" s="3346"/>
      <c r="D679" s="3315"/>
      <c r="E679" s="2531"/>
      <c r="F679" s="2531"/>
      <c r="G679" s="2531"/>
      <c r="H679" s="3315"/>
      <c r="I679" s="3315"/>
      <c r="J679" s="2531"/>
      <c r="K679" s="2531"/>
      <c r="L679" s="2531"/>
      <c r="M679" s="3315"/>
      <c r="N679" s="3315"/>
      <c r="O679" s="2531"/>
      <c r="P679" s="2531"/>
      <c r="Q679" s="2531"/>
      <c r="BB679" s="425"/>
    </row>
    <row r="680" s="238" customFormat="true" ht="25.15" customHeight="true" x14ac:dyDescent="0.2">
      <c r="A680" s="425"/>
      <c r="B680" s="425"/>
      <c r="C680" s="3346"/>
      <c r="D680" s="3315"/>
      <c r="E680" s="2531"/>
      <c r="F680" s="2531"/>
      <c r="G680" s="2531"/>
      <c r="H680" s="3315"/>
      <c r="I680" s="3315"/>
      <c r="J680" s="2531"/>
      <c r="K680" s="2531"/>
      <c r="L680" s="2531"/>
      <c r="M680" s="3315"/>
      <c r="N680" s="3315"/>
      <c r="O680" s="2531"/>
      <c r="P680" s="2531"/>
      <c r="Q680" s="2531"/>
      <c r="BB680" s="425"/>
    </row>
    <row r="681" s="238" customFormat="true" ht="25.15" customHeight="true" x14ac:dyDescent="0.2">
      <c r="A681" s="425"/>
      <c r="B681" s="425"/>
      <c r="C681" s="3346"/>
      <c r="D681" s="3315"/>
      <c r="E681" s="2531"/>
      <c r="F681" s="2531"/>
      <c r="G681" s="2531"/>
      <c r="H681" s="3315"/>
      <c r="I681" s="3315"/>
      <c r="J681" s="2531"/>
      <c r="K681" s="2531"/>
      <c r="L681" s="2531"/>
      <c r="M681" s="3315"/>
      <c r="N681" s="3315"/>
      <c r="O681" s="2531"/>
      <c r="P681" s="2531"/>
      <c r="Q681" s="2531"/>
      <c r="BB681" s="425"/>
    </row>
    <row r="682" s="238" customFormat="true" ht="25.15" customHeight="true" x14ac:dyDescent="0.2">
      <c r="A682" s="425"/>
      <c r="B682" s="425"/>
      <c r="C682" s="3346"/>
      <c r="D682" s="3315"/>
      <c r="E682" s="2531"/>
      <c r="F682" s="2531"/>
      <c r="G682" s="2531"/>
      <c r="H682" s="3315"/>
      <c r="I682" s="3315"/>
      <c r="J682" s="2531"/>
      <c r="K682" s="2531"/>
      <c r="L682" s="2531"/>
      <c r="M682" s="3315"/>
      <c r="N682" s="3315"/>
      <c r="O682" s="2531"/>
      <c r="P682" s="2531"/>
      <c r="Q682" s="2531"/>
      <c r="BB682" s="425"/>
    </row>
    <row r="683" s="238" customFormat="true" ht="25.15" customHeight="true" x14ac:dyDescent="0.2">
      <c r="A683" s="425"/>
      <c r="B683" s="425"/>
      <c r="C683" s="3346"/>
      <c r="D683" s="3315"/>
      <c r="E683" s="2531"/>
      <c r="F683" s="2531"/>
      <c r="G683" s="2531"/>
      <c r="H683" s="3315"/>
      <c r="I683" s="3315"/>
      <c r="J683" s="2531"/>
      <c r="K683" s="2531"/>
      <c r="L683" s="2531"/>
      <c r="M683" s="3315"/>
      <c r="N683" s="3315"/>
      <c r="O683" s="2531"/>
      <c r="P683" s="2531"/>
      <c r="Q683" s="2531"/>
      <c r="BB683" s="425"/>
    </row>
    <row r="684" s="238" customFormat="true" ht="25.15" customHeight="true" x14ac:dyDescent="0.2">
      <c r="A684" s="425"/>
      <c r="B684" s="425"/>
      <c r="C684" s="3346"/>
      <c r="D684" s="3315"/>
      <c r="E684" s="2531"/>
      <c r="F684" s="2531"/>
      <c r="G684" s="2531"/>
      <c r="H684" s="3315"/>
      <c r="I684" s="3315"/>
      <c r="J684" s="2531"/>
      <c r="K684" s="2531"/>
      <c r="L684" s="2531"/>
      <c r="M684" s="3315"/>
      <c r="N684" s="3315"/>
      <c r="O684" s="2531"/>
      <c r="P684" s="2531"/>
      <c r="Q684" s="2531"/>
      <c r="BB684" s="425"/>
    </row>
    <row r="685" s="238" customFormat="true" ht="25.15" customHeight="true" x14ac:dyDescent="0.2">
      <c r="A685" s="425"/>
      <c r="B685" s="425"/>
      <c r="C685" s="3346"/>
      <c r="D685" s="3315"/>
      <c r="E685" s="2531"/>
      <c r="F685" s="2531"/>
      <c r="G685" s="2531"/>
      <c r="H685" s="3315"/>
      <c r="I685" s="3315"/>
      <c r="J685" s="2531"/>
      <c r="K685" s="2531"/>
      <c r="L685" s="2531"/>
      <c r="M685" s="3315"/>
      <c r="N685" s="3315"/>
      <c r="O685" s="2531"/>
      <c r="P685" s="2531"/>
      <c r="Q685" s="2531"/>
      <c r="BB685" s="425"/>
    </row>
    <row r="686" s="238" customFormat="true" ht="25.15" customHeight="true" x14ac:dyDescent="0.2">
      <c r="A686" s="425"/>
      <c r="B686" s="425"/>
      <c r="C686" s="3346"/>
      <c r="D686" s="3315"/>
      <c r="E686" s="2531"/>
      <c r="F686" s="2531"/>
      <c r="G686" s="2531"/>
      <c r="H686" s="3315"/>
      <c r="I686" s="3315"/>
      <c r="J686" s="2531"/>
      <c r="K686" s="2531"/>
      <c r="L686" s="2531"/>
      <c r="M686" s="3315"/>
      <c r="N686" s="3315"/>
      <c r="O686" s="2531"/>
      <c r="P686" s="2531"/>
      <c r="Q686" s="2531"/>
      <c r="BB686" s="425"/>
    </row>
    <row r="687" s="238" customFormat="true" ht="25.15" customHeight="true" x14ac:dyDescent="0.2">
      <c r="A687" s="425"/>
      <c r="B687" s="425"/>
      <c r="C687" s="3346"/>
      <c r="D687" s="3315"/>
      <c r="E687" s="2531"/>
      <c r="F687" s="2531"/>
      <c r="G687" s="2531"/>
      <c r="H687" s="3315"/>
      <c r="I687" s="3315"/>
      <c r="J687" s="2531"/>
      <c r="K687" s="2531"/>
      <c r="L687" s="2531"/>
      <c r="M687" s="3315"/>
      <c r="N687" s="3315"/>
      <c r="O687" s="2531"/>
      <c r="P687" s="2531"/>
      <c r="Q687" s="2531"/>
      <c r="BB687" s="425"/>
    </row>
    <row r="688" s="238" customFormat="true" ht="25.15" customHeight="true" x14ac:dyDescent="0.2">
      <c r="A688" s="425"/>
      <c r="B688" s="425"/>
      <c r="C688" s="3346"/>
      <c r="D688" s="3315"/>
      <c r="E688" s="2531"/>
      <c r="F688" s="2531"/>
      <c r="G688" s="2531"/>
      <c r="H688" s="3315"/>
      <c r="I688" s="3315"/>
      <c r="J688" s="2531"/>
      <c r="K688" s="2531"/>
      <c r="L688" s="2531"/>
      <c r="M688" s="3315"/>
      <c r="N688" s="3315"/>
      <c r="O688" s="2531"/>
      <c r="P688" s="2531"/>
      <c r="Q688" s="2531"/>
      <c r="BB688" s="425"/>
    </row>
    <row r="689" s="238" customFormat="true" ht="25.15" customHeight="true" x14ac:dyDescent="0.2">
      <c r="A689" s="425"/>
      <c r="B689" s="425"/>
      <c r="C689" s="3346"/>
      <c r="D689" s="3315"/>
      <c r="E689" s="2531"/>
      <c r="F689" s="2531"/>
      <c r="G689" s="2531"/>
      <c r="H689" s="3315"/>
      <c r="I689" s="3315"/>
      <c r="J689" s="2531"/>
      <c r="K689" s="2531"/>
      <c r="L689" s="2531"/>
      <c r="M689" s="3315"/>
      <c r="N689" s="3315"/>
      <c r="O689" s="2531"/>
      <c r="P689" s="2531"/>
      <c r="Q689" s="2531"/>
      <c r="BB689" s="425"/>
    </row>
    <row r="690" s="238" customFormat="true" ht="25.15" customHeight="true" x14ac:dyDescent="0.2">
      <c r="A690" s="425"/>
      <c r="B690" s="425"/>
      <c r="C690" s="3346"/>
      <c r="D690" s="3315"/>
      <c r="E690" s="2531"/>
      <c r="F690" s="2531"/>
      <c r="G690" s="2531"/>
      <c r="H690" s="3315"/>
      <c r="I690" s="3315"/>
      <c r="J690" s="2531"/>
      <c r="K690" s="2531"/>
      <c r="L690" s="2531"/>
      <c r="M690" s="3315"/>
      <c r="N690" s="3315"/>
      <c r="O690" s="2531"/>
      <c r="P690" s="2531"/>
      <c r="Q690" s="2531"/>
      <c r="BB690" s="425"/>
    </row>
    <row r="691" s="238" customFormat="true" ht="25.15" customHeight="true" x14ac:dyDescent="0.2">
      <c r="A691" s="425"/>
      <c r="B691" s="425"/>
      <c r="C691" s="3346"/>
      <c r="D691" s="3315"/>
      <c r="E691" s="2531"/>
      <c r="F691" s="2531"/>
      <c r="G691" s="2531"/>
      <c r="H691" s="3315"/>
      <c r="I691" s="3315"/>
      <c r="J691" s="2531"/>
      <c r="K691" s="2531"/>
      <c r="L691" s="2531"/>
      <c r="M691" s="3315"/>
      <c r="N691" s="3315"/>
      <c r="O691" s="2531"/>
      <c r="P691" s="2531"/>
      <c r="Q691" s="2531"/>
      <c r="BB691" s="425"/>
    </row>
    <row r="692" s="238" customFormat="true" ht="25.15" customHeight="true" x14ac:dyDescent="0.2">
      <c r="A692" s="425"/>
      <c r="B692" s="425"/>
      <c r="C692" s="3346"/>
      <c r="D692" s="3315"/>
      <c r="E692" s="2531"/>
      <c r="F692" s="2531"/>
      <c r="G692" s="2531"/>
      <c r="H692" s="3315"/>
      <c r="I692" s="3315"/>
      <c r="J692" s="2531"/>
      <c r="K692" s="2531"/>
      <c r="L692" s="2531"/>
      <c r="M692" s="3315"/>
      <c r="N692" s="3315"/>
      <c r="O692" s="2531"/>
      <c r="P692" s="2531"/>
      <c r="Q692" s="2531"/>
      <c r="BB692" s="425"/>
    </row>
    <row r="693" s="238" customFormat="true" ht="25.15" customHeight="true" x14ac:dyDescent="0.2">
      <c r="A693" s="425"/>
      <c r="B693" s="425"/>
      <c r="C693" s="3346"/>
      <c r="D693" s="3315"/>
      <c r="E693" s="2531"/>
      <c r="F693" s="2531"/>
      <c r="G693" s="2531"/>
      <c r="H693" s="3315"/>
      <c r="I693" s="3315"/>
      <c r="J693" s="2531"/>
      <c r="K693" s="2531"/>
      <c r="L693" s="2531"/>
      <c r="M693" s="3315"/>
      <c r="N693" s="3315"/>
      <c r="O693" s="2531"/>
      <c r="P693" s="2531"/>
      <c r="Q693" s="2531"/>
      <c r="BB693" s="425"/>
    </row>
    <row r="694" s="238" customFormat="true" ht="25.15" customHeight="true" x14ac:dyDescent="0.2">
      <c r="A694" s="425"/>
      <c r="B694" s="425"/>
      <c r="C694" s="3346"/>
      <c r="D694" s="3315"/>
      <c r="E694" s="2531"/>
      <c r="F694" s="2531"/>
      <c r="G694" s="2531"/>
      <c r="H694" s="3315"/>
      <c r="I694" s="3315"/>
      <c r="J694" s="2531"/>
      <c r="K694" s="2531"/>
      <c r="L694" s="2531"/>
      <c r="M694" s="3315"/>
      <c r="N694" s="3315"/>
      <c r="O694" s="2531"/>
      <c r="P694" s="2531"/>
      <c r="Q694" s="2531"/>
      <c r="BB694" s="425"/>
    </row>
    <row r="695" s="238" customFormat="true" ht="25.15" customHeight="true" x14ac:dyDescent="0.2">
      <c r="A695" s="425"/>
      <c r="B695" s="425"/>
      <c r="C695" s="3346"/>
      <c r="D695" s="3315"/>
      <c r="E695" s="2531"/>
      <c r="F695" s="2531"/>
      <c r="G695" s="2531"/>
      <c r="H695" s="3315"/>
      <c r="I695" s="3315"/>
      <c r="J695" s="2531"/>
      <c r="K695" s="2531"/>
      <c r="L695" s="2531"/>
      <c r="M695" s="3315"/>
      <c r="N695" s="3315"/>
      <c r="O695" s="2531"/>
      <c r="P695" s="2531"/>
      <c r="Q695" s="2531"/>
      <c r="BB695" s="425"/>
    </row>
    <row r="696" s="238" customFormat="true" ht="25.15" customHeight="true" x14ac:dyDescent="0.2">
      <c r="A696" s="425"/>
      <c r="B696" s="425"/>
      <c r="C696" s="3346"/>
      <c r="D696" s="3315"/>
      <c r="E696" s="2531"/>
      <c r="F696" s="2531"/>
      <c r="G696" s="2531"/>
      <c r="H696" s="3315"/>
      <c r="I696" s="3315"/>
      <c r="J696" s="2531"/>
      <c r="K696" s="2531"/>
      <c r="L696" s="2531"/>
      <c r="M696" s="3315"/>
      <c r="N696" s="3315"/>
      <c r="O696" s="2531"/>
      <c r="P696" s="2531"/>
      <c r="Q696" s="2531"/>
      <c r="BB696" s="425"/>
    </row>
    <row r="697" s="238" customFormat="true" ht="25.15" customHeight="true" x14ac:dyDescent="0.2">
      <c r="A697" s="425"/>
      <c r="B697" s="425"/>
      <c r="C697" s="3346"/>
      <c r="D697" s="3315"/>
      <c r="E697" s="2531"/>
      <c r="F697" s="2531"/>
      <c r="G697" s="2531"/>
      <c r="H697" s="3315"/>
      <c r="I697" s="3315"/>
      <c r="J697" s="2531"/>
      <c r="K697" s="2531"/>
      <c r="L697" s="2531"/>
      <c r="M697" s="3315"/>
      <c r="N697" s="3315"/>
      <c r="O697" s="2531"/>
      <c r="P697" s="2531"/>
      <c r="Q697" s="2531"/>
      <c r="BB697" s="425"/>
    </row>
    <row r="698" s="238" customFormat="true" ht="25.15" customHeight="true" x14ac:dyDescent="0.2">
      <c r="A698" s="425"/>
      <c r="B698" s="425"/>
      <c r="C698" s="3346"/>
      <c r="D698" s="3315"/>
      <c r="E698" s="2531"/>
      <c r="F698" s="2531"/>
      <c r="G698" s="2531"/>
      <c r="H698" s="3315"/>
      <c r="I698" s="3315"/>
      <c r="J698" s="2531"/>
      <c r="K698" s="2531"/>
      <c r="L698" s="2531"/>
      <c r="M698" s="3315"/>
      <c r="N698" s="3315"/>
      <c r="O698" s="2531"/>
      <c r="P698" s="2531"/>
      <c r="Q698" s="2531"/>
      <c r="BB698" s="425"/>
    </row>
    <row r="699" s="238" customFormat="true" ht="25.15" customHeight="true" x14ac:dyDescent="0.2">
      <c r="A699" s="425"/>
      <c r="B699" s="425"/>
      <c r="C699" s="3346"/>
      <c r="D699" s="3315"/>
      <c r="E699" s="2531"/>
      <c r="F699" s="2531"/>
      <c r="G699" s="2531"/>
      <c r="H699" s="3315"/>
      <c r="I699" s="3315"/>
      <c r="J699" s="2531"/>
      <c r="K699" s="2531"/>
      <c r="L699" s="2531"/>
      <c r="M699" s="3315"/>
      <c r="N699" s="3315"/>
      <c r="O699" s="2531"/>
      <c r="P699" s="2531"/>
      <c r="Q699" s="2531"/>
      <c r="BB699" s="425"/>
    </row>
    <row r="700" s="238" customFormat="true" ht="25.15" customHeight="true" x14ac:dyDescent="0.2">
      <c r="A700" s="425"/>
      <c r="B700" s="425"/>
      <c r="C700" s="3346"/>
      <c r="D700" s="3315"/>
      <c r="E700" s="2531"/>
      <c r="F700" s="2531"/>
      <c r="G700" s="2531"/>
      <c r="H700" s="3315"/>
      <c r="I700" s="3315"/>
      <c r="J700" s="2531"/>
      <c r="K700" s="2531"/>
      <c r="L700" s="2531"/>
      <c r="M700" s="3315"/>
      <c r="N700" s="3315"/>
      <c r="O700" s="2531"/>
      <c r="P700" s="2531"/>
      <c r="Q700" s="2531"/>
      <c r="BB700" s="425"/>
    </row>
    <row r="701" s="238" customFormat="true" ht="25.15" customHeight="true" x14ac:dyDescent="0.2">
      <c r="A701" s="425"/>
      <c r="B701" s="425"/>
      <c r="C701" s="3346"/>
      <c r="D701" s="3315"/>
      <c r="E701" s="2531"/>
      <c r="F701" s="2531"/>
      <c r="G701" s="2531"/>
      <c r="H701" s="3315"/>
      <c r="I701" s="3315"/>
      <c r="J701" s="2531"/>
      <c r="K701" s="2531"/>
      <c r="L701" s="2531"/>
      <c r="M701" s="3315"/>
      <c r="N701" s="3315"/>
      <c r="O701" s="2531"/>
      <c r="P701" s="2531"/>
      <c r="Q701" s="2531"/>
      <c r="BB701" s="425"/>
    </row>
    <row r="702" s="238" customFormat="true" ht="25.15" customHeight="true" x14ac:dyDescent="0.2">
      <c r="A702" s="425"/>
      <c r="B702" s="425"/>
      <c r="C702" s="3346"/>
      <c r="D702" s="3315"/>
      <c r="E702" s="2531"/>
      <c r="F702" s="2531"/>
      <c r="G702" s="2531"/>
      <c r="H702" s="3315"/>
      <c r="I702" s="3315"/>
      <c r="J702" s="2531"/>
      <c r="K702" s="2531"/>
      <c r="L702" s="2531"/>
      <c r="M702" s="3315"/>
      <c r="N702" s="3315"/>
      <c r="O702" s="2531"/>
      <c r="P702" s="2531"/>
      <c r="Q702" s="2531"/>
      <c r="BB702" s="425"/>
    </row>
    <row r="703" s="238" customFormat="true" ht="25.15" customHeight="true" x14ac:dyDescent="0.2">
      <c r="A703" s="425"/>
      <c r="B703" s="425"/>
      <c r="C703" s="3355"/>
      <c r="D703" s="3315"/>
      <c r="E703" s="2531"/>
      <c r="F703" s="2531"/>
      <c r="G703" s="2531"/>
      <c r="H703" s="3315"/>
      <c r="I703" s="3315"/>
      <c r="J703" s="2531"/>
      <c r="K703" s="2531"/>
      <c r="L703" s="2531"/>
      <c r="M703" s="3315"/>
      <c r="N703" s="3315"/>
      <c r="O703" s="2531"/>
      <c r="P703" s="2531"/>
      <c r="Q703" s="2531"/>
      <c r="BB703" s="425"/>
    </row>
    <row r="704" s="238" customFormat="true" ht="25.15" customHeight="true" x14ac:dyDescent="0.2">
      <c r="A704" s="425"/>
      <c r="B704" s="425"/>
      <c r="C704" s="3355"/>
      <c r="D704" s="3315"/>
      <c r="E704" s="2531"/>
      <c r="F704" s="2531"/>
      <c r="G704" s="2531"/>
      <c r="H704" s="3315"/>
      <c r="I704" s="3315"/>
      <c r="J704" s="2531"/>
      <c r="K704" s="2531"/>
      <c r="L704" s="2531"/>
      <c r="M704" s="3315"/>
      <c r="N704" s="3315"/>
      <c r="O704" s="2531"/>
      <c r="P704" s="2531"/>
      <c r="Q704" s="2531"/>
      <c r="BB704" s="425"/>
    </row>
    <row r="705" s="238" customFormat="true" ht="25.15" customHeight="true" x14ac:dyDescent="0.2">
      <c r="A705" s="425"/>
      <c r="B705" s="425"/>
      <c r="C705" s="3355"/>
      <c r="D705" s="3315"/>
      <c r="E705" s="2531"/>
      <c r="F705" s="2531"/>
      <c r="G705" s="2531"/>
      <c r="H705" s="3315"/>
      <c r="I705" s="3315"/>
      <c r="J705" s="2531"/>
      <c r="K705" s="2531"/>
      <c r="L705" s="2531"/>
      <c r="M705" s="3315"/>
      <c r="N705" s="3315"/>
      <c r="O705" s="2531"/>
      <c r="P705" s="2531"/>
      <c r="Q705" s="2531"/>
      <c r="BB705" s="425"/>
    </row>
    <row r="706" s="238" customFormat="true" ht="25.15" customHeight="true" x14ac:dyDescent="0.2">
      <c r="A706" s="425"/>
      <c r="B706" s="425"/>
      <c r="C706" s="3355"/>
      <c r="D706" s="3315"/>
      <c r="E706" s="2531"/>
      <c r="F706" s="2531"/>
      <c r="G706" s="2531"/>
      <c r="H706" s="3315"/>
      <c r="I706" s="3315"/>
      <c r="J706" s="2531"/>
      <c r="K706" s="2531"/>
      <c r="L706" s="2531"/>
      <c r="M706" s="3315"/>
      <c r="N706" s="3315"/>
      <c r="O706" s="2531"/>
      <c r="P706" s="2531"/>
      <c r="Q706" s="2531"/>
      <c r="BB706" s="425"/>
    </row>
    <row r="707" s="238" customFormat="true" ht="25.15" customHeight="true" x14ac:dyDescent="0.2">
      <c r="A707" s="425"/>
      <c r="B707" s="425"/>
      <c r="C707" s="3355"/>
      <c r="D707" s="3315"/>
      <c r="E707" s="2531"/>
      <c r="F707" s="2531"/>
      <c r="G707" s="2531"/>
      <c r="H707" s="3315"/>
      <c r="I707" s="3315"/>
      <c r="J707" s="2531"/>
      <c r="K707" s="2531"/>
      <c r="L707" s="2531"/>
      <c r="M707" s="3315"/>
      <c r="N707" s="3315"/>
      <c r="O707" s="2531"/>
      <c r="P707" s="2531"/>
      <c r="Q707" s="2531"/>
      <c r="BB707" s="425"/>
    </row>
    <row r="708" s="238" customFormat="true" ht="25.15" customHeight="true" x14ac:dyDescent="0.2">
      <c r="A708" s="425"/>
      <c r="B708" s="425"/>
      <c r="C708" s="3355"/>
      <c r="D708" s="3315"/>
      <c r="E708" s="2531"/>
      <c r="F708" s="2531"/>
      <c r="G708" s="2531"/>
      <c r="H708" s="3315"/>
      <c r="I708" s="3315"/>
      <c r="J708" s="2531"/>
      <c r="K708" s="2531"/>
      <c r="L708" s="2531"/>
      <c r="M708" s="3315"/>
      <c r="N708" s="3315"/>
      <c r="O708" s="2531"/>
      <c r="P708" s="2531"/>
      <c r="Q708" s="2531"/>
      <c r="BB708" s="425"/>
    </row>
    <row r="709" s="238" customFormat="true" ht="25.15" customHeight="true" x14ac:dyDescent="0.2">
      <c r="A709" s="425"/>
      <c r="B709" s="425"/>
      <c r="C709" s="3355"/>
      <c r="D709" s="3315"/>
      <c r="E709" s="2531"/>
      <c r="F709" s="2531"/>
      <c r="G709" s="2531"/>
      <c r="H709" s="3315"/>
      <c r="I709" s="3315"/>
      <c r="J709" s="2531"/>
      <c r="K709" s="2531"/>
      <c r="L709" s="2531"/>
      <c r="M709" s="3315"/>
      <c r="N709" s="3315"/>
      <c r="O709" s="2531"/>
      <c r="P709" s="2531"/>
      <c r="Q709" s="2531"/>
      <c r="BB709" s="425"/>
    </row>
    <row r="710" s="238" customFormat="true" ht="25.15" customHeight="true" x14ac:dyDescent="0.2">
      <c r="A710" s="425"/>
      <c r="B710" s="425"/>
      <c r="C710" s="3355"/>
      <c r="D710" s="3315"/>
      <c r="E710" s="2531"/>
      <c r="F710" s="2531"/>
      <c r="G710" s="2531"/>
      <c r="H710" s="3315"/>
      <c r="I710" s="3315"/>
      <c r="J710" s="2531"/>
      <c r="K710" s="2531"/>
      <c r="L710" s="2531"/>
      <c r="M710" s="3315"/>
      <c r="N710" s="3315"/>
      <c r="O710" s="2531"/>
      <c r="P710" s="2531"/>
      <c r="Q710" s="2531"/>
      <c r="BB710" s="425"/>
    </row>
    <row r="711" s="238" customFormat="true" ht="25.15" customHeight="true" x14ac:dyDescent="0.2">
      <c r="A711" s="425"/>
      <c r="B711" s="425"/>
      <c r="C711" s="3355"/>
      <c r="D711" s="3315"/>
      <c r="E711" s="2531"/>
      <c r="F711" s="2531"/>
      <c r="G711" s="2531"/>
      <c r="H711" s="3315"/>
      <c r="I711" s="3315"/>
      <c r="J711" s="2531"/>
      <c r="K711" s="2531"/>
      <c r="L711" s="2531"/>
      <c r="M711" s="3315"/>
      <c r="N711" s="3315"/>
      <c r="O711" s="2531"/>
      <c r="P711" s="2531"/>
      <c r="Q711" s="2531"/>
      <c r="BB711" s="425"/>
    </row>
    <row r="712" s="238" customFormat="true" ht="25.15" customHeight="true" x14ac:dyDescent="0.2">
      <c r="A712" s="425"/>
      <c r="B712" s="425"/>
      <c r="C712" s="3355"/>
      <c r="D712" s="3315"/>
      <c r="E712" s="2531"/>
      <c r="F712" s="2531"/>
      <c r="G712" s="2531"/>
      <c r="H712" s="3315"/>
      <c r="I712" s="3315"/>
      <c r="J712" s="2531"/>
      <c r="K712" s="2531"/>
      <c r="L712" s="2531"/>
      <c r="M712" s="3315"/>
      <c r="N712" s="3315"/>
      <c r="O712" s="2531"/>
      <c r="P712" s="2531"/>
      <c r="Q712" s="2531"/>
      <c r="BB712" s="425"/>
    </row>
    <row r="713" s="238" customFormat="true" ht="25.15" customHeight="true" x14ac:dyDescent="0.2">
      <c r="A713" s="425"/>
      <c r="B713" s="425"/>
      <c r="C713" s="3355"/>
      <c r="D713" s="3315"/>
      <c r="E713" s="2531"/>
      <c r="F713" s="2531"/>
      <c r="G713" s="2531"/>
      <c r="H713" s="3315"/>
      <c r="I713" s="3315"/>
      <c r="J713" s="2531"/>
      <c r="K713" s="2531"/>
      <c r="L713" s="2531"/>
      <c r="M713" s="3315"/>
      <c r="N713" s="3315"/>
      <c r="O713" s="2531"/>
      <c r="P713" s="2531"/>
      <c r="Q713" s="2531"/>
      <c r="BB713" s="425"/>
    </row>
    <row r="714" s="238" customFormat="true" ht="25.15" customHeight="true" x14ac:dyDescent="0.2">
      <c r="A714" s="425"/>
      <c r="B714" s="425"/>
      <c r="C714" s="3355"/>
      <c r="D714" s="3315"/>
      <c r="E714" s="2531"/>
      <c r="F714" s="2531"/>
      <c r="G714" s="2531"/>
      <c r="H714" s="3315"/>
      <c r="I714" s="3315"/>
      <c r="J714" s="2531"/>
      <c r="K714" s="2531"/>
      <c r="L714" s="2531"/>
      <c r="M714" s="3315"/>
      <c r="N714" s="3315"/>
      <c r="O714" s="2531"/>
      <c r="P714" s="2531"/>
      <c r="Q714" s="2531"/>
      <c r="BB714" s="425"/>
    </row>
    <row r="715" s="238" customFormat="true" ht="25.15" customHeight="true" x14ac:dyDescent="0.2">
      <c r="A715" s="425"/>
      <c r="B715" s="425"/>
      <c r="C715" s="3355"/>
      <c r="D715" s="3315"/>
      <c r="E715" s="2531"/>
      <c r="F715" s="2531"/>
      <c r="G715" s="2531"/>
      <c r="H715" s="3315"/>
      <c r="I715" s="3315"/>
      <c r="J715" s="2531"/>
      <c r="K715" s="2531"/>
      <c r="L715" s="2531"/>
      <c r="M715" s="3315"/>
      <c r="N715" s="3315"/>
      <c r="O715" s="2531"/>
      <c r="P715" s="2531"/>
      <c r="Q715" s="2531"/>
      <c r="BB715" s="425"/>
    </row>
    <row r="716" s="238" customFormat="true" ht="25.15" customHeight="true" x14ac:dyDescent="0.2">
      <c r="A716" s="425"/>
      <c r="B716" s="425"/>
      <c r="C716" s="3355"/>
      <c r="D716" s="3315"/>
      <c r="E716" s="2531"/>
      <c r="F716" s="2531"/>
      <c r="G716" s="2531"/>
      <c r="H716" s="3315"/>
      <c r="I716" s="3315"/>
      <c r="J716" s="2531"/>
      <c r="K716" s="2531"/>
      <c r="L716" s="2531"/>
      <c r="M716" s="3315"/>
      <c r="N716" s="3315"/>
      <c r="O716" s="2531"/>
      <c r="P716" s="2531"/>
      <c r="Q716" s="2531"/>
      <c r="BB716" s="425"/>
    </row>
    <row r="717" s="238" customFormat="true" ht="25.15" customHeight="true" x14ac:dyDescent="0.2">
      <c r="A717" s="425"/>
      <c r="B717" s="425"/>
      <c r="C717" s="3355"/>
      <c r="D717" s="3315"/>
      <c r="E717" s="2531"/>
      <c r="F717" s="2531"/>
      <c r="G717" s="2531"/>
      <c r="H717" s="3315"/>
      <c r="I717" s="3315"/>
      <c r="J717" s="2531"/>
      <c r="K717" s="2531"/>
      <c r="L717" s="2531"/>
      <c r="M717" s="3315"/>
      <c r="N717" s="3315"/>
      <c r="O717" s="2531"/>
      <c r="P717" s="2531"/>
      <c r="Q717" s="2531"/>
      <c r="BB717" s="425"/>
    </row>
    <row r="718" s="238" customFormat="true" ht="25.15" customHeight="true" x14ac:dyDescent="0.2">
      <c r="A718" s="425"/>
      <c r="B718" s="425"/>
      <c r="C718" s="3355"/>
      <c r="D718" s="3315"/>
      <c r="E718" s="2531"/>
      <c r="F718" s="2531"/>
      <c r="G718" s="2531"/>
      <c r="H718" s="3315"/>
      <c r="I718" s="3315"/>
      <c r="J718" s="2531"/>
      <c r="K718" s="2531"/>
      <c r="L718" s="2531"/>
      <c r="M718" s="3315"/>
      <c r="N718" s="3315"/>
      <c r="O718" s="2531"/>
      <c r="P718" s="2531"/>
      <c r="Q718" s="2531"/>
      <c r="BB718" s="425"/>
    </row>
    <row r="719" s="238" customFormat="true" ht="25.15" customHeight="true" x14ac:dyDescent="0.2">
      <c r="A719" s="425"/>
      <c r="B719" s="425"/>
      <c r="C719" s="3355"/>
      <c r="D719" s="3315"/>
      <c r="E719" s="2531"/>
      <c r="F719" s="2531"/>
      <c r="G719" s="2531"/>
      <c r="H719" s="3315"/>
      <c r="I719" s="3315"/>
      <c r="J719" s="2531"/>
      <c r="K719" s="2531"/>
      <c r="L719" s="2531"/>
      <c r="M719" s="3315"/>
      <c r="N719" s="3315"/>
      <c r="O719" s="2531"/>
      <c r="P719" s="2531"/>
      <c r="Q719" s="2531"/>
      <c r="BB719" s="425"/>
    </row>
    <row r="720" s="238" customFormat="true" ht="25.15" customHeight="true" x14ac:dyDescent="0.2">
      <c r="A720" s="425"/>
      <c r="B720" s="425"/>
      <c r="C720" s="3355"/>
      <c r="D720" s="3315"/>
      <c r="E720" s="2531"/>
      <c r="F720" s="2531"/>
      <c r="G720" s="2531"/>
      <c r="H720" s="3315"/>
      <c r="I720" s="3315"/>
      <c r="J720" s="2531"/>
      <c r="K720" s="2531"/>
      <c r="L720" s="2531"/>
      <c r="M720" s="3315"/>
      <c r="N720" s="3315"/>
      <c r="O720" s="2531"/>
      <c r="P720" s="2531"/>
      <c r="Q720" s="2531"/>
      <c r="BB720" s="425"/>
    </row>
    <row r="721" s="238" customFormat="true" ht="25.15" customHeight="true" x14ac:dyDescent="0.2">
      <c r="A721" s="425"/>
      <c r="B721" s="425"/>
      <c r="C721" s="3355"/>
      <c r="D721" s="3315"/>
      <c r="E721" s="2531"/>
      <c r="F721" s="2531"/>
      <c r="G721" s="2531"/>
      <c r="H721" s="3315"/>
      <c r="I721" s="3315"/>
      <c r="J721" s="2531"/>
      <c r="K721" s="2531"/>
      <c r="L721" s="2531"/>
      <c r="M721" s="3315"/>
      <c r="N721" s="3315"/>
      <c r="O721" s="2531"/>
      <c r="P721" s="2531"/>
      <c r="Q721" s="2531"/>
      <c r="BB721" s="425"/>
    </row>
    <row r="722" s="238" customFormat="true" ht="25.15" customHeight="true" x14ac:dyDescent="0.2">
      <c r="A722" s="425"/>
      <c r="B722" s="425"/>
      <c r="C722" s="3355"/>
      <c r="D722" s="3315"/>
      <c r="E722" s="2531"/>
      <c r="F722" s="2531"/>
      <c r="G722" s="2531"/>
      <c r="H722" s="3315"/>
      <c r="I722" s="3315"/>
      <c r="J722" s="2531"/>
      <c r="K722" s="2531"/>
      <c r="L722" s="2531"/>
      <c r="M722" s="3315"/>
      <c r="N722" s="3315"/>
      <c r="O722" s="2531"/>
      <c r="P722" s="2531"/>
      <c r="Q722" s="2531"/>
      <c r="BB722" s="425"/>
    </row>
    <row r="723" s="238" customFormat="true" ht="25.15" customHeight="true" x14ac:dyDescent="0.2">
      <c r="A723" s="425"/>
      <c r="B723" s="425"/>
      <c r="C723" s="3355"/>
      <c r="D723" s="3315"/>
      <c r="E723" s="2531"/>
      <c r="F723" s="2531"/>
      <c r="G723" s="2531"/>
      <c r="H723" s="3315"/>
      <c r="I723" s="3315"/>
      <c r="J723" s="2531"/>
      <c r="K723" s="2531"/>
      <c r="L723" s="2531"/>
      <c r="M723" s="3315"/>
      <c r="N723" s="3315"/>
      <c r="O723" s="2531"/>
      <c r="P723" s="2531"/>
      <c r="Q723" s="2531"/>
      <c r="BB723" s="425"/>
    </row>
    <row r="724" s="238" customFormat="true" ht="25.15" customHeight="true" x14ac:dyDescent="0.2">
      <c r="A724" s="425"/>
      <c r="B724" s="425"/>
      <c r="C724" s="3355"/>
      <c r="D724" s="3315"/>
      <c r="E724" s="2531"/>
      <c r="F724" s="2531"/>
      <c r="G724" s="2531"/>
      <c r="H724" s="3315"/>
      <c r="I724" s="3315"/>
      <c r="J724" s="2531"/>
      <c r="K724" s="2531"/>
      <c r="L724" s="2531"/>
      <c r="M724" s="3315"/>
      <c r="N724" s="3315"/>
      <c r="O724" s="2531"/>
      <c r="P724" s="2531"/>
      <c r="Q724" s="2531"/>
      <c r="BB724" s="425"/>
    </row>
    <row r="725" s="238" customFormat="true" ht="25.15" customHeight="true" x14ac:dyDescent="0.2">
      <c r="A725" s="425"/>
      <c r="B725" s="425"/>
      <c r="C725" s="3355"/>
      <c r="D725" s="3315"/>
      <c r="E725" s="2531"/>
      <c r="F725" s="2531"/>
      <c r="G725" s="2531"/>
      <c r="H725" s="3315"/>
      <c r="I725" s="3315"/>
      <c r="J725" s="2531"/>
      <c r="K725" s="2531"/>
      <c r="L725" s="2531"/>
      <c r="M725" s="3315"/>
      <c r="N725" s="3315"/>
      <c r="O725" s="2531"/>
      <c r="P725" s="2531"/>
      <c r="Q725" s="2531"/>
      <c r="BB725" s="425"/>
    </row>
    <row r="726" s="238" customFormat="true" ht="25.15" customHeight="true" x14ac:dyDescent="0.2">
      <c r="A726" s="425"/>
      <c r="B726" s="425"/>
      <c r="C726" s="3355"/>
      <c r="D726" s="3315"/>
      <c r="E726" s="2531"/>
      <c r="F726" s="2531"/>
      <c r="G726" s="2531"/>
      <c r="H726" s="3315"/>
      <c r="I726" s="3315"/>
      <c r="J726" s="2531"/>
      <c r="K726" s="2531"/>
      <c r="L726" s="2531"/>
      <c r="M726" s="3315"/>
      <c r="N726" s="3315"/>
      <c r="O726" s="2531"/>
      <c r="P726" s="2531"/>
      <c r="Q726" s="2531"/>
      <c r="BB726" s="425"/>
    </row>
    <row r="727" s="238" customFormat="true" ht="25.15" customHeight="true" x14ac:dyDescent="0.2">
      <c r="A727" s="425"/>
      <c r="B727" s="425"/>
      <c r="C727" s="3355"/>
      <c r="D727" s="3315"/>
      <c r="E727" s="2531"/>
      <c r="F727" s="2531"/>
      <c r="G727" s="2531"/>
      <c r="H727" s="3315"/>
      <c r="I727" s="3315"/>
      <c r="J727" s="2531"/>
      <c r="K727" s="2531"/>
      <c r="L727" s="2531"/>
      <c r="M727" s="3315"/>
      <c r="N727" s="3315"/>
      <c r="O727" s="2531"/>
      <c r="P727" s="2531"/>
      <c r="Q727" s="2531"/>
      <c r="BB727" s="425"/>
    </row>
    <row r="728" s="238" customFormat="true" ht="25.15" customHeight="true" x14ac:dyDescent="0.2">
      <c r="A728" s="425"/>
      <c r="B728" s="425"/>
      <c r="C728" s="3355"/>
      <c r="D728" s="3315"/>
      <c r="E728" s="2531"/>
      <c r="F728" s="2531"/>
      <c r="G728" s="2531"/>
      <c r="H728" s="3315"/>
      <c r="I728" s="3315"/>
      <c r="J728" s="2531"/>
      <c r="K728" s="2531"/>
      <c r="L728" s="2531"/>
      <c r="M728" s="3315"/>
      <c r="N728" s="3315"/>
      <c r="O728" s="2531"/>
      <c r="P728" s="2531"/>
      <c r="Q728" s="2531"/>
      <c r="BB728" s="425"/>
    </row>
    <row r="729" s="238" customFormat="true" ht="25.15" customHeight="true" x14ac:dyDescent="0.2">
      <c r="A729" s="425"/>
      <c r="B729" s="425"/>
      <c r="C729" s="3355"/>
      <c r="D729" s="3315"/>
      <c r="E729" s="2531"/>
      <c r="F729" s="2531"/>
      <c r="G729" s="2531"/>
      <c r="H729" s="3315"/>
      <c r="I729" s="3315"/>
      <c r="J729" s="2531"/>
      <c r="K729" s="2531"/>
      <c r="L729" s="2531"/>
      <c r="M729" s="3315"/>
      <c r="N729" s="3315"/>
      <c r="O729" s="2531"/>
      <c r="P729" s="2531"/>
      <c r="Q729" s="2531"/>
      <c r="BB729" s="425"/>
    </row>
    <row r="730" s="238" customFormat="true" ht="25.15" customHeight="true" x14ac:dyDescent="0.2">
      <c r="A730" s="425"/>
      <c r="B730" s="425"/>
      <c r="C730" s="3355"/>
      <c r="D730" s="3315"/>
      <c r="E730" s="2531"/>
      <c r="F730" s="2531"/>
      <c r="G730" s="2531"/>
      <c r="H730" s="3315"/>
      <c r="I730" s="3315"/>
      <c r="J730" s="2531"/>
      <c r="K730" s="2531"/>
      <c r="L730" s="2531"/>
      <c r="M730" s="3315"/>
      <c r="N730" s="3315"/>
      <c r="O730" s="2531"/>
      <c r="P730" s="2531"/>
      <c r="Q730" s="2531"/>
      <c r="BB730" s="425"/>
    </row>
    <row r="731" s="238" customFormat="true" ht="25.15" customHeight="true" x14ac:dyDescent="0.2">
      <c r="A731" s="425"/>
      <c r="B731" s="425"/>
      <c r="C731" s="3355"/>
      <c r="D731" s="3315"/>
      <c r="E731" s="2531"/>
      <c r="F731" s="2531"/>
      <c r="G731" s="2531"/>
      <c r="H731" s="3315"/>
      <c r="I731" s="3315"/>
      <c r="J731" s="2531"/>
      <c r="K731" s="2531"/>
      <c r="L731" s="2531"/>
      <c r="M731" s="3315"/>
      <c r="N731" s="3315"/>
      <c r="O731" s="2531"/>
      <c r="P731" s="2531"/>
      <c r="Q731" s="2531"/>
      <c r="BB731" s="425"/>
    </row>
    <row r="732" s="238" customFormat="true" ht="25.15" customHeight="true" x14ac:dyDescent="0.2">
      <c r="A732" s="425"/>
      <c r="B732" s="425"/>
      <c r="C732" s="3355"/>
      <c r="D732" s="3315"/>
      <c r="E732" s="2531"/>
      <c r="F732" s="2531"/>
      <c r="G732" s="2531"/>
      <c r="H732" s="3315"/>
      <c r="I732" s="3315"/>
      <c r="J732" s="2531"/>
      <c r="K732" s="2531"/>
      <c r="L732" s="2531"/>
      <c r="M732" s="3315"/>
      <c r="N732" s="3315"/>
      <c r="O732" s="2531"/>
      <c r="P732" s="2531"/>
      <c r="Q732" s="2531"/>
      <c r="BB732" s="425"/>
    </row>
    <row r="733" s="238" customFormat="true" ht="25.15" customHeight="true" x14ac:dyDescent="0.2">
      <c r="A733" s="425"/>
      <c r="B733" s="425"/>
      <c r="C733" s="3355"/>
      <c r="D733" s="3315"/>
      <c r="E733" s="2531"/>
      <c r="F733" s="2531"/>
      <c r="G733" s="2531"/>
      <c r="H733" s="3315"/>
      <c r="I733" s="3315"/>
      <c r="J733" s="2531"/>
      <c r="K733" s="2531"/>
      <c r="L733" s="2531"/>
      <c r="M733" s="3315"/>
      <c r="N733" s="3315"/>
      <c r="O733" s="2531"/>
      <c r="P733" s="2531"/>
      <c r="Q733" s="2531"/>
      <c r="BB733" s="425"/>
    </row>
    <row r="734" s="238" customFormat="true" ht="25.15" customHeight="true" x14ac:dyDescent="0.2">
      <c r="A734" s="425"/>
      <c r="B734" s="425"/>
      <c r="C734" s="3355"/>
      <c r="D734" s="3315"/>
      <c r="E734" s="2531"/>
      <c r="F734" s="2531"/>
      <c r="G734" s="2531"/>
      <c r="H734" s="3315"/>
      <c r="I734" s="3315"/>
      <c r="J734" s="2531"/>
      <c r="K734" s="2531"/>
      <c r="L734" s="2531"/>
      <c r="M734" s="3315"/>
      <c r="N734" s="3315"/>
      <c r="O734" s="2531"/>
      <c r="P734" s="2531"/>
      <c r="Q734" s="2531"/>
      <c r="BB734" s="425"/>
    </row>
    <row r="735" s="238" customFormat="true" ht="25.15" customHeight="true" x14ac:dyDescent="0.2">
      <c r="A735" s="425"/>
      <c r="B735" s="425"/>
      <c r="C735" s="3355"/>
      <c r="D735" s="3315"/>
      <c r="E735" s="2531"/>
      <c r="F735" s="2531"/>
      <c r="G735" s="2531"/>
      <c r="H735" s="3315"/>
      <c r="I735" s="3315"/>
      <c r="J735" s="2531"/>
      <c r="K735" s="2531"/>
      <c r="L735" s="2531"/>
      <c r="M735" s="3315"/>
      <c r="N735" s="3315"/>
      <c r="O735" s="2531"/>
      <c r="P735" s="2531"/>
      <c r="Q735" s="2531"/>
      <c r="BB735" s="425"/>
    </row>
    <row r="736" s="238" customFormat="true" ht="25.15" customHeight="true" x14ac:dyDescent="0.2">
      <c r="A736" s="425"/>
      <c r="B736" s="425"/>
      <c r="C736" s="3355"/>
      <c r="D736" s="3315"/>
      <c r="E736" s="2531"/>
      <c r="F736" s="2531"/>
      <c r="G736" s="2531"/>
      <c r="H736" s="3315"/>
      <c r="I736" s="3315"/>
      <c r="J736" s="2531"/>
      <c r="K736" s="2531"/>
      <c r="L736" s="2531"/>
      <c r="M736" s="3315"/>
      <c r="N736" s="3315"/>
      <c r="O736" s="2531"/>
      <c r="P736" s="2531"/>
      <c r="Q736" s="2531"/>
      <c r="BB736" s="425"/>
    </row>
    <row r="737" s="238" customFormat="true" ht="25.15" customHeight="true" x14ac:dyDescent="0.2">
      <c r="A737" s="425"/>
      <c r="B737" s="425"/>
      <c r="C737" s="3355"/>
      <c r="D737" s="3315"/>
      <c r="E737" s="2531"/>
      <c r="F737" s="2531"/>
      <c r="G737" s="2531"/>
      <c r="H737" s="3315"/>
      <c r="I737" s="3315"/>
      <c r="J737" s="2531"/>
      <c r="K737" s="2531"/>
      <c r="L737" s="2531"/>
      <c r="M737" s="3315"/>
      <c r="N737" s="3315"/>
      <c r="O737" s="2531"/>
      <c r="P737" s="2531"/>
      <c r="Q737" s="2531"/>
      <c r="BB737" s="425"/>
    </row>
    <row r="738" s="238" customFormat="true" ht="25.15" customHeight="true" x14ac:dyDescent="0.2">
      <c r="A738" s="425"/>
      <c r="B738" s="425"/>
      <c r="C738" s="3355"/>
      <c r="D738" s="3315"/>
      <c r="E738" s="2531"/>
      <c r="F738" s="2531"/>
      <c r="G738" s="2531"/>
      <c r="H738" s="3315"/>
      <c r="I738" s="3315"/>
      <c r="J738" s="2531"/>
      <c r="K738" s="2531"/>
      <c r="L738" s="2531"/>
      <c r="M738" s="3315"/>
      <c r="N738" s="3315"/>
      <c r="O738" s="2531"/>
      <c r="P738" s="2531"/>
      <c r="Q738" s="2531"/>
      <c r="BB738" s="425"/>
    </row>
    <row r="739" s="238" customFormat="true" ht="25.15" customHeight="true" x14ac:dyDescent="0.2">
      <c r="A739" s="425"/>
      <c r="B739" s="425"/>
      <c r="C739" s="3355"/>
      <c r="D739" s="3315"/>
      <c r="E739" s="2531"/>
      <c r="F739" s="2531"/>
      <c r="G739" s="2531"/>
      <c r="H739" s="3315"/>
      <c r="I739" s="3315"/>
      <c r="J739" s="2531"/>
      <c r="K739" s="2531"/>
      <c r="L739" s="2531"/>
      <c r="M739" s="3315"/>
      <c r="N739" s="3315"/>
      <c r="O739" s="2531"/>
      <c r="P739" s="2531"/>
      <c r="Q739" s="2531"/>
      <c r="BB739" s="425"/>
    </row>
    <row r="740" s="238" customFormat="true" ht="25.15" customHeight="true" x14ac:dyDescent="0.2">
      <c r="A740" s="425"/>
      <c r="B740" s="425"/>
      <c r="C740" s="3355"/>
      <c r="D740" s="3315"/>
      <c r="E740" s="2531"/>
      <c r="F740" s="2531"/>
      <c r="G740" s="2531"/>
      <c r="H740" s="3315"/>
      <c r="I740" s="3315"/>
      <c r="J740" s="2531"/>
      <c r="K740" s="2531"/>
      <c r="L740" s="2531"/>
      <c r="M740" s="3315"/>
      <c r="N740" s="3315"/>
      <c r="O740" s="2531"/>
      <c r="P740" s="2531"/>
      <c r="Q740" s="2531"/>
      <c r="BB740" s="425"/>
    </row>
    <row r="741" s="238" customFormat="true" ht="25.15" customHeight="true" x14ac:dyDescent="0.2">
      <c r="A741" s="425"/>
      <c r="B741" s="425"/>
      <c r="C741" s="3355"/>
      <c r="D741" s="3315"/>
      <c r="E741" s="2531"/>
      <c r="F741" s="2531"/>
      <c r="G741" s="2531"/>
      <c r="H741" s="3315"/>
      <c r="I741" s="3315"/>
      <c r="J741" s="2531"/>
      <c r="K741" s="2531"/>
      <c r="L741" s="2531"/>
      <c r="M741" s="3315"/>
      <c r="N741" s="3315"/>
      <c r="O741" s="2531"/>
      <c r="P741" s="2531"/>
      <c r="Q741" s="2531"/>
      <c r="BB741" s="425"/>
    </row>
    <row r="742" s="238" customFormat="true" ht="25.15" customHeight="true" x14ac:dyDescent="0.2">
      <c r="A742" s="425"/>
      <c r="B742" s="425"/>
      <c r="C742" s="3355"/>
      <c r="D742" s="3315"/>
      <c r="E742" s="2531"/>
      <c r="F742" s="2531"/>
      <c r="G742" s="2531"/>
      <c r="H742" s="3315"/>
      <c r="I742" s="3315"/>
      <c r="J742" s="2531"/>
      <c r="K742" s="2531"/>
      <c r="L742" s="2531"/>
      <c r="M742" s="3315"/>
      <c r="N742" s="3315"/>
      <c r="O742" s="2531"/>
      <c r="P742" s="2531"/>
      <c r="Q742" s="2531"/>
      <c r="BB742" s="425"/>
    </row>
    <row r="743" s="238" customFormat="true" ht="25.15" customHeight="true" x14ac:dyDescent="0.2">
      <c r="A743" s="425"/>
      <c r="B743" s="425"/>
      <c r="C743" s="3355"/>
      <c r="D743" s="3315"/>
      <c r="E743" s="2531"/>
      <c r="F743" s="2531"/>
      <c r="G743" s="2531"/>
      <c r="H743" s="3315"/>
      <c r="I743" s="3315"/>
      <c r="J743" s="2531"/>
      <c r="K743" s="2531"/>
      <c r="L743" s="2531"/>
      <c r="M743" s="3315"/>
      <c r="N743" s="3315"/>
      <c r="O743" s="2531"/>
      <c r="P743" s="2531"/>
      <c r="Q743" s="2531"/>
      <c r="BB743" s="425"/>
    </row>
    <row r="744" s="238" customFormat="true" ht="25.15" customHeight="true" x14ac:dyDescent="0.2">
      <c r="A744" s="425"/>
      <c r="B744" s="425"/>
      <c r="C744" s="3355"/>
      <c r="D744" s="3315"/>
      <c r="E744" s="2531"/>
      <c r="F744" s="2531"/>
      <c r="G744" s="2531"/>
      <c r="H744" s="3315"/>
      <c r="I744" s="3315"/>
      <c r="J744" s="2531"/>
      <c r="K744" s="2531"/>
      <c r="L744" s="2531"/>
      <c r="M744" s="3315"/>
      <c r="N744" s="3315"/>
      <c r="O744" s="2531"/>
      <c r="P744" s="2531"/>
      <c r="Q744" s="2531"/>
      <c r="BB744" s="425"/>
    </row>
    <row r="745" s="238" customFormat="true" ht="25.15" customHeight="true" x14ac:dyDescent="0.2">
      <c r="A745" s="425"/>
      <c r="B745" s="425"/>
      <c r="C745" s="3355"/>
      <c r="D745" s="3315"/>
      <c r="E745" s="2531"/>
      <c r="F745" s="2531"/>
      <c r="G745" s="2531"/>
      <c r="H745" s="3315"/>
      <c r="I745" s="3315"/>
      <c r="J745" s="2531"/>
      <c r="K745" s="2531"/>
      <c r="L745" s="2531"/>
      <c r="M745" s="3315"/>
      <c r="N745" s="3315"/>
      <c r="O745" s="2531"/>
      <c r="P745" s="2531"/>
      <c r="Q745" s="2531"/>
      <c r="BB745" s="425"/>
    </row>
    <row r="746" s="238" customFormat="true" ht="25.15" customHeight="true" x14ac:dyDescent="0.2">
      <c r="A746" s="425"/>
      <c r="B746" s="425"/>
      <c r="C746" s="3355"/>
      <c r="D746" s="3315"/>
      <c r="E746" s="2531"/>
      <c r="F746" s="2531"/>
      <c r="G746" s="2531"/>
      <c r="H746" s="3315"/>
      <c r="I746" s="3315"/>
      <c r="J746" s="2531"/>
      <c r="K746" s="2531"/>
      <c r="L746" s="2531"/>
      <c r="M746" s="3315"/>
      <c r="N746" s="3315"/>
      <c r="O746" s="2531"/>
      <c r="P746" s="2531"/>
      <c r="Q746" s="2531"/>
      <c r="BB746" s="425"/>
    </row>
    <row r="747" s="238" customFormat="true" ht="25.15" customHeight="true" x14ac:dyDescent="0.2">
      <c r="A747" s="425"/>
      <c r="B747" s="425"/>
      <c r="C747" s="3355"/>
      <c r="D747" s="3315"/>
      <c r="E747" s="2531"/>
      <c r="F747" s="2531"/>
      <c r="G747" s="2531"/>
      <c r="H747" s="3315"/>
      <c r="I747" s="3315"/>
      <c r="J747" s="2531"/>
      <c r="K747" s="2531"/>
      <c r="L747" s="2531"/>
      <c r="M747" s="3315"/>
      <c r="N747" s="3315"/>
      <c r="O747" s="2531"/>
      <c r="P747" s="2531"/>
      <c r="Q747" s="2531"/>
      <c r="BB747" s="425"/>
    </row>
    <row r="748" s="238" customFormat="true" ht="25.15" customHeight="true" x14ac:dyDescent="0.2">
      <c r="A748" s="425"/>
      <c r="B748" s="425"/>
      <c r="C748" s="3355"/>
      <c r="D748" s="3315"/>
      <c r="E748" s="2531"/>
      <c r="F748" s="2531"/>
      <c r="G748" s="2531"/>
      <c r="H748" s="3315"/>
      <c r="I748" s="3315"/>
      <c r="J748" s="2531"/>
      <c r="K748" s="2531"/>
      <c r="L748" s="2531"/>
      <c r="M748" s="3315"/>
      <c r="N748" s="3315"/>
      <c r="O748" s="2531"/>
      <c r="P748" s="2531"/>
      <c r="Q748" s="2531"/>
      <c r="BB748" s="425"/>
    </row>
    <row r="749" s="238" customFormat="true" ht="25.15" customHeight="true" x14ac:dyDescent="0.2">
      <c r="A749" s="425"/>
      <c r="B749" s="425"/>
      <c r="C749" s="3355"/>
      <c r="D749" s="3315"/>
      <c r="E749" s="2531"/>
      <c r="F749" s="2531"/>
      <c r="G749" s="2531"/>
      <c r="H749" s="3315"/>
      <c r="I749" s="3315"/>
      <c r="J749" s="2531"/>
      <c r="K749" s="2531"/>
      <c r="L749" s="2531"/>
      <c r="M749" s="3315"/>
      <c r="N749" s="3315"/>
      <c r="O749" s="2531"/>
      <c r="P749" s="2531"/>
      <c r="Q749" s="2531"/>
      <c r="BB749" s="425"/>
    </row>
    <row r="750" s="238" customFormat="true" ht="25.15" customHeight="true" x14ac:dyDescent="0.2">
      <c r="A750" s="425"/>
      <c r="B750" s="425"/>
      <c r="C750" s="3355"/>
      <c r="D750" s="3315"/>
      <c r="E750" s="2531"/>
      <c r="F750" s="2531"/>
      <c r="G750" s="2531"/>
      <c r="H750" s="3315"/>
      <c r="I750" s="3315"/>
      <c r="J750" s="2531"/>
      <c r="K750" s="2531"/>
      <c r="L750" s="2531"/>
      <c r="M750" s="3315"/>
      <c r="N750" s="3315"/>
      <c r="O750" s="2531"/>
      <c r="P750" s="2531"/>
      <c r="Q750" s="2531"/>
      <c r="BB750" s="425"/>
    </row>
    <row r="751" s="238" customFormat="true" ht="25.15" customHeight="true" x14ac:dyDescent="0.2">
      <c r="A751" s="425"/>
      <c r="B751" s="425"/>
      <c r="C751" s="3355"/>
      <c r="D751" s="3315"/>
      <c r="E751" s="2531"/>
      <c r="F751" s="2531"/>
      <c r="G751" s="2531"/>
      <c r="H751" s="3315"/>
      <c r="I751" s="3315"/>
      <c r="J751" s="2531"/>
      <c r="K751" s="2531"/>
      <c r="L751" s="2531"/>
      <c r="M751" s="3315"/>
      <c r="N751" s="3315"/>
      <c r="O751" s="2531"/>
      <c r="P751" s="2531"/>
      <c r="Q751" s="2531"/>
      <c r="BB751" s="425"/>
    </row>
    <row r="752" s="238" customFormat="true" ht="25.15" customHeight="true" x14ac:dyDescent="0.2">
      <c r="A752" s="425"/>
      <c r="B752" s="425"/>
      <c r="C752" s="3355"/>
      <c r="D752" s="3315"/>
      <c r="E752" s="2531"/>
      <c r="F752" s="2531"/>
      <c r="G752" s="2531"/>
      <c r="H752" s="3315"/>
      <c r="I752" s="3315"/>
      <c r="J752" s="2531"/>
      <c r="K752" s="2531"/>
      <c r="L752" s="2531"/>
      <c r="M752" s="3315"/>
      <c r="N752" s="3315"/>
      <c r="O752" s="2531"/>
      <c r="P752" s="2531"/>
      <c r="Q752" s="2531"/>
      <c r="BB752" s="425"/>
    </row>
    <row r="753" s="238" customFormat="true" ht="25.15" customHeight="true" x14ac:dyDescent="0.2">
      <c r="A753" s="425"/>
      <c r="B753" s="425"/>
      <c r="C753" s="3355"/>
      <c r="D753" s="3315"/>
      <c r="E753" s="2531"/>
      <c r="F753" s="2531"/>
      <c r="G753" s="2531"/>
      <c r="H753" s="3315"/>
      <c r="I753" s="3315"/>
      <c r="J753" s="2531"/>
      <c r="K753" s="2531"/>
      <c r="L753" s="2531"/>
      <c r="M753" s="3315"/>
      <c r="N753" s="3315"/>
      <c r="O753" s="2531"/>
      <c r="P753" s="2531"/>
      <c r="Q753" s="2531"/>
      <c r="BB753" s="425"/>
    </row>
    <row r="754" s="238" customFormat="true" ht="25.15" customHeight="true" x14ac:dyDescent="0.2">
      <c r="A754" s="425"/>
      <c r="B754" s="425"/>
      <c r="C754" s="3355"/>
      <c r="D754" s="3315"/>
      <c r="E754" s="2531"/>
      <c r="F754" s="2531"/>
      <c r="G754" s="2531"/>
      <c r="H754" s="3315"/>
      <c r="I754" s="3315"/>
      <c r="J754" s="2531"/>
      <c r="K754" s="2531"/>
      <c r="L754" s="2531"/>
      <c r="M754" s="3315"/>
      <c r="N754" s="3315"/>
      <c r="O754" s="2531"/>
      <c r="P754" s="2531"/>
      <c r="Q754" s="2531"/>
      <c r="BB754" s="425"/>
    </row>
    <row r="755" s="238" customFormat="true" ht="25.15" customHeight="true" x14ac:dyDescent="0.2">
      <c r="A755" s="425"/>
      <c r="B755" s="425"/>
      <c r="C755" s="3355"/>
      <c r="D755" s="3315"/>
      <c r="E755" s="2531"/>
      <c r="F755" s="2531"/>
      <c r="G755" s="2531"/>
      <c r="H755" s="3315"/>
      <c r="I755" s="3315"/>
      <c r="J755" s="2531"/>
      <c r="K755" s="2531"/>
      <c r="L755" s="2531"/>
      <c r="M755" s="3315"/>
      <c r="N755" s="3315"/>
      <c r="O755" s="2531"/>
      <c r="P755" s="2531"/>
      <c r="Q755" s="2531"/>
      <c r="BB755" s="425"/>
    </row>
    <row r="756" s="238" customFormat="true" ht="25.15" customHeight="true" x14ac:dyDescent="0.2">
      <c r="A756" s="425"/>
      <c r="B756" s="425"/>
      <c r="C756" s="3355"/>
      <c r="D756" s="3315"/>
      <c r="E756" s="2531"/>
      <c r="F756" s="2531"/>
      <c r="G756" s="2531"/>
      <c r="H756" s="3315"/>
      <c r="I756" s="3315"/>
      <c r="J756" s="2531"/>
      <c r="K756" s="2531"/>
      <c r="L756" s="2531"/>
      <c r="M756" s="3315"/>
      <c r="N756" s="3315"/>
      <c r="O756" s="2531"/>
      <c r="P756" s="2531"/>
      <c r="Q756" s="2531"/>
      <c r="BB756" s="425"/>
    </row>
    <row r="757" s="238" customFormat="true" ht="25.15" customHeight="true" x14ac:dyDescent="0.2">
      <c r="A757" s="425"/>
      <c r="B757" s="425"/>
      <c r="C757" s="3355"/>
      <c r="D757" s="3315"/>
      <c r="E757" s="2531"/>
      <c r="F757" s="2531"/>
      <c r="G757" s="2531"/>
      <c r="H757" s="3315"/>
      <c r="I757" s="3315"/>
      <c r="J757" s="2531"/>
      <c r="K757" s="2531"/>
      <c r="L757" s="2531"/>
      <c r="M757" s="3315"/>
      <c r="N757" s="3315"/>
      <c r="O757" s="2531"/>
      <c r="P757" s="2531"/>
      <c r="Q757" s="2531"/>
      <c r="BB757" s="425"/>
    </row>
    <row r="758" s="238" customFormat="true" ht="25.15" customHeight="true" x14ac:dyDescent="0.2">
      <c r="A758" s="425"/>
      <c r="B758" s="425"/>
      <c r="C758" s="3355"/>
      <c r="D758" s="3315"/>
      <c r="E758" s="2531"/>
      <c r="F758" s="2531"/>
      <c r="G758" s="2531"/>
      <c r="H758" s="3315"/>
      <c r="I758" s="3315"/>
      <c r="J758" s="2531"/>
      <c r="K758" s="2531"/>
      <c r="L758" s="2531"/>
      <c r="M758" s="3315"/>
      <c r="N758" s="3315"/>
      <c r="O758" s="2531"/>
      <c r="P758" s="2531"/>
      <c r="Q758" s="2531"/>
      <c r="BB758" s="425"/>
    </row>
    <row r="759" s="238" customFormat="true" ht="25.15" customHeight="true" x14ac:dyDescent="0.2">
      <c r="A759" s="425"/>
      <c r="B759" s="425"/>
      <c r="C759" s="3355"/>
      <c r="D759" s="3315"/>
      <c r="E759" s="2531"/>
      <c r="F759" s="2531"/>
      <c r="G759" s="2531"/>
      <c r="H759" s="3315"/>
      <c r="I759" s="3315"/>
      <c r="J759" s="2531"/>
      <c r="K759" s="2531"/>
      <c r="L759" s="2531"/>
      <c r="M759" s="3315"/>
      <c r="N759" s="3315"/>
      <c r="O759" s="2531"/>
      <c r="P759" s="2531"/>
      <c r="Q759" s="2531"/>
      <c r="BB759" s="425"/>
    </row>
    <row r="760" s="238" customFormat="true" ht="25.15" customHeight="true" x14ac:dyDescent="0.2">
      <c r="A760" s="425"/>
      <c r="B760" s="425"/>
      <c r="C760" s="3355"/>
      <c r="D760" s="3315"/>
      <c r="E760" s="2531"/>
      <c r="F760" s="2531"/>
      <c r="G760" s="2531"/>
      <c r="H760" s="3315"/>
      <c r="I760" s="3315"/>
      <c r="J760" s="2531"/>
      <c r="K760" s="2531"/>
      <c r="L760" s="2531"/>
      <c r="M760" s="3315"/>
      <c r="N760" s="3315"/>
      <c r="O760" s="2531"/>
      <c r="P760" s="2531"/>
      <c r="Q760" s="2531"/>
      <c r="BB760" s="425"/>
    </row>
    <row r="761" s="238" customFormat="true" ht="25.15" customHeight="true" x14ac:dyDescent="0.2">
      <c r="A761" s="425"/>
      <c r="B761" s="425"/>
      <c r="C761" s="3355"/>
      <c r="D761" s="3315"/>
      <c r="E761" s="2531"/>
      <c r="F761" s="2531"/>
      <c r="G761" s="2531"/>
      <c r="H761" s="3315"/>
      <c r="I761" s="3315"/>
      <c r="J761" s="2531"/>
      <c r="K761" s="2531"/>
      <c r="L761" s="2531"/>
      <c r="M761" s="3315"/>
      <c r="N761" s="3315"/>
      <c r="O761" s="2531"/>
      <c r="P761" s="2531"/>
      <c r="Q761" s="2531"/>
      <c r="BB761" s="425"/>
    </row>
    <row r="762" s="238" customFormat="true" ht="25.15" customHeight="true" x14ac:dyDescent="0.2">
      <c r="A762" s="425"/>
      <c r="B762" s="425"/>
      <c r="C762" s="3355"/>
      <c r="D762" s="3315"/>
      <c r="E762" s="2531"/>
      <c r="F762" s="2531"/>
      <c r="G762" s="2531"/>
      <c r="H762" s="3315"/>
      <c r="I762" s="3315"/>
      <c r="J762" s="2531"/>
      <c r="K762" s="2531"/>
      <c r="L762" s="2531"/>
      <c r="M762" s="3315"/>
      <c r="N762" s="3315"/>
      <c r="O762" s="2531"/>
      <c r="P762" s="2531"/>
      <c r="Q762" s="2531"/>
      <c r="BB762" s="425"/>
    </row>
    <row r="763" s="238" customFormat="true" ht="25.15" customHeight="true" x14ac:dyDescent="0.2">
      <c r="A763" s="425"/>
      <c r="B763" s="425"/>
      <c r="C763" s="3355"/>
      <c r="D763" s="3315"/>
      <c r="E763" s="2531"/>
      <c r="F763" s="2531"/>
      <c r="G763" s="2531"/>
      <c r="H763" s="3315"/>
      <c r="I763" s="3315"/>
      <c r="J763" s="2531"/>
      <c r="K763" s="2531"/>
      <c r="L763" s="2531"/>
      <c r="M763" s="3315"/>
      <c r="N763" s="3315"/>
      <c r="O763" s="2531"/>
      <c r="P763" s="2531"/>
      <c r="Q763" s="2531"/>
      <c r="BB763" s="425"/>
    </row>
    <row r="764" s="238" customFormat="true" ht="25.15" customHeight="true" x14ac:dyDescent="0.2">
      <c r="A764" s="425"/>
      <c r="B764" s="425"/>
      <c r="C764" s="3355"/>
      <c r="D764" s="3315"/>
      <c r="E764" s="2531"/>
      <c r="F764" s="2531"/>
      <c r="G764" s="2531"/>
      <c r="H764" s="3315"/>
      <c r="I764" s="3315"/>
      <c r="J764" s="2531"/>
      <c r="K764" s="2531"/>
      <c r="L764" s="2531"/>
      <c r="M764" s="3315"/>
      <c r="N764" s="3315"/>
      <c r="O764" s="2531"/>
      <c r="P764" s="2531"/>
      <c r="Q764" s="2531"/>
      <c r="BB764" s="425"/>
    </row>
    <row r="765" s="238" customFormat="true" ht="25.15" customHeight="true" x14ac:dyDescent="0.2">
      <c r="A765" s="425"/>
      <c r="B765" s="425"/>
      <c r="C765" s="3355"/>
      <c r="D765" s="3315"/>
      <c r="E765" s="2531"/>
      <c r="F765" s="2531"/>
      <c r="G765" s="2531"/>
      <c r="H765" s="3315"/>
      <c r="I765" s="3315"/>
      <c r="J765" s="2531"/>
      <c r="K765" s="2531"/>
      <c r="L765" s="2531"/>
      <c r="M765" s="3315"/>
      <c r="N765" s="3315"/>
      <c r="O765" s="2531"/>
      <c r="P765" s="2531"/>
      <c r="Q765" s="2531"/>
      <c r="BB765" s="425"/>
    </row>
    <row r="766" s="238" customFormat="true" ht="25.15" customHeight="true" x14ac:dyDescent="0.2">
      <c r="A766" s="425"/>
      <c r="B766" s="425"/>
      <c r="C766" s="3355"/>
      <c r="D766" s="3315"/>
      <c r="E766" s="2531"/>
      <c r="F766" s="2531"/>
      <c r="G766" s="2531"/>
      <c r="H766" s="3315"/>
      <c r="I766" s="3315"/>
      <c r="J766" s="2531"/>
      <c r="K766" s="2531"/>
      <c r="L766" s="2531"/>
      <c r="M766" s="3315"/>
      <c r="N766" s="3315"/>
      <c r="O766" s="2531"/>
      <c r="P766" s="2531"/>
      <c r="Q766" s="2531"/>
      <c r="BB766" s="425"/>
    </row>
    <row r="767" s="238" customFormat="true" ht="25.15" customHeight="true" x14ac:dyDescent="0.2">
      <c r="A767" s="425"/>
      <c r="B767" s="425"/>
      <c r="C767" s="3355"/>
      <c r="D767" s="3315"/>
      <c r="E767" s="2531"/>
      <c r="F767" s="2531"/>
      <c r="G767" s="2531"/>
      <c r="H767" s="3315"/>
      <c r="I767" s="3315"/>
      <c r="J767" s="2531"/>
      <c r="K767" s="2531"/>
      <c r="L767" s="2531"/>
      <c r="M767" s="3315"/>
      <c r="N767" s="3315"/>
      <c r="O767" s="2531"/>
      <c r="P767" s="2531"/>
      <c r="Q767" s="2531"/>
      <c r="BB767" s="425"/>
    </row>
    <row r="768" s="236" customFormat="true" ht="25.15" customHeight="true" x14ac:dyDescent="0.2">
      <c r="A768" s="426"/>
      <c r="B768" s="426"/>
      <c r="C768" s="3355"/>
      <c r="D768" s="3315"/>
      <c r="E768" s="2531"/>
      <c r="F768" s="2531"/>
      <c r="G768" s="2531"/>
      <c r="H768" s="3315"/>
      <c r="I768" s="3315"/>
      <c r="J768" s="2531"/>
      <c r="K768" s="2531"/>
      <c r="L768" s="2531"/>
      <c r="M768" s="3315"/>
      <c r="N768" s="3315"/>
      <c r="O768" s="2531"/>
      <c r="P768" s="2531"/>
      <c r="Q768" s="2531"/>
      <c r="BB768" s="426"/>
    </row>
    <row r="769" s="236" customFormat="true" ht="25.15" customHeight="true" x14ac:dyDescent="0.2">
      <c r="A769" s="426"/>
      <c r="B769" s="426"/>
      <c r="C769" s="3355"/>
      <c r="D769" s="3315"/>
      <c r="E769" s="2531"/>
      <c r="F769" s="2531"/>
      <c r="G769" s="2531"/>
      <c r="H769" s="3315"/>
      <c r="I769" s="3315"/>
      <c r="J769" s="2531"/>
      <c r="K769" s="2531"/>
      <c r="L769" s="2531"/>
      <c r="M769" s="3315"/>
      <c r="N769" s="3315"/>
      <c r="O769" s="2531"/>
      <c r="P769" s="2531"/>
      <c r="Q769" s="2531"/>
      <c r="BB769" s="426"/>
    </row>
    <row r="770" s="236" customFormat="true" ht="25.15" customHeight="true" x14ac:dyDescent="0.2">
      <c r="A770" s="426"/>
      <c r="B770" s="426"/>
      <c r="C770" s="3355"/>
      <c r="D770" s="3315"/>
      <c r="E770" s="2531"/>
      <c r="F770" s="2531"/>
      <c r="G770" s="2531"/>
      <c r="H770" s="3315"/>
      <c r="I770" s="3315"/>
      <c r="J770" s="2531"/>
      <c r="K770" s="2531"/>
      <c r="L770" s="2531"/>
      <c r="M770" s="3315"/>
      <c r="N770" s="3315"/>
      <c r="O770" s="2531"/>
      <c r="P770" s="2531"/>
      <c r="Q770" s="2531"/>
      <c r="BB770" s="426"/>
    </row>
    <row r="771" s="236" customFormat="true" ht="25.15" customHeight="true" x14ac:dyDescent="0.2">
      <c r="A771" s="426"/>
      <c r="B771" s="426"/>
      <c r="C771" s="3355"/>
      <c r="D771" s="3315"/>
      <c r="E771" s="2531"/>
      <c r="F771" s="2531"/>
      <c r="G771" s="2531"/>
      <c r="H771" s="3315"/>
      <c r="I771" s="3315"/>
      <c r="J771" s="2531"/>
      <c r="K771" s="2531"/>
      <c r="L771" s="2531"/>
      <c r="M771" s="3315"/>
      <c r="N771" s="3315"/>
      <c r="O771" s="2531"/>
      <c r="P771" s="2531"/>
      <c r="Q771" s="2531"/>
      <c r="BB771" s="426"/>
    </row>
    <row r="772" s="236" customFormat="true" ht="25.15" customHeight="true" x14ac:dyDescent="0.2">
      <c r="A772" s="426"/>
      <c r="B772" s="426"/>
      <c r="C772" s="3355"/>
      <c r="D772" s="3315"/>
      <c r="E772" s="2531"/>
      <c r="F772" s="2531"/>
      <c r="G772" s="2531"/>
      <c r="H772" s="3315"/>
      <c r="I772" s="3315"/>
      <c r="J772" s="2531"/>
      <c r="K772" s="2531"/>
      <c r="L772" s="2531"/>
      <c r="M772" s="3315"/>
      <c r="N772" s="3315"/>
      <c r="O772" s="2531"/>
      <c r="P772" s="2531"/>
      <c r="Q772" s="2531"/>
      <c r="BB772" s="426"/>
    </row>
    <row r="773" s="236" customFormat="true" ht="25.15" customHeight="true" x14ac:dyDescent="0.2">
      <c r="A773" s="426"/>
      <c r="B773" s="426"/>
      <c r="C773" s="3355"/>
      <c r="D773" s="3315"/>
      <c r="E773" s="2531"/>
      <c r="F773" s="2531"/>
      <c r="G773" s="2531"/>
      <c r="H773" s="3315"/>
      <c r="I773" s="3315"/>
      <c r="J773" s="2531"/>
      <c r="K773" s="2531"/>
      <c r="L773" s="2531"/>
      <c r="M773" s="3315"/>
      <c r="N773" s="3315"/>
      <c r="O773" s="2531"/>
      <c r="P773" s="2531"/>
      <c r="Q773" s="2531"/>
      <c r="BB773" s="426"/>
    </row>
    <row r="774" s="236" customFormat="true" ht="25.15" customHeight="true" x14ac:dyDescent="0.2">
      <c r="A774" s="426"/>
      <c r="B774" s="426"/>
      <c r="C774" s="3355"/>
      <c r="D774" s="3315"/>
      <c r="E774" s="2531"/>
      <c r="F774" s="2531"/>
      <c r="G774" s="2531"/>
      <c r="H774" s="3315"/>
      <c r="I774" s="3315"/>
      <c r="J774" s="2531"/>
      <c r="K774" s="2531"/>
      <c r="L774" s="2531"/>
      <c r="M774" s="3315"/>
      <c r="N774" s="3315"/>
      <c r="O774" s="2531"/>
      <c r="P774" s="2531"/>
      <c r="Q774" s="2531"/>
      <c r="BB774" s="426"/>
    </row>
    <row r="775" s="236" customFormat="true" ht="25.15" customHeight="true" x14ac:dyDescent="0.2">
      <c r="A775" s="426"/>
      <c r="B775" s="426"/>
      <c r="C775" s="3355"/>
      <c r="D775" s="3315"/>
      <c r="E775" s="2531"/>
      <c r="F775" s="2531"/>
      <c r="G775" s="2531"/>
      <c r="H775" s="3315"/>
      <c r="I775" s="3315"/>
      <c r="J775" s="2531"/>
      <c r="K775" s="2531"/>
      <c r="L775" s="2531"/>
      <c r="M775" s="3315"/>
      <c r="N775" s="3315"/>
      <c r="O775" s="2531"/>
      <c r="P775" s="2531"/>
      <c r="Q775" s="2531"/>
      <c r="BB775" s="426"/>
    </row>
    <row r="776" s="236" customFormat="true" ht="25.15" customHeight="true" x14ac:dyDescent="0.2">
      <c r="A776" s="426"/>
      <c r="B776" s="426"/>
      <c r="C776" s="3355"/>
      <c r="D776" s="3315"/>
      <c r="E776" s="2531"/>
      <c r="F776" s="2531"/>
      <c r="G776" s="2531"/>
      <c r="H776" s="3315"/>
      <c r="I776" s="3315"/>
      <c r="J776" s="2531"/>
      <c r="K776" s="2531"/>
      <c r="L776" s="2531"/>
      <c r="M776" s="3315"/>
      <c r="N776" s="3315"/>
      <c r="O776" s="2531"/>
      <c r="P776" s="2531"/>
      <c r="Q776" s="2531"/>
      <c r="BB776" s="426"/>
    </row>
    <row r="777" s="236" customFormat="true" ht="25.15" customHeight="true" x14ac:dyDescent="0.2">
      <c r="A777" s="426"/>
      <c r="B777" s="426"/>
      <c r="C777" s="3355"/>
      <c r="D777" s="3315"/>
      <c r="E777" s="2531"/>
      <c r="F777" s="2531"/>
      <c r="G777" s="2531"/>
      <c r="H777" s="3315"/>
      <c r="I777" s="3315"/>
      <c r="J777" s="2531"/>
      <c r="K777" s="2531"/>
      <c r="L777" s="2531"/>
      <c r="M777" s="3315"/>
      <c r="N777" s="3315"/>
      <c r="O777" s="2531"/>
      <c r="P777" s="2531"/>
      <c r="Q777" s="2531"/>
      <c r="BB777" s="426"/>
    </row>
    <row r="778" s="236" customFormat="true" ht="25.15" customHeight="true" x14ac:dyDescent="0.2">
      <c r="A778" s="426"/>
      <c r="B778" s="426"/>
      <c r="C778" s="3355"/>
      <c r="D778" s="3315"/>
      <c r="E778" s="2531"/>
      <c r="F778" s="2531"/>
      <c r="G778" s="2531"/>
      <c r="H778" s="3315"/>
      <c r="I778" s="3315"/>
      <c r="J778" s="2531"/>
      <c r="K778" s="2531"/>
      <c r="L778" s="2531"/>
      <c r="M778" s="3315"/>
      <c r="N778" s="3315"/>
      <c r="O778" s="2531"/>
      <c r="P778" s="2531"/>
      <c r="Q778" s="2531"/>
      <c r="BB778" s="426"/>
    </row>
    <row r="779" s="236" customFormat="true" ht="25.15" customHeight="true" x14ac:dyDescent="0.2">
      <c r="A779" s="426"/>
      <c r="B779" s="426"/>
      <c r="C779" s="3355"/>
      <c r="D779" s="3315"/>
      <c r="E779" s="2531"/>
      <c r="F779" s="2531"/>
      <c r="G779" s="2531"/>
      <c r="H779" s="3315"/>
      <c r="I779" s="3315"/>
      <c r="J779" s="2531"/>
      <c r="K779" s="2531"/>
      <c r="L779" s="2531"/>
      <c r="M779" s="3315"/>
      <c r="N779" s="3315"/>
      <c r="O779" s="2531"/>
      <c r="P779" s="2531"/>
      <c r="Q779" s="2531"/>
      <c r="BB779" s="426"/>
    </row>
    <row r="780" s="236" customFormat="true" ht="25.15" customHeight="true" x14ac:dyDescent="0.2">
      <c r="A780" s="426"/>
      <c r="B780" s="426"/>
      <c r="C780" s="3355"/>
      <c r="D780" s="3315"/>
      <c r="E780" s="2531"/>
      <c r="F780" s="2531"/>
      <c r="G780" s="2531"/>
      <c r="H780" s="3315"/>
      <c r="I780" s="3315"/>
      <c r="J780" s="2531"/>
      <c r="K780" s="2531"/>
      <c r="L780" s="2531"/>
      <c r="M780" s="3315"/>
      <c r="N780" s="3315"/>
      <c r="O780" s="2531"/>
      <c r="P780" s="2531"/>
      <c r="Q780" s="2531"/>
      <c r="BB780" s="426"/>
    </row>
    <row r="781" s="236" customFormat="true" ht="25.15" customHeight="true" x14ac:dyDescent="0.2">
      <c r="A781" s="426"/>
      <c r="B781" s="426"/>
      <c r="C781" s="3355"/>
      <c r="D781" s="3315"/>
      <c r="E781" s="2531"/>
      <c r="F781" s="2531"/>
      <c r="G781" s="2531"/>
      <c r="H781" s="3315"/>
      <c r="I781" s="3315"/>
      <c r="J781" s="2531"/>
      <c r="K781" s="2531"/>
      <c r="L781" s="2531"/>
      <c r="M781" s="3315"/>
      <c r="N781" s="3315"/>
      <c r="O781" s="2531"/>
      <c r="P781" s="2531"/>
      <c r="Q781" s="2531"/>
      <c r="BB781" s="426"/>
    </row>
    <row r="782" s="236" customFormat="true" ht="25.15" customHeight="true" x14ac:dyDescent="0.2">
      <c r="A782" s="426"/>
      <c r="B782" s="426"/>
      <c r="C782" s="3355"/>
      <c r="D782" s="3315"/>
      <c r="E782" s="2531"/>
      <c r="F782" s="2531"/>
      <c r="G782" s="2531"/>
      <c r="H782" s="3315"/>
      <c r="I782" s="3315"/>
      <c r="J782" s="2531"/>
      <c r="K782" s="2531"/>
      <c r="L782" s="2531"/>
      <c r="M782" s="3315"/>
      <c r="N782" s="3315"/>
      <c r="O782" s="2531"/>
      <c r="P782" s="2531"/>
      <c r="Q782" s="2531"/>
      <c r="BB782" s="426"/>
    </row>
    <row r="783" s="236" customFormat="true" ht="25.15" customHeight="true" x14ac:dyDescent="0.2">
      <c r="A783" s="426"/>
      <c r="B783" s="426"/>
      <c r="C783" s="3355"/>
      <c r="D783" s="3315"/>
      <c r="E783" s="2531"/>
      <c r="F783" s="2531"/>
      <c r="G783" s="2531"/>
      <c r="H783" s="3315"/>
      <c r="I783" s="3315"/>
      <c r="J783" s="2531"/>
      <c r="K783" s="2531"/>
      <c r="L783" s="2531"/>
      <c r="M783" s="3315"/>
      <c r="N783" s="3315"/>
      <c r="O783" s="2531"/>
      <c r="P783" s="2531"/>
      <c r="Q783" s="2531"/>
      <c r="BB783" s="426"/>
    </row>
    <row r="784" s="236" customFormat="true" ht="25.15" customHeight="true" x14ac:dyDescent="0.2">
      <c r="A784" s="426"/>
      <c r="B784" s="426"/>
      <c r="C784" s="3355"/>
      <c r="D784" s="3315"/>
      <c r="E784" s="2531"/>
      <c r="F784" s="2531"/>
      <c r="G784" s="2531"/>
      <c r="H784" s="3315"/>
      <c r="I784" s="3315"/>
      <c r="J784" s="2531"/>
      <c r="K784" s="2531"/>
      <c r="L784" s="2531"/>
      <c r="M784" s="3315"/>
      <c r="N784" s="3315"/>
      <c r="O784" s="2531"/>
      <c r="P784" s="2531"/>
      <c r="Q784" s="2531"/>
      <c r="BB784" s="426"/>
    </row>
    <row r="785" s="236" customFormat="true" ht="25.15" customHeight="true" x14ac:dyDescent="0.2">
      <c r="A785" s="426"/>
      <c r="B785" s="426"/>
      <c r="C785" s="3355"/>
      <c r="D785" s="3315"/>
      <c r="E785" s="2531"/>
      <c r="F785" s="2531"/>
      <c r="G785" s="2531"/>
      <c r="H785" s="3315"/>
      <c r="I785" s="3315"/>
      <c r="J785" s="2531"/>
      <c r="K785" s="2531"/>
      <c r="L785" s="2531"/>
      <c r="M785" s="3315"/>
      <c r="N785" s="3315"/>
      <c r="O785" s="2531"/>
      <c r="P785" s="2531"/>
      <c r="Q785" s="2531"/>
      <c r="BB785" s="426"/>
    </row>
    <row r="786" s="236" customFormat="true" ht="25.15" customHeight="true" x14ac:dyDescent="0.2">
      <c r="A786" s="426"/>
      <c r="B786" s="426"/>
      <c r="C786" s="3355"/>
      <c r="D786" s="3315"/>
      <c r="E786" s="2531"/>
      <c r="F786" s="2531"/>
      <c r="G786" s="2531"/>
      <c r="H786" s="3315"/>
      <c r="I786" s="3315"/>
      <c r="J786" s="2531"/>
      <c r="K786" s="2531"/>
      <c r="L786" s="2531"/>
      <c r="M786" s="3315"/>
      <c r="N786" s="3315"/>
      <c r="O786" s="2531"/>
      <c r="P786" s="2531"/>
      <c r="Q786" s="2531"/>
      <c r="BB786" s="426"/>
    </row>
    <row r="787" s="236" customFormat="true" ht="25.15" customHeight="true" x14ac:dyDescent="0.2">
      <c r="A787" s="426"/>
      <c r="B787" s="426"/>
      <c r="C787" s="3355"/>
      <c r="D787" s="3315"/>
      <c r="E787" s="2531"/>
      <c r="F787" s="2531"/>
      <c r="G787" s="2531"/>
      <c r="H787" s="3315"/>
      <c r="I787" s="3315"/>
      <c r="J787" s="2531"/>
      <c r="K787" s="2531"/>
      <c r="L787" s="2531"/>
      <c r="M787" s="3315"/>
      <c r="N787" s="3315"/>
      <c r="O787" s="2531"/>
      <c r="P787" s="2531"/>
      <c r="Q787" s="2531"/>
      <c r="BB787" s="426"/>
    </row>
    <row r="788" s="236" customFormat="true" ht="25.15" customHeight="true" x14ac:dyDescent="0.2">
      <c r="A788" s="426"/>
      <c r="B788" s="426"/>
      <c r="C788" s="3355"/>
      <c r="D788" s="3315"/>
      <c r="E788" s="2531"/>
      <c r="F788" s="2531"/>
      <c r="G788" s="2531"/>
      <c r="H788" s="3315"/>
      <c r="I788" s="3315"/>
      <c r="J788" s="2531"/>
      <c r="K788" s="2531"/>
      <c r="L788" s="2531"/>
      <c r="M788" s="3315"/>
      <c r="N788" s="3315"/>
      <c r="O788" s="2531"/>
      <c r="P788" s="2531"/>
      <c r="Q788" s="2531"/>
      <c r="BB788" s="426"/>
    </row>
    <row r="789" s="236" customFormat="true" ht="25.15" customHeight="true" x14ac:dyDescent="0.2">
      <c r="A789" s="426"/>
      <c r="B789" s="426"/>
      <c r="C789" s="3355"/>
      <c r="D789" s="3315"/>
      <c r="E789" s="2531"/>
      <c r="F789" s="2531"/>
      <c r="G789" s="2531"/>
      <c r="H789" s="3315"/>
      <c r="I789" s="3315"/>
      <c r="J789" s="2531"/>
      <c r="K789" s="2531"/>
      <c r="L789" s="2531"/>
      <c r="M789" s="3315"/>
      <c r="N789" s="3315"/>
      <c r="O789" s="2531"/>
      <c r="P789" s="2531"/>
      <c r="Q789" s="2531"/>
      <c r="BB789" s="426"/>
    </row>
    <row r="790" s="236" customFormat="true" ht="25.15" customHeight="true" x14ac:dyDescent="0.2">
      <c r="A790" s="426"/>
      <c r="B790" s="426"/>
      <c r="C790" s="3355"/>
      <c r="D790" s="3315"/>
      <c r="E790" s="2531"/>
      <c r="F790" s="2531"/>
      <c r="G790" s="2531"/>
      <c r="H790" s="3315"/>
      <c r="I790" s="3315"/>
      <c r="J790" s="2531"/>
      <c r="K790" s="2531"/>
      <c r="L790" s="2531"/>
      <c r="M790" s="3315"/>
      <c r="N790" s="3315"/>
      <c r="O790" s="2531"/>
      <c r="P790" s="2531"/>
      <c r="Q790" s="2531"/>
      <c r="BB790" s="426"/>
    </row>
    <row r="791" s="236" customFormat="true" ht="25.15" customHeight="true" x14ac:dyDescent="0.2">
      <c r="A791" s="426"/>
      <c r="B791" s="426"/>
      <c r="C791" s="3355"/>
      <c r="D791" s="3315"/>
      <c r="E791" s="2531"/>
      <c r="F791" s="2531"/>
      <c r="G791" s="2531"/>
      <c r="H791" s="3315"/>
      <c r="I791" s="3315"/>
      <c r="J791" s="2531"/>
      <c r="K791" s="2531"/>
      <c r="L791" s="2531"/>
      <c r="M791" s="3315"/>
      <c r="N791" s="3315"/>
      <c r="O791" s="2531"/>
      <c r="P791" s="2531"/>
      <c r="Q791" s="2531"/>
      <c r="BB791" s="426"/>
    </row>
    <row r="792" s="236" customFormat="true" ht="25.15" customHeight="true" x14ac:dyDescent="0.2">
      <c r="A792" s="426"/>
      <c r="B792" s="426"/>
      <c r="C792" s="3355"/>
      <c r="D792" s="3315"/>
      <c r="E792" s="2531"/>
      <c r="F792" s="2531"/>
      <c r="G792" s="2531"/>
      <c r="H792" s="3315"/>
      <c r="I792" s="3315"/>
      <c r="J792" s="2531"/>
      <c r="K792" s="2531"/>
      <c r="L792" s="2531"/>
      <c r="M792" s="3315"/>
      <c r="N792" s="3315"/>
      <c r="O792" s="2531"/>
      <c r="P792" s="2531"/>
      <c r="Q792" s="2531"/>
      <c r="BB792" s="426"/>
    </row>
    <row r="793" s="236" customFormat="true" ht="25.15" customHeight="true" x14ac:dyDescent="0.2">
      <c r="A793" s="426"/>
      <c r="B793" s="426"/>
      <c r="C793" s="3355"/>
      <c r="D793" s="3315"/>
      <c r="E793" s="2531"/>
      <c r="F793" s="2531"/>
      <c r="G793" s="2531"/>
      <c r="H793" s="3315"/>
      <c r="I793" s="3315"/>
      <c r="J793" s="2531"/>
      <c r="K793" s="2531"/>
      <c r="L793" s="2531"/>
      <c r="M793" s="3315"/>
      <c r="N793" s="3315"/>
      <c r="O793" s="2531"/>
      <c r="P793" s="2531"/>
      <c r="Q793" s="2531"/>
      <c r="BB793" s="426"/>
    </row>
    <row r="794" s="236" customFormat="true" ht="25.15" customHeight="true" x14ac:dyDescent="0.2">
      <c r="A794" s="426"/>
      <c r="B794" s="426"/>
      <c r="C794" s="3355"/>
      <c r="D794" s="3315"/>
      <c r="E794" s="2531"/>
      <c r="F794" s="2531"/>
      <c r="G794" s="2531"/>
      <c r="H794" s="3315"/>
      <c r="I794" s="3315"/>
      <c r="J794" s="2531"/>
      <c r="K794" s="2531"/>
      <c r="L794" s="2531"/>
      <c r="M794" s="3315"/>
      <c r="N794" s="3315"/>
      <c r="O794" s="2531"/>
      <c r="P794" s="2531"/>
      <c r="Q794" s="2531"/>
      <c r="BB794" s="426"/>
    </row>
    <row r="795" s="236" customFormat="true" ht="25.15" customHeight="true" x14ac:dyDescent="0.2">
      <c r="A795" s="426"/>
      <c r="B795" s="426"/>
      <c r="C795" s="3355"/>
      <c r="D795" s="3315"/>
      <c r="E795" s="2531"/>
      <c r="F795" s="2531"/>
      <c r="G795" s="2531"/>
      <c r="H795" s="3315"/>
      <c r="I795" s="3315"/>
      <c r="J795" s="2531"/>
      <c r="K795" s="2531"/>
      <c r="L795" s="2531"/>
      <c r="M795" s="3315"/>
      <c r="N795" s="3315"/>
      <c r="O795" s="2531"/>
      <c r="P795" s="2531"/>
      <c r="Q795" s="2531"/>
      <c r="BB795" s="426"/>
    </row>
    <row r="796" s="236" customFormat="true" ht="25.15" customHeight="true" x14ac:dyDescent="0.2">
      <c r="A796" s="426"/>
      <c r="B796" s="426"/>
      <c r="C796" s="3355"/>
      <c r="D796" s="3315"/>
      <c r="E796" s="2531"/>
      <c r="F796" s="2531"/>
      <c r="G796" s="2531"/>
      <c r="H796" s="3315"/>
      <c r="I796" s="3315"/>
      <c r="J796" s="2531"/>
      <c r="K796" s="2531"/>
      <c r="L796" s="2531"/>
      <c r="M796" s="3315"/>
      <c r="N796" s="3315"/>
      <c r="O796" s="2531"/>
      <c r="P796" s="2531"/>
      <c r="Q796" s="2531"/>
      <c r="BB796" s="426"/>
    </row>
    <row r="797" s="236" customFormat="true" ht="25.15" customHeight="true" x14ac:dyDescent="0.2">
      <c r="A797" s="426"/>
      <c r="B797" s="426"/>
      <c r="C797" s="3355"/>
      <c r="D797" s="3315"/>
      <c r="E797" s="2531"/>
      <c r="F797" s="2531"/>
      <c r="G797" s="2531"/>
      <c r="H797" s="3315"/>
      <c r="I797" s="3315"/>
      <c r="J797" s="2531"/>
      <c r="K797" s="2531"/>
      <c r="L797" s="2531"/>
      <c r="M797" s="3315"/>
      <c r="N797" s="3315"/>
      <c r="O797" s="2531"/>
      <c r="P797" s="2531"/>
      <c r="Q797" s="2531"/>
      <c r="BB797" s="426"/>
    </row>
    <row r="798" s="236" customFormat="true" ht="25.15" customHeight="true" x14ac:dyDescent="0.2">
      <c r="A798" s="426"/>
      <c r="B798" s="426"/>
      <c r="C798" s="3355"/>
      <c r="D798" s="3315"/>
      <c r="E798" s="2531"/>
      <c r="F798" s="2531"/>
      <c r="G798" s="2531"/>
      <c r="H798" s="3315"/>
      <c r="I798" s="3315"/>
      <c r="J798" s="2531"/>
      <c r="K798" s="2531"/>
      <c r="L798" s="2531"/>
      <c r="M798" s="3315"/>
      <c r="N798" s="3315"/>
      <c r="O798" s="2531"/>
      <c r="P798" s="2531"/>
      <c r="Q798" s="2531"/>
      <c r="BB798" s="426"/>
    </row>
    <row r="799" s="236" customFormat="true" ht="25.15" customHeight="true" x14ac:dyDescent="0.2">
      <c r="A799" s="426"/>
      <c r="B799" s="426"/>
      <c r="C799" s="3355"/>
      <c r="D799" s="3315"/>
      <c r="E799" s="2531"/>
      <c r="F799" s="2531"/>
      <c r="G799" s="2531"/>
      <c r="H799" s="3315"/>
      <c r="I799" s="3315"/>
      <c r="J799" s="2531"/>
      <c r="K799" s="2531"/>
      <c r="L799" s="2531"/>
      <c r="M799" s="3315"/>
      <c r="N799" s="3315"/>
      <c r="O799" s="2531"/>
      <c r="P799" s="2531"/>
      <c r="Q799" s="2531"/>
      <c r="BB799" s="426"/>
    </row>
    <row r="800" s="236" customFormat="true" ht="25.15" customHeight="true" x14ac:dyDescent="0.2">
      <c r="A800" s="426"/>
      <c r="B800" s="426"/>
      <c r="C800" s="3355"/>
      <c r="D800" s="3315"/>
      <c r="E800" s="2531"/>
      <c r="F800" s="2531"/>
      <c r="G800" s="2531"/>
      <c r="H800" s="3315"/>
      <c r="I800" s="3315"/>
      <c r="J800" s="2531"/>
      <c r="K800" s="2531"/>
      <c r="L800" s="2531"/>
      <c r="M800" s="3315"/>
      <c r="N800" s="3315"/>
      <c r="O800" s="2531"/>
      <c r="P800" s="2531"/>
      <c r="Q800" s="2531"/>
      <c r="BB800" s="426"/>
    </row>
    <row r="801" ht="25.15" customHeight="true" x14ac:dyDescent="0.2">
      <c r="C801" s="3355"/>
      <c r="D801" s="3315"/>
      <c r="E801" s="2531"/>
      <c r="F801" s="2531"/>
      <c r="G801" s="2531"/>
      <c r="H801" s="3315"/>
      <c r="I801" s="3315"/>
      <c r="J801" s="2531"/>
      <c r="K801" s="2531"/>
      <c r="L801" s="2531"/>
      <c r="M801" s="3315"/>
      <c r="N801" s="3315"/>
      <c r="O801" s="2531"/>
      <c r="P801" s="2531"/>
      <c r="Q801" s="2531"/>
    </row>
    <row r="802" ht="25.15" customHeight="true" x14ac:dyDescent="0.2">
      <c r="C802" s="3355"/>
      <c r="D802" s="3315"/>
      <c r="E802" s="2531"/>
      <c r="F802" s="2531"/>
      <c r="G802" s="2531"/>
      <c r="H802" s="3315"/>
      <c r="I802" s="3315"/>
      <c r="J802" s="2531"/>
      <c r="K802" s="2531"/>
      <c r="L802" s="2531"/>
      <c r="M802" s="3315"/>
      <c r="N802" s="3315"/>
      <c r="O802" s="2531"/>
      <c r="P802" s="2531"/>
      <c r="Q802" s="2531"/>
    </row>
    <row r="803" ht="25.15" customHeight="true" x14ac:dyDescent="0.2">
      <c r="C803" s="3355"/>
      <c r="D803" s="3315"/>
      <c r="E803" s="2531"/>
      <c r="F803" s="2531"/>
      <c r="G803" s="2531"/>
      <c r="H803" s="3315"/>
      <c r="I803" s="3315"/>
      <c r="J803" s="2531"/>
      <c r="K803" s="2531"/>
      <c r="L803" s="2531"/>
      <c r="M803" s="3315"/>
      <c r="N803" s="3315"/>
      <c r="O803" s="2531"/>
      <c r="P803" s="2531"/>
      <c r="Q803" s="2531"/>
    </row>
    <row r="804" ht="25.15" customHeight="true" x14ac:dyDescent="0.2">
      <c r="C804" s="3355"/>
      <c r="D804" s="3315"/>
      <c r="E804" s="2531"/>
      <c r="F804" s="2531"/>
      <c r="G804" s="2531"/>
      <c r="H804" s="3315"/>
      <c r="I804" s="3315"/>
      <c r="J804" s="2531"/>
      <c r="K804" s="2531"/>
      <c r="L804" s="2531"/>
      <c r="M804" s="3315"/>
      <c r="N804" s="3315"/>
      <c r="O804" s="2531"/>
      <c r="P804" s="2531"/>
      <c r="Q804" s="2531"/>
    </row>
    <row r="805" ht="25.15" customHeight="true" x14ac:dyDescent="0.2">
      <c r="C805" s="3355"/>
      <c r="D805" s="3315"/>
      <c r="E805" s="2531"/>
      <c r="F805" s="2531"/>
      <c r="G805" s="2531"/>
      <c r="H805" s="3315"/>
      <c r="I805" s="3315"/>
      <c r="J805" s="2531"/>
      <c r="K805" s="2531"/>
      <c r="L805" s="2531"/>
      <c r="M805" s="3315"/>
      <c r="N805" s="3315"/>
      <c r="O805" s="2531"/>
      <c r="P805" s="2531"/>
      <c r="Q805" s="2531"/>
    </row>
    <row r="806" ht="25.15" customHeight="true" x14ac:dyDescent="0.2">
      <c r="C806" s="3355"/>
      <c r="D806" s="3315"/>
      <c r="E806" s="2531"/>
      <c r="F806" s="2531"/>
      <c r="G806" s="2531"/>
      <c r="H806" s="3315"/>
      <c r="I806" s="3315"/>
      <c r="J806" s="2531"/>
      <c r="K806" s="2531"/>
      <c r="L806" s="2531"/>
      <c r="M806" s="3315"/>
      <c r="N806" s="3315"/>
      <c r="O806" s="2531"/>
      <c r="P806" s="2531"/>
      <c r="Q806" s="2531"/>
    </row>
    <row r="807" ht="25.15" customHeight="true" x14ac:dyDescent="0.2">
      <c r="C807" s="3355"/>
      <c r="D807" s="3315"/>
      <c r="E807" s="2531"/>
      <c r="F807" s="2531"/>
      <c r="G807" s="2531"/>
      <c r="H807" s="3315"/>
      <c r="I807" s="3315"/>
      <c r="J807" s="2531"/>
      <c r="K807" s="2531"/>
      <c r="L807" s="2531"/>
      <c r="M807" s="3315"/>
      <c r="N807" s="3315"/>
      <c r="O807" s="2531"/>
      <c r="P807" s="2531"/>
      <c r="Q807" s="2531"/>
    </row>
    <row r="808" ht="25.15" customHeight="true" x14ac:dyDescent="0.2">
      <c r="C808" s="3355"/>
      <c r="D808" s="3315"/>
      <c r="E808" s="2531"/>
      <c r="F808" s="2531"/>
      <c r="G808" s="2531"/>
      <c r="H808" s="3315"/>
      <c r="I808" s="3315"/>
      <c r="J808" s="2531"/>
      <c r="K808" s="2531"/>
      <c r="L808" s="2531"/>
      <c r="M808" s="3315"/>
      <c r="N808" s="3315"/>
      <c r="O808" s="2531"/>
      <c r="P808" s="2531"/>
      <c r="Q808" s="2531"/>
    </row>
    <row r="809" ht="25.15" customHeight="true" x14ac:dyDescent="0.2">
      <c r="C809" s="3355"/>
      <c r="D809" s="3315"/>
      <c r="E809" s="2531"/>
      <c r="F809" s="2531"/>
      <c r="G809" s="2531"/>
      <c r="H809" s="3315"/>
      <c r="I809" s="3315"/>
      <c r="J809" s="2531"/>
      <c r="K809" s="2531"/>
      <c r="L809" s="2531"/>
      <c r="M809" s="3315"/>
      <c r="N809" s="3315"/>
      <c r="O809" s="2531"/>
      <c r="P809" s="2531"/>
      <c r="Q809" s="2531"/>
    </row>
    <row r="810" ht="25.15" customHeight="true" x14ac:dyDescent="0.2">
      <c r="C810" s="3355"/>
      <c r="D810" s="3315"/>
      <c r="E810" s="2531"/>
      <c r="F810" s="2531"/>
      <c r="G810" s="2531"/>
      <c r="H810" s="3315"/>
      <c r="I810" s="3315"/>
      <c r="J810" s="2531"/>
      <c r="K810" s="2531"/>
      <c r="L810" s="2531"/>
      <c r="M810" s="3315"/>
      <c r="N810" s="3315"/>
      <c r="O810" s="2531"/>
      <c r="P810" s="2531"/>
      <c r="Q810" s="2531"/>
    </row>
    <row r="811" ht="25.15" customHeight="true" x14ac:dyDescent="0.2">
      <c r="C811" s="3355"/>
      <c r="D811" s="3315"/>
      <c r="E811" s="2531"/>
      <c r="F811" s="2531"/>
      <c r="G811" s="2531"/>
      <c r="H811" s="3315"/>
      <c r="I811" s="3315"/>
      <c r="J811" s="2531"/>
      <c r="K811" s="2531"/>
      <c r="L811" s="2531"/>
      <c r="M811" s="3315"/>
      <c r="N811" s="3315"/>
      <c r="O811" s="2531"/>
      <c r="P811" s="2531"/>
      <c r="Q811" s="2531"/>
    </row>
    <row r="812" ht="25.15" customHeight="true" x14ac:dyDescent="0.2">
      <c r="C812" s="3355"/>
      <c r="D812" s="3315"/>
      <c r="E812" s="2531"/>
      <c r="F812" s="2531"/>
      <c r="G812" s="2531"/>
      <c r="H812" s="3315"/>
      <c r="I812" s="3315"/>
      <c r="J812" s="2531"/>
      <c r="K812" s="2531"/>
      <c r="L812" s="2531"/>
      <c r="M812" s="3315"/>
      <c r="N812" s="3315"/>
      <c r="O812" s="2531"/>
      <c r="P812" s="2531"/>
      <c r="Q812" s="2531"/>
    </row>
    <row r="813" ht="25.15" customHeight="true" x14ac:dyDescent="0.2">
      <c r="C813" s="3355"/>
      <c r="D813" s="3315"/>
      <c r="E813" s="2531"/>
      <c r="F813" s="2531"/>
      <c r="G813" s="2531"/>
      <c r="H813" s="3315"/>
      <c r="I813" s="3315"/>
      <c r="J813" s="2531"/>
      <c r="K813" s="2531"/>
      <c r="L813" s="2531"/>
      <c r="M813" s="3315"/>
      <c r="N813" s="3315"/>
      <c r="O813" s="2531"/>
      <c r="P813" s="2531"/>
      <c r="Q813" s="2531"/>
    </row>
    <row r="814" ht="25.15" customHeight="true" x14ac:dyDescent="0.2">
      <c r="C814" s="3355"/>
      <c r="D814" s="3315"/>
      <c r="E814" s="2531"/>
      <c r="F814" s="2531"/>
      <c r="G814" s="2531"/>
      <c r="H814" s="3315"/>
      <c r="I814" s="3315"/>
      <c r="J814" s="2531"/>
      <c r="K814" s="2531"/>
      <c r="L814" s="2531"/>
      <c r="M814" s="3315"/>
      <c r="N814" s="3315"/>
      <c r="O814" s="2531"/>
      <c r="P814" s="2531"/>
      <c r="Q814" s="2531"/>
    </row>
    <row r="815" ht="25.15" customHeight="true" x14ac:dyDescent="0.2">
      <c r="C815" s="3355"/>
      <c r="D815" s="3315"/>
      <c r="E815" s="2531"/>
      <c r="F815" s="2531"/>
      <c r="G815" s="2531"/>
      <c r="H815" s="3315"/>
      <c r="I815" s="3315"/>
      <c r="J815" s="2531"/>
      <c r="K815" s="2531"/>
      <c r="L815" s="2531"/>
      <c r="M815" s="3315"/>
      <c r="N815" s="3315"/>
      <c r="O815" s="2531"/>
      <c r="P815" s="2531"/>
      <c r="Q815" s="2531"/>
    </row>
    <row r="816" ht="25.15" customHeight="true" x14ac:dyDescent="0.2">
      <c r="C816" s="3355"/>
      <c r="D816" s="3315"/>
      <c r="E816" s="2531"/>
      <c r="F816" s="2531"/>
      <c r="G816" s="2531"/>
      <c r="H816" s="3315"/>
      <c r="I816" s="3315"/>
      <c r="J816" s="2531"/>
      <c r="K816" s="2531"/>
      <c r="L816" s="2531"/>
      <c r="M816" s="3315"/>
      <c r="N816" s="3315"/>
      <c r="O816" s="2531"/>
      <c r="P816" s="2531"/>
      <c r="Q816" s="2531"/>
    </row>
    <row r="817" ht="25.15" customHeight="true" x14ac:dyDescent="0.2">
      <c r="C817" s="3355"/>
      <c r="D817" s="3315"/>
      <c r="E817" s="2531"/>
      <c r="F817" s="2531"/>
      <c r="G817" s="2531"/>
      <c r="H817" s="3315"/>
      <c r="I817" s="3315"/>
      <c r="J817" s="2531"/>
      <c r="K817" s="2531"/>
      <c r="L817" s="2531"/>
      <c r="M817" s="3315"/>
      <c r="N817" s="3315"/>
      <c r="O817" s="2531"/>
      <c r="P817" s="2531"/>
      <c r="Q817" s="2531"/>
    </row>
    <row r="818" ht="25.15" customHeight="true" x14ac:dyDescent="0.2">
      <c r="C818" s="3355"/>
      <c r="D818" s="3315"/>
      <c r="E818" s="2531"/>
      <c r="F818" s="2531"/>
      <c r="G818" s="2531"/>
      <c r="H818" s="3315"/>
      <c r="I818" s="3315"/>
      <c r="J818" s="2531"/>
      <c r="K818" s="2531"/>
      <c r="L818" s="2531"/>
      <c r="M818" s="3315"/>
      <c r="N818" s="3315"/>
      <c r="O818" s="2531"/>
      <c r="P818" s="2531"/>
      <c r="Q818" s="2531"/>
    </row>
    <row r="819" ht="25.15" customHeight="true" x14ac:dyDescent="0.2">
      <c r="C819" s="3355"/>
      <c r="D819" s="3315"/>
      <c r="E819" s="2531"/>
      <c r="F819" s="2531"/>
      <c r="G819" s="2531"/>
      <c r="H819" s="3315"/>
      <c r="I819" s="3315"/>
      <c r="J819" s="2531"/>
      <c r="K819" s="2531"/>
      <c r="L819" s="2531"/>
      <c r="M819" s="3315"/>
      <c r="N819" s="3315"/>
      <c r="O819" s="2531"/>
      <c r="P819" s="2531"/>
      <c r="Q819" s="2531"/>
    </row>
    <row r="820" ht="25.15" customHeight="true" x14ac:dyDescent="0.2">
      <c r="C820" s="3355"/>
      <c r="D820" s="3315"/>
      <c r="E820" s="2531"/>
      <c r="F820" s="2531"/>
      <c r="G820" s="2531"/>
      <c r="H820" s="3315"/>
      <c r="I820" s="3315"/>
      <c r="J820" s="2531"/>
      <c r="K820" s="2531"/>
      <c r="L820" s="2531"/>
      <c r="M820" s="3315"/>
      <c r="N820" s="3315"/>
      <c r="O820" s="2531"/>
      <c r="P820" s="2531"/>
      <c r="Q820" s="2531"/>
    </row>
    <row r="821" ht="25.15" customHeight="true" x14ac:dyDescent="0.2">
      <c r="C821" s="3355"/>
      <c r="D821" s="3315"/>
      <c r="E821" s="2531"/>
      <c r="F821" s="2531"/>
      <c r="G821" s="2531"/>
      <c r="H821" s="3315"/>
      <c r="I821" s="3315"/>
      <c r="J821" s="2531"/>
      <c r="K821" s="2531"/>
      <c r="L821" s="2531"/>
      <c r="M821" s="3315"/>
      <c r="N821" s="3315"/>
      <c r="O821" s="2531"/>
      <c r="P821" s="2531"/>
      <c r="Q821" s="2531"/>
    </row>
    <row r="822" ht="25.15" customHeight="true" x14ac:dyDescent="0.2">
      <c r="C822" s="3355"/>
      <c r="D822" s="3315"/>
      <c r="E822" s="2531"/>
      <c r="F822" s="2531"/>
      <c r="G822" s="2531"/>
      <c r="H822" s="3315"/>
      <c r="I822" s="3315"/>
      <c r="J822" s="2531"/>
      <c r="K822" s="2531"/>
      <c r="L822" s="2531"/>
      <c r="M822" s="3315"/>
      <c r="N822" s="3315"/>
      <c r="O822" s="2531"/>
      <c r="P822" s="2531"/>
      <c r="Q822" s="2531"/>
    </row>
    <row r="823" ht="25.15" customHeight="true" x14ac:dyDescent="0.2">
      <c r="C823" s="3355"/>
      <c r="D823" s="3315"/>
      <c r="E823" s="2531"/>
      <c r="F823" s="2531"/>
      <c r="G823" s="2531"/>
      <c r="H823" s="3315"/>
      <c r="I823" s="3315"/>
      <c r="J823" s="2531"/>
      <c r="K823" s="2531"/>
      <c r="L823" s="2531"/>
      <c r="M823" s="3315"/>
      <c r="N823" s="3315"/>
      <c r="O823" s="2531"/>
      <c r="P823" s="2531"/>
      <c r="Q823" s="2531"/>
    </row>
    <row r="824" ht="25.15" customHeight="true" x14ac:dyDescent="0.2">
      <c r="C824" s="3355"/>
      <c r="D824" s="3315"/>
      <c r="E824" s="2531"/>
      <c r="F824" s="2531"/>
      <c r="G824" s="2531"/>
      <c r="H824" s="3315"/>
      <c r="I824" s="3315"/>
      <c r="J824" s="2531"/>
      <c r="K824" s="2531"/>
      <c r="L824" s="2531"/>
      <c r="M824" s="3315"/>
      <c r="N824" s="3315"/>
      <c r="O824" s="2531"/>
      <c r="P824" s="2531"/>
      <c r="Q824" s="2531"/>
    </row>
    <row r="825" ht="25.15" customHeight="true" x14ac:dyDescent="0.2">
      <c r="C825" s="3355"/>
      <c r="D825" s="3315"/>
      <c r="E825" s="2531"/>
      <c r="F825" s="2531"/>
      <c r="G825" s="2531"/>
      <c r="H825" s="3315"/>
      <c r="I825" s="3315"/>
      <c r="J825" s="2531"/>
      <c r="K825" s="2531"/>
      <c r="L825" s="2531"/>
      <c r="M825" s="3315"/>
      <c r="N825" s="3315"/>
      <c r="O825" s="2531"/>
      <c r="P825" s="2531"/>
      <c r="Q825" s="2531"/>
    </row>
    <row r="826" ht="25.15" customHeight="true" x14ac:dyDescent="0.2">
      <c r="C826" s="3355"/>
      <c r="D826" s="3315"/>
      <c r="E826" s="2531"/>
      <c r="F826" s="2531"/>
      <c r="G826" s="2531"/>
      <c r="H826" s="3315"/>
      <c r="I826" s="3315"/>
      <c r="J826" s="2531"/>
      <c r="K826" s="2531"/>
      <c r="L826" s="2531"/>
      <c r="M826" s="3315"/>
      <c r="N826" s="3315"/>
      <c r="O826" s="2531"/>
      <c r="P826" s="2531"/>
      <c r="Q826" s="2531"/>
    </row>
    <row r="827" ht="25.15" customHeight="true" x14ac:dyDescent="0.2">
      <c r="C827" s="3355"/>
      <c r="D827" s="3315"/>
      <c r="E827" s="2531"/>
      <c r="F827" s="2531"/>
      <c r="G827" s="2531"/>
      <c r="H827" s="3315"/>
      <c r="I827" s="3315"/>
      <c r="J827" s="2531"/>
      <c r="K827" s="2531"/>
      <c r="L827" s="2531"/>
      <c r="M827" s="3315"/>
      <c r="N827" s="3315"/>
      <c r="O827" s="2531"/>
      <c r="P827" s="2531"/>
      <c r="Q827" s="2531"/>
    </row>
    <row r="828" ht="25.15" customHeight="true" x14ac:dyDescent="0.2">
      <c r="C828" s="3355"/>
      <c r="D828" s="3315"/>
      <c r="E828" s="2531"/>
      <c r="F828" s="2531"/>
      <c r="G828" s="2531"/>
      <c r="H828" s="3315"/>
      <c r="I828" s="3315"/>
      <c r="J828" s="2531"/>
      <c r="K828" s="2531"/>
      <c r="L828" s="2531"/>
      <c r="M828" s="3315"/>
      <c r="N828" s="3315"/>
      <c r="O828" s="2531"/>
      <c r="P828" s="2531"/>
      <c r="Q828" s="2531"/>
    </row>
    <row r="829" ht="25.15" customHeight="true" x14ac:dyDescent="0.2">
      <c r="C829" s="3355"/>
      <c r="D829" s="3315"/>
      <c r="E829" s="2531"/>
      <c r="F829" s="2531"/>
      <c r="G829" s="2531"/>
      <c r="H829" s="3315"/>
      <c r="I829" s="3315"/>
      <c r="J829" s="2531"/>
      <c r="K829" s="2531"/>
      <c r="L829" s="2531"/>
      <c r="M829" s="3315"/>
      <c r="N829" s="3315"/>
      <c r="O829" s="2531"/>
      <c r="P829" s="2531"/>
      <c r="Q829" s="2531"/>
    </row>
    <row r="830" ht="25.15" customHeight="true" x14ac:dyDescent="0.2">
      <c r="C830" s="3355"/>
      <c r="D830" s="3315"/>
      <c r="E830" s="2531"/>
      <c r="F830" s="2531"/>
      <c r="G830" s="2531"/>
      <c r="H830" s="3315"/>
      <c r="I830" s="3315"/>
      <c r="J830" s="2531"/>
      <c r="K830" s="2531"/>
      <c r="L830" s="2531"/>
      <c r="M830" s="3315"/>
      <c r="N830" s="3315"/>
      <c r="O830" s="2531"/>
      <c r="P830" s="2531"/>
      <c r="Q830" s="2531"/>
    </row>
    <row r="831" ht="25.15" customHeight="true" x14ac:dyDescent="0.2">
      <c r="C831" s="3355"/>
      <c r="D831" s="3315"/>
      <c r="E831" s="2531"/>
      <c r="F831" s="2531"/>
      <c r="G831" s="2531"/>
      <c r="H831" s="3315"/>
      <c r="I831" s="3315"/>
      <c r="J831" s="2531"/>
      <c r="K831" s="2531"/>
      <c r="L831" s="2531"/>
      <c r="M831" s="3315"/>
      <c r="N831" s="3315"/>
      <c r="O831" s="2531"/>
      <c r="P831" s="2531"/>
      <c r="Q831" s="2531"/>
    </row>
    <row r="832" ht="25.15" customHeight="true" x14ac:dyDescent="0.2">
      <c r="C832" s="3355"/>
      <c r="D832" s="3315"/>
      <c r="E832" s="2531"/>
      <c r="F832" s="2531"/>
      <c r="G832" s="2531"/>
      <c r="H832" s="3315"/>
      <c r="I832" s="3315"/>
      <c r="J832" s="2531"/>
      <c r="K832" s="2531"/>
      <c r="L832" s="2531"/>
      <c r="M832" s="3315"/>
      <c r="N832" s="3315"/>
      <c r="O832" s="2531"/>
      <c r="P832" s="2531"/>
      <c r="Q832" s="2531"/>
    </row>
    <row r="833" ht="25.15" customHeight="true" x14ac:dyDescent="0.2">
      <c r="C833" s="3355"/>
      <c r="D833" s="3315"/>
      <c r="E833" s="2531"/>
      <c r="F833" s="2531"/>
      <c r="G833" s="2531"/>
      <c r="H833" s="3315"/>
      <c r="I833" s="3315"/>
      <c r="J833" s="2531"/>
      <c r="K833" s="2531"/>
      <c r="L833" s="2531"/>
      <c r="M833" s="3315"/>
      <c r="N833" s="3315"/>
      <c r="O833" s="2531"/>
      <c r="P833" s="2531"/>
      <c r="Q833" s="2531"/>
    </row>
    <row r="834" ht="25.15" customHeight="true" x14ac:dyDescent="0.2">
      <c r="C834" s="3355"/>
      <c r="D834" s="3315"/>
      <c r="E834" s="2531"/>
      <c r="F834" s="2531"/>
      <c r="G834" s="2531"/>
      <c r="H834" s="3315"/>
      <c r="I834" s="3315"/>
      <c r="J834" s="2531"/>
      <c r="K834" s="2531"/>
      <c r="L834" s="2531"/>
      <c r="M834" s="3315"/>
      <c r="N834" s="3315"/>
      <c r="O834" s="2531"/>
      <c r="P834" s="2531"/>
      <c r="Q834" s="2531"/>
    </row>
    <row r="835" ht="25.15" customHeight="true" x14ac:dyDescent="0.2">
      <c r="C835" s="3355"/>
      <c r="D835" s="3315"/>
      <c r="E835" s="2531"/>
      <c r="F835" s="2531"/>
      <c r="G835" s="2531"/>
      <c r="H835" s="3315"/>
      <c r="I835" s="3315"/>
      <c r="J835" s="2531"/>
      <c r="K835" s="2531"/>
      <c r="L835" s="2531"/>
      <c r="M835" s="3315"/>
      <c r="N835" s="3315"/>
      <c r="O835" s="2531"/>
      <c r="P835" s="2531"/>
      <c r="Q835" s="2531"/>
    </row>
    <row r="836" ht="25.15" customHeight="true" x14ac:dyDescent="0.2">
      <c r="C836" s="3355"/>
      <c r="D836" s="3315"/>
      <c r="E836" s="2531"/>
      <c r="F836" s="2531"/>
      <c r="G836" s="2531"/>
      <c r="H836" s="3315"/>
      <c r="I836" s="3315"/>
      <c r="J836" s="2531"/>
      <c r="K836" s="2531"/>
      <c r="L836" s="2531"/>
      <c r="M836" s="3315"/>
      <c r="N836" s="3315"/>
      <c r="O836" s="2531"/>
      <c r="P836" s="2531"/>
      <c r="Q836" s="2531"/>
    </row>
    <row r="837" ht="25.15" customHeight="true" x14ac:dyDescent="0.2">
      <c r="C837" s="3355"/>
      <c r="D837" s="3315"/>
      <c r="E837" s="2531"/>
      <c r="F837" s="2531"/>
      <c r="G837" s="2531"/>
      <c r="H837" s="3315"/>
      <c r="I837" s="3315"/>
      <c r="J837" s="2531"/>
      <c r="K837" s="2531"/>
      <c r="L837" s="2531"/>
      <c r="M837" s="3315"/>
      <c r="N837" s="3315"/>
      <c r="O837" s="2531"/>
      <c r="P837" s="2531"/>
      <c r="Q837" s="2531"/>
    </row>
    <row r="838" ht="25.15" customHeight="true" x14ac:dyDescent="0.2">
      <c r="C838" s="3355"/>
      <c r="D838" s="3315"/>
      <c r="E838" s="2531"/>
      <c r="F838" s="2531"/>
      <c r="G838" s="2531"/>
      <c r="H838" s="3315"/>
      <c r="I838" s="3315"/>
      <c r="J838" s="2531"/>
      <c r="K838" s="2531"/>
      <c r="L838" s="2531"/>
      <c r="M838" s="3315"/>
      <c r="N838" s="3315"/>
      <c r="O838" s="2531"/>
      <c r="P838" s="2531"/>
      <c r="Q838" s="2531"/>
    </row>
    <row r="839" ht="25.15" customHeight="true" x14ac:dyDescent="0.2">
      <c r="C839" s="3355"/>
      <c r="D839" s="3315"/>
      <c r="E839" s="2531"/>
      <c r="F839" s="2531"/>
      <c r="G839" s="2531"/>
      <c r="H839" s="3315"/>
      <c r="I839" s="3315"/>
      <c r="J839" s="2531"/>
      <c r="K839" s="2531"/>
      <c r="L839" s="2531"/>
      <c r="M839" s="3315"/>
      <c r="N839" s="3315"/>
      <c r="O839" s="2531"/>
      <c r="P839" s="2531"/>
      <c r="Q839" s="2531"/>
    </row>
    <row r="840" ht="25.15" customHeight="true" x14ac:dyDescent="0.2">
      <c r="C840" s="3355"/>
      <c r="D840" s="3315"/>
      <c r="E840" s="2531"/>
      <c r="F840" s="2531"/>
      <c r="G840" s="2531"/>
      <c r="H840" s="3315"/>
      <c r="I840" s="3315"/>
      <c r="J840" s="2531"/>
      <c r="K840" s="2531"/>
      <c r="L840" s="2531"/>
      <c r="M840" s="3315"/>
      <c r="N840" s="3315"/>
      <c r="O840" s="2531"/>
      <c r="P840" s="2531"/>
      <c r="Q840" s="2531"/>
    </row>
    <row r="841" ht="25.15" customHeight="true" x14ac:dyDescent="0.2">
      <c r="C841" s="3355"/>
      <c r="D841" s="3315"/>
      <c r="E841" s="2531"/>
      <c r="F841" s="2531"/>
      <c r="G841" s="2531"/>
      <c r="H841" s="3315"/>
      <c r="I841" s="3315"/>
      <c r="J841" s="2531"/>
      <c r="K841" s="2531"/>
      <c r="L841" s="2531"/>
      <c r="M841" s="3315"/>
      <c r="N841" s="3315"/>
      <c r="O841" s="2531"/>
      <c r="P841" s="2531"/>
      <c r="Q841" s="2531"/>
    </row>
    <row r="842" ht="25.15" customHeight="true" x14ac:dyDescent="0.2">
      <c r="C842" s="3355"/>
      <c r="D842" s="3315"/>
      <c r="E842" s="2531"/>
      <c r="F842" s="2531"/>
      <c r="G842" s="2531"/>
      <c r="H842" s="3315"/>
      <c r="I842" s="3315"/>
      <c r="J842" s="2531"/>
      <c r="K842" s="2531"/>
      <c r="L842" s="2531"/>
      <c r="M842" s="3315"/>
      <c r="N842" s="3315"/>
      <c r="O842" s="2531"/>
      <c r="P842" s="2531"/>
      <c r="Q842" s="2531"/>
    </row>
    <row r="843" ht="25.15" customHeight="true" x14ac:dyDescent="0.2">
      <c r="C843" s="3355"/>
      <c r="D843" s="3315"/>
      <c r="E843" s="2531"/>
      <c r="F843" s="2531"/>
      <c r="G843" s="2531"/>
      <c r="H843" s="3315"/>
      <c r="I843" s="3315"/>
      <c r="J843" s="2531"/>
      <c r="K843" s="2531"/>
      <c r="L843" s="2531"/>
      <c r="M843" s="3315"/>
      <c r="N843" s="3315"/>
      <c r="O843" s="2531"/>
      <c r="P843" s="2531"/>
      <c r="Q843" s="2531"/>
    </row>
    <row r="844" ht="25.15" customHeight="true" x14ac:dyDescent="0.2">
      <c r="C844" s="3355"/>
      <c r="D844" s="3315"/>
      <c r="E844" s="2531"/>
      <c r="F844" s="2531"/>
      <c r="G844" s="2531"/>
      <c r="H844" s="3315"/>
      <c r="I844" s="3315"/>
      <c r="J844" s="2531"/>
      <c r="K844" s="2531"/>
      <c r="L844" s="2531"/>
      <c r="M844" s="3315"/>
      <c r="N844" s="3315"/>
      <c r="O844" s="2531"/>
      <c r="P844" s="2531"/>
      <c r="Q844" s="2531"/>
    </row>
    <row r="845" ht="25.15" customHeight="true" x14ac:dyDescent="0.2">
      <c r="C845" s="3355"/>
      <c r="D845" s="3315"/>
      <c r="E845" s="2531"/>
      <c r="F845" s="2531"/>
      <c r="G845" s="2531"/>
      <c r="H845" s="3315"/>
      <c r="I845" s="3315"/>
      <c r="J845" s="2531"/>
      <c r="K845" s="2531"/>
      <c r="L845" s="2531"/>
      <c r="M845" s="3315"/>
      <c r="N845" s="3315"/>
      <c r="O845" s="2531"/>
      <c r="P845" s="2531"/>
      <c r="Q845" s="2531"/>
    </row>
    <row r="846" ht="25.15" customHeight="true" x14ac:dyDescent="0.2">
      <c r="C846" s="3355"/>
      <c r="D846" s="3315"/>
      <c r="E846" s="2531"/>
      <c r="F846" s="2531"/>
      <c r="G846" s="2531"/>
      <c r="H846" s="3315"/>
      <c r="I846" s="3315"/>
      <c r="J846" s="2531"/>
      <c r="K846" s="2531"/>
      <c r="L846" s="2531"/>
      <c r="M846" s="3315"/>
      <c r="N846" s="3315"/>
      <c r="O846" s="2531"/>
      <c r="P846" s="2531"/>
      <c r="Q846" s="2531"/>
    </row>
    <row r="847" ht="25.15" customHeight="true" x14ac:dyDescent="0.2">
      <c r="C847" s="3355"/>
      <c r="D847" s="3315"/>
      <c r="E847" s="2531"/>
      <c r="F847" s="2531"/>
      <c r="G847" s="2531"/>
      <c r="H847" s="3315"/>
      <c r="I847" s="3315"/>
      <c r="J847" s="2531"/>
      <c r="K847" s="2531"/>
      <c r="L847" s="2531"/>
      <c r="M847" s="3315"/>
      <c r="N847" s="3315"/>
      <c r="O847" s="2531"/>
      <c r="P847" s="2531"/>
      <c r="Q847" s="2531"/>
    </row>
    <row r="848" ht="25.15" customHeight="true" x14ac:dyDescent="0.2">
      <c r="C848" s="3355"/>
      <c r="D848" s="3315"/>
      <c r="E848" s="2531"/>
      <c r="F848" s="2531"/>
      <c r="G848" s="2531"/>
      <c r="H848" s="3315"/>
      <c r="I848" s="3315"/>
      <c r="J848" s="2531"/>
      <c r="K848" s="2531"/>
      <c r="L848" s="2531"/>
      <c r="M848" s="3315"/>
      <c r="N848" s="3315"/>
      <c r="O848" s="2531"/>
      <c r="P848" s="2531"/>
      <c r="Q848" s="2531"/>
    </row>
    <row r="849" ht="25.15" customHeight="true" x14ac:dyDescent="0.2">
      <c r="C849" s="3355"/>
      <c r="D849" s="3315"/>
      <c r="E849" s="2531"/>
      <c r="F849" s="2531"/>
      <c r="G849" s="2531"/>
      <c r="H849" s="3315"/>
      <c r="I849" s="3315"/>
      <c r="J849" s="2531"/>
      <c r="K849" s="2531"/>
      <c r="L849" s="2531"/>
      <c r="M849" s="3315"/>
      <c r="N849" s="3315"/>
      <c r="O849" s="2531"/>
      <c r="P849" s="2531"/>
      <c r="Q849" s="2531"/>
    </row>
    <row r="850" ht="25.15" customHeight="true" x14ac:dyDescent="0.2">
      <c r="C850" s="3355"/>
      <c r="D850" s="3315"/>
      <c r="E850" s="2531"/>
      <c r="F850" s="2531"/>
      <c r="G850" s="2531"/>
      <c r="H850" s="3315"/>
      <c r="I850" s="3315"/>
      <c r="J850" s="2531"/>
      <c r="K850" s="2531"/>
      <c r="L850" s="2531"/>
      <c r="M850" s="3315"/>
      <c r="N850" s="3315"/>
      <c r="O850" s="2531"/>
      <c r="P850" s="2531"/>
      <c r="Q850" s="2531"/>
    </row>
    <row r="851" ht="25.15" customHeight="true" x14ac:dyDescent="0.2">
      <c r="C851" s="3355"/>
      <c r="D851" s="3315"/>
      <c r="E851" s="2531"/>
      <c r="F851" s="2531"/>
      <c r="G851" s="2531"/>
      <c r="H851" s="3315"/>
      <c r="I851" s="3315"/>
      <c r="J851" s="2531"/>
      <c r="K851" s="2531"/>
      <c r="L851" s="2531"/>
      <c r="M851" s="3315"/>
      <c r="N851" s="3315"/>
      <c r="O851" s="2531"/>
      <c r="P851" s="2531"/>
      <c r="Q851" s="2531"/>
    </row>
    <row r="852" ht="25.15" customHeight="true" x14ac:dyDescent="0.2">
      <c r="C852" s="3355"/>
      <c r="D852" s="3315"/>
      <c r="E852" s="2531"/>
      <c r="F852" s="2531"/>
      <c r="G852" s="2531"/>
      <c r="H852" s="3315"/>
      <c r="I852" s="3315"/>
      <c r="J852" s="2531"/>
      <c r="K852" s="2531"/>
      <c r="L852" s="2531"/>
      <c r="M852" s="3315"/>
      <c r="N852" s="3315"/>
      <c r="O852" s="2531"/>
      <c r="P852" s="2531"/>
      <c r="Q852" s="2531"/>
    </row>
    <row r="853" ht="25.15" customHeight="true" x14ac:dyDescent="0.2">
      <c r="C853" s="3355"/>
      <c r="D853" s="3315"/>
      <c r="E853" s="2531"/>
      <c r="F853" s="2531"/>
      <c r="G853" s="2531"/>
      <c r="H853" s="3315"/>
      <c r="I853" s="3315"/>
      <c r="J853" s="2531"/>
      <c r="K853" s="2531"/>
      <c r="L853" s="2531"/>
      <c r="M853" s="3315"/>
      <c r="N853" s="3315"/>
      <c r="O853" s="2531"/>
      <c r="P853" s="2531"/>
      <c r="Q853" s="2531"/>
    </row>
    <row r="854" ht="25.15" customHeight="true" x14ac:dyDescent="0.2">
      <c r="C854" s="3355"/>
      <c r="D854" s="3315"/>
      <c r="E854" s="2531"/>
      <c r="F854" s="2531"/>
      <c r="G854" s="2531"/>
      <c r="H854" s="3315"/>
      <c r="I854" s="3315"/>
      <c r="J854" s="2531"/>
      <c r="K854" s="2531"/>
      <c r="L854" s="2531"/>
      <c r="M854" s="3315"/>
      <c r="N854" s="3315"/>
      <c r="O854" s="2531"/>
      <c r="P854" s="2531"/>
      <c r="Q854" s="2531"/>
    </row>
    <row r="855" ht="25.15" customHeight="true" x14ac:dyDescent="0.2">
      <c r="C855" s="3355"/>
      <c r="D855" s="3315"/>
      <c r="E855" s="2531"/>
      <c r="F855" s="2531"/>
      <c r="G855" s="2531"/>
      <c r="H855" s="3315"/>
      <c r="I855" s="3315"/>
      <c r="J855" s="2531"/>
      <c r="K855" s="2531"/>
      <c r="L855" s="2531"/>
      <c r="M855" s="3315"/>
      <c r="N855" s="3315"/>
      <c r="O855" s="2531"/>
      <c r="P855" s="2531"/>
      <c r="Q855" s="2531"/>
    </row>
    <row r="856" ht="25.15" customHeight="true" x14ac:dyDescent="0.2">
      <c r="C856" s="3355"/>
      <c r="D856" s="3315"/>
      <c r="E856" s="2531"/>
      <c r="F856" s="2531"/>
      <c r="G856" s="2531"/>
      <c r="H856" s="3315"/>
      <c r="I856" s="3315"/>
      <c r="J856" s="2531"/>
      <c r="K856" s="2531"/>
      <c r="L856" s="2531"/>
      <c r="M856" s="3315"/>
      <c r="N856" s="3315"/>
      <c r="O856" s="2531"/>
      <c r="P856" s="2531"/>
      <c r="Q856" s="2531"/>
    </row>
    <row r="857" ht="25.15" customHeight="true" x14ac:dyDescent="0.2">
      <c r="C857" s="3355"/>
      <c r="D857" s="3315"/>
      <c r="E857" s="2531"/>
      <c r="F857" s="2531"/>
      <c r="G857" s="2531"/>
      <c r="H857" s="3315"/>
      <c r="I857" s="3315"/>
      <c r="J857" s="2531"/>
      <c r="K857" s="2531"/>
      <c r="L857" s="2531"/>
      <c r="M857" s="3315"/>
      <c r="N857" s="3315"/>
      <c r="O857" s="2531"/>
      <c r="P857" s="2531"/>
      <c r="Q857" s="2531"/>
    </row>
    <row r="858" ht="25.15" customHeight="true" x14ac:dyDescent="0.2">
      <c r="C858" s="3355"/>
      <c r="D858" s="3315"/>
      <c r="E858" s="2531"/>
      <c r="F858" s="2531"/>
      <c r="G858" s="2531"/>
      <c r="H858" s="3315"/>
      <c r="I858" s="3315"/>
      <c r="J858" s="2531"/>
      <c r="K858" s="2531"/>
      <c r="L858" s="2531"/>
      <c r="M858" s="3315"/>
      <c r="N858" s="3315"/>
      <c r="O858" s="2531"/>
      <c r="P858" s="2531"/>
      <c r="Q858" s="2531"/>
    </row>
    <row r="859" ht="25.15" customHeight="true" x14ac:dyDescent="0.2">
      <c r="C859" s="3356"/>
      <c r="D859" s="3315"/>
      <c r="E859" s="2531"/>
      <c r="F859" s="2531"/>
      <c r="G859" s="2531"/>
      <c r="H859" s="3315"/>
      <c r="I859" s="3315"/>
      <c r="J859" s="2531"/>
      <c r="K859" s="2531"/>
      <c r="L859" s="2531"/>
      <c r="M859" s="3315"/>
      <c r="N859" s="3315"/>
      <c r="O859" s="2531"/>
      <c r="P859" s="2531"/>
      <c r="Q859" s="2531"/>
    </row>
    <row r="860" ht="25.15" customHeight="true" x14ac:dyDescent="0.2">
      <c r="C860" s="3356"/>
      <c r="D860" s="3315"/>
      <c r="E860" s="2531"/>
      <c r="F860" s="2531"/>
      <c r="G860" s="2531"/>
      <c r="H860" s="3315"/>
      <c r="I860" s="3315"/>
      <c r="J860" s="2531"/>
      <c r="K860" s="2531"/>
      <c r="L860" s="2531"/>
      <c r="M860" s="3315"/>
      <c r="N860" s="3315"/>
      <c r="O860" s="2531"/>
      <c r="P860" s="2531"/>
      <c r="Q860" s="2531"/>
    </row>
    <row r="861" ht="25.15" customHeight="true" x14ac:dyDescent="0.2">
      <c r="C861" s="3356"/>
      <c r="D861" s="3315"/>
      <c r="E861" s="2531"/>
      <c r="F861" s="2531"/>
      <c r="G861" s="2531"/>
      <c r="H861" s="3315"/>
      <c r="I861" s="3315"/>
      <c r="J861" s="2531"/>
      <c r="K861" s="2531"/>
      <c r="L861" s="2531"/>
      <c r="M861" s="3315"/>
      <c r="N861" s="3315"/>
      <c r="O861" s="2531"/>
      <c r="P861" s="2531"/>
      <c r="Q861" s="2531"/>
    </row>
    <row r="862" ht="25.15" customHeight="true" x14ac:dyDescent="0.2">
      <c r="C862" s="3356"/>
      <c r="D862" s="3315"/>
      <c r="E862" s="2531"/>
      <c r="F862" s="2531"/>
      <c r="G862" s="2531"/>
      <c r="H862" s="3315"/>
      <c r="I862" s="3315"/>
      <c r="J862" s="2531"/>
      <c r="K862" s="2531"/>
      <c r="L862" s="2531"/>
      <c r="M862" s="3315"/>
      <c r="N862" s="3315"/>
      <c r="O862" s="2531"/>
      <c r="P862" s="2531"/>
      <c r="Q862" s="2531"/>
    </row>
    <row r="863" ht="25.15" customHeight="true" x14ac:dyDescent="0.2">
      <c r="C863" s="3356"/>
      <c r="D863" s="3315"/>
      <c r="E863" s="2531"/>
      <c r="F863" s="2531"/>
      <c r="G863" s="2531"/>
      <c r="H863" s="3315"/>
      <c r="I863" s="3315"/>
      <c r="J863" s="2531"/>
      <c r="K863" s="2531"/>
      <c r="L863" s="2531"/>
      <c r="M863" s="3315"/>
      <c r="N863" s="3315"/>
      <c r="O863" s="2531"/>
      <c r="P863" s="2531"/>
      <c r="Q863" s="2531"/>
    </row>
    <row r="864" ht="25.15" customHeight="true" x14ac:dyDescent="0.2">
      <c r="C864" s="3356"/>
      <c r="D864" s="3315"/>
      <c r="E864" s="2531"/>
      <c r="F864" s="2531"/>
      <c r="G864" s="2531"/>
      <c r="H864" s="3315"/>
      <c r="I864" s="3315"/>
      <c r="J864" s="2531"/>
      <c r="K864" s="2531"/>
      <c r="L864" s="2531"/>
      <c r="M864" s="3315"/>
      <c r="N864" s="3315"/>
      <c r="O864" s="2531"/>
      <c r="P864" s="2531"/>
      <c r="Q864" s="2531"/>
    </row>
    <row r="865" ht="25.15" customHeight="true" x14ac:dyDescent="0.2">
      <c r="C865" s="3356"/>
      <c r="D865" s="3315"/>
      <c r="E865" s="2531"/>
      <c r="F865" s="2531"/>
      <c r="G865" s="2531"/>
      <c r="H865" s="3315"/>
      <c r="I865" s="3315"/>
      <c r="J865" s="2531"/>
      <c r="K865" s="2531"/>
      <c r="L865" s="2531"/>
      <c r="M865" s="3315"/>
      <c r="N865" s="3315"/>
      <c r="O865" s="2531"/>
      <c r="P865" s="2531"/>
      <c r="Q865" s="2531"/>
    </row>
    <row r="866" ht="25.15" customHeight="true" x14ac:dyDescent="0.2">
      <c r="C866" s="3356"/>
      <c r="D866" s="3315"/>
      <c r="E866" s="2531"/>
      <c r="F866" s="2531"/>
      <c r="G866" s="2531"/>
      <c r="H866" s="3315"/>
      <c r="I866" s="3315"/>
      <c r="J866" s="2531"/>
      <c r="K866" s="2531"/>
      <c r="L866" s="2531"/>
      <c r="M866" s="3315"/>
      <c r="N866" s="3315"/>
      <c r="O866" s="2531"/>
      <c r="P866" s="2531"/>
      <c r="Q866" s="2531"/>
    </row>
    <row r="867" ht="25.15" customHeight="true" x14ac:dyDescent="0.2">
      <c r="C867" s="3356"/>
      <c r="D867" s="3315"/>
      <c r="E867" s="2531"/>
      <c r="F867" s="2531"/>
      <c r="G867" s="2531"/>
      <c r="H867" s="3315"/>
      <c r="I867" s="3315"/>
      <c r="J867" s="2531"/>
      <c r="K867" s="2531"/>
      <c r="L867" s="2531"/>
      <c r="M867" s="3315"/>
      <c r="N867" s="3315"/>
      <c r="O867" s="2531"/>
      <c r="P867" s="2531"/>
      <c r="Q867" s="2531"/>
    </row>
    <row r="868" ht="25.15" customHeight="true" x14ac:dyDescent="0.2">
      <c r="C868" s="3356"/>
      <c r="D868" s="3315"/>
      <c r="E868" s="2531"/>
      <c r="F868" s="2531"/>
      <c r="G868" s="2531"/>
      <c r="H868" s="3315"/>
      <c r="I868" s="3315"/>
      <c r="J868" s="2531"/>
      <c r="K868" s="2531"/>
      <c r="L868" s="2531"/>
      <c r="M868" s="3315"/>
      <c r="N868" s="3315"/>
      <c r="O868" s="2531"/>
      <c r="P868" s="2531"/>
      <c r="Q868" s="2531"/>
    </row>
    <row r="869" ht="25.15" customHeight="true" x14ac:dyDescent="0.2">
      <c r="C869" s="3356"/>
      <c r="D869" s="3315"/>
      <c r="E869" s="2531"/>
      <c r="F869" s="2531"/>
      <c r="G869" s="2531"/>
      <c r="H869" s="3315"/>
      <c r="I869" s="3315"/>
      <c r="J869" s="2531"/>
      <c r="K869" s="2531"/>
      <c r="L869" s="2531"/>
      <c r="M869" s="3315"/>
      <c r="N869" s="3315"/>
      <c r="O869" s="2531"/>
      <c r="P869" s="2531"/>
      <c r="Q869" s="2531"/>
    </row>
    <row r="870" ht="25.15" customHeight="true" x14ac:dyDescent="0.2">
      <c r="C870" s="3356"/>
      <c r="D870" s="3315"/>
      <c r="E870" s="2531"/>
      <c r="F870" s="2531"/>
      <c r="G870" s="2531"/>
      <c r="H870" s="3315"/>
      <c r="I870" s="3315"/>
      <c r="J870" s="2531"/>
      <c r="K870" s="2531"/>
      <c r="L870" s="2531"/>
      <c r="M870" s="3315"/>
      <c r="N870" s="3315"/>
      <c r="O870" s="2531"/>
      <c r="P870" s="2531"/>
      <c r="Q870" s="2531"/>
    </row>
    <row r="871" ht="25.15" customHeight="true" x14ac:dyDescent="0.2">
      <c r="C871" s="3356"/>
      <c r="D871" s="3315"/>
      <c r="E871" s="2531"/>
      <c r="F871" s="2531"/>
      <c r="G871" s="2531"/>
      <c r="H871" s="3315"/>
      <c r="I871" s="3315"/>
      <c r="J871" s="2531"/>
      <c r="K871" s="2531"/>
      <c r="L871" s="2531"/>
      <c r="M871" s="3315"/>
      <c r="N871" s="3315"/>
      <c r="O871" s="2531"/>
      <c r="P871" s="2531"/>
      <c r="Q871" s="2531"/>
    </row>
    <row r="872" ht="25.15" customHeight="true" x14ac:dyDescent="0.2">
      <c r="C872" s="3356"/>
      <c r="D872" s="3315"/>
      <c r="E872" s="2531"/>
      <c r="F872" s="2531"/>
      <c r="G872" s="2531"/>
      <c r="H872" s="3315"/>
      <c r="I872" s="3315"/>
      <c r="J872" s="2531"/>
      <c r="K872" s="2531"/>
      <c r="L872" s="2531"/>
      <c r="M872" s="3315"/>
      <c r="N872" s="3315"/>
      <c r="O872" s="2531"/>
      <c r="P872" s="2531"/>
      <c r="Q872" s="2531"/>
    </row>
    <row r="873" ht="25.15" customHeight="true" x14ac:dyDescent="0.2">
      <c r="C873" s="3356"/>
      <c r="D873" s="3315"/>
      <c r="E873" s="2531"/>
      <c r="F873" s="2531"/>
      <c r="G873" s="2531"/>
      <c r="H873" s="3315"/>
      <c r="I873" s="3315"/>
      <c r="J873" s="2531"/>
      <c r="K873" s="2531"/>
      <c r="L873" s="2531"/>
      <c r="M873" s="3315"/>
      <c r="N873" s="3315"/>
      <c r="O873" s="2531"/>
      <c r="P873" s="2531"/>
      <c r="Q873" s="2531"/>
    </row>
    <row r="874" ht="25.15" customHeight="true" x14ac:dyDescent="0.2">
      <c r="C874" s="3356"/>
      <c r="D874" s="3315"/>
      <c r="E874" s="2531"/>
      <c r="F874" s="2531"/>
      <c r="G874" s="2531"/>
      <c r="H874" s="3315"/>
      <c r="I874" s="3315"/>
      <c r="J874" s="2531"/>
      <c r="K874" s="2531"/>
      <c r="L874" s="2531"/>
      <c r="M874" s="3315"/>
      <c r="N874" s="3315"/>
      <c r="O874" s="2531"/>
      <c r="P874" s="2531"/>
      <c r="Q874" s="2531"/>
    </row>
    <row r="875" ht="25.15" customHeight="true" x14ac:dyDescent="0.2">
      <c r="C875" s="3356"/>
      <c r="D875" s="3315"/>
      <c r="E875" s="2531"/>
      <c r="F875" s="2531"/>
      <c r="G875" s="2531"/>
      <c r="H875" s="3315"/>
      <c r="I875" s="3315"/>
      <c r="J875" s="2531"/>
      <c r="K875" s="2531"/>
      <c r="L875" s="2531"/>
      <c r="M875" s="3315"/>
      <c r="N875" s="3315"/>
      <c r="O875" s="2531"/>
      <c r="P875" s="2531"/>
      <c r="Q875" s="2531"/>
    </row>
    <row r="876" ht="25.15" customHeight="true" x14ac:dyDescent="0.2">
      <c r="C876" s="3356"/>
      <c r="D876" s="3315"/>
      <c r="E876" s="2531"/>
      <c r="F876" s="2531"/>
      <c r="G876" s="2531"/>
      <c r="H876" s="3315"/>
      <c r="I876" s="3315"/>
      <c r="J876" s="2531"/>
      <c r="K876" s="2531"/>
      <c r="L876" s="2531"/>
      <c r="M876" s="3315"/>
      <c r="N876" s="3315"/>
      <c r="O876" s="2531"/>
      <c r="P876" s="2531"/>
      <c r="Q876" s="2531"/>
    </row>
    <row r="877" ht="25.15" customHeight="true" x14ac:dyDescent="0.2">
      <c r="C877" s="3356"/>
      <c r="D877" s="3315"/>
      <c r="E877" s="2531"/>
      <c r="F877" s="2531"/>
      <c r="G877" s="2531"/>
      <c r="H877" s="3315"/>
      <c r="I877" s="3315"/>
      <c r="J877" s="2531"/>
      <c r="K877" s="2531"/>
      <c r="L877" s="2531"/>
      <c r="M877" s="3315"/>
      <c r="N877" s="3315"/>
      <c r="O877" s="2531"/>
      <c r="P877" s="2531"/>
      <c r="Q877" s="2531"/>
    </row>
    <row r="878" ht="25.15" customHeight="true" x14ac:dyDescent="0.2">
      <c r="C878" s="3356"/>
      <c r="D878" s="3315"/>
      <c r="E878" s="2531"/>
      <c r="F878" s="2531"/>
      <c r="G878" s="2531"/>
      <c r="H878" s="3315"/>
      <c r="I878" s="3315"/>
      <c r="J878" s="2531"/>
      <c r="K878" s="2531"/>
      <c r="L878" s="2531"/>
      <c r="M878" s="3315"/>
      <c r="N878" s="3315"/>
      <c r="O878" s="2531"/>
      <c r="P878" s="2531"/>
      <c r="Q878" s="2531"/>
    </row>
    <row r="879" ht="25.15" customHeight="true" x14ac:dyDescent="0.2">
      <c r="C879" s="3356"/>
      <c r="D879" s="3315"/>
      <c r="E879" s="2531"/>
      <c r="F879" s="2531"/>
      <c r="G879" s="2531"/>
      <c r="H879" s="3315"/>
      <c r="I879" s="3315"/>
      <c r="J879" s="2531"/>
      <c r="K879" s="2531"/>
      <c r="L879" s="2531"/>
      <c r="M879" s="3315"/>
      <c r="N879" s="3315"/>
      <c r="O879" s="2531"/>
      <c r="P879" s="2531"/>
      <c r="Q879" s="2531"/>
    </row>
    <row r="880" ht="25.15" customHeight="true" x14ac:dyDescent="0.2">
      <c r="C880" s="3356"/>
      <c r="D880" s="3315"/>
      <c r="E880" s="2531"/>
      <c r="F880" s="2531"/>
      <c r="G880" s="2531"/>
      <c r="H880" s="3315"/>
      <c r="I880" s="3315"/>
      <c r="J880" s="2531"/>
      <c r="K880" s="2531"/>
      <c r="L880" s="2531"/>
      <c r="M880" s="3315"/>
      <c r="N880" s="3315"/>
      <c r="O880" s="2531"/>
      <c r="P880" s="2531"/>
      <c r="Q880" s="2531"/>
    </row>
    <row r="881" ht="25.15" customHeight="true" x14ac:dyDescent="0.2">
      <c r="C881" s="3356"/>
      <c r="D881" s="3315"/>
      <c r="E881" s="2531"/>
      <c r="F881" s="2531"/>
      <c r="G881" s="2531"/>
      <c r="H881" s="3315"/>
      <c r="I881" s="3315"/>
      <c r="J881" s="2531"/>
      <c r="K881" s="2531"/>
      <c r="L881" s="2531"/>
      <c r="M881" s="3315"/>
      <c r="N881" s="3315"/>
      <c r="O881" s="2531"/>
      <c r="P881" s="2531"/>
      <c r="Q881" s="2531"/>
    </row>
    <row r="882" ht="25.15" customHeight="true" x14ac:dyDescent="0.2">
      <c r="C882" s="3356"/>
      <c r="D882" s="3315"/>
      <c r="E882" s="2531"/>
      <c r="F882" s="2531"/>
      <c r="G882" s="2531"/>
      <c r="H882" s="3315"/>
      <c r="I882" s="3315"/>
      <c r="J882" s="2531"/>
      <c r="K882" s="2531"/>
      <c r="L882" s="2531"/>
      <c r="M882" s="3315"/>
      <c r="N882" s="3315"/>
      <c r="O882" s="2531"/>
      <c r="P882" s="2531"/>
      <c r="Q882" s="2531"/>
    </row>
    <row r="883" ht="25.15" customHeight="true" x14ac:dyDescent="0.2">
      <c r="C883" s="3356"/>
      <c r="D883" s="3315"/>
      <c r="E883" s="2531"/>
      <c r="F883" s="2531"/>
      <c r="G883" s="2531"/>
      <c r="H883" s="3315"/>
      <c r="I883" s="3315"/>
      <c r="J883" s="2531"/>
      <c r="K883" s="2531"/>
      <c r="L883" s="2531"/>
      <c r="M883" s="3315"/>
      <c r="N883" s="3315"/>
      <c r="O883" s="2531"/>
      <c r="P883" s="2531"/>
      <c r="Q883" s="2531"/>
    </row>
    <row r="884" ht="25.15" customHeight="true" x14ac:dyDescent="0.2">
      <c r="C884" s="3356"/>
      <c r="D884" s="3315"/>
      <c r="E884" s="2531"/>
      <c r="F884" s="2531"/>
      <c r="G884" s="2531"/>
      <c r="H884" s="3315"/>
      <c r="I884" s="3315"/>
      <c r="J884" s="2531"/>
      <c r="K884" s="2531"/>
      <c r="L884" s="2531"/>
      <c r="M884" s="3315"/>
      <c r="N884" s="3315"/>
      <c r="O884" s="2531"/>
      <c r="P884" s="2531"/>
      <c r="Q884" s="2531"/>
    </row>
    <row r="885" ht="25.15" customHeight="true" x14ac:dyDescent="0.2">
      <c r="C885" s="3356"/>
      <c r="D885" s="3315"/>
      <c r="E885" s="2531"/>
      <c r="F885" s="2531"/>
      <c r="G885" s="2531"/>
      <c r="H885" s="3315"/>
      <c r="I885" s="3315"/>
      <c r="J885" s="2531"/>
      <c r="K885" s="2531"/>
      <c r="L885" s="2531"/>
      <c r="M885" s="3315"/>
      <c r="N885" s="3315"/>
      <c r="O885" s="2531"/>
      <c r="P885" s="2531"/>
      <c r="Q885" s="2531"/>
    </row>
    <row r="886" ht="25.15" customHeight="true" x14ac:dyDescent="0.2">
      <c r="C886" s="3356"/>
      <c r="D886" s="3315"/>
      <c r="E886" s="2531"/>
      <c r="F886" s="2531"/>
      <c r="G886" s="2531"/>
      <c r="H886" s="3315"/>
      <c r="I886" s="3315"/>
      <c r="J886" s="2531"/>
      <c r="K886" s="2531"/>
      <c r="L886" s="2531"/>
      <c r="M886" s="3315"/>
      <c r="N886" s="3315"/>
      <c r="O886" s="2531"/>
      <c r="P886" s="2531"/>
      <c r="Q886" s="2531"/>
    </row>
    <row r="887" ht="25.15" customHeight="true" x14ac:dyDescent="0.2">
      <c r="C887" s="3356"/>
      <c r="D887" s="3315"/>
      <c r="E887" s="2531"/>
      <c r="F887" s="2531"/>
      <c r="G887" s="2531"/>
      <c r="H887" s="3315"/>
      <c r="I887" s="3315"/>
      <c r="J887" s="2531"/>
      <c r="K887" s="2531"/>
      <c r="L887" s="2531"/>
      <c r="M887" s="3315"/>
      <c r="N887" s="3315"/>
      <c r="O887" s="2531"/>
      <c r="P887" s="2531"/>
      <c r="Q887" s="2531"/>
    </row>
    <row r="888" ht="25.15" customHeight="true" x14ac:dyDescent="0.2">
      <c r="C888" s="3356"/>
      <c r="D888" s="3315"/>
      <c r="E888" s="2531"/>
      <c r="F888" s="2531"/>
      <c r="G888" s="2531"/>
      <c r="H888" s="3315"/>
      <c r="I888" s="3315"/>
      <c r="J888" s="2531"/>
      <c r="K888" s="2531"/>
      <c r="L888" s="2531"/>
      <c r="M888" s="3315"/>
      <c r="N888" s="3315"/>
      <c r="O888" s="2531"/>
      <c r="P888" s="2531"/>
      <c r="Q888" s="2531"/>
    </row>
    <row r="889" ht="25.15" customHeight="true" x14ac:dyDescent="0.2">
      <c r="C889" s="3356"/>
      <c r="D889" s="3315"/>
      <c r="E889" s="2531"/>
      <c r="F889" s="2531"/>
      <c r="G889" s="2531"/>
      <c r="H889" s="3315"/>
      <c r="I889" s="3315"/>
      <c r="J889" s="2531"/>
      <c r="K889" s="2531"/>
      <c r="L889" s="2531"/>
      <c r="M889" s="3315"/>
      <c r="N889" s="3315"/>
      <c r="O889" s="2531"/>
      <c r="P889" s="2531"/>
      <c r="Q889" s="2531"/>
    </row>
    <row r="890" ht="25.15" customHeight="true" x14ac:dyDescent="0.2">
      <c r="C890" s="3356"/>
      <c r="D890" s="3315"/>
      <c r="E890" s="2531"/>
      <c r="F890" s="2531"/>
      <c r="G890" s="2531"/>
      <c r="H890" s="3315"/>
      <c r="I890" s="3315"/>
      <c r="J890" s="2531"/>
      <c r="K890" s="2531"/>
      <c r="L890" s="2531"/>
      <c r="M890" s="3315"/>
      <c r="N890" s="3315"/>
      <c r="O890" s="2531"/>
      <c r="P890" s="2531"/>
      <c r="Q890" s="2531"/>
    </row>
    <row r="891" ht="25.15" customHeight="true" x14ac:dyDescent="0.2">
      <c r="C891" s="3356"/>
      <c r="D891" s="3315"/>
      <c r="E891" s="2531"/>
      <c r="F891" s="2531"/>
      <c r="G891" s="2531"/>
      <c r="H891" s="3315"/>
      <c r="I891" s="3315"/>
      <c r="J891" s="2531"/>
      <c r="K891" s="2531"/>
      <c r="L891" s="2531"/>
      <c r="M891" s="3315"/>
      <c r="N891" s="3315"/>
      <c r="O891" s="2531"/>
      <c r="P891" s="2531"/>
      <c r="Q891" s="2531"/>
    </row>
    <row r="892" ht="25.15" customHeight="true" x14ac:dyDescent="0.2">
      <c r="C892" s="3356"/>
      <c r="D892" s="3315"/>
      <c r="E892" s="2531"/>
      <c r="F892" s="2531"/>
      <c r="G892" s="2531"/>
      <c r="H892" s="3315"/>
      <c r="I892" s="3315"/>
      <c r="J892" s="2531"/>
      <c r="K892" s="2531"/>
      <c r="L892" s="2531"/>
      <c r="M892" s="3315"/>
      <c r="N892" s="3315"/>
      <c r="O892" s="2531"/>
      <c r="P892" s="2531"/>
      <c r="Q892" s="2531"/>
    </row>
    <row r="893" ht="25.15" customHeight="true" x14ac:dyDescent="0.2">
      <c r="C893" s="3356"/>
      <c r="D893" s="3315"/>
      <c r="E893" s="2531"/>
      <c r="F893" s="2531"/>
      <c r="G893" s="2531"/>
      <c r="H893" s="3315"/>
      <c r="I893" s="3315"/>
      <c r="J893" s="2531"/>
      <c r="K893" s="2531"/>
      <c r="L893" s="2531"/>
      <c r="M893" s="3315"/>
      <c r="N893" s="3315"/>
      <c r="O893" s="2531"/>
      <c r="P893" s="2531"/>
      <c r="Q893" s="2531"/>
    </row>
    <row r="894" ht="25.15" customHeight="true" x14ac:dyDescent="0.2">
      <c r="C894" s="3356"/>
      <c r="D894" s="3315"/>
      <c r="E894" s="2531"/>
      <c r="F894" s="2531"/>
      <c r="G894" s="2531"/>
      <c r="H894" s="3315"/>
      <c r="I894" s="3315"/>
      <c r="J894" s="2531"/>
      <c r="K894" s="2531"/>
      <c r="L894" s="2531"/>
      <c r="M894" s="3315"/>
      <c r="N894" s="3315"/>
      <c r="O894" s="2531"/>
      <c r="P894" s="2531"/>
      <c r="Q894" s="2531"/>
    </row>
    <row r="895" ht="25.15" customHeight="true" x14ac:dyDescent="0.2">
      <c r="C895" s="3356"/>
      <c r="D895" s="3315"/>
      <c r="E895" s="2531"/>
      <c r="F895" s="2531"/>
      <c r="G895" s="2531"/>
      <c r="H895" s="3315"/>
      <c r="I895" s="3315"/>
      <c r="J895" s="2531"/>
      <c r="K895" s="2531"/>
      <c r="L895" s="2531"/>
      <c r="M895" s="3315"/>
      <c r="N895" s="3315"/>
      <c r="O895" s="2531"/>
      <c r="P895" s="2531"/>
      <c r="Q895" s="2531"/>
    </row>
    <row r="896" ht="25.15" customHeight="true" x14ac:dyDescent="0.2">
      <c r="C896" s="3356"/>
      <c r="D896" s="3315"/>
      <c r="E896" s="2531"/>
      <c r="F896" s="2531"/>
      <c r="G896" s="2531"/>
      <c r="H896" s="3315"/>
      <c r="I896" s="3315"/>
      <c r="J896" s="2531"/>
      <c r="K896" s="2531"/>
      <c r="L896" s="2531"/>
      <c r="M896" s="3315"/>
      <c r="N896" s="3315"/>
      <c r="O896" s="2531"/>
      <c r="P896" s="2531"/>
      <c r="Q896" s="2531"/>
    </row>
    <row r="897" ht="25.15" customHeight="true" x14ac:dyDescent="0.2">
      <c r="C897" s="3356"/>
      <c r="D897" s="3315"/>
      <c r="E897" s="2531"/>
      <c r="F897" s="2531"/>
      <c r="G897" s="2531"/>
      <c r="H897" s="3315"/>
      <c r="I897" s="3315"/>
      <c r="J897" s="2531"/>
      <c r="K897" s="2531"/>
      <c r="L897" s="2531"/>
      <c r="M897" s="3315"/>
      <c r="N897" s="3315"/>
      <c r="O897" s="2531"/>
      <c r="P897" s="2531"/>
      <c r="Q897" s="2531"/>
    </row>
    <row r="898" ht="25.15" customHeight="true" x14ac:dyDescent="0.2">
      <c r="C898" s="3356"/>
      <c r="D898" s="3315"/>
      <c r="E898" s="2531"/>
      <c r="F898" s="2531"/>
      <c r="G898" s="2531"/>
      <c r="H898" s="3315"/>
      <c r="I898" s="3315"/>
      <c r="J898" s="2531"/>
      <c r="K898" s="2531"/>
      <c r="L898" s="2531"/>
      <c r="M898" s="3315"/>
      <c r="N898" s="3315"/>
      <c r="O898" s="2531"/>
      <c r="P898" s="2531"/>
      <c r="Q898" s="2531"/>
    </row>
    <row r="899" ht="25.15" customHeight="true" x14ac:dyDescent="0.2">
      <c r="C899" s="3356"/>
      <c r="D899" s="3315"/>
      <c r="E899" s="2531"/>
      <c r="F899" s="2531"/>
      <c r="G899" s="2531"/>
      <c r="H899" s="3315"/>
      <c r="I899" s="3315"/>
      <c r="J899" s="2531"/>
      <c r="K899" s="2531"/>
      <c r="L899" s="2531"/>
      <c r="M899" s="3315"/>
      <c r="N899" s="3315"/>
      <c r="O899" s="2531"/>
      <c r="P899" s="2531"/>
      <c r="Q899" s="2531"/>
    </row>
    <row r="900" ht="25.15" customHeight="true" x14ac:dyDescent="0.2">
      <c r="C900" s="3356"/>
      <c r="D900" s="3315"/>
      <c r="E900" s="2531"/>
      <c r="F900" s="2531"/>
      <c r="G900" s="2531"/>
      <c r="H900" s="3315"/>
      <c r="I900" s="3315"/>
      <c r="J900" s="2531"/>
      <c r="K900" s="2531"/>
      <c r="L900" s="2531"/>
      <c r="M900" s="3315"/>
      <c r="N900" s="3315"/>
      <c r="O900" s="2531"/>
      <c r="P900" s="2531"/>
      <c r="Q900" s="2531"/>
    </row>
    <row r="901" ht="25.15" customHeight="true" x14ac:dyDescent="0.2">
      <c r="C901" s="3356"/>
      <c r="D901" s="3315"/>
      <c r="E901" s="2531"/>
      <c r="F901" s="2531"/>
      <c r="G901" s="2531"/>
      <c r="H901" s="3315"/>
      <c r="I901" s="3315"/>
      <c r="J901" s="2531"/>
      <c r="K901" s="2531"/>
      <c r="L901" s="2531"/>
      <c r="M901" s="3315"/>
      <c r="N901" s="3315"/>
      <c r="O901" s="2531"/>
      <c r="P901" s="2531"/>
      <c r="Q901" s="2531"/>
    </row>
    <row r="902" ht="25.15" customHeight="true" x14ac:dyDescent="0.2">
      <c r="C902" s="3356"/>
      <c r="D902" s="3315"/>
      <c r="E902" s="2531"/>
      <c r="F902" s="2531"/>
      <c r="G902" s="2531"/>
      <c r="H902" s="3315"/>
      <c r="I902" s="3315"/>
      <c r="J902" s="2531"/>
      <c r="K902" s="2531"/>
      <c r="L902" s="2531"/>
      <c r="M902" s="3315"/>
      <c r="N902" s="3315"/>
      <c r="O902" s="2531"/>
      <c r="P902" s="2531"/>
      <c r="Q902" s="2531"/>
    </row>
    <row r="903" ht="25.15" customHeight="true" x14ac:dyDescent="0.2">
      <c r="C903" s="3356"/>
      <c r="D903" s="3315"/>
      <c r="E903" s="2531"/>
      <c r="F903" s="2531"/>
      <c r="G903" s="2531"/>
      <c r="H903" s="3315"/>
      <c r="I903" s="3315"/>
      <c r="J903" s="2531"/>
      <c r="K903" s="2531"/>
      <c r="L903" s="2531"/>
      <c r="M903" s="3315"/>
      <c r="N903" s="3315"/>
      <c r="O903" s="2531"/>
      <c r="P903" s="2531"/>
      <c r="Q903" s="2531"/>
    </row>
    <row r="904" ht="25.15" customHeight="true" x14ac:dyDescent="0.2">
      <c r="C904" s="3356"/>
      <c r="D904" s="3315"/>
      <c r="E904" s="2531"/>
      <c r="F904" s="2531"/>
      <c r="G904" s="2531"/>
      <c r="H904" s="3315"/>
      <c r="I904" s="3315"/>
      <c r="J904" s="2531"/>
      <c r="K904" s="2531"/>
      <c r="L904" s="2531"/>
      <c r="M904" s="3315"/>
      <c r="N904" s="3315"/>
      <c r="O904" s="2531"/>
      <c r="P904" s="2531"/>
      <c r="Q904" s="2531"/>
    </row>
    <row r="905" ht="25.15" customHeight="true" x14ac:dyDescent="0.2">
      <c r="C905" s="3356"/>
      <c r="D905" s="3315"/>
      <c r="E905" s="2531"/>
      <c r="F905" s="2531"/>
      <c r="G905" s="2531"/>
      <c r="H905" s="3315"/>
      <c r="I905" s="3315"/>
      <c r="J905" s="2531"/>
      <c r="K905" s="2531"/>
      <c r="L905" s="2531"/>
      <c r="M905" s="3315"/>
      <c r="N905" s="3315"/>
      <c r="O905" s="2531"/>
      <c r="P905" s="2531"/>
      <c r="Q905" s="2531"/>
    </row>
    <row r="906" ht="25.15" customHeight="true" x14ac:dyDescent="0.2">
      <c r="C906" s="3356"/>
      <c r="D906" s="3315"/>
      <c r="E906" s="2531"/>
      <c r="F906" s="2531"/>
      <c r="G906" s="2531"/>
      <c r="H906" s="3315"/>
      <c r="I906" s="3315"/>
      <c r="J906" s="2531"/>
      <c r="K906" s="2531"/>
      <c r="L906" s="2531"/>
      <c r="M906" s="3315"/>
      <c r="N906" s="3315"/>
      <c r="O906" s="2531"/>
      <c r="P906" s="2531"/>
      <c r="Q906" s="2531"/>
    </row>
    <row r="907" ht="25.15" customHeight="true" x14ac:dyDescent="0.2">
      <c r="C907" s="3356"/>
      <c r="D907" s="3315"/>
      <c r="E907" s="2531"/>
      <c r="F907" s="2531"/>
      <c r="G907" s="2531"/>
      <c r="H907" s="3315"/>
      <c r="I907" s="3315"/>
      <c r="J907" s="2531"/>
      <c r="K907" s="2531"/>
      <c r="L907" s="2531"/>
      <c r="M907" s="3315"/>
      <c r="N907" s="3315"/>
      <c r="O907" s="2531"/>
      <c r="P907" s="2531"/>
      <c r="Q907" s="2531"/>
    </row>
    <row r="908" ht="25.15" customHeight="true" x14ac:dyDescent="0.2">
      <c r="C908" s="3356"/>
      <c r="D908" s="3315"/>
      <c r="E908" s="2531"/>
      <c r="F908" s="2531"/>
      <c r="G908" s="2531"/>
      <c r="H908" s="3315"/>
      <c r="I908" s="3315"/>
      <c r="J908" s="2531"/>
      <c r="K908" s="2531"/>
      <c r="L908" s="2531"/>
      <c r="M908" s="3315"/>
      <c r="N908" s="3315"/>
      <c r="O908" s="2531"/>
      <c r="P908" s="2531"/>
      <c r="Q908" s="2531"/>
    </row>
    <row r="909" ht="25.15" customHeight="true" x14ac:dyDescent="0.2">
      <c r="C909" s="3356"/>
      <c r="D909" s="3315"/>
      <c r="E909" s="2531"/>
      <c r="F909" s="2531"/>
      <c r="G909" s="2531"/>
      <c r="H909" s="3315"/>
      <c r="I909" s="3315"/>
      <c r="J909" s="2531"/>
      <c r="K909" s="2531"/>
      <c r="L909" s="2531"/>
      <c r="M909" s="3315"/>
      <c r="N909" s="3315"/>
      <c r="O909" s="2531"/>
      <c r="P909" s="2531"/>
      <c r="Q909" s="2531"/>
    </row>
    <row r="910" ht="25.15" customHeight="true" x14ac:dyDescent="0.2">
      <c r="C910" s="3356"/>
      <c r="D910" s="3315"/>
      <c r="E910" s="2531"/>
      <c r="F910" s="2531"/>
      <c r="G910" s="2531"/>
      <c r="H910" s="3315"/>
      <c r="I910" s="3315"/>
      <c r="J910" s="2531"/>
      <c r="K910" s="2531"/>
      <c r="L910" s="2531"/>
      <c r="M910" s="3315"/>
      <c r="N910" s="3315"/>
      <c r="O910" s="2531"/>
      <c r="P910" s="2531"/>
      <c r="Q910" s="2531"/>
    </row>
    <row r="911" ht="25.15" customHeight="true" x14ac:dyDescent="0.2">
      <c r="C911" s="3356"/>
      <c r="D911" s="3315"/>
      <c r="E911" s="2531"/>
      <c r="F911" s="2531"/>
      <c r="G911" s="2531"/>
      <c r="H911" s="3315"/>
      <c r="I911" s="3315"/>
      <c r="J911" s="2531"/>
      <c r="K911" s="2531"/>
      <c r="L911" s="2531"/>
      <c r="M911" s="3315"/>
      <c r="N911" s="3315"/>
      <c r="O911" s="2531"/>
      <c r="P911" s="2531"/>
      <c r="Q911" s="2531"/>
    </row>
    <row r="912" ht="25.15" customHeight="true" x14ac:dyDescent="0.2">
      <c r="C912" s="3356"/>
      <c r="D912" s="3315"/>
      <c r="E912" s="2531"/>
      <c r="F912" s="2531"/>
      <c r="G912" s="2531"/>
      <c r="H912" s="3315"/>
      <c r="I912" s="3315"/>
      <c r="J912" s="2531"/>
      <c r="K912" s="2531"/>
      <c r="L912" s="2531"/>
      <c r="M912" s="3315"/>
      <c r="N912" s="3315"/>
      <c r="O912" s="2531"/>
      <c r="P912" s="2531"/>
      <c r="Q912" s="2531"/>
    </row>
    <row r="913" ht="25.15" customHeight="true" x14ac:dyDescent="0.2">
      <c r="C913" s="3356"/>
      <c r="D913" s="3315"/>
      <c r="E913" s="2531"/>
      <c r="F913" s="2531"/>
      <c r="G913" s="2531"/>
      <c r="H913" s="3315"/>
      <c r="I913" s="3315"/>
      <c r="J913" s="2531"/>
      <c r="K913" s="2531"/>
      <c r="L913" s="2531"/>
      <c r="M913" s="3315"/>
      <c r="N913" s="3315"/>
      <c r="O913" s="2531"/>
      <c r="P913" s="2531"/>
      <c r="Q913" s="2531"/>
    </row>
    <row r="914" ht="25.15" customHeight="true" x14ac:dyDescent="0.2">
      <c r="C914" s="3356"/>
      <c r="D914" s="3315"/>
      <c r="E914" s="2531"/>
      <c r="F914" s="2531"/>
      <c r="G914" s="2531"/>
      <c r="H914" s="3315"/>
      <c r="I914" s="3315"/>
      <c r="J914" s="2531"/>
      <c r="K914" s="2531"/>
      <c r="L914" s="2531"/>
      <c r="M914" s="3315"/>
      <c r="N914" s="3315"/>
      <c r="O914" s="2531"/>
      <c r="P914" s="2531"/>
      <c r="Q914" s="2531"/>
    </row>
    <row r="915" ht="25.15" customHeight="true" x14ac:dyDescent="0.2">
      <c r="C915" s="3356"/>
      <c r="D915" s="3315"/>
      <c r="E915" s="2531"/>
      <c r="F915" s="2531"/>
      <c r="G915" s="2531"/>
      <c r="H915" s="3315"/>
      <c r="I915" s="3315"/>
      <c r="J915" s="2531"/>
      <c r="K915" s="2531"/>
      <c r="L915" s="2531"/>
      <c r="M915" s="3315"/>
      <c r="N915" s="3315"/>
      <c r="O915" s="2531"/>
      <c r="P915" s="2531"/>
      <c r="Q915" s="2531"/>
    </row>
    <row r="916" ht="25.15" customHeight="true" x14ac:dyDescent="0.2">
      <c r="C916" s="3356"/>
      <c r="D916" s="3315"/>
      <c r="E916" s="2531"/>
      <c r="F916" s="2531"/>
      <c r="G916" s="2531"/>
      <c r="H916" s="3315"/>
      <c r="I916" s="3315"/>
      <c r="J916" s="2531"/>
      <c r="K916" s="2531"/>
      <c r="L916" s="2531"/>
      <c r="M916" s="3315"/>
      <c r="N916" s="3315"/>
      <c r="O916" s="2531"/>
      <c r="P916" s="2531"/>
      <c r="Q916" s="2531"/>
    </row>
    <row r="917" ht="25.15" customHeight="true" x14ac:dyDescent="0.2">
      <c r="C917" s="3356"/>
      <c r="D917" s="3315"/>
      <c r="E917" s="2531"/>
      <c r="F917" s="2531"/>
      <c r="G917" s="2531"/>
      <c r="H917" s="3315"/>
      <c r="I917" s="3315"/>
      <c r="J917" s="2531"/>
      <c r="K917" s="2531"/>
      <c r="L917" s="2531"/>
      <c r="M917" s="3315"/>
      <c r="N917" s="3315"/>
      <c r="O917" s="2531"/>
      <c r="P917" s="2531"/>
      <c r="Q917" s="2531"/>
    </row>
    <row r="918" ht="25.15" customHeight="true" x14ac:dyDescent="0.2">
      <c r="C918" s="3356"/>
      <c r="D918" s="3315"/>
      <c r="E918" s="2531"/>
      <c r="F918" s="2531"/>
      <c r="G918" s="2531"/>
      <c r="H918" s="3315"/>
      <c r="I918" s="3315"/>
      <c r="J918" s="2531"/>
      <c r="K918" s="2531"/>
      <c r="L918" s="2531"/>
      <c r="M918" s="3315"/>
      <c r="N918" s="3315"/>
      <c r="O918" s="2531"/>
      <c r="P918" s="2531"/>
      <c r="Q918" s="2531"/>
    </row>
    <row r="919" ht="25.15" customHeight="true" x14ac:dyDescent="0.2">
      <c r="C919" s="3356"/>
      <c r="D919" s="3315"/>
      <c r="E919" s="2531"/>
      <c r="F919" s="2531"/>
      <c r="G919" s="2531"/>
      <c r="H919" s="3315"/>
      <c r="I919" s="3315"/>
      <c r="J919" s="2531"/>
      <c r="K919" s="2531"/>
      <c r="L919" s="2531"/>
      <c r="M919" s="3315"/>
      <c r="N919" s="3315"/>
      <c r="O919" s="2531"/>
      <c r="P919" s="2531"/>
      <c r="Q919" s="2531"/>
    </row>
    <row r="920" ht="25.15" customHeight="true" x14ac:dyDescent="0.2">
      <c r="C920" s="3356"/>
      <c r="D920" s="3315"/>
      <c r="E920" s="2531"/>
      <c r="F920" s="2531"/>
      <c r="G920" s="2531"/>
      <c r="H920" s="3315"/>
      <c r="I920" s="3315"/>
      <c r="J920" s="2531"/>
      <c r="K920" s="2531"/>
      <c r="L920" s="2531"/>
      <c r="M920" s="3315"/>
      <c r="N920" s="3315"/>
      <c r="O920" s="2531"/>
      <c r="P920" s="2531"/>
      <c r="Q920" s="2531"/>
    </row>
    <row r="921" ht="25.15" customHeight="true" x14ac:dyDescent="0.2">
      <c r="C921" s="3356"/>
      <c r="D921" s="3315"/>
      <c r="E921" s="2531"/>
      <c r="F921" s="2531"/>
      <c r="G921" s="2531"/>
      <c r="H921" s="3315"/>
      <c r="I921" s="3315"/>
      <c r="J921" s="2531"/>
      <c r="K921" s="2531"/>
      <c r="L921" s="2531"/>
      <c r="M921" s="3315"/>
      <c r="N921" s="3315"/>
      <c r="O921" s="2531"/>
      <c r="P921" s="2531"/>
      <c r="Q921" s="2531"/>
    </row>
    <row r="922" ht="25.15" customHeight="true" x14ac:dyDescent="0.2">
      <c r="C922" s="3356"/>
      <c r="D922" s="3315"/>
      <c r="E922" s="2531"/>
      <c r="F922" s="2531"/>
      <c r="G922" s="2531"/>
      <c r="H922" s="3315"/>
      <c r="I922" s="3315"/>
      <c r="J922" s="2531"/>
      <c r="K922" s="2531"/>
      <c r="L922" s="2531"/>
      <c r="M922" s="3315"/>
      <c r="N922" s="3315"/>
      <c r="O922" s="2531"/>
      <c r="P922" s="2531"/>
      <c r="Q922" s="2531"/>
    </row>
    <row r="923" ht="25.15" customHeight="true" x14ac:dyDescent="0.2">
      <c r="C923" s="3356"/>
      <c r="D923" s="3315"/>
      <c r="E923" s="2531"/>
      <c r="F923" s="2531"/>
      <c r="G923" s="2531"/>
      <c r="H923" s="3315"/>
      <c r="I923" s="3315"/>
      <c r="J923" s="2531"/>
      <c r="K923" s="2531"/>
      <c r="L923" s="2531"/>
      <c r="M923" s="3315"/>
      <c r="N923" s="3315"/>
      <c r="O923" s="2531"/>
      <c r="P923" s="2531"/>
      <c r="Q923" s="2531"/>
    </row>
    <row r="924" ht="25.15" customHeight="true" x14ac:dyDescent="0.2">
      <c r="C924" s="3356"/>
      <c r="D924" s="3315"/>
      <c r="E924" s="2531"/>
      <c r="F924" s="2531"/>
      <c r="G924" s="2531"/>
      <c r="H924" s="3315"/>
      <c r="I924" s="3315"/>
      <c r="J924" s="2531"/>
      <c r="K924" s="2531"/>
      <c r="L924" s="2531"/>
      <c r="M924" s="3315"/>
      <c r="N924" s="3315"/>
      <c r="O924" s="2531"/>
      <c r="P924" s="2531"/>
      <c r="Q924" s="2531"/>
    </row>
    <row r="925" ht="25.15" customHeight="true" x14ac:dyDescent="0.2">
      <c r="C925" s="3356"/>
      <c r="D925" s="3315"/>
      <c r="E925" s="2531"/>
      <c r="F925" s="2531"/>
      <c r="G925" s="2531"/>
      <c r="H925" s="3315"/>
      <c r="I925" s="3315"/>
      <c r="J925" s="2531"/>
      <c r="K925" s="2531"/>
      <c r="L925" s="2531"/>
      <c r="M925" s="3315"/>
      <c r="N925" s="3315"/>
      <c r="O925" s="2531"/>
      <c r="P925" s="2531"/>
      <c r="Q925" s="2531"/>
    </row>
    <row r="926" ht="25.15" customHeight="true" x14ac:dyDescent="0.2">
      <c r="C926" s="3356"/>
      <c r="D926" s="3315"/>
      <c r="E926" s="2531"/>
      <c r="F926" s="2531"/>
      <c r="G926" s="2531"/>
      <c r="H926" s="3315"/>
      <c r="I926" s="3315"/>
      <c r="J926" s="2531"/>
      <c r="K926" s="2531"/>
      <c r="L926" s="2531"/>
      <c r="M926" s="3315"/>
      <c r="N926" s="3315"/>
      <c r="O926" s="2531"/>
      <c r="P926" s="2531"/>
      <c r="Q926" s="2531"/>
    </row>
    <row r="927" ht="25.15" customHeight="true" x14ac:dyDescent="0.2">
      <c r="C927" s="3356"/>
      <c r="D927" s="3315"/>
      <c r="E927" s="2531"/>
      <c r="F927" s="2531"/>
      <c r="G927" s="2531"/>
      <c r="H927" s="3315"/>
      <c r="I927" s="3315"/>
      <c r="J927" s="2531"/>
      <c r="K927" s="2531"/>
      <c r="L927" s="2531"/>
      <c r="M927" s="3315"/>
      <c r="N927" s="3315"/>
      <c r="O927" s="2531"/>
      <c r="P927" s="2531"/>
      <c r="Q927" s="2531"/>
    </row>
    <row r="928" ht="25.15" customHeight="true" x14ac:dyDescent="0.2">
      <c r="C928" s="3356"/>
      <c r="D928" s="3315"/>
      <c r="E928" s="2531"/>
      <c r="F928" s="2531"/>
      <c r="G928" s="2531"/>
      <c r="H928" s="3315"/>
      <c r="I928" s="3315"/>
      <c r="J928" s="2531"/>
      <c r="K928" s="2531"/>
      <c r="L928" s="2531"/>
      <c r="M928" s="3315"/>
      <c r="N928" s="3315"/>
      <c r="O928" s="2531"/>
      <c r="P928" s="2531"/>
      <c r="Q928" s="2531"/>
    </row>
    <row r="929" ht="25.15" customHeight="true" x14ac:dyDescent="0.2">
      <c r="C929" s="3356"/>
      <c r="D929" s="3315"/>
      <c r="E929" s="2531"/>
      <c r="F929" s="2531"/>
      <c r="G929" s="2531"/>
      <c r="H929" s="3315"/>
      <c r="I929" s="3315"/>
      <c r="J929" s="2531"/>
      <c r="K929" s="2531"/>
      <c r="L929" s="2531"/>
      <c r="M929" s="3315"/>
      <c r="N929" s="3315"/>
      <c r="O929" s="2531"/>
      <c r="P929" s="2531"/>
      <c r="Q929" s="2531"/>
    </row>
    <row r="930" ht="25.15" customHeight="true" x14ac:dyDescent="0.2">
      <c r="C930" s="3356"/>
      <c r="D930" s="3315"/>
      <c r="E930" s="2531"/>
      <c r="F930" s="2531"/>
      <c r="G930" s="2531"/>
      <c r="H930" s="3315"/>
      <c r="I930" s="3315"/>
      <c r="J930" s="2531"/>
      <c r="K930" s="2531"/>
      <c r="L930" s="2531"/>
      <c r="M930" s="3315"/>
      <c r="N930" s="3315"/>
      <c r="O930" s="2531"/>
      <c r="P930" s="2531"/>
      <c r="Q930" s="2531"/>
    </row>
    <row r="931" ht="25.15" customHeight="true" x14ac:dyDescent="0.2">
      <c r="C931" s="3356"/>
      <c r="D931" s="3315"/>
      <c r="E931" s="2531"/>
      <c r="F931" s="2531"/>
      <c r="G931" s="2531"/>
      <c r="H931" s="3315"/>
      <c r="I931" s="3315"/>
      <c r="J931" s="2531"/>
      <c r="K931" s="2531"/>
      <c r="L931" s="2531"/>
      <c r="M931" s="3315"/>
      <c r="N931" s="3315"/>
      <c r="O931" s="2531"/>
      <c r="P931" s="2531"/>
      <c r="Q931" s="2531"/>
    </row>
    <row r="932" ht="25.15" customHeight="true" x14ac:dyDescent="0.2">
      <c r="C932" s="3356"/>
      <c r="D932" s="3315"/>
      <c r="E932" s="2531"/>
      <c r="F932" s="2531"/>
      <c r="G932" s="2531"/>
      <c r="H932" s="3315"/>
      <c r="I932" s="3315"/>
      <c r="J932" s="2531"/>
      <c r="K932" s="2531"/>
      <c r="L932" s="2531"/>
      <c r="M932" s="3315"/>
      <c r="N932" s="3315"/>
      <c r="O932" s="2531"/>
      <c r="P932" s="2531"/>
      <c r="Q932" s="2531"/>
    </row>
    <row r="933" ht="25.15" customHeight="true" x14ac:dyDescent="0.2">
      <c r="C933" s="3356"/>
      <c r="D933" s="3315"/>
      <c r="E933" s="2531"/>
      <c r="F933" s="2531"/>
      <c r="G933" s="2531"/>
      <c r="H933" s="3315"/>
      <c r="I933" s="3315"/>
      <c r="J933" s="2531"/>
      <c r="K933" s="2531"/>
      <c r="L933" s="2531"/>
      <c r="M933" s="3315"/>
      <c r="N933" s="3315"/>
      <c r="O933" s="2531"/>
      <c r="P933" s="2531"/>
      <c r="Q933" s="2531"/>
    </row>
    <row r="934" ht="25.15" customHeight="true" x14ac:dyDescent="0.2">
      <c r="C934" s="3356"/>
      <c r="D934" s="3315"/>
      <c r="E934" s="2531"/>
      <c r="F934" s="2531"/>
      <c r="G934" s="2531"/>
      <c r="H934" s="3315"/>
      <c r="I934" s="3315"/>
      <c r="J934" s="2531"/>
      <c r="K934" s="2531"/>
      <c r="L934" s="2531"/>
      <c r="M934" s="3315"/>
      <c r="N934" s="3315"/>
      <c r="O934" s="2531"/>
      <c r="P934" s="2531"/>
      <c r="Q934" s="2531"/>
    </row>
    <row r="935" ht="25.15" customHeight="true" x14ac:dyDescent="0.2">
      <c r="C935" s="3356"/>
      <c r="D935" s="3315"/>
      <c r="E935" s="2531"/>
      <c r="F935" s="2531"/>
      <c r="G935" s="2531"/>
      <c r="H935" s="3315"/>
      <c r="I935" s="3315"/>
      <c r="J935" s="2531"/>
      <c r="K935" s="2531"/>
      <c r="L935" s="2531"/>
      <c r="M935" s="3315"/>
      <c r="N935" s="3315"/>
      <c r="O935" s="2531"/>
      <c r="P935" s="2531"/>
      <c r="Q935" s="2531"/>
    </row>
    <row r="936" ht="25.15" customHeight="true" x14ac:dyDescent="0.2">
      <c r="C936" s="3356"/>
      <c r="D936" s="3315"/>
      <c r="E936" s="2531"/>
      <c r="F936" s="2531"/>
      <c r="G936" s="2531"/>
      <c r="H936" s="3315"/>
      <c r="I936" s="3315"/>
      <c r="J936" s="2531"/>
      <c r="K936" s="2531"/>
      <c r="L936" s="2531"/>
      <c r="M936" s="3315"/>
      <c r="N936" s="3315"/>
      <c r="O936" s="2531"/>
      <c r="P936" s="2531"/>
      <c r="Q936" s="2531"/>
    </row>
    <row r="937" ht="25.15" customHeight="true" x14ac:dyDescent="0.2">
      <c r="C937" s="3356"/>
      <c r="D937" s="3315"/>
      <c r="E937" s="2531"/>
      <c r="F937" s="2531"/>
      <c r="G937" s="2531"/>
      <c r="H937" s="3315"/>
      <c r="I937" s="3315"/>
      <c r="J937" s="2531"/>
      <c r="K937" s="2531"/>
      <c r="L937" s="2531"/>
      <c r="M937" s="3315"/>
      <c r="N937" s="3315"/>
      <c r="O937" s="2531"/>
      <c r="P937" s="2531"/>
      <c r="Q937" s="2531"/>
    </row>
    <row r="938" ht="25.15" customHeight="true" x14ac:dyDescent="0.2">
      <c r="C938" s="3356"/>
      <c r="D938" s="3315"/>
      <c r="E938" s="2531"/>
      <c r="F938" s="2531"/>
      <c r="G938" s="2531"/>
      <c r="H938" s="3315"/>
      <c r="I938" s="3315"/>
      <c r="J938" s="2531"/>
      <c r="K938" s="2531"/>
      <c r="L938" s="2531"/>
      <c r="M938" s="3315"/>
      <c r="N938" s="3315"/>
      <c r="O938" s="2531"/>
      <c r="P938" s="2531"/>
      <c r="Q938" s="2531"/>
    </row>
    <row r="939" ht="25.15" customHeight="true" x14ac:dyDescent="0.2">
      <c r="C939" s="3356"/>
      <c r="D939" s="3315"/>
      <c r="E939" s="2531"/>
      <c r="F939" s="2531"/>
      <c r="G939" s="2531"/>
      <c r="H939" s="3315"/>
      <c r="I939" s="3315"/>
      <c r="J939" s="2531"/>
      <c r="K939" s="2531"/>
      <c r="L939" s="2531"/>
      <c r="M939" s="3315"/>
      <c r="N939" s="3315"/>
      <c r="O939" s="2531"/>
      <c r="P939" s="2531"/>
      <c r="Q939" s="2531"/>
    </row>
    <row r="940" ht="25.15" customHeight="true" x14ac:dyDescent="0.2">
      <c r="C940" s="3356"/>
      <c r="D940" s="3315"/>
      <c r="E940" s="2531"/>
      <c r="F940" s="2531"/>
      <c r="G940" s="2531"/>
      <c r="H940" s="3315"/>
      <c r="I940" s="3315"/>
      <c r="J940" s="2531"/>
      <c r="K940" s="2531"/>
      <c r="L940" s="2531"/>
      <c r="M940" s="3315"/>
      <c r="N940" s="3315"/>
      <c r="O940" s="2531"/>
      <c r="P940" s="2531"/>
      <c r="Q940" s="2531"/>
    </row>
    <row r="941" ht="25.15" customHeight="true" x14ac:dyDescent="0.2">
      <c r="C941" s="3356"/>
      <c r="D941" s="3315"/>
      <c r="E941" s="2531"/>
      <c r="F941" s="2531"/>
      <c r="G941" s="2531"/>
      <c r="H941" s="3315"/>
      <c r="I941" s="3315"/>
      <c r="J941" s="2531"/>
      <c r="K941" s="2531"/>
      <c r="L941" s="2531"/>
      <c r="M941" s="3315"/>
      <c r="N941" s="3315"/>
      <c r="O941" s="2531"/>
      <c r="P941" s="2531"/>
      <c r="Q941" s="2531"/>
    </row>
    <row r="942" ht="25.15" customHeight="true" x14ac:dyDescent="0.2">
      <c r="C942" s="3356"/>
      <c r="D942" s="3315"/>
      <c r="E942" s="2531"/>
      <c r="F942" s="2531"/>
      <c r="G942" s="2531"/>
      <c r="H942" s="3315"/>
      <c r="I942" s="3315"/>
      <c r="J942" s="2531"/>
      <c r="K942" s="2531"/>
      <c r="L942" s="2531"/>
      <c r="M942" s="3315"/>
      <c r="N942" s="3315"/>
      <c r="O942" s="2531"/>
      <c r="P942" s="2531"/>
      <c r="Q942" s="2531"/>
    </row>
    <row r="943" ht="25.15" customHeight="true" x14ac:dyDescent="0.2">
      <c r="C943" s="3356"/>
      <c r="D943" s="3315"/>
      <c r="E943" s="2531"/>
      <c r="F943" s="2531"/>
      <c r="G943" s="2531"/>
      <c r="H943" s="3315"/>
      <c r="I943" s="3315"/>
      <c r="J943" s="2531"/>
      <c r="K943" s="2531"/>
      <c r="L943" s="2531"/>
      <c r="M943" s="3315"/>
      <c r="N943" s="3315"/>
      <c r="O943" s="2531"/>
      <c r="P943" s="2531"/>
      <c r="Q943" s="2531"/>
    </row>
    <row r="944" ht="25.15" customHeight="true" x14ac:dyDescent="0.2">
      <c r="C944" s="3356"/>
      <c r="D944" s="3315"/>
      <c r="E944" s="2531"/>
      <c r="F944" s="2531"/>
      <c r="G944" s="2531"/>
      <c r="H944" s="3315"/>
      <c r="I944" s="3315"/>
      <c r="J944" s="2531"/>
      <c r="K944" s="2531"/>
      <c r="L944" s="2531"/>
      <c r="M944" s="3315"/>
      <c r="N944" s="3315"/>
      <c r="O944" s="2531"/>
      <c r="P944" s="2531"/>
      <c r="Q944" s="2531"/>
    </row>
    <row r="945" ht="25.15" customHeight="true" x14ac:dyDescent="0.2">
      <c r="C945" s="3356"/>
      <c r="D945" s="3315"/>
      <c r="E945" s="2531"/>
      <c r="F945" s="2531"/>
      <c r="G945" s="2531"/>
      <c r="H945" s="3315"/>
      <c r="I945" s="3315"/>
      <c r="J945" s="2531"/>
      <c r="K945" s="2531"/>
      <c r="L945" s="2531"/>
      <c r="M945" s="3315"/>
      <c r="N945" s="3315"/>
      <c r="O945" s="2531"/>
      <c r="P945" s="2531"/>
      <c r="Q945" s="2531"/>
    </row>
    <row r="946" ht="25.15" customHeight="true" x14ac:dyDescent="0.2">
      <c r="C946" s="3356"/>
      <c r="D946" s="3315"/>
      <c r="E946" s="2531"/>
      <c r="F946" s="2531"/>
      <c r="G946" s="2531"/>
      <c r="H946" s="3315"/>
      <c r="I946" s="3315"/>
      <c r="J946" s="2531"/>
      <c r="K946" s="2531"/>
      <c r="L946" s="2531"/>
      <c r="M946" s="3315"/>
      <c r="N946" s="3315"/>
      <c r="O946" s="2531"/>
      <c r="P946" s="2531"/>
      <c r="Q946" s="2531"/>
    </row>
    <row r="947" ht="25.15" customHeight="true" x14ac:dyDescent="0.2">
      <c r="C947" s="3356"/>
      <c r="D947" s="3315"/>
      <c r="E947" s="2531"/>
      <c r="F947" s="2531"/>
      <c r="G947" s="2531"/>
      <c r="H947" s="3315"/>
      <c r="I947" s="3315"/>
      <c r="J947" s="2531"/>
      <c r="K947" s="2531"/>
      <c r="L947" s="2531"/>
      <c r="M947" s="3315"/>
      <c r="N947" s="3315"/>
      <c r="O947" s="2531"/>
      <c r="P947" s="2531"/>
      <c r="Q947" s="2531"/>
    </row>
    <row r="948" ht="25.15" customHeight="true" x14ac:dyDescent="0.2">
      <c r="C948" s="3356"/>
      <c r="D948" s="3315"/>
      <c r="E948" s="2531"/>
      <c r="F948" s="2531"/>
      <c r="G948" s="2531"/>
      <c r="H948" s="3315"/>
      <c r="I948" s="3315"/>
      <c r="J948" s="2531"/>
      <c r="K948" s="2531"/>
      <c r="L948" s="2531"/>
      <c r="M948" s="3315"/>
      <c r="N948" s="3315"/>
      <c r="O948" s="2531"/>
      <c r="P948" s="2531"/>
      <c r="Q948" s="2531"/>
    </row>
    <row r="949" ht="25.15" customHeight="true" x14ac:dyDescent="0.2">
      <c r="C949" s="3356"/>
      <c r="D949" s="3315"/>
      <c r="E949" s="2531"/>
      <c r="F949" s="2531"/>
      <c r="G949" s="2531"/>
      <c r="H949" s="3315"/>
      <c r="I949" s="3315"/>
      <c r="J949" s="2531"/>
      <c r="K949" s="2531"/>
      <c r="L949" s="2531"/>
      <c r="M949" s="3315"/>
      <c r="N949" s="3315"/>
      <c r="O949" s="2531"/>
      <c r="P949" s="2531"/>
      <c r="Q949" s="2531"/>
    </row>
    <row r="950" ht="25.15" customHeight="true" x14ac:dyDescent="0.2">
      <c r="C950" s="3356"/>
      <c r="D950" s="3315"/>
      <c r="E950" s="2531"/>
      <c r="F950" s="2531"/>
      <c r="G950" s="2531"/>
      <c r="H950" s="3315"/>
      <c r="I950" s="3315"/>
      <c r="J950" s="2531"/>
      <c r="K950" s="2531"/>
      <c r="L950" s="2531"/>
      <c r="M950" s="3315"/>
      <c r="N950" s="3315"/>
      <c r="O950" s="2531"/>
      <c r="P950" s="2531"/>
      <c r="Q950" s="2531"/>
    </row>
    <row r="951" ht="25.15" customHeight="true" x14ac:dyDescent="0.2">
      <c r="C951" s="3356"/>
      <c r="D951" s="3315"/>
      <c r="E951" s="2531"/>
      <c r="F951" s="2531"/>
      <c r="G951" s="2531"/>
      <c r="H951" s="3315"/>
      <c r="I951" s="3315"/>
      <c r="J951" s="2531"/>
      <c r="K951" s="2531"/>
      <c r="L951" s="2531"/>
      <c r="M951" s="3315"/>
      <c r="N951" s="3315"/>
      <c r="O951" s="2531"/>
      <c r="P951" s="2531"/>
      <c r="Q951" s="2531"/>
    </row>
    <row r="952" ht="25.15" customHeight="true" x14ac:dyDescent="0.2">
      <c r="C952" s="3356"/>
      <c r="D952" s="3315"/>
      <c r="E952" s="2531"/>
      <c r="F952" s="2531"/>
      <c r="G952" s="2531"/>
      <c r="H952" s="3315"/>
      <c r="I952" s="3315"/>
      <c r="J952" s="2531"/>
      <c r="K952" s="2531"/>
      <c r="L952" s="2531"/>
      <c r="M952" s="3315"/>
      <c r="N952" s="3315"/>
      <c r="O952" s="2531"/>
      <c r="P952" s="2531"/>
      <c r="Q952" s="2531"/>
    </row>
    <row r="953" ht="25.15" customHeight="true" x14ac:dyDescent="0.2">
      <c r="C953" s="3356"/>
      <c r="D953" s="3315"/>
      <c r="E953" s="2531"/>
      <c r="F953" s="2531"/>
      <c r="G953" s="2531"/>
      <c r="H953" s="3315"/>
      <c r="I953" s="3315"/>
      <c r="J953" s="2531"/>
      <c r="K953" s="2531"/>
      <c r="L953" s="2531"/>
      <c r="M953" s="3315"/>
      <c r="N953" s="3315"/>
      <c r="O953" s="2531"/>
      <c r="P953" s="2531"/>
      <c r="Q953" s="2531"/>
    </row>
    <row r="954" ht="25.15" customHeight="true" x14ac:dyDescent="0.2">
      <c r="C954" s="3356"/>
      <c r="D954" s="3315"/>
      <c r="E954" s="2531"/>
      <c r="F954" s="2531"/>
      <c r="G954" s="2531"/>
      <c r="H954" s="3315"/>
      <c r="I954" s="3315"/>
      <c r="J954" s="2531"/>
      <c r="K954" s="2531"/>
      <c r="L954" s="2531"/>
      <c r="M954" s="3315"/>
      <c r="N954" s="3315"/>
      <c r="O954" s="2531"/>
      <c r="P954" s="2531"/>
      <c r="Q954" s="2531"/>
    </row>
    <row r="955" ht="25.15" customHeight="true" x14ac:dyDescent="0.2">
      <c r="C955" s="3356"/>
      <c r="D955" s="3315"/>
      <c r="E955" s="2531"/>
      <c r="F955" s="2531"/>
      <c r="G955" s="2531"/>
      <c r="H955" s="3315"/>
      <c r="I955" s="3315"/>
      <c r="J955" s="2531"/>
      <c r="K955" s="2531"/>
      <c r="L955" s="2531"/>
      <c r="M955" s="3315"/>
      <c r="N955" s="3315"/>
      <c r="O955" s="2531"/>
      <c r="P955" s="2531"/>
      <c r="Q955" s="2531"/>
    </row>
    <row r="956" ht="25.15" customHeight="true" x14ac:dyDescent="0.2">
      <c r="C956" s="3356"/>
      <c r="D956" s="3315"/>
      <c r="E956" s="2531"/>
      <c r="F956" s="2531"/>
      <c r="G956" s="2531"/>
      <c r="H956" s="3315"/>
      <c r="I956" s="3315"/>
      <c r="J956" s="2531"/>
      <c r="K956" s="2531"/>
      <c r="L956" s="2531"/>
      <c r="M956" s="3315"/>
      <c r="N956" s="3315"/>
      <c r="O956" s="2531"/>
      <c r="P956" s="2531"/>
      <c r="Q956" s="2531"/>
    </row>
    <row r="957" ht="25.15" customHeight="true" x14ac:dyDescent="0.2">
      <c r="C957" s="3356"/>
      <c r="D957" s="3315"/>
      <c r="E957" s="2531"/>
      <c r="F957" s="2531"/>
      <c r="G957" s="2531"/>
      <c r="H957" s="3315"/>
      <c r="I957" s="3315"/>
      <c r="J957" s="2531"/>
      <c r="K957" s="2531"/>
      <c r="L957" s="2531"/>
      <c r="M957" s="3315"/>
      <c r="N957" s="3315"/>
      <c r="O957" s="2531"/>
      <c r="P957" s="2531"/>
      <c r="Q957" s="2531"/>
    </row>
    <row r="958" ht="25.15" customHeight="true" x14ac:dyDescent="0.2">
      <c r="C958" s="3356"/>
      <c r="D958" s="3315"/>
      <c r="E958" s="2531"/>
      <c r="F958" s="2531"/>
      <c r="G958" s="2531"/>
      <c r="H958" s="3315"/>
      <c r="I958" s="3315"/>
      <c r="J958" s="2531"/>
      <c r="K958" s="2531"/>
      <c r="L958" s="2531"/>
      <c r="M958" s="3315"/>
      <c r="N958" s="3315"/>
      <c r="O958" s="2531"/>
      <c r="P958" s="2531"/>
      <c r="Q958" s="2531"/>
    </row>
    <row r="959" ht="25.15" customHeight="true" x14ac:dyDescent="0.2">
      <c r="C959" s="3356"/>
      <c r="D959" s="3315"/>
      <c r="E959" s="2531"/>
      <c r="F959" s="2531"/>
      <c r="G959" s="2531"/>
      <c r="H959" s="3315"/>
      <c r="I959" s="3315"/>
      <c r="J959" s="2531"/>
      <c r="K959" s="2531"/>
      <c r="L959" s="2531"/>
      <c r="M959" s="3315"/>
      <c r="N959" s="3315"/>
      <c r="O959" s="2531"/>
      <c r="P959" s="2531"/>
      <c r="Q959" s="2531"/>
    </row>
    <row r="960" ht="25.15" customHeight="true" x14ac:dyDescent="0.2">
      <c r="C960" s="3356"/>
      <c r="D960" s="3315"/>
      <c r="E960" s="2531"/>
      <c r="F960" s="2531"/>
      <c r="G960" s="2531"/>
      <c r="H960" s="3315"/>
      <c r="I960" s="3315"/>
      <c r="J960" s="2531"/>
      <c r="K960" s="2531"/>
      <c r="L960" s="2531"/>
      <c r="M960" s="3315"/>
      <c r="N960" s="3315"/>
      <c r="O960" s="2531"/>
      <c r="P960" s="2531"/>
      <c r="Q960" s="2531"/>
    </row>
    <row r="961" ht="25.15" customHeight="true" x14ac:dyDescent="0.2">
      <c r="C961" s="3356"/>
      <c r="D961" s="3315"/>
      <c r="E961" s="2531"/>
      <c r="F961" s="2531"/>
      <c r="G961" s="2531"/>
      <c r="H961" s="3315"/>
      <c r="I961" s="3315"/>
      <c r="J961" s="2531"/>
      <c r="K961" s="2531"/>
      <c r="L961" s="2531"/>
      <c r="M961" s="3315"/>
      <c r="N961" s="3315"/>
      <c r="O961" s="2531"/>
      <c r="P961" s="2531"/>
      <c r="Q961" s="2531"/>
    </row>
    <row r="962" ht="25.15" customHeight="true" x14ac:dyDescent="0.2">
      <c r="C962" s="3356"/>
      <c r="D962" s="3315"/>
      <c r="E962" s="2531"/>
      <c r="F962" s="2531"/>
      <c r="G962" s="2531"/>
      <c r="H962" s="3315"/>
      <c r="I962" s="3315"/>
      <c r="J962" s="2531"/>
      <c r="K962" s="2531"/>
      <c r="L962" s="2531"/>
      <c r="M962" s="3315"/>
      <c r="N962" s="3315"/>
      <c r="O962" s="2531"/>
      <c r="P962" s="2531"/>
      <c r="Q962" s="2531"/>
    </row>
    <row r="963" ht="25.15" customHeight="true" x14ac:dyDescent="0.2">
      <c r="C963" s="3356"/>
      <c r="D963" s="3315"/>
      <c r="E963" s="2531"/>
      <c r="F963" s="2531"/>
      <c r="G963" s="2531"/>
      <c r="H963" s="3315"/>
      <c r="I963" s="3315"/>
      <c r="J963" s="2531"/>
      <c r="K963" s="2531"/>
      <c r="L963" s="2531"/>
      <c r="M963" s="3315"/>
      <c r="N963" s="3315"/>
      <c r="O963" s="2531"/>
      <c r="P963" s="2531"/>
      <c r="Q963" s="2531"/>
    </row>
    <row r="964" ht="25.15" customHeight="true" x14ac:dyDescent="0.2">
      <c r="C964" s="3356"/>
      <c r="D964" s="3315"/>
      <c r="E964" s="2531"/>
      <c r="F964" s="2531"/>
      <c r="G964" s="2531"/>
      <c r="H964" s="3315"/>
      <c r="I964" s="3315"/>
      <c r="J964" s="2531"/>
      <c r="K964" s="2531"/>
      <c r="L964" s="2531"/>
      <c r="M964" s="3315"/>
      <c r="N964" s="3315"/>
      <c r="O964" s="2531"/>
      <c r="P964" s="2531"/>
      <c r="Q964" s="2531"/>
    </row>
    <row r="965" ht="25.15" customHeight="true" x14ac:dyDescent="0.2">
      <c r="C965" s="3356"/>
      <c r="D965" s="3315"/>
      <c r="E965" s="2531"/>
      <c r="F965" s="2531"/>
      <c r="G965" s="2531"/>
      <c r="H965" s="3315"/>
      <c r="I965" s="3315"/>
      <c r="J965" s="2531"/>
      <c r="K965" s="2531"/>
      <c r="L965" s="2531"/>
      <c r="M965" s="3315"/>
      <c r="N965" s="3315"/>
      <c r="O965" s="2531"/>
      <c r="P965" s="2531"/>
      <c r="Q965" s="2531"/>
    </row>
    <row r="966" ht="25.15" customHeight="true" x14ac:dyDescent="0.2">
      <c r="C966" s="3356"/>
      <c r="D966" s="3315"/>
      <c r="E966" s="2531"/>
      <c r="F966" s="2531"/>
      <c r="G966" s="2531"/>
      <c r="H966" s="3315"/>
      <c r="I966" s="3315"/>
      <c r="J966" s="2531"/>
      <c r="K966" s="2531"/>
      <c r="L966" s="2531"/>
      <c r="M966" s="3315"/>
      <c r="N966" s="3315"/>
      <c r="O966" s="2531"/>
      <c r="P966" s="2531"/>
      <c r="Q966" s="2531"/>
    </row>
    <row r="967" ht="25.15" customHeight="true" x14ac:dyDescent="0.2">
      <c r="C967" s="3356"/>
      <c r="D967" s="3315"/>
      <c r="E967" s="2531"/>
      <c r="F967" s="2531"/>
      <c r="G967" s="2531"/>
      <c r="H967" s="3315"/>
      <c r="I967" s="3315"/>
      <c r="J967" s="2531"/>
      <c r="K967" s="2531"/>
      <c r="L967" s="2531"/>
      <c r="M967" s="3315"/>
      <c r="N967" s="3315"/>
      <c r="O967" s="2531"/>
      <c r="P967" s="2531"/>
      <c r="Q967" s="2531"/>
    </row>
    <row r="968" ht="25.15" customHeight="true" x14ac:dyDescent="0.2">
      <c r="C968" s="3356"/>
      <c r="D968" s="3315"/>
      <c r="E968" s="2531"/>
      <c r="F968" s="2531"/>
      <c r="G968" s="2531"/>
      <c r="H968" s="3315"/>
      <c r="I968" s="3315"/>
      <c r="J968" s="2531"/>
      <c r="K968" s="2531"/>
      <c r="L968" s="2531"/>
      <c r="M968" s="3315"/>
      <c r="N968" s="3315"/>
      <c r="O968" s="2531"/>
      <c r="P968" s="2531"/>
      <c r="Q968" s="2531"/>
    </row>
    <row r="969" ht="25.15" customHeight="true" x14ac:dyDescent="0.2">
      <c r="C969" s="3356"/>
      <c r="D969" s="3315"/>
      <c r="E969" s="2531"/>
      <c r="F969" s="2531"/>
      <c r="G969" s="2531"/>
      <c r="H969" s="3315"/>
      <c r="I969" s="3315"/>
      <c r="J969" s="2531"/>
      <c r="K969" s="2531"/>
      <c r="L969" s="2531"/>
      <c r="M969" s="3315"/>
      <c r="N969" s="3315"/>
      <c r="O969" s="2531"/>
      <c r="P969" s="2531"/>
      <c r="Q969" s="2531"/>
    </row>
    <row r="970" ht="25.15" customHeight="true" x14ac:dyDescent="0.2">
      <c r="C970" s="3356"/>
      <c r="D970" s="3315"/>
      <c r="E970" s="2531"/>
      <c r="F970" s="2531"/>
      <c r="G970" s="2531"/>
      <c r="H970" s="3315"/>
      <c r="I970" s="3315"/>
      <c r="J970" s="2531"/>
      <c r="K970" s="2531"/>
      <c r="L970" s="2531"/>
      <c r="M970" s="3315"/>
      <c r="N970" s="3315"/>
      <c r="O970" s="2531"/>
      <c r="P970" s="2531"/>
      <c r="Q970" s="2531"/>
    </row>
    <row r="971" ht="25.15" customHeight="true" x14ac:dyDescent="0.2">
      <c r="C971" s="3356"/>
      <c r="D971" s="3315"/>
      <c r="E971" s="2531"/>
      <c r="F971" s="2531"/>
      <c r="G971" s="2531"/>
      <c r="H971" s="3315"/>
      <c r="I971" s="3315"/>
      <c r="J971" s="2531"/>
      <c r="K971" s="2531"/>
      <c r="L971" s="2531"/>
      <c r="M971" s="3315"/>
      <c r="N971" s="3315"/>
      <c r="O971" s="2531"/>
      <c r="P971" s="2531"/>
      <c r="Q971" s="2531"/>
    </row>
    <row r="972" ht="25.15" customHeight="true" x14ac:dyDescent="0.2">
      <c r="C972" s="3356"/>
      <c r="D972" s="3315"/>
      <c r="E972" s="2531"/>
      <c r="F972" s="2531"/>
      <c r="G972" s="2531"/>
      <c r="H972" s="3315"/>
      <c r="I972" s="3315"/>
      <c r="J972" s="2531"/>
      <c r="K972" s="2531"/>
      <c r="L972" s="2531"/>
      <c r="M972" s="3315"/>
      <c r="N972" s="3315"/>
      <c r="O972" s="2531"/>
      <c r="P972" s="2531"/>
      <c r="Q972" s="2531"/>
    </row>
    <row r="973" ht="25.15" customHeight="true" x14ac:dyDescent="0.2">
      <c r="C973" s="3356"/>
      <c r="D973" s="3315"/>
      <c r="E973" s="2531"/>
      <c r="F973" s="2531"/>
      <c r="G973" s="2531"/>
      <c r="H973" s="3315"/>
      <c r="I973" s="3315"/>
      <c r="J973" s="2531"/>
      <c r="K973" s="2531"/>
      <c r="L973" s="2531"/>
      <c r="M973" s="3315"/>
      <c r="N973" s="3315"/>
      <c r="O973" s="2531"/>
      <c r="P973" s="2531"/>
      <c r="Q973" s="2531"/>
    </row>
    <row r="974" ht="25.15" customHeight="true" x14ac:dyDescent="0.2">
      <c r="C974" s="3356"/>
      <c r="D974" s="3315"/>
      <c r="E974" s="2531"/>
      <c r="F974" s="2531"/>
      <c r="G974" s="2531"/>
      <c r="H974" s="3315"/>
      <c r="I974" s="3315"/>
      <c r="J974" s="2531"/>
      <c r="K974" s="2531"/>
      <c r="L974" s="2531"/>
      <c r="M974" s="3315"/>
      <c r="N974" s="3315"/>
      <c r="O974" s="2531"/>
      <c r="P974" s="2531"/>
      <c r="Q974" s="2531"/>
    </row>
    <row r="975" ht="25.15" customHeight="true" x14ac:dyDescent="0.2">
      <c r="C975" s="3356"/>
      <c r="D975" s="3315"/>
      <c r="E975" s="2531"/>
      <c r="F975" s="2531"/>
      <c r="G975" s="2531"/>
      <c r="H975" s="3315"/>
      <c r="I975" s="3315"/>
      <c r="J975" s="2531"/>
      <c r="K975" s="2531"/>
      <c r="L975" s="2531"/>
      <c r="M975" s="3315"/>
      <c r="N975" s="3315"/>
      <c r="O975" s="2531"/>
      <c r="P975" s="2531"/>
      <c r="Q975" s="2531"/>
    </row>
    <row r="976" ht="25.15" customHeight="true" x14ac:dyDescent="0.2">
      <c r="C976" s="3356"/>
      <c r="D976" s="3315"/>
      <c r="E976" s="2531"/>
      <c r="F976" s="2531"/>
      <c r="G976" s="2531"/>
      <c r="H976" s="3315"/>
      <c r="I976" s="3315"/>
      <c r="J976" s="2531"/>
      <c r="K976" s="2531"/>
      <c r="L976" s="2531"/>
      <c r="M976" s="3315"/>
      <c r="N976" s="3315"/>
      <c r="O976" s="2531"/>
      <c r="P976" s="2531"/>
      <c r="Q976" s="2531"/>
    </row>
    <row r="977" ht="25.15" customHeight="true" x14ac:dyDescent="0.2">
      <c r="C977" s="3356"/>
      <c r="D977" s="3315"/>
      <c r="E977" s="2531"/>
      <c r="F977" s="2531"/>
      <c r="G977" s="2531"/>
      <c r="H977" s="3315"/>
      <c r="I977" s="3315"/>
      <c r="J977" s="2531"/>
      <c r="K977" s="2531"/>
      <c r="L977" s="2531"/>
      <c r="M977" s="3315"/>
      <c r="N977" s="3315"/>
      <c r="O977" s="2531"/>
      <c r="P977" s="2531"/>
      <c r="Q977" s="2531"/>
    </row>
    <row r="978" ht="25.15" customHeight="true" x14ac:dyDescent="0.2">
      <c r="C978" s="3356"/>
      <c r="D978" s="3315"/>
      <c r="E978" s="2531"/>
      <c r="F978" s="2531"/>
      <c r="G978" s="2531"/>
      <c r="H978" s="3315"/>
      <c r="I978" s="3315"/>
      <c r="J978" s="2531"/>
      <c r="K978" s="2531"/>
      <c r="L978" s="2531"/>
      <c r="M978" s="3315"/>
      <c r="N978" s="3315"/>
      <c r="O978" s="2531"/>
      <c r="P978" s="2531"/>
      <c r="Q978" s="2531"/>
    </row>
    <row r="979" ht="25.15" customHeight="true" x14ac:dyDescent="0.2">
      <c r="C979" s="3356"/>
      <c r="D979" s="3315"/>
      <c r="E979" s="2531"/>
      <c r="F979" s="2531"/>
      <c r="G979" s="2531"/>
      <c r="H979" s="3315"/>
      <c r="I979" s="3315"/>
      <c r="J979" s="2531"/>
      <c r="K979" s="2531"/>
      <c r="L979" s="2531"/>
      <c r="M979" s="3315"/>
      <c r="N979" s="3315"/>
      <c r="O979" s="2531"/>
      <c r="P979" s="2531"/>
      <c r="Q979" s="2531"/>
    </row>
    <row r="980" ht="25.15" customHeight="true" x14ac:dyDescent="0.2">
      <c r="C980" s="3356"/>
      <c r="D980" s="3315"/>
      <c r="E980" s="2531"/>
      <c r="F980" s="2531"/>
      <c r="G980" s="2531"/>
      <c r="H980" s="3315"/>
      <c r="I980" s="3315"/>
      <c r="J980" s="2531"/>
      <c r="K980" s="2531"/>
      <c r="L980" s="2531"/>
      <c r="M980" s="3315"/>
      <c r="N980" s="3315"/>
      <c r="O980" s="2531"/>
      <c r="P980" s="2531"/>
      <c r="Q980" s="2531"/>
    </row>
    <row r="981" ht="25.15" customHeight="true" x14ac:dyDescent="0.2">
      <c r="C981" s="3356"/>
      <c r="D981" s="3315"/>
      <c r="E981" s="2531"/>
      <c r="F981" s="2531"/>
      <c r="G981" s="2531"/>
      <c r="H981" s="3315"/>
      <c r="I981" s="3315"/>
      <c r="J981" s="2531"/>
      <c r="K981" s="2531"/>
      <c r="L981" s="2531"/>
      <c r="M981" s="3315"/>
      <c r="N981" s="3315"/>
      <c r="O981" s="2531"/>
      <c r="P981" s="2531"/>
      <c r="Q981" s="2531"/>
    </row>
    <row r="982" ht="25.15" customHeight="true" x14ac:dyDescent="0.2">
      <c r="C982" s="3356"/>
      <c r="D982" s="3315"/>
      <c r="E982" s="2531"/>
      <c r="F982" s="2531"/>
      <c r="G982" s="2531"/>
      <c r="H982" s="3315"/>
      <c r="I982" s="3315"/>
      <c r="J982" s="2531"/>
      <c r="K982" s="2531"/>
      <c r="L982" s="2531"/>
      <c r="M982" s="3315"/>
      <c r="N982" s="3315"/>
      <c r="O982" s="2531"/>
      <c r="P982" s="2531"/>
      <c r="Q982" s="2531"/>
    </row>
    <row r="983" ht="25.15" customHeight="true" x14ac:dyDescent="0.2">
      <c r="C983" s="3356"/>
      <c r="D983" s="3315"/>
      <c r="E983" s="2531"/>
      <c r="F983" s="2531"/>
      <c r="G983" s="2531"/>
      <c r="H983" s="3315"/>
      <c r="I983" s="3315"/>
      <c r="J983" s="2531"/>
      <c r="K983" s="2531"/>
      <c r="L983" s="2531"/>
      <c r="M983" s="3315"/>
      <c r="N983" s="3315"/>
      <c r="O983" s="2531"/>
      <c r="P983" s="2531"/>
      <c r="Q983" s="2531"/>
    </row>
    <row r="984" ht="25.15" customHeight="true" x14ac:dyDescent="0.2">
      <c r="C984" s="3356"/>
      <c r="D984" s="3315"/>
      <c r="E984" s="2531"/>
      <c r="F984" s="2531"/>
      <c r="G984" s="2531"/>
      <c r="H984" s="3315"/>
      <c r="I984" s="3315"/>
      <c r="J984" s="2531"/>
      <c r="K984" s="2531"/>
      <c r="L984" s="2531"/>
      <c r="M984" s="3315"/>
      <c r="N984" s="3315"/>
      <c r="O984" s="2531"/>
      <c r="P984" s="2531"/>
      <c r="Q984" s="2531"/>
    </row>
    <row r="985" ht="25.15" customHeight="true" x14ac:dyDescent="0.2">
      <c r="C985" s="3356"/>
      <c r="D985" s="3315"/>
      <c r="E985" s="2531"/>
      <c r="F985" s="2531"/>
      <c r="G985" s="2531"/>
      <c r="H985" s="3315"/>
      <c r="I985" s="3315"/>
      <c r="J985" s="2531"/>
      <c r="K985" s="2531"/>
      <c r="L985" s="2531"/>
      <c r="M985" s="3315"/>
      <c r="N985" s="3315"/>
      <c r="O985" s="2531"/>
      <c r="P985" s="2531"/>
      <c r="Q985" s="2531"/>
    </row>
    <row r="986" ht="25.15" customHeight="true" x14ac:dyDescent="0.2">
      <c r="C986" s="3356"/>
      <c r="D986" s="3315"/>
      <c r="E986" s="2531"/>
      <c r="F986" s="2531"/>
      <c r="G986" s="2531"/>
      <c r="H986" s="3315"/>
      <c r="I986" s="3315"/>
      <c r="J986" s="2531"/>
      <c r="K986" s="2531"/>
      <c r="L986" s="2531"/>
      <c r="M986" s="3315"/>
      <c r="N986" s="3315"/>
      <c r="O986" s="2531"/>
      <c r="P986" s="2531"/>
      <c r="Q986" s="2531"/>
    </row>
    <row r="987" ht="25.15" customHeight="true" x14ac:dyDescent="0.2">
      <c r="C987" s="3356"/>
      <c r="D987" s="3315"/>
      <c r="E987" s="2531"/>
      <c r="F987" s="2531"/>
      <c r="G987" s="2531"/>
      <c r="H987" s="3315"/>
      <c r="I987" s="3315"/>
      <c r="J987" s="2531"/>
      <c r="K987" s="2531"/>
      <c r="L987" s="2531"/>
      <c r="M987" s="3315"/>
      <c r="N987" s="3315"/>
      <c r="O987" s="2531"/>
      <c r="P987" s="2531"/>
      <c r="Q987" s="2531"/>
    </row>
    <row r="988" ht="25.15" customHeight="true" x14ac:dyDescent="0.2">
      <c r="C988" s="3356"/>
      <c r="D988" s="3315"/>
      <c r="E988" s="2531"/>
      <c r="F988" s="2531"/>
      <c r="G988" s="2531"/>
      <c r="H988" s="3315"/>
      <c r="I988" s="3315"/>
      <c r="J988" s="2531"/>
      <c r="K988" s="2531"/>
      <c r="L988" s="2531"/>
      <c r="M988" s="3315"/>
      <c r="N988" s="3315"/>
      <c r="O988" s="2531"/>
      <c r="P988" s="2531"/>
      <c r="Q988" s="2531"/>
    </row>
    <row r="989" ht="25.15" customHeight="true" x14ac:dyDescent="0.2">
      <c r="C989" s="3356"/>
      <c r="D989" s="3315"/>
      <c r="E989" s="2531"/>
      <c r="F989" s="2531"/>
      <c r="G989" s="2531"/>
      <c r="H989" s="3315"/>
      <c r="I989" s="3315"/>
      <c r="J989" s="2531"/>
      <c r="K989" s="2531"/>
      <c r="L989" s="2531"/>
      <c r="M989" s="3315"/>
      <c r="N989" s="3315"/>
      <c r="O989" s="2531"/>
      <c r="P989" s="2531"/>
      <c r="Q989" s="2531"/>
    </row>
    <row r="990" ht="25.15" customHeight="true" x14ac:dyDescent="0.2">
      <c r="C990" s="3356"/>
      <c r="D990" s="3315"/>
      <c r="E990" s="2531"/>
      <c r="F990" s="2531"/>
      <c r="G990" s="2531"/>
      <c r="H990" s="3315"/>
      <c r="I990" s="3315"/>
      <c r="J990" s="2531"/>
      <c r="K990" s="2531"/>
      <c r="L990" s="2531"/>
      <c r="M990" s="3315"/>
      <c r="N990" s="3315"/>
      <c r="O990" s="2531"/>
      <c r="P990" s="2531"/>
      <c r="Q990" s="2531"/>
    </row>
    <row r="991" ht="25.15" customHeight="true" x14ac:dyDescent="0.2">
      <c r="C991" s="3356"/>
      <c r="D991" s="3315"/>
      <c r="E991" s="2531"/>
      <c r="F991" s="2531"/>
      <c r="G991" s="2531"/>
      <c r="H991" s="3315"/>
      <c r="I991" s="3315"/>
      <c r="J991" s="2531"/>
      <c r="K991" s="2531"/>
      <c r="L991" s="2531"/>
      <c r="M991" s="3315"/>
      <c r="N991" s="3315"/>
      <c r="O991" s="2531"/>
      <c r="P991" s="2531"/>
      <c r="Q991" s="2531"/>
    </row>
    <row r="992" ht="25.15" customHeight="true" x14ac:dyDescent="0.2">
      <c r="C992" s="3356"/>
      <c r="D992" s="3315"/>
      <c r="E992" s="2531"/>
      <c r="F992" s="2531"/>
      <c r="G992" s="2531"/>
      <c r="H992" s="3315"/>
      <c r="I992" s="3315"/>
      <c r="J992" s="2531"/>
      <c r="K992" s="2531"/>
      <c r="L992" s="2531"/>
      <c r="M992" s="3315"/>
      <c r="N992" s="3315"/>
      <c r="O992" s="2531"/>
      <c r="P992" s="2531"/>
      <c r="Q992" s="2531"/>
    </row>
    <row r="993" ht="25.15" customHeight="true" x14ac:dyDescent="0.2">
      <c r="C993" s="3356"/>
      <c r="D993" s="3315"/>
      <c r="E993" s="2531"/>
      <c r="F993" s="2531"/>
      <c r="G993" s="2531"/>
      <c r="H993" s="3315"/>
      <c r="I993" s="3315"/>
      <c r="J993" s="2531"/>
      <c r="K993" s="2531"/>
      <c r="L993" s="2531"/>
      <c r="M993" s="3315"/>
      <c r="N993" s="3315"/>
      <c r="O993" s="2531"/>
      <c r="P993" s="2531"/>
      <c r="Q993" s="2531"/>
    </row>
    <row r="994" ht="25.15" customHeight="true" x14ac:dyDescent="0.2">
      <c r="C994" s="3356"/>
      <c r="D994" s="3315"/>
      <c r="E994" s="2531"/>
      <c r="F994" s="2531"/>
      <c r="G994" s="2531"/>
      <c r="H994" s="3315"/>
      <c r="I994" s="3315"/>
      <c r="J994" s="2531"/>
      <c r="K994" s="2531"/>
      <c r="L994" s="2531"/>
      <c r="M994" s="3315"/>
      <c r="N994" s="3315"/>
      <c r="O994" s="2531"/>
      <c r="P994" s="2531"/>
      <c r="Q994" s="2531"/>
    </row>
    <row r="995" ht="25.15" customHeight="true" x14ac:dyDescent="0.2">
      <c r="C995" s="3356"/>
      <c r="D995" s="3315"/>
      <c r="E995" s="2531"/>
      <c r="F995" s="2531"/>
      <c r="G995" s="2531"/>
      <c r="H995" s="3315"/>
      <c r="I995" s="3315"/>
      <c r="J995" s="2531"/>
      <c r="K995" s="2531"/>
      <c r="L995" s="2531"/>
      <c r="M995" s="3315"/>
      <c r="N995" s="3315"/>
      <c r="O995" s="2531"/>
      <c r="P995" s="2531"/>
      <c r="Q995" s="2531"/>
    </row>
    <row r="996" ht="25.15" customHeight="true" x14ac:dyDescent="0.2">
      <c r="C996" s="3356"/>
      <c r="D996" s="3315"/>
      <c r="E996" s="2531"/>
      <c r="F996" s="2531"/>
      <c r="G996" s="2531"/>
      <c r="H996" s="3315"/>
      <c r="I996" s="3315"/>
      <c r="J996" s="2531"/>
      <c r="K996" s="2531"/>
      <c r="L996" s="2531"/>
      <c r="M996" s="3315"/>
      <c r="N996" s="3315"/>
      <c r="O996" s="2531"/>
      <c r="P996" s="2531"/>
      <c r="Q996" s="2531"/>
    </row>
    <row r="997" ht="25.15" customHeight="true" x14ac:dyDescent="0.2">
      <c r="C997" s="3356"/>
      <c r="D997" s="3315"/>
      <c r="E997" s="2531"/>
      <c r="F997" s="2531"/>
      <c r="G997" s="2531"/>
      <c r="H997" s="3315"/>
      <c r="I997" s="3315"/>
      <c r="J997" s="2531"/>
      <c r="K997" s="2531"/>
      <c r="L997" s="2531"/>
      <c r="M997" s="3315"/>
      <c r="N997" s="3315"/>
      <c r="O997" s="2531"/>
      <c r="P997" s="2531"/>
      <c r="Q997" s="2531"/>
    </row>
    <row r="998" ht="25.15" customHeight="true" x14ac:dyDescent="0.2">
      <c r="C998" s="3356"/>
      <c r="D998" s="3315"/>
      <c r="E998" s="2531"/>
      <c r="F998" s="2531"/>
      <c r="G998" s="2531"/>
      <c r="H998" s="3315"/>
      <c r="I998" s="3315"/>
      <c r="J998" s="2531"/>
      <c r="K998" s="2531"/>
      <c r="L998" s="2531"/>
      <c r="M998" s="3315"/>
      <c r="N998" s="3315"/>
      <c r="O998" s="2531"/>
      <c r="P998" s="2531"/>
      <c r="Q998" s="2531"/>
    </row>
    <row r="999" ht="25.15" customHeight="true" x14ac:dyDescent="0.2">
      <c r="C999" s="3356"/>
      <c r="D999" s="3315"/>
      <c r="E999" s="2531"/>
      <c r="F999" s="2531"/>
      <c r="G999" s="2531"/>
      <c r="H999" s="3315"/>
      <c r="I999" s="3315"/>
      <c r="J999" s="2531"/>
      <c r="K999" s="2531"/>
      <c r="L999" s="2531"/>
      <c r="M999" s="3315"/>
      <c r="N999" s="3315"/>
      <c r="O999" s="2531"/>
      <c r="P999" s="2531"/>
      <c r="Q999" s="2531"/>
    </row>
    <row r="1000" ht="25.15" customHeight="true" x14ac:dyDescent="0.2">
      <c r="C1000" s="3356"/>
      <c r="D1000" s="3315"/>
      <c r="E1000" s="2531"/>
      <c r="F1000" s="2531"/>
      <c r="G1000" s="2531"/>
      <c r="H1000" s="3315"/>
      <c r="I1000" s="3315"/>
      <c r="J1000" s="2531"/>
      <c r="K1000" s="2531"/>
      <c r="L1000" s="2531"/>
      <c r="M1000" s="3315"/>
      <c r="N1000" s="3315"/>
      <c r="O1000" s="2531"/>
      <c r="P1000" s="2531"/>
      <c r="Q1000" s="2531"/>
    </row>
    <row r="1001" ht="25.15" customHeight="true" x14ac:dyDescent="0.2">
      <c r="C1001" s="3356"/>
      <c r="D1001" s="3315"/>
      <c r="E1001" s="2531"/>
      <c r="F1001" s="2531"/>
      <c r="G1001" s="2531"/>
      <c r="H1001" s="3315"/>
      <c r="I1001" s="3315"/>
      <c r="J1001" s="2531"/>
      <c r="K1001" s="2531"/>
      <c r="L1001" s="2531"/>
      <c r="M1001" s="3315"/>
      <c r="N1001" s="3315"/>
      <c r="O1001" s="2531"/>
      <c r="P1001" s="2531"/>
      <c r="Q1001" s="2531"/>
    </row>
    <row r="1002" ht="25.15" customHeight="true" x14ac:dyDescent="0.2">
      <c r="C1002" s="3356"/>
      <c r="D1002" s="3315"/>
      <c r="E1002" s="2531"/>
      <c r="F1002" s="2531"/>
      <c r="G1002" s="2531"/>
      <c r="H1002" s="3315"/>
      <c r="I1002" s="3315"/>
      <c r="J1002" s="2531"/>
      <c r="K1002" s="2531"/>
      <c r="L1002" s="2531"/>
      <c r="M1002" s="3315"/>
      <c r="N1002" s="3315"/>
      <c r="O1002" s="2531"/>
      <c r="P1002" s="2531"/>
      <c r="Q1002" s="2531"/>
    </row>
    <row r="1003" ht="25.15" customHeight="true" x14ac:dyDescent="0.2">
      <c r="C1003" s="3356"/>
      <c r="D1003" s="3315"/>
      <c r="E1003" s="2531"/>
      <c r="F1003" s="2531"/>
      <c r="G1003" s="2531"/>
      <c r="H1003" s="3315"/>
      <c r="I1003" s="3315"/>
      <c r="J1003" s="2531"/>
      <c r="K1003" s="2531"/>
      <c r="L1003" s="2531"/>
      <c r="M1003" s="3315"/>
      <c r="N1003" s="3315"/>
      <c r="O1003" s="2531"/>
      <c r="P1003" s="2531"/>
      <c r="Q1003" s="2531"/>
    </row>
    <row r="1004" ht="25.15" customHeight="true" x14ac:dyDescent="0.2">
      <c r="C1004" s="3356"/>
      <c r="D1004" s="3315"/>
      <c r="E1004" s="2531"/>
      <c r="F1004" s="2531"/>
      <c r="G1004" s="2531"/>
      <c r="H1004" s="3315"/>
      <c r="I1004" s="3315"/>
      <c r="J1004" s="2531"/>
      <c r="K1004" s="2531"/>
      <c r="L1004" s="2531"/>
      <c r="M1004" s="3315"/>
      <c r="N1004" s="3315"/>
      <c r="O1004" s="2531"/>
      <c r="P1004" s="2531"/>
      <c r="Q1004" s="2531"/>
    </row>
    <row r="1005" ht="25.15" customHeight="true" x14ac:dyDescent="0.2">
      <c r="C1005" s="3356"/>
      <c r="D1005" s="3315"/>
      <c r="E1005" s="2531"/>
      <c r="F1005" s="2531"/>
      <c r="G1005" s="2531"/>
      <c r="H1005" s="3315"/>
      <c r="I1005" s="3315"/>
      <c r="J1005" s="2531"/>
      <c r="K1005" s="2531"/>
      <c r="L1005" s="2531"/>
      <c r="M1005" s="3315"/>
      <c r="N1005" s="3315"/>
      <c r="O1005" s="2531"/>
      <c r="P1005" s="2531"/>
      <c r="Q1005" s="2531"/>
    </row>
    <row r="1006" ht="25.15" customHeight="true" x14ac:dyDescent="0.2">
      <c r="C1006" s="3356"/>
      <c r="D1006" s="3315"/>
      <c r="E1006" s="2531"/>
      <c r="F1006" s="2531"/>
      <c r="G1006" s="2531"/>
      <c r="H1006" s="3315"/>
      <c r="I1006" s="3315"/>
      <c r="J1006" s="2531"/>
      <c r="K1006" s="2531"/>
      <c r="L1006" s="2531"/>
      <c r="M1006" s="3315"/>
      <c r="N1006" s="3315"/>
      <c r="O1006" s="2531"/>
      <c r="P1006" s="2531"/>
      <c r="Q1006" s="2531"/>
    </row>
    <row r="1007" ht="25.15" customHeight="true" x14ac:dyDescent="0.2">
      <c r="C1007" s="3356"/>
      <c r="D1007" s="3315"/>
      <c r="E1007" s="2531"/>
      <c r="F1007" s="2531"/>
      <c r="G1007" s="2531"/>
      <c r="H1007" s="3315"/>
      <c r="I1007" s="3315"/>
      <c r="J1007" s="2531"/>
      <c r="K1007" s="2531"/>
      <c r="L1007" s="2531"/>
      <c r="M1007" s="3315"/>
      <c r="N1007" s="3315"/>
      <c r="O1007" s="2531"/>
      <c r="P1007" s="2531"/>
      <c r="Q1007" s="2531"/>
    </row>
    <row r="1008" ht="25.15" customHeight="true" x14ac:dyDescent="0.2">
      <c r="C1008" s="3356"/>
      <c r="D1008" s="3315"/>
      <c r="E1008" s="2531"/>
      <c r="F1008" s="2531"/>
      <c r="G1008" s="2531"/>
      <c r="H1008" s="3315"/>
      <c r="I1008" s="3315"/>
      <c r="J1008" s="2531"/>
      <c r="K1008" s="2531"/>
      <c r="L1008" s="2531"/>
      <c r="M1008" s="3315"/>
      <c r="N1008" s="3315"/>
      <c r="O1008" s="2531"/>
      <c r="P1008" s="2531"/>
      <c r="Q1008" s="2531"/>
    </row>
    <row r="1009" ht="25.15" customHeight="true" x14ac:dyDescent="0.2">
      <c r="C1009" s="3356"/>
      <c r="D1009" s="3315"/>
      <c r="E1009" s="2531"/>
      <c r="F1009" s="2531"/>
      <c r="G1009" s="2531"/>
      <c r="H1009" s="3315"/>
      <c r="I1009" s="3315"/>
      <c r="J1009" s="2531"/>
      <c r="K1009" s="2531"/>
      <c r="L1009" s="2531"/>
      <c r="M1009" s="3315"/>
      <c r="N1009" s="3315"/>
      <c r="O1009" s="2531"/>
      <c r="P1009" s="2531"/>
      <c r="Q1009" s="2531"/>
    </row>
    <row r="1010" ht="25.15" customHeight="true" x14ac:dyDescent="0.2">
      <c r="C1010" s="3356"/>
      <c r="D1010" s="3315"/>
      <c r="E1010" s="2531"/>
      <c r="F1010" s="2531"/>
      <c r="G1010" s="2531"/>
      <c r="H1010" s="3315"/>
      <c r="I1010" s="3315"/>
      <c r="J1010" s="2531"/>
      <c r="K1010" s="2531"/>
      <c r="L1010" s="2531"/>
      <c r="M1010" s="3315"/>
      <c r="N1010" s="3315"/>
      <c r="O1010" s="2531"/>
      <c r="P1010" s="2531"/>
      <c r="Q1010" s="2531"/>
    </row>
    <row r="1011" ht="25.15" customHeight="true" x14ac:dyDescent="0.2">
      <c r="C1011" s="3356"/>
      <c r="D1011" s="3315"/>
      <c r="E1011" s="2531"/>
      <c r="F1011" s="2531"/>
      <c r="G1011" s="2531"/>
      <c r="H1011" s="3315"/>
      <c r="I1011" s="3315"/>
      <c r="J1011" s="2531"/>
      <c r="K1011" s="2531"/>
      <c r="L1011" s="2531"/>
      <c r="M1011" s="3315"/>
      <c r="N1011" s="3315"/>
      <c r="O1011" s="2531"/>
      <c r="P1011" s="2531"/>
      <c r="Q1011" s="2531"/>
    </row>
    <row r="1012" ht="25.15" customHeight="true" x14ac:dyDescent="0.2">
      <c r="C1012" s="3356"/>
      <c r="D1012" s="3315"/>
      <c r="E1012" s="2531"/>
      <c r="F1012" s="2531"/>
      <c r="G1012" s="2531"/>
      <c r="H1012" s="3315"/>
      <c r="I1012" s="3315"/>
      <c r="J1012" s="2531"/>
      <c r="K1012" s="2531"/>
      <c r="L1012" s="2531"/>
      <c r="M1012" s="3315"/>
      <c r="N1012" s="3315"/>
      <c r="O1012" s="2531"/>
      <c r="P1012" s="2531"/>
      <c r="Q1012" s="2531"/>
    </row>
    <row r="1013" ht="25.15" customHeight="true" x14ac:dyDescent="0.2">
      <c r="C1013" s="3356"/>
      <c r="D1013" s="3315"/>
      <c r="E1013" s="2531"/>
      <c r="F1013" s="2531"/>
      <c r="G1013" s="2531"/>
      <c r="H1013" s="3315"/>
      <c r="I1013" s="3315"/>
      <c r="J1013" s="2531"/>
      <c r="K1013" s="2531"/>
      <c r="L1013" s="2531"/>
      <c r="M1013" s="3315"/>
      <c r="N1013" s="3315"/>
      <c r="O1013" s="2531"/>
      <c r="P1013" s="2531"/>
      <c r="Q1013" s="2531"/>
    </row>
    <row r="1014" ht="25.15" customHeight="true" x14ac:dyDescent="0.2">
      <c r="C1014" s="3356"/>
      <c r="D1014" s="3315"/>
      <c r="E1014" s="2531"/>
      <c r="F1014" s="2531"/>
      <c r="G1014" s="2531"/>
      <c r="H1014" s="3315"/>
      <c r="I1014" s="3315"/>
      <c r="J1014" s="2531"/>
      <c r="K1014" s="2531"/>
      <c r="L1014" s="2531"/>
      <c r="M1014" s="3315"/>
      <c r="N1014" s="3315"/>
      <c r="O1014" s="2531"/>
      <c r="P1014" s="2531"/>
      <c r="Q1014" s="2531"/>
    </row>
    <row r="1015" ht="25.15" customHeight="true" x14ac:dyDescent="0.2">
      <c r="C1015" s="3356"/>
      <c r="D1015" s="3315"/>
      <c r="E1015" s="2531"/>
      <c r="F1015" s="2531"/>
      <c r="G1015" s="2531"/>
      <c r="H1015" s="3315"/>
      <c r="I1015" s="3315"/>
      <c r="J1015" s="2531"/>
      <c r="K1015" s="2531"/>
      <c r="L1015" s="2531"/>
      <c r="M1015" s="3315"/>
      <c r="N1015" s="3315"/>
      <c r="O1015" s="2531"/>
      <c r="P1015" s="2531"/>
      <c r="Q1015" s="2531"/>
    </row>
    <row r="1016" ht="25.15" customHeight="true" x14ac:dyDescent="0.2">
      <c r="C1016" s="3356"/>
      <c r="D1016" s="3315"/>
      <c r="E1016" s="2531"/>
      <c r="F1016" s="2531"/>
      <c r="G1016" s="2531"/>
      <c r="H1016" s="3315"/>
      <c r="I1016" s="3315"/>
      <c r="J1016" s="2531"/>
      <c r="K1016" s="2531"/>
      <c r="L1016" s="2531"/>
      <c r="M1016" s="3315"/>
      <c r="N1016" s="3315"/>
      <c r="O1016" s="2531"/>
      <c r="P1016" s="2531"/>
      <c r="Q1016" s="2531"/>
    </row>
    <row r="1017" ht="25.15" customHeight="true" x14ac:dyDescent="0.2">
      <c r="C1017" s="3356"/>
      <c r="D1017" s="3315"/>
      <c r="E1017" s="2531"/>
      <c r="F1017" s="2531"/>
      <c r="G1017" s="2531"/>
      <c r="H1017" s="3315"/>
      <c r="I1017" s="3315"/>
      <c r="J1017" s="2531"/>
      <c r="K1017" s="2531"/>
      <c r="L1017" s="2531"/>
      <c r="M1017" s="3315"/>
      <c r="N1017" s="3315"/>
      <c r="O1017" s="2531"/>
      <c r="P1017" s="2531"/>
      <c r="Q1017" s="2531"/>
    </row>
    <row r="1018" ht="25.15" customHeight="true" x14ac:dyDescent="0.2">
      <c r="C1018" s="3356"/>
      <c r="D1018" s="3315"/>
      <c r="E1018" s="2531"/>
      <c r="F1018" s="2531"/>
      <c r="G1018" s="2531"/>
      <c r="H1018" s="3315"/>
      <c r="I1018" s="3315"/>
      <c r="J1018" s="2531"/>
      <c r="K1018" s="2531"/>
      <c r="L1018" s="2531"/>
      <c r="M1018" s="3315"/>
      <c r="N1018" s="3315"/>
      <c r="O1018" s="2531"/>
      <c r="P1018" s="2531"/>
      <c r="Q1018" s="2531"/>
    </row>
    <row r="1019" ht="25.15" customHeight="true" x14ac:dyDescent="0.2">
      <c r="C1019" s="3356"/>
      <c r="D1019" s="3315"/>
      <c r="E1019" s="2531"/>
      <c r="F1019" s="2531"/>
      <c r="G1019" s="2531"/>
      <c r="H1019" s="3315"/>
      <c r="I1019" s="3315"/>
      <c r="J1019" s="2531"/>
      <c r="K1019" s="2531"/>
      <c r="L1019" s="2531"/>
      <c r="M1019" s="3315"/>
      <c r="N1019" s="3315"/>
      <c r="O1019" s="2531"/>
      <c r="P1019" s="2531"/>
      <c r="Q1019" s="2531"/>
    </row>
    <row r="1020" ht="25.15" customHeight="true" x14ac:dyDescent="0.2">
      <c r="C1020" s="3356"/>
      <c r="D1020" s="3315"/>
      <c r="E1020" s="2531"/>
      <c r="F1020" s="2531"/>
      <c r="G1020" s="2531"/>
      <c r="H1020" s="3315"/>
      <c r="I1020" s="3315"/>
      <c r="J1020" s="2531"/>
      <c r="K1020" s="2531"/>
      <c r="L1020" s="2531"/>
      <c r="M1020" s="3315"/>
      <c r="N1020" s="3315"/>
      <c r="O1020" s="2531"/>
      <c r="P1020" s="2531"/>
      <c r="Q1020" s="2531"/>
    </row>
    <row r="1021" ht="25.15" customHeight="true" x14ac:dyDescent="0.2">
      <c r="C1021" s="3356"/>
      <c r="D1021" s="3315"/>
      <c r="E1021" s="2531"/>
      <c r="F1021" s="2531"/>
      <c r="G1021" s="2531"/>
      <c r="H1021" s="3315"/>
      <c r="I1021" s="3315"/>
      <c r="J1021" s="2531"/>
      <c r="K1021" s="2531"/>
      <c r="L1021" s="2531"/>
      <c r="M1021" s="3315"/>
      <c r="N1021" s="3315"/>
      <c r="O1021" s="2531"/>
      <c r="P1021" s="2531"/>
      <c r="Q1021" s="2531"/>
    </row>
    <row r="1022" ht="25.15" customHeight="true" x14ac:dyDescent="0.2">
      <c r="C1022" s="3356"/>
      <c r="D1022" s="3315"/>
      <c r="E1022" s="2531"/>
      <c r="F1022" s="2531"/>
      <c r="G1022" s="2531"/>
      <c r="H1022" s="3315"/>
      <c r="I1022" s="3315"/>
      <c r="J1022" s="2531"/>
      <c r="K1022" s="2531"/>
      <c r="L1022" s="2531"/>
      <c r="M1022" s="3315"/>
      <c r="N1022" s="3315"/>
      <c r="O1022" s="2531"/>
      <c r="P1022" s="2531"/>
      <c r="Q1022" s="2531"/>
    </row>
    <row r="1023" ht="25.15" customHeight="true" x14ac:dyDescent="0.2">
      <c r="C1023" s="3356"/>
      <c r="D1023" s="3315"/>
      <c r="E1023" s="2531"/>
      <c r="F1023" s="2531"/>
      <c r="G1023" s="2531"/>
      <c r="H1023" s="3315"/>
      <c r="I1023" s="3315"/>
      <c r="J1023" s="2531"/>
      <c r="K1023" s="2531"/>
      <c r="L1023" s="2531"/>
      <c r="M1023" s="3315"/>
      <c r="N1023" s="3315"/>
      <c r="O1023" s="2531"/>
      <c r="P1023" s="2531"/>
      <c r="Q1023" s="2531"/>
    </row>
    <row r="1024" ht="25.15" customHeight="true" x14ac:dyDescent="0.2">
      <c r="C1024" s="3356"/>
      <c r="D1024" s="3315"/>
      <c r="E1024" s="2531"/>
      <c r="F1024" s="2531"/>
      <c r="G1024" s="2531"/>
      <c r="H1024" s="3315"/>
      <c r="I1024" s="3315"/>
      <c r="J1024" s="2531"/>
      <c r="K1024" s="2531"/>
      <c r="L1024" s="2531"/>
      <c r="M1024" s="3315"/>
      <c r="N1024" s="3315"/>
      <c r="O1024" s="2531"/>
      <c r="P1024" s="2531"/>
      <c r="Q1024" s="2531"/>
    </row>
    <row r="1025" customFormat="true" ht="15.95" customHeight="true" x14ac:dyDescent="0.2">
      <c r="A1025" s="3324" t="s">
        <v>398</v>
      </c>
      <c r="B1025" s="3325"/>
      <c r="C1025" s="3326"/>
      <c r="D1025" s="427"/>
      <c r="E1025" s="268"/>
      <c r="F1025" s="268"/>
      <c r="G1025" s="427"/>
      <c r="Y1025" s="252"/>
      <c r="Z1025" s="254"/>
      <c r="AA1025" s="254"/>
      <c r="AB1025" s="254"/>
      <c r="AC1025" s="254"/>
      <c r="AD1025" s="254"/>
      <c r="AE1025" s="254"/>
      <c r="AF1025" s="254"/>
      <c r="AG1025" s="254"/>
      <c r="AH1025" s="254"/>
      <c r="AI1025" s="254"/>
      <c r="AJ1025" s="254"/>
      <c r="AK1025" s="254"/>
      <c r="AL1025" s="254"/>
      <c r="AM1025" s="254"/>
      <c r="AN1025" s="254"/>
      <c r="AO1025" s="254"/>
      <c r="AP1025" s="254"/>
      <c r="AQ1025" s="254"/>
      <c r="AR1025" s="254"/>
      <c r="AS1025" s="254"/>
      <c r="AT1025" s="254"/>
      <c r="AU1025" s="254"/>
      <c r="AV1025" s="254"/>
      <c r="AW1025" s="254"/>
      <c r="AX1025" s="254"/>
      <c r="AY1025" s="254"/>
      <c r="AZ1025" s="254"/>
      <c r="BA1025" s="252"/>
      <c r="BB1025" s="427"/>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customFormat="true" ht="15.95" customHeight="true" x14ac:dyDescent="0.2">
      <c r="A1026" s="3327" t="s">
        <v>180</v>
      </c>
      <c r="B1026" s="3328"/>
      <c r="C1026" s="2657" t="s">
        <v>181</v>
      </c>
      <c r="D1026" s="427"/>
      <c r="E1026" s="268"/>
      <c r="F1026" s="268"/>
      <c r="G1026" s="427"/>
      <c r="Y1026" s="252"/>
      <c r="Z1026" s="254"/>
      <c r="AA1026" s="254"/>
      <c r="AB1026" s="254"/>
      <c r="AC1026" s="254"/>
      <c r="AD1026" s="254"/>
      <c r="AE1026" s="254"/>
      <c r="AF1026" s="254"/>
      <c r="AG1026" s="254"/>
      <c r="AH1026" s="254"/>
      <c r="AI1026" s="254"/>
      <c r="AJ1026" s="254"/>
      <c r="AK1026" s="254"/>
      <c r="AL1026" s="254"/>
      <c r="AM1026" s="254"/>
      <c r="AN1026" s="254"/>
      <c r="AO1026" s="254"/>
      <c r="AP1026" s="254"/>
      <c r="AQ1026" s="254"/>
      <c r="AR1026" s="254"/>
      <c r="AS1026" s="254"/>
      <c r="AT1026" s="254"/>
      <c r="AU1026" s="254"/>
      <c r="AV1026" s="254"/>
      <c r="AW1026" s="254"/>
      <c r="AX1026" s="254"/>
      <c r="AY1026" s="254"/>
      <c r="AZ1026" s="254"/>
      <c r="BA1026" s="252"/>
      <c r="BB1026" s="427"/>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customFormat="true" ht="15.95" hidden="true" customHeight="true" x14ac:dyDescent="0.2">
      <c r="A1027" s="2658" t="s">
        <v>182</v>
      </c>
      <c r="B1027" s="2659" t="s">
        <v>242</v>
      </c>
      <c r="C1027" s="2660">
        <v>18802</v>
      </c>
      <c r="D1027" s="427"/>
      <c r="E1027" s="268"/>
      <c r="F1027" s="268"/>
      <c r="G1027" s="427"/>
      <c r="Y1027" s="252"/>
      <c r="Z1027" s="254"/>
      <c r="AA1027" s="254"/>
      <c r="AB1027" s="254"/>
      <c r="AC1027" s="254"/>
      <c r="AD1027" s="254"/>
      <c r="AE1027" s="254"/>
      <c r="AF1027" s="254"/>
      <c r="AG1027" s="254"/>
      <c r="AH1027" s="254"/>
      <c r="AI1027" s="254"/>
      <c r="AJ1027" s="254"/>
      <c r="AK1027" s="254"/>
      <c r="AL1027" s="254"/>
      <c r="AM1027" s="254"/>
      <c r="AN1027" s="254"/>
      <c r="AO1027" s="254"/>
      <c r="AP1027" s="254"/>
      <c r="AQ1027" s="254"/>
      <c r="AR1027" s="254"/>
      <c r="AS1027" s="254"/>
      <c r="AT1027" s="254"/>
      <c r="AU1027" s="254"/>
      <c r="AV1027" s="254"/>
      <c r="AW1027" s="254"/>
      <c r="AX1027" s="254"/>
      <c r="AY1027" s="254"/>
      <c r="AZ1027" s="254"/>
      <c r="BA1027" s="252"/>
      <c r="BB1027" s="4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customFormat="true" ht="15.95" hidden="true" customHeight="true" x14ac:dyDescent="0.2">
      <c r="A1028" s="2661" t="s">
        <v>184</v>
      </c>
      <c r="B1028" s="2662" t="s">
        <v>242</v>
      </c>
      <c r="C1028" s="2663">
        <v>18802</v>
      </c>
      <c r="D1028" s="427"/>
      <c r="E1028" s="268"/>
      <c r="F1028" s="268"/>
      <c r="G1028" s="427"/>
      <c r="Y1028" s="252"/>
      <c r="Z1028" s="254"/>
      <c r="AA1028" s="254"/>
      <c r="AB1028" s="254"/>
      <c r="AC1028" s="254"/>
      <c r="AD1028" s="254"/>
      <c r="AE1028" s="254"/>
      <c r="AF1028" s="254"/>
      <c r="AG1028" s="254"/>
      <c r="AH1028" s="254"/>
      <c r="AI1028" s="254"/>
      <c r="AJ1028" s="254"/>
      <c r="AK1028" s="254"/>
      <c r="AL1028" s="254"/>
      <c r="AM1028" s="254"/>
      <c r="AN1028" s="254"/>
      <c r="AO1028" s="254"/>
      <c r="AP1028" s="254"/>
      <c r="AQ1028" s="254"/>
      <c r="AR1028" s="254"/>
      <c r="AS1028" s="254"/>
      <c r="AT1028" s="254"/>
      <c r="AU1028" s="254"/>
      <c r="AV1028" s="254"/>
      <c r="AW1028" s="254"/>
      <c r="AX1028" s="254"/>
      <c r="AY1028" s="254"/>
      <c r="AZ1028" s="254"/>
      <c r="BA1028" s="252"/>
      <c r="BB1028" s="427"/>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customFormat="true" ht="15.95" hidden="true" customHeight="true" x14ac:dyDescent="0.2">
      <c r="A1029" s="2661" t="s">
        <v>186</v>
      </c>
      <c r="B1029" s="2662" t="s">
        <v>242</v>
      </c>
      <c r="C1029" s="2663">
        <v>18802</v>
      </c>
      <c r="D1029" s="427"/>
      <c r="E1029" s="268"/>
      <c r="F1029" s="268"/>
      <c r="G1029" s="427"/>
      <c r="Y1029" s="252"/>
      <c r="Z1029" s="254"/>
      <c r="AA1029" s="254"/>
      <c r="AB1029" s="254"/>
      <c r="AC1029" s="254"/>
      <c r="AD1029" s="254"/>
      <c r="AE1029" s="254"/>
      <c r="AF1029" s="254"/>
      <c r="AG1029" s="254"/>
      <c r="AH1029" s="254"/>
      <c r="AI1029" s="254"/>
      <c r="AJ1029" s="254"/>
      <c r="AK1029" s="254"/>
      <c r="AL1029" s="254"/>
      <c r="AM1029" s="254"/>
      <c r="AN1029" s="254"/>
      <c r="AO1029" s="254"/>
      <c r="AP1029" s="254"/>
      <c r="AQ1029" s="254"/>
      <c r="AR1029" s="254"/>
      <c r="AS1029" s="254"/>
      <c r="AT1029" s="254"/>
      <c r="AU1029" s="254"/>
      <c r="AV1029" s="254"/>
      <c r="AW1029" s="254"/>
      <c r="AX1029" s="254"/>
      <c r="AY1029" s="254"/>
      <c r="AZ1029" s="254"/>
      <c r="BA1029" s="252"/>
      <c r="BB1029" s="427"/>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customFormat="true" ht="15.95" hidden="true" customHeight="true" x14ac:dyDescent="0.2">
      <c r="A1030" s="2661" t="s">
        <v>188</v>
      </c>
      <c r="B1030" s="2662" t="s">
        <v>242</v>
      </c>
      <c r="C1030" s="2663">
        <v>18802</v>
      </c>
      <c r="D1030" s="427"/>
      <c r="E1030" s="268"/>
      <c r="F1030" s="268"/>
      <c r="G1030" s="427"/>
      <c r="Y1030" s="252"/>
      <c r="Z1030" s="254"/>
      <c r="AA1030" s="254"/>
      <c r="AB1030" s="254"/>
      <c r="AC1030" s="254"/>
      <c r="AD1030" s="254"/>
      <c r="AE1030" s="254"/>
      <c r="AF1030" s="254"/>
      <c r="AG1030" s="254"/>
      <c r="AH1030" s="254"/>
      <c r="AI1030" s="254"/>
      <c r="AJ1030" s="254"/>
      <c r="AK1030" s="254"/>
      <c r="AL1030" s="254"/>
      <c r="AM1030" s="254"/>
      <c r="AN1030" s="254"/>
      <c r="AO1030" s="254"/>
      <c r="AP1030" s="254"/>
      <c r="AQ1030" s="254"/>
      <c r="AR1030" s="254"/>
      <c r="AS1030" s="254"/>
      <c r="AT1030" s="254"/>
      <c r="AU1030" s="254"/>
      <c r="AV1030" s="254"/>
      <c r="AW1030" s="254"/>
      <c r="AX1030" s="254"/>
      <c r="AY1030" s="254"/>
      <c r="AZ1030" s="254"/>
      <c r="BA1030" s="252"/>
      <c r="BB1030" s="427"/>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customFormat="true" ht="15.95" customHeight="true" x14ac:dyDescent="0.2">
      <c r="A1031" s="3329" t="s">
        <v>190</v>
      </c>
      <c r="B1031" s="2662" t="s">
        <v>191</v>
      </c>
      <c r="C1031" s="2663">
        <v>14944</v>
      </c>
      <c r="D1031" s="427"/>
      <c r="E1031" s="268"/>
      <c r="F1031" s="268"/>
      <c r="G1031" s="427"/>
      <c r="Y1031" s="252"/>
      <c r="Z1031" s="254"/>
      <c r="AA1031" s="254"/>
      <c r="AB1031" s="254"/>
      <c r="AC1031" s="254"/>
      <c r="AD1031" s="254"/>
      <c r="AE1031" s="254"/>
      <c r="AF1031" s="254"/>
      <c r="AG1031" s="254"/>
      <c r="AH1031" s="254"/>
      <c r="AI1031" s="254"/>
      <c r="AJ1031" s="254"/>
      <c r="AK1031" s="254"/>
      <c r="AL1031" s="254"/>
      <c r="AM1031" s="254"/>
      <c r="AN1031" s="254"/>
      <c r="AO1031" s="254"/>
      <c r="AP1031" s="254"/>
      <c r="AQ1031" s="254"/>
      <c r="AR1031" s="254"/>
      <c r="AS1031" s="254"/>
      <c r="AT1031" s="254"/>
      <c r="AU1031" s="254"/>
      <c r="AV1031" s="254"/>
      <c r="AW1031" s="254"/>
      <c r="AX1031" s="254"/>
      <c r="AY1031" s="254"/>
      <c r="AZ1031" s="254"/>
      <c r="BA1031" s="252"/>
      <c r="BB1031" s="427"/>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customFormat="true" ht="15.95" customHeight="true" x14ac:dyDescent="0.2">
      <c r="A1032" s="3329"/>
      <c r="B1032" s="2662" t="s">
        <v>192</v>
      </c>
      <c r="C1032" s="2663">
        <v>3858</v>
      </c>
      <c r="D1032" s="427"/>
      <c r="E1032" s="268"/>
      <c r="F1032" s="268"/>
      <c r="G1032" s="427"/>
      <c r="Y1032" s="252"/>
      <c r="Z1032" s="254"/>
      <c r="AA1032" s="254"/>
      <c r="AB1032" s="254"/>
      <c r="AC1032" s="254"/>
      <c r="AD1032" s="254"/>
      <c r="AE1032" s="254"/>
      <c r="AF1032" s="254"/>
      <c r="AG1032" s="254"/>
      <c r="AH1032" s="254"/>
      <c r="AI1032" s="254"/>
      <c r="AJ1032" s="254"/>
      <c r="AK1032" s="254"/>
      <c r="AL1032" s="254"/>
      <c r="AM1032" s="254"/>
      <c r="AN1032" s="254"/>
      <c r="AO1032" s="254"/>
      <c r="AP1032" s="254"/>
      <c r="AQ1032" s="254"/>
      <c r="AR1032" s="254"/>
      <c r="AS1032" s="254"/>
      <c r="AT1032" s="254"/>
      <c r="AU1032" s="254"/>
      <c r="AV1032" s="254"/>
      <c r="AW1032" s="254"/>
      <c r="AX1032" s="254"/>
      <c r="AY1032" s="254"/>
      <c r="AZ1032" s="254"/>
      <c r="BA1032" s="252"/>
      <c r="BB1032" s="427"/>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1021" customFormat="true" ht="15.95" customHeight="true" x14ac:dyDescent="0.2">
      <c r="A1033" s="2664" t="s">
        <v>399</v>
      </c>
      <c r="B1033" s="2665" t="s">
        <v>399</v>
      </c>
      <c r="C1033" s="2666">
        <v>18802</v>
      </c>
      <c r="D1033" s="136"/>
      <c r="E1033" s="136"/>
      <c r="F1033" s="136"/>
      <c r="G1033" s="136"/>
      <c r="Z1033" s="235"/>
      <c r="AA1033" s="235"/>
      <c r="AB1033" s="235"/>
      <c r="AC1033" s="235"/>
      <c r="AD1033" s="235"/>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B1033" s="136"/>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customFormat="true" ht="15.95" customHeight="true" x14ac:dyDescent="0.2">
      <c r="A1034" s="3330" t="s">
        <v>400</v>
      </c>
      <c r="B1034" s="3331"/>
      <c r="C1034" s="3332"/>
      <c r="D1034" s="427"/>
      <c r="E1034" s="268"/>
      <c r="F1034" s="268"/>
      <c r="G1034" s="427"/>
      <c r="Y1034" s="252"/>
      <c r="Z1034" s="254"/>
      <c r="AA1034" s="254"/>
      <c r="AB1034" s="254"/>
      <c r="AC1034" s="254"/>
      <c r="AD1034" s="254"/>
      <c r="AE1034" s="254"/>
      <c r="AF1034" s="254"/>
      <c r="AG1034" s="254"/>
      <c r="AH1034" s="254"/>
      <c r="AI1034" s="254"/>
      <c r="AJ1034" s="254"/>
      <c r="AK1034" s="254"/>
      <c r="AL1034" s="254"/>
      <c r="AM1034" s="254"/>
      <c r="AN1034" s="254"/>
      <c r="AO1034" s="254"/>
      <c r="AP1034" s="254"/>
      <c r="AQ1034" s="254"/>
      <c r="AR1034" s="254"/>
      <c r="AS1034" s="254"/>
      <c r="AT1034" s="254"/>
      <c r="AU1034" s="254"/>
      <c r="AV1034" s="254"/>
      <c r="AW1034" s="254"/>
      <c r="AX1034" s="254"/>
      <c r="AY1034" s="254"/>
      <c r="AZ1034" s="254"/>
      <c r="BA1034" s="252"/>
      <c r="BB1034" s="427"/>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6" ht="15" customHeight="true" x14ac:dyDescent="0.25">
      <c r="A1036" s="428" t="s">
        <v>121</v>
      </c>
      <c r="B1036" s="118" t="s">
        <v>122</v>
      </c>
    </row>
    <row r="1037" ht="15" customHeight="true" x14ac:dyDescent="0.2">
      <c r="A1037" s="429" t="str">
        <f>R15</f>
        <v>aljoun</v>
      </c>
      <c r="B1037" s="429">
        <f>BR122+BR123</f>
        <v>1929.1806599999968</v>
      </c>
    </row>
    <row r="1038" ht="15" customHeight="true" x14ac:dyDescent="0.2">
      <c r="A1038" s="429" t="str">
        <f>S15</f>
        <v>amman</v>
      </c>
      <c r="B1038" s="429">
        <f>BS122+BS123</f>
        <v>35769.639261000055</v>
      </c>
    </row>
    <row r="1039" ht="15" customHeight="true" x14ac:dyDescent="0.2">
      <c r="A1039" s="429" t="str">
        <f>T15</f>
        <v>aquaba</v>
      </c>
      <c r="B1039" s="429">
        <f>BT122+BT123</f>
        <v>2072.6600120000026</v>
      </c>
    </row>
    <row r="1040" ht="15" customHeight="true" x14ac:dyDescent="0.2">
      <c r="A1040" s="429" t="str">
        <f>U15</f>
        <v>balqa</v>
      </c>
      <c r="B1040" s="429">
        <f>BU122+BU123</f>
        <v>5112.0090059999857</v>
      </c>
    </row>
    <row r="1041" ht="15" customHeight="true" x14ac:dyDescent="0.2">
      <c r="A1041" s="429" t="str">
        <f>V15</f>
        <v>irbid</v>
      </c>
      <c r="B1041" s="429">
        <f>BV122+BV123</f>
        <v>16464.244287000009</v>
      </c>
    </row>
    <row r="1042" ht="15" customHeight="true" x14ac:dyDescent="0.2">
      <c r="A1042" s="429" t="str">
        <f>W15</f>
        <v>jerash</v>
      </c>
      <c r="B1042" s="429">
        <f>BW122+BW123</f>
        <v>2623.5984229999922</v>
      </c>
    </row>
    <row r="1043" ht="15" customHeight="true" x14ac:dyDescent="0.2">
      <c r="A1043" s="429" t="str">
        <f>X15</f>
        <v>karak</v>
      </c>
      <c r="B1043" s="429">
        <f>BX122+XR123</f>
        <v>3378.496170999998</v>
      </c>
    </row>
    <row r="1044" ht="15" customHeight="true" x14ac:dyDescent="0.2">
      <c r="A1044" s="429" t="str">
        <f>Y15</f>
        <v>maan</v>
      </c>
      <c r="B1044" s="429">
        <f>BY122+BY123</f>
        <v>1479.1528630000009</v>
      </c>
    </row>
    <row r="1045" ht="15" customHeight="true" x14ac:dyDescent="0.2">
      <c r="A1045" s="429" t="str">
        <f>Z15</f>
        <v>madaba</v>
      </c>
      <c r="B1045" s="429">
        <f>BZ122+BZ123</f>
        <v>2112.9847239999976</v>
      </c>
    </row>
    <row r="1046" ht="15" customHeight="true" x14ac:dyDescent="0.2">
      <c r="A1046" s="268" t="str">
        <f>AA15</f>
        <v>mafraq</v>
      </c>
      <c r="B1046" s="429">
        <f>CA122+CA123</f>
        <v>5372.5797009999978</v>
      </c>
    </row>
    <row r="1047" ht="15" customHeight="true" x14ac:dyDescent="0.2">
      <c r="A1047" s="268" t="str">
        <f>AB15</f>
        <v>tafilh</v>
      </c>
      <c r="B1047" s="429">
        <f>CB122+CB123</f>
        <v>1250.238019000001</v>
      </c>
    </row>
    <row r="1048" ht="15" customHeight="true" x14ac:dyDescent="0.2">
      <c r="A1048" s="268" t="str">
        <f>AC15</f>
        <v>zarqua</v>
      </c>
      <c r="B1048" s="429">
        <f>CC122+CC123</f>
        <v>12717.136728999958</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B1071" s="429"/>
    </row>
    <row r="1072" ht="15" customHeight="true" x14ac:dyDescent="0.2">
      <c r="A1072" s="429">
        <f>34-COUNTIF(A1037:A1071,"0")</f>
        <v>12</v>
      </c>
      <c r="B1072" s="268" t="s">
        <v>141</v>
      </c>
    </row>
  </sheetData>
  <mergeCells count="2015">
    <mergeCell ref="C1024:D1024"/>
    <mergeCell ref="H1024:I1024"/>
    <mergeCell ref="M1024:N1024"/>
    <mergeCell ref="C1022:D1022"/>
    <mergeCell ref="H1022:I1022"/>
    <mergeCell ref="M1022:N1022"/>
    <mergeCell ref="C1023:D1023"/>
    <mergeCell ref="H1023:I1023"/>
    <mergeCell ref="M1023:N1023"/>
    <mergeCell ref="C1020:D1020"/>
    <mergeCell ref="H1020:I1020"/>
    <mergeCell ref="M1020:N1020"/>
    <mergeCell ref="C1021:D1021"/>
    <mergeCell ref="H1021:I1021"/>
    <mergeCell ref="M1021:N1021"/>
    <mergeCell ref="C1018:D1018"/>
    <mergeCell ref="H1018:I1018"/>
    <mergeCell ref="M1018:N1018"/>
    <mergeCell ref="C1019:D1019"/>
    <mergeCell ref="H1019:I1019"/>
    <mergeCell ref="M1019:N1019"/>
    <mergeCell ref="C1016:D1016"/>
    <mergeCell ref="H1016:I1016"/>
    <mergeCell ref="M1016:N1016"/>
    <mergeCell ref="C1017:D1017"/>
    <mergeCell ref="H1017:I1017"/>
    <mergeCell ref="M1017:N1017"/>
    <mergeCell ref="C1014:D1014"/>
    <mergeCell ref="H1014:I1014"/>
    <mergeCell ref="M1014:N1014"/>
    <mergeCell ref="C1015:D1015"/>
    <mergeCell ref="H1015:I1015"/>
    <mergeCell ref="M1015:N1015"/>
    <mergeCell ref="C1012:D1012"/>
    <mergeCell ref="H1012:I1012"/>
    <mergeCell ref="M1012:N1012"/>
    <mergeCell ref="C1013:D1013"/>
    <mergeCell ref="H1013:I1013"/>
    <mergeCell ref="M1013:N1013"/>
    <mergeCell ref="C1010:D1010"/>
    <mergeCell ref="H1010:I1010"/>
    <mergeCell ref="M1010:N1010"/>
    <mergeCell ref="C1011:D1011"/>
    <mergeCell ref="H1011:I1011"/>
    <mergeCell ref="M1011:N1011"/>
    <mergeCell ref="C1008:D1008"/>
    <mergeCell ref="H1008:I1008"/>
    <mergeCell ref="M1008:N1008"/>
    <mergeCell ref="C1009:D1009"/>
    <mergeCell ref="H1009:I1009"/>
    <mergeCell ref="M1009:N1009"/>
    <mergeCell ref="C1006:D1006"/>
    <mergeCell ref="H1006:I1006"/>
    <mergeCell ref="M1006:N1006"/>
    <mergeCell ref="C1007:D1007"/>
    <mergeCell ref="H1007:I1007"/>
    <mergeCell ref="M1007:N1007"/>
    <mergeCell ref="C1004:D1004"/>
    <mergeCell ref="H1004:I1004"/>
    <mergeCell ref="M1004:N1004"/>
    <mergeCell ref="C1005:D1005"/>
    <mergeCell ref="H1005:I1005"/>
    <mergeCell ref="M1005:N1005"/>
    <mergeCell ref="C1002:D1002"/>
    <mergeCell ref="H1002:I1002"/>
    <mergeCell ref="M1002:N1002"/>
    <mergeCell ref="C1003:D1003"/>
    <mergeCell ref="H1003:I1003"/>
    <mergeCell ref="M1003:N1003"/>
    <mergeCell ref="C1000:D1000"/>
    <mergeCell ref="H1000:I1000"/>
    <mergeCell ref="M1000:N1000"/>
    <mergeCell ref="C1001:D1001"/>
    <mergeCell ref="H1001:I1001"/>
    <mergeCell ref="M1001:N1001"/>
    <mergeCell ref="C998:D998"/>
    <mergeCell ref="H998:I998"/>
    <mergeCell ref="M998:N998"/>
    <mergeCell ref="C999:D999"/>
    <mergeCell ref="H999:I999"/>
    <mergeCell ref="M999:N999"/>
    <mergeCell ref="C996:D996"/>
    <mergeCell ref="H996:I996"/>
    <mergeCell ref="M996:N996"/>
    <mergeCell ref="C997:D997"/>
    <mergeCell ref="H997:I997"/>
    <mergeCell ref="M997:N997"/>
    <mergeCell ref="C994:D994"/>
    <mergeCell ref="H994:I994"/>
    <mergeCell ref="M994:N994"/>
    <mergeCell ref="C995:D995"/>
    <mergeCell ref="H995:I995"/>
    <mergeCell ref="M995:N995"/>
    <mergeCell ref="C992:D992"/>
    <mergeCell ref="H992:I992"/>
    <mergeCell ref="M992:N992"/>
    <mergeCell ref="C993:D993"/>
    <mergeCell ref="H993:I993"/>
    <mergeCell ref="M993:N993"/>
    <mergeCell ref="C990:D990"/>
    <mergeCell ref="H990:I990"/>
    <mergeCell ref="M990:N990"/>
    <mergeCell ref="C991:D991"/>
    <mergeCell ref="H991:I991"/>
    <mergeCell ref="M991:N991"/>
    <mergeCell ref="C988:D988"/>
    <mergeCell ref="H988:I988"/>
    <mergeCell ref="M988:N988"/>
    <mergeCell ref="C989:D989"/>
    <mergeCell ref="H989:I989"/>
    <mergeCell ref="M989:N989"/>
    <mergeCell ref="C986:D986"/>
    <mergeCell ref="H986:I986"/>
    <mergeCell ref="M986:N986"/>
    <mergeCell ref="C987:D987"/>
    <mergeCell ref="H987:I987"/>
    <mergeCell ref="M987:N987"/>
    <mergeCell ref="C984:D984"/>
    <mergeCell ref="H984:I984"/>
    <mergeCell ref="M984:N984"/>
    <mergeCell ref="C985:D985"/>
    <mergeCell ref="H985:I985"/>
    <mergeCell ref="M985:N985"/>
    <mergeCell ref="C982:D982"/>
    <mergeCell ref="H982:I982"/>
    <mergeCell ref="M982:N982"/>
    <mergeCell ref="C983:D983"/>
    <mergeCell ref="H983:I983"/>
    <mergeCell ref="M983:N983"/>
    <mergeCell ref="C980:D980"/>
    <mergeCell ref="H980:I980"/>
    <mergeCell ref="M980:N980"/>
    <mergeCell ref="C981:D981"/>
    <mergeCell ref="H981:I981"/>
    <mergeCell ref="M981:N981"/>
    <mergeCell ref="C978:D978"/>
    <mergeCell ref="H978:I978"/>
    <mergeCell ref="M978:N978"/>
    <mergeCell ref="C979:D979"/>
    <mergeCell ref="H979:I979"/>
    <mergeCell ref="M979:N979"/>
    <mergeCell ref="C976:D976"/>
    <mergeCell ref="H976:I976"/>
    <mergeCell ref="M976:N976"/>
    <mergeCell ref="C977:D977"/>
    <mergeCell ref="H977:I977"/>
    <mergeCell ref="M977:N977"/>
    <mergeCell ref="C974:D974"/>
    <mergeCell ref="H974:I974"/>
    <mergeCell ref="M974:N974"/>
    <mergeCell ref="C975:D975"/>
    <mergeCell ref="H975:I975"/>
    <mergeCell ref="M975:N975"/>
    <mergeCell ref="C972:D972"/>
    <mergeCell ref="H972:I972"/>
    <mergeCell ref="M972:N972"/>
    <mergeCell ref="C973:D973"/>
    <mergeCell ref="H973:I973"/>
    <mergeCell ref="M973:N973"/>
    <mergeCell ref="C970:D970"/>
    <mergeCell ref="H970:I970"/>
    <mergeCell ref="M970:N970"/>
    <mergeCell ref="C971:D971"/>
    <mergeCell ref="H971:I971"/>
    <mergeCell ref="M971:N971"/>
    <mergeCell ref="C968:D968"/>
    <mergeCell ref="H968:I968"/>
    <mergeCell ref="M968:N968"/>
    <mergeCell ref="C969:D969"/>
    <mergeCell ref="H969:I969"/>
    <mergeCell ref="M969:N969"/>
    <mergeCell ref="C966:D966"/>
    <mergeCell ref="H966:I966"/>
    <mergeCell ref="M966:N966"/>
    <mergeCell ref="C967:D967"/>
    <mergeCell ref="H967:I967"/>
    <mergeCell ref="M967:N967"/>
    <mergeCell ref="C964:D964"/>
    <mergeCell ref="H964:I964"/>
    <mergeCell ref="M964:N964"/>
    <mergeCell ref="C965:D965"/>
    <mergeCell ref="H965:I965"/>
    <mergeCell ref="M965:N965"/>
    <mergeCell ref="C962:D962"/>
    <mergeCell ref="H962:I962"/>
    <mergeCell ref="M962:N962"/>
    <mergeCell ref="C963:D963"/>
    <mergeCell ref="H963:I963"/>
    <mergeCell ref="M963:N963"/>
    <mergeCell ref="C960:D960"/>
    <mergeCell ref="H960:I960"/>
    <mergeCell ref="M960:N960"/>
    <mergeCell ref="C961:D961"/>
    <mergeCell ref="H961:I961"/>
    <mergeCell ref="M961:N961"/>
    <mergeCell ref="C958:D958"/>
    <mergeCell ref="H958:I958"/>
    <mergeCell ref="M958:N958"/>
    <mergeCell ref="C959:D959"/>
    <mergeCell ref="H959:I959"/>
    <mergeCell ref="M959:N959"/>
    <mergeCell ref="C956:D956"/>
    <mergeCell ref="H956:I956"/>
    <mergeCell ref="M956:N956"/>
    <mergeCell ref="C957:D957"/>
    <mergeCell ref="H957:I957"/>
    <mergeCell ref="M957:N957"/>
    <mergeCell ref="C954:D954"/>
    <mergeCell ref="H954:I954"/>
    <mergeCell ref="M954:N954"/>
    <mergeCell ref="C955:D955"/>
    <mergeCell ref="H955:I955"/>
    <mergeCell ref="M955:N955"/>
    <mergeCell ref="C952:D952"/>
    <mergeCell ref="H952:I952"/>
    <mergeCell ref="M952:N952"/>
    <mergeCell ref="C953:D953"/>
    <mergeCell ref="H953:I953"/>
    <mergeCell ref="M953:N953"/>
    <mergeCell ref="C950:D950"/>
    <mergeCell ref="H950:I950"/>
    <mergeCell ref="M950:N950"/>
    <mergeCell ref="C951:D951"/>
    <mergeCell ref="H951:I951"/>
    <mergeCell ref="M951:N951"/>
    <mergeCell ref="C948:D948"/>
    <mergeCell ref="H948:I948"/>
    <mergeCell ref="M948:N948"/>
    <mergeCell ref="C949:D949"/>
    <mergeCell ref="H949:I949"/>
    <mergeCell ref="M949:N949"/>
    <mergeCell ref="C946:D946"/>
    <mergeCell ref="H946:I946"/>
    <mergeCell ref="M946:N946"/>
    <mergeCell ref="C947:D947"/>
    <mergeCell ref="H947:I947"/>
    <mergeCell ref="M947:N947"/>
    <mergeCell ref="C944:D944"/>
    <mergeCell ref="H944:I944"/>
    <mergeCell ref="M944:N944"/>
    <mergeCell ref="C945:D945"/>
    <mergeCell ref="H945:I945"/>
    <mergeCell ref="M945:N945"/>
    <mergeCell ref="C942:D942"/>
    <mergeCell ref="H942:I942"/>
    <mergeCell ref="M942:N942"/>
    <mergeCell ref="C943:D943"/>
    <mergeCell ref="H943:I943"/>
    <mergeCell ref="M943:N943"/>
    <mergeCell ref="C940:D940"/>
    <mergeCell ref="H940:I940"/>
    <mergeCell ref="M940:N940"/>
    <mergeCell ref="C941:D941"/>
    <mergeCell ref="H941:I941"/>
    <mergeCell ref="M941:N941"/>
    <mergeCell ref="C938:D938"/>
    <mergeCell ref="H938:I938"/>
    <mergeCell ref="M938:N938"/>
    <mergeCell ref="C939:D939"/>
    <mergeCell ref="H939:I939"/>
    <mergeCell ref="M939:N939"/>
    <mergeCell ref="C936:D936"/>
    <mergeCell ref="H936:I936"/>
    <mergeCell ref="M936:N936"/>
    <mergeCell ref="C937:D937"/>
    <mergeCell ref="H937:I937"/>
    <mergeCell ref="M937:N937"/>
    <mergeCell ref="C934:D934"/>
    <mergeCell ref="H934:I934"/>
    <mergeCell ref="M934:N934"/>
    <mergeCell ref="C935:D935"/>
    <mergeCell ref="H935:I935"/>
    <mergeCell ref="M935:N935"/>
    <mergeCell ref="C932:D932"/>
    <mergeCell ref="H932:I932"/>
    <mergeCell ref="M932:N932"/>
    <mergeCell ref="C933:D933"/>
    <mergeCell ref="H933:I933"/>
    <mergeCell ref="M933:N933"/>
    <mergeCell ref="C930:D930"/>
    <mergeCell ref="H930:I930"/>
    <mergeCell ref="M930:N930"/>
    <mergeCell ref="C931:D931"/>
    <mergeCell ref="H931:I931"/>
    <mergeCell ref="M931:N931"/>
    <mergeCell ref="C928:D928"/>
    <mergeCell ref="H928:I928"/>
    <mergeCell ref="M928:N928"/>
    <mergeCell ref="C929:D929"/>
    <mergeCell ref="H929:I929"/>
    <mergeCell ref="M929:N929"/>
    <mergeCell ref="C926:D926"/>
    <mergeCell ref="H926:I926"/>
    <mergeCell ref="M926:N926"/>
    <mergeCell ref="C927:D927"/>
    <mergeCell ref="H927:I927"/>
    <mergeCell ref="M927:N927"/>
    <mergeCell ref="C924:D924"/>
    <mergeCell ref="H924:I924"/>
    <mergeCell ref="M924:N924"/>
    <mergeCell ref="C925:D925"/>
    <mergeCell ref="H925:I925"/>
    <mergeCell ref="M925:N925"/>
    <mergeCell ref="C922:D922"/>
    <mergeCell ref="H922:I922"/>
    <mergeCell ref="M922:N922"/>
    <mergeCell ref="C923:D923"/>
    <mergeCell ref="H923:I923"/>
    <mergeCell ref="M923:N923"/>
    <mergeCell ref="C920:D920"/>
    <mergeCell ref="H920:I920"/>
    <mergeCell ref="M920:N920"/>
    <mergeCell ref="C921:D921"/>
    <mergeCell ref="H921:I921"/>
    <mergeCell ref="M921:N921"/>
    <mergeCell ref="C918:D918"/>
    <mergeCell ref="H918:I918"/>
    <mergeCell ref="M918:N918"/>
    <mergeCell ref="C919:D919"/>
    <mergeCell ref="H919:I919"/>
    <mergeCell ref="M919:N919"/>
    <mergeCell ref="C916:D916"/>
    <mergeCell ref="H916:I916"/>
    <mergeCell ref="M916:N916"/>
    <mergeCell ref="C917:D917"/>
    <mergeCell ref="H917:I917"/>
    <mergeCell ref="M917:N917"/>
    <mergeCell ref="C914:D914"/>
    <mergeCell ref="H914:I914"/>
    <mergeCell ref="M914:N914"/>
    <mergeCell ref="C915:D915"/>
    <mergeCell ref="H915:I915"/>
    <mergeCell ref="M915:N915"/>
    <mergeCell ref="C912:D912"/>
    <mergeCell ref="H912:I912"/>
    <mergeCell ref="M912:N912"/>
    <mergeCell ref="C913:D913"/>
    <mergeCell ref="H913:I913"/>
    <mergeCell ref="M913:N913"/>
    <mergeCell ref="C910:D910"/>
    <mergeCell ref="H910:I910"/>
    <mergeCell ref="M910:N910"/>
    <mergeCell ref="C911:D911"/>
    <mergeCell ref="H911:I911"/>
    <mergeCell ref="M911:N911"/>
    <mergeCell ref="C908:D908"/>
    <mergeCell ref="H908:I908"/>
    <mergeCell ref="M908:N908"/>
    <mergeCell ref="C909:D909"/>
    <mergeCell ref="H909:I909"/>
    <mergeCell ref="M909:N909"/>
    <mergeCell ref="C906:D906"/>
    <mergeCell ref="H906:I906"/>
    <mergeCell ref="M906:N906"/>
    <mergeCell ref="C907:D907"/>
    <mergeCell ref="H907:I907"/>
    <mergeCell ref="M907:N907"/>
    <mergeCell ref="C904:D904"/>
    <mergeCell ref="H904:I904"/>
    <mergeCell ref="M904:N904"/>
    <mergeCell ref="C905:D905"/>
    <mergeCell ref="H905:I905"/>
    <mergeCell ref="M905:N905"/>
    <mergeCell ref="C902:D902"/>
    <mergeCell ref="H902:I902"/>
    <mergeCell ref="M902:N902"/>
    <mergeCell ref="C903:D903"/>
    <mergeCell ref="H903:I903"/>
    <mergeCell ref="M903:N903"/>
    <mergeCell ref="C900:D900"/>
    <mergeCell ref="H900:I900"/>
    <mergeCell ref="M900:N900"/>
    <mergeCell ref="C901:D901"/>
    <mergeCell ref="H901:I901"/>
    <mergeCell ref="M901:N901"/>
    <mergeCell ref="C898:D898"/>
    <mergeCell ref="H898:I898"/>
    <mergeCell ref="M898:N898"/>
    <mergeCell ref="C899:D899"/>
    <mergeCell ref="H899:I899"/>
    <mergeCell ref="M899:N899"/>
    <mergeCell ref="C896:D896"/>
    <mergeCell ref="H896:I896"/>
    <mergeCell ref="M896:N896"/>
    <mergeCell ref="C897:D897"/>
    <mergeCell ref="H897:I897"/>
    <mergeCell ref="M897:N897"/>
    <mergeCell ref="C894:D894"/>
    <mergeCell ref="H894:I894"/>
    <mergeCell ref="M894:N894"/>
    <mergeCell ref="C895:D895"/>
    <mergeCell ref="H895:I895"/>
    <mergeCell ref="M895:N895"/>
    <mergeCell ref="C892:D892"/>
    <mergeCell ref="H892:I892"/>
    <mergeCell ref="M892:N892"/>
    <mergeCell ref="C893:D893"/>
    <mergeCell ref="H893:I893"/>
    <mergeCell ref="M893:N893"/>
    <mergeCell ref="C890:D890"/>
    <mergeCell ref="H890:I890"/>
    <mergeCell ref="M890:N890"/>
    <mergeCell ref="C891:D891"/>
    <mergeCell ref="H891:I891"/>
    <mergeCell ref="M891:N891"/>
    <mergeCell ref="C888:D888"/>
    <mergeCell ref="H888:I888"/>
    <mergeCell ref="M888:N888"/>
    <mergeCell ref="C889:D889"/>
    <mergeCell ref="H889:I889"/>
    <mergeCell ref="M889:N889"/>
    <mergeCell ref="C886:D886"/>
    <mergeCell ref="H886:I886"/>
    <mergeCell ref="M886:N886"/>
    <mergeCell ref="C887:D887"/>
    <mergeCell ref="H887:I887"/>
    <mergeCell ref="M887:N887"/>
    <mergeCell ref="C884:D884"/>
    <mergeCell ref="H884:I884"/>
    <mergeCell ref="M884:N884"/>
    <mergeCell ref="C885:D885"/>
    <mergeCell ref="H885:I885"/>
    <mergeCell ref="M885:N885"/>
    <mergeCell ref="C882:D882"/>
    <mergeCell ref="H882:I882"/>
    <mergeCell ref="M882:N882"/>
    <mergeCell ref="C883:D883"/>
    <mergeCell ref="H883:I883"/>
    <mergeCell ref="M883:N883"/>
    <mergeCell ref="C880:D880"/>
    <mergeCell ref="H880:I880"/>
    <mergeCell ref="M880:N880"/>
    <mergeCell ref="C881:D881"/>
    <mergeCell ref="H881:I881"/>
    <mergeCell ref="M881:N881"/>
    <mergeCell ref="C878:D878"/>
    <mergeCell ref="H878:I878"/>
    <mergeCell ref="M878:N878"/>
    <mergeCell ref="C879:D879"/>
    <mergeCell ref="H879:I879"/>
    <mergeCell ref="M879:N879"/>
    <mergeCell ref="C876:D876"/>
    <mergeCell ref="H876:I876"/>
    <mergeCell ref="M876:N876"/>
    <mergeCell ref="C877:D877"/>
    <mergeCell ref="H877:I877"/>
    <mergeCell ref="M877:N877"/>
    <mergeCell ref="C874:D874"/>
    <mergeCell ref="H874:I874"/>
    <mergeCell ref="M874:N874"/>
    <mergeCell ref="C875:D875"/>
    <mergeCell ref="H875:I875"/>
    <mergeCell ref="M875:N875"/>
    <mergeCell ref="C872:D872"/>
    <mergeCell ref="H872:I872"/>
    <mergeCell ref="M872:N872"/>
    <mergeCell ref="C873:D873"/>
    <mergeCell ref="H873:I873"/>
    <mergeCell ref="M873:N873"/>
    <mergeCell ref="C870:D870"/>
    <mergeCell ref="H870:I870"/>
    <mergeCell ref="M870:N870"/>
    <mergeCell ref="C871:D871"/>
    <mergeCell ref="H871:I871"/>
    <mergeCell ref="M871:N871"/>
    <mergeCell ref="C868:D868"/>
    <mergeCell ref="H868:I868"/>
    <mergeCell ref="M868:N868"/>
    <mergeCell ref="C869:D869"/>
    <mergeCell ref="H869:I869"/>
    <mergeCell ref="M869:N869"/>
    <mergeCell ref="C866:D866"/>
    <mergeCell ref="H866:I866"/>
    <mergeCell ref="M866:N866"/>
    <mergeCell ref="C867:D867"/>
    <mergeCell ref="H867:I867"/>
    <mergeCell ref="M867:N867"/>
    <mergeCell ref="C864:D864"/>
    <mergeCell ref="H864:I864"/>
    <mergeCell ref="M864:N864"/>
    <mergeCell ref="C865:D865"/>
    <mergeCell ref="H865:I865"/>
    <mergeCell ref="M865:N865"/>
    <mergeCell ref="C862:D862"/>
    <mergeCell ref="H862:I862"/>
    <mergeCell ref="M862:N862"/>
    <mergeCell ref="C863:D863"/>
    <mergeCell ref="H863:I863"/>
    <mergeCell ref="M863:N863"/>
    <mergeCell ref="C860:D860"/>
    <mergeCell ref="H860:I860"/>
    <mergeCell ref="M860:N860"/>
    <mergeCell ref="C861:D861"/>
    <mergeCell ref="H861:I861"/>
    <mergeCell ref="M861:N861"/>
    <mergeCell ref="C858:D858"/>
    <mergeCell ref="H858:I858"/>
    <mergeCell ref="M858:N858"/>
    <mergeCell ref="C859:D859"/>
    <mergeCell ref="H859:I859"/>
    <mergeCell ref="M859:N859"/>
    <mergeCell ref="C856:D856"/>
    <mergeCell ref="H856:I856"/>
    <mergeCell ref="M856:N856"/>
    <mergeCell ref="C857:D857"/>
    <mergeCell ref="H857:I857"/>
    <mergeCell ref="M857:N857"/>
    <mergeCell ref="C854:D854"/>
    <mergeCell ref="H854:I854"/>
    <mergeCell ref="M854:N854"/>
    <mergeCell ref="C855:D855"/>
    <mergeCell ref="H855:I855"/>
    <mergeCell ref="M855:N855"/>
    <mergeCell ref="C852:D852"/>
    <mergeCell ref="H852:I852"/>
    <mergeCell ref="M852:N852"/>
    <mergeCell ref="C853:D853"/>
    <mergeCell ref="H853:I853"/>
    <mergeCell ref="M853:N853"/>
    <mergeCell ref="C850:D850"/>
    <mergeCell ref="H850:I850"/>
    <mergeCell ref="M850:N850"/>
    <mergeCell ref="C851:D851"/>
    <mergeCell ref="H851:I851"/>
    <mergeCell ref="M851:N851"/>
    <mergeCell ref="C848:D848"/>
    <mergeCell ref="H848:I848"/>
    <mergeCell ref="M848:N848"/>
    <mergeCell ref="C849:D849"/>
    <mergeCell ref="H849:I849"/>
    <mergeCell ref="M849:N849"/>
    <mergeCell ref="C846:D846"/>
    <mergeCell ref="H846:I846"/>
    <mergeCell ref="M846:N846"/>
    <mergeCell ref="C847:D847"/>
    <mergeCell ref="H847:I847"/>
    <mergeCell ref="M847:N847"/>
    <mergeCell ref="C844:D844"/>
    <mergeCell ref="H844:I844"/>
    <mergeCell ref="M844:N844"/>
    <mergeCell ref="C845:D845"/>
    <mergeCell ref="H845:I845"/>
    <mergeCell ref="M845:N845"/>
    <mergeCell ref="C842:D842"/>
    <mergeCell ref="H842:I842"/>
    <mergeCell ref="M842:N842"/>
    <mergeCell ref="C843:D843"/>
    <mergeCell ref="H843:I843"/>
    <mergeCell ref="M843:N843"/>
    <mergeCell ref="C840:D840"/>
    <mergeCell ref="H840:I840"/>
    <mergeCell ref="M840:N840"/>
    <mergeCell ref="C841:D841"/>
    <mergeCell ref="H841:I841"/>
    <mergeCell ref="M841:N841"/>
    <mergeCell ref="C838:D838"/>
    <mergeCell ref="H838:I838"/>
    <mergeCell ref="M838:N838"/>
    <mergeCell ref="C839:D839"/>
    <mergeCell ref="H839:I839"/>
    <mergeCell ref="M839:N839"/>
    <mergeCell ref="C836:D836"/>
    <mergeCell ref="H836:I836"/>
    <mergeCell ref="M836:N836"/>
    <mergeCell ref="C837:D837"/>
    <mergeCell ref="H837:I837"/>
    <mergeCell ref="M837:N837"/>
    <mergeCell ref="C834:D834"/>
    <mergeCell ref="H834:I834"/>
    <mergeCell ref="M834:N834"/>
    <mergeCell ref="C835:D835"/>
    <mergeCell ref="H835:I835"/>
    <mergeCell ref="M835:N835"/>
    <mergeCell ref="C832:D832"/>
    <mergeCell ref="H832:I832"/>
    <mergeCell ref="M832:N832"/>
    <mergeCell ref="C833:D833"/>
    <mergeCell ref="H833:I833"/>
    <mergeCell ref="M833:N833"/>
    <mergeCell ref="C830:D830"/>
    <mergeCell ref="H830:I830"/>
    <mergeCell ref="M830:N830"/>
    <mergeCell ref="C831:D831"/>
    <mergeCell ref="H831:I831"/>
    <mergeCell ref="M831:N831"/>
    <mergeCell ref="C828:D828"/>
    <mergeCell ref="H828:I828"/>
    <mergeCell ref="M828:N828"/>
    <mergeCell ref="C829:D829"/>
    <mergeCell ref="H829:I829"/>
    <mergeCell ref="M829:N829"/>
    <mergeCell ref="C826:D826"/>
    <mergeCell ref="H826:I826"/>
    <mergeCell ref="M826:N826"/>
    <mergeCell ref="C827:D827"/>
    <mergeCell ref="H827:I827"/>
    <mergeCell ref="M827:N827"/>
    <mergeCell ref="C824:D824"/>
    <mergeCell ref="H824:I824"/>
    <mergeCell ref="M824:N824"/>
    <mergeCell ref="C825:D825"/>
    <mergeCell ref="H825:I825"/>
    <mergeCell ref="M825:N825"/>
    <mergeCell ref="C822:D822"/>
    <mergeCell ref="H822:I822"/>
    <mergeCell ref="M822:N822"/>
    <mergeCell ref="C823:D823"/>
    <mergeCell ref="H823:I823"/>
    <mergeCell ref="M823:N823"/>
    <mergeCell ref="C820:D820"/>
    <mergeCell ref="H820:I820"/>
    <mergeCell ref="M820:N820"/>
    <mergeCell ref="C821:D821"/>
    <mergeCell ref="H821:I821"/>
    <mergeCell ref="M821:N821"/>
    <mergeCell ref="C818:D818"/>
    <mergeCell ref="H818:I818"/>
    <mergeCell ref="M818:N818"/>
    <mergeCell ref="C819:D819"/>
    <mergeCell ref="H819:I819"/>
    <mergeCell ref="M819:N819"/>
    <mergeCell ref="C816:D816"/>
    <mergeCell ref="H816:I816"/>
    <mergeCell ref="M816:N816"/>
    <mergeCell ref="C817:D817"/>
    <mergeCell ref="H817:I817"/>
    <mergeCell ref="M817:N817"/>
    <mergeCell ref="C814:D814"/>
    <mergeCell ref="H814:I814"/>
    <mergeCell ref="M814:N814"/>
    <mergeCell ref="C815:D815"/>
    <mergeCell ref="H815:I815"/>
    <mergeCell ref="M815:N815"/>
    <mergeCell ref="C812:D812"/>
    <mergeCell ref="H812:I812"/>
    <mergeCell ref="M812:N812"/>
    <mergeCell ref="C813:D813"/>
    <mergeCell ref="H813:I813"/>
    <mergeCell ref="M813:N813"/>
    <mergeCell ref="C810:D810"/>
    <mergeCell ref="H810:I810"/>
    <mergeCell ref="M810:N810"/>
    <mergeCell ref="C811:D811"/>
    <mergeCell ref="H811:I811"/>
    <mergeCell ref="M811:N811"/>
    <mergeCell ref="C808:D808"/>
    <mergeCell ref="H808:I808"/>
    <mergeCell ref="M808:N808"/>
    <mergeCell ref="C809:D809"/>
    <mergeCell ref="H809:I809"/>
    <mergeCell ref="M809:N809"/>
    <mergeCell ref="C806:D806"/>
    <mergeCell ref="H806:I806"/>
    <mergeCell ref="M806:N806"/>
    <mergeCell ref="C807:D807"/>
    <mergeCell ref="H807:I807"/>
    <mergeCell ref="M807:N807"/>
    <mergeCell ref="C804:D804"/>
    <mergeCell ref="H804:I804"/>
    <mergeCell ref="M804:N804"/>
    <mergeCell ref="C805:D805"/>
    <mergeCell ref="H805:I805"/>
    <mergeCell ref="M805:N805"/>
    <mergeCell ref="C802:D802"/>
    <mergeCell ref="H802:I802"/>
    <mergeCell ref="M802:N802"/>
    <mergeCell ref="C803:D803"/>
    <mergeCell ref="H803:I803"/>
    <mergeCell ref="M803:N803"/>
    <mergeCell ref="C800:D800"/>
    <mergeCell ref="H800:I800"/>
    <mergeCell ref="M800:N800"/>
    <mergeCell ref="C801:D801"/>
    <mergeCell ref="H801:I801"/>
    <mergeCell ref="M801:N80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E571"/>
    <mergeCell ref="H571:J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O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7:D518"/>
    <mergeCell ref="H517:I518"/>
    <mergeCell ref="M517:N517"/>
    <mergeCell ref="M518:N518"/>
    <mergeCell ref="C519:D519"/>
    <mergeCell ref="H519:I519"/>
    <mergeCell ref="M519:N519"/>
    <mergeCell ref="C514:D514"/>
    <mergeCell ref="H514:I514"/>
    <mergeCell ref="M514:N514"/>
    <mergeCell ref="C515:D515"/>
    <mergeCell ref="H515:I515"/>
    <mergeCell ref="M515:N515"/>
    <mergeCell ref="M510:O510"/>
    <mergeCell ref="C511:D512"/>
    <mergeCell ref="H511:I512"/>
    <mergeCell ref="M511:N512"/>
    <mergeCell ref="C513:D513"/>
    <mergeCell ref="H513:I513"/>
    <mergeCell ref="M513:N513"/>
    <mergeCell ref="C516:E516"/>
    <mergeCell ref="H516:J516"/>
    <mergeCell ref="M516:N516"/>
    <mergeCell ref="E511:G511"/>
    <mergeCell ref="J511:L511"/>
    <mergeCell ref="C510:G510"/>
    <mergeCell ref="H510:L510"/>
    <mergeCell ref="C508:D508"/>
    <mergeCell ref="H508:I508"/>
    <mergeCell ref="M508:N508"/>
    <mergeCell ref="C509:D509"/>
    <mergeCell ref="H509:I509"/>
    <mergeCell ref="M509:N509"/>
    <mergeCell ref="C505:D505"/>
    <mergeCell ref="H505:I505"/>
    <mergeCell ref="M505:N506"/>
    <mergeCell ref="C506:D506"/>
    <mergeCell ref="H506:I506"/>
    <mergeCell ref="C507:D507"/>
    <mergeCell ref="H507:I507"/>
    <mergeCell ref="M507:N507"/>
    <mergeCell ref="C503:D503"/>
    <mergeCell ref="H503:I503"/>
    <mergeCell ref="M503:N503"/>
    <mergeCell ref="C504:D504"/>
    <mergeCell ref="H504:I504"/>
    <mergeCell ref="M504:Q504"/>
    <mergeCell ref="O505:Q505"/>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H454:I454"/>
    <mergeCell ref="M454:N454"/>
    <mergeCell ref="C455:D455"/>
    <mergeCell ref="H455:I455"/>
    <mergeCell ref="M455:N455"/>
    <mergeCell ref="C456:E456"/>
    <mergeCell ref="H456:J456"/>
    <mergeCell ref="M456:N456"/>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11:D411"/>
    <mergeCell ref="H411:I411"/>
    <mergeCell ref="M411:N411"/>
    <mergeCell ref="C412:D412"/>
    <mergeCell ref="H412:I412"/>
    <mergeCell ref="M412:N412"/>
    <mergeCell ref="C409:D409"/>
    <mergeCell ref="H409:I409"/>
    <mergeCell ref="M409:N409"/>
    <mergeCell ref="C410:D410"/>
    <mergeCell ref="H410:I410"/>
    <mergeCell ref="M410:N410"/>
    <mergeCell ref="H406:I406"/>
    <mergeCell ref="M406:N406"/>
    <mergeCell ref="C407:D407"/>
    <mergeCell ref="H407:I407"/>
    <mergeCell ref="M407:N407"/>
    <mergeCell ref="C408:D408"/>
    <mergeCell ref="H408:I408"/>
    <mergeCell ref="M408:N408"/>
    <mergeCell ref="M403:N403"/>
    <mergeCell ref="C404:D404"/>
    <mergeCell ref="H404:I404"/>
    <mergeCell ref="M404:N404"/>
    <mergeCell ref="C405:D405"/>
    <mergeCell ref="H405:I405"/>
    <mergeCell ref="M405:N405"/>
    <mergeCell ref="C453:D453"/>
    <mergeCell ref="H453:I453"/>
    <mergeCell ref="M453:O453"/>
    <mergeCell ref="C454:D454"/>
    <mergeCell ref="BA58:BA63"/>
    <mergeCell ref="BA153:BA159"/>
    <mergeCell ref="C400:E400"/>
    <mergeCell ref="H400:J400"/>
    <mergeCell ref="A1025:C1025"/>
    <mergeCell ref="A1026:B1026"/>
    <mergeCell ref="A1031:A1032"/>
    <mergeCell ref="A1034:C1034"/>
    <mergeCell ref="A58:A63"/>
    <mergeCell ref="A153:A159"/>
    <mergeCell ref="C401:D402"/>
    <mergeCell ref="C403:D403"/>
    <mergeCell ref="C406:D406"/>
    <mergeCell ref="A353:A354"/>
    <mergeCell ref="BA353:BA354"/>
    <mergeCell ref="C399:F399"/>
    <mergeCell ref="H399:K399"/>
    <mergeCell ref="M399:P399"/>
    <mergeCell ref="B402:B445"/>
    <mergeCell ref="M400:O400"/>
    <mergeCell ref="H401:I402"/>
    <mergeCell ref="M401:N402"/>
    <mergeCell ref="H403:I403"/>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A47:A49"/>
    <mergeCell ref="BA47:BA49"/>
    <mergeCell ref="A50:A52"/>
    <mergeCell ref="BA50:BA52"/>
    <mergeCell ref="A53:A55"/>
    <mergeCell ref="BA53:BA55"/>
    <mergeCell ref="A41:A42"/>
    <mergeCell ref="BA41:BA42"/>
    <mergeCell ref="A43:A44"/>
    <mergeCell ref="BA43:BA44"/>
    <mergeCell ref="A45:A46"/>
    <mergeCell ref="BA45:BA46"/>
    <mergeCell ref="A16:A17"/>
    <mergeCell ref="BA16:BA17"/>
    <mergeCell ref="A18:A21"/>
    <mergeCell ref="BA18:BA21"/>
    <mergeCell ref="A22:A23"/>
    <mergeCell ref="BA22:BA23"/>
    <mergeCell ref="C14:G14"/>
    <mergeCell ref="H14:L14"/>
    <mergeCell ref="M14:Q14"/>
    <mergeCell ref="BC14:BG14"/>
    <mergeCell ref="BH14:BL14"/>
    <mergeCell ref="BM14:BQ14"/>
    <mergeCell ref="A35:A36"/>
    <mergeCell ref="BA35:BA36"/>
    <mergeCell ref="A37:A38"/>
    <mergeCell ref="BA37:BA38"/>
    <mergeCell ref="A39:A40"/>
    <mergeCell ref="BA39:BA40"/>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60097"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60098"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60099"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60100"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60101"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60102"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60103"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60104"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60105"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60106"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60107"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60108"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60109"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60110"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60111"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60112"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60113"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60114"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60115"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60116"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60117"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60118"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60119"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60120"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60121"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60122"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60123"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60124"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60125"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60126"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60127"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60128"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60129"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60130"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60131"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60132"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60133"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60134"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60135"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60136"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60137"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60138"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60139"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60140"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60141"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60142"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60143"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60144"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60145"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60146"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60147"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60148"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60149"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60150"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60151"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60152"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60153"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60154"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60155"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60156"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60157"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60158"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60159"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60160"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60161"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60162"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60163"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60164"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60165"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60166"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60167"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60168"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60169"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60170"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BU226"/>
  <sheetViews>
    <sheetView workbookViewId="0"/>
  </sheetViews>
  <sheetFormatPr defaultRowHeight="12.75" x14ac:dyDescent="0.2"/>
  <sheetData>
    <row r="1">
      <c r="A1" t="s">
        <v>404</v>
      </c>
      <c r="B1" t="s">
        <v>406</v>
      </c>
      <c r="C1" t="s">
        <v>407</v>
      </c>
      <c r="D1" t="s">
        <v>413</v>
      </c>
      <c r="E1" t="s">
        <v>414</v>
      </c>
      <c r="F1" t="s">
        <v>415</v>
      </c>
      <c r="G1" t="s">
        <v>416</v>
      </c>
      <c r="H1" t="s">
        <v>436</v>
      </c>
      <c r="I1" t="s">
        <v>437</v>
      </c>
      <c r="J1" t="s">
        <v>438</v>
      </c>
      <c r="K1" t="s">
        <v>439</v>
      </c>
      <c r="L1" t="s">
        <v>440</v>
      </c>
      <c r="M1" t="s">
        <v>441</v>
      </c>
      <c r="N1" t="s">
        <v>442</v>
      </c>
      <c r="O1" t="s">
        <v>443</v>
      </c>
      <c r="P1" t="s">
        <v>444</v>
      </c>
      <c r="Q1" t="s">
        <v>445</v>
      </c>
      <c r="R1" t="s">
        <v>446</v>
      </c>
      <c r="S1" t="s">
        <v>447</v>
      </c>
      <c r="T1" t="s">
        <v>448</v>
      </c>
      <c r="U1" t="s">
        <v>449</v>
      </c>
      <c r="V1" t="s">
        <v>450</v>
      </c>
      <c r="W1" t="s">
        <v>451</v>
      </c>
      <c r="X1" t="s">
        <v>452</v>
      </c>
      <c r="Y1" t="s">
        <v>453</v>
      </c>
      <c r="Z1" t="s">
        <v>454</v>
      </c>
      <c r="AA1" t="s">
        <v>455</v>
      </c>
      <c r="AB1" t="s">
        <v>456</v>
      </c>
      <c r="AC1" t="s">
        <v>457</v>
      </c>
      <c r="AD1" t="s">
        <v>458</v>
      </c>
      <c r="AE1" t="s">
        <v>459</v>
      </c>
      <c r="AF1" t="s">
        <v>460</v>
      </c>
      <c r="AG1" t="s">
        <v>461</v>
      </c>
      <c r="AH1" t="s">
        <v>462</v>
      </c>
      <c r="AI1" t="s">
        <v>463</v>
      </c>
      <c r="AJ1" t="s">
        <v>464</v>
      </c>
      <c r="AK1" t="s">
        <v>465</v>
      </c>
      <c r="AL1" t="s">
        <v>466</v>
      </c>
      <c r="AM1" t="s">
        <v>467</v>
      </c>
      <c r="AN1" t="s">
        <v>468</v>
      </c>
      <c r="AO1" t="s">
        <v>469</v>
      </c>
      <c r="AP1" t="s">
        <v>470</v>
      </c>
      <c r="AQ1" t="s">
        <v>471</v>
      </c>
      <c r="AR1" t="s">
        <v>472</v>
      </c>
      <c r="AS1" t="s">
        <v>473</v>
      </c>
      <c r="AT1" t="s">
        <v>474</v>
      </c>
      <c r="AU1" t="s">
        <v>475</v>
      </c>
      <c r="AV1" t="s">
        <v>476</v>
      </c>
      <c r="AW1" t="s">
        <v>477</v>
      </c>
      <c r="AX1" t="s">
        <v>478</v>
      </c>
      <c r="AY1" t="s">
        <v>479</v>
      </c>
      <c r="AZ1" t="s">
        <v>480</v>
      </c>
      <c r="BA1" t="s">
        <v>481</v>
      </c>
      <c r="BB1" t="s">
        <v>482</v>
      </c>
      <c r="BC1" t="s">
        <v>483</v>
      </c>
      <c r="BD1" t="s">
        <v>484</v>
      </c>
      <c r="BE1" t="s">
        <v>485</v>
      </c>
      <c r="BF1" t="s">
        <v>486</v>
      </c>
      <c r="BG1" t="s">
        <v>487</v>
      </c>
      <c r="BH1" t="s">
        <v>488</v>
      </c>
      <c r="BI1" t="s">
        <v>489</v>
      </c>
      <c r="BJ1" t="s">
        <v>490</v>
      </c>
      <c r="BK1" t="s">
        <v>491</v>
      </c>
      <c r="BL1" t="s">
        <v>492</v>
      </c>
      <c r="BM1" t="s">
        <v>493</v>
      </c>
      <c r="BN1" t="s">
        <v>494</v>
      </c>
      <c r="BO1" t="s">
        <v>495</v>
      </c>
      <c r="BP1" t="s">
        <v>496</v>
      </c>
      <c r="BQ1" t="s">
        <v>497</v>
      </c>
      <c r="BR1" t="s">
        <v>498</v>
      </c>
      <c r="BS1" t="s">
        <v>499</v>
      </c>
      <c r="BT1" t="s">
        <v>500</v>
      </c>
      <c r="BU1" t="s">
        <v>501</v>
      </c>
    </row>
    <row r="2">
      <c r="A2" t="s">
        <v>405</v>
      </c>
      <c r="B2">
        <v>2002</v>
      </c>
      <c r="C2" t="s">
        <v>408</v>
      </c>
      <c r="D2">
        <v>16</v>
      </c>
      <c r="E2" t="s">
        <v>13</v>
      </c>
      <c r="F2" t="s">
        <v>14</v>
      </c>
      <c r="G2" t="s">
        <v>417</v>
      </c>
      <c r="H2">
        <v>99.18173763075248</v>
      </c>
      <c r="I2">
        <v>99.791939072787457</v>
      </c>
      <c r="J2">
        <v>99.962488990017292</v>
      </c>
      <c r="K2">
        <v>99.72206832412526</v>
      </c>
      <c r="L2">
        <v>99.632469218173838</v>
      </c>
      <c r="M2">
        <v>99.573862646736103</v>
      </c>
      <c r="N2">
        <v>99.989391709054416</v>
      </c>
      <c r="O2">
        <v>99.863947308208751</v>
      </c>
      <c r="P2">
        <v>99.962073573971921</v>
      </c>
      <c r="Q2">
        <v>99.841617344707103</v>
      </c>
      <c r="R2">
        <v>98.197295947579576</v>
      </c>
      <c r="S2">
        <v>99.196130202184392</v>
      </c>
      <c r="T2">
        <v>99.439739824671577</v>
      </c>
      <c r="U2">
        <v>100</v>
      </c>
      <c r="V2">
        <v>98.023303536207067</v>
      </c>
      <c r="W2" t="s">
        <v>160</v>
      </c>
      <c r="X2" t="s">
        <v>161</v>
      </c>
      <c r="Y2" t="s">
        <v>162</v>
      </c>
      <c r="Z2" t="s">
        <v>242</v>
      </c>
      <c r="AA2" t="s">
        <v>242</v>
      </c>
      <c r="AB2" t="s">
        <v>242</v>
      </c>
      <c r="AC2" t="s">
        <v>242</v>
      </c>
      <c r="AD2" t="s">
        <v>242</v>
      </c>
      <c r="AE2" t="s">
        <v>242</v>
      </c>
      <c r="AF2" t="s">
        <v>242</v>
      </c>
      <c r="AG2" t="s">
        <v>242</v>
      </c>
      <c r="AH2" t="s">
        <v>242</v>
      </c>
      <c r="AI2">
        <v>99.758841674117335</v>
      </c>
      <c r="AJ2">
        <v>99.63214711406215</v>
      </c>
      <c r="AK2">
        <v>99.08187658313193</v>
      </c>
      <c r="AL2"/>
      <c r="AM2"/>
      <c r="AN2"/>
      <c r="AO2"/>
      <c r="AP2"/>
      <c r="AQ2"/>
      <c r="AR2"/>
      <c r="AS2"/>
      <c r="AT2"/>
      <c r="AU2"/>
      <c r="AV2"/>
      <c r="AW2"/>
      <c r="AX2"/>
      <c r="AY2"/>
      <c r="AZ2"/>
      <c r="BA2"/>
      <c r="BB2"/>
      <c r="BC2"/>
      <c r="BD2"/>
      <c r="BE2"/>
      <c r="BF2"/>
      <c r="BG2"/>
      <c r="BH2"/>
      <c r="BI2"/>
      <c r="BJ2"/>
      <c r="BK2"/>
      <c r="BL2"/>
      <c r="BM2"/>
      <c r="BN2"/>
      <c r="BO2"/>
      <c r="BP2"/>
      <c r="BQ2"/>
      <c r="BR2"/>
      <c r="BS2"/>
      <c r="BT2"/>
      <c r="BU2"/>
    </row>
    <row r="3">
      <c r="A3" t="s">
        <v>405</v>
      </c>
      <c r="B3">
        <v>2002</v>
      </c>
      <c r="C3" t="s">
        <v>408</v>
      </c>
      <c r="D3">
        <v>17</v>
      </c>
      <c r="E3" t="s">
        <v>13</v>
      </c>
      <c r="F3" t="s">
        <v>51</v>
      </c>
      <c r="G3" t="s">
        <v>242</v>
      </c>
      <c r="H3">
        <v>0.81826236924742157</v>
      </c>
      <c r="I3">
        <v>0.208060927212532</v>
      </c>
      <c r="J3">
        <v>0.037511009982657599</v>
      </c>
      <c r="K3">
        <v>0.27793167587462042</v>
      </c>
      <c r="L3">
        <v>0.36753078182598359</v>
      </c>
      <c r="M3">
        <v>0.42613735326389252</v>
      </c>
      <c r="N3">
        <v>0.010608290945589001</v>
      </c>
      <c r="O3">
        <v>0.1360526917912562</v>
      </c>
      <c r="P3">
        <v>0.037926426028148802</v>
      </c>
      <c r="Q3">
        <v>0.1583826552929043</v>
      </c>
      <c r="R3">
        <v>1.80270405242047</v>
      </c>
      <c r="S3">
        <v>0.80386979781569412</v>
      </c>
      <c r="T3">
        <v>0.5602601753284111</v>
      </c>
      <c r="U3">
        <v>0</v>
      </c>
      <c r="V3">
        <v>1.976696463793004</v>
      </c>
      <c r="W3" t="s">
        <v>160</v>
      </c>
      <c r="X3" t="s">
        <v>161</v>
      </c>
      <c r="Y3" t="s">
        <v>162</v>
      </c>
      <c r="Z3" t="s">
        <v>242</v>
      </c>
      <c r="AA3" t="s">
        <v>242</v>
      </c>
      <c r="AB3" t="s">
        <v>242</v>
      </c>
      <c r="AC3" t="s">
        <v>242</v>
      </c>
      <c r="AD3" t="s">
        <v>242</v>
      </c>
      <c r="AE3" t="s">
        <v>242</v>
      </c>
      <c r="AF3" t="s">
        <v>242</v>
      </c>
      <c r="AG3" t="s">
        <v>242</v>
      </c>
      <c r="AH3" t="s">
        <v>242</v>
      </c>
      <c r="AI3">
        <v>0.24115832588272509</v>
      </c>
      <c r="AJ3">
        <v>0.36785288593766102</v>
      </c>
      <c r="AK3">
        <v>0.91812341686812804</v>
      </c>
      <c r="AL3"/>
      <c r="AM3"/>
      <c r="AN3"/>
      <c r="AO3"/>
      <c r="AP3"/>
      <c r="AQ3"/>
      <c r="AR3"/>
      <c r="AS3"/>
      <c r="AT3"/>
      <c r="AU3"/>
      <c r="AV3"/>
      <c r="AW3"/>
      <c r="AX3"/>
      <c r="AY3"/>
      <c r="AZ3"/>
      <c r="BA3"/>
      <c r="BB3"/>
      <c r="BC3"/>
      <c r="BD3"/>
      <c r="BE3"/>
      <c r="BF3"/>
      <c r="BG3"/>
      <c r="BH3"/>
      <c r="BI3"/>
      <c r="BJ3"/>
      <c r="BK3"/>
      <c r="BL3"/>
      <c r="BM3"/>
      <c r="BN3"/>
      <c r="BO3"/>
      <c r="BP3"/>
      <c r="BQ3"/>
      <c r="BR3"/>
      <c r="BS3"/>
      <c r="BT3"/>
      <c r="BU3"/>
    </row>
    <row r="4">
      <c r="A4" t="s">
        <v>405</v>
      </c>
      <c r="B4">
        <v>2002</v>
      </c>
      <c r="C4" t="s">
        <v>408</v>
      </c>
      <c r="D4">
        <v>18</v>
      </c>
      <c r="E4" t="s">
        <v>60</v>
      </c>
      <c r="F4" t="s">
        <v>15</v>
      </c>
      <c r="G4" t="s">
        <v>418</v>
      </c>
      <c r="H4">
        <v>99.18173763075248</v>
      </c>
      <c r="I4">
        <v>99.791939072787457</v>
      </c>
      <c r="J4">
        <v>99.962488990017292</v>
      </c>
      <c r="K4">
        <v>99.72206832412526</v>
      </c>
      <c r="L4">
        <v>99.632469218173838</v>
      </c>
      <c r="M4">
        <v>99.573862646736103</v>
      </c>
      <c r="N4">
        <v>99.989391709054416</v>
      </c>
      <c r="O4">
        <v>99.863947308208751</v>
      </c>
      <c r="P4">
        <v>99.962073573971921</v>
      </c>
      <c r="Q4">
        <v>99.841617344707103</v>
      </c>
      <c r="R4">
        <v>98.197295947579576</v>
      </c>
      <c r="S4">
        <v>99.196130202184392</v>
      </c>
      <c r="T4">
        <v>99.439739824671577</v>
      </c>
      <c r="U4">
        <v>100</v>
      </c>
      <c r="V4">
        <v>98.023303536207067</v>
      </c>
      <c r="W4" t="s">
        <v>160</v>
      </c>
      <c r="X4" t="s">
        <v>161</v>
      </c>
      <c r="Y4" t="s">
        <v>162</v>
      </c>
      <c r="Z4" t="s">
        <v>242</v>
      </c>
      <c r="AA4" t="s">
        <v>242</v>
      </c>
      <c r="AB4" t="s">
        <v>242</v>
      </c>
      <c r="AC4" t="s">
        <v>242</v>
      </c>
      <c r="AD4" t="s">
        <v>242</v>
      </c>
      <c r="AE4" t="s">
        <v>242</v>
      </c>
      <c r="AF4" t="s">
        <v>242</v>
      </c>
      <c r="AG4" t="s">
        <v>242</v>
      </c>
      <c r="AH4" t="s">
        <v>242</v>
      </c>
      <c r="AI4">
        <v>99.758841674117335</v>
      </c>
      <c r="AJ4">
        <v>99.63214711406215</v>
      </c>
      <c r="AK4">
        <v>99.08187658313193</v>
      </c>
      <c r="AL4"/>
      <c r="AM4"/>
      <c r="AN4"/>
      <c r="AO4"/>
      <c r="AP4"/>
      <c r="AQ4"/>
      <c r="AR4"/>
      <c r="AS4"/>
      <c r="AT4"/>
      <c r="AU4"/>
      <c r="AV4"/>
      <c r="AW4"/>
      <c r="AX4"/>
      <c r="AY4"/>
      <c r="AZ4"/>
      <c r="BA4"/>
      <c r="BB4"/>
      <c r="BC4"/>
      <c r="BD4"/>
      <c r="BE4"/>
      <c r="BF4"/>
      <c r="BG4"/>
      <c r="BH4"/>
      <c r="BI4"/>
      <c r="BJ4"/>
      <c r="BK4"/>
      <c r="BL4"/>
      <c r="BM4"/>
      <c r="BN4"/>
      <c r="BO4"/>
      <c r="BP4"/>
      <c r="BQ4"/>
      <c r="BR4"/>
      <c r="BS4"/>
      <c r="BT4"/>
      <c r="BU4"/>
    </row>
    <row r="5">
      <c r="A5" t="s">
        <v>405</v>
      </c>
      <c r="B5">
        <v>2002</v>
      </c>
      <c r="C5" t="s">
        <v>408</v>
      </c>
      <c r="D5">
        <v>19</v>
      </c>
      <c r="E5" t="s">
        <v>60</v>
      </c>
      <c r="F5" t="s">
        <v>16</v>
      </c>
      <c r="G5" t="s">
        <v>419</v>
      </c>
      <c r="H5">
        <v>0</v>
      </c>
      <c r="I5">
        <v>0</v>
      </c>
      <c r="J5">
        <v>0</v>
      </c>
      <c r="K5">
        <v>0</v>
      </c>
      <c r="L5">
        <v>0</v>
      </c>
      <c r="M5">
        <v>0</v>
      </c>
      <c r="N5">
        <v>0</v>
      </c>
      <c r="O5">
        <v>0</v>
      </c>
      <c r="P5">
        <v>0</v>
      </c>
      <c r="Q5">
        <v>0</v>
      </c>
      <c r="R5">
        <v>0</v>
      </c>
      <c r="S5">
        <v>0</v>
      </c>
      <c r="T5">
        <v>0</v>
      </c>
      <c r="U5">
        <v>0</v>
      </c>
      <c r="V5">
        <v>0</v>
      </c>
      <c r="W5" t="s">
        <v>160</v>
      </c>
      <c r="X5" t="s">
        <v>161</v>
      </c>
      <c r="Y5" t="s">
        <v>162</v>
      </c>
      <c r="Z5" t="s">
        <v>242</v>
      </c>
      <c r="AA5" t="s">
        <v>242</v>
      </c>
      <c r="AB5" t="s">
        <v>242</v>
      </c>
      <c r="AC5" t="s">
        <v>242</v>
      </c>
      <c r="AD5" t="s">
        <v>242</v>
      </c>
      <c r="AE5" t="s">
        <v>242</v>
      </c>
      <c r="AF5" t="s">
        <v>242</v>
      </c>
      <c r="AG5" t="s">
        <v>242</v>
      </c>
      <c r="AH5" t="s">
        <v>242</v>
      </c>
      <c r="AI5">
        <v>0</v>
      </c>
      <c r="AJ5">
        <v>0</v>
      </c>
      <c r="AK5">
        <v>0</v>
      </c>
      <c r="AL5"/>
      <c r="AM5"/>
      <c r="AN5"/>
      <c r="AO5"/>
      <c r="AP5"/>
      <c r="AQ5"/>
      <c r="AR5"/>
      <c r="AS5"/>
      <c r="AT5"/>
      <c r="AU5"/>
      <c r="AV5"/>
      <c r="AW5"/>
      <c r="AX5"/>
      <c r="AY5"/>
      <c r="AZ5"/>
      <c r="BA5"/>
      <c r="BB5"/>
      <c r="BC5"/>
      <c r="BD5"/>
      <c r="BE5"/>
      <c r="BF5"/>
      <c r="BG5"/>
      <c r="BH5"/>
      <c r="BI5"/>
      <c r="BJ5"/>
      <c r="BK5"/>
      <c r="BL5"/>
      <c r="BM5"/>
      <c r="BN5"/>
      <c r="BO5"/>
      <c r="BP5"/>
      <c r="BQ5"/>
      <c r="BR5"/>
      <c r="BS5"/>
      <c r="BT5"/>
      <c r="BU5"/>
    </row>
    <row r="6">
      <c r="A6" t="s">
        <v>405</v>
      </c>
      <c r="B6">
        <v>2002</v>
      </c>
      <c r="C6" t="s">
        <v>408</v>
      </c>
      <c r="D6">
        <v>20</v>
      </c>
      <c r="E6" t="s">
        <v>60</v>
      </c>
      <c r="F6" t="s">
        <v>22</v>
      </c>
      <c r="G6" t="s">
        <v>420</v>
      </c>
      <c r="H6">
        <v>0.81826236924742157</v>
      </c>
      <c r="I6">
        <v>0.208060927212532</v>
      </c>
      <c r="J6">
        <v>0.037511009982657599</v>
      </c>
      <c r="K6">
        <v>0.27793167587462042</v>
      </c>
      <c r="L6">
        <v>0.36753078182598359</v>
      </c>
      <c r="M6">
        <v>0.42613735326389252</v>
      </c>
      <c r="N6">
        <v>0.010608290945589001</v>
      </c>
      <c r="O6">
        <v>0.1360526917912562</v>
      </c>
      <c r="P6">
        <v>0.037926426028148802</v>
      </c>
      <c r="Q6">
        <v>0.1583826552929043</v>
      </c>
      <c r="R6">
        <v>1.80270405242047</v>
      </c>
      <c r="S6">
        <v>0.80386979781569412</v>
      </c>
      <c r="T6">
        <v>0.5602601753284111</v>
      </c>
      <c r="U6">
        <v>0</v>
      </c>
      <c r="V6">
        <v>1.976696463793004</v>
      </c>
      <c r="W6" t="s">
        <v>160</v>
      </c>
      <c r="X6" t="s">
        <v>161</v>
      </c>
      <c r="Y6" t="s">
        <v>162</v>
      </c>
      <c r="Z6" t="s">
        <v>242</v>
      </c>
      <c r="AA6" t="s">
        <v>242</v>
      </c>
      <c r="AB6" t="s">
        <v>242</v>
      </c>
      <c r="AC6" t="s">
        <v>242</v>
      </c>
      <c r="AD6" t="s">
        <v>242</v>
      </c>
      <c r="AE6" t="s">
        <v>242</v>
      </c>
      <c r="AF6" t="s">
        <v>242</v>
      </c>
      <c r="AG6" t="s">
        <v>242</v>
      </c>
      <c r="AH6" t="s">
        <v>242</v>
      </c>
      <c r="AI6">
        <v>0.24115832588272509</v>
      </c>
      <c r="AJ6">
        <v>0.36785288593766102</v>
      </c>
      <c r="AK6">
        <v>0.91812341686812804</v>
      </c>
      <c r="AL6"/>
      <c r="AM6"/>
      <c r="AN6"/>
      <c r="AO6"/>
      <c r="AP6"/>
      <c r="AQ6"/>
      <c r="AR6"/>
      <c r="AS6"/>
      <c r="AT6"/>
      <c r="AU6"/>
      <c r="AV6"/>
      <c r="AW6"/>
      <c r="AX6"/>
      <c r="AY6"/>
      <c r="AZ6"/>
      <c r="BA6"/>
      <c r="BB6"/>
      <c r="BC6"/>
      <c r="BD6"/>
      <c r="BE6"/>
      <c r="BF6"/>
      <c r="BG6"/>
      <c r="BH6"/>
      <c r="BI6"/>
      <c r="BJ6"/>
      <c r="BK6"/>
      <c r="BL6"/>
      <c r="BM6"/>
      <c r="BN6"/>
      <c r="BO6"/>
      <c r="BP6"/>
      <c r="BQ6"/>
      <c r="BR6"/>
      <c r="BS6"/>
      <c r="BT6"/>
      <c r="BU6"/>
    </row>
    <row r="7">
      <c r="A7" t="s">
        <v>405</v>
      </c>
      <c r="B7">
        <v>2002</v>
      </c>
      <c r="C7" t="s">
        <v>408</v>
      </c>
      <c r="D7">
        <v>21</v>
      </c>
      <c r="E7" t="s">
        <v>60</v>
      </c>
      <c r="F7" t="s">
        <v>17</v>
      </c>
      <c r="G7" t="s">
        <v>421</v>
      </c>
      <c r="H7">
        <v>0</v>
      </c>
      <c r="I7">
        <v>0</v>
      </c>
      <c r="J7">
        <v>0</v>
      </c>
      <c r="K7">
        <v>0</v>
      </c>
      <c r="L7">
        <v>0</v>
      </c>
      <c r="M7">
        <v>0</v>
      </c>
      <c r="N7">
        <v>0</v>
      </c>
      <c r="O7">
        <v>0</v>
      </c>
      <c r="P7">
        <v>0</v>
      </c>
      <c r="Q7">
        <v>0</v>
      </c>
      <c r="R7">
        <v>0</v>
      </c>
      <c r="S7">
        <v>0</v>
      </c>
      <c r="T7">
        <v>0</v>
      </c>
      <c r="U7">
        <v>0</v>
      </c>
      <c r="V7">
        <v>0</v>
      </c>
      <c r="W7" t="s">
        <v>160</v>
      </c>
      <c r="X7" t="s">
        <v>161</v>
      </c>
      <c r="Y7" t="s">
        <v>162</v>
      </c>
      <c r="Z7" t="s">
        <v>242</v>
      </c>
      <c r="AA7" t="s">
        <v>242</v>
      </c>
      <c r="AB7" t="s">
        <v>242</v>
      </c>
      <c r="AC7" t="s">
        <v>242</v>
      </c>
      <c r="AD7" t="s">
        <v>242</v>
      </c>
      <c r="AE7" t="s">
        <v>242</v>
      </c>
      <c r="AF7" t="s">
        <v>242</v>
      </c>
      <c r="AG7" t="s">
        <v>242</v>
      </c>
      <c r="AH7" t="s">
        <v>242</v>
      </c>
      <c r="AI7">
        <v>0</v>
      </c>
      <c r="AJ7">
        <v>0</v>
      </c>
      <c r="AK7">
        <v>0</v>
      </c>
      <c r="AL7"/>
      <c r="AM7"/>
      <c r="AN7"/>
      <c r="AO7"/>
      <c r="AP7"/>
      <c r="AQ7"/>
      <c r="AR7"/>
      <c r="AS7"/>
      <c r="AT7"/>
      <c r="AU7"/>
      <c r="AV7"/>
      <c r="AW7"/>
      <c r="AX7"/>
      <c r="AY7"/>
      <c r="AZ7"/>
      <c r="BA7"/>
      <c r="BB7"/>
      <c r="BC7"/>
      <c r="BD7"/>
      <c r="BE7"/>
      <c r="BF7"/>
      <c r="BG7"/>
      <c r="BH7"/>
      <c r="BI7"/>
      <c r="BJ7"/>
      <c r="BK7"/>
      <c r="BL7"/>
      <c r="BM7"/>
      <c r="BN7"/>
      <c r="BO7"/>
      <c r="BP7"/>
      <c r="BQ7"/>
      <c r="BR7"/>
      <c r="BS7"/>
      <c r="BT7"/>
      <c r="BU7"/>
    </row>
    <row r="8">
      <c r="A8" t="s">
        <v>405</v>
      </c>
      <c r="B8">
        <v>2002</v>
      </c>
      <c r="C8" t="s">
        <v>408</v>
      </c>
      <c r="D8">
        <v>22</v>
      </c>
      <c r="E8" t="s">
        <v>54</v>
      </c>
      <c r="F8" t="s">
        <v>49</v>
      </c>
      <c r="G8" t="s">
        <v>242</v>
      </c>
      <c r="H8">
        <v>0</v>
      </c>
      <c r="I8">
        <v>0</v>
      </c>
      <c r="J8">
        <v>0</v>
      </c>
      <c r="K8">
        <v>0</v>
      </c>
      <c r="L8">
        <v>0</v>
      </c>
      <c r="M8">
        <v>0</v>
      </c>
      <c r="N8">
        <v>0</v>
      </c>
      <c r="O8">
        <v>0</v>
      </c>
      <c r="P8">
        <v>0</v>
      </c>
      <c r="Q8">
        <v>0</v>
      </c>
      <c r="R8">
        <v>0</v>
      </c>
      <c r="S8">
        <v>0</v>
      </c>
      <c r="T8">
        <v>0</v>
      </c>
      <c r="U8">
        <v>0</v>
      </c>
      <c r="V8">
        <v>0</v>
      </c>
      <c r="W8" t="s">
        <v>160</v>
      </c>
      <c r="X8" t="s">
        <v>161</v>
      </c>
      <c r="Y8" t="s">
        <v>162</v>
      </c>
      <c r="Z8" t="s">
        <v>242</v>
      </c>
      <c r="AA8" t="s">
        <v>242</v>
      </c>
      <c r="AB8" t="s">
        <v>242</v>
      </c>
      <c r="AC8" t="s">
        <v>242</v>
      </c>
      <c r="AD8" t="s">
        <v>242</v>
      </c>
      <c r="AE8" t="s">
        <v>242</v>
      </c>
      <c r="AF8" t="s">
        <v>242</v>
      </c>
      <c r="AG8" t="s">
        <v>242</v>
      </c>
      <c r="AH8" t="s">
        <v>242</v>
      </c>
      <c r="AI8">
        <v>0</v>
      </c>
      <c r="AJ8">
        <v>0</v>
      </c>
      <c r="AK8">
        <v>0</v>
      </c>
      <c r="AL8"/>
      <c r="AM8"/>
      <c r="AN8"/>
      <c r="AO8"/>
      <c r="AP8"/>
      <c r="AQ8"/>
      <c r="AR8"/>
      <c r="AS8"/>
      <c r="AT8"/>
      <c r="AU8"/>
      <c r="AV8"/>
      <c r="AW8"/>
      <c r="AX8"/>
      <c r="AY8"/>
      <c r="AZ8"/>
      <c r="BA8"/>
      <c r="BB8"/>
      <c r="BC8"/>
      <c r="BD8"/>
      <c r="BE8"/>
      <c r="BF8"/>
      <c r="BG8"/>
      <c r="BH8"/>
      <c r="BI8"/>
      <c r="BJ8"/>
      <c r="BK8"/>
      <c r="BL8"/>
      <c r="BM8"/>
      <c r="BN8"/>
      <c r="BO8"/>
      <c r="BP8"/>
      <c r="BQ8"/>
      <c r="BR8"/>
      <c r="BS8"/>
      <c r="BT8"/>
      <c r="BU8"/>
    </row>
    <row r="9">
      <c r="A9" t="s">
        <v>405</v>
      </c>
      <c r="B9">
        <v>2002</v>
      </c>
      <c r="C9" t="s">
        <v>408</v>
      </c>
      <c r="D9">
        <v>23</v>
      </c>
      <c r="E9" t="s">
        <v>54</v>
      </c>
      <c r="F9" t="s">
        <v>48</v>
      </c>
      <c r="G9" t="s">
        <v>242</v>
      </c>
      <c r="H9">
        <v>100</v>
      </c>
      <c r="I9">
        <v>100</v>
      </c>
      <c r="J9">
        <v>100</v>
      </c>
      <c r="K9">
        <v>100</v>
      </c>
      <c r="L9">
        <v>100</v>
      </c>
      <c r="M9">
        <v>100</v>
      </c>
      <c r="N9">
        <v>100</v>
      </c>
      <c r="O9">
        <v>100</v>
      </c>
      <c r="P9">
        <v>100</v>
      </c>
      <c r="Q9">
        <v>100</v>
      </c>
      <c r="R9">
        <v>100</v>
      </c>
      <c r="S9">
        <v>100</v>
      </c>
      <c r="T9">
        <v>100</v>
      </c>
      <c r="U9">
        <v>100</v>
      </c>
      <c r="V9">
        <v>100</v>
      </c>
      <c r="W9" t="s">
        <v>160</v>
      </c>
      <c r="X9" t="s">
        <v>161</v>
      </c>
      <c r="Y9" t="s">
        <v>162</v>
      </c>
      <c r="Z9" t="s">
        <v>242</v>
      </c>
      <c r="AA9" t="s">
        <v>242</v>
      </c>
      <c r="AB9" t="s">
        <v>242</v>
      </c>
      <c r="AC9" t="s">
        <v>242</v>
      </c>
      <c r="AD9" t="s">
        <v>242</v>
      </c>
      <c r="AE9" t="s">
        <v>242</v>
      </c>
      <c r="AF9" t="s">
        <v>242</v>
      </c>
      <c r="AG9" t="s">
        <v>242</v>
      </c>
      <c r="AH9" t="s">
        <v>242</v>
      </c>
      <c r="AI9">
        <v>100</v>
      </c>
      <c r="AJ9">
        <v>100</v>
      </c>
      <c r="AK9">
        <v>100</v>
      </c>
      <c r="AL9"/>
      <c r="AM9"/>
      <c r="AN9"/>
      <c r="AO9"/>
      <c r="AP9"/>
      <c r="AQ9"/>
      <c r="AR9"/>
      <c r="AS9"/>
      <c r="AT9"/>
      <c r="AU9"/>
      <c r="AV9"/>
      <c r="AW9"/>
      <c r="AX9"/>
      <c r="AY9"/>
      <c r="AZ9"/>
      <c r="BA9"/>
      <c r="BB9"/>
      <c r="BC9"/>
      <c r="BD9"/>
      <c r="BE9"/>
      <c r="BF9"/>
      <c r="BG9"/>
      <c r="BH9"/>
      <c r="BI9"/>
      <c r="BJ9"/>
      <c r="BK9"/>
      <c r="BL9"/>
      <c r="BM9"/>
      <c r="BN9"/>
      <c r="BO9"/>
      <c r="BP9"/>
      <c r="BQ9"/>
      <c r="BR9"/>
      <c r="BS9"/>
      <c r="BT9"/>
      <c r="BU9"/>
    </row>
    <row r="10">
      <c r="A10" t="s">
        <v>405</v>
      </c>
      <c r="B10">
        <v>2002</v>
      </c>
      <c r="C10" t="s">
        <v>408</v>
      </c>
      <c r="D10">
        <v>29</v>
      </c>
      <c r="E10" t="s">
        <v>57</v>
      </c>
      <c r="F10" t="s">
        <v>49</v>
      </c>
      <c r="G10" t="s">
        <v>422</v>
      </c>
      <c r="H10">
        <v>88.549277570900585</v>
      </c>
      <c r="I10">
        <v>89.844617206483733</v>
      </c>
      <c r="J10">
        <v>89.463662124334675</v>
      </c>
      <c r="K10">
        <v>87.595847773499344</v>
      </c>
      <c r="L10">
        <v>78.852748984278207</v>
      </c>
      <c r="M10">
        <v>90.660832028682321</v>
      </c>
      <c r="N10">
        <v>92.18947148812434</v>
      </c>
      <c r="O10">
        <v>90.521627034544125</v>
      </c>
      <c r="P10">
        <v>87.345794361481509</v>
      </c>
      <c r="Q10">
        <v>78.073947691028863</v>
      </c>
      <c r="R10">
        <v>83.995541860313054</v>
      </c>
      <c r="S10">
        <v>81.877446415486531</v>
      </c>
      <c r="T10">
        <v>89.228403753533726</v>
      </c>
      <c r="U10">
        <v>82.914077109060813</v>
      </c>
      <c r="V10">
        <v>80.376786352101973</v>
      </c>
      <c r="W10" t="s">
        <v>160</v>
      </c>
      <c r="X10" t="s">
        <v>161</v>
      </c>
      <c r="Y10" t="s">
        <v>162</v>
      </c>
      <c r="Z10" t="s">
        <v>242</v>
      </c>
      <c r="AA10" t="s">
        <v>242</v>
      </c>
      <c r="AB10" t="s">
        <v>242</v>
      </c>
      <c r="AC10" t="s">
        <v>242</v>
      </c>
      <c r="AD10" t="s">
        <v>242</v>
      </c>
      <c r="AE10" t="s">
        <v>242</v>
      </c>
      <c r="AF10" t="s">
        <v>242</v>
      </c>
      <c r="AG10" t="s">
        <v>242</v>
      </c>
      <c r="AH10" t="s">
        <v>242</v>
      </c>
      <c r="AI10">
        <v>88.68546593698386</v>
      </c>
      <c r="AJ10">
        <v>78.660944300291604</v>
      </c>
      <c r="AK10">
        <v>97.902529539033949</v>
      </c>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row>
    <row r="11">
      <c r="A11" t="s">
        <v>405</v>
      </c>
      <c r="B11">
        <v>2002</v>
      </c>
      <c r="C11" t="s">
        <v>408</v>
      </c>
      <c r="D11">
        <v>30</v>
      </c>
      <c r="E11" t="s">
        <v>57</v>
      </c>
      <c r="F11" t="s">
        <v>48</v>
      </c>
      <c r="G11" t="s">
        <v>242</v>
      </c>
      <c r="H11">
        <v>11.450722429099409</v>
      </c>
      <c r="I11">
        <v>10.155382793516271</v>
      </c>
      <c r="J11">
        <v>10.536337875665319</v>
      </c>
      <c r="K11">
        <v>12.40415222650066</v>
      </c>
      <c r="L11">
        <v>21.147251015721789</v>
      </c>
      <c r="M11">
        <v>9.3391679713176785</v>
      </c>
      <c r="N11">
        <v>7.8105285118756598</v>
      </c>
      <c r="O11">
        <v>9.4783729654558755</v>
      </c>
      <c r="P11">
        <v>12.654205638518491</v>
      </c>
      <c r="Q11">
        <v>21.926052308971141</v>
      </c>
      <c r="R11">
        <v>16.00445813968695</v>
      </c>
      <c r="S11">
        <v>18.122553584513469</v>
      </c>
      <c r="T11">
        <v>10.77159624646627</v>
      </c>
      <c r="U11">
        <v>17.085922890939191</v>
      </c>
      <c r="V11">
        <v>19.62321364789803</v>
      </c>
      <c r="W11" t="s">
        <v>160</v>
      </c>
      <c r="X11" t="s">
        <v>161</v>
      </c>
      <c r="Y11" t="s">
        <v>162</v>
      </c>
      <c r="Z11" t="s">
        <v>242</v>
      </c>
      <c r="AA11" t="s">
        <v>242</v>
      </c>
      <c r="AB11" t="s">
        <v>242</v>
      </c>
      <c r="AC11" t="s">
        <v>242</v>
      </c>
      <c r="AD11" t="s">
        <v>242</v>
      </c>
      <c r="AE11" t="s">
        <v>242</v>
      </c>
      <c r="AF11" t="s">
        <v>242</v>
      </c>
      <c r="AG11" t="s">
        <v>242</v>
      </c>
      <c r="AH11" t="s">
        <v>242</v>
      </c>
      <c r="AI11">
        <v>11.31453406301614</v>
      </c>
      <c r="AJ11">
        <v>21.3390556997084</v>
      </c>
      <c r="AK11">
        <v>2.0974704609660511</v>
      </c>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row>
    <row r="12">
      <c r="A12" t="s">
        <v>405</v>
      </c>
      <c r="B12">
        <v>2002</v>
      </c>
      <c r="C12" t="s">
        <v>408</v>
      </c>
      <c r="D12">
        <v>31</v>
      </c>
      <c r="E12" t="s">
        <v>104</v>
      </c>
      <c r="F12" t="s">
        <v>49</v>
      </c>
      <c r="G12" t="s">
        <v>423</v>
      </c>
      <c r="H12">
        <v>88.505760500895946</v>
      </c>
      <c r="I12">
        <v>89.827564845322641</v>
      </c>
      <c r="J12">
        <v>89.463662124334675</v>
      </c>
      <c r="K12">
        <v>87.595847773499344</v>
      </c>
      <c r="L12">
        <v>78.852748984278207</v>
      </c>
      <c r="M12">
        <v>90.660832028682321</v>
      </c>
      <c r="N12">
        <v>92.167875304003289</v>
      </c>
      <c r="O12">
        <v>90.521627034544125</v>
      </c>
      <c r="P12">
        <v>87.345794361481509</v>
      </c>
      <c r="Q12">
        <v>78.073947691028863</v>
      </c>
      <c r="R12">
        <v>83.791866582414343</v>
      </c>
      <c r="S12">
        <v>81.877446415486531</v>
      </c>
      <c r="T12">
        <v>89.228403753533726</v>
      </c>
      <c r="U12">
        <v>82.914077109060813</v>
      </c>
      <c r="V12">
        <v>80.376786352101973</v>
      </c>
      <c r="W12" t="s">
        <v>160</v>
      </c>
      <c r="X12" t="s">
        <v>161</v>
      </c>
      <c r="Y12" t="s">
        <v>162</v>
      </c>
      <c r="Z12" t="s">
        <v>242</v>
      </c>
      <c r="AA12" t="s">
        <v>242</v>
      </c>
      <c r="AB12" t="s">
        <v>242</v>
      </c>
      <c r="AC12" t="s">
        <v>242</v>
      </c>
      <c r="AD12" t="s">
        <v>242</v>
      </c>
      <c r="AE12" t="s">
        <v>242</v>
      </c>
      <c r="AF12" t="s">
        <v>242</v>
      </c>
      <c r="AG12" t="s">
        <v>242</v>
      </c>
      <c r="AH12" t="s">
        <v>242</v>
      </c>
      <c r="AI12">
        <v>88.682559348533275</v>
      </c>
      <c r="AJ12">
        <v>78.660944300291604</v>
      </c>
      <c r="AK12">
        <v>97.797634178241793</v>
      </c>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row>
    <row r="13">
      <c r="A13" t="s">
        <v>405</v>
      </c>
      <c r="B13">
        <v>2002</v>
      </c>
      <c r="C13" t="s">
        <v>408</v>
      </c>
      <c r="D13">
        <v>32</v>
      </c>
      <c r="E13" t="s">
        <v>104</v>
      </c>
      <c r="F13" t="s">
        <v>48</v>
      </c>
      <c r="G13" t="s">
        <v>242</v>
      </c>
      <c r="H13">
        <v>11.494239499104051</v>
      </c>
      <c r="I13">
        <v>10.172435154677361</v>
      </c>
      <c r="J13">
        <v>10.536337875665319</v>
      </c>
      <c r="K13">
        <v>12.40415222650066</v>
      </c>
      <c r="L13">
        <v>21.147251015721789</v>
      </c>
      <c r="M13">
        <v>9.3391679713176785</v>
      </c>
      <c r="N13">
        <v>7.8321246959967112</v>
      </c>
      <c r="O13">
        <v>9.4783729654558755</v>
      </c>
      <c r="P13">
        <v>12.654205638518491</v>
      </c>
      <c r="Q13">
        <v>21.926052308971141</v>
      </c>
      <c r="R13">
        <v>16.20813341758566</v>
      </c>
      <c r="S13">
        <v>18.122553584513469</v>
      </c>
      <c r="T13">
        <v>10.77159624646627</v>
      </c>
      <c r="U13">
        <v>17.085922890939191</v>
      </c>
      <c r="V13">
        <v>19.62321364789803</v>
      </c>
      <c r="W13" t="s">
        <v>160</v>
      </c>
      <c r="X13" t="s">
        <v>161</v>
      </c>
      <c r="Y13" t="s">
        <v>162</v>
      </c>
      <c r="Z13" t="s">
        <v>242</v>
      </c>
      <c r="AA13" t="s">
        <v>242</v>
      </c>
      <c r="AB13" t="s">
        <v>242</v>
      </c>
      <c r="AC13" t="s">
        <v>242</v>
      </c>
      <c r="AD13" t="s">
        <v>242</v>
      </c>
      <c r="AE13" t="s">
        <v>242</v>
      </c>
      <c r="AF13" t="s">
        <v>242</v>
      </c>
      <c r="AG13" t="s">
        <v>242</v>
      </c>
      <c r="AH13" t="s">
        <v>242</v>
      </c>
      <c r="AI13">
        <v>11.317440651466731</v>
      </c>
      <c r="AJ13">
        <v>21.3390556997084</v>
      </c>
      <c r="AK13">
        <v>2.2023658217582072</v>
      </c>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row>
    <row r="14">
      <c r="A14" t="s">
        <v>405</v>
      </c>
      <c r="B14">
        <v>2002</v>
      </c>
      <c r="C14" t="s">
        <v>408</v>
      </c>
      <c r="D14">
        <v>58</v>
      </c>
      <c r="E14" t="s">
        <v>164</v>
      </c>
      <c r="F14" t="s">
        <v>165</v>
      </c>
      <c r="G14" t="s">
        <v>242</v>
      </c>
      <c r="H14">
        <v>87.052004034871942</v>
      </c>
      <c r="I14">
        <v>89.706102564145098</v>
      </c>
      <c r="J14">
        <v>89.351339271458528</v>
      </c>
      <c r="K14">
        <v>87.595847773499344</v>
      </c>
      <c r="L14">
        <v>78.852748984278207</v>
      </c>
      <c r="M14">
        <v>89.881731569236436</v>
      </c>
      <c r="N14">
        <v>92.130081981791434</v>
      </c>
      <c r="O14">
        <v>90.521627034544125</v>
      </c>
      <c r="P14">
        <v>87.345794361481509</v>
      </c>
      <c r="Q14">
        <v>78.073947691028863</v>
      </c>
      <c r="R14">
        <v>80.351732147623892</v>
      </c>
      <c r="S14">
        <v>81.088519658335173</v>
      </c>
      <c r="T14">
        <v>89.130048685465042</v>
      </c>
      <c r="U14">
        <v>82.424002108493269</v>
      </c>
      <c r="V14">
        <v>80.376786352101973</v>
      </c>
      <c r="W14" t="s">
        <v>160</v>
      </c>
      <c r="X14" t="s">
        <v>161</v>
      </c>
      <c r="Y14" t="s">
        <v>162</v>
      </c>
      <c r="Z14" t="s">
        <v>242</v>
      </c>
      <c r="AA14" t="s">
        <v>242</v>
      </c>
      <c r="AB14" t="s">
        <v>242</v>
      </c>
      <c r="AC14" t="s">
        <v>242</v>
      </c>
      <c r="AD14" t="s">
        <v>242</v>
      </c>
      <c r="AE14" t="s">
        <v>242</v>
      </c>
      <c r="AF14" t="s">
        <v>242</v>
      </c>
      <c r="AG14" t="s">
        <v>242</v>
      </c>
      <c r="AH14" t="s">
        <v>242</v>
      </c>
      <c r="AI14">
        <v>88.367021231167627</v>
      </c>
      <c r="AJ14">
        <v>78.562888079771128</v>
      </c>
      <c r="AK14">
        <v>96.65234315143654</v>
      </c>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row>
    <row r="15">
      <c r="A15" t="s">
        <v>405</v>
      </c>
      <c r="B15">
        <v>2002</v>
      </c>
      <c r="C15" t="s">
        <v>408</v>
      </c>
      <c r="D15">
        <v>59</v>
      </c>
      <c r="E15" t="s">
        <v>164</v>
      </c>
      <c r="F15" t="s">
        <v>166</v>
      </c>
      <c r="G15" t="s">
        <v>242</v>
      </c>
      <c r="H15">
        <v>1.4537564660240041</v>
      </c>
      <c r="I15">
        <v>0.12146228117753891</v>
      </c>
      <c r="J15">
        <v>0.1123228528761418</v>
      </c>
      <c r="K15">
        <v>0</v>
      </c>
      <c r="L15">
        <v>0</v>
      </c>
      <c r="M15">
        <v>0.77910045944588557</v>
      </c>
      <c r="N15">
        <v>0.037793322211847398</v>
      </c>
      <c r="O15">
        <v>0</v>
      </c>
      <c r="P15">
        <v>0</v>
      </c>
      <c r="Q15">
        <v>0</v>
      </c>
      <c r="R15">
        <v>3.440134434790453</v>
      </c>
      <c r="S15">
        <v>0.78892675715135541</v>
      </c>
      <c r="T15">
        <v>0.098355068068684298</v>
      </c>
      <c r="U15">
        <v>0.49007500056754622</v>
      </c>
      <c r="V15">
        <v>0</v>
      </c>
      <c r="W15" t="s">
        <v>160</v>
      </c>
      <c r="X15" t="s">
        <v>161</v>
      </c>
      <c r="Y15" t="s">
        <v>162</v>
      </c>
      <c r="Z15" t="s">
        <v>242</v>
      </c>
      <c r="AA15" t="s">
        <v>242</v>
      </c>
      <c r="AB15" t="s">
        <v>242</v>
      </c>
      <c r="AC15" t="s">
        <v>242</v>
      </c>
      <c r="AD15" t="s">
        <v>242</v>
      </c>
      <c r="AE15" t="s">
        <v>242</v>
      </c>
      <c r="AF15" t="s">
        <v>242</v>
      </c>
      <c r="AG15" t="s">
        <v>242</v>
      </c>
      <c r="AH15" t="s">
        <v>242</v>
      </c>
      <c r="AI15">
        <v>0.3155381173656463</v>
      </c>
      <c r="AJ15">
        <v>0.098056220520478798</v>
      </c>
      <c r="AK15">
        <v>1.1452910268052461</v>
      </c>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row>
    <row r="16">
      <c r="A16" t="s">
        <v>405</v>
      </c>
      <c r="B16">
        <v>2002</v>
      </c>
      <c r="C16" t="s">
        <v>408</v>
      </c>
      <c r="D16">
        <v>60</v>
      </c>
      <c r="E16" t="s">
        <v>164</v>
      </c>
      <c r="F16" t="s">
        <v>167</v>
      </c>
      <c r="G16" t="s">
        <v>242</v>
      </c>
      <c r="H16">
        <v>0.043517070004633798</v>
      </c>
      <c r="I16">
        <v>0.017052361161090001</v>
      </c>
      <c r="J16">
        <v>0</v>
      </c>
      <c r="K16">
        <v>0</v>
      </c>
      <c r="L16">
        <v>0</v>
      </c>
      <c r="M16">
        <v>0</v>
      </c>
      <c r="N16">
        <v>0.021596184121055701</v>
      </c>
      <c r="O16">
        <v>0</v>
      </c>
      <c r="P16">
        <v>0</v>
      </c>
      <c r="Q16">
        <v>0</v>
      </c>
      <c r="R16">
        <v>0.20367527789870851</v>
      </c>
      <c r="S16">
        <v>0</v>
      </c>
      <c r="T16">
        <v>0</v>
      </c>
      <c r="U16">
        <v>0</v>
      </c>
      <c r="V16">
        <v>0</v>
      </c>
      <c r="W16" t="s">
        <v>160</v>
      </c>
      <c r="X16" t="s">
        <v>161</v>
      </c>
      <c r="Y16" t="s">
        <v>162</v>
      </c>
      <c r="Z16" t="s">
        <v>242</v>
      </c>
      <c r="AA16" t="s">
        <v>242</v>
      </c>
      <c r="AB16" t="s">
        <v>242</v>
      </c>
      <c r="AC16" t="s">
        <v>242</v>
      </c>
      <c r="AD16" t="s">
        <v>242</v>
      </c>
      <c r="AE16" t="s">
        <v>242</v>
      </c>
      <c r="AF16" t="s">
        <v>242</v>
      </c>
      <c r="AG16" t="s">
        <v>242</v>
      </c>
      <c r="AH16" t="s">
        <v>242</v>
      </c>
      <c r="AI16">
        <v>0.002906588450583</v>
      </c>
      <c r="AJ16">
        <v>0</v>
      </c>
      <c r="AK16">
        <v>0.1048953607921507</v>
      </c>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row>
    <row r="17">
      <c r="A17" t="s">
        <v>405</v>
      </c>
      <c r="B17">
        <v>2002</v>
      </c>
      <c r="C17" t="s">
        <v>408</v>
      </c>
      <c r="D17">
        <v>61</v>
      </c>
      <c r="E17" t="s">
        <v>164</v>
      </c>
      <c r="F17" t="s">
        <v>168</v>
      </c>
      <c r="G17" t="s">
        <v>242</v>
      </c>
      <c r="H17">
        <v>0.7711513614132961</v>
      </c>
      <c r="I17">
        <v>0.208060927212532</v>
      </c>
      <c r="J17">
        <v>0.037511009982657599</v>
      </c>
      <c r="K17">
        <v>0.27793167587462042</v>
      </c>
      <c r="L17">
        <v>0.2430114655690008</v>
      </c>
      <c r="M17">
        <v>0.42613735326389252</v>
      </c>
      <c r="N17">
        <v>0.010608290945589001</v>
      </c>
      <c r="O17">
        <v>0.1360526917912562</v>
      </c>
      <c r="P17">
        <v>0.037926426028148802</v>
      </c>
      <c r="Q17">
        <v>0</v>
      </c>
      <c r="R17">
        <v>1.5822078744452059</v>
      </c>
      <c r="S17">
        <v>0.80386979781569412</v>
      </c>
      <c r="T17">
        <v>0.5602601753284111</v>
      </c>
      <c r="U17">
        <v>0</v>
      </c>
      <c r="V17">
        <v>1.976696463793004</v>
      </c>
      <c r="W17" t="s">
        <v>160</v>
      </c>
      <c r="X17" t="s">
        <v>161</v>
      </c>
      <c r="Y17" t="s">
        <v>162</v>
      </c>
      <c r="Z17" t="s">
        <v>242</v>
      </c>
      <c r="AA17" t="s">
        <v>242</v>
      </c>
      <c r="AB17" t="s">
        <v>242</v>
      </c>
      <c r="AC17" t="s">
        <v>242</v>
      </c>
      <c r="AD17" t="s">
        <v>242</v>
      </c>
      <c r="AE17" t="s">
        <v>242</v>
      </c>
      <c r="AF17" t="s">
        <v>242</v>
      </c>
      <c r="AG17" t="s">
        <v>242</v>
      </c>
      <c r="AH17" t="s">
        <v>242</v>
      </c>
      <c r="AI17">
        <v>0.18663496478445141</v>
      </c>
      <c r="AJ17">
        <v>0.36785288593766102</v>
      </c>
      <c r="AK17">
        <v>0.91812341686812804</v>
      </c>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row>
    <row r="18">
      <c r="A18" t="s">
        <v>405</v>
      </c>
      <c r="B18">
        <v>2002</v>
      </c>
      <c r="C18" t="s">
        <v>408</v>
      </c>
      <c r="D18">
        <v>62</v>
      </c>
      <c r="E18" t="s">
        <v>164</v>
      </c>
      <c r="F18" t="s">
        <v>169</v>
      </c>
      <c r="G18" t="s">
        <v>242</v>
      </c>
      <c r="H18">
        <v>6.7068074421285981</v>
      </c>
      <c r="I18">
        <v>6.1217112960877884</v>
      </c>
      <c r="J18">
        <v>5.1321676077513434</v>
      </c>
      <c r="K18">
        <v>3.4594502639326312</v>
      </c>
      <c r="L18">
        <v>3.2790981385987958</v>
      </c>
      <c r="M18">
        <v>6.2205586120581717</v>
      </c>
      <c r="N18">
        <v>3.5642759137188729</v>
      </c>
      <c r="O18">
        <v>2.4712322017890531</v>
      </c>
      <c r="P18">
        <v>1.9456080817621031</v>
      </c>
      <c r="Q18">
        <v>2.627646151784683</v>
      </c>
      <c r="R18">
        <v>6.7239704392877879</v>
      </c>
      <c r="S18">
        <v>13.335402529681</v>
      </c>
      <c r="T18">
        <v>6.2573902355667856</v>
      </c>
      <c r="U18">
        <v>12.462954727473059</v>
      </c>
      <c r="V18">
        <v>14.10616905206947</v>
      </c>
      <c r="W18" t="s">
        <v>160</v>
      </c>
      <c r="X18" t="s">
        <v>161</v>
      </c>
      <c r="Y18" t="s">
        <v>162</v>
      </c>
      <c r="Z18" t="s">
        <v>242</v>
      </c>
      <c r="AA18" t="s">
        <v>242</v>
      </c>
      <c r="AB18" t="s">
        <v>242</v>
      </c>
      <c r="AC18" t="s">
        <v>242</v>
      </c>
      <c r="AD18" t="s">
        <v>242</v>
      </c>
      <c r="AE18" t="s">
        <v>242</v>
      </c>
      <c r="AF18" t="s">
        <v>242</v>
      </c>
      <c r="AG18" t="s">
        <v>242</v>
      </c>
      <c r="AH18" t="s">
        <v>242</v>
      </c>
      <c r="AI18">
        <v>0.83119599336013117</v>
      </c>
      <c r="AJ18">
        <v>16.095305294212061</v>
      </c>
      <c r="AK18">
        <v>0.35353904227797123</v>
      </c>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row>
    <row r="19">
      <c r="A19" t="s">
        <v>405</v>
      </c>
      <c r="B19">
        <v>2002</v>
      </c>
      <c r="C19" t="s">
        <v>408</v>
      </c>
      <c r="D19">
        <v>63</v>
      </c>
      <c r="E19" t="s">
        <v>164</v>
      </c>
      <c r="F19" t="s">
        <v>170</v>
      </c>
      <c r="G19" t="s">
        <v>242</v>
      </c>
      <c r="H19">
        <v>3.7687250719795662</v>
      </c>
      <c r="I19">
        <v>1.9729058226122529</v>
      </c>
      <c r="J19">
        <v>1.4182787950164819</v>
      </c>
      <c r="K19">
        <v>0.90389739205441089</v>
      </c>
      <c r="L19">
        <v>0.26393665707939479</v>
      </c>
      <c r="M19">
        <v>2.394737164925794</v>
      </c>
      <c r="N19">
        <v>0.85149249331835619</v>
      </c>
      <c r="O19">
        <v>0.89072553877072158</v>
      </c>
      <c r="P19">
        <v>0.74500609670014151</v>
      </c>
      <c r="Q19">
        <v>0.33571489013876621</v>
      </c>
      <c r="R19">
        <v>7.4282982657320584</v>
      </c>
      <c r="S19">
        <v>3.9548753785581789</v>
      </c>
      <c r="T19">
        <v>3.6808511648303481</v>
      </c>
      <c r="U19">
        <v>4.1294106077263288</v>
      </c>
      <c r="V19">
        <v>0.51183699506569691</v>
      </c>
      <c r="W19" t="s">
        <v>160</v>
      </c>
      <c r="X19" t="s">
        <v>161</v>
      </c>
      <c r="Y19" t="s">
        <v>162</v>
      </c>
      <c r="Z19" t="s">
        <v>242</v>
      </c>
      <c r="AA19" t="s">
        <v>242</v>
      </c>
      <c r="AB19" t="s">
        <v>242</v>
      </c>
      <c r="AC19" t="s">
        <v>242</v>
      </c>
      <c r="AD19" t="s">
        <v>242</v>
      </c>
      <c r="AE19" t="s">
        <v>242</v>
      </c>
      <c r="AF19" t="s">
        <v>242</v>
      </c>
      <c r="AG19" t="s">
        <v>242</v>
      </c>
      <c r="AH19" t="s">
        <v>242</v>
      </c>
      <c r="AI19">
        <v>1.284326718315854</v>
      </c>
      <c r="AJ19">
        <v>3.0282030682782768</v>
      </c>
      <c r="AK19">
        <v>0.33432220689874731</v>
      </c>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row>
    <row r="20">
      <c r="A20" t="s">
        <v>405</v>
      </c>
      <c r="B20">
        <v>2002</v>
      </c>
      <c r="C20" t="s">
        <v>408</v>
      </c>
      <c r="D20">
        <v>64</v>
      </c>
      <c r="E20" t="s">
        <v>164</v>
      </c>
      <c r="F20" t="s">
        <v>171</v>
      </c>
      <c r="G20" t="s">
        <v>242</v>
      </c>
      <c r="H20">
        <v>0.15692754574374179</v>
      </c>
      <c r="I20">
        <v>1.8527047476037</v>
      </c>
      <c r="J20">
        <v>3.9483804629147961</v>
      </c>
      <c r="K20">
        <v>7.7628728946388774</v>
      </c>
      <c r="L20">
        <v>17.236685438217432</v>
      </c>
      <c r="M20">
        <v>0.29773484106980902</v>
      </c>
      <c r="N20">
        <v>3.3841518138928368</v>
      </c>
      <c r="O20">
        <v>5.9803625331048469</v>
      </c>
      <c r="P20">
        <v>9.9256650340281762</v>
      </c>
      <c r="Q20">
        <v>18.804308611754799</v>
      </c>
      <c r="R20">
        <v>0.049485382246691502</v>
      </c>
      <c r="S20">
        <v>0.028405878458663499</v>
      </c>
      <c r="T20">
        <v>0.27309467074072002</v>
      </c>
      <c r="U20">
        <v>0.49355755573980231</v>
      </c>
      <c r="V20">
        <v>3.0285111369699198</v>
      </c>
      <c r="W20" t="s">
        <v>160</v>
      </c>
      <c r="X20" t="s">
        <v>161</v>
      </c>
      <c r="Y20" t="s">
        <v>162</v>
      </c>
      <c r="Z20" t="s">
        <v>242</v>
      </c>
      <c r="AA20" t="s">
        <v>242</v>
      </c>
      <c r="AB20" t="s">
        <v>242</v>
      </c>
      <c r="AC20" t="s">
        <v>242</v>
      </c>
      <c r="AD20" t="s">
        <v>242</v>
      </c>
      <c r="AE20" t="s">
        <v>242</v>
      </c>
      <c r="AF20" t="s">
        <v>242</v>
      </c>
      <c r="AG20" t="s">
        <v>242</v>
      </c>
      <c r="AH20" t="s">
        <v>242</v>
      </c>
      <c r="AI20">
        <v>8.957853025457494</v>
      </c>
      <c r="AJ20">
        <v>1.847694451280212</v>
      </c>
      <c r="AK20">
        <v>0.49148579492125499</v>
      </c>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row>
    <row r="21">
      <c r="A21" t="s">
        <v>405</v>
      </c>
      <c r="B21">
        <v>2002</v>
      </c>
      <c r="C21" t="s">
        <v>408</v>
      </c>
      <c r="D21">
        <v>65</v>
      </c>
      <c r="E21" t="s">
        <v>164</v>
      </c>
      <c r="F21" t="s">
        <v>46</v>
      </c>
      <c r="G21" t="s">
        <v>242</v>
      </c>
      <c r="H21">
        <v>0.047111007834125501</v>
      </c>
      <c r="I21">
        <v>0</v>
      </c>
      <c r="J21">
        <v>0</v>
      </c>
      <c r="K21">
        <v>0</v>
      </c>
      <c r="L21">
        <v>0.1245193162569828</v>
      </c>
      <c r="M21">
        <v>0</v>
      </c>
      <c r="N21">
        <v>0</v>
      </c>
      <c r="O21">
        <v>0</v>
      </c>
      <c r="P21">
        <v>0</v>
      </c>
      <c r="Q21">
        <v>0.1583826552929043</v>
      </c>
      <c r="R21">
        <v>0.22049617797526361</v>
      </c>
      <c r="S21">
        <v>0</v>
      </c>
      <c r="T21">
        <v>0</v>
      </c>
      <c r="U21">
        <v>0</v>
      </c>
      <c r="V21">
        <v>0</v>
      </c>
      <c r="W21" t="s">
        <v>160</v>
      </c>
      <c r="X21" t="s">
        <v>161</v>
      </c>
      <c r="Y21" t="s">
        <v>162</v>
      </c>
      <c r="Z21" t="s">
        <v>242</v>
      </c>
      <c r="AA21" t="s">
        <v>242</v>
      </c>
      <c r="AB21" t="s">
        <v>242</v>
      </c>
      <c r="AC21" t="s">
        <v>242</v>
      </c>
      <c r="AD21" t="s">
        <v>242</v>
      </c>
      <c r="AE21" t="s">
        <v>242</v>
      </c>
      <c r="AF21" t="s">
        <v>242</v>
      </c>
      <c r="AG21" t="s">
        <v>242</v>
      </c>
      <c r="AH21" t="s">
        <v>242</v>
      </c>
      <c r="AI21">
        <v>0.054523361098273701</v>
      </c>
      <c r="AJ21">
        <v>0</v>
      </c>
      <c r="AK21">
        <v>0</v>
      </c>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row>
    <row r="22">
      <c r="A22" t="s">
        <v>405</v>
      </c>
      <c r="B22">
        <v>2002</v>
      </c>
      <c r="C22" t="s">
        <v>408</v>
      </c>
      <c r="D22">
        <v>122</v>
      </c>
      <c r="E22" t="s">
        <v>18</v>
      </c>
      <c r="F22" t="s">
        <v>14</v>
      </c>
      <c r="G22" t="s">
        <v>424</v>
      </c>
      <c r="H22">
        <v>98.050333380500504</v>
      </c>
      <c r="I22">
        <v>99.926273558246052</v>
      </c>
      <c r="J22">
        <v>99.945055584241175</v>
      </c>
      <c r="K22">
        <v>99.979519818888889</v>
      </c>
      <c r="L22">
        <v>99.999999999999957</v>
      </c>
      <c r="M22">
        <v>99.096067877574825</v>
      </c>
      <c r="N22">
        <v>99.989662295139112</v>
      </c>
      <c r="O22">
        <v>99.980438914199624</v>
      </c>
      <c r="P22">
        <v>99.981567145023249</v>
      </c>
      <c r="Q22">
        <v>100</v>
      </c>
      <c r="R22">
        <v>94.20812074355365</v>
      </c>
      <c r="S22">
        <v>99.363155191101953</v>
      </c>
      <c r="T22">
        <v>99.867120490963643</v>
      </c>
      <c r="U22">
        <v>99.71105921295927</v>
      </c>
      <c r="V22">
        <v>100.0000000000001</v>
      </c>
      <c r="W22" t="s">
        <v>160</v>
      </c>
      <c r="X22" t="s">
        <v>161</v>
      </c>
      <c r="Y22" t="s">
        <v>162</v>
      </c>
      <c r="Z22" t="s">
        <v>242</v>
      </c>
      <c r="AA22" t="s">
        <v>242</v>
      </c>
      <c r="AB22" t="s">
        <v>242</v>
      </c>
      <c r="AC22" t="s">
        <v>242</v>
      </c>
      <c r="AD22" t="s">
        <v>242</v>
      </c>
      <c r="AE22" t="s">
        <v>242</v>
      </c>
      <c r="AF22" t="s">
        <v>242</v>
      </c>
      <c r="AG22" t="s">
        <v>242</v>
      </c>
      <c r="AH22" t="s">
        <v>242</v>
      </c>
      <c r="AI22">
        <v>99.762553612015992</v>
      </c>
      <c r="AJ22">
        <v>99.716808761144861</v>
      </c>
      <c r="AK22">
        <v>98.845427399069237</v>
      </c>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row>
    <row r="23">
      <c r="A23" t="s">
        <v>405</v>
      </c>
      <c r="B23">
        <v>2002</v>
      </c>
      <c r="C23" t="s">
        <v>408</v>
      </c>
      <c r="D23">
        <v>123</v>
      </c>
      <c r="E23" t="s">
        <v>18</v>
      </c>
      <c r="F23" t="s">
        <v>51</v>
      </c>
      <c r="G23" t="s">
        <v>242</v>
      </c>
      <c r="H23">
        <v>1.949666619499496</v>
      </c>
      <c r="I23">
        <v>0.073726441753947797</v>
      </c>
      <c r="J23">
        <v>0.054944415758825499</v>
      </c>
      <c r="K23">
        <v>0.0204801811111111</v>
      </c>
      <c r="L23">
        <v>0</v>
      </c>
      <c r="M23">
        <v>0.90393212242517507</v>
      </c>
      <c r="N23">
        <v>0.010337704860887699</v>
      </c>
      <c r="O23">
        <v>0.019561085800376101</v>
      </c>
      <c r="P23">
        <v>0.0184328549767514</v>
      </c>
      <c r="Q23">
        <v>0</v>
      </c>
      <c r="R23">
        <v>5.7918792564463502</v>
      </c>
      <c r="S23">
        <v>0.63684480889804718</v>
      </c>
      <c r="T23">
        <v>0.13287950903635701</v>
      </c>
      <c r="U23">
        <v>0.28894078704072967</v>
      </c>
      <c r="V23">
        <v>0</v>
      </c>
      <c r="W23" t="s">
        <v>160</v>
      </c>
      <c r="X23" t="s">
        <v>161</v>
      </c>
      <c r="Y23" t="s">
        <v>162</v>
      </c>
      <c r="Z23" t="s">
        <v>242</v>
      </c>
      <c r="AA23" t="s">
        <v>242</v>
      </c>
      <c r="AB23" t="s">
        <v>242</v>
      </c>
      <c r="AC23" t="s">
        <v>242</v>
      </c>
      <c r="AD23" t="s">
        <v>242</v>
      </c>
      <c r="AE23" t="s">
        <v>242</v>
      </c>
      <c r="AF23" t="s">
        <v>242</v>
      </c>
      <c r="AG23" t="s">
        <v>242</v>
      </c>
      <c r="AH23" t="s">
        <v>242</v>
      </c>
      <c r="AI23">
        <v>0.23744638798400791</v>
      </c>
      <c r="AJ23">
        <v>0.28319123885513869</v>
      </c>
      <c r="AK23">
        <v>1.1545726009307631</v>
      </c>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row>
    <row r="24">
      <c r="A24" t="s">
        <v>405</v>
      </c>
      <c r="B24">
        <v>2002</v>
      </c>
      <c r="C24" t="s">
        <v>408</v>
      </c>
      <c r="D24">
        <v>124</v>
      </c>
      <c r="E24" t="s">
        <v>50</v>
      </c>
      <c r="F24" t="s">
        <v>15</v>
      </c>
      <c r="G24" t="s">
        <v>425</v>
      </c>
      <c r="H24">
        <v>94.525443993397403</v>
      </c>
      <c r="I24">
        <v>97.451063637047696</v>
      </c>
      <c r="J24">
        <v>97.794946055805738</v>
      </c>
      <c r="K24">
        <v>96.847299537481192</v>
      </c>
      <c r="L24">
        <v>97.012125845657678</v>
      </c>
      <c r="M24">
        <v>95.608277142169058</v>
      </c>
      <c r="N24">
        <v>97.18945359502672</v>
      </c>
      <c r="O24">
        <v>97.74758542820453</v>
      </c>
      <c r="P24">
        <v>96.821507314772987</v>
      </c>
      <c r="Q24">
        <v>96.633521743289492</v>
      </c>
      <c r="R24">
        <v>91.067928398452693</v>
      </c>
      <c r="S24">
        <v>97.931964350572031</v>
      </c>
      <c r="T24">
        <v>97.701697500668899</v>
      </c>
      <c r="U24">
        <v>97.515603261081893</v>
      </c>
      <c r="V24">
        <v>98.431111207311403</v>
      </c>
      <c r="W24" t="s">
        <v>160</v>
      </c>
      <c r="X24" t="s">
        <v>161</v>
      </c>
      <c r="Y24" t="s">
        <v>162</v>
      </c>
      <c r="Z24" t="s">
        <v>242</v>
      </c>
      <c r="AA24" t="s">
        <v>242</v>
      </c>
      <c r="AB24" t="s">
        <v>242</v>
      </c>
      <c r="AC24" t="s">
        <v>242</v>
      </c>
      <c r="AD24" t="s">
        <v>242</v>
      </c>
      <c r="AE24" t="s">
        <v>242</v>
      </c>
      <c r="AF24" t="s">
        <v>242</v>
      </c>
      <c r="AG24" t="s">
        <v>242</v>
      </c>
      <c r="AH24" t="s">
        <v>242</v>
      </c>
      <c r="AI24">
        <v>96.562527360181647</v>
      </c>
      <c r="AJ24">
        <v>97.506898114867965</v>
      </c>
      <c r="AK24">
        <v>96.302452599637562</v>
      </c>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row>
    <row r="25">
      <c r="A25" t="s">
        <v>405</v>
      </c>
      <c r="B25">
        <v>2002</v>
      </c>
      <c r="C25" t="s">
        <v>408</v>
      </c>
      <c r="D25">
        <v>125</v>
      </c>
      <c r="E25" t="s">
        <v>50</v>
      </c>
      <c r="F25" t="s">
        <v>16</v>
      </c>
      <c r="G25" t="s">
        <v>426</v>
      </c>
      <c r="H25">
        <v>3.5248893871030069</v>
      </c>
      <c r="I25">
        <v>2.4752099211983492</v>
      </c>
      <c r="J25">
        <v>2.1501095284354022</v>
      </c>
      <c r="K25">
        <v>3.1322202814077129</v>
      </c>
      <c r="L25">
        <v>2.98787415434226</v>
      </c>
      <c r="M25">
        <v>3.4877907354057078</v>
      </c>
      <c r="N25">
        <v>2.8002087001123792</v>
      </c>
      <c r="O25">
        <v>2.232853485995077</v>
      </c>
      <c r="P25">
        <v>3.1600598302502818</v>
      </c>
      <c r="Q25">
        <v>3.3664782567105229</v>
      </c>
      <c r="R25">
        <v>3.140192345100878</v>
      </c>
      <c r="S25">
        <v>1.4311908405299421</v>
      </c>
      <c r="T25">
        <v>2.165422990294712</v>
      </c>
      <c r="U25">
        <v>2.195455951877384</v>
      </c>
      <c r="V25">
        <v>1.568888792688685</v>
      </c>
      <c r="W25" t="s">
        <v>160</v>
      </c>
      <c r="X25" t="s">
        <v>161</v>
      </c>
      <c r="Y25" t="s">
        <v>162</v>
      </c>
      <c r="Z25" t="s">
        <v>242</v>
      </c>
      <c r="AA25" t="s">
        <v>242</v>
      </c>
      <c r="AB25" t="s">
        <v>242</v>
      </c>
      <c r="AC25" t="s">
        <v>242</v>
      </c>
      <c r="AD25" t="s">
        <v>242</v>
      </c>
      <c r="AE25" t="s">
        <v>242</v>
      </c>
      <c r="AF25" t="s">
        <v>242</v>
      </c>
      <c r="AG25" t="s">
        <v>242</v>
      </c>
      <c r="AH25" t="s">
        <v>242</v>
      </c>
      <c r="AI25">
        <v>3.2000262518343732</v>
      </c>
      <c r="AJ25">
        <v>2.209910646276902</v>
      </c>
      <c r="AK25">
        <v>2.5429747994315628</v>
      </c>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row>
    <row r="26">
      <c r="A26" t="s">
        <v>405</v>
      </c>
      <c r="B26">
        <v>2002</v>
      </c>
      <c r="C26" t="s">
        <v>408</v>
      </c>
      <c r="D26">
        <v>126</v>
      </c>
      <c r="E26" t="s">
        <v>50</v>
      </c>
      <c r="F26" t="s">
        <v>22</v>
      </c>
      <c r="G26" t="s">
        <v>427</v>
      </c>
      <c r="H26">
        <v>1.6794957401203869</v>
      </c>
      <c r="I26">
        <v>0.062051180692307598</v>
      </c>
      <c r="J26">
        <v>0.0549444157588539</v>
      </c>
      <c r="K26">
        <v>0.020480181111096799</v>
      </c>
      <c r="L26">
        <v>0</v>
      </c>
      <c r="M26">
        <v>0.8477960133785416</v>
      </c>
      <c r="N26">
        <v>0.0103377048609019</v>
      </c>
      <c r="O26">
        <v>0.019561085800390302</v>
      </c>
      <c r="P26">
        <v>0.0184328549767372</v>
      </c>
      <c r="Q26">
        <v>0</v>
      </c>
      <c r="R26">
        <v>5.1308792280227644</v>
      </c>
      <c r="S26">
        <v>0.27306278249041332</v>
      </c>
      <c r="T26">
        <v>0.073105251617945996</v>
      </c>
      <c r="U26">
        <v>0.28894078704072967</v>
      </c>
      <c r="V26">
        <v>0</v>
      </c>
      <c r="W26" t="s">
        <v>160</v>
      </c>
      <c r="X26" t="s">
        <v>161</v>
      </c>
      <c r="Y26" t="s">
        <v>162</v>
      </c>
      <c r="Z26" t="s">
        <v>242</v>
      </c>
      <c r="AA26" t="s">
        <v>242</v>
      </c>
      <c r="AB26" t="s">
        <v>242</v>
      </c>
      <c r="AC26" t="s">
        <v>242</v>
      </c>
      <c r="AD26" t="s">
        <v>242</v>
      </c>
      <c r="AE26" t="s">
        <v>242</v>
      </c>
      <c r="AF26" t="s">
        <v>242</v>
      </c>
      <c r="AG26" t="s">
        <v>242</v>
      </c>
      <c r="AH26" t="s">
        <v>242</v>
      </c>
      <c r="AI26">
        <v>0.23744638798397941</v>
      </c>
      <c r="AJ26">
        <v>0.1132257545144313</v>
      </c>
      <c r="AK26">
        <v>1.0510944182589981</v>
      </c>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row>
    <row r="27">
      <c r="A27" t="s">
        <v>405</v>
      </c>
      <c r="B27">
        <v>2002</v>
      </c>
      <c r="C27" t="s">
        <v>408</v>
      </c>
      <c r="D27">
        <v>127</v>
      </c>
      <c r="E27" t="s">
        <v>50</v>
      </c>
      <c r="F27" t="s">
        <v>19</v>
      </c>
      <c r="G27" t="s">
        <v>428</v>
      </c>
      <c r="H27">
        <v>0.27017087937921208</v>
      </c>
      <c r="I27">
        <v>0.011675261061653799</v>
      </c>
      <c r="J27">
        <v>0</v>
      </c>
      <c r="K27">
        <v>0</v>
      </c>
      <c r="L27">
        <v>0</v>
      </c>
      <c r="M27">
        <v>0.056136109046686498</v>
      </c>
      <c r="N27">
        <v>0</v>
      </c>
      <c r="O27">
        <v>0</v>
      </c>
      <c r="P27">
        <v>0</v>
      </c>
      <c r="Q27">
        <v>0</v>
      </c>
      <c r="R27">
        <v>0.661000028423674</v>
      </c>
      <c r="S27">
        <v>0.36378202640761259</v>
      </c>
      <c r="T27">
        <v>0.059774257418443097</v>
      </c>
      <c r="U27">
        <v>0</v>
      </c>
      <c r="V27">
        <v>0</v>
      </c>
      <c r="W27" t="s">
        <v>160</v>
      </c>
      <c r="X27" t="s">
        <v>161</v>
      </c>
      <c r="Y27" t="s">
        <v>162</v>
      </c>
      <c r="Z27" t="s">
        <v>242</v>
      </c>
      <c r="AA27" t="s">
        <v>242</v>
      </c>
      <c r="AB27" t="s">
        <v>242</v>
      </c>
      <c r="AC27" t="s">
        <v>242</v>
      </c>
      <c r="AD27" t="s">
        <v>242</v>
      </c>
      <c r="AE27" t="s">
        <v>242</v>
      </c>
      <c r="AF27" t="s">
        <v>242</v>
      </c>
      <c r="AG27" t="s">
        <v>242</v>
      </c>
      <c r="AH27" t="s">
        <v>242</v>
      </c>
      <c r="AI27">
        <v>0</v>
      </c>
      <c r="AJ27">
        <v>0.16996548434070469</v>
      </c>
      <c r="AK27">
        <v>0.1034781826718793</v>
      </c>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row>
    <row r="28">
      <c r="A28" t="s">
        <v>405</v>
      </c>
      <c r="B28">
        <v>2002</v>
      </c>
      <c r="C28" t="s">
        <v>408</v>
      </c>
      <c r="D28">
        <v>139</v>
      </c>
      <c r="E28" t="s">
        <v>50</v>
      </c>
      <c r="F28" t="s">
        <v>19</v>
      </c>
      <c r="G28" t="s">
        <v>242</v>
      </c>
      <c r="H28">
        <v>0.27017087937921208</v>
      </c>
      <c r="I28">
        <v>0.011675261061653799</v>
      </c>
      <c r="J28">
        <v>0</v>
      </c>
      <c r="K28">
        <v>0</v>
      </c>
      <c r="L28">
        <v>0</v>
      </c>
      <c r="M28">
        <v>0.056136109046686498</v>
      </c>
      <c r="N28">
        <v>0</v>
      </c>
      <c r="O28">
        <v>0</v>
      </c>
      <c r="P28">
        <v>0</v>
      </c>
      <c r="Q28">
        <v>0</v>
      </c>
      <c r="R28">
        <v>0.661000028423674</v>
      </c>
      <c r="S28">
        <v>0.36378202640761259</v>
      </c>
      <c r="T28">
        <v>0.059774257418443097</v>
      </c>
      <c r="U28">
        <v>0</v>
      </c>
      <c r="V28">
        <v>0</v>
      </c>
      <c r="W28" t="s">
        <v>160</v>
      </c>
      <c r="X28" t="s">
        <v>161</v>
      </c>
      <c r="Y28" t="s">
        <v>162</v>
      </c>
      <c r="Z28" t="s">
        <v>242</v>
      </c>
      <c r="AA28" t="s">
        <v>242</v>
      </c>
      <c r="AB28" t="s">
        <v>242</v>
      </c>
      <c r="AC28" t="s">
        <v>242</v>
      </c>
      <c r="AD28" t="s">
        <v>242</v>
      </c>
      <c r="AE28" t="s">
        <v>242</v>
      </c>
      <c r="AF28" t="s">
        <v>242</v>
      </c>
      <c r="AG28" t="s">
        <v>242</v>
      </c>
      <c r="AH28" t="s">
        <v>242</v>
      </c>
      <c r="AI28">
        <v>0</v>
      </c>
      <c r="AJ28">
        <v>0.16996548434070469</v>
      </c>
      <c r="AK28">
        <v>0.1034781826718793</v>
      </c>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row>
    <row r="29">
      <c r="A29" t="s">
        <v>405</v>
      </c>
      <c r="B29">
        <v>2002</v>
      </c>
      <c r="C29" t="s">
        <v>408</v>
      </c>
      <c r="D29">
        <v>153</v>
      </c>
      <c r="E29" t="s">
        <v>62</v>
      </c>
      <c r="F29" t="s">
        <v>174</v>
      </c>
      <c r="G29" t="s">
        <v>242</v>
      </c>
      <c r="H29">
        <v>71.104914852713904</v>
      </c>
      <c r="I29">
        <v>87.308494022335239</v>
      </c>
      <c r="J29">
        <v>92.373732897815188</v>
      </c>
      <c r="K29">
        <v>92.914398937926208</v>
      </c>
      <c r="L29">
        <v>97.467397284708483</v>
      </c>
      <c r="M29">
        <v>80.045966549740982</v>
      </c>
      <c r="N29">
        <v>90.593812419720479</v>
      </c>
      <c r="O29">
        <v>94.79700683373045</v>
      </c>
      <c r="P29">
        <v>93.79562268927512</v>
      </c>
      <c r="Q29">
        <v>97.958943470284595</v>
      </c>
      <c r="R29">
        <v>48.175921145798007</v>
      </c>
      <c r="S29">
        <v>78.887594070457681</v>
      </c>
      <c r="T29">
        <v>80.140169897579781</v>
      </c>
      <c r="U29">
        <v>85.281635980127291</v>
      </c>
      <c r="V29">
        <v>90.143599552912136</v>
      </c>
      <c r="W29" t="s">
        <v>160</v>
      </c>
      <c r="X29" t="s">
        <v>161</v>
      </c>
      <c r="Y29" t="s">
        <v>162</v>
      </c>
      <c r="Z29" t="s">
        <v>242</v>
      </c>
      <c r="AA29" t="s">
        <v>242</v>
      </c>
      <c r="AB29" t="s">
        <v>242</v>
      </c>
      <c r="AC29" t="s">
        <v>242</v>
      </c>
      <c r="AD29" t="s">
        <v>242</v>
      </c>
      <c r="AE29" t="s">
        <v>242</v>
      </c>
      <c r="AF29" t="s">
        <v>242</v>
      </c>
      <c r="AG29" t="s">
        <v>242</v>
      </c>
      <c r="AH29" t="s">
        <v>242</v>
      </c>
      <c r="AI29">
        <v>88.693308923274145</v>
      </c>
      <c r="AJ29">
        <v>91.732781378250721</v>
      </c>
      <c r="AK29">
        <v>75.536592368631801</v>
      </c>
      <c r="AL29"/>
      <c r="AM29"/>
      <c r="AN29"/>
      <c r="AO29"/>
      <c r="AP29"/>
      <c r="AQ29"/>
      <c r="AR29"/>
      <c r="AS29"/>
      <c r="AT29"/>
      <c r="AU29">
        <v>6504.6096969999926</v>
      </c>
      <c r="AV29">
        <v>7976.5873900000079</v>
      </c>
      <c r="AW29">
        <v>8424.858479999999</v>
      </c>
      <c r="AX29">
        <v>8504.328469</v>
      </c>
      <c r="AY29">
        <v>8906.1096310000121</v>
      </c>
      <c r="AZ29">
        <v>5776.379845999998</v>
      </c>
      <c r="BA29">
        <v>6535.3171399999992</v>
      </c>
      <c r="BB29">
        <v>6776.8199750000103</v>
      </c>
      <c r="BC29">
        <v>6709.0345660000003</v>
      </c>
      <c r="BD29">
        <v>7037.2319829999969</v>
      </c>
      <c r="BE29">
        <v>941.61415400000021</v>
      </c>
      <c r="BF29">
        <v>1679.4359169999991</v>
      </c>
      <c r="BG29">
        <v>1430.08977</v>
      </c>
      <c r="BH29">
        <v>1669.093736999999</v>
      </c>
      <c r="BI29">
        <v>1761.476578999999</v>
      </c>
      <c r="BJ29">
        <v>25519.155309999911</v>
      </c>
      <c r="BK29">
        <v>11410.984691000011</v>
      </c>
      <c r="BL29">
        <v>3386.3536660000032</v>
      </c>
      <c r="BM29"/>
      <c r="BN29"/>
      <c r="BO29"/>
      <c r="BP29"/>
      <c r="BQ29"/>
      <c r="BR29"/>
      <c r="BS29"/>
      <c r="BT29"/>
      <c r="BU29"/>
    </row>
    <row r="30">
      <c r="A30" t="s">
        <v>405</v>
      </c>
      <c r="B30">
        <v>2002</v>
      </c>
      <c r="C30" t="s">
        <v>408</v>
      </c>
      <c r="D30">
        <v>154</v>
      </c>
      <c r="E30" t="s">
        <v>62</v>
      </c>
      <c r="F30" t="s">
        <v>175</v>
      </c>
      <c r="G30" t="s">
        <v>242</v>
      </c>
      <c r="H30">
        <v>0.51081356458517513</v>
      </c>
      <c r="I30">
        <v>0.36620948209930981</v>
      </c>
      <c r="J30">
        <v>0.32752521693960029</v>
      </c>
      <c r="K30">
        <v>0.2495803529314799</v>
      </c>
      <c r="L30">
        <v>0.35376321631473862</v>
      </c>
      <c r="M30">
        <v>0.69757100783931236</v>
      </c>
      <c r="N30">
        <v>0.24675948413056131</v>
      </c>
      <c r="O30">
        <v>0.4306640729436394</v>
      </c>
      <c r="P30">
        <v>0.102049055788189</v>
      </c>
      <c r="Q30">
        <v>0.44997000649483021</v>
      </c>
      <c r="R30">
        <v>0.1503132146297198</v>
      </c>
      <c r="S30">
        <v>0.21569654133614141</v>
      </c>
      <c r="T30">
        <v>1.0728578751025859</v>
      </c>
      <c r="U30">
        <v>0</v>
      </c>
      <c r="V30">
        <v>0</v>
      </c>
      <c r="W30" t="s">
        <v>160</v>
      </c>
      <c r="X30" t="s">
        <v>161</v>
      </c>
      <c r="Y30" t="s">
        <v>162</v>
      </c>
      <c r="Z30" t="s">
        <v>242</v>
      </c>
      <c r="AA30" t="s">
        <v>242</v>
      </c>
      <c r="AB30" t="s">
        <v>242</v>
      </c>
      <c r="AC30" t="s">
        <v>242</v>
      </c>
      <c r="AD30" t="s">
        <v>242</v>
      </c>
      <c r="AE30" t="s">
        <v>242</v>
      </c>
      <c r="AF30" t="s">
        <v>242</v>
      </c>
      <c r="AG30" t="s">
        <v>242</v>
      </c>
      <c r="AH30" t="s">
        <v>242</v>
      </c>
      <c r="AI30">
        <v>0.34240872810863893</v>
      </c>
      <c r="AJ30">
        <v>0.48872005150695402</v>
      </c>
      <c r="AK30">
        <v>0.13191400341085879</v>
      </c>
      <c r="AL30"/>
      <c r="AM30"/>
      <c r="AN30"/>
      <c r="AO30"/>
      <c r="AP30"/>
      <c r="AQ30"/>
      <c r="AR30"/>
      <c r="AS30"/>
      <c r="AT30"/>
      <c r="AU30">
        <v>46.728737000000002</v>
      </c>
      <c r="AV30">
        <v>33.457248000000007</v>
      </c>
      <c r="AW30">
        <v>29.871625999999999</v>
      </c>
      <c r="AX30">
        <v>22.84375</v>
      </c>
      <c r="AY30">
        <v>32.325209000000001</v>
      </c>
      <c r="AZ30">
        <v>50.339015000000003</v>
      </c>
      <c r="BA30">
        <v>17.800901</v>
      </c>
      <c r="BB30">
        <v>30.787184</v>
      </c>
      <c r="BC30">
        <v>7.2993880000000004</v>
      </c>
      <c r="BD30">
        <v>32.325209000000001</v>
      </c>
      <c r="BE30">
        <v>2.9379209999999998</v>
      </c>
      <c r="BF30">
        <v>4.591958</v>
      </c>
      <c r="BG30">
        <v>19.144994000000001</v>
      </c>
      <c r="BH30">
        <v>0</v>
      </c>
      <c r="BI30">
        <v>0</v>
      </c>
      <c r="BJ30">
        <v>98.519061000000008</v>
      </c>
      <c r="BK30">
        <v>60.793720000000008</v>
      </c>
      <c r="BL30">
        <v>5.9137890000000004</v>
      </c>
      <c r="BM30"/>
      <c r="BN30"/>
      <c r="BO30"/>
      <c r="BP30"/>
      <c r="BQ30"/>
      <c r="BR30"/>
      <c r="BS30"/>
      <c r="BT30"/>
      <c r="BU30"/>
    </row>
    <row r="31">
      <c r="A31" t="s">
        <v>405</v>
      </c>
      <c r="B31">
        <v>2002</v>
      </c>
      <c r="C31" t="s">
        <v>408</v>
      </c>
      <c r="D31">
        <v>155</v>
      </c>
      <c r="E31" t="s">
        <v>62</v>
      </c>
      <c r="F31" t="s">
        <v>176</v>
      </c>
      <c r="G31" t="s">
        <v>242</v>
      </c>
      <c r="H31">
        <v>26.700845687710299</v>
      </c>
      <c r="I31">
        <v>12.29630858709665</v>
      </c>
      <c r="J31">
        <v>7.2522015722082607</v>
      </c>
      <c r="K31">
        <v>6.8360207091422094</v>
      </c>
      <c r="L31">
        <v>2.1788394989767479</v>
      </c>
      <c r="M31">
        <v>18.461983012769871</v>
      </c>
      <c r="N31">
        <v>9.1005877405001758</v>
      </c>
      <c r="O31">
        <v>4.7723290933259239</v>
      </c>
      <c r="P31">
        <v>6.1023282549367348</v>
      </c>
      <c r="Q31">
        <v>1.591086523220568</v>
      </c>
      <c r="R31">
        <v>47.0720864285137</v>
      </c>
      <c r="S31">
        <v>20.50653928845194</v>
      </c>
      <c r="T31">
        <v>18.727197969899191</v>
      </c>
      <c r="U31">
        <v>14.718364019872761</v>
      </c>
      <c r="V31">
        <v>9.8564004470879159</v>
      </c>
      <c r="W31" t="s">
        <v>160</v>
      </c>
      <c r="X31" t="s">
        <v>161</v>
      </c>
      <c r="Y31" t="s">
        <v>162</v>
      </c>
      <c r="Z31" t="s">
        <v>242</v>
      </c>
      <c r="AA31" t="s">
        <v>242</v>
      </c>
      <c r="AB31" t="s">
        <v>242</v>
      </c>
      <c r="AC31" t="s">
        <v>242</v>
      </c>
      <c r="AD31" t="s">
        <v>242</v>
      </c>
      <c r="AE31" t="s">
        <v>242</v>
      </c>
      <c r="AF31" t="s">
        <v>242</v>
      </c>
      <c r="AG31" t="s">
        <v>242</v>
      </c>
      <c r="AH31" t="s">
        <v>242</v>
      </c>
      <c r="AI31">
        <v>10.759658158847961</v>
      </c>
      <c r="AJ31">
        <v>7.1640772276647642</v>
      </c>
      <c r="AK31">
        <v>23.76077135283267</v>
      </c>
      <c r="AL31"/>
      <c r="AM31"/>
      <c r="AN31"/>
      <c r="AO31"/>
      <c r="AP31"/>
      <c r="AQ31"/>
      <c r="AR31"/>
      <c r="AS31"/>
      <c r="AT31"/>
      <c r="AU31">
        <v>2442.5678610000041</v>
      </c>
      <c r="AV31">
        <v>1123.402495</v>
      </c>
      <c r="AW31">
        <v>661.43014899999991</v>
      </c>
      <c r="AX31">
        <v>625.69167099999993</v>
      </c>
      <c r="AY31">
        <v>199.09204500000001</v>
      </c>
      <c r="AZ31">
        <v>1332.2773299999999</v>
      </c>
      <c r="BA31">
        <v>656.50429600000007</v>
      </c>
      <c r="BB31">
        <v>341.16282999999987</v>
      </c>
      <c r="BC31">
        <v>436.48871899999978</v>
      </c>
      <c r="BD31">
        <v>114.301406</v>
      </c>
      <c r="BE31">
        <v>920.03934300000003</v>
      </c>
      <c r="BF31">
        <v>436.56317600000011</v>
      </c>
      <c r="BG31">
        <v>334.18414599999988</v>
      </c>
      <c r="BH31">
        <v>288.06118600000008</v>
      </c>
      <c r="BI31">
        <v>192.60178900000011</v>
      </c>
      <c r="BJ31">
        <v>3095.807237</v>
      </c>
      <c r="BK31">
        <v>891.16643299999919</v>
      </c>
      <c r="BL31">
        <v>1065.210551000001</v>
      </c>
      <c r="BM31"/>
      <c r="BN31"/>
      <c r="BO31"/>
      <c r="BP31"/>
      <c r="BQ31"/>
      <c r="BR31"/>
      <c r="BS31"/>
      <c r="BT31"/>
      <c r="BU31"/>
    </row>
    <row r="32">
      <c r="A32" t="s">
        <v>405</v>
      </c>
      <c r="B32">
        <v>2002</v>
      </c>
      <c r="C32" t="s">
        <v>408</v>
      </c>
      <c r="D32">
        <v>156</v>
      </c>
      <c r="E32" t="s">
        <v>62</v>
      </c>
      <c r="F32" t="s">
        <v>177</v>
      </c>
      <c r="G32" t="s">
        <v>242</v>
      </c>
      <c r="H32">
        <v>1.4132550156113961</v>
      </c>
      <c r="I32">
        <v>0.017312647407117202</v>
      </c>
      <c r="J32">
        <v>0.0465403130368909</v>
      </c>
      <c r="K32">
        <v>0</v>
      </c>
      <c r="L32">
        <v>0</v>
      </c>
      <c r="M32">
        <v>0.73834332060326524</v>
      </c>
      <c r="N32">
        <v>0.058840355648685901</v>
      </c>
      <c r="O32">
        <v>0</v>
      </c>
      <c r="P32">
        <v>0</v>
      </c>
      <c r="Q32">
        <v>0</v>
      </c>
      <c r="R32">
        <v>3.940679182635034</v>
      </c>
      <c r="S32">
        <v>0.0263880733467316</v>
      </c>
      <c r="T32">
        <v>0</v>
      </c>
      <c r="U32">
        <v>0</v>
      </c>
      <c r="V32">
        <v>0</v>
      </c>
      <c r="W32" t="s">
        <v>160</v>
      </c>
      <c r="X32" t="s">
        <v>161</v>
      </c>
      <c r="Y32" t="s">
        <v>162</v>
      </c>
      <c r="Z32" t="s">
        <v>242</v>
      </c>
      <c r="AA32" t="s">
        <v>242</v>
      </c>
      <c r="AB32" t="s">
        <v>242</v>
      </c>
      <c r="AC32" t="s">
        <v>242</v>
      </c>
      <c r="AD32" t="s">
        <v>242</v>
      </c>
      <c r="AE32" t="s">
        <v>242</v>
      </c>
      <c r="AF32" t="s">
        <v>242</v>
      </c>
      <c r="AG32" t="s">
        <v>242</v>
      </c>
      <c r="AH32" t="s">
        <v>242</v>
      </c>
      <c r="AI32">
        <v>0.20462418976931979</v>
      </c>
      <c r="AJ32">
        <v>0.4444558582368755</v>
      </c>
      <c r="AK32">
        <v>0.4672440924525294</v>
      </c>
      <c r="AL32"/>
      <c r="AM32"/>
      <c r="AN32"/>
      <c r="AO32"/>
      <c r="AP32"/>
      <c r="AQ32"/>
      <c r="AR32"/>
      <c r="AS32"/>
      <c r="AT32"/>
      <c r="AU32">
        <v>129.283219</v>
      </c>
      <c r="AV32">
        <v>1.5817000000000001</v>
      </c>
      <c r="AW32">
        <v>4.2446650000000004</v>
      </c>
      <c r="AX32">
        <v>0</v>
      </c>
      <c r="AY32">
        <v>0</v>
      </c>
      <c r="AZ32">
        <v>53.281278999999998</v>
      </c>
      <c r="BA32">
        <v>4.2446650000000004</v>
      </c>
      <c r="BB32">
        <v>0</v>
      </c>
      <c r="BC32">
        <v>0</v>
      </c>
      <c r="BD32">
        <v>0</v>
      </c>
      <c r="BE32">
        <v>77.021865000000005</v>
      </c>
      <c r="BF32">
        <v>0.56177500000000002</v>
      </c>
      <c r="BG32">
        <v>0</v>
      </c>
      <c r="BH32">
        <v>0</v>
      </c>
      <c r="BI32">
        <v>0</v>
      </c>
      <c r="BJ32">
        <v>58.875202000000002</v>
      </c>
      <c r="BK32">
        <v>55.287530999999987</v>
      </c>
      <c r="BL32">
        <v>20.946850999999999</v>
      </c>
      <c r="BM32"/>
      <c r="BN32"/>
      <c r="BO32"/>
      <c r="BP32"/>
      <c r="BQ32"/>
      <c r="BR32"/>
      <c r="BS32"/>
      <c r="BT32"/>
      <c r="BU32"/>
    </row>
    <row r="33">
      <c r="A33" t="s">
        <v>405</v>
      </c>
      <c r="B33">
        <v>2002</v>
      </c>
      <c r="C33" t="s">
        <v>408</v>
      </c>
      <c r="D33">
        <v>157</v>
      </c>
      <c r="E33" t="s">
        <v>62</v>
      </c>
      <c r="F33" t="s">
        <v>20</v>
      </c>
      <c r="G33" t="s">
        <v>242</v>
      </c>
      <c r="H33">
        <v>0.27017087937921208</v>
      </c>
      <c r="I33">
        <v>0.011675261061653799</v>
      </c>
      <c r="J33">
        <v>0</v>
      </c>
      <c r="K33">
        <v>0</v>
      </c>
      <c r="L33">
        <v>0</v>
      </c>
      <c r="M33">
        <v>0.056136109046686498</v>
      </c>
      <c r="N33">
        <v>0</v>
      </c>
      <c r="O33">
        <v>0</v>
      </c>
      <c r="P33">
        <v>0</v>
      </c>
      <c r="Q33">
        <v>0</v>
      </c>
      <c r="R33">
        <v>0.661000028423674</v>
      </c>
      <c r="S33">
        <v>0.36378202640761259</v>
      </c>
      <c r="T33">
        <v>0.059774257418443097</v>
      </c>
      <c r="U33">
        <v>0</v>
      </c>
      <c r="V33">
        <v>0</v>
      </c>
      <c r="W33" t="s">
        <v>160</v>
      </c>
      <c r="X33" t="s">
        <v>161</v>
      </c>
      <c r="Y33" t="s">
        <v>162</v>
      </c>
      <c r="Z33" t="s">
        <v>242</v>
      </c>
      <c r="AA33" t="s">
        <v>242</v>
      </c>
      <c r="AB33" t="s">
        <v>242</v>
      </c>
      <c r="AC33" t="s">
        <v>242</v>
      </c>
      <c r="AD33" t="s">
        <v>242</v>
      </c>
      <c r="AE33" t="s">
        <v>242</v>
      </c>
      <c r="AF33" t="s">
        <v>242</v>
      </c>
      <c r="AG33" t="s">
        <v>242</v>
      </c>
      <c r="AH33" t="s">
        <v>242</v>
      </c>
      <c r="AI33">
        <v>0</v>
      </c>
      <c r="AJ33">
        <v>0.16996548434070469</v>
      </c>
      <c r="AK33">
        <v>0.1034781826718793</v>
      </c>
      <c r="AL33"/>
      <c r="AM33"/>
      <c r="AN33"/>
      <c r="AO33"/>
      <c r="AP33"/>
      <c r="AQ33"/>
      <c r="AR33"/>
      <c r="AS33"/>
      <c r="AT33"/>
      <c r="AU33">
        <v>24.714974000000009</v>
      </c>
      <c r="AV33">
        <v>1.0666629999999999</v>
      </c>
      <c r="AW33">
        <v>0</v>
      </c>
      <c r="AX33">
        <v>0</v>
      </c>
      <c r="AY33">
        <v>0</v>
      </c>
      <c r="AZ33">
        <v>4.0509659999999998</v>
      </c>
      <c r="BA33">
        <v>0</v>
      </c>
      <c r="BB33">
        <v>0</v>
      </c>
      <c r="BC33">
        <v>0</v>
      </c>
      <c r="BD33">
        <v>0</v>
      </c>
      <c r="BE33">
        <v>12.919461999999999</v>
      </c>
      <c r="BF33">
        <v>7.7445459999999997</v>
      </c>
      <c r="BG33">
        <v>1.0666629999999999</v>
      </c>
      <c r="BH33">
        <v>0</v>
      </c>
      <c r="BI33">
        <v>0</v>
      </c>
      <c r="BJ33">
        <v>0</v>
      </c>
      <c r="BK33">
        <v>21.142644000000001</v>
      </c>
      <c r="BL33">
        <v>4.6389930000000001</v>
      </c>
      <c r="BM33"/>
      <c r="BN33"/>
      <c r="BO33"/>
      <c r="BP33"/>
      <c r="BQ33"/>
      <c r="BR33"/>
      <c r="BS33"/>
      <c r="BT33"/>
      <c r="BU33"/>
    </row>
    <row r="34">
      <c r="A34" t="s">
        <v>405</v>
      </c>
      <c r="B34">
        <v>2007</v>
      </c>
      <c r="C34" t="s">
        <v>409</v>
      </c>
      <c r="D34">
        <v>16</v>
      </c>
      <c r="E34" t="s">
        <v>13</v>
      </c>
      <c r="F34" t="s">
        <v>14</v>
      </c>
      <c r="G34" t="s">
        <v>417</v>
      </c>
      <c r="H34">
        <v>99.371149040073774</v>
      </c>
      <c r="I34">
        <v>99.742540684227563</v>
      </c>
      <c r="J34">
        <v>99.579159508947072</v>
      </c>
      <c r="K34">
        <v>99.399354326289043</v>
      </c>
      <c r="L34">
        <v>99.603051642478263</v>
      </c>
      <c r="M34">
        <v>99.671520586268869</v>
      </c>
      <c r="N34">
        <v>99.880429896585198</v>
      </c>
      <c r="O34">
        <v>99.861615473116714</v>
      </c>
      <c r="P34">
        <v>99.719799001315025</v>
      </c>
      <c r="Q34">
        <v>99.555743546561203</v>
      </c>
      <c r="R34">
        <v>98.335460450357672</v>
      </c>
      <c r="S34">
        <v>99.127427800135919</v>
      </c>
      <c r="T34">
        <v>98.966245822516768</v>
      </c>
      <c r="U34">
        <v>98.428712189153373</v>
      </c>
      <c r="V34">
        <v>97.968627899196363</v>
      </c>
      <c r="W34" t="s">
        <v>160</v>
      </c>
      <c r="X34" t="s">
        <v>161</v>
      </c>
      <c r="Y34" t="s">
        <v>162</v>
      </c>
      <c r="Z34" t="s">
        <v>242</v>
      </c>
      <c r="AA34" t="s">
        <v>242</v>
      </c>
      <c r="AB34" t="s">
        <v>242</v>
      </c>
      <c r="AC34" t="s">
        <v>242</v>
      </c>
      <c r="AD34" t="s">
        <v>242</v>
      </c>
      <c r="AE34" t="s">
        <v>242</v>
      </c>
      <c r="AF34" t="s">
        <v>242</v>
      </c>
      <c r="AG34" t="s">
        <v>242</v>
      </c>
      <c r="AH34" t="s">
        <v>242</v>
      </c>
      <c r="AI34">
        <v>99.782632397977508</v>
      </c>
      <c r="AJ34">
        <v>99.20909431932219</v>
      </c>
      <c r="AK34">
        <v>98.932200643900686</v>
      </c>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row>
    <row r="35">
      <c r="A35" t="s">
        <v>405</v>
      </c>
      <c r="B35">
        <v>2007</v>
      </c>
      <c r="C35" t="s">
        <v>409</v>
      </c>
      <c r="D35">
        <v>17</v>
      </c>
      <c r="E35" t="s">
        <v>13</v>
      </c>
      <c r="F35" t="s">
        <v>51</v>
      </c>
      <c r="G35" t="s">
        <v>242</v>
      </c>
      <c r="H35">
        <v>0.62885095992625273</v>
      </c>
      <c r="I35">
        <v>0.2574593157724176</v>
      </c>
      <c r="J35">
        <v>0.4208404910529282</v>
      </c>
      <c r="K35">
        <v>0.60064567371097544</v>
      </c>
      <c r="L35">
        <v>0.39694835752172369</v>
      </c>
      <c r="M35">
        <v>0.32847941373112732</v>
      </c>
      <c r="N35">
        <v>0.1195701034147692</v>
      </c>
      <c r="O35">
        <v>0.1383845268832814</v>
      </c>
      <c r="P35">
        <v>0.28020099868497278</v>
      </c>
      <c r="Q35">
        <v>0.44425645343878822</v>
      </c>
      <c r="R35">
        <v>1.664539549642396</v>
      </c>
      <c r="S35">
        <v>0.87257219986407453</v>
      </c>
      <c r="T35">
        <v>1.033754177483222</v>
      </c>
      <c r="U35">
        <v>1.5712878108466011</v>
      </c>
      <c r="V35">
        <v>2.0313721008036212</v>
      </c>
      <c r="W35" t="s">
        <v>160</v>
      </c>
      <c r="X35" t="s">
        <v>161</v>
      </c>
      <c r="Y35" t="s">
        <v>162</v>
      </c>
      <c r="Z35" t="s">
        <v>242</v>
      </c>
      <c r="AA35" t="s">
        <v>242</v>
      </c>
      <c r="AB35" t="s">
        <v>242</v>
      </c>
      <c r="AC35" t="s">
        <v>242</v>
      </c>
      <c r="AD35" t="s">
        <v>242</v>
      </c>
      <c r="AE35" t="s">
        <v>242</v>
      </c>
      <c r="AF35" t="s">
        <v>242</v>
      </c>
      <c r="AG35" t="s">
        <v>242</v>
      </c>
      <c r="AH35" t="s">
        <v>242</v>
      </c>
      <c r="AI35">
        <v>0.21736760202248701</v>
      </c>
      <c r="AJ35">
        <v>0.79090568067776401</v>
      </c>
      <c r="AK35">
        <v>1.067799356099294</v>
      </c>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row>
    <row r="36">
      <c r="A36" t="s">
        <v>405</v>
      </c>
      <c r="B36">
        <v>2007</v>
      </c>
      <c r="C36" t="s">
        <v>409</v>
      </c>
      <c r="D36">
        <v>18</v>
      </c>
      <c r="E36" t="s">
        <v>60</v>
      </c>
      <c r="F36" t="s">
        <v>15</v>
      </c>
      <c r="G36" t="s">
        <v>418</v>
      </c>
      <c r="H36">
        <v>99.371149040073774</v>
      </c>
      <c r="I36">
        <v>99.742540684227563</v>
      </c>
      <c r="J36">
        <v>99.579159508947072</v>
      </c>
      <c r="K36">
        <v>99.399354326289043</v>
      </c>
      <c r="L36">
        <v>99.603051642478263</v>
      </c>
      <c r="M36">
        <v>99.671520586268869</v>
      </c>
      <c r="N36">
        <v>99.880429896585198</v>
      </c>
      <c r="O36">
        <v>99.861615473116714</v>
      </c>
      <c r="P36">
        <v>99.719799001315025</v>
      </c>
      <c r="Q36">
        <v>99.555743546561203</v>
      </c>
      <c r="R36">
        <v>98.335460450357672</v>
      </c>
      <c r="S36">
        <v>99.127427800135919</v>
      </c>
      <c r="T36">
        <v>98.966245822516768</v>
      </c>
      <c r="U36">
        <v>98.428712189153373</v>
      </c>
      <c r="V36">
        <v>97.968627899196363</v>
      </c>
      <c r="W36" t="s">
        <v>160</v>
      </c>
      <c r="X36" t="s">
        <v>161</v>
      </c>
      <c r="Y36" t="s">
        <v>162</v>
      </c>
      <c r="Z36" t="s">
        <v>242</v>
      </c>
      <c r="AA36" t="s">
        <v>242</v>
      </c>
      <c r="AB36" t="s">
        <v>242</v>
      </c>
      <c r="AC36" t="s">
        <v>242</v>
      </c>
      <c r="AD36" t="s">
        <v>242</v>
      </c>
      <c r="AE36" t="s">
        <v>242</v>
      </c>
      <c r="AF36" t="s">
        <v>242</v>
      </c>
      <c r="AG36" t="s">
        <v>242</v>
      </c>
      <c r="AH36" t="s">
        <v>242</v>
      </c>
      <c r="AI36">
        <v>99.782632397977508</v>
      </c>
      <c r="AJ36">
        <v>99.20909431932219</v>
      </c>
      <c r="AK36">
        <v>98.932200643900686</v>
      </c>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row>
    <row r="37">
      <c r="A37" t="s">
        <v>405</v>
      </c>
      <c r="B37">
        <v>2007</v>
      </c>
      <c r="C37" t="s">
        <v>409</v>
      </c>
      <c r="D37">
        <v>19</v>
      </c>
      <c r="E37" t="s">
        <v>60</v>
      </c>
      <c r="F37" t="s">
        <v>16</v>
      </c>
      <c r="G37" t="s">
        <v>419</v>
      </c>
      <c r="H37">
        <v>0</v>
      </c>
      <c r="I37">
        <v>0</v>
      </c>
      <c r="J37">
        <v>0</v>
      </c>
      <c r="K37">
        <v>0</v>
      </c>
      <c r="L37">
        <v>0</v>
      </c>
      <c r="M37">
        <v>0</v>
      </c>
      <c r="N37">
        <v>0</v>
      </c>
      <c r="O37">
        <v>0</v>
      </c>
      <c r="P37">
        <v>0</v>
      </c>
      <c r="Q37">
        <v>0</v>
      </c>
      <c r="R37">
        <v>0</v>
      </c>
      <c r="S37">
        <v>0</v>
      </c>
      <c r="T37">
        <v>0</v>
      </c>
      <c r="U37">
        <v>0</v>
      </c>
      <c r="V37">
        <v>0</v>
      </c>
      <c r="W37" t="s">
        <v>160</v>
      </c>
      <c r="X37" t="s">
        <v>161</v>
      </c>
      <c r="Y37" t="s">
        <v>162</v>
      </c>
      <c r="Z37" t="s">
        <v>242</v>
      </c>
      <c r="AA37" t="s">
        <v>242</v>
      </c>
      <c r="AB37" t="s">
        <v>242</v>
      </c>
      <c r="AC37" t="s">
        <v>242</v>
      </c>
      <c r="AD37" t="s">
        <v>242</v>
      </c>
      <c r="AE37" t="s">
        <v>242</v>
      </c>
      <c r="AF37" t="s">
        <v>242</v>
      </c>
      <c r="AG37" t="s">
        <v>242</v>
      </c>
      <c r="AH37" t="s">
        <v>242</v>
      </c>
      <c r="AI37">
        <v>0</v>
      </c>
      <c r="AJ37">
        <v>0</v>
      </c>
      <c r="AK37">
        <v>0</v>
      </c>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row>
    <row r="38">
      <c r="A38" t="s">
        <v>405</v>
      </c>
      <c r="B38">
        <v>2007</v>
      </c>
      <c r="C38" t="s">
        <v>409</v>
      </c>
      <c r="D38">
        <v>20</v>
      </c>
      <c r="E38" t="s">
        <v>60</v>
      </c>
      <c r="F38" t="s">
        <v>22</v>
      </c>
      <c r="G38" t="s">
        <v>420</v>
      </c>
      <c r="H38">
        <v>0.62885095992622553</v>
      </c>
      <c r="I38">
        <v>0.25745931577243653</v>
      </c>
      <c r="J38">
        <v>0.4208404910529282</v>
      </c>
      <c r="K38">
        <v>0.60064567371095734</v>
      </c>
      <c r="L38">
        <v>0.39694835752173668</v>
      </c>
      <c r="M38">
        <v>0.32847941373113088</v>
      </c>
      <c r="N38">
        <v>0.11957010341480161</v>
      </c>
      <c r="O38">
        <v>0.1383845268832857</v>
      </c>
      <c r="P38">
        <v>0.28020099868497539</v>
      </c>
      <c r="Q38">
        <v>0.44425645343879688</v>
      </c>
      <c r="R38">
        <v>1.6645395496423281</v>
      </c>
      <c r="S38">
        <v>0.87257219986408074</v>
      </c>
      <c r="T38">
        <v>1.033754177483232</v>
      </c>
      <c r="U38">
        <v>1.5712878108466271</v>
      </c>
      <c r="V38">
        <v>2.0313721008036372</v>
      </c>
      <c r="W38" t="s">
        <v>160</v>
      </c>
      <c r="X38" t="s">
        <v>161</v>
      </c>
      <c r="Y38" t="s">
        <v>162</v>
      </c>
      <c r="Z38" t="s">
        <v>242</v>
      </c>
      <c r="AA38" t="s">
        <v>242</v>
      </c>
      <c r="AB38" t="s">
        <v>242</v>
      </c>
      <c r="AC38" t="s">
        <v>242</v>
      </c>
      <c r="AD38" t="s">
        <v>242</v>
      </c>
      <c r="AE38" t="s">
        <v>242</v>
      </c>
      <c r="AF38" t="s">
        <v>242</v>
      </c>
      <c r="AG38" t="s">
        <v>242</v>
      </c>
      <c r="AH38" t="s">
        <v>242</v>
      </c>
      <c r="AI38">
        <v>0.2173676020224917</v>
      </c>
      <c r="AJ38">
        <v>0.79090568067780964</v>
      </c>
      <c r="AK38">
        <v>1.067799356099314</v>
      </c>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row>
    <row r="39">
      <c r="A39" t="s">
        <v>405</v>
      </c>
      <c r="B39">
        <v>2007</v>
      </c>
      <c r="C39" t="s">
        <v>409</v>
      </c>
      <c r="D39">
        <v>21</v>
      </c>
      <c r="E39" t="s">
        <v>60</v>
      </c>
      <c r="F39" t="s">
        <v>17</v>
      </c>
      <c r="G39" t="s">
        <v>421</v>
      </c>
      <c r="H39">
        <v>0</v>
      </c>
      <c r="I39">
        <v>0</v>
      </c>
      <c r="J39">
        <v>0</v>
      </c>
      <c r="K39">
        <v>0</v>
      </c>
      <c r="L39">
        <v>0</v>
      </c>
      <c r="M39">
        <v>0</v>
      </c>
      <c r="N39">
        <v>0</v>
      </c>
      <c r="O39">
        <v>0</v>
      </c>
      <c r="P39">
        <v>0</v>
      </c>
      <c r="Q39">
        <v>0</v>
      </c>
      <c r="R39">
        <v>0</v>
      </c>
      <c r="S39">
        <v>0</v>
      </c>
      <c r="T39">
        <v>0</v>
      </c>
      <c r="U39">
        <v>0</v>
      </c>
      <c r="V39">
        <v>0</v>
      </c>
      <c r="W39" t="s">
        <v>160</v>
      </c>
      <c r="X39" t="s">
        <v>161</v>
      </c>
      <c r="Y39" t="s">
        <v>162</v>
      </c>
      <c r="Z39" t="s">
        <v>242</v>
      </c>
      <c r="AA39" t="s">
        <v>242</v>
      </c>
      <c r="AB39" t="s">
        <v>242</v>
      </c>
      <c r="AC39" t="s">
        <v>242</v>
      </c>
      <c r="AD39" t="s">
        <v>242</v>
      </c>
      <c r="AE39" t="s">
        <v>242</v>
      </c>
      <c r="AF39" t="s">
        <v>242</v>
      </c>
      <c r="AG39" t="s">
        <v>242</v>
      </c>
      <c r="AH39" t="s">
        <v>242</v>
      </c>
      <c r="AI39">
        <v>0</v>
      </c>
      <c r="AJ39">
        <v>0</v>
      </c>
      <c r="AK39">
        <v>0</v>
      </c>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row>
    <row r="40">
      <c r="A40" t="s">
        <v>405</v>
      </c>
      <c r="B40">
        <v>2007</v>
      </c>
      <c r="C40" t="s">
        <v>409</v>
      </c>
      <c r="D40">
        <v>22</v>
      </c>
      <c r="E40" t="s">
        <v>54</v>
      </c>
      <c r="F40" t="s">
        <v>49</v>
      </c>
      <c r="G40" t="s">
        <v>242</v>
      </c>
      <c r="H40">
        <v>0</v>
      </c>
      <c r="I40">
        <v>0</v>
      </c>
      <c r="J40">
        <v>0</v>
      </c>
      <c r="K40">
        <v>0</v>
      </c>
      <c r="L40">
        <v>0</v>
      </c>
      <c r="M40">
        <v>0</v>
      </c>
      <c r="N40">
        <v>0</v>
      </c>
      <c r="O40">
        <v>0</v>
      </c>
      <c r="P40">
        <v>0</v>
      </c>
      <c r="Q40">
        <v>0</v>
      </c>
      <c r="R40">
        <v>0</v>
      </c>
      <c r="S40">
        <v>0</v>
      </c>
      <c r="T40">
        <v>0</v>
      </c>
      <c r="U40">
        <v>0</v>
      </c>
      <c r="V40">
        <v>0</v>
      </c>
      <c r="W40" t="s">
        <v>160</v>
      </c>
      <c r="X40" t="s">
        <v>161</v>
      </c>
      <c r="Y40" t="s">
        <v>162</v>
      </c>
      <c r="Z40" t="s">
        <v>242</v>
      </c>
      <c r="AA40" t="s">
        <v>242</v>
      </c>
      <c r="AB40" t="s">
        <v>242</v>
      </c>
      <c r="AC40" t="s">
        <v>242</v>
      </c>
      <c r="AD40" t="s">
        <v>242</v>
      </c>
      <c r="AE40" t="s">
        <v>242</v>
      </c>
      <c r="AF40" t="s">
        <v>242</v>
      </c>
      <c r="AG40" t="s">
        <v>242</v>
      </c>
      <c r="AH40" t="s">
        <v>242</v>
      </c>
      <c r="AI40">
        <v>0</v>
      </c>
      <c r="AJ40">
        <v>0</v>
      </c>
      <c r="AK40">
        <v>0</v>
      </c>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row>
    <row r="41">
      <c r="A41" t="s">
        <v>405</v>
      </c>
      <c r="B41">
        <v>2007</v>
      </c>
      <c r="C41" t="s">
        <v>409</v>
      </c>
      <c r="D41">
        <v>23</v>
      </c>
      <c r="E41" t="s">
        <v>54</v>
      </c>
      <c r="F41" t="s">
        <v>48</v>
      </c>
      <c r="G41" t="s">
        <v>242</v>
      </c>
      <c r="H41">
        <v>100</v>
      </c>
      <c r="I41">
        <v>100</v>
      </c>
      <c r="J41">
        <v>100</v>
      </c>
      <c r="K41">
        <v>100</v>
      </c>
      <c r="L41">
        <v>100</v>
      </c>
      <c r="M41">
        <v>100</v>
      </c>
      <c r="N41">
        <v>100</v>
      </c>
      <c r="O41">
        <v>100</v>
      </c>
      <c r="P41">
        <v>100</v>
      </c>
      <c r="Q41">
        <v>100</v>
      </c>
      <c r="R41">
        <v>100</v>
      </c>
      <c r="S41">
        <v>100</v>
      </c>
      <c r="T41">
        <v>100</v>
      </c>
      <c r="U41">
        <v>100</v>
      </c>
      <c r="V41">
        <v>100</v>
      </c>
      <c r="W41" t="s">
        <v>160</v>
      </c>
      <c r="X41" t="s">
        <v>161</v>
      </c>
      <c r="Y41" t="s">
        <v>162</v>
      </c>
      <c r="Z41" t="s">
        <v>242</v>
      </c>
      <c r="AA41" t="s">
        <v>242</v>
      </c>
      <c r="AB41" t="s">
        <v>242</v>
      </c>
      <c r="AC41" t="s">
        <v>242</v>
      </c>
      <c r="AD41" t="s">
        <v>242</v>
      </c>
      <c r="AE41" t="s">
        <v>242</v>
      </c>
      <c r="AF41" t="s">
        <v>242</v>
      </c>
      <c r="AG41" t="s">
        <v>242</v>
      </c>
      <c r="AH41" t="s">
        <v>242</v>
      </c>
      <c r="AI41">
        <v>100</v>
      </c>
      <c r="AJ41">
        <v>100</v>
      </c>
      <c r="AK41">
        <v>100</v>
      </c>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row>
    <row r="42">
      <c r="A42" t="s">
        <v>405</v>
      </c>
      <c r="B42">
        <v>2007</v>
      </c>
      <c r="C42" t="s">
        <v>409</v>
      </c>
      <c r="D42">
        <v>29</v>
      </c>
      <c r="E42" t="s">
        <v>57</v>
      </c>
      <c r="F42" t="s">
        <v>49</v>
      </c>
      <c r="G42" t="s">
        <v>422</v>
      </c>
      <c r="H42">
        <v>84.161899238299526</v>
      </c>
      <c r="I42">
        <v>79.774264714803834</v>
      </c>
      <c r="J42">
        <v>76.0193633977606</v>
      </c>
      <c r="K42">
        <v>67.170097493829132</v>
      </c>
      <c r="L42">
        <v>54.069155723671528</v>
      </c>
      <c r="M42">
        <v>85.857288952592597</v>
      </c>
      <c r="N42">
        <v>77.727044345342279</v>
      </c>
      <c r="O42">
        <v>75.48798131584789</v>
      </c>
      <c r="P42">
        <v>65.483210281430075</v>
      </c>
      <c r="Q42">
        <v>53.274577207051372</v>
      </c>
      <c r="R42">
        <v>78.581313390459115</v>
      </c>
      <c r="S42">
        <v>83.392632507906043</v>
      </c>
      <c r="T42">
        <v>77.000397493905865</v>
      </c>
      <c r="U42">
        <v>76.023208531811164</v>
      </c>
      <c r="V42">
        <v>62.804647726533879</v>
      </c>
      <c r="W42" t="s">
        <v>160</v>
      </c>
      <c r="X42" t="s">
        <v>161</v>
      </c>
      <c r="Y42" t="s">
        <v>162</v>
      </c>
      <c r="Z42" t="s">
        <v>242</v>
      </c>
      <c r="AA42" t="s">
        <v>242</v>
      </c>
      <c r="AB42" t="s">
        <v>242</v>
      </c>
      <c r="AC42" t="s">
        <v>242</v>
      </c>
      <c r="AD42" t="s">
        <v>242</v>
      </c>
      <c r="AE42" t="s">
        <v>242</v>
      </c>
      <c r="AF42" t="s">
        <v>242</v>
      </c>
      <c r="AG42" t="s">
        <v>242</v>
      </c>
      <c r="AH42" t="s">
        <v>242</v>
      </c>
      <c r="AI42">
        <v>71.81163124839118</v>
      </c>
      <c r="AJ42">
        <v>67.068000381363959</v>
      </c>
      <c r="AK42">
        <v>90.675298565936387</v>
      </c>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row>
    <row r="43">
      <c r="A43" t="s">
        <v>405</v>
      </c>
      <c r="B43">
        <v>2007</v>
      </c>
      <c r="C43" t="s">
        <v>409</v>
      </c>
      <c r="D43">
        <v>30</v>
      </c>
      <c r="E43" t="s">
        <v>57</v>
      </c>
      <c r="F43" t="s">
        <v>48</v>
      </c>
      <c r="G43" t="s">
        <v>242</v>
      </c>
      <c r="H43">
        <v>15.838100761700719</v>
      </c>
      <c r="I43">
        <v>20.22573528519618</v>
      </c>
      <c r="J43">
        <v>23.98063660223934</v>
      </c>
      <c r="K43">
        <v>32.829902506170953</v>
      </c>
      <c r="L43">
        <v>45.930844276328422</v>
      </c>
      <c r="M43">
        <v>14.142711047407531</v>
      </c>
      <c r="N43">
        <v>22.272955654657771</v>
      </c>
      <c r="O43">
        <v>24.512018684152071</v>
      </c>
      <c r="P43">
        <v>34.516789718569981</v>
      </c>
      <c r="Q43">
        <v>46.72542279294845</v>
      </c>
      <c r="R43">
        <v>21.4186866095406</v>
      </c>
      <c r="S43">
        <v>16.607367492093779</v>
      </c>
      <c r="T43">
        <v>22.999602506094121</v>
      </c>
      <c r="U43">
        <v>23.976791468188861</v>
      </c>
      <c r="V43">
        <v>37.195352273466263</v>
      </c>
      <c r="W43" t="s">
        <v>160</v>
      </c>
      <c r="X43" t="s">
        <v>161</v>
      </c>
      <c r="Y43" t="s">
        <v>162</v>
      </c>
      <c r="Z43" t="s">
        <v>242</v>
      </c>
      <c r="AA43" t="s">
        <v>242</v>
      </c>
      <c r="AB43" t="s">
        <v>242</v>
      </c>
      <c r="AC43" t="s">
        <v>242</v>
      </c>
      <c r="AD43" t="s">
        <v>242</v>
      </c>
      <c r="AE43" t="s">
        <v>242</v>
      </c>
      <c r="AF43" t="s">
        <v>242</v>
      </c>
      <c r="AG43" t="s">
        <v>242</v>
      </c>
      <c r="AH43" t="s">
        <v>242</v>
      </c>
      <c r="AI43">
        <v>28.188368751608959</v>
      </c>
      <c r="AJ43">
        <v>32.931999618634933</v>
      </c>
      <c r="AK43">
        <v>9.324701434063515</v>
      </c>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row>
    <row r="44">
      <c r="A44" t="s">
        <v>405</v>
      </c>
      <c r="B44">
        <v>2007</v>
      </c>
      <c r="C44" t="s">
        <v>409</v>
      </c>
      <c r="D44">
        <v>31</v>
      </c>
      <c r="E44" t="s">
        <v>104</v>
      </c>
      <c r="F44" t="s">
        <v>49</v>
      </c>
      <c r="G44" t="s">
        <v>423</v>
      </c>
      <c r="H44">
        <v>84.161899238299526</v>
      </c>
      <c r="I44">
        <v>79.774264714803834</v>
      </c>
      <c r="J44">
        <v>76.0193633977606</v>
      </c>
      <c r="K44">
        <v>67.170097493829132</v>
      </c>
      <c r="L44">
        <v>54.069155723671528</v>
      </c>
      <c r="M44">
        <v>85.857288952592597</v>
      </c>
      <c r="N44">
        <v>77.727044345342279</v>
      </c>
      <c r="O44">
        <v>75.48798131584789</v>
      </c>
      <c r="P44">
        <v>65.483210281430075</v>
      </c>
      <c r="Q44">
        <v>53.274577207051372</v>
      </c>
      <c r="R44">
        <v>78.581313390459115</v>
      </c>
      <c r="S44">
        <v>83.392632507906043</v>
      </c>
      <c r="T44">
        <v>77.000397493905865</v>
      </c>
      <c r="U44">
        <v>76.023208531811164</v>
      </c>
      <c r="V44">
        <v>62.804647726533879</v>
      </c>
      <c r="W44" t="s">
        <v>160</v>
      </c>
      <c r="X44" t="s">
        <v>161</v>
      </c>
      <c r="Y44" t="s">
        <v>162</v>
      </c>
      <c r="Z44" t="s">
        <v>242</v>
      </c>
      <c r="AA44" t="s">
        <v>242</v>
      </c>
      <c r="AB44" t="s">
        <v>242</v>
      </c>
      <c r="AC44" t="s">
        <v>242</v>
      </c>
      <c r="AD44" t="s">
        <v>242</v>
      </c>
      <c r="AE44" t="s">
        <v>242</v>
      </c>
      <c r="AF44" t="s">
        <v>242</v>
      </c>
      <c r="AG44" t="s">
        <v>242</v>
      </c>
      <c r="AH44" t="s">
        <v>242</v>
      </c>
      <c r="AI44">
        <v>71.81163124839118</v>
      </c>
      <c r="AJ44">
        <v>67.068000381363959</v>
      </c>
      <c r="AK44">
        <v>90.675298565936387</v>
      </c>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row>
    <row r="45">
      <c r="A45" t="s">
        <v>405</v>
      </c>
      <c r="B45">
        <v>2007</v>
      </c>
      <c r="C45" t="s">
        <v>409</v>
      </c>
      <c r="D45">
        <v>32</v>
      </c>
      <c r="E45" t="s">
        <v>104</v>
      </c>
      <c r="F45" t="s">
        <v>48</v>
      </c>
      <c r="G45" t="s">
        <v>242</v>
      </c>
      <c r="H45">
        <v>15.838100761700719</v>
      </c>
      <c r="I45">
        <v>20.22573528519618</v>
      </c>
      <c r="J45">
        <v>23.98063660223934</v>
      </c>
      <c r="K45">
        <v>32.829902506170953</v>
      </c>
      <c r="L45">
        <v>45.930844276328422</v>
      </c>
      <c r="M45">
        <v>14.142711047407531</v>
      </c>
      <c r="N45">
        <v>22.272955654657771</v>
      </c>
      <c r="O45">
        <v>24.512018684152071</v>
      </c>
      <c r="P45">
        <v>34.516789718569981</v>
      </c>
      <c r="Q45">
        <v>46.72542279294845</v>
      </c>
      <c r="R45">
        <v>21.4186866095406</v>
      </c>
      <c r="S45">
        <v>16.607367492093779</v>
      </c>
      <c r="T45">
        <v>22.999602506094121</v>
      </c>
      <c r="U45">
        <v>23.976791468188861</v>
      </c>
      <c r="V45">
        <v>37.195352273466263</v>
      </c>
      <c r="W45" t="s">
        <v>160</v>
      </c>
      <c r="X45" t="s">
        <v>161</v>
      </c>
      <c r="Y45" t="s">
        <v>162</v>
      </c>
      <c r="Z45" t="s">
        <v>242</v>
      </c>
      <c r="AA45" t="s">
        <v>242</v>
      </c>
      <c r="AB45" t="s">
        <v>242</v>
      </c>
      <c r="AC45" t="s">
        <v>242</v>
      </c>
      <c r="AD45" t="s">
        <v>242</v>
      </c>
      <c r="AE45" t="s">
        <v>242</v>
      </c>
      <c r="AF45" t="s">
        <v>242</v>
      </c>
      <c r="AG45" t="s">
        <v>242</v>
      </c>
      <c r="AH45" t="s">
        <v>242</v>
      </c>
      <c r="AI45">
        <v>28.188368751608959</v>
      </c>
      <c r="AJ45">
        <v>32.931999618634933</v>
      </c>
      <c r="AK45">
        <v>9.324701434063515</v>
      </c>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row>
    <row r="46">
      <c r="A46" t="s">
        <v>405</v>
      </c>
      <c r="B46">
        <v>2007</v>
      </c>
      <c r="C46" t="s">
        <v>409</v>
      </c>
      <c r="D46">
        <v>58</v>
      </c>
      <c r="E46" t="s">
        <v>164</v>
      </c>
      <c r="F46" t="s">
        <v>165</v>
      </c>
      <c r="G46" t="s">
        <v>242</v>
      </c>
      <c r="H46">
        <v>82.596003939499624</v>
      </c>
      <c r="I46">
        <v>78.932765168450871</v>
      </c>
      <c r="J46">
        <v>75.511661366841366</v>
      </c>
      <c r="K46">
        <v>66.878122878881513</v>
      </c>
      <c r="L46">
        <v>53.694873029568932</v>
      </c>
      <c r="M46">
        <v>84.984102274717969</v>
      </c>
      <c r="N46">
        <v>77.05568656674663</v>
      </c>
      <c r="O46">
        <v>74.886070306747399</v>
      </c>
      <c r="P46">
        <v>65.365508056533756</v>
      </c>
      <c r="Q46">
        <v>52.939237644456767</v>
      </c>
      <c r="R46">
        <v>73.867204088330169</v>
      </c>
      <c r="S46">
        <v>81.976351542657511</v>
      </c>
      <c r="T46">
        <v>76.114196234202907</v>
      </c>
      <c r="U46">
        <v>75.207273980873168</v>
      </c>
      <c r="V46">
        <v>62.241999335004778</v>
      </c>
      <c r="W46" t="s">
        <v>160</v>
      </c>
      <c r="X46" t="s">
        <v>161</v>
      </c>
      <c r="Y46" t="s">
        <v>162</v>
      </c>
      <c r="Z46" t="s">
        <v>242</v>
      </c>
      <c r="AA46" t="s">
        <v>242</v>
      </c>
      <c r="AB46" t="s">
        <v>242</v>
      </c>
      <c r="AC46" t="s">
        <v>242</v>
      </c>
      <c r="AD46" t="s">
        <v>242</v>
      </c>
      <c r="AE46" t="s">
        <v>242</v>
      </c>
      <c r="AF46" t="s">
        <v>242</v>
      </c>
      <c r="AG46" t="s">
        <v>242</v>
      </c>
      <c r="AH46" t="s">
        <v>242</v>
      </c>
      <c r="AI46">
        <v>71.285255440152184</v>
      </c>
      <c r="AJ46">
        <v>66.508181605944628</v>
      </c>
      <c r="AK46">
        <v>88.235976071764199</v>
      </c>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row>
    <row r="47">
      <c r="A47" t="s">
        <v>405</v>
      </c>
      <c r="B47">
        <v>2007</v>
      </c>
      <c r="C47" t="s">
        <v>409</v>
      </c>
      <c r="D47">
        <v>59</v>
      </c>
      <c r="E47" t="s">
        <v>164</v>
      </c>
      <c r="F47" t="s">
        <v>233</v>
      </c>
      <c r="G47" t="s">
        <v>242</v>
      </c>
      <c r="H47">
        <v>1.5658952987998811</v>
      </c>
      <c r="I47">
        <v>0.84149954635293034</v>
      </c>
      <c r="J47">
        <v>0.50770203091922084</v>
      </c>
      <c r="K47">
        <v>0.29197461494763383</v>
      </c>
      <c r="L47">
        <v>0.37428269410257831</v>
      </c>
      <c r="M47">
        <v>0.87318667787459514</v>
      </c>
      <c r="N47">
        <v>0.67135777859569856</v>
      </c>
      <c r="O47">
        <v>0.60191100910047657</v>
      </c>
      <c r="P47">
        <v>0.11770222489632159</v>
      </c>
      <c r="Q47">
        <v>0.3353395625945822</v>
      </c>
      <c r="R47">
        <v>4.7141093021289624</v>
      </c>
      <c r="S47">
        <v>1.416280965248512</v>
      </c>
      <c r="T47">
        <v>0.88620125970296881</v>
      </c>
      <c r="U47">
        <v>0.81593455093799461</v>
      </c>
      <c r="V47">
        <v>0.56264839152907731</v>
      </c>
      <c r="W47" t="s">
        <v>160</v>
      </c>
      <c r="X47" t="s">
        <v>161</v>
      </c>
      <c r="Y47" t="s">
        <v>162</v>
      </c>
      <c r="Z47" t="s">
        <v>242</v>
      </c>
      <c r="AA47" t="s">
        <v>242</v>
      </c>
      <c r="AB47" t="s">
        <v>242</v>
      </c>
      <c r="AC47" t="s">
        <v>242</v>
      </c>
      <c r="AD47" t="s">
        <v>242</v>
      </c>
      <c r="AE47" t="s">
        <v>242</v>
      </c>
      <c r="AF47" t="s">
        <v>242</v>
      </c>
      <c r="AG47" t="s">
        <v>242</v>
      </c>
      <c r="AH47" t="s">
        <v>242</v>
      </c>
      <c r="AI47">
        <v>0.52637580823900243</v>
      </c>
      <c r="AJ47">
        <v>0.55981877541929748</v>
      </c>
      <c r="AK47">
        <v>2.4393224941721892</v>
      </c>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row>
    <row r="48">
      <c r="A48" t="s">
        <v>405</v>
      </c>
      <c r="B48">
        <v>2007</v>
      </c>
      <c r="C48" t="s">
        <v>409</v>
      </c>
      <c r="D48">
        <v>60</v>
      </c>
      <c r="E48" t="s">
        <v>164</v>
      </c>
      <c r="F48" t="s">
        <v>234</v>
      </c>
      <c r="G48" t="s">
        <v>242</v>
      </c>
      <c r="H48">
        <v>0.58399835070871553</v>
      </c>
      <c r="I48">
        <v>0.25068769575480709</v>
      </c>
      <c r="J48">
        <v>0.40833246264363809</v>
      </c>
      <c r="K48">
        <v>0.59015135972434873</v>
      </c>
      <c r="L48">
        <v>0.20180464541468479</v>
      </c>
      <c r="M48">
        <v>0.30982565235613307</v>
      </c>
      <c r="N48">
        <v>0.1134354452665077</v>
      </c>
      <c r="O48">
        <v>0.1233271847805273</v>
      </c>
      <c r="P48">
        <v>0.2675552241779523</v>
      </c>
      <c r="Q48">
        <v>0.2094961540880641</v>
      </c>
      <c r="R48">
        <v>1.491212362041676</v>
      </c>
      <c r="S48">
        <v>0.86266571147969384</v>
      </c>
      <c r="T48">
        <v>1.033754177483222</v>
      </c>
      <c r="U48">
        <v>1.5712878108466011</v>
      </c>
      <c r="V48">
        <v>2.0313721008036212</v>
      </c>
      <c r="W48" t="s">
        <v>160</v>
      </c>
      <c r="X48" t="s">
        <v>161</v>
      </c>
      <c r="Y48" t="s">
        <v>162</v>
      </c>
      <c r="Z48" t="s">
        <v>242</v>
      </c>
      <c r="AA48" t="s">
        <v>242</v>
      </c>
      <c r="AB48" t="s">
        <v>242</v>
      </c>
      <c r="AC48" t="s">
        <v>242</v>
      </c>
      <c r="AD48" t="s">
        <v>242</v>
      </c>
      <c r="AE48" t="s">
        <v>242</v>
      </c>
      <c r="AF48" t="s">
        <v>242</v>
      </c>
      <c r="AG48" t="s">
        <v>242</v>
      </c>
      <c r="AH48" t="s">
        <v>242</v>
      </c>
      <c r="AI48">
        <v>0.1511180122467978</v>
      </c>
      <c r="AJ48">
        <v>0.78163869039772538</v>
      </c>
      <c r="AK48">
        <v>0.95976262584777228</v>
      </c>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row>
    <row r="49">
      <c r="A49" t="s">
        <v>405</v>
      </c>
      <c r="B49">
        <v>2007</v>
      </c>
      <c r="C49" t="s">
        <v>409</v>
      </c>
      <c r="D49">
        <v>61</v>
      </c>
      <c r="E49" t="s">
        <v>164</v>
      </c>
      <c r="F49" t="s">
        <v>169</v>
      </c>
      <c r="G49" t="s">
        <v>242</v>
      </c>
      <c r="H49">
        <v>5.2582670759518786</v>
      </c>
      <c r="I49">
        <v>5.7740675633480096</v>
      </c>
      <c r="J49">
        <v>7.1578150201510136</v>
      </c>
      <c r="K49">
        <v>7.2203531487205916</v>
      </c>
      <c r="L49">
        <v>4.8398476075290908</v>
      </c>
      <c r="M49">
        <v>3.8879864812745399</v>
      </c>
      <c r="N49">
        <v>5.2925923781541169</v>
      </c>
      <c r="O49">
        <v>4.8607113529257662</v>
      </c>
      <c r="P49">
        <v>5.3057024011236358</v>
      </c>
      <c r="Q49">
        <v>3.51395805324369</v>
      </c>
      <c r="R49">
        <v>8.4421295386502919</v>
      </c>
      <c r="S49">
        <v>8.8478145348714694</v>
      </c>
      <c r="T49">
        <v>12.9015256812561</v>
      </c>
      <c r="U49">
        <v>15.75866452737565</v>
      </c>
      <c r="V49">
        <v>20.497300439262069</v>
      </c>
      <c r="W49" t="s">
        <v>160</v>
      </c>
      <c r="X49" t="s">
        <v>161</v>
      </c>
      <c r="Y49" t="s">
        <v>162</v>
      </c>
      <c r="Z49" t="s">
        <v>242</v>
      </c>
      <c r="AA49" t="s">
        <v>242</v>
      </c>
      <c r="AB49" t="s">
        <v>242</v>
      </c>
      <c r="AC49" t="s">
        <v>242</v>
      </c>
      <c r="AD49" t="s">
        <v>242</v>
      </c>
      <c r="AE49" t="s">
        <v>242</v>
      </c>
      <c r="AF49" t="s">
        <v>242</v>
      </c>
      <c r="AG49" t="s">
        <v>242</v>
      </c>
      <c r="AH49" t="s">
        <v>242</v>
      </c>
      <c r="AI49">
        <v>1.137194463096868</v>
      </c>
      <c r="AJ49">
        <v>18.284789590631451</v>
      </c>
      <c r="AK49">
        <v>1.432996259365467</v>
      </c>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row>
    <row r="50">
      <c r="A50" t="s">
        <v>405</v>
      </c>
      <c r="B50">
        <v>2007</v>
      </c>
      <c r="C50" t="s">
        <v>409</v>
      </c>
      <c r="D50">
        <v>62</v>
      </c>
      <c r="E50" t="s">
        <v>164</v>
      </c>
      <c r="F50" t="s">
        <v>170</v>
      </c>
      <c r="G50" t="s">
        <v>242</v>
      </c>
      <c r="H50">
        <v>3.9556857553908928</v>
      </c>
      <c r="I50">
        <v>3.1204264989422299</v>
      </c>
      <c r="J50">
        <v>2.3727668575480978</v>
      </c>
      <c r="K50">
        <v>0.68342884487143485</v>
      </c>
      <c r="L50">
        <v>0.36797654051658829</v>
      </c>
      <c r="M50">
        <v>2.5004326055545412</v>
      </c>
      <c r="N50">
        <v>2.6713591691092589</v>
      </c>
      <c r="O50">
        <v>2.0515780209333001</v>
      </c>
      <c r="P50">
        <v>0.38101279797784232</v>
      </c>
      <c r="Q50">
        <v>0.1687967698066577</v>
      </c>
      <c r="R50">
        <v>10.302527761391371</v>
      </c>
      <c r="S50">
        <v>4.5231324444370804</v>
      </c>
      <c r="T50">
        <v>4.6794056206955856</v>
      </c>
      <c r="U50">
        <v>1.8393339675773921</v>
      </c>
      <c r="V50">
        <v>2.5226880177815389</v>
      </c>
      <c r="W50" t="s">
        <v>160</v>
      </c>
      <c r="X50" t="s">
        <v>161</v>
      </c>
      <c r="Y50" t="s">
        <v>162</v>
      </c>
      <c r="Z50" t="s">
        <v>242</v>
      </c>
      <c r="AA50" t="s">
        <v>242</v>
      </c>
      <c r="AB50" t="s">
        <v>242</v>
      </c>
      <c r="AC50" t="s">
        <v>242</v>
      </c>
      <c r="AD50" t="s">
        <v>242</v>
      </c>
      <c r="AE50" t="s">
        <v>242</v>
      </c>
      <c r="AF50" t="s">
        <v>242</v>
      </c>
      <c r="AG50" t="s">
        <v>242</v>
      </c>
      <c r="AH50" t="s">
        <v>242</v>
      </c>
      <c r="AI50">
        <v>1.576950175020126</v>
      </c>
      <c r="AJ50">
        <v>3.7432336763562382</v>
      </c>
      <c r="AK50">
        <v>0.57990586516745535</v>
      </c>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row>
    <row r="51">
      <c r="A51" t="s">
        <v>405</v>
      </c>
      <c r="B51">
        <v>2007</v>
      </c>
      <c r="C51" t="s">
        <v>409</v>
      </c>
      <c r="D51">
        <v>63</v>
      </c>
      <c r="E51" t="s">
        <v>164</v>
      </c>
      <c r="F51" t="s">
        <v>171</v>
      </c>
      <c r="G51" t="s">
        <v>242</v>
      </c>
      <c r="H51">
        <v>5.9952969704316512</v>
      </c>
      <c r="I51">
        <v>11.07378190713351</v>
      </c>
      <c r="J51">
        <v>14.029214233487281</v>
      </c>
      <c r="K51">
        <v>24.325474838867951</v>
      </c>
      <c r="L51">
        <v>40.326071770760983</v>
      </c>
      <c r="M51">
        <v>7.4258125468473271</v>
      </c>
      <c r="N51">
        <v>14.18943400397961</v>
      </c>
      <c r="O51">
        <v>17.461344783409711</v>
      </c>
      <c r="P51">
        <v>28.549873520783521</v>
      </c>
      <c r="Q51">
        <v>42.598411516459322</v>
      </c>
      <c r="R51">
        <v>1.0094897598565671</v>
      </c>
      <c r="S51">
        <v>2.3638483129211449</v>
      </c>
      <c r="T51">
        <v>4.3849170266592079</v>
      </c>
      <c r="U51">
        <v>4.8075051623892371</v>
      </c>
      <c r="V51">
        <v>12.143991715619009</v>
      </c>
      <c r="W51" t="s">
        <v>160</v>
      </c>
      <c r="X51" t="s">
        <v>161</v>
      </c>
      <c r="Y51" t="s">
        <v>162</v>
      </c>
      <c r="Z51" t="s">
        <v>242</v>
      </c>
      <c r="AA51" t="s">
        <v>242</v>
      </c>
      <c r="AB51" t="s">
        <v>242</v>
      </c>
      <c r="AC51" t="s">
        <v>242</v>
      </c>
      <c r="AD51" t="s">
        <v>242</v>
      </c>
      <c r="AE51" t="s">
        <v>242</v>
      </c>
      <c r="AF51" t="s">
        <v>242</v>
      </c>
      <c r="AG51" t="s">
        <v>242</v>
      </c>
      <c r="AH51" t="s">
        <v>242</v>
      </c>
      <c r="AI51">
        <v>25.256856511469529</v>
      </c>
      <c r="AJ51">
        <v>10.11307067096952</v>
      </c>
      <c r="AK51">
        <v>6.2439999534313024</v>
      </c>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row>
    <row r="52">
      <c r="A52" t="s">
        <v>405</v>
      </c>
      <c r="B52">
        <v>2007</v>
      </c>
      <c r="C52" t="s">
        <v>409</v>
      </c>
      <c r="D52">
        <v>64</v>
      </c>
      <c r="E52" t="s">
        <v>164</v>
      </c>
      <c r="F52" t="s">
        <v>46</v>
      </c>
      <c r="G52" t="s">
        <v>242</v>
      </c>
      <c r="H52">
        <v>0.044852609217537198</v>
      </c>
      <c r="I52">
        <v>0.0067716200176104</v>
      </c>
      <c r="J52">
        <v>0.012508028409290099</v>
      </c>
      <c r="K52">
        <v>0.010494313986626799</v>
      </c>
      <c r="L52">
        <v>0.19514371210703879</v>
      </c>
      <c r="M52">
        <v>0.0186537613749942</v>
      </c>
      <c r="N52">
        <v>0.0061346581482614997</v>
      </c>
      <c r="O52">
        <v>0.0150573421027541</v>
      </c>
      <c r="P52">
        <v>0.0126457745070205</v>
      </c>
      <c r="Q52">
        <v>0.23476029935072409</v>
      </c>
      <c r="R52">
        <v>0.17332718760071991</v>
      </c>
      <c r="S52">
        <v>0.0099064883843806</v>
      </c>
      <c r="T52">
        <v>0</v>
      </c>
      <c r="U52">
        <v>0</v>
      </c>
      <c r="V52">
        <v>0</v>
      </c>
      <c r="W52" t="s">
        <v>160</v>
      </c>
      <c r="X52" t="s">
        <v>161</v>
      </c>
      <c r="Y52" t="s">
        <v>162</v>
      </c>
      <c r="Z52" t="s">
        <v>242</v>
      </c>
      <c r="AA52" t="s">
        <v>242</v>
      </c>
      <c r="AB52" t="s">
        <v>242</v>
      </c>
      <c r="AC52" t="s">
        <v>242</v>
      </c>
      <c r="AD52" t="s">
        <v>242</v>
      </c>
      <c r="AE52" t="s">
        <v>242</v>
      </c>
      <c r="AF52" t="s">
        <v>242</v>
      </c>
      <c r="AG52" t="s">
        <v>242</v>
      </c>
      <c r="AH52" t="s">
        <v>242</v>
      </c>
      <c r="AI52">
        <v>0.066249589775689205</v>
      </c>
      <c r="AJ52">
        <v>0.0092669902800385992</v>
      </c>
      <c r="AK52">
        <v>0.1080367302515218</v>
      </c>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row>
    <row r="53">
      <c r="A53" t="s">
        <v>405</v>
      </c>
      <c r="B53">
        <v>2007</v>
      </c>
      <c r="C53" t="s">
        <v>409</v>
      </c>
      <c r="D53">
        <v>122</v>
      </c>
      <c r="E53" t="s">
        <v>18</v>
      </c>
      <c r="F53" t="s">
        <v>14</v>
      </c>
      <c r="G53" t="s">
        <v>424</v>
      </c>
      <c r="H53">
        <v>98.198338965694049</v>
      </c>
      <c r="I53">
        <v>99.922339011520037</v>
      </c>
      <c r="J53">
        <v>99.880986681412665</v>
      </c>
      <c r="K53">
        <v>99.965273490163014</v>
      </c>
      <c r="L53">
        <v>100</v>
      </c>
      <c r="M53">
        <v>98.932191714927782</v>
      </c>
      <c r="N53">
        <v>99.986954579563232</v>
      </c>
      <c r="O53">
        <v>99.953398646993776</v>
      </c>
      <c r="P53">
        <v>99.971126142093297</v>
      </c>
      <c r="Q53">
        <v>100</v>
      </c>
      <c r="R53">
        <v>94.705930923729014</v>
      </c>
      <c r="S53">
        <v>99.612296695499879</v>
      </c>
      <c r="T53">
        <v>99.885074759748505</v>
      </c>
      <c r="U53">
        <v>99.461718429014894</v>
      </c>
      <c r="V53">
        <v>100</v>
      </c>
      <c r="W53" t="s">
        <v>160</v>
      </c>
      <c r="X53" t="s">
        <v>161</v>
      </c>
      <c r="Y53" t="s">
        <v>162</v>
      </c>
      <c r="Z53" t="s">
        <v>242</v>
      </c>
      <c r="AA53" t="s">
        <v>242</v>
      </c>
      <c r="AB53" t="s">
        <v>242</v>
      </c>
      <c r="AC53" t="s">
        <v>242</v>
      </c>
      <c r="AD53" t="s">
        <v>242</v>
      </c>
      <c r="AE53" t="s">
        <v>242</v>
      </c>
      <c r="AF53" t="s">
        <v>242</v>
      </c>
      <c r="AG53" t="s">
        <v>242</v>
      </c>
      <c r="AH53" t="s">
        <v>242</v>
      </c>
      <c r="AI53">
        <v>99.808333802142698</v>
      </c>
      <c r="AJ53">
        <v>99.418355295635337</v>
      </c>
      <c r="AK53">
        <v>98.70710190984326</v>
      </c>
      <c r="AL53"/>
      <c r="AM53"/>
      <c r="AN53"/>
      <c r="AO53"/>
      <c r="AP53"/>
      <c r="AQ53"/>
      <c r="AR53"/>
      <c r="AS53"/>
      <c r="AT53"/>
      <c r="AU53">
        <v>15482.146354999981</v>
      </c>
      <c r="AV53">
        <v>15755.591444000011</v>
      </c>
      <c r="AW53">
        <v>15750.12099600004</v>
      </c>
      <c r="AX53">
        <v>15759.110047000009</v>
      </c>
      <c r="AY53">
        <v>15768.375864000031</v>
      </c>
      <c r="AZ53">
        <v>12947.681537999981</v>
      </c>
      <c r="BA53">
        <v>13097.048804999969</v>
      </c>
      <c r="BB53">
        <v>13093.000293000039</v>
      </c>
      <c r="BC53">
        <v>13078.734832</v>
      </c>
      <c r="BD53">
        <v>13107.40959400003</v>
      </c>
      <c r="BE53">
        <v>2529.9696000000099</v>
      </c>
      <c r="BF53">
        <v>2656.3377300000102</v>
      </c>
      <c r="BG53">
        <v>2674.4808409999991</v>
      </c>
      <c r="BH53">
        <v>2653.348305999998</v>
      </c>
      <c r="BI53">
        <v>2677.3331669999989</v>
      </c>
      <c r="BJ53">
        <v>48850.461743999869</v>
      </c>
      <c r="BK53">
        <v>22327.92483600022</v>
      </c>
      <c r="BL53">
        <v>7336.958125999995</v>
      </c>
      <c r="BM53"/>
      <c r="BN53"/>
      <c r="BO53"/>
      <c r="BP53"/>
      <c r="BQ53"/>
      <c r="BR53"/>
      <c r="BS53"/>
      <c r="BT53"/>
      <c r="BU53"/>
    </row>
    <row r="54">
      <c r="A54" t="s">
        <v>405</v>
      </c>
      <c r="B54">
        <v>2007</v>
      </c>
      <c r="C54" t="s">
        <v>409</v>
      </c>
      <c r="D54">
        <v>123</v>
      </c>
      <c r="E54" t="s">
        <v>18</v>
      </c>
      <c r="F54" t="s">
        <v>51</v>
      </c>
      <c r="G54" t="s">
        <v>242</v>
      </c>
      <c r="H54">
        <v>1.8016610343060351</v>
      </c>
      <c r="I54">
        <v>0.077660988479952994</v>
      </c>
      <c r="J54">
        <v>0.1190133185873362</v>
      </c>
      <c r="K54">
        <v>0.034726509836977899</v>
      </c>
      <c r="L54">
        <v>0</v>
      </c>
      <c r="M54">
        <v>1.0678082850722219</v>
      </c>
      <c r="N54">
        <v>0.013045420436768601</v>
      </c>
      <c r="O54">
        <v>0.046601353006229702</v>
      </c>
      <c r="P54">
        <v>0.0288738579066883</v>
      </c>
      <c r="Q54">
        <v>0</v>
      </c>
      <c r="R54">
        <v>5.2940690762709766</v>
      </c>
      <c r="S54">
        <v>0.38770330450012219</v>
      </c>
      <c r="T54">
        <v>0.1149252402514969</v>
      </c>
      <c r="U54">
        <v>0.53828157098509466</v>
      </c>
      <c r="V54">
        <v>0</v>
      </c>
      <c r="W54" t="s">
        <v>160</v>
      </c>
      <c r="X54" t="s">
        <v>161</v>
      </c>
      <c r="Y54" t="s">
        <v>162</v>
      </c>
      <c r="Z54" t="s">
        <v>242</v>
      </c>
      <c r="AA54" t="s">
        <v>242</v>
      </c>
      <c r="AB54" t="s">
        <v>242</v>
      </c>
      <c r="AC54" t="s">
        <v>242</v>
      </c>
      <c r="AD54" t="s">
        <v>242</v>
      </c>
      <c r="AE54" t="s">
        <v>242</v>
      </c>
      <c r="AF54" t="s">
        <v>242</v>
      </c>
      <c r="AG54" t="s">
        <v>242</v>
      </c>
      <c r="AH54" t="s">
        <v>242</v>
      </c>
      <c r="AI54">
        <v>0.191666197857291</v>
      </c>
      <c r="AJ54">
        <v>0.58164470436465754</v>
      </c>
      <c r="AK54">
        <v>1.292898090156779</v>
      </c>
      <c r="AL54"/>
      <c r="AM54"/>
      <c r="AN54"/>
      <c r="AO54"/>
      <c r="AP54"/>
      <c r="AQ54"/>
      <c r="AR54"/>
      <c r="AS54"/>
      <c r="AT54"/>
      <c r="AU54">
        <v>284.0534790000001</v>
      </c>
      <c r="AV54">
        <v>12.245457999999999</v>
      </c>
      <c r="AW54">
        <v>18.767077</v>
      </c>
      <c r="AX54">
        <v>5.4744900000000003</v>
      </c>
      <c r="AY54">
        <v>0</v>
      </c>
      <c r="AZ54">
        <v>139.74866399999999</v>
      </c>
      <c r="BA54">
        <v>1.708788</v>
      </c>
      <c r="BB54">
        <v>6.1043599999999998</v>
      </c>
      <c r="BC54">
        <v>3.7774260000000002</v>
      </c>
      <c r="BD54">
        <v>0</v>
      </c>
      <c r="BE54">
        <v>141.42550200000011</v>
      </c>
      <c r="BF54">
        <v>10.338793000000001</v>
      </c>
      <c r="BG54">
        <v>3.0771899999999999</v>
      </c>
      <c r="BH54">
        <v>14.359781</v>
      </c>
      <c r="BI54">
        <v>0</v>
      </c>
      <c r="BJ54">
        <v>93.809624000000056</v>
      </c>
      <c r="BK54">
        <v>130.62898899999999</v>
      </c>
      <c r="BL54">
        <v>96.101891000000023</v>
      </c>
      <c r="BM54"/>
      <c r="BN54"/>
      <c r="BO54"/>
      <c r="BP54"/>
      <c r="BQ54"/>
      <c r="BR54"/>
      <c r="BS54"/>
      <c r="BT54"/>
      <c r="BU54"/>
    </row>
    <row r="55">
      <c r="A55" t="s">
        <v>405</v>
      </c>
      <c r="B55">
        <v>2007</v>
      </c>
      <c r="C55" t="s">
        <v>409</v>
      </c>
      <c r="D55">
        <v>124</v>
      </c>
      <c r="E55" t="s">
        <v>50</v>
      </c>
      <c r="F55" t="s">
        <v>15</v>
      </c>
      <c r="G55" t="s">
        <v>425</v>
      </c>
      <c r="H55">
        <v>94.668128808140779</v>
      </c>
      <c r="I55">
        <v>97.447226550466496</v>
      </c>
      <c r="J55">
        <v>97.732255461865478</v>
      </c>
      <c r="K55">
        <v>96.833499526559734</v>
      </c>
      <c r="L55">
        <v>97.012125845657721</v>
      </c>
      <c r="M55">
        <v>95.450168774088198</v>
      </c>
      <c r="N55">
        <v>97.186821708977007</v>
      </c>
      <c r="O55">
        <v>97.72114904867459</v>
      </c>
      <c r="P55">
        <v>96.811396314611429</v>
      </c>
      <c r="Q55">
        <v>96.633521743289492</v>
      </c>
      <c r="R55">
        <v>91.549145319949687</v>
      </c>
      <c r="S55">
        <v>98.17751731112385</v>
      </c>
      <c r="T55">
        <v>97.719262466285642</v>
      </c>
      <c r="U55">
        <v>97.271752507155014</v>
      </c>
      <c r="V55">
        <v>98.431111207311346</v>
      </c>
      <c r="W55" t="s">
        <v>160</v>
      </c>
      <c r="X55" t="s">
        <v>161</v>
      </c>
      <c r="Y55" t="s">
        <v>162</v>
      </c>
      <c r="Z55" t="s">
        <v>242</v>
      </c>
      <c r="AA55" t="s">
        <v>242</v>
      </c>
      <c r="AB55" t="s">
        <v>242</v>
      </c>
      <c r="AC55" t="s">
        <v>242</v>
      </c>
      <c r="AD55" t="s">
        <v>242</v>
      </c>
      <c r="AE55" t="s">
        <v>242</v>
      </c>
      <c r="AF55" t="s">
        <v>242</v>
      </c>
      <c r="AG55" t="s">
        <v>242</v>
      </c>
      <c r="AH55" t="s">
        <v>242</v>
      </c>
      <c r="AI55">
        <v>96.606839085389254</v>
      </c>
      <c r="AJ55">
        <v>97.215058935345326</v>
      </c>
      <c r="AK55">
        <v>96.167685780169791</v>
      </c>
      <c r="AL55"/>
      <c r="AM55"/>
      <c r="AN55"/>
      <c r="AO55"/>
      <c r="AP55"/>
      <c r="AQ55"/>
      <c r="AR55"/>
      <c r="AS55"/>
      <c r="AT55"/>
      <c r="AU55">
        <v>14925.566366999959</v>
      </c>
      <c r="AV55">
        <v>15365.319748000011</v>
      </c>
      <c r="AW55">
        <v>15411.28997500004</v>
      </c>
      <c r="AX55">
        <v>15265.398893000011</v>
      </c>
      <c r="AY55">
        <v>15297.23663700002</v>
      </c>
      <c r="AZ55">
        <v>12491.97421599997</v>
      </c>
      <c r="BA55">
        <v>12730.26618799997</v>
      </c>
      <c r="BB55">
        <v>12800.595582000031</v>
      </c>
      <c r="BC55">
        <v>12665.362789999999</v>
      </c>
      <c r="BD55">
        <v>12666.151500000031</v>
      </c>
      <c r="BE55">
        <v>2445.6393840000078</v>
      </c>
      <c r="BF55">
        <v>2618.0768050000102</v>
      </c>
      <c r="BG55">
        <v>2616.489959999999</v>
      </c>
      <c r="BH55">
        <v>2594.926407999998</v>
      </c>
      <c r="BI55">
        <v>2635.3287869999999</v>
      </c>
      <c r="BJ55">
        <v>47283.513481999893</v>
      </c>
      <c r="BK55">
        <v>21833.096337000221</v>
      </c>
      <c r="BL55">
        <v>7148.2018009999874</v>
      </c>
      <c r="BM55"/>
      <c r="BN55"/>
      <c r="BO55"/>
      <c r="BP55"/>
      <c r="BQ55"/>
      <c r="BR55"/>
      <c r="BS55"/>
      <c r="BT55"/>
      <c r="BU55"/>
    </row>
    <row r="56">
      <c r="A56" t="s">
        <v>405</v>
      </c>
      <c r="B56">
        <v>2007</v>
      </c>
      <c r="C56" t="s">
        <v>409</v>
      </c>
      <c r="D56">
        <v>125</v>
      </c>
      <c r="E56" t="s">
        <v>50</v>
      </c>
      <c r="F56" t="s">
        <v>16</v>
      </c>
      <c r="G56" t="s">
        <v>426</v>
      </c>
      <c r="H56">
        <v>3.530210157553181</v>
      </c>
      <c r="I56">
        <v>2.475112461053536</v>
      </c>
      <c r="J56">
        <v>2.1487312195471562</v>
      </c>
      <c r="K56">
        <v>3.1317739636033108</v>
      </c>
      <c r="L56">
        <v>2.9878741543422609</v>
      </c>
      <c r="M56">
        <v>3.482022940839526</v>
      </c>
      <c r="N56">
        <v>2.8001328705862161</v>
      </c>
      <c r="O56">
        <v>2.232249598319163</v>
      </c>
      <c r="P56">
        <v>3.1597298274818848</v>
      </c>
      <c r="Q56">
        <v>3.3664782567105229</v>
      </c>
      <c r="R56">
        <v>3.156785603779237</v>
      </c>
      <c r="S56">
        <v>1.434779384376043</v>
      </c>
      <c r="T56">
        <v>2.165812293462857</v>
      </c>
      <c r="U56">
        <v>2.1899659218598782</v>
      </c>
      <c r="V56">
        <v>1.568888792688683</v>
      </c>
      <c r="W56" t="s">
        <v>160</v>
      </c>
      <c r="X56" t="s">
        <v>161</v>
      </c>
      <c r="Y56" t="s">
        <v>162</v>
      </c>
      <c r="Z56" t="s">
        <v>242</v>
      </c>
      <c r="AA56" t="s">
        <v>242</v>
      </c>
      <c r="AB56" t="s">
        <v>242</v>
      </c>
      <c r="AC56" t="s">
        <v>242</v>
      </c>
      <c r="AD56" t="s">
        <v>242</v>
      </c>
      <c r="AE56" t="s">
        <v>242</v>
      </c>
      <c r="AF56" t="s">
        <v>242</v>
      </c>
      <c r="AG56" t="s">
        <v>242</v>
      </c>
      <c r="AH56" t="s">
        <v>242</v>
      </c>
      <c r="AI56">
        <v>3.201494716753476</v>
      </c>
      <c r="AJ56">
        <v>2.2032963602899969</v>
      </c>
      <c r="AK56">
        <v>2.5394161296733699</v>
      </c>
      <c r="AL56"/>
      <c r="AM56"/>
      <c r="AN56"/>
      <c r="AO56"/>
      <c r="AP56"/>
      <c r="AQ56"/>
      <c r="AR56"/>
      <c r="AS56"/>
      <c r="AT56"/>
      <c r="AU56">
        <v>556.5799879999995</v>
      </c>
      <c r="AV56">
        <v>390.27169600000002</v>
      </c>
      <c r="AW56">
        <v>338.83102099999991</v>
      </c>
      <c r="AX56">
        <v>493.71115400000002</v>
      </c>
      <c r="AY56">
        <v>471.13922699999989</v>
      </c>
      <c r="AZ56">
        <v>455.70732199999992</v>
      </c>
      <c r="BA56">
        <v>366.78261700000002</v>
      </c>
      <c r="BB56">
        <v>292.40471100000002</v>
      </c>
      <c r="BC56">
        <v>413.37204200000002</v>
      </c>
      <c r="BD56">
        <v>441.25809400000003</v>
      </c>
      <c r="BE56">
        <v>84.330216000000007</v>
      </c>
      <c r="BF56">
        <v>38.260924999999993</v>
      </c>
      <c r="BG56">
        <v>57.990881000000002</v>
      </c>
      <c r="BH56">
        <v>58.421898000000013</v>
      </c>
      <c r="BI56">
        <v>42.004379999999991</v>
      </c>
      <c r="BJ56">
        <v>1566.9482620000001</v>
      </c>
      <c r="BK56">
        <v>494.82849899999962</v>
      </c>
      <c r="BL56">
        <v>188.75632499999989</v>
      </c>
      <c r="BM56"/>
      <c r="BN56"/>
      <c r="BO56"/>
      <c r="BP56"/>
      <c r="BQ56"/>
      <c r="BR56"/>
      <c r="BS56"/>
      <c r="BT56"/>
      <c r="BU56"/>
    </row>
    <row r="57">
      <c r="A57" t="s">
        <v>405</v>
      </c>
      <c r="B57">
        <v>2007</v>
      </c>
      <c r="C57" t="s">
        <v>409</v>
      </c>
      <c r="D57">
        <v>126</v>
      </c>
      <c r="E57" t="s">
        <v>50</v>
      </c>
      <c r="F57" t="s">
        <v>22</v>
      </c>
      <c r="G57" t="s">
        <v>427</v>
      </c>
      <c r="H57">
        <v>1.3236263347998951</v>
      </c>
      <c r="I57">
        <v>0.077660988479968399</v>
      </c>
      <c r="J57">
        <v>0.11901331858736609</v>
      </c>
      <c r="K57">
        <v>0.034726509836954897</v>
      </c>
      <c r="L57">
        <v>1.82076576039e-14</v>
      </c>
      <c r="M57">
        <v>0.8151033575996085</v>
      </c>
      <c r="N57">
        <v>0.0130454204367769</v>
      </c>
      <c r="O57">
        <v>0.046601353006247202</v>
      </c>
      <c r="P57">
        <v>0.0288738579066861</v>
      </c>
      <c r="Q57">
        <v>-1.55431223448e-14</v>
      </c>
      <c r="R57">
        <v>3.7108017801554811</v>
      </c>
      <c r="S57">
        <v>0.38770330450010732</v>
      </c>
      <c r="T57">
        <v>0.1149252402515009</v>
      </c>
      <c r="U57">
        <v>0.53828157098510809</v>
      </c>
      <c r="V57">
        <v>-2.975397706e-14</v>
      </c>
      <c r="W57" t="s">
        <v>160</v>
      </c>
      <c r="X57" t="s">
        <v>161</v>
      </c>
      <c r="Y57" t="s">
        <v>162</v>
      </c>
      <c r="Z57" t="s">
        <v>242</v>
      </c>
      <c r="AA57" t="s">
        <v>242</v>
      </c>
      <c r="AB57" t="s">
        <v>242</v>
      </c>
      <c r="AC57" t="s">
        <v>242</v>
      </c>
      <c r="AD57" t="s">
        <v>242</v>
      </c>
      <c r="AE57" t="s">
        <v>242</v>
      </c>
      <c r="AF57" t="s">
        <v>242</v>
      </c>
      <c r="AG57" t="s">
        <v>242</v>
      </c>
      <c r="AH57" t="s">
        <v>242</v>
      </c>
      <c r="AI57">
        <v>0.15476578746152289</v>
      </c>
      <c r="AJ57">
        <v>0.37719422924598611</v>
      </c>
      <c r="AK57">
        <v>1.1396550250672439</v>
      </c>
      <c r="AL57"/>
      <c r="AM57"/>
      <c r="AN57"/>
      <c r="AO57"/>
      <c r="AP57"/>
      <c r="AQ57"/>
      <c r="AR57"/>
      <c r="AS57"/>
      <c r="AT57"/>
      <c r="AU57">
        <v>208.68557300000009</v>
      </c>
      <c r="AV57">
        <v>12.245457999999999</v>
      </c>
      <c r="AW57">
        <v>18.767077</v>
      </c>
      <c r="AX57">
        <v>5.4744900000000003</v>
      </c>
      <c r="AY57">
        <v>0</v>
      </c>
      <c r="AZ57">
        <v>106.67608300000001</v>
      </c>
      <c r="BA57">
        <v>1.708788</v>
      </c>
      <c r="BB57">
        <v>6.1043599999999998</v>
      </c>
      <c r="BC57">
        <v>3.7774260000000002</v>
      </c>
      <c r="BD57">
        <v>0</v>
      </c>
      <c r="BE57">
        <v>99.130176999999975</v>
      </c>
      <c r="BF57">
        <v>10.338793000000001</v>
      </c>
      <c r="BG57">
        <v>3.0771899999999999</v>
      </c>
      <c r="BH57">
        <v>14.359781</v>
      </c>
      <c r="BI57">
        <v>0</v>
      </c>
      <c r="BJ57">
        <v>75.748987000000014</v>
      </c>
      <c r="BK57">
        <v>84.712368999999981</v>
      </c>
      <c r="BL57">
        <v>84.711242000000013</v>
      </c>
      <c r="BM57"/>
      <c r="BN57"/>
      <c r="BO57"/>
      <c r="BP57"/>
      <c r="BQ57"/>
      <c r="BR57"/>
      <c r="BS57"/>
      <c r="BT57"/>
      <c r="BU57"/>
    </row>
    <row r="58">
      <c r="A58" t="s">
        <v>405</v>
      </c>
      <c r="B58">
        <v>2007</v>
      </c>
      <c r="C58" t="s">
        <v>409</v>
      </c>
      <c r="D58">
        <v>127</v>
      </c>
      <c r="E58" t="s">
        <v>50</v>
      </c>
      <c r="F58" t="s">
        <v>19</v>
      </c>
      <c r="G58" t="s">
        <v>428</v>
      </c>
      <c r="H58">
        <v>0.47803469950614502</v>
      </c>
      <c r="I58">
        <v>0</v>
      </c>
      <c r="J58">
        <v>0</v>
      </c>
      <c r="K58">
        <v>0</v>
      </c>
      <c r="L58">
        <v>0</v>
      </c>
      <c r="M58">
        <v>0.25270492747266737</v>
      </c>
      <c r="N58">
        <v>0</v>
      </c>
      <c r="O58">
        <v>0</v>
      </c>
      <c r="P58">
        <v>0</v>
      </c>
      <c r="Q58">
        <v>0</v>
      </c>
      <c r="R58">
        <v>1.583267296115594</v>
      </c>
      <c r="S58">
        <v>0</v>
      </c>
      <c r="T58">
        <v>0</v>
      </c>
      <c r="U58">
        <v>0</v>
      </c>
      <c r="V58">
        <v>0</v>
      </c>
      <c r="W58" t="s">
        <v>160</v>
      </c>
      <c r="X58" t="s">
        <v>161</v>
      </c>
      <c r="Y58" t="s">
        <v>162</v>
      </c>
      <c r="Z58" t="s">
        <v>242</v>
      </c>
      <c r="AA58" t="s">
        <v>242</v>
      </c>
      <c r="AB58" t="s">
        <v>242</v>
      </c>
      <c r="AC58" t="s">
        <v>242</v>
      </c>
      <c r="AD58" t="s">
        <v>242</v>
      </c>
      <c r="AE58" t="s">
        <v>242</v>
      </c>
      <c r="AF58" t="s">
        <v>242</v>
      </c>
      <c r="AG58" t="s">
        <v>242</v>
      </c>
      <c r="AH58" t="s">
        <v>242</v>
      </c>
      <c r="AI58">
        <v>0.036900410395746902</v>
      </c>
      <c r="AJ58">
        <v>0.20445047511869141</v>
      </c>
      <c r="AK58">
        <v>0.15324306508959551</v>
      </c>
      <c r="AL58"/>
      <c r="AM58"/>
      <c r="AN58"/>
      <c r="AO58"/>
      <c r="AP58"/>
      <c r="AQ58"/>
      <c r="AR58"/>
      <c r="AS58"/>
      <c r="AT58"/>
      <c r="AU58">
        <v>75.367906000000033</v>
      </c>
      <c r="AV58">
        <v>0</v>
      </c>
      <c r="AW58">
        <v>0</v>
      </c>
      <c r="AX58">
        <v>0</v>
      </c>
      <c r="AY58">
        <v>0</v>
      </c>
      <c r="AZ58">
        <v>33.072581</v>
      </c>
      <c r="BA58">
        <v>0</v>
      </c>
      <c r="BB58">
        <v>0</v>
      </c>
      <c r="BC58">
        <v>0</v>
      </c>
      <c r="BD58">
        <v>0</v>
      </c>
      <c r="BE58">
        <v>42.295324999999991</v>
      </c>
      <c r="BF58">
        <v>0</v>
      </c>
      <c r="BG58">
        <v>0</v>
      </c>
      <c r="BH58">
        <v>0</v>
      </c>
      <c r="BI58">
        <v>0</v>
      </c>
      <c r="BJ58">
        <v>18.060637</v>
      </c>
      <c r="BK58">
        <v>45.916619999999988</v>
      </c>
      <c r="BL58">
        <v>11.390649</v>
      </c>
      <c r="BM58"/>
      <c r="BN58"/>
      <c r="BO58"/>
      <c r="BP58"/>
      <c r="BQ58"/>
      <c r="BR58"/>
      <c r="BS58"/>
      <c r="BT58"/>
      <c r="BU58"/>
    </row>
    <row r="59">
      <c r="A59" t="s">
        <v>405</v>
      </c>
      <c r="B59">
        <v>2007</v>
      </c>
      <c r="C59" t="s">
        <v>409</v>
      </c>
      <c r="D59">
        <v>128</v>
      </c>
      <c r="E59" t="s">
        <v>173</v>
      </c>
      <c r="F59" t="s">
        <v>49</v>
      </c>
      <c r="G59" t="s">
        <v>429</v>
      </c>
      <c r="H59">
        <v>3.5949795024399269</v>
      </c>
      <c r="I59">
        <v>2.47703615181404</v>
      </c>
      <c r="J59">
        <v>2.1512915430049748</v>
      </c>
      <c r="K59">
        <v>3.1328618971982212</v>
      </c>
      <c r="L59">
        <v>2.9878741543422609</v>
      </c>
      <c r="M59">
        <v>3.5196055808335309</v>
      </c>
      <c r="N59">
        <v>2.8004982073516889</v>
      </c>
      <c r="O59">
        <v>2.2332903418350152</v>
      </c>
      <c r="P59">
        <v>3.1606424268851629</v>
      </c>
      <c r="Q59">
        <v>3.3664782567105229</v>
      </c>
      <c r="R59">
        <v>3.333250170278713</v>
      </c>
      <c r="S59">
        <v>1.4403637221235359</v>
      </c>
      <c r="T59">
        <v>2.1683042222997191</v>
      </c>
      <c r="U59">
        <v>2.2018179018521988</v>
      </c>
      <c r="V59">
        <v>1.5688887926886841</v>
      </c>
      <c r="W59" t="s">
        <v>160</v>
      </c>
      <c r="X59" t="s">
        <v>161</v>
      </c>
      <c r="Y59" t="s">
        <v>162</v>
      </c>
      <c r="Z59" t="s">
        <v>242</v>
      </c>
      <c r="AA59" t="s">
        <v>242</v>
      </c>
      <c r="AB59" t="s">
        <v>242</v>
      </c>
      <c r="AC59" t="s">
        <v>242</v>
      </c>
      <c r="AD59" t="s">
        <v>242</v>
      </c>
      <c r="AE59" t="s">
        <v>242</v>
      </c>
      <c r="AF59" t="s">
        <v>242</v>
      </c>
      <c r="AG59" t="s">
        <v>242</v>
      </c>
      <c r="AH59" t="s">
        <v>242</v>
      </c>
      <c r="AI59">
        <v>3.207642683525838</v>
      </c>
      <c r="AJ59">
        <v>2.2161866928276628</v>
      </c>
      <c r="AK59">
        <v>2.5726782374715169</v>
      </c>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row>
    <row r="60">
      <c r="A60" t="s">
        <v>405</v>
      </c>
      <c r="B60">
        <v>2007</v>
      </c>
      <c r="C60" t="s">
        <v>409</v>
      </c>
      <c r="D60">
        <v>129</v>
      </c>
      <c r="E60" t="s">
        <v>173</v>
      </c>
      <c r="F60" t="s">
        <v>48</v>
      </c>
      <c r="G60" t="s">
        <v>242</v>
      </c>
      <c r="H60">
        <v>96.405020497559974</v>
      </c>
      <c r="I60">
        <v>97.522963848185952</v>
      </c>
      <c r="J60">
        <v>97.848708456994999</v>
      </c>
      <c r="K60">
        <v>96.867138102801803</v>
      </c>
      <c r="L60">
        <v>97.012125845657721</v>
      </c>
      <c r="M60">
        <v>96.480394419166416</v>
      </c>
      <c r="N60">
        <v>97.199501792648292</v>
      </c>
      <c r="O60">
        <v>97.76670965816497</v>
      </c>
      <c r="P60">
        <v>96.839357573114853</v>
      </c>
      <c r="Q60">
        <v>96.633521743289492</v>
      </c>
      <c r="R60">
        <v>96.666749829721198</v>
      </c>
      <c r="S60">
        <v>98.559636277876479</v>
      </c>
      <c r="T60">
        <v>97.831695777700261</v>
      </c>
      <c r="U60">
        <v>97.798182098147805</v>
      </c>
      <c r="V60">
        <v>98.431111207311346</v>
      </c>
      <c r="W60" t="s">
        <v>160</v>
      </c>
      <c r="X60" t="s">
        <v>161</v>
      </c>
      <c r="Y60" t="s">
        <v>162</v>
      </c>
      <c r="Z60" t="s">
        <v>242</v>
      </c>
      <c r="AA60" t="s">
        <v>242</v>
      </c>
      <c r="AB60" t="s">
        <v>242</v>
      </c>
      <c r="AC60" t="s">
        <v>242</v>
      </c>
      <c r="AD60" t="s">
        <v>242</v>
      </c>
      <c r="AE60" t="s">
        <v>242</v>
      </c>
      <c r="AF60" t="s">
        <v>242</v>
      </c>
      <c r="AG60" t="s">
        <v>242</v>
      </c>
      <c r="AH60" t="s">
        <v>242</v>
      </c>
      <c r="AI60">
        <v>96.792357316474195</v>
      </c>
      <c r="AJ60">
        <v>97.783813307172338</v>
      </c>
      <c r="AK60">
        <v>97.427321762528379</v>
      </c>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row>
    <row r="61">
      <c r="A61" t="s">
        <v>405</v>
      </c>
      <c r="B61">
        <v>2007</v>
      </c>
      <c r="C61" t="s">
        <v>409</v>
      </c>
      <c r="D61">
        <v>130</v>
      </c>
      <c r="E61" t="s">
        <v>47</v>
      </c>
      <c r="F61" t="s">
        <v>42</v>
      </c>
      <c r="G61" t="s">
        <v>242</v>
      </c>
      <c r="H61">
        <v>94.02614453919972</v>
      </c>
      <c r="I61">
        <v>99.496076909379113</v>
      </c>
      <c r="J61">
        <v>99.247207030709788</v>
      </c>
      <c r="K61">
        <v>99.700407854475785</v>
      </c>
      <c r="L61">
        <v>100</v>
      </c>
      <c r="M61">
        <v>95.584470812326742</v>
      </c>
      <c r="N61">
        <v>99.887135913374976</v>
      </c>
      <c r="O61">
        <v>99.590114482512462</v>
      </c>
      <c r="P61">
        <v>99.697937341179937</v>
      </c>
      <c r="Q61">
        <v>100</v>
      </c>
      <c r="R61">
        <v>89.94197008032539</v>
      </c>
      <c r="S61">
        <v>98.670122493110455</v>
      </c>
      <c r="T61">
        <v>99.6096305932397</v>
      </c>
      <c r="U61">
        <v>98.036868862254991</v>
      </c>
      <c r="V61">
        <v>100</v>
      </c>
      <c r="W61" t="s">
        <v>160</v>
      </c>
      <c r="X61" t="s">
        <v>161</v>
      </c>
      <c r="Y61" t="s">
        <v>162</v>
      </c>
      <c r="Z61" t="s">
        <v>242</v>
      </c>
      <c r="AA61" t="s">
        <v>242</v>
      </c>
      <c r="AB61" t="s">
        <v>242</v>
      </c>
      <c r="AC61" t="s">
        <v>242</v>
      </c>
      <c r="AD61" t="s">
        <v>242</v>
      </c>
      <c r="AE61" t="s">
        <v>242</v>
      </c>
      <c r="AF61" t="s">
        <v>242</v>
      </c>
      <c r="AG61" t="s">
        <v>242</v>
      </c>
      <c r="AH61" t="s">
        <v>242</v>
      </c>
      <c r="AI61">
        <v>97.834364526247299</v>
      </c>
      <c r="AJ61">
        <v>98.511858288107376</v>
      </c>
      <c r="AK61">
        <v>95.661656974619618</v>
      </c>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row>
    <row r="62">
      <c r="A62" t="s">
        <v>405</v>
      </c>
      <c r="B62">
        <v>2007</v>
      </c>
      <c r="C62" t="s">
        <v>409</v>
      </c>
      <c r="D62">
        <v>135</v>
      </c>
      <c r="E62" t="s">
        <v>45</v>
      </c>
      <c r="F62" t="s">
        <v>44</v>
      </c>
      <c r="G62" t="s">
        <v>430</v>
      </c>
      <c r="H62">
        <v>41.024246604129537</v>
      </c>
      <c r="I62">
        <v>45.245050899119249</v>
      </c>
      <c r="J62">
        <v>49.683870078414913</v>
      </c>
      <c r="K62">
        <v>60.273445302023809</v>
      </c>
      <c r="L62">
        <v>77.093711399623217</v>
      </c>
      <c r="M62">
        <v>51.755467983049201</v>
      </c>
      <c r="N62">
        <v>56.406578208214853</v>
      </c>
      <c r="O62">
        <v>61.635464032657559</v>
      </c>
      <c r="P62">
        <v>71.678630618256875</v>
      </c>
      <c r="Q62">
        <v>81.601823947701348</v>
      </c>
      <c r="R62">
        <v>4.5286461710372441</v>
      </c>
      <c r="S62">
        <v>5.3441530973421134</v>
      </c>
      <c r="T62">
        <v>4.804448550157308</v>
      </c>
      <c r="U62">
        <v>7.6815443188331196</v>
      </c>
      <c r="V62">
        <v>7.058884651691165</v>
      </c>
      <c r="W62" t="s">
        <v>160</v>
      </c>
      <c r="X62" t="s">
        <v>161</v>
      </c>
      <c r="Y62" t="s">
        <v>162</v>
      </c>
      <c r="Z62" t="s">
        <v>242</v>
      </c>
      <c r="AA62" t="s">
        <v>242</v>
      </c>
      <c r="AB62" t="s">
        <v>242</v>
      </c>
      <c r="AC62" t="s">
        <v>242</v>
      </c>
      <c r="AD62" t="s">
        <v>242</v>
      </c>
      <c r="AE62" t="s">
        <v>242</v>
      </c>
      <c r="AF62" t="s">
        <v>242</v>
      </c>
      <c r="AG62" t="s">
        <v>242</v>
      </c>
      <c r="AH62" t="s">
        <v>242</v>
      </c>
      <c r="AI62">
        <v>71.028149489889032</v>
      </c>
      <c r="AJ62">
        <v>28.32883877374924</v>
      </c>
      <c r="AK62">
        <v>26.483723681737601</v>
      </c>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row>
    <row r="63">
      <c r="A63" t="s">
        <v>405</v>
      </c>
      <c r="B63">
        <v>2007</v>
      </c>
      <c r="C63" t="s">
        <v>409</v>
      </c>
      <c r="D63">
        <v>136</v>
      </c>
      <c r="E63" t="s">
        <v>45</v>
      </c>
      <c r="F63" t="s">
        <v>43</v>
      </c>
      <c r="G63" t="s">
        <v>431</v>
      </c>
      <c r="H63">
        <v>0</v>
      </c>
      <c r="I63">
        <v>0</v>
      </c>
      <c r="J63">
        <v>0</v>
      </c>
      <c r="K63">
        <v>0</v>
      </c>
      <c r="L63">
        <v>0</v>
      </c>
      <c r="M63">
        <v>0</v>
      </c>
      <c r="N63">
        <v>0</v>
      </c>
      <c r="O63">
        <v>0</v>
      </c>
      <c r="P63">
        <v>0</v>
      </c>
      <c r="Q63">
        <v>0</v>
      </c>
      <c r="R63">
        <v>0</v>
      </c>
      <c r="S63">
        <v>0</v>
      </c>
      <c r="T63">
        <v>0</v>
      </c>
      <c r="U63">
        <v>0</v>
      </c>
      <c r="V63">
        <v>0</v>
      </c>
      <c r="W63" t="s">
        <v>160</v>
      </c>
      <c r="X63" t="s">
        <v>161</v>
      </c>
      <c r="Y63" t="s">
        <v>162</v>
      </c>
      <c r="Z63" t="s">
        <v>242</v>
      </c>
      <c r="AA63" t="s">
        <v>242</v>
      </c>
      <c r="AB63" t="s">
        <v>242</v>
      </c>
      <c r="AC63" t="s">
        <v>242</v>
      </c>
      <c r="AD63" t="s">
        <v>242</v>
      </c>
      <c r="AE63" t="s">
        <v>242</v>
      </c>
      <c r="AF63" t="s">
        <v>242</v>
      </c>
      <c r="AG63" t="s">
        <v>242</v>
      </c>
      <c r="AH63" t="s">
        <v>242</v>
      </c>
      <c r="AI63">
        <v>0</v>
      </c>
      <c r="AJ63">
        <v>0</v>
      </c>
      <c r="AK63">
        <v>0</v>
      </c>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row>
    <row r="64">
      <c r="A64" t="s">
        <v>405</v>
      </c>
      <c r="B64">
        <v>2007</v>
      </c>
      <c r="C64" t="s">
        <v>409</v>
      </c>
      <c r="D64">
        <v>137</v>
      </c>
      <c r="E64" t="s">
        <v>45</v>
      </c>
      <c r="F64" t="s">
        <v>42</v>
      </c>
      <c r="G64" t="s">
        <v>432</v>
      </c>
      <c r="H64">
        <v>57.174092361564618</v>
      </c>
      <c r="I64">
        <v>54.677288112400753</v>
      </c>
      <c r="J64">
        <v>50.197116602997554</v>
      </c>
      <c r="K64">
        <v>39.691828188139198</v>
      </c>
      <c r="L64">
        <v>22.906288600376779</v>
      </c>
      <c r="M64">
        <v>47.176723731878781</v>
      </c>
      <c r="N64">
        <v>43.580376371348677</v>
      </c>
      <c r="O64">
        <v>38.31793461433606</v>
      </c>
      <c r="P64">
        <v>28.292495523836401</v>
      </c>
      <c r="Q64">
        <v>18.398176052298581</v>
      </c>
      <c r="R64">
        <v>90.177284752691676</v>
      </c>
      <c r="S64">
        <v>94.268143598157664</v>
      </c>
      <c r="T64">
        <v>95.080626209591145</v>
      </c>
      <c r="U64">
        <v>91.780174110181861</v>
      </c>
      <c r="V64">
        <v>92.941115348308756</v>
      </c>
      <c r="W64" t="s">
        <v>160</v>
      </c>
      <c r="X64" t="s">
        <v>161</v>
      </c>
      <c r="Y64" t="s">
        <v>162</v>
      </c>
      <c r="Z64" t="s">
        <v>242</v>
      </c>
      <c r="AA64" t="s">
        <v>242</v>
      </c>
      <c r="AB64" t="s">
        <v>242</v>
      </c>
      <c r="AC64" t="s">
        <v>242</v>
      </c>
      <c r="AD64" t="s">
        <v>242</v>
      </c>
      <c r="AE64" t="s">
        <v>242</v>
      </c>
      <c r="AF64" t="s">
        <v>242</v>
      </c>
      <c r="AG64" t="s">
        <v>242</v>
      </c>
      <c r="AH64" t="s">
        <v>242</v>
      </c>
      <c r="AI64">
        <v>28.78018431225367</v>
      </c>
      <c r="AJ64">
        <v>71.089516521885159</v>
      </c>
      <c r="AK64">
        <v>72.223378228105503</v>
      </c>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row>
    <row r="65">
      <c r="A65" t="s">
        <v>405</v>
      </c>
      <c r="B65">
        <v>2007</v>
      </c>
      <c r="C65" t="s">
        <v>409</v>
      </c>
      <c r="D65">
        <v>138</v>
      </c>
      <c r="E65" t="s">
        <v>45</v>
      </c>
      <c r="F65" t="s">
        <v>41</v>
      </c>
      <c r="G65" t="s">
        <v>242</v>
      </c>
      <c r="H65">
        <v>1.32362633479989</v>
      </c>
      <c r="I65">
        <v>0.077660988479952994</v>
      </c>
      <c r="J65">
        <v>0.1190133185873362</v>
      </c>
      <c r="K65">
        <v>0.034726509836977899</v>
      </c>
      <c r="L65">
        <v>0</v>
      </c>
      <c r="M65">
        <v>0.81510335759955499</v>
      </c>
      <c r="N65">
        <v>0.013045420436768601</v>
      </c>
      <c r="O65">
        <v>0.046601353006229702</v>
      </c>
      <c r="P65">
        <v>0.0288738579066883</v>
      </c>
      <c r="Q65">
        <v>0</v>
      </c>
      <c r="R65">
        <v>3.7108017801553781</v>
      </c>
      <c r="S65">
        <v>0.38770330450012219</v>
      </c>
      <c r="T65">
        <v>0.1149252402514969</v>
      </c>
      <c r="U65">
        <v>0.53828157098509466</v>
      </c>
      <c r="V65">
        <v>0</v>
      </c>
      <c r="W65" t="s">
        <v>160</v>
      </c>
      <c r="X65" t="s">
        <v>161</v>
      </c>
      <c r="Y65" t="s">
        <v>162</v>
      </c>
      <c r="Z65" t="s">
        <v>242</v>
      </c>
      <c r="AA65" t="s">
        <v>242</v>
      </c>
      <c r="AB65" t="s">
        <v>242</v>
      </c>
      <c r="AC65" t="s">
        <v>242</v>
      </c>
      <c r="AD65" t="s">
        <v>242</v>
      </c>
      <c r="AE65" t="s">
        <v>242</v>
      </c>
      <c r="AF65" t="s">
        <v>242</v>
      </c>
      <c r="AG65" t="s">
        <v>242</v>
      </c>
      <c r="AH65" t="s">
        <v>242</v>
      </c>
      <c r="AI65">
        <v>0.15476578746154401</v>
      </c>
      <c r="AJ65">
        <v>0.37719422924596602</v>
      </c>
      <c r="AK65">
        <v>1.1396550250671831</v>
      </c>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row>
    <row r="66">
      <c r="A66" t="s">
        <v>405</v>
      </c>
      <c r="B66">
        <v>2007</v>
      </c>
      <c r="C66" t="s">
        <v>409</v>
      </c>
      <c r="D66">
        <v>139</v>
      </c>
      <c r="E66" t="s">
        <v>45</v>
      </c>
      <c r="F66" t="s">
        <v>19</v>
      </c>
      <c r="G66" t="s">
        <v>242</v>
      </c>
      <c r="H66">
        <v>0.47803469950614502</v>
      </c>
      <c r="I66">
        <v>0</v>
      </c>
      <c r="J66">
        <v>0</v>
      </c>
      <c r="K66">
        <v>0</v>
      </c>
      <c r="L66">
        <v>0</v>
      </c>
      <c r="M66">
        <v>0.25270492747266737</v>
      </c>
      <c r="N66">
        <v>0</v>
      </c>
      <c r="O66">
        <v>0</v>
      </c>
      <c r="P66">
        <v>0</v>
      </c>
      <c r="Q66">
        <v>0</v>
      </c>
      <c r="R66">
        <v>1.583267296115594</v>
      </c>
      <c r="S66">
        <v>0</v>
      </c>
      <c r="T66">
        <v>0</v>
      </c>
      <c r="U66">
        <v>0</v>
      </c>
      <c r="V66">
        <v>0</v>
      </c>
      <c r="W66" t="s">
        <v>160</v>
      </c>
      <c r="X66" t="s">
        <v>161</v>
      </c>
      <c r="Y66" t="s">
        <v>162</v>
      </c>
      <c r="Z66" t="s">
        <v>242</v>
      </c>
      <c r="AA66" t="s">
        <v>242</v>
      </c>
      <c r="AB66" t="s">
        <v>242</v>
      </c>
      <c r="AC66" t="s">
        <v>242</v>
      </c>
      <c r="AD66" t="s">
        <v>242</v>
      </c>
      <c r="AE66" t="s">
        <v>242</v>
      </c>
      <c r="AF66" t="s">
        <v>242</v>
      </c>
      <c r="AG66" t="s">
        <v>242</v>
      </c>
      <c r="AH66" t="s">
        <v>242</v>
      </c>
      <c r="AI66">
        <v>0.036900410395746902</v>
      </c>
      <c r="AJ66">
        <v>0.20445047511869141</v>
      </c>
      <c r="AK66">
        <v>0.15324306508959551</v>
      </c>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row>
    <row r="67">
      <c r="A67" t="s">
        <v>405</v>
      </c>
      <c r="B67">
        <v>2007</v>
      </c>
      <c r="C67" t="s">
        <v>409</v>
      </c>
      <c r="D67">
        <v>148</v>
      </c>
      <c r="E67" t="s">
        <v>109</v>
      </c>
      <c r="F67" t="s">
        <v>49</v>
      </c>
      <c r="G67" t="s">
        <v>242</v>
      </c>
      <c r="H67">
        <v>3.5302101575531819</v>
      </c>
      <c r="I67">
        <v>2.475112461053536</v>
      </c>
      <c r="J67">
        <v>2.1487312195471562</v>
      </c>
      <c r="K67">
        <v>3.1317739636033108</v>
      </c>
      <c r="L67">
        <v>2.9878741543422609</v>
      </c>
      <c r="M67">
        <v>3.4820229408395269</v>
      </c>
      <c r="N67">
        <v>2.8001328705862161</v>
      </c>
      <c r="O67">
        <v>2.2322495983191621</v>
      </c>
      <c r="P67">
        <v>3.1597298274818848</v>
      </c>
      <c r="Q67">
        <v>3.3664782567105229</v>
      </c>
      <c r="R67">
        <v>3.1567856037792379</v>
      </c>
      <c r="S67">
        <v>1.434779384376043</v>
      </c>
      <c r="T67">
        <v>2.165812293462857</v>
      </c>
      <c r="U67">
        <v>2.1899659218598782</v>
      </c>
      <c r="V67">
        <v>1.5688887926886841</v>
      </c>
      <c r="W67" t="s">
        <v>160</v>
      </c>
      <c r="X67" t="s">
        <v>161</v>
      </c>
      <c r="Y67" t="s">
        <v>162</v>
      </c>
      <c r="Z67" t="s">
        <v>242</v>
      </c>
      <c r="AA67" t="s">
        <v>242</v>
      </c>
      <c r="AB67" t="s">
        <v>242</v>
      </c>
      <c r="AC67" t="s">
        <v>242</v>
      </c>
      <c r="AD67" t="s">
        <v>242</v>
      </c>
      <c r="AE67" t="s">
        <v>242</v>
      </c>
      <c r="AF67" t="s">
        <v>242</v>
      </c>
      <c r="AG67" t="s">
        <v>242</v>
      </c>
      <c r="AH67" t="s">
        <v>242</v>
      </c>
      <c r="AI67">
        <v>3.201494716753476</v>
      </c>
      <c r="AJ67">
        <v>2.2032963602899969</v>
      </c>
      <c r="AK67">
        <v>2.5394161296733699</v>
      </c>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row>
    <row r="68">
      <c r="A68" t="s">
        <v>405</v>
      </c>
      <c r="B68">
        <v>2007</v>
      </c>
      <c r="C68" t="s">
        <v>409</v>
      </c>
      <c r="D68">
        <v>149</v>
      </c>
      <c r="E68" t="s">
        <v>109</v>
      </c>
      <c r="F68" t="s">
        <v>48</v>
      </c>
      <c r="G68" t="s">
        <v>242</v>
      </c>
      <c r="H68">
        <v>94.668128808140779</v>
      </c>
      <c r="I68">
        <v>97.447226550466496</v>
      </c>
      <c r="J68">
        <v>97.732255461865478</v>
      </c>
      <c r="K68">
        <v>96.833499526559734</v>
      </c>
      <c r="L68">
        <v>97.012125845657721</v>
      </c>
      <c r="M68">
        <v>95.450168774088212</v>
      </c>
      <c r="N68">
        <v>97.186821708977007</v>
      </c>
      <c r="O68">
        <v>97.721149048674604</v>
      </c>
      <c r="P68">
        <v>96.811396314611443</v>
      </c>
      <c r="Q68">
        <v>96.633521743289492</v>
      </c>
      <c r="R68">
        <v>91.549145319949716</v>
      </c>
      <c r="S68">
        <v>98.17751731112385</v>
      </c>
      <c r="T68">
        <v>97.719262466285628</v>
      </c>
      <c r="U68">
        <v>97.271752507155014</v>
      </c>
      <c r="V68">
        <v>98.431111207311346</v>
      </c>
      <c r="W68" t="s">
        <v>160</v>
      </c>
      <c r="X68" t="s">
        <v>161</v>
      </c>
      <c r="Y68" t="s">
        <v>162</v>
      </c>
      <c r="Z68" t="s">
        <v>242</v>
      </c>
      <c r="AA68" t="s">
        <v>242</v>
      </c>
      <c r="AB68" t="s">
        <v>242</v>
      </c>
      <c r="AC68" t="s">
        <v>242</v>
      </c>
      <c r="AD68" t="s">
        <v>242</v>
      </c>
      <c r="AE68" t="s">
        <v>242</v>
      </c>
      <c r="AF68" t="s">
        <v>242</v>
      </c>
      <c r="AG68" t="s">
        <v>242</v>
      </c>
      <c r="AH68" t="s">
        <v>242</v>
      </c>
      <c r="AI68">
        <v>96.606839085389268</v>
      </c>
      <c r="AJ68">
        <v>97.21505893534534</v>
      </c>
      <c r="AK68">
        <v>96.167685780169805</v>
      </c>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row>
    <row r="69">
      <c r="A69" t="s">
        <v>405</v>
      </c>
      <c r="B69">
        <v>2007</v>
      </c>
      <c r="C69" t="s">
        <v>409</v>
      </c>
      <c r="D69">
        <v>150</v>
      </c>
      <c r="E69" t="s">
        <v>109</v>
      </c>
      <c r="F69" t="s">
        <v>111</v>
      </c>
      <c r="G69" t="s">
        <v>242</v>
      </c>
      <c r="H69">
        <v>1.8016610343060351</v>
      </c>
      <c r="I69">
        <v>0.077660988479952994</v>
      </c>
      <c r="J69">
        <v>0.1190133185873362</v>
      </c>
      <c r="K69">
        <v>0.034726509836977899</v>
      </c>
      <c r="L69">
        <v>0</v>
      </c>
      <c r="M69">
        <v>1.0678082850722219</v>
      </c>
      <c r="N69">
        <v>0.013045420436768601</v>
      </c>
      <c r="O69">
        <v>0.046601353006229702</v>
      </c>
      <c r="P69">
        <v>0.0288738579066883</v>
      </c>
      <c r="Q69">
        <v>0</v>
      </c>
      <c r="R69">
        <v>5.2940690762709766</v>
      </c>
      <c r="S69">
        <v>0.38770330450012219</v>
      </c>
      <c r="T69">
        <v>0.1149252402514969</v>
      </c>
      <c r="U69">
        <v>0.53828157098509466</v>
      </c>
      <c r="V69">
        <v>0</v>
      </c>
      <c r="W69" t="s">
        <v>160</v>
      </c>
      <c r="X69" t="s">
        <v>161</v>
      </c>
      <c r="Y69" t="s">
        <v>162</v>
      </c>
      <c r="Z69" t="s">
        <v>242</v>
      </c>
      <c r="AA69" t="s">
        <v>242</v>
      </c>
      <c r="AB69" t="s">
        <v>242</v>
      </c>
      <c r="AC69" t="s">
        <v>242</v>
      </c>
      <c r="AD69" t="s">
        <v>242</v>
      </c>
      <c r="AE69" t="s">
        <v>242</v>
      </c>
      <c r="AF69" t="s">
        <v>242</v>
      </c>
      <c r="AG69" t="s">
        <v>242</v>
      </c>
      <c r="AH69" t="s">
        <v>242</v>
      </c>
      <c r="AI69">
        <v>0.191666197857291</v>
      </c>
      <c r="AJ69">
        <v>0.58164470436465754</v>
      </c>
      <c r="AK69">
        <v>1.292898090156779</v>
      </c>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row>
    <row r="70">
      <c r="A70" t="s">
        <v>405</v>
      </c>
      <c r="B70">
        <v>2007</v>
      </c>
      <c r="C70" t="s">
        <v>409</v>
      </c>
      <c r="D70">
        <v>151</v>
      </c>
      <c r="E70" t="s">
        <v>110</v>
      </c>
      <c r="F70" t="s">
        <v>49</v>
      </c>
      <c r="G70" t="s">
        <v>242</v>
      </c>
      <c r="H70">
        <v>3.6962582905820831</v>
      </c>
      <c r="I70">
        <v>2.4913754717374852</v>
      </c>
      <c r="J70">
        <v>2.1487312195471562</v>
      </c>
      <c r="K70">
        <v>3.1317739636033108</v>
      </c>
      <c r="L70">
        <v>2.9878741543422609</v>
      </c>
      <c r="M70">
        <v>3.595651188878985</v>
      </c>
      <c r="N70">
        <v>2.8001328705862161</v>
      </c>
      <c r="O70">
        <v>2.2322495983191621</v>
      </c>
      <c r="P70">
        <v>3.1597298274818848</v>
      </c>
      <c r="Q70">
        <v>3.3664782567105229</v>
      </c>
      <c r="R70">
        <v>3.5769681250860939</v>
      </c>
      <c r="S70">
        <v>1.5309412164498899</v>
      </c>
      <c r="T70">
        <v>2.165812293462857</v>
      </c>
      <c r="U70">
        <v>2.1899659218598782</v>
      </c>
      <c r="V70">
        <v>1.5688887926886841</v>
      </c>
      <c r="W70" t="s">
        <v>160</v>
      </c>
      <c r="X70" t="s">
        <v>161</v>
      </c>
      <c r="Y70" t="s">
        <v>162</v>
      </c>
      <c r="Z70" t="s">
        <v>242</v>
      </c>
      <c r="AA70" t="s">
        <v>242</v>
      </c>
      <c r="AB70" t="s">
        <v>242</v>
      </c>
      <c r="AC70" t="s">
        <v>242</v>
      </c>
      <c r="AD70" t="s">
        <v>242</v>
      </c>
      <c r="AE70" t="s">
        <v>242</v>
      </c>
      <c r="AF70" t="s">
        <v>242</v>
      </c>
      <c r="AG70" t="s">
        <v>242</v>
      </c>
      <c r="AH70" t="s">
        <v>242</v>
      </c>
      <c r="AI70">
        <v>3.2225265015281912</v>
      </c>
      <c r="AJ70">
        <v>2.2637659698824129</v>
      </c>
      <c r="AK70">
        <v>2.5932351396551749</v>
      </c>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row>
    <row r="71">
      <c r="A71" t="s">
        <v>405</v>
      </c>
      <c r="B71">
        <v>2007</v>
      </c>
      <c r="C71" t="s">
        <v>409</v>
      </c>
      <c r="D71">
        <v>152</v>
      </c>
      <c r="E71" t="s">
        <v>110</v>
      </c>
      <c r="F71" t="s">
        <v>48</v>
      </c>
      <c r="G71" t="s">
        <v>242</v>
      </c>
      <c r="H71">
        <v>96.303741709417807</v>
      </c>
      <c r="I71">
        <v>97.508624528262516</v>
      </c>
      <c r="J71">
        <v>97.851268780452813</v>
      </c>
      <c r="K71">
        <v>96.868226036396706</v>
      </c>
      <c r="L71">
        <v>97.012125845657721</v>
      </c>
      <c r="M71">
        <v>96.404348811120911</v>
      </c>
      <c r="N71">
        <v>97.199867129413761</v>
      </c>
      <c r="O71">
        <v>97.767750401680829</v>
      </c>
      <c r="P71">
        <v>96.840270172518146</v>
      </c>
      <c r="Q71">
        <v>96.633521743289492</v>
      </c>
      <c r="R71">
        <v>96.423031874913832</v>
      </c>
      <c r="S71">
        <v>98.469058783550139</v>
      </c>
      <c r="T71">
        <v>97.834187706537122</v>
      </c>
      <c r="U71">
        <v>97.81003407814012</v>
      </c>
      <c r="V71">
        <v>98.431111207311346</v>
      </c>
      <c r="W71" t="s">
        <v>160</v>
      </c>
      <c r="X71" t="s">
        <v>161</v>
      </c>
      <c r="Y71" t="s">
        <v>162</v>
      </c>
      <c r="Z71" t="s">
        <v>242</v>
      </c>
      <c r="AA71" t="s">
        <v>242</v>
      </c>
      <c r="AB71" t="s">
        <v>242</v>
      </c>
      <c r="AC71" t="s">
        <v>242</v>
      </c>
      <c r="AD71" t="s">
        <v>242</v>
      </c>
      <c r="AE71" t="s">
        <v>242</v>
      </c>
      <c r="AF71" t="s">
        <v>242</v>
      </c>
      <c r="AG71" t="s">
        <v>242</v>
      </c>
      <c r="AH71" t="s">
        <v>242</v>
      </c>
      <c r="AI71">
        <v>96.777473498471878</v>
      </c>
      <c r="AJ71">
        <v>97.736234030117558</v>
      </c>
      <c r="AK71">
        <v>97.406764860344822</v>
      </c>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row>
    <row r="72">
      <c r="A72" t="s">
        <v>405</v>
      </c>
      <c r="B72">
        <v>2007</v>
      </c>
      <c r="C72" t="s">
        <v>409</v>
      </c>
      <c r="D72">
        <v>153</v>
      </c>
      <c r="E72" t="s">
        <v>62</v>
      </c>
      <c r="F72" t="s">
        <v>235</v>
      </c>
      <c r="G72" t="s">
        <v>242</v>
      </c>
      <c r="H72">
        <v>41.024246604129537</v>
      </c>
      <c r="I72">
        <v>45.245050899119249</v>
      </c>
      <c r="J72">
        <v>49.683870078414913</v>
      </c>
      <c r="K72">
        <v>60.273445302023809</v>
      </c>
      <c r="L72">
        <v>77.093711399623217</v>
      </c>
      <c r="M72">
        <v>51.755467983049201</v>
      </c>
      <c r="N72">
        <v>56.406578208214853</v>
      </c>
      <c r="O72">
        <v>61.635464032657559</v>
      </c>
      <c r="P72">
        <v>71.678630618256875</v>
      </c>
      <c r="Q72">
        <v>81.601823947701348</v>
      </c>
      <c r="R72">
        <v>4.5286461710372441</v>
      </c>
      <c r="S72">
        <v>5.3441530973421134</v>
      </c>
      <c r="T72">
        <v>4.804448550157308</v>
      </c>
      <c r="U72">
        <v>7.6815443188331196</v>
      </c>
      <c r="V72">
        <v>7.058884651691165</v>
      </c>
      <c r="W72" t="s">
        <v>160</v>
      </c>
      <c r="X72" t="s">
        <v>161</v>
      </c>
      <c r="Y72" t="s">
        <v>162</v>
      </c>
      <c r="Z72" t="s">
        <v>242</v>
      </c>
      <c r="AA72" t="s">
        <v>242</v>
      </c>
      <c r="AB72" t="s">
        <v>242</v>
      </c>
      <c r="AC72" t="s">
        <v>242</v>
      </c>
      <c r="AD72" t="s">
        <v>242</v>
      </c>
      <c r="AE72" t="s">
        <v>242</v>
      </c>
      <c r="AF72" t="s">
        <v>242</v>
      </c>
      <c r="AG72" t="s">
        <v>242</v>
      </c>
      <c r="AH72" t="s">
        <v>242</v>
      </c>
      <c r="AI72">
        <v>71.028149489889032</v>
      </c>
      <c r="AJ72">
        <v>28.32883877374924</v>
      </c>
      <c r="AK72">
        <v>26.483723681737601</v>
      </c>
      <c r="AL72"/>
      <c r="AM72"/>
      <c r="AN72"/>
      <c r="AO72"/>
      <c r="AP72"/>
      <c r="AQ72"/>
      <c r="AR72"/>
      <c r="AS72"/>
      <c r="AT72"/>
      <c r="AU72">
        <v>6467.9647000000059</v>
      </c>
      <c r="AV72">
        <v>7134.1658320000124</v>
      </c>
      <c r="AW72">
        <v>7834.5938630000064</v>
      </c>
      <c r="AX72">
        <v>9501.8582380000062</v>
      </c>
      <c r="AY72">
        <v>12156.426181000021</v>
      </c>
      <c r="AZ72">
        <v>6773.4607480000077</v>
      </c>
      <c r="BA72">
        <v>7388.5609460000096</v>
      </c>
      <c r="BB72">
        <v>8073.69393700001</v>
      </c>
      <c r="BC72">
        <v>9377.365636999999</v>
      </c>
      <c r="BD72">
        <v>10695.88530100002</v>
      </c>
      <c r="BE72">
        <v>120.978032</v>
      </c>
      <c r="BF72">
        <v>142.51127600000001</v>
      </c>
      <c r="BG72">
        <v>128.641898</v>
      </c>
      <c r="BH72">
        <v>204.921179</v>
      </c>
      <c r="BI72">
        <v>188.98985999999991</v>
      </c>
      <c r="BJ72">
        <v>34764.210233999896</v>
      </c>
      <c r="BK72">
        <v>6362.2475040000054</v>
      </c>
      <c r="BL72">
        <v>1968.5510759999961</v>
      </c>
      <c r="BM72"/>
      <c r="BN72"/>
      <c r="BO72"/>
      <c r="BP72"/>
      <c r="BQ72"/>
      <c r="BR72"/>
      <c r="BS72"/>
      <c r="BT72"/>
      <c r="BU72"/>
    </row>
    <row r="73">
      <c r="A73" t="s">
        <v>405</v>
      </c>
      <c r="B73">
        <v>2007</v>
      </c>
      <c r="C73" t="s">
        <v>409</v>
      </c>
      <c r="D73">
        <v>154</v>
      </c>
      <c r="E73" t="s">
        <v>62</v>
      </c>
      <c r="F73" t="s">
        <v>236</v>
      </c>
      <c r="G73" t="s">
        <v>242</v>
      </c>
      <c r="H73">
        <v>32.656121698374832</v>
      </c>
      <c r="I73">
        <v>34.325710093522552</v>
      </c>
      <c r="J73">
        <v>29.90723403050173</v>
      </c>
      <c r="K73">
        <v>24.83248130524456</v>
      </c>
      <c r="L73">
        <v>13.75753658277964</v>
      </c>
      <c r="M73">
        <v>26.09254958607654</v>
      </c>
      <c r="N73">
        <v>27.607722460125171</v>
      </c>
      <c r="O73">
        <v>22.486624712364549</v>
      </c>
      <c r="P73">
        <v>16.322916706568861</v>
      </c>
      <c r="Q73">
        <v>10.70745908972315</v>
      </c>
      <c r="R73">
        <v>53.269986829525763</v>
      </c>
      <c r="S73">
        <v>58.86821616571433</v>
      </c>
      <c r="T73">
        <v>59.299598836593738</v>
      </c>
      <c r="U73">
        <v>58.66643890411536</v>
      </c>
      <c r="V73">
        <v>63.491633015727743</v>
      </c>
      <c r="W73" t="s">
        <v>160</v>
      </c>
      <c r="X73" t="s">
        <v>161</v>
      </c>
      <c r="Y73" t="s">
        <v>162</v>
      </c>
      <c r="Z73" t="s">
        <v>242</v>
      </c>
      <c r="AA73" t="s">
        <v>242</v>
      </c>
      <c r="AB73" t="s">
        <v>242</v>
      </c>
      <c r="AC73" t="s">
        <v>242</v>
      </c>
      <c r="AD73" t="s">
        <v>242</v>
      </c>
      <c r="AE73" t="s">
        <v>242</v>
      </c>
      <c r="AF73" t="s">
        <v>242</v>
      </c>
      <c r="AG73" t="s">
        <v>242</v>
      </c>
      <c r="AH73" t="s">
        <v>242</v>
      </c>
      <c r="AI73">
        <v>17.016826969142318</v>
      </c>
      <c r="AJ73">
        <v>43.768249392166133</v>
      </c>
      <c r="AK73">
        <v>43.08709210843449</v>
      </c>
      <c r="AL73"/>
      <c r="AM73"/>
      <c r="AN73"/>
      <c r="AO73"/>
      <c r="AP73"/>
      <c r="AQ73"/>
      <c r="AR73"/>
      <c r="AS73"/>
      <c r="AT73"/>
      <c r="AU73">
        <v>5148.6294049999979</v>
      </c>
      <c r="AV73">
        <v>5412.4219829999893</v>
      </c>
      <c r="AW73">
        <v>4716.0382599999984</v>
      </c>
      <c r="AX73">
        <v>3914.7375080000029</v>
      </c>
      <c r="AY73">
        <v>2169.3400779999988</v>
      </c>
      <c r="AZ73">
        <v>3414.844215000001</v>
      </c>
      <c r="BA73">
        <v>3616.268642000005</v>
      </c>
      <c r="BB73">
        <v>2945.5465040000008</v>
      </c>
      <c r="BC73">
        <v>2135.447579000001</v>
      </c>
      <c r="BD73">
        <v>1403.470520000001</v>
      </c>
      <c r="BE73">
        <v>1423.0518190000021</v>
      </c>
      <c r="BF73">
        <v>1569.824900000001</v>
      </c>
      <c r="BG73">
        <v>1587.781170999998</v>
      </c>
      <c r="BH73">
        <v>1565.0493349999981</v>
      </c>
      <c r="BI73">
        <v>1699.8825490000011</v>
      </c>
      <c r="BJ73">
        <v>8328.7619700000068</v>
      </c>
      <c r="BK73">
        <v>9829.7158479999616</v>
      </c>
      <c r="BL73">
        <v>3202.689416000002</v>
      </c>
      <c r="BM73"/>
      <c r="BN73"/>
      <c r="BO73"/>
      <c r="BP73"/>
      <c r="BQ73"/>
      <c r="BR73"/>
      <c r="BS73"/>
      <c r="BT73"/>
      <c r="BU73"/>
    </row>
    <row r="74">
      <c r="A74" t="s">
        <v>405</v>
      </c>
      <c r="B74">
        <v>2007</v>
      </c>
      <c r="C74" t="s">
        <v>409</v>
      </c>
      <c r="D74">
        <v>155</v>
      </c>
      <c r="E74" t="s">
        <v>62</v>
      </c>
      <c r="F74" t="s">
        <v>237</v>
      </c>
      <c r="G74" t="s">
        <v>242</v>
      </c>
      <c r="H74">
        <v>0.032469327129549898</v>
      </c>
      <c r="I74">
        <v>0.039869203614115299</v>
      </c>
      <c r="J74">
        <v>0.0124939690793631</v>
      </c>
      <c r="K74">
        <v>0</v>
      </c>
      <c r="L74">
        <v>0</v>
      </c>
      <c r="M74">
        <v>0.048034724181675599</v>
      </c>
      <c r="N74">
        <v>0</v>
      </c>
      <c r="O74">
        <v>0</v>
      </c>
      <c r="P74">
        <v>0</v>
      </c>
      <c r="Q74">
        <v>0</v>
      </c>
      <c r="R74">
        <v>0.083396986029211903</v>
      </c>
      <c r="S74">
        <v>0.10842394925153021</v>
      </c>
      <c r="T74">
        <v>0</v>
      </c>
      <c r="U74">
        <v>0.073852158322748399</v>
      </c>
      <c r="V74">
        <v>0</v>
      </c>
      <c r="W74" t="s">
        <v>160</v>
      </c>
      <c r="X74" t="s">
        <v>161</v>
      </c>
      <c r="Y74" t="s">
        <v>162</v>
      </c>
      <c r="Z74" t="s">
        <v>242</v>
      </c>
      <c r="AA74" t="s">
        <v>242</v>
      </c>
      <c r="AB74" t="s">
        <v>242</v>
      </c>
      <c r="AC74" t="s">
        <v>242</v>
      </c>
      <c r="AD74" t="s">
        <v>242</v>
      </c>
      <c r="AE74" t="s">
        <v>242</v>
      </c>
      <c r="AF74" t="s">
        <v>242</v>
      </c>
      <c r="AG74" t="s">
        <v>242</v>
      </c>
      <c r="AH74" t="s">
        <v>242</v>
      </c>
      <c r="AI74">
        <v>0.0142512858094368</v>
      </c>
      <c r="AJ74">
        <v>0.012874007928246301</v>
      </c>
      <c r="AK74">
        <v>0.047212668698676602</v>
      </c>
      <c r="AL74"/>
      <c r="AM74"/>
      <c r="AN74"/>
      <c r="AO74"/>
      <c r="AP74"/>
      <c r="AQ74"/>
      <c r="AR74"/>
      <c r="AS74"/>
      <c r="AT74"/>
      <c r="AU74">
        <v>5.1191790000000008</v>
      </c>
      <c r="AV74">
        <v>6.286511</v>
      </c>
      <c r="AW74">
        <v>1.9701599999999999</v>
      </c>
      <c r="AX74">
        <v>0</v>
      </c>
      <c r="AY74">
        <v>0</v>
      </c>
      <c r="AZ74">
        <v>6.286511</v>
      </c>
      <c r="BA74">
        <v>0</v>
      </c>
      <c r="BB74">
        <v>0</v>
      </c>
      <c r="BC74">
        <v>0</v>
      </c>
      <c r="BD74">
        <v>0</v>
      </c>
      <c r="BE74">
        <v>2.2278630000000001</v>
      </c>
      <c r="BF74">
        <v>2.8913160000000002</v>
      </c>
      <c r="BG74">
        <v>0</v>
      </c>
      <c r="BH74">
        <v>1.9701599999999999</v>
      </c>
      <c r="BI74">
        <v>0</v>
      </c>
      <c r="BJ74">
        <v>6.9751880000000002</v>
      </c>
      <c r="BK74">
        <v>2.8913160000000002</v>
      </c>
      <c r="BL74">
        <v>3.5093459999999999</v>
      </c>
      <c r="BM74"/>
      <c r="BN74"/>
      <c r="BO74"/>
      <c r="BP74"/>
      <c r="BQ74"/>
      <c r="BR74"/>
      <c r="BS74"/>
      <c r="BT74"/>
      <c r="BU74"/>
    </row>
    <row r="75">
      <c r="A75" t="s">
        <v>405</v>
      </c>
      <c r="B75">
        <v>2007</v>
      </c>
      <c r="C75" t="s">
        <v>409</v>
      </c>
      <c r="D75">
        <v>156</v>
      </c>
      <c r="E75" t="s">
        <v>62</v>
      </c>
      <c r="F75" t="s">
        <v>238</v>
      </c>
      <c r="G75" t="s">
        <v>242</v>
      </c>
      <c r="H75">
        <v>3.6521413914738892</v>
      </c>
      <c r="I75">
        <v>4.9780917882302402</v>
      </c>
      <c r="J75">
        <v>4.5868336286719096</v>
      </c>
      <c r="K75">
        <v>3.3028116204265281</v>
      </c>
      <c r="L75">
        <v>3.445974808607589</v>
      </c>
      <c r="M75">
        <v>3.3913182049458008</v>
      </c>
      <c r="N75">
        <v>4.4271771951097367</v>
      </c>
      <c r="O75">
        <v>4.5085529785788978</v>
      </c>
      <c r="P75">
        <v>2.4395558491056279</v>
      </c>
      <c r="Q75">
        <v>3.577824486500127</v>
      </c>
      <c r="R75">
        <v>3.6407800526093652</v>
      </c>
      <c r="S75">
        <v>6.5258973669675688</v>
      </c>
      <c r="T75">
        <v>6.4558278849120523</v>
      </c>
      <c r="U75">
        <v>6.1586224070250042</v>
      </c>
      <c r="V75">
        <v>5.1248372705794072</v>
      </c>
      <c r="W75" t="s">
        <v>160</v>
      </c>
      <c r="X75" t="s">
        <v>161</v>
      </c>
      <c r="Y75" t="s">
        <v>162</v>
      </c>
      <c r="Z75" t="s">
        <v>242</v>
      </c>
      <c r="AA75" t="s">
        <v>242</v>
      </c>
      <c r="AB75" t="s">
        <v>242</v>
      </c>
      <c r="AC75" t="s">
        <v>242</v>
      </c>
      <c r="AD75" t="s">
        <v>242</v>
      </c>
      <c r="AE75" t="s">
        <v>242</v>
      </c>
      <c r="AF75" t="s">
        <v>242</v>
      </c>
      <c r="AG75" t="s">
        <v>242</v>
      </c>
      <c r="AH75" t="s">
        <v>242</v>
      </c>
      <c r="AI75">
        <v>4.7574342592469128</v>
      </c>
      <c r="AJ75">
        <v>2.3389267318506648</v>
      </c>
      <c r="AK75">
        <v>3.959366685145929</v>
      </c>
      <c r="AL75"/>
      <c r="AM75"/>
      <c r="AN75"/>
      <c r="AO75"/>
      <c r="AP75"/>
      <c r="AQ75"/>
      <c r="AR75"/>
      <c r="AS75"/>
      <c r="AT75"/>
      <c r="AU75">
        <v>575.8039100000002</v>
      </c>
      <c r="AV75">
        <v>784.93739399999981</v>
      </c>
      <c r="AW75">
        <v>723.29266099999973</v>
      </c>
      <c r="AX75">
        <v>520.67452999999989</v>
      </c>
      <c r="AY75">
        <v>543.37426000000016</v>
      </c>
      <c r="AZ75">
        <v>443.83640300000008</v>
      </c>
      <c r="BA75">
        <v>579.90520899999979</v>
      </c>
      <c r="BB75">
        <v>590.58007300000008</v>
      </c>
      <c r="BC75">
        <v>319.15519299999988</v>
      </c>
      <c r="BD75">
        <v>468.96010999999982</v>
      </c>
      <c r="BE75">
        <v>97.259619999999984</v>
      </c>
      <c r="BF75">
        <v>174.02457299999989</v>
      </c>
      <c r="BG75">
        <v>172.85853800000001</v>
      </c>
      <c r="BH75">
        <v>164.29406800000001</v>
      </c>
      <c r="BI75">
        <v>137.208968</v>
      </c>
      <c r="BJ75">
        <v>2328.491534000003</v>
      </c>
      <c r="BK75">
        <v>525.28911900000014</v>
      </c>
      <c r="BL75">
        <v>294.30210199999988</v>
      </c>
      <c r="BM75"/>
      <c r="BN75"/>
      <c r="BO75"/>
      <c r="BP75"/>
      <c r="BQ75"/>
      <c r="BR75"/>
      <c r="BS75"/>
      <c r="BT75"/>
      <c r="BU75"/>
    </row>
    <row r="76">
      <c r="A76" t="s">
        <v>405</v>
      </c>
      <c r="B76">
        <v>2007</v>
      </c>
      <c r="C76" t="s">
        <v>409</v>
      </c>
      <c r="D76">
        <v>157</v>
      </c>
      <c r="E76" t="s">
        <v>62</v>
      </c>
      <c r="F76" t="s">
        <v>239</v>
      </c>
      <c r="G76" t="s">
        <v>242</v>
      </c>
      <c r="H76">
        <v>20.833359944586469</v>
      </c>
      <c r="I76">
        <v>15.333617027033849</v>
      </c>
      <c r="J76">
        <v>15.69055497474449</v>
      </c>
      <c r="K76">
        <v>11.556535262468101</v>
      </c>
      <c r="L76">
        <v>5.7027772089895334</v>
      </c>
      <c r="M76">
        <v>17.644821216674821</v>
      </c>
      <c r="N76">
        <v>11.545476716113811</v>
      </c>
      <c r="O76">
        <v>11.322756923392561</v>
      </c>
      <c r="P76">
        <v>9.5300229681619228</v>
      </c>
      <c r="Q76">
        <v>4.1128924760753049</v>
      </c>
      <c r="R76">
        <v>33.183120884527092</v>
      </c>
      <c r="S76">
        <v>28.765606116223999</v>
      </c>
      <c r="T76">
        <v>29.325199488085339</v>
      </c>
      <c r="U76">
        <v>26.88126064071869</v>
      </c>
      <c r="V76">
        <v>24.324645062001721</v>
      </c>
      <c r="W76" t="s">
        <v>160</v>
      </c>
      <c r="X76" t="s">
        <v>161</v>
      </c>
      <c r="Y76" t="s">
        <v>162</v>
      </c>
      <c r="Z76" t="s">
        <v>242</v>
      </c>
      <c r="AA76" t="s">
        <v>242</v>
      </c>
      <c r="AB76" t="s">
        <v>242</v>
      </c>
      <c r="AC76" t="s">
        <v>242</v>
      </c>
      <c r="AD76" t="s">
        <v>242</v>
      </c>
      <c r="AE76" t="s">
        <v>242</v>
      </c>
      <c r="AF76" t="s">
        <v>242</v>
      </c>
      <c r="AG76" t="s">
        <v>242</v>
      </c>
      <c r="AH76" t="s">
        <v>242</v>
      </c>
      <c r="AI76">
        <v>6.9916717980551004</v>
      </c>
      <c r="AJ76">
        <v>24.969466389939889</v>
      </c>
      <c r="AK76">
        <v>25.129706765826629</v>
      </c>
      <c r="AL76"/>
      <c r="AM76"/>
      <c r="AN76"/>
      <c r="AO76"/>
      <c r="AP76"/>
      <c r="AQ76"/>
      <c r="AR76"/>
      <c r="AS76"/>
      <c r="AT76"/>
      <c r="AU76">
        <v>3284.6291610000062</v>
      </c>
      <c r="AV76">
        <v>2417.779724</v>
      </c>
      <c r="AW76">
        <v>2474.2260519999991</v>
      </c>
      <c r="AX76">
        <v>1821.8397709999999</v>
      </c>
      <c r="AY76">
        <v>899.23534499999994</v>
      </c>
      <c r="AZ76">
        <v>2309.2536610000002</v>
      </c>
      <c r="BA76">
        <v>1512.314008000001</v>
      </c>
      <c r="BB76">
        <v>1483.179778999998</v>
      </c>
      <c r="BC76">
        <v>1246.7664229999989</v>
      </c>
      <c r="BD76">
        <v>539.09366299999976</v>
      </c>
      <c r="BE76">
        <v>886.4522659999991</v>
      </c>
      <c r="BF76">
        <v>767.08566500000029</v>
      </c>
      <c r="BG76">
        <v>785.19923399999959</v>
      </c>
      <c r="BH76">
        <v>717.11356399999988</v>
      </c>
      <c r="BI76">
        <v>651.25178999999957</v>
      </c>
      <c r="BJ76">
        <v>3422.022818000004</v>
      </c>
      <c r="BK76">
        <v>5607.7810489999893</v>
      </c>
      <c r="BL76">
        <v>1867.9061860000011</v>
      </c>
      <c r="BM76"/>
      <c r="BN76"/>
      <c r="BO76"/>
      <c r="BP76"/>
      <c r="BQ76"/>
      <c r="BR76"/>
      <c r="BS76"/>
      <c r="BT76"/>
      <c r="BU76"/>
    </row>
    <row r="77">
      <c r="A77" t="s">
        <v>405</v>
      </c>
      <c r="B77">
        <v>2007</v>
      </c>
      <c r="C77" t="s">
        <v>409</v>
      </c>
      <c r="D77">
        <v>158</v>
      </c>
      <c r="E77" t="s">
        <v>62</v>
      </c>
      <c r="F77" t="s">
        <v>240</v>
      </c>
      <c r="G77" t="s">
        <v>242</v>
      </c>
      <c r="H77">
        <v>1.32362633479989</v>
      </c>
      <c r="I77">
        <v>0.077660988479952994</v>
      </c>
      <c r="J77">
        <v>0.1190133185873362</v>
      </c>
      <c r="K77">
        <v>0.034726509836977899</v>
      </c>
      <c r="L77">
        <v>0</v>
      </c>
      <c r="M77">
        <v>0.81510335759955499</v>
      </c>
      <c r="N77">
        <v>0.013045420436768601</v>
      </c>
      <c r="O77">
        <v>0.046601353006229702</v>
      </c>
      <c r="P77">
        <v>0.0288738579066883</v>
      </c>
      <c r="Q77">
        <v>0</v>
      </c>
      <c r="R77">
        <v>3.7108017801553781</v>
      </c>
      <c r="S77">
        <v>0.38770330450012219</v>
      </c>
      <c r="T77">
        <v>0.1149252402514969</v>
      </c>
      <c r="U77">
        <v>0.53828157098509466</v>
      </c>
      <c r="V77">
        <v>0</v>
      </c>
      <c r="W77" t="s">
        <v>160</v>
      </c>
      <c r="X77" t="s">
        <v>161</v>
      </c>
      <c r="Y77" t="s">
        <v>162</v>
      </c>
      <c r="Z77" t="s">
        <v>242</v>
      </c>
      <c r="AA77" t="s">
        <v>242</v>
      </c>
      <c r="AB77" t="s">
        <v>242</v>
      </c>
      <c r="AC77" t="s">
        <v>242</v>
      </c>
      <c r="AD77" t="s">
        <v>242</v>
      </c>
      <c r="AE77" t="s">
        <v>242</v>
      </c>
      <c r="AF77" t="s">
        <v>242</v>
      </c>
      <c r="AG77" t="s">
        <v>242</v>
      </c>
      <c r="AH77" t="s">
        <v>242</v>
      </c>
      <c r="AI77">
        <v>0.15476578746154401</v>
      </c>
      <c r="AJ77">
        <v>0.37719422924596602</v>
      </c>
      <c r="AK77">
        <v>1.1396550250671831</v>
      </c>
      <c r="AL77"/>
      <c r="AM77"/>
      <c r="AN77"/>
      <c r="AO77"/>
      <c r="AP77"/>
      <c r="AQ77"/>
      <c r="AR77"/>
      <c r="AS77"/>
      <c r="AT77"/>
      <c r="AU77">
        <v>208.68557300000009</v>
      </c>
      <c r="AV77">
        <v>12.245457999999999</v>
      </c>
      <c r="AW77">
        <v>18.767077</v>
      </c>
      <c r="AX77">
        <v>5.4744900000000003</v>
      </c>
      <c r="AY77">
        <v>0</v>
      </c>
      <c r="AZ77">
        <v>106.67608300000001</v>
      </c>
      <c r="BA77">
        <v>1.708788</v>
      </c>
      <c r="BB77">
        <v>6.1043599999999998</v>
      </c>
      <c r="BC77">
        <v>3.7774260000000002</v>
      </c>
      <c r="BD77">
        <v>0</v>
      </c>
      <c r="BE77">
        <v>99.130176999999975</v>
      </c>
      <c r="BF77">
        <v>10.338793000000001</v>
      </c>
      <c r="BG77">
        <v>3.0771899999999999</v>
      </c>
      <c r="BH77">
        <v>14.359781</v>
      </c>
      <c r="BI77">
        <v>0</v>
      </c>
      <c r="BJ77">
        <v>75.748987000000014</v>
      </c>
      <c r="BK77">
        <v>84.712368999999981</v>
      </c>
      <c r="BL77">
        <v>84.711242000000013</v>
      </c>
      <c r="BM77"/>
      <c r="BN77"/>
      <c r="BO77"/>
      <c r="BP77"/>
      <c r="BQ77"/>
      <c r="BR77"/>
      <c r="BS77"/>
      <c r="BT77"/>
      <c r="BU77"/>
    </row>
    <row r="78">
      <c r="A78" t="s">
        <v>405</v>
      </c>
      <c r="B78">
        <v>2007</v>
      </c>
      <c r="C78" t="s">
        <v>409</v>
      </c>
      <c r="D78">
        <v>159</v>
      </c>
      <c r="E78" t="s">
        <v>62</v>
      </c>
      <c r="F78" t="s">
        <v>241</v>
      </c>
      <c r="G78" t="s">
        <v>242</v>
      </c>
      <c r="H78">
        <v>0.47803469950614502</v>
      </c>
      <c r="I78">
        <v>0</v>
      </c>
      <c r="J78">
        <v>0</v>
      </c>
      <c r="K78">
        <v>0</v>
      </c>
      <c r="L78">
        <v>0</v>
      </c>
      <c r="M78">
        <v>0.25270492747266737</v>
      </c>
      <c r="N78">
        <v>0</v>
      </c>
      <c r="O78">
        <v>0</v>
      </c>
      <c r="P78">
        <v>0</v>
      </c>
      <c r="Q78">
        <v>0</v>
      </c>
      <c r="R78">
        <v>1.583267296115594</v>
      </c>
      <c r="S78">
        <v>0</v>
      </c>
      <c r="T78">
        <v>0</v>
      </c>
      <c r="U78">
        <v>0</v>
      </c>
      <c r="V78">
        <v>0</v>
      </c>
      <c r="W78" t="s">
        <v>160</v>
      </c>
      <c r="X78" t="s">
        <v>161</v>
      </c>
      <c r="Y78" t="s">
        <v>162</v>
      </c>
      <c r="Z78" t="s">
        <v>242</v>
      </c>
      <c r="AA78" t="s">
        <v>242</v>
      </c>
      <c r="AB78" t="s">
        <v>242</v>
      </c>
      <c r="AC78" t="s">
        <v>242</v>
      </c>
      <c r="AD78" t="s">
        <v>242</v>
      </c>
      <c r="AE78" t="s">
        <v>242</v>
      </c>
      <c r="AF78" t="s">
        <v>242</v>
      </c>
      <c r="AG78" t="s">
        <v>242</v>
      </c>
      <c r="AH78" t="s">
        <v>242</v>
      </c>
      <c r="AI78">
        <v>0.036900410395746902</v>
      </c>
      <c r="AJ78">
        <v>0.20445047511869141</v>
      </c>
      <c r="AK78">
        <v>0.15324306508959551</v>
      </c>
      <c r="AL78"/>
      <c r="AM78"/>
      <c r="AN78"/>
      <c r="AO78"/>
      <c r="AP78"/>
      <c r="AQ78"/>
      <c r="AR78"/>
      <c r="AS78"/>
      <c r="AT78"/>
      <c r="AU78">
        <v>75.367906000000033</v>
      </c>
      <c r="AV78">
        <v>0</v>
      </c>
      <c r="AW78">
        <v>0</v>
      </c>
      <c r="AX78">
        <v>0</v>
      </c>
      <c r="AY78">
        <v>0</v>
      </c>
      <c r="AZ78">
        <v>33.072581</v>
      </c>
      <c r="BA78">
        <v>0</v>
      </c>
      <c r="BB78">
        <v>0</v>
      </c>
      <c r="BC78">
        <v>0</v>
      </c>
      <c r="BD78">
        <v>0</v>
      </c>
      <c r="BE78">
        <v>42.295324999999991</v>
      </c>
      <c r="BF78">
        <v>0</v>
      </c>
      <c r="BG78">
        <v>0</v>
      </c>
      <c r="BH78">
        <v>0</v>
      </c>
      <c r="BI78">
        <v>0</v>
      </c>
      <c r="BJ78">
        <v>18.060637</v>
      </c>
      <c r="BK78">
        <v>45.916619999999988</v>
      </c>
      <c r="BL78">
        <v>11.390649</v>
      </c>
      <c r="BM78"/>
      <c r="BN78"/>
      <c r="BO78"/>
      <c r="BP78"/>
      <c r="BQ78"/>
      <c r="BR78"/>
      <c r="BS78"/>
      <c r="BT78"/>
      <c r="BU78"/>
    </row>
    <row r="79">
      <c r="A79" t="s">
        <v>405</v>
      </c>
      <c r="B79">
        <v>2009</v>
      </c>
      <c r="C79" t="s">
        <v>410</v>
      </c>
      <c r="D79">
        <v>16</v>
      </c>
      <c r="E79" t="s">
        <v>13</v>
      </c>
      <c r="F79" t="s">
        <v>14</v>
      </c>
      <c r="G79" t="s">
        <v>417</v>
      </c>
      <c r="H79">
        <v>99.326547162613537</v>
      </c>
      <c r="I79">
        <v>99.489633716856574</v>
      </c>
      <c r="J79">
        <v>99.308415196899972</v>
      </c>
      <c r="K79">
        <v>99.876007093140089</v>
      </c>
      <c r="L79">
        <v>100</v>
      </c>
      <c r="M79">
        <v>99.582776279458542</v>
      </c>
      <c r="N79">
        <v>99.697323083051558</v>
      </c>
      <c r="O79">
        <v>99.738654688987822</v>
      </c>
      <c r="P79">
        <v>99.926908911350992</v>
      </c>
      <c r="Q79">
        <v>100</v>
      </c>
      <c r="R79">
        <v>98.126864426488297</v>
      </c>
      <c r="S79">
        <v>99.364364424479973</v>
      </c>
      <c r="T79">
        <v>98.396135097289545</v>
      </c>
      <c r="U79">
        <v>99.024263070963556</v>
      </c>
      <c r="V79">
        <v>98.561940265131852</v>
      </c>
      <c r="W79" t="s">
        <v>160</v>
      </c>
      <c r="X79" t="s">
        <v>161</v>
      </c>
      <c r="Y79" t="s">
        <v>162</v>
      </c>
      <c r="Z79" t="s">
        <v>242</v>
      </c>
      <c r="AA79" t="s">
        <v>242</v>
      </c>
      <c r="AB79" t="s">
        <v>242</v>
      </c>
      <c r="AC79" t="s">
        <v>242</v>
      </c>
      <c r="AD79" t="s">
        <v>242</v>
      </c>
      <c r="AE79" t="s">
        <v>242</v>
      </c>
      <c r="AF79" t="s">
        <v>242</v>
      </c>
      <c r="AG79" t="s">
        <v>242</v>
      </c>
      <c r="AH79" t="s">
        <v>242</v>
      </c>
      <c r="AI79">
        <v>99.695779870671572</v>
      </c>
      <c r="AJ79">
        <v>99.52360335398464</v>
      </c>
      <c r="AK79">
        <v>99.209607191929379</v>
      </c>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row>
    <row r="80">
      <c r="A80" t="s">
        <v>405</v>
      </c>
      <c r="B80">
        <v>2009</v>
      </c>
      <c r="C80" t="s">
        <v>410</v>
      </c>
      <c r="D80">
        <v>17</v>
      </c>
      <c r="E80" t="s">
        <v>13</v>
      </c>
      <c r="F80" t="s">
        <v>51</v>
      </c>
      <c r="G80" t="s">
        <v>242</v>
      </c>
      <c r="H80">
        <v>0.67345283738653838</v>
      </c>
      <c r="I80">
        <v>0.51036628314341759</v>
      </c>
      <c r="J80">
        <v>0.69158480310003689</v>
      </c>
      <c r="K80">
        <v>0.12399290685992551</v>
      </c>
      <c r="L80">
        <v>0</v>
      </c>
      <c r="M80">
        <v>0.41722372054147377</v>
      </c>
      <c r="N80">
        <v>0.30267691694844229</v>
      </c>
      <c r="O80">
        <v>0.26134531101220709</v>
      </c>
      <c r="P80">
        <v>0.073091088648998395</v>
      </c>
      <c r="Q80">
        <v>0</v>
      </c>
      <c r="R80">
        <v>1.873135573511693</v>
      </c>
      <c r="S80">
        <v>0.63563557552004202</v>
      </c>
      <c r="T80">
        <v>1.603864902710429</v>
      </c>
      <c r="U80">
        <v>0.97573692903642584</v>
      </c>
      <c r="V80">
        <v>1.4380597348681581</v>
      </c>
      <c r="W80" t="s">
        <v>160</v>
      </c>
      <c r="X80" t="s">
        <v>161</v>
      </c>
      <c r="Y80" t="s">
        <v>162</v>
      </c>
      <c r="Z80" t="s">
        <v>242</v>
      </c>
      <c r="AA80" t="s">
        <v>242</v>
      </c>
      <c r="AB80" t="s">
        <v>242</v>
      </c>
      <c r="AC80" t="s">
        <v>242</v>
      </c>
      <c r="AD80" t="s">
        <v>242</v>
      </c>
      <c r="AE80" t="s">
        <v>242</v>
      </c>
      <c r="AF80" t="s">
        <v>242</v>
      </c>
      <c r="AG80" t="s">
        <v>242</v>
      </c>
      <c r="AH80" t="s">
        <v>242</v>
      </c>
      <c r="AI80">
        <v>0.30422012932837228</v>
      </c>
      <c r="AJ80">
        <v>0.47639664601534282</v>
      </c>
      <c r="AK80">
        <v>0.79039280807064249</v>
      </c>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row>
    <row r="81">
      <c r="A81" t="s">
        <v>405</v>
      </c>
      <c r="B81">
        <v>2009</v>
      </c>
      <c r="C81" t="s">
        <v>410</v>
      </c>
      <c r="D81">
        <v>18</v>
      </c>
      <c r="E81" t="s">
        <v>60</v>
      </c>
      <c r="F81" t="s">
        <v>15</v>
      </c>
      <c r="G81" t="s">
        <v>418</v>
      </c>
      <c r="H81">
        <v>99.326547162613537</v>
      </c>
      <c r="I81">
        <v>99.489633716856574</v>
      </c>
      <c r="J81">
        <v>99.308415196899972</v>
      </c>
      <c r="K81">
        <v>99.876007093140089</v>
      </c>
      <c r="L81">
        <v>100</v>
      </c>
      <c r="M81">
        <v>99.582776279458542</v>
      </c>
      <c r="N81">
        <v>99.697323083051558</v>
      </c>
      <c r="O81">
        <v>99.738654688987822</v>
      </c>
      <c r="P81">
        <v>99.926908911350992</v>
      </c>
      <c r="Q81">
        <v>100</v>
      </c>
      <c r="R81">
        <v>98.126864426488297</v>
      </c>
      <c r="S81">
        <v>99.364364424479973</v>
      </c>
      <c r="T81">
        <v>98.396135097289545</v>
      </c>
      <c r="U81">
        <v>99.024263070963556</v>
      </c>
      <c r="V81">
        <v>98.561940265131852</v>
      </c>
      <c r="W81" t="s">
        <v>160</v>
      </c>
      <c r="X81" t="s">
        <v>161</v>
      </c>
      <c r="Y81" t="s">
        <v>162</v>
      </c>
      <c r="Z81" t="s">
        <v>242</v>
      </c>
      <c r="AA81" t="s">
        <v>242</v>
      </c>
      <c r="AB81" t="s">
        <v>242</v>
      </c>
      <c r="AC81" t="s">
        <v>242</v>
      </c>
      <c r="AD81" t="s">
        <v>242</v>
      </c>
      <c r="AE81" t="s">
        <v>242</v>
      </c>
      <c r="AF81" t="s">
        <v>242</v>
      </c>
      <c r="AG81" t="s">
        <v>242</v>
      </c>
      <c r="AH81" t="s">
        <v>242</v>
      </c>
      <c r="AI81">
        <v>99.695779870671572</v>
      </c>
      <c r="AJ81">
        <v>99.52360335398464</v>
      </c>
      <c r="AK81">
        <v>99.209607191929379</v>
      </c>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row>
    <row r="82">
      <c r="A82" t="s">
        <v>405</v>
      </c>
      <c r="B82">
        <v>2009</v>
      </c>
      <c r="C82" t="s">
        <v>410</v>
      </c>
      <c r="D82">
        <v>19</v>
      </c>
      <c r="E82" t="s">
        <v>60</v>
      </c>
      <c r="F82" t="s">
        <v>16</v>
      </c>
      <c r="G82" t="s">
        <v>419</v>
      </c>
      <c r="H82">
        <v>0</v>
      </c>
      <c r="I82">
        <v>0</v>
      </c>
      <c r="J82">
        <v>0</v>
      </c>
      <c r="K82">
        <v>0</v>
      </c>
      <c r="L82">
        <v>0</v>
      </c>
      <c r="M82">
        <v>0</v>
      </c>
      <c r="N82">
        <v>0</v>
      </c>
      <c r="O82">
        <v>0</v>
      </c>
      <c r="P82">
        <v>0</v>
      </c>
      <c r="Q82">
        <v>0</v>
      </c>
      <c r="R82">
        <v>0</v>
      </c>
      <c r="S82">
        <v>0</v>
      </c>
      <c r="T82">
        <v>0</v>
      </c>
      <c r="U82">
        <v>0</v>
      </c>
      <c r="V82">
        <v>0</v>
      </c>
      <c r="W82" t="s">
        <v>160</v>
      </c>
      <c r="X82" t="s">
        <v>161</v>
      </c>
      <c r="Y82" t="s">
        <v>162</v>
      </c>
      <c r="Z82" t="s">
        <v>242</v>
      </c>
      <c r="AA82" t="s">
        <v>242</v>
      </c>
      <c r="AB82" t="s">
        <v>242</v>
      </c>
      <c r="AC82" t="s">
        <v>242</v>
      </c>
      <c r="AD82" t="s">
        <v>242</v>
      </c>
      <c r="AE82" t="s">
        <v>242</v>
      </c>
      <c r="AF82" t="s">
        <v>242</v>
      </c>
      <c r="AG82" t="s">
        <v>242</v>
      </c>
      <c r="AH82" t="s">
        <v>242</v>
      </c>
      <c r="AI82">
        <v>0</v>
      </c>
      <c r="AJ82">
        <v>0</v>
      </c>
      <c r="AK82">
        <v>0</v>
      </c>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row>
    <row r="83">
      <c r="A83" t="s">
        <v>405</v>
      </c>
      <c r="B83">
        <v>2009</v>
      </c>
      <c r="C83" t="s">
        <v>410</v>
      </c>
      <c r="D83">
        <v>20</v>
      </c>
      <c r="E83" t="s">
        <v>60</v>
      </c>
      <c r="F83" t="s">
        <v>22</v>
      </c>
      <c r="G83" t="s">
        <v>420</v>
      </c>
      <c r="H83">
        <v>0.67345283738653838</v>
      </c>
      <c r="I83">
        <v>0.51036628314341759</v>
      </c>
      <c r="J83">
        <v>0.69158480310003689</v>
      </c>
      <c r="K83">
        <v>0.12399290685992551</v>
      </c>
      <c r="L83">
        <v>0</v>
      </c>
      <c r="M83">
        <v>0.41722372054147377</v>
      </c>
      <c r="N83">
        <v>0.30267691694844229</v>
      </c>
      <c r="O83">
        <v>0.26134531101220709</v>
      </c>
      <c r="P83">
        <v>0.073091088648998395</v>
      </c>
      <c r="Q83">
        <v>0</v>
      </c>
      <c r="R83">
        <v>1.873135573511693</v>
      </c>
      <c r="S83">
        <v>0.63563557552004202</v>
      </c>
      <c r="T83">
        <v>1.603864902710429</v>
      </c>
      <c r="U83">
        <v>0.97573692903642584</v>
      </c>
      <c r="V83">
        <v>1.4380597348681581</v>
      </c>
      <c r="W83" t="s">
        <v>160</v>
      </c>
      <c r="X83" t="s">
        <v>161</v>
      </c>
      <c r="Y83" t="s">
        <v>162</v>
      </c>
      <c r="Z83" t="s">
        <v>242</v>
      </c>
      <c r="AA83" t="s">
        <v>242</v>
      </c>
      <c r="AB83" t="s">
        <v>242</v>
      </c>
      <c r="AC83" t="s">
        <v>242</v>
      </c>
      <c r="AD83" t="s">
        <v>242</v>
      </c>
      <c r="AE83" t="s">
        <v>242</v>
      </c>
      <c r="AF83" t="s">
        <v>242</v>
      </c>
      <c r="AG83" t="s">
        <v>242</v>
      </c>
      <c r="AH83" t="s">
        <v>242</v>
      </c>
      <c r="AI83">
        <v>0.30422012932837228</v>
      </c>
      <c r="AJ83">
        <v>0.47639664601534282</v>
      </c>
      <c r="AK83">
        <v>0.79039280807064249</v>
      </c>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row>
    <row r="84">
      <c r="A84" t="s">
        <v>405</v>
      </c>
      <c r="B84">
        <v>2009</v>
      </c>
      <c r="C84" t="s">
        <v>410</v>
      </c>
      <c r="D84">
        <v>21</v>
      </c>
      <c r="E84" t="s">
        <v>60</v>
      </c>
      <c r="F84" t="s">
        <v>17</v>
      </c>
      <c r="G84" t="s">
        <v>421</v>
      </c>
      <c r="H84">
        <v>0</v>
      </c>
      <c r="I84">
        <v>0</v>
      </c>
      <c r="J84">
        <v>0</v>
      </c>
      <c r="K84">
        <v>0</v>
      </c>
      <c r="L84">
        <v>0</v>
      </c>
      <c r="M84">
        <v>0</v>
      </c>
      <c r="N84">
        <v>0</v>
      </c>
      <c r="O84">
        <v>0</v>
      </c>
      <c r="P84">
        <v>0</v>
      </c>
      <c r="Q84">
        <v>0</v>
      </c>
      <c r="R84">
        <v>0</v>
      </c>
      <c r="S84">
        <v>0</v>
      </c>
      <c r="T84">
        <v>0</v>
      </c>
      <c r="U84">
        <v>0</v>
      </c>
      <c r="V84">
        <v>0</v>
      </c>
      <c r="W84" t="s">
        <v>160</v>
      </c>
      <c r="X84" t="s">
        <v>161</v>
      </c>
      <c r="Y84" t="s">
        <v>162</v>
      </c>
      <c r="Z84" t="s">
        <v>242</v>
      </c>
      <c r="AA84" t="s">
        <v>242</v>
      </c>
      <c r="AB84" t="s">
        <v>242</v>
      </c>
      <c r="AC84" t="s">
        <v>242</v>
      </c>
      <c r="AD84" t="s">
        <v>242</v>
      </c>
      <c r="AE84" t="s">
        <v>242</v>
      </c>
      <c r="AF84" t="s">
        <v>242</v>
      </c>
      <c r="AG84" t="s">
        <v>242</v>
      </c>
      <c r="AH84" t="s">
        <v>242</v>
      </c>
      <c r="AI84">
        <v>0</v>
      </c>
      <c r="AJ84">
        <v>0</v>
      </c>
      <c r="AK84">
        <v>0</v>
      </c>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row>
    <row r="85">
      <c r="A85" t="s">
        <v>405</v>
      </c>
      <c r="B85">
        <v>2009</v>
      </c>
      <c r="C85" t="s">
        <v>410</v>
      </c>
      <c r="D85">
        <v>22</v>
      </c>
      <c r="E85" t="s">
        <v>54</v>
      </c>
      <c r="F85" t="s">
        <v>49</v>
      </c>
      <c r="G85" t="s">
        <v>242</v>
      </c>
      <c r="H85">
        <v>0</v>
      </c>
      <c r="I85">
        <v>0</v>
      </c>
      <c r="J85">
        <v>0</v>
      </c>
      <c r="K85">
        <v>0</v>
      </c>
      <c r="L85">
        <v>0</v>
      </c>
      <c r="M85">
        <v>0</v>
      </c>
      <c r="N85">
        <v>0</v>
      </c>
      <c r="O85">
        <v>0</v>
      </c>
      <c r="P85">
        <v>0</v>
      </c>
      <c r="Q85">
        <v>0</v>
      </c>
      <c r="R85">
        <v>0</v>
      </c>
      <c r="S85">
        <v>0</v>
      </c>
      <c r="T85">
        <v>0</v>
      </c>
      <c r="U85">
        <v>0</v>
      </c>
      <c r="V85">
        <v>0</v>
      </c>
      <c r="W85" t="s">
        <v>160</v>
      </c>
      <c r="X85" t="s">
        <v>161</v>
      </c>
      <c r="Y85" t="s">
        <v>162</v>
      </c>
      <c r="Z85" t="s">
        <v>242</v>
      </c>
      <c r="AA85" t="s">
        <v>242</v>
      </c>
      <c r="AB85" t="s">
        <v>242</v>
      </c>
      <c r="AC85" t="s">
        <v>242</v>
      </c>
      <c r="AD85" t="s">
        <v>242</v>
      </c>
      <c r="AE85" t="s">
        <v>242</v>
      </c>
      <c r="AF85" t="s">
        <v>242</v>
      </c>
      <c r="AG85" t="s">
        <v>242</v>
      </c>
      <c r="AH85" t="s">
        <v>242</v>
      </c>
      <c r="AI85">
        <v>0</v>
      </c>
      <c r="AJ85">
        <v>0</v>
      </c>
      <c r="AK85">
        <v>0</v>
      </c>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row>
    <row r="86">
      <c r="A86" t="s">
        <v>405</v>
      </c>
      <c r="B86">
        <v>2009</v>
      </c>
      <c r="C86" t="s">
        <v>410</v>
      </c>
      <c r="D86">
        <v>23</v>
      </c>
      <c r="E86" t="s">
        <v>54</v>
      </c>
      <c r="F86" t="s">
        <v>48</v>
      </c>
      <c r="G86" t="s">
        <v>242</v>
      </c>
      <c r="H86">
        <v>100</v>
      </c>
      <c r="I86">
        <v>100</v>
      </c>
      <c r="J86">
        <v>100</v>
      </c>
      <c r="K86">
        <v>100</v>
      </c>
      <c r="L86">
        <v>100</v>
      </c>
      <c r="M86">
        <v>100</v>
      </c>
      <c r="N86">
        <v>100</v>
      </c>
      <c r="O86">
        <v>100</v>
      </c>
      <c r="P86">
        <v>100</v>
      </c>
      <c r="Q86">
        <v>100</v>
      </c>
      <c r="R86">
        <v>100</v>
      </c>
      <c r="S86">
        <v>100</v>
      </c>
      <c r="T86">
        <v>100</v>
      </c>
      <c r="U86">
        <v>100</v>
      </c>
      <c r="V86">
        <v>100</v>
      </c>
      <c r="W86" t="s">
        <v>160</v>
      </c>
      <c r="X86" t="s">
        <v>161</v>
      </c>
      <c r="Y86" t="s">
        <v>162</v>
      </c>
      <c r="Z86" t="s">
        <v>242</v>
      </c>
      <c r="AA86" t="s">
        <v>242</v>
      </c>
      <c r="AB86" t="s">
        <v>242</v>
      </c>
      <c r="AC86" t="s">
        <v>242</v>
      </c>
      <c r="AD86" t="s">
        <v>242</v>
      </c>
      <c r="AE86" t="s">
        <v>242</v>
      </c>
      <c r="AF86" t="s">
        <v>242</v>
      </c>
      <c r="AG86" t="s">
        <v>242</v>
      </c>
      <c r="AH86" t="s">
        <v>242</v>
      </c>
      <c r="AI86">
        <v>100</v>
      </c>
      <c r="AJ86">
        <v>100</v>
      </c>
      <c r="AK86">
        <v>100</v>
      </c>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row>
    <row r="87">
      <c r="A87" t="s">
        <v>405</v>
      </c>
      <c r="B87">
        <v>2009</v>
      </c>
      <c r="C87" t="s">
        <v>410</v>
      </c>
      <c r="D87">
        <v>29</v>
      </c>
      <c r="E87" t="s">
        <v>57</v>
      </c>
      <c r="F87" t="s">
        <v>49</v>
      </c>
      <c r="G87" t="s">
        <v>422</v>
      </c>
      <c r="H87">
        <v>72.96221410639842</v>
      </c>
      <c r="I87">
        <v>69.869593011245939</v>
      </c>
      <c r="J87">
        <v>65.614460685567195</v>
      </c>
      <c r="K87">
        <v>55.653679680437627</v>
      </c>
      <c r="L87">
        <v>48.331947644466752</v>
      </c>
      <c r="M87">
        <v>72.008112452560994</v>
      </c>
      <c r="N87">
        <v>68.514442082377215</v>
      </c>
      <c r="O87">
        <v>63.907453930537713</v>
      </c>
      <c r="P87">
        <v>55.18071357890021</v>
      </c>
      <c r="Q87">
        <v>46.393347813465503</v>
      </c>
      <c r="R87">
        <v>76.653802438920891</v>
      </c>
      <c r="S87">
        <v>74.927893536655802</v>
      </c>
      <c r="T87">
        <v>69.816515627272054</v>
      </c>
      <c r="U87">
        <v>66.01735332475522</v>
      </c>
      <c r="V87">
        <v>55.647068748572103</v>
      </c>
      <c r="W87" t="s">
        <v>160</v>
      </c>
      <c r="X87" t="s">
        <v>161</v>
      </c>
      <c r="Y87" t="s">
        <v>162</v>
      </c>
      <c r="Z87" t="s">
        <v>242</v>
      </c>
      <c r="AA87" t="s">
        <v>242</v>
      </c>
      <c r="AB87" t="s">
        <v>242</v>
      </c>
      <c r="AC87" t="s">
        <v>242</v>
      </c>
      <c r="AD87" t="s">
        <v>242</v>
      </c>
      <c r="AE87" t="s">
        <v>242</v>
      </c>
      <c r="AF87" t="s">
        <v>242</v>
      </c>
      <c r="AG87" t="s">
        <v>242</v>
      </c>
      <c r="AH87" t="s">
        <v>242</v>
      </c>
      <c r="AI87">
        <v>61.804427044371756</v>
      </c>
      <c r="AJ87">
        <v>57.578068909091307</v>
      </c>
      <c r="AK87">
        <v>82.213079457969513</v>
      </c>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row>
    <row r="88">
      <c r="A88" t="s">
        <v>405</v>
      </c>
      <c r="B88">
        <v>2009</v>
      </c>
      <c r="C88" t="s">
        <v>410</v>
      </c>
      <c r="D88">
        <v>30</v>
      </c>
      <c r="E88" t="s">
        <v>57</v>
      </c>
      <c r="F88" t="s">
        <v>48</v>
      </c>
      <c r="G88" t="s">
        <v>242</v>
      </c>
      <c r="H88">
        <v>27.037785893601502</v>
      </c>
      <c r="I88">
        <v>30.130406988753919</v>
      </c>
      <c r="J88">
        <v>34.385539314432847</v>
      </c>
      <c r="K88">
        <v>44.346320319562793</v>
      </c>
      <c r="L88">
        <v>51.668052355533042</v>
      </c>
      <c r="M88">
        <v>27.991887547438949</v>
      </c>
      <c r="N88">
        <v>31.485557917622899</v>
      </c>
      <c r="O88">
        <v>36.09254606946233</v>
      </c>
      <c r="P88">
        <v>44.819286421100031</v>
      </c>
      <c r="Q88">
        <v>53.606652186534419</v>
      </c>
      <c r="R88">
        <v>23.346197561079219</v>
      </c>
      <c r="S88">
        <v>25.072106463344209</v>
      </c>
      <c r="T88">
        <v>30.183484372727861</v>
      </c>
      <c r="U88">
        <v>33.982646675244837</v>
      </c>
      <c r="V88">
        <v>44.352931251427961</v>
      </c>
      <c r="W88" t="s">
        <v>160</v>
      </c>
      <c r="X88" t="s">
        <v>161</v>
      </c>
      <c r="Y88" t="s">
        <v>162</v>
      </c>
      <c r="Z88" t="s">
        <v>242</v>
      </c>
      <c r="AA88" t="s">
        <v>242</v>
      </c>
      <c r="AB88" t="s">
        <v>242</v>
      </c>
      <c r="AC88" t="s">
        <v>242</v>
      </c>
      <c r="AD88" t="s">
        <v>242</v>
      </c>
      <c r="AE88" t="s">
        <v>242</v>
      </c>
      <c r="AF88" t="s">
        <v>242</v>
      </c>
      <c r="AG88" t="s">
        <v>242</v>
      </c>
      <c r="AH88" t="s">
        <v>242</v>
      </c>
      <c r="AI88">
        <v>38.195572955628869</v>
      </c>
      <c r="AJ88">
        <v>42.421931090909091</v>
      </c>
      <c r="AK88">
        <v>17.786920542030561</v>
      </c>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row>
    <row r="89">
      <c r="A89" t="s">
        <v>405</v>
      </c>
      <c r="B89">
        <v>2009</v>
      </c>
      <c r="C89" t="s">
        <v>410</v>
      </c>
      <c r="D89">
        <v>31</v>
      </c>
      <c r="E89" t="s">
        <v>104</v>
      </c>
      <c r="F89" t="s">
        <v>49</v>
      </c>
      <c r="G89" t="s">
        <v>423</v>
      </c>
      <c r="H89">
        <v>72.96221410639842</v>
      </c>
      <c r="I89">
        <v>69.869593011245939</v>
      </c>
      <c r="J89">
        <v>65.614460685567195</v>
      </c>
      <c r="K89">
        <v>55.653679680437627</v>
      </c>
      <c r="L89">
        <v>48.331947644466752</v>
      </c>
      <c r="M89">
        <v>72.008112452560994</v>
      </c>
      <c r="N89">
        <v>68.514442082377215</v>
      </c>
      <c r="O89">
        <v>63.907453930537713</v>
      </c>
      <c r="P89">
        <v>55.18071357890021</v>
      </c>
      <c r="Q89">
        <v>46.393347813465503</v>
      </c>
      <c r="R89">
        <v>76.653802438920891</v>
      </c>
      <c r="S89">
        <v>74.927893536655802</v>
      </c>
      <c r="T89">
        <v>69.816515627272054</v>
      </c>
      <c r="U89">
        <v>66.01735332475522</v>
      </c>
      <c r="V89">
        <v>55.647068748572103</v>
      </c>
      <c r="W89" t="s">
        <v>160</v>
      </c>
      <c r="X89" t="s">
        <v>161</v>
      </c>
      <c r="Y89" t="s">
        <v>162</v>
      </c>
      <c r="Z89" t="s">
        <v>242</v>
      </c>
      <c r="AA89" t="s">
        <v>242</v>
      </c>
      <c r="AB89" t="s">
        <v>242</v>
      </c>
      <c r="AC89" t="s">
        <v>242</v>
      </c>
      <c r="AD89" t="s">
        <v>242</v>
      </c>
      <c r="AE89" t="s">
        <v>242</v>
      </c>
      <c r="AF89" t="s">
        <v>242</v>
      </c>
      <c r="AG89" t="s">
        <v>242</v>
      </c>
      <c r="AH89" t="s">
        <v>242</v>
      </c>
      <c r="AI89">
        <v>61.804427044371756</v>
      </c>
      <c r="AJ89">
        <v>57.578068909091307</v>
      </c>
      <c r="AK89">
        <v>82.213079457969513</v>
      </c>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row>
    <row r="90">
      <c r="A90" t="s">
        <v>405</v>
      </c>
      <c r="B90">
        <v>2009</v>
      </c>
      <c r="C90" t="s">
        <v>410</v>
      </c>
      <c r="D90">
        <v>32</v>
      </c>
      <c r="E90" t="s">
        <v>104</v>
      </c>
      <c r="F90" t="s">
        <v>48</v>
      </c>
      <c r="G90" t="s">
        <v>242</v>
      </c>
      <c r="H90">
        <v>27.037785893601502</v>
      </c>
      <c r="I90">
        <v>30.130406988753919</v>
      </c>
      <c r="J90">
        <v>34.385539314432847</v>
      </c>
      <c r="K90">
        <v>44.346320319562793</v>
      </c>
      <c r="L90">
        <v>51.668052355533042</v>
      </c>
      <c r="M90">
        <v>27.991887547438949</v>
      </c>
      <c r="N90">
        <v>31.485557917622899</v>
      </c>
      <c r="O90">
        <v>36.09254606946233</v>
      </c>
      <c r="P90">
        <v>44.819286421100031</v>
      </c>
      <c r="Q90">
        <v>53.606652186534419</v>
      </c>
      <c r="R90">
        <v>23.346197561079219</v>
      </c>
      <c r="S90">
        <v>25.072106463344209</v>
      </c>
      <c r="T90">
        <v>30.183484372727861</v>
      </c>
      <c r="U90">
        <v>33.982646675244837</v>
      </c>
      <c r="V90">
        <v>44.352931251427961</v>
      </c>
      <c r="W90" t="s">
        <v>160</v>
      </c>
      <c r="X90" t="s">
        <v>161</v>
      </c>
      <c r="Y90" t="s">
        <v>162</v>
      </c>
      <c r="Z90" t="s">
        <v>242</v>
      </c>
      <c r="AA90" t="s">
        <v>242</v>
      </c>
      <c r="AB90" t="s">
        <v>242</v>
      </c>
      <c r="AC90" t="s">
        <v>242</v>
      </c>
      <c r="AD90" t="s">
        <v>242</v>
      </c>
      <c r="AE90" t="s">
        <v>242</v>
      </c>
      <c r="AF90" t="s">
        <v>242</v>
      </c>
      <c r="AG90" t="s">
        <v>242</v>
      </c>
      <c r="AH90" t="s">
        <v>242</v>
      </c>
      <c r="AI90">
        <v>38.195572955628869</v>
      </c>
      <c r="AJ90">
        <v>42.421931090909091</v>
      </c>
      <c r="AK90">
        <v>17.786920542030561</v>
      </c>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row>
    <row r="91">
      <c r="A91" t="s">
        <v>405</v>
      </c>
      <c r="B91">
        <v>2009</v>
      </c>
      <c r="C91" t="s">
        <v>410</v>
      </c>
      <c r="D91">
        <v>58</v>
      </c>
      <c r="E91" t="s">
        <v>164</v>
      </c>
      <c r="F91" t="s">
        <v>165</v>
      </c>
      <c r="G91" t="s">
        <v>242</v>
      </c>
      <c r="H91">
        <v>72.504735104044954</v>
      </c>
      <c r="I91">
        <v>69.60380119285378</v>
      </c>
      <c r="J91">
        <v>65.408126873065868</v>
      </c>
      <c r="K91">
        <v>55.589819542107413</v>
      </c>
      <c r="L91">
        <v>48.331947644466752</v>
      </c>
      <c r="M91">
        <v>71.722694101764063</v>
      </c>
      <c r="N91">
        <v>68.346438111690702</v>
      </c>
      <c r="O91">
        <v>63.719736859562403</v>
      </c>
      <c r="P91">
        <v>55.135420673883239</v>
      </c>
      <c r="Q91">
        <v>46.393347813465503</v>
      </c>
      <c r="R91">
        <v>75.492258444730268</v>
      </c>
      <c r="S91">
        <v>74.424089499899864</v>
      </c>
      <c r="T91">
        <v>69.475184856263638</v>
      </c>
      <c r="U91">
        <v>65.566729048441218</v>
      </c>
      <c r="V91">
        <v>55.647068748572103</v>
      </c>
      <c r="W91" t="s">
        <v>160</v>
      </c>
      <c r="X91" t="s">
        <v>161</v>
      </c>
      <c r="Y91" t="s">
        <v>162</v>
      </c>
      <c r="Z91" t="s">
        <v>242</v>
      </c>
      <c r="AA91" t="s">
        <v>242</v>
      </c>
      <c r="AB91" t="s">
        <v>242</v>
      </c>
      <c r="AC91" t="s">
        <v>242</v>
      </c>
      <c r="AD91" t="s">
        <v>242</v>
      </c>
      <c r="AE91" t="s">
        <v>242</v>
      </c>
      <c r="AF91" t="s">
        <v>242</v>
      </c>
      <c r="AG91" t="s">
        <v>242</v>
      </c>
      <c r="AH91" t="s">
        <v>242</v>
      </c>
      <c r="AI91">
        <v>61.737368735105932</v>
      </c>
      <c r="AJ91">
        <v>57.188244139931577</v>
      </c>
      <c r="AK91">
        <v>81.744944171892584</v>
      </c>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row>
    <row r="92">
      <c r="A92" t="s">
        <v>405</v>
      </c>
      <c r="B92">
        <v>2009</v>
      </c>
      <c r="C92" t="s">
        <v>410</v>
      </c>
      <c r="D92">
        <v>59</v>
      </c>
      <c r="E92" t="s">
        <v>164</v>
      </c>
      <c r="F92" t="s">
        <v>233</v>
      </c>
      <c r="G92" t="s">
        <v>242</v>
      </c>
      <c r="H92">
        <v>0.45747900235348959</v>
      </c>
      <c r="I92">
        <v>0.26579181839218757</v>
      </c>
      <c r="J92">
        <v>0.20633381250135721</v>
      </c>
      <c r="K92">
        <v>0.063860138330228203</v>
      </c>
      <c r="L92">
        <v>0</v>
      </c>
      <c r="M92">
        <v>0.28541835079690647</v>
      </c>
      <c r="N92">
        <v>0.16800397068652029</v>
      </c>
      <c r="O92">
        <v>0.18771707097530901</v>
      </c>
      <c r="P92">
        <v>0.045292905016975103</v>
      </c>
      <c r="Q92">
        <v>0</v>
      </c>
      <c r="R92">
        <v>1.1615439941906049</v>
      </c>
      <c r="S92">
        <v>0.50380403675592045</v>
      </c>
      <c r="T92">
        <v>0.34133077100841508</v>
      </c>
      <c r="U92">
        <v>0.45062427631401392</v>
      </c>
      <c r="V92">
        <v>0</v>
      </c>
      <c r="W92" t="s">
        <v>160</v>
      </c>
      <c r="X92" t="s">
        <v>161</v>
      </c>
      <c r="Y92" t="s">
        <v>162</v>
      </c>
      <c r="Z92" t="s">
        <v>242</v>
      </c>
      <c r="AA92" t="s">
        <v>242</v>
      </c>
      <c r="AB92" t="s">
        <v>242</v>
      </c>
      <c r="AC92" t="s">
        <v>242</v>
      </c>
      <c r="AD92" t="s">
        <v>242</v>
      </c>
      <c r="AE92" t="s">
        <v>242</v>
      </c>
      <c r="AF92" t="s">
        <v>242</v>
      </c>
      <c r="AG92" t="s">
        <v>242</v>
      </c>
      <c r="AH92" t="s">
        <v>242</v>
      </c>
      <c r="AI92">
        <v>0.067058309265826399</v>
      </c>
      <c r="AJ92">
        <v>0.38982476915973191</v>
      </c>
      <c r="AK92">
        <v>0.46813528607687799</v>
      </c>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row>
    <row r="93">
      <c r="A93" t="s">
        <v>405</v>
      </c>
      <c r="B93">
        <v>2009</v>
      </c>
      <c r="C93" t="s">
        <v>410</v>
      </c>
      <c r="D93">
        <v>60</v>
      </c>
      <c r="E93" t="s">
        <v>164</v>
      </c>
      <c r="F93" t="s">
        <v>234</v>
      </c>
      <c r="G93" t="s">
        <v>242</v>
      </c>
      <c r="H93">
        <v>0.58275778485354301</v>
      </c>
      <c r="I93">
        <v>0.48742085319375811</v>
      </c>
      <c r="J93">
        <v>0.673842086900724</v>
      </c>
      <c r="K93">
        <v>0.12399290685992551</v>
      </c>
      <c r="L93">
        <v>0</v>
      </c>
      <c r="M93">
        <v>0.40086409718274008</v>
      </c>
      <c r="N93">
        <v>0.27480290834112192</v>
      </c>
      <c r="O93">
        <v>0.26134531101220709</v>
      </c>
      <c r="P93">
        <v>0.073091088648998395</v>
      </c>
      <c r="Q93">
        <v>0</v>
      </c>
      <c r="R93">
        <v>1.430105077015166</v>
      </c>
      <c r="S93">
        <v>0.63563557552004202</v>
      </c>
      <c r="T93">
        <v>1.603864902710429</v>
      </c>
      <c r="U93">
        <v>0.87254885948874938</v>
      </c>
      <c r="V93">
        <v>1.4380597348681581</v>
      </c>
      <c r="W93" t="s">
        <v>160</v>
      </c>
      <c r="X93" t="s">
        <v>161</v>
      </c>
      <c r="Y93" t="s">
        <v>162</v>
      </c>
      <c r="Z93" t="s">
        <v>242</v>
      </c>
      <c r="AA93" t="s">
        <v>242</v>
      </c>
      <c r="AB93" t="s">
        <v>242</v>
      </c>
      <c r="AC93" t="s">
        <v>242</v>
      </c>
      <c r="AD93" t="s">
        <v>242</v>
      </c>
      <c r="AE93" t="s">
        <v>242</v>
      </c>
      <c r="AF93" t="s">
        <v>242</v>
      </c>
      <c r="AG93" t="s">
        <v>242</v>
      </c>
      <c r="AH93" t="s">
        <v>242</v>
      </c>
      <c r="AI93">
        <v>0.29476988228143702</v>
      </c>
      <c r="AJ93">
        <v>0.41968435767225348</v>
      </c>
      <c r="AK93">
        <v>0.74901291677646697</v>
      </c>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row>
    <row r="94">
      <c r="A94" t="s">
        <v>405</v>
      </c>
      <c r="B94">
        <v>2009</v>
      </c>
      <c r="C94" t="s">
        <v>410</v>
      </c>
      <c r="D94">
        <v>61</v>
      </c>
      <c r="E94" t="s">
        <v>164</v>
      </c>
      <c r="F94" t="s">
        <v>169</v>
      </c>
      <c r="G94" t="s">
        <v>242</v>
      </c>
      <c r="H94">
        <v>6.1903960468382042</v>
      </c>
      <c r="I94">
        <v>8.6387091184600617</v>
      </c>
      <c r="J94">
        <v>8.6195552414501257</v>
      </c>
      <c r="K94">
        <v>7.1297489078422958</v>
      </c>
      <c r="L94">
        <v>3.3005041339146541</v>
      </c>
      <c r="M94">
        <v>6.6493624964233469</v>
      </c>
      <c r="N94">
        <v>7.4293036792668961</v>
      </c>
      <c r="O94">
        <v>6.723385639657482</v>
      </c>
      <c r="P94">
        <v>5.047463576051511</v>
      </c>
      <c r="Q94">
        <v>1.8857645036286419</v>
      </c>
      <c r="R94">
        <v>5.2167157885824844</v>
      </c>
      <c r="S94">
        <v>9.206338882328021</v>
      </c>
      <c r="T94">
        <v>14.40078890611144</v>
      </c>
      <c r="U94">
        <v>13.591346002985929</v>
      </c>
      <c r="V94">
        <v>21.03868866707046</v>
      </c>
      <c r="W94" t="s">
        <v>160</v>
      </c>
      <c r="X94" t="s">
        <v>161</v>
      </c>
      <c r="Y94" t="s">
        <v>162</v>
      </c>
      <c r="Z94" t="s">
        <v>242</v>
      </c>
      <c r="AA94" t="s">
        <v>242</v>
      </c>
      <c r="AB94" t="s">
        <v>242</v>
      </c>
      <c r="AC94" t="s">
        <v>242</v>
      </c>
      <c r="AD94" t="s">
        <v>242</v>
      </c>
      <c r="AE94" t="s">
        <v>242</v>
      </c>
      <c r="AF94" t="s">
        <v>242</v>
      </c>
      <c r="AG94" t="s">
        <v>242</v>
      </c>
      <c r="AH94" t="s">
        <v>242</v>
      </c>
      <c r="AI94">
        <v>1.4953759156945949</v>
      </c>
      <c r="AJ94">
        <v>19.730731570293049</v>
      </c>
      <c r="AK94">
        <v>1.2726794778442581</v>
      </c>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row>
    <row r="95">
      <c r="A95" t="s">
        <v>405</v>
      </c>
      <c r="B95">
        <v>2009</v>
      </c>
      <c r="C95" t="s">
        <v>410</v>
      </c>
      <c r="D95">
        <v>62</v>
      </c>
      <c r="E95" t="s">
        <v>164</v>
      </c>
      <c r="F95" t="s">
        <v>170</v>
      </c>
      <c r="G95" t="s">
        <v>242</v>
      </c>
      <c r="H95">
        <v>4.6971043530568029</v>
      </c>
      <c r="I95">
        <v>2.2954004305485789</v>
      </c>
      <c r="J95">
        <v>1.996489549593478</v>
      </c>
      <c r="K95">
        <v>0.62368200123214834</v>
      </c>
      <c r="L95">
        <v>0.094798219221716704</v>
      </c>
      <c r="M95">
        <v>3.2731537671210398</v>
      </c>
      <c r="N95">
        <v>0.66930994132785837</v>
      </c>
      <c r="O95">
        <v>1.505411076661314</v>
      </c>
      <c r="P95">
        <v>0.38962769427101718</v>
      </c>
      <c r="Q95">
        <v>0.11464101371154049</v>
      </c>
      <c r="R95">
        <v>11.063516198088699</v>
      </c>
      <c r="S95">
        <v>5.8513146974918806</v>
      </c>
      <c r="T95">
        <v>4.6287139436064608</v>
      </c>
      <c r="U95">
        <v>4.2838192736563512</v>
      </c>
      <c r="V95">
        <v>1.7916933439470311</v>
      </c>
      <c r="W95" t="s">
        <v>160</v>
      </c>
      <c r="X95" t="s">
        <v>161</v>
      </c>
      <c r="Y95" t="s">
        <v>162</v>
      </c>
      <c r="Z95" t="s">
        <v>242</v>
      </c>
      <c r="AA95" t="s">
        <v>242</v>
      </c>
      <c r="AB95" t="s">
        <v>242</v>
      </c>
      <c r="AC95" t="s">
        <v>242</v>
      </c>
      <c r="AD95" t="s">
        <v>242</v>
      </c>
      <c r="AE95" t="s">
        <v>242</v>
      </c>
      <c r="AF95" t="s">
        <v>242</v>
      </c>
      <c r="AG95" t="s">
        <v>242</v>
      </c>
      <c r="AH95" t="s">
        <v>242</v>
      </c>
      <c r="AI95">
        <v>1.496936465072263</v>
      </c>
      <c r="AJ95">
        <v>3.3430060458358311</v>
      </c>
      <c r="AK95">
        <v>0.47040732741414382</v>
      </c>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row>
    <row r="96">
      <c r="A96" t="s">
        <v>405</v>
      </c>
      <c r="B96">
        <v>2009</v>
      </c>
      <c r="C96" t="s">
        <v>410</v>
      </c>
      <c r="D96">
        <v>63</v>
      </c>
      <c r="E96" t="s">
        <v>164</v>
      </c>
      <c r="F96" t="s">
        <v>171</v>
      </c>
      <c r="G96" t="s">
        <v>242</v>
      </c>
      <c r="H96">
        <v>15.47683265632001</v>
      </c>
      <c r="I96">
        <v>18.68593115660186</v>
      </c>
      <c r="J96">
        <v>23.077909720289199</v>
      </c>
      <c r="K96">
        <v>36.468896503628443</v>
      </c>
      <c r="L96">
        <v>48.27275000239667</v>
      </c>
      <c r="M96">
        <v>17.65214756335314</v>
      </c>
      <c r="N96">
        <v>23.084267380079719</v>
      </c>
      <c r="O96">
        <v>27.602404042131312</v>
      </c>
      <c r="P96">
        <v>39.309104062128512</v>
      </c>
      <c r="Q96">
        <v>51.606246669194242</v>
      </c>
      <c r="R96">
        <v>5.1928300008963202</v>
      </c>
      <c r="S96">
        <v>9.3788173080042672</v>
      </c>
      <c r="T96">
        <v>9.550116620299562</v>
      </c>
      <c r="U96">
        <v>15.13174446956614</v>
      </c>
      <c r="V96">
        <v>20.084489505542319</v>
      </c>
      <c r="W96" t="s">
        <v>160</v>
      </c>
      <c r="X96" t="s">
        <v>161</v>
      </c>
      <c r="Y96" t="s">
        <v>162</v>
      </c>
      <c r="Z96" t="s">
        <v>242</v>
      </c>
      <c r="AA96" t="s">
        <v>242</v>
      </c>
      <c r="AB96" t="s">
        <v>242</v>
      </c>
      <c r="AC96" t="s">
        <v>242</v>
      </c>
      <c r="AD96" t="s">
        <v>242</v>
      </c>
      <c r="AE96" t="s">
        <v>242</v>
      </c>
      <c r="AF96" t="s">
        <v>242</v>
      </c>
      <c r="AG96" t="s">
        <v>242</v>
      </c>
      <c r="AH96" t="s">
        <v>242</v>
      </c>
      <c r="AI96">
        <v>34.899040445533629</v>
      </c>
      <c r="AJ96">
        <v>18.871796828764818</v>
      </c>
      <c r="AK96">
        <v>15.253440928701499</v>
      </c>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row>
    <row r="97">
      <c r="A97" t="s">
        <v>405</v>
      </c>
      <c r="B97">
        <v>2009</v>
      </c>
      <c r="C97" t="s">
        <v>410</v>
      </c>
      <c r="D97">
        <v>64</v>
      </c>
      <c r="E97" t="s">
        <v>164</v>
      </c>
      <c r="F97" t="s">
        <v>46</v>
      </c>
      <c r="G97" t="s">
        <v>242</v>
      </c>
      <c r="H97">
        <v>0.090695052532995299</v>
      </c>
      <c r="I97">
        <v>0.022945429949659601</v>
      </c>
      <c r="J97">
        <v>0.017742716199312902</v>
      </c>
      <c r="K97">
        <v>0</v>
      </c>
      <c r="L97">
        <v>0</v>
      </c>
      <c r="M97">
        <v>0.016359623358733699</v>
      </c>
      <c r="N97">
        <v>0.027874008607320401</v>
      </c>
      <c r="O97">
        <v>0</v>
      </c>
      <c r="P97">
        <v>0</v>
      </c>
      <c r="Q97">
        <v>0</v>
      </c>
      <c r="R97">
        <v>0.44303049649652709</v>
      </c>
      <c r="S97">
        <v>0</v>
      </c>
      <c r="T97">
        <v>0</v>
      </c>
      <c r="U97">
        <v>0.1031880695476764</v>
      </c>
      <c r="V97">
        <v>0</v>
      </c>
      <c r="W97" t="s">
        <v>160</v>
      </c>
      <c r="X97" t="s">
        <v>161</v>
      </c>
      <c r="Y97" t="s">
        <v>162</v>
      </c>
      <c r="Z97" t="s">
        <v>242</v>
      </c>
      <c r="AA97" t="s">
        <v>242</v>
      </c>
      <c r="AB97" t="s">
        <v>242</v>
      </c>
      <c r="AC97" t="s">
        <v>242</v>
      </c>
      <c r="AD97" t="s">
        <v>242</v>
      </c>
      <c r="AE97" t="s">
        <v>242</v>
      </c>
      <c r="AF97" t="s">
        <v>242</v>
      </c>
      <c r="AG97" t="s">
        <v>242</v>
      </c>
      <c r="AH97" t="s">
        <v>242</v>
      </c>
      <c r="AI97">
        <v>0.0094502470469355008</v>
      </c>
      <c r="AJ97">
        <v>0.056712288343089397</v>
      </c>
      <c r="AK97">
        <v>0.041379891294175603</v>
      </c>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row>
    <row r="98">
      <c r="A98" t="s">
        <v>405</v>
      </c>
      <c r="B98">
        <v>2009</v>
      </c>
      <c r="C98" t="s">
        <v>410</v>
      </c>
      <c r="D98">
        <v>122</v>
      </c>
      <c r="E98" t="s">
        <v>18</v>
      </c>
      <c r="F98" t="s">
        <v>14</v>
      </c>
      <c r="G98" t="s">
        <v>424</v>
      </c>
      <c r="H98">
        <v>99.891904187120645</v>
      </c>
      <c r="I98">
        <v>99.983007145839338</v>
      </c>
      <c r="J98">
        <v>100</v>
      </c>
      <c r="K98">
        <v>100</v>
      </c>
      <c r="L98">
        <v>100</v>
      </c>
      <c r="M98">
        <v>99.971069219973131</v>
      </c>
      <c r="N98">
        <v>100</v>
      </c>
      <c r="O98">
        <v>100</v>
      </c>
      <c r="P98">
        <v>100</v>
      </c>
      <c r="Q98">
        <v>100</v>
      </c>
      <c r="R98">
        <v>99.517149175514163</v>
      </c>
      <c r="S98">
        <v>100</v>
      </c>
      <c r="T98">
        <v>99.901066480063008</v>
      </c>
      <c r="U98">
        <v>100</v>
      </c>
      <c r="V98">
        <v>100</v>
      </c>
      <c r="W98" t="s">
        <v>160</v>
      </c>
      <c r="X98" t="s">
        <v>161</v>
      </c>
      <c r="Y98" t="s">
        <v>162</v>
      </c>
      <c r="Z98" t="s">
        <v>242</v>
      </c>
      <c r="AA98" t="s">
        <v>242</v>
      </c>
      <c r="AB98" t="s">
        <v>242</v>
      </c>
      <c r="AC98" t="s">
        <v>242</v>
      </c>
      <c r="AD98" t="s">
        <v>242</v>
      </c>
      <c r="AE98" t="s">
        <v>242</v>
      </c>
      <c r="AF98" t="s">
        <v>242</v>
      </c>
      <c r="AG98" t="s">
        <v>242</v>
      </c>
      <c r="AH98" t="s">
        <v>242</v>
      </c>
      <c r="AI98">
        <v>99.985541819246919</v>
      </c>
      <c r="AJ98">
        <v>99.972732602278143</v>
      </c>
      <c r="AK98">
        <v>99.913786819405658</v>
      </c>
      <c r="AL98"/>
      <c r="AM98"/>
      <c r="AN98"/>
      <c r="AO98"/>
      <c r="AP98"/>
      <c r="AQ98"/>
      <c r="AR98"/>
      <c r="AS98"/>
      <c r="AT98"/>
      <c r="AU98">
        <v>13941.88940699999</v>
      </c>
      <c r="AV98">
        <v>14128.456225</v>
      </c>
      <c r="AW98">
        <v>14076.08605099998</v>
      </c>
      <c r="AX98">
        <v>14056.53391099994</v>
      </c>
      <c r="AY98">
        <v>14052.36206900001</v>
      </c>
      <c r="AZ98">
        <v>11625.350872000001</v>
      </c>
      <c r="BA98">
        <v>11632.291737</v>
      </c>
      <c r="BB98">
        <v>11636.004059999979</v>
      </c>
      <c r="BC98">
        <v>11637.44740599997</v>
      </c>
      <c r="BD98">
        <v>11620.090025999991</v>
      </c>
      <c r="BE98">
        <v>2416.0725419999972</v>
      </c>
      <c r="BF98">
        <v>2419.8458349999978</v>
      </c>
      <c r="BG98">
        <v>2424.7195230000011</v>
      </c>
      <c r="BH98">
        <v>2420.3185609999991</v>
      </c>
      <c r="BI98">
        <v>2423.187101</v>
      </c>
      <c r="BJ98">
        <v>43260.750834999788</v>
      </c>
      <c r="BK98">
        <v>20437.018330999959</v>
      </c>
      <c r="BL98">
        <v>6557.5584969999736</v>
      </c>
      <c r="BM98"/>
      <c r="BN98"/>
      <c r="BO98"/>
      <c r="BP98"/>
      <c r="BQ98"/>
      <c r="BR98"/>
      <c r="BS98"/>
      <c r="BT98"/>
      <c r="BU98"/>
    </row>
    <row r="99">
      <c r="A99" t="s">
        <v>405</v>
      </c>
      <c r="B99">
        <v>2009</v>
      </c>
      <c r="C99" t="s">
        <v>410</v>
      </c>
      <c r="D99">
        <v>123</v>
      </c>
      <c r="E99" t="s">
        <v>18</v>
      </c>
      <c r="F99" t="s">
        <v>51</v>
      </c>
      <c r="G99" t="s">
        <v>242</v>
      </c>
      <c r="H99">
        <v>0.1080958128793741</v>
      </c>
      <c r="I99">
        <v>0.016992854160670801</v>
      </c>
      <c r="J99">
        <v>0</v>
      </c>
      <c r="K99">
        <v>0</v>
      </c>
      <c r="L99">
        <v>0</v>
      </c>
      <c r="M99">
        <v>0.028930780026888901</v>
      </c>
      <c r="N99">
        <v>0</v>
      </c>
      <c r="O99">
        <v>0</v>
      </c>
      <c r="P99">
        <v>0</v>
      </c>
      <c r="Q99">
        <v>0</v>
      </c>
      <c r="R99">
        <v>0.48285082448580291</v>
      </c>
      <c r="S99">
        <v>0</v>
      </c>
      <c r="T99">
        <v>0.098933519936986306</v>
      </c>
      <c r="U99">
        <v>0</v>
      </c>
      <c r="V99">
        <v>0</v>
      </c>
      <c r="W99" t="s">
        <v>160</v>
      </c>
      <c r="X99" t="s">
        <v>161</v>
      </c>
      <c r="Y99" t="s">
        <v>162</v>
      </c>
      <c r="Z99" t="s">
        <v>242</v>
      </c>
      <c r="AA99" t="s">
        <v>242</v>
      </c>
      <c r="AB99" t="s">
        <v>242</v>
      </c>
      <c r="AC99" t="s">
        <v>242</v>
      </c>
      <c r="AD99" t="s">
        <v>242</v>
      </c>
      <c r="AE99" t="s">
        <v>242</v>
      </c>
      <c r="AF99" t="s">
        <v>242</v>
      </c>
      <c r="AG99" t="s">
        <v>242</v>
      </c>
      <c r="AH99" t="s">
        <v>242</v>
      </c>
      <c r="AI99">
        <v>0.014458180753080399</v>
      </c>
      <c r="AJ99">
        <v>0.0272673977218695</v>
      </c>
      <c r="AK99">
        <v>0.086213180594350805</v>
      </c>
      <c r="AL99"/>
      <c r="AM99"/>
      <c r="AN99"/>
      <c r="AO99"/>
      <c r="AP99"/>
      <c r="AQ99"/>
      <c r="AR99"/>
      <c r="AS99"/>
      <c r="AT99"/>
      <c r="AU99">
        <v>15.086907</v>
      </c>
      <c r="AV99">
        <v>2.4012359999999999</v>
      </c>
      <c r="AW99">
        <v>0</v>
      </c>
      <c r="AX99">
        <v>0</v>
      </c>
      <c r="AY99">
        <v>0</v>
      </c>
      <c r="AZ99">
        <v>3.3642780000000001</v>
      </c>
      <c r="BA99">
        <v>0</v>
      </c>
      <c r="BB99">
        <v>0</v>
      </c>
      <c r="BC99">
        <v>0</v>
      </c>
      <c r="BD99">
        <v>0</v>
      </c>
      <c r="BE99">
        <v>11.722629</v>
      </c>
      <c r="BF99">
        <v>0</v>
      </c>
      <c r="BG99">
        <v>2.4012359999999999</v>
      </c>
      <c r="BH99">
        <v>0</v>
      </c>
      <c r="BI99">
        <v>0</v>
      </c>
      <c r="BJ99">
        <v>6.2556219999999998</v>
      </c>
      <c r="BK99">
        <v>5.5741630000000004</v>
      </c>
      <c r="BL99">
        <v>5.6583579999999998</v>
      </c>
      <c r="BM99"/>
      <c r="BN99"/>
      <c r="BO99"/>
      <c r="BP99"/>
      <c r="BQ99"/>
      <c r="BR99"/>
      <c r="BS99"/>
      <c r="BT99"/>
      <c r="BU99"/>
    </row>
    <row r="100">
      <c r="A100" t="s">
        <v>405</v>
      </c>
      <c r="B100">
        <v>2009</v>
      </c>
      <c r="C100" t="s">
        <v>410</v>
      </c>
      <c r="D100">
        <v>124</v>
      </c>
      <c r="E100" t="s">
        <v>50</v>
      </c>
      <c r="F100" t="s">
        <v>15</v>
      </c>
      <c r="G100" t="s">
        <v>425</v>
      </c>
      <c r="H100">
        <v>97.435206057912936</v>
      </c>
      <c r="I100">
        <v>98.793438696338427</v>
      </c>
      <c r="J100">
        <v>98.981478981582299</v>
      </c>
      <c r="K100">
        <v>98.965148713608798</v>
      </c>
      <c r="L100">
        <v>98.696482654655682</v>
      </c>
      <c r="M100">
        <v>97.489512510760889</v>
      </c>
      <c r="N100">
        <v>98.754728205971233</v>
      </c>
      <c r="O100">
        <v>99.178175269560754</v>
      </c>
      <c r="P100">
        <v>98.764364778775587</v>
      </c>
      <c r="Q100">
        <v>98.71961887845022</v>
      </c>
      <c r="R100">
        <v>97.321707499186715</v>
      </c>
      <c r="S100">
        <v>99.021062595915339</v>
      </c>
      <c r="T100">
        <v>98.573391831798816</v>
      </c>
      <c r="U100">
        <v>99.004021851154974</v>
      </c>
      <c r="V100">
        <v>98.843169312496286</v>
      </c>
      <c r="W100" t="s">
        <v>160</v>
      </c>
      <c r="X100" t="s">
        <v>161</v>
      </c>
      <c r="Y100" t="s">
        <v>162</v>
      </c>
      <c r="Z100" t="s">
        <v>242</v>
      </c>
      <c r="AA100" t="s">
        <v>242</v>
      </c>
      <c r="AB100" t="s">
        <v>242</v>
      </c>
      <c r="AC100" t="s">
        <v>242</v>
      </c>
      <c r="AD100" t="s">
        <v>242</v>
      </c>
      <c r="AE100" t="s">
        <v>242</v>
      </c>
      <c r="AF100" t="s">
        <v>242</v>
      </c>
      <c r="AG100" t="s">
        <v>242</v>
      </c>
      <c r="AH100" t="s">
        <v>242</v>
      </c>
      <c r="AI100">
        <v>98.460585065754628</v>
      </c>
      <c r="AJ100">
        <v>98.769695022420436</v>
      </c>
      <c r="AK100">
        <v>98.736789522094753</v>
      </c>
      <c r="AL100"/>
      <c r="AM100"/>
      <c r="AN100"/>
      <c r="AO100"/>
      <c r="AP100"/>
      <c r="AQ100"/>
      <c r="AR100"/>
      <c r="AS100"/>
      <c r="AT100"/>
      <c r="AU100">
        <v>13599.00863099999</v>
      </c>
      <c r="AV100">
        <v>13960.360003</v>
      </c>
      <c r="AW100">
        <v>13932.71815599999</v>
      </c>
      <c r="AX100">
        <v>13911.06968899994</v>
      </c>
      <c r="AY100">
        <v>13869.187092000009</v>
      </c>
      <c r="AZ100">
        <v>11336.77771099999</v>
      </c>
      <c r="BA100">
        <v>11487.438088999999</v>
      </c>
      <c r="BB100">
        <v>11540.376500999981</v>
      </c>
      <c r="BC100">
        <v>11493.651006999969</v>
      </c>
      <c r="BD100">
        <v>11471.308587</v>
      </c>
      <c r="BE100">
        <v>2362.771714999998</v>
      </c>
      <c r="BF100">
        <v>2396.1570589999978</v>
      </c>
      <c r="BG100">
        <v>2392.4952560000002</v>
      </c>
      <c r="BH100">
        <v>2396.212716999999</v>
      </c>
      <c r="BI100">
        <v>2395.1549289999998</v>
      </c>
      <c r="BJ100">
        <v>42600.947697999822</v>
      </c>
      <c r="BK100">
        <v>20191.08626099996</v>
      </c>
      <c r="BL100">
        <v>6480.3096119999709</v>
      </c>
      <c r="BM100"/>
      <c r="BN100"/>
      <c r="BO100"/>
      <c r="BP100"/>
      <c r="BQ100"/>
      <c r="BR100"/>
      <c r="BS100"/>
      <c r="BT100"/>
      <c r="BU100"/>
    </row>
    <row r="101">
      <c r="A101" t="s">
        <v>405</v>
      </c>
      <c r="B101">
        <v>2009</v>
      </c>
      <c r="C101" t="s">
        <v>410</v>
      </c>
      <c r="D101">
        <v>125</v>
      </c>
      <c r="E101" t="s">
        <v>50</v>
      </c>
      <c r="F101" t="s">
        <v>16</v>
      </c>
      <c r="G101" t="s">
        <v>426</v>
      </c>
      <c r="H101">
        <v>2.456698129207703</v>
      </c>
      <c r="I101">
        <v>1.1895684495009009</v>
      </c>
      <c r="J101">
        <v>1.0185210184177229</v>
      </c>
      <c r="K101">
        <v>1.0348512863912129</v>
      </c>
      <c r="L101">
        <v>1.3035173453443121</v>
      </c>
      <c r="M101">
        <v>2.4815567092121968</v>
      </c>
      <c r="N101">
        <v>1.2452717940287681</v>
      </c>
      <c r="O101">
        <v>0.82182473043929272</v>
      </c>
      <c r="P101">
        <v>1.235635221224392</v>
      </c>
      <c r="Q101">
        <v>1.280381121549842</v>
      </c>
      <c r="R101">
        <v>2.1954416763274822</v>
      </c>
      <c r="S101">
        <v>0.97893740408467067</v>
      </c>
      <c r="T101">
        <v>1.3276746482641739</v>
      </c>
      <c r="U101">
        <v>0.99597814884501112</v>
      </c>
      <c r="V101">
        <v>1.15683068750373</v>
      </c>
      <c r="W101" t="s">
        <v>160</v>
      </c>
      <c r="X101" t="s">
        <v>161</v>
      </c>
      <c r="Y101" t="s">
        <v>162</v>
      </c>
      <c r="Z101" t="s">
        <v>242</v>
      </c>
      <c r="AA101" t="s">
        <v>242</v>
      </c>
      <c r="AB101" t="s">
        <v>242</v>
      </c>
      <c r="AC101" t="s">
        <v>242</v>
      </c>
      <c r="AD101" t="s">
        <v>242</v>
      </c>
      <c r="AE101" t="s">
        <v>242</v>
      </c>
      <c r="AF101" t="s">
        <v>242</v>
      </c>
      <c r="AG101" t="s">
        <v>242</v>
      </c>
      <c r="AH101" t="s">
        <v>242</v>
      </c>
      <c r="AI101">
        <v>1.5249567534923749</v>
      </c>
      <c r="AJ101">
        <v>1.2030375798577551</v>
      </c>
      <c r="AK101">
        <v>1.176997297310852</v>
      </c>
      <c r="AL101"/>
      <c r="AM101"/>
      <c r="AN101"/>
      <c r="AO101"/>
      <c r="AP101"/>
      <c r="AQ101"/>
      <c r="AR101"/>
      <c r="AS101"/>
      <c r="AT101"/>
      <c r="AU101">
        <v>342.88077600000003</v>
      </c>
      <c r="AV101">
        <v>168.09622200000001</v>
      </c>
      <c r="AW101">
        <v>143.367895</v>
      </c>
      <c r="AX101">
        <v>145.46422200000001</v>
      </c>
      <c r="AY101">
        <v>183.17497700000001</v>
      </c>
      <c r="AZ101">
        <v>288.57316100000003</v>
      </c>
      <c r="BA101">
        <v>144.85364799999999</v>
      </c>
      <c r="BB101">
        <v>95.627558999999991</v>
      </c>
      <c r="BC101">
        <v>143.79639900000001</v>
      </c>
      <c r="BD101">
        <v>148.78143900000001</v>
      </c>
      <c r="BE101">
        <v>53.300827000000012</v>
      </c>
      <c r="BF101">
        <v>23.688776000000001</v>
      </c>
      <c r="BG101">
        <v>32.224266999999998</v>
      </c>
      <c r="BH101">
        <v>24.105844000000001</v>
      </c>
      <c r="BI101">
        <v>28.032171999999999</v>
      </c>
      <c r="BJ101">
        <v>659.80313700000022</v>
      </c>
      <c r="BK101">
        <v>245.9320700000001</v>
      </c>
      <c r="BL101">
        <v>77.248885000000001</v>
      </c>
      <c r="BM101"/>
      <c r="BN101"/>
      <c r="BO101"/>
      <c r="BP101"/>
      <c r="BQ101"/>
      <c r="BR101"/>
      <c r="BS101"/>
      <c r="BT101"/>
      <c r="BU101"/>
    </row>
    <row r="102">
      <c r="A102" t="s">
        <v>405</v>
      </c>
      <c r="B102">
        <v>2009</v>
      </c>
      <c r="C102" t="s">
        <v>410</v>
      </c>
      <c r="D102">
        <v>126</v>
      </c>
      <c r="E102" t="s">
        <v>50</v>
      </c>
      <c r="F102" t="s">
        <v>22</v>
      </c>
      <c r="G102" t="s">
        <v>427</v>
      </c>
      <c r="H102">
        <v>0.049910115509851402</v>
      </c>
      <c r="I102">
        <v>0.016992854160670801</v>
      </c>
      <c r="J102">
        <v>0</v>
      </c>
      <c r="K102">
        <v>0</v>
      </c>
      <c r="L102">
        <v>0</v>
      </c>
      <c r="M102">
        <v>0.011949677862734501</v>
      </c>
      <c r="N102">
        <v>0</v>
      </c>
      <c r="O102">
        <v>0</v>
      </c>
      <c r="P102">
        <v>0</v>
      </c>
      <c r="Q102">
        <v>0</v>
      </c>
      <c r="R102">
        <v>0.22968778695210629</v>
      </c>
      <c r="S102">
        <v>0</v>
      </c>
      <c r="T102">
        <v>0.098933519936986306</v>
      </c>
      <c r="U102">
        <v>0</v>
      </c>
      <c r="V102">
        <v>0</v>
      </c>
      <c r="W102" t="s">
        <v>160</v>
      </c>
      <c r="X102" t="s">
        <v>161</v>
      </c>
      <c r="Y102" t="s">
        <v>162</v>
      </c>
      <c r="Z102" t="s">
        <v>242</v>
      </c>
      <c r="AA102" t="s">
        <v>242</v>
      </c>
      <c r="AB102" t="s">
        <v>242</v>
      </c>
      <c r="AC102" t="s">
        <v>242</v>
      </c>
      <c r="AD102" t="s">
        <v>242</v>
      </c>
      <c r="AE102" t="s">
        <v>242</v>
      </c>
      <c r="AF102" t="s">
        <v>242</v>
      </c>
      <c r="AG102" t="s">
        <v>242</v>
      </c>
      <c r="AH102" t="s">
        <v>242</v>
      </c>
      <c r="AI102">
        <v>0</v>
      </c>
      <c r="AJ102">
        <v>0.024875626716584699</v>
      </c>
      <c r="AK102">
        <v>0.0652417266502162</v>
      </c>
      <c r="AL102"/>
      <c r="AM102"/>
      <c r="AN102"/>
      <c r="AO102"/>
      <c r="AP102"/>
      <c r="AQ102"/>
      <c r="AR102"/>
      <c r="AS102"/>
      <c r="AT102"/>
      <c r="AU102">
        <v>6.9659430000000002</v>
      </c>
      <c r="AV102">
        <v>2.4012359999999999</v>
      </c>
      <c r="AW102">
        <v>0</v>
      </c>
      <c r="AX102">
        <v>0</v>
      </c>
      <c r="AY102">
        <v>0</v>
      </c>
      <c r="AZ102">
        <v>1.389594</v>
      </c>
      <c r="BA102">
        <v>0</v>
      </c>
      <c r="BB102">
        <v>0</v>
      </c>
      <c r="BC102">
        <v>0</v>
      </c>
      <c r="BD102">
        <v>0</v>
      </c>
      <c r="BE102">
        <v>5.5763489999999996</v>
      </c>
      <c r="BF102">
        <v>0</v>
      </c>
      <c r="BG102">
        <v>2.4012359999999999</v>
      </c>
      <c r="BH102">
        <v>0</v>
      </c>
      <c r="BI102">
        <v>0</v>
      </c>
      <c r="BJ102">
        <v>0</v>
      </c>
      <c r="BK102">
        <v>5.085223</v>
      </c>
      <c r="BL102">
        <v>4.2819560000000001</v>
      </c>
      <c r="BM102"/>
      <c r="BN102"/>
      <c r="BO102"/>
      <c r="BP102"/>
      <c r="BQ102"/>
      <c r="BR102"/>
      <c r="BS102"/>
      <c r="BT102"/>
      <c r="BU102"/>
    </row>
    <row r="103">
      <c r="A103" t="s">
        <v>405</v>
      </c>
      <c r="B103">
        <v>2009</v>
      </c>
      <c r="C103" t="s">
        <v>410</v>
      </c>
      <c r="D103">
        <v>127</v>
      </c>
      <c r="E103" t="s">
        <v>50</v>
      </c>
      <c r="F103" t="s">
        <v>19</v>
      </c>
      <c r="G103" t="s">
        <v>428</v>
      </c>
      <c r="H103">
        <v>0.058185697369522699</v>
      </c>
      <c r="I103">
        <v>0</v>
      </c>
      <c r="J103">
        <v>0</v>
      </c>
      <c r="K103">
        <v>0</v>
      </c>
      <c r="L103">
        <v>0</v>
      </c>
      <c r="M103">
        <v>0.0169811021641544</v>
      </c>
      <c r="N103">
        <v>0</v>
      </c>
      <c r="O103">
        <v>0</v>
      </c>
      <c r="P103">
        <v>0</v>
      </c>
      <c r="Q103">
        <v>0</v>
      </c>
      <c r="R103">
        <v>0.25316303753369662</v>
      </c>
      <c r="S103">
        <v>0</v>
      </c>
      <c r="T103">
        <v>0</v>
      </c>
      <c r="U103">
        <v>0</v>
      </c>
      <c r="V103">
        <v>0</v>
      </c>
      <c r="W103" t="s">
        <v>160</v>
      </c>
      <c r="X103" t="s">
        <v>161</v>
      </c>
      <c r="Y103" t="s">
        <v>162</v>
      </c>
      <c r="Z103" t="s">
        <v>242</v>
      </c>
      <c r="AA103" t="s">
        <v>242</v>
      </c>
      <c r="AB103" t="s">
        <v>242</v>
      </c>
      <c r="AC103" t="s">
        <v>242</v>
      </c>
      <c r="AD103" t="s">
        <v>242</v>
      </c>
      <c r="AE103" t="s">
        <v>242</v>
      </c>
      <c r="AF103" t="s">
        <v>242</v>
      </c>
      <c r="AG103" t="s">
        <v>242</v>
      </c>
      <c r="AH103" t="s">
        <v>242</v>
      </c>
      <c r="AI103">
        <v>0.014458180753080399</v>
      </c>
      <c r="AJ103">
        <v>0.0023917710052847002</v>
      </c>
      <c r="AK103">
        <v>0.020971453944134601</v>
      </c>
      <c r="AL103"/>
      <c r="AM103"/>
      <c r="AN103"/>
      <c r="AO103"/>
      <c r="AP103"/>
      <c r="AQ103"/>
      <c r="AR103"/>
      <c r="AS103"/>
      <c r="AT103"/>
      <c r="AU103">
        <v>8.1209640000000007</v>
      </c>
      <c r="AV103">
        <v>0</v>
      </c>
      <c r="AW103">
        <v>0</v>
      </c>
      <c r="AX103">
        <v>0</v>
      </c>
      <c r="AY103">
        <v>0</v>
      </c>
      <c r="AZ103">
        <v>1.9746840000000001</v>
      </c>
      <c r="BA103">
        <v>0</v>
      </c>
      <c r="BB103">
        <v>0</v>
      </c>
      <c r="BC103">
        <v>0</v>
      </c>
      <c r="BD103">
        <v>0</v>
      </c>
      <c r="BE103">
        <v>6.1462799999999991</v>
      </c>
      <c r="BF103">
        <v>0</v>
      </c>
      <c r="BG103">
        <v>0</v>
      </c>
      <c r="BH103">
        <v>0</v>
      </c>
      <c r="BI103">
        <v>0</v>
      </c>
      <c r="BJ103">
        <v>6.2556219999999998</v>
      </c>
      <c r="BK103">
        <v>0.48893999999999999</v>
      </c>
      <c r="BL103">
        <v>1.3764019999999999</v>
      </c>
      <c r="BM103"/>
      <c r="BN103"/>
      <c r="BO103"/>
      <c r="BP103"/>
      <c r="BQ103"/>
      <c r="BR103"/>
      <c r="BS103"/>
      <c r="BT103"/>
      <c r="BU103"/>
    </row>
    <row r="104">
      <c r="A104" t="s">
        <v>405</v>
      </c>
      <c r="B104">
        <v>2009</v>
      </c>
      <c r="C104" t="s">
        <v>410</v>
      </c>
      <c r="D104">
        <v>128</v>
      </c>
      <c r="E104" t="s">
        <v>173</v>
      </c>
      <c r="F104" t="s">
        <v>49</v>
      </c>
      <c r="G104" t="s">
        <v>429</v>
      </c>
      <c r="H104">
        <v>2.4593565907060291</v>
      </c>
      <c r="I104">
        <v>1.1897706254881359</v>
      </c>
      <c r="J104">
        <v>1.0185210184177229</v>
      </c>
      <c r="K104">
        <v>1.0348512863912129</v>
      </c>
      <c r="L104">
        <v>1.3035173453443121</v>
      </c>
      <c r="M104">
        <v>2.4822748506889121</v>
      </c>
      <c r="N104">
        <v>1.2452717940287681</v>
      </c>
      <c r="O104">
        <v>0.82182473043929272</v>
      </c>
      <c r="P104">
        <v>1.235635221224392</v>
      </c>
      <c r="Q104">
        <v>1.280381121549842</v>
      </c>
      <c r="R104">
        <v>2.2060938185191321</v>
      </c>
      <c r="S104">
        <v>0.97893740408467067</v>
      </c>
      <c r="T104">
        <v>1.328989464320818</v>
      </c>
      <c r="U104">
        <v>0.99597814884501112</v>
      </c>
      <c r="V104">
        <v>1.15683068750373</v>
      </c>
      <c r="W104" t="s">
        <v>160</v>
      </c>
      <c r="X104" t="s">
        <v>161</v>
      </c>
      <c r="Y104" t="s">
        <v>162</v>
      </c>
      <c r="Z104" t="s">
        <v>242</v>
      </c>
      <c r="AA104" t="s">
        <v>242</v>
      </c>
      <c r="AB104" t="s">
        <v>242</v>
      </c>
      <c r="AC104" t="s">
        <v>242</v>
      </c>
      <c r="AD104" t="s">
        <v>242</v>
      </c>
      <c r="AE104" t="s">
        <v>242</v>
      </c>
      <c r="AF104" t="s">
        <v>242</v>
      </c>
      <c r="AG104" t="s">
        <v>242</v>
      </c>
      <c r="AH104" t="s">
        <v>242</v>
      </c>
      <c r="AI104">
        <v>1.5251772663783529</v>
      </c>
      <c r="AJ104">
        <v>1.2033657063709591</v>
      </c>
      <c r="AK104">
        <v>1.178012899699495</v>
      </c>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row>
    <row r="105">
      <c r="A105" t="s">
        <v>405</v>
      </c>
      <c r="B105">
        <v>2009</v>
      </c>
      <c r="C105" t="s">
        <v>410</v>
      </c>
      <c r="D105">
        <v>129</v>
      </c>
      <c r="E105" t="s">
        <v>173</v>
      </c>
      <c r="F105" t="s">
        <v>48</v>
      </c>
      <c r="G105" t="s">
        <v>242</v>
      </c>
      <c r="H105">
        <v>97.540643409293963</v>
      </c>
      <c r="I105">
        <v>98.810229374511849</v>
      </c>
      <c r="J105">
        <v>98.981478981582299</v>
      </c>
      <c r="K105">
        <v>98.965148713608798</v>
      </c>
      <c r="L105">
        <v>98.696482654655682</v>
      </c>
      <c r="M105">
        <v>97.517725149311048</v>
      </c>
      <c r="N105">
        <v>98.754728205971233</v>
      </c>
      <c r="O105">
        <v>99.178175269560754</v>
      </c>
      <c r="P105">
        <v>98.764364778775587</v>
      </c>
      <c r="Q105">
        <v>98.71961887845022</v>
      </c>
      <c r="R105">
        <v>97.793906181480907</v>
      </c>
      <c r="S105">
        <v>99.021062595915339</v>
      </c>
      <c r="T105">
        <v>98.671010535679159</v>
      </c>
      <c r="U105">
        <v>99.004021851154974</v>
      </c>
      <c r="V105">
        <v>98.843169312496286</v>
      </c>
      <c r="W105" t="s">
        <v>160</v>
      </c>
      <c r="X105" t="s">
        <v>161</v>
      </c>
      <c r="Y105" t="s">
        <v>162</v>
      </c>
      <c r="Z105" t="s">
        <v>242</v>
      </c>
      <c r="AA105" t="s">
        <v>242</v>
      </c>
      <c r="AB105" t="s">
        <v>242</v>
      </c>
      <c r="AC105" t="s">
        <v>242</v>
      </c>
      <c r="AD105" t="s">
        <v>242</v>
      </c>
      <c r="AE105" t="s">
        <v>242</v>
      </c>
      <c r="AF105" t="s">
        <v>242</v>
      </c>
      <c r="AG105" t="s">
        <v>242</v>
      </c>
      <c r="AH105" t="s">
        <v>242</v>
      </c>
      <c r="AI105">
        <v>98.474822733621721</v>
      </c>
      <c r="AJ105">
        <v>98.796634293629083</v>
      </c>
      <c r="AK105">
        <v>98.821987100300461</v>
      </c>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row>
    <row r="106">
      <c r="A106" t="s">
        <v>405</v>
      </c>
      <c r="B106">
        <v>2009</v>
      </c>
      <c r="C106" t="s">
        <v>410</v>
      </c>
      <c r="D106">
        <v>135</v>
      </c>
      <c r="E106" t="s">
        <v>45</v>
      </c>
      <c r="F106" t="s">
        <v>44</v>
      </c>
      <c r="G106" t="s">
        <v>430</v>
      </c>
      <c r="H106">
        <v>43.033507737455373</v>
      </c>
      <c r="I106">
        <v>41.331957159142483</v>
      </c>
      <c r="J106">
        <v>50.613917407061187</v>
      </c>
      <c r="K106">
        <v>66.555188371714834</v>
      </c>
      <c r="L106">
        <v>80.647496024890415</v>
      </c>
      <c r="M106">
        <v>52.261675916964982</v>
      </c>
      <c r="N106">
        <v>59.5735676311985</v>
      </c>
      <c r="O106">
        <v>64.786645949314021</v>
      </c>
      <c r="P106">
        <v>76.760114571124916</v>
      </c>
      <c r="Q106">
        <v>83.462528296250213</v>
      </c>
      <c r="R106">
        <v>3.0990256879458991</v>
      </c>
      <c r="S106">
        <v>2.7005999743781222</v>
      </c>
      <c r="T106">
        <v>2.9839201750241369</v>
      </c>
      <c r="U106">
        <v>4.5072038349748471</v>
      </c>
      <c r="V106">
        <v>6.6143107948146884</v>
      </c>
      <c r="W106" t="s">
        <v>160</v>
      </c>
      <c r="X106" t="s">
        <v>161</v>
      </c>
      <c r="Y106" t="s">
        <v>162</v>
      </c>
      <c r="Z106" t="s">
        <v>242</v>
      </c>
      <c r="AA106" t="s">
        <v>242</v>
      </c>
      <c r="AB106" t="s">
        <v>242</v>
      </c>
      <c r="AC106" t="s">
        <v>242</v>
      </c>
      <c r="AD106" t="s">
        <v>242</v>
      </c>
      <c r="AE106" t="s">
        <v>242</v>
      </c>
      <c r="AF106" t="s">
        <v>242</v>
      </c>
      <c r="AG106" t="s">
        <v>242</v>
      </c>
      <c r="AH106" t="s">
        <v>242</v>
      </c>
      <c r="AI106">
        <v>72.231843578223788</v>
      </c>
      <c r="AJ106">
        <v>30.723533156782558</v>
      </c>
      <c r="AK106">
        <v>32.395435119292813</v>
      </c>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row>
    <row r="107">
      <c r="A107" t="s">
        <v>405</v>
      </c>
      <c r="B107">
        <v>2009</v>
      </c>
      <c r="C107" t="s">
        <v>410</v>
      </c>
      <c r="D107">
        <v>136</v>
      </c>
      <c r="E107" t="s">
        <v>45</v>
      </c>
      <c r="F107" t="s">
        <v>43</v>
      </c>
      <c r="G107" t="s">
        <v>431</v>
      </c>
      <c r="H107">
        <v>0</v>
      </c>
      <c r="I107">
        <v>0</v>
      </c>
      <c r="J107">
        <v>0</v>
      </c>
      <c r="K107">
        <v>0</v>
      </c>
      <c r="L107">
        <v>0</v>
      </c>
      <c r="M107">
        <v>0</v>
      </c>
      <c r="N107">
        <v>0</v>
      </c>
      <c r="O107">
        <v>0</v>
      </c>
      <c r="P107">
        <v>0</v>
      </c>
      <c r="Q107">
        <v>0</v>
      </c>
      <c r="R107">
        <v>0</v>
      </c>
      <c r="S107">
        <v>0</v>
      </c>
      <c r="T107">
        <v>0</v>
      </c>
      <c r="U107">
        <v>0</v>
      </c>
      <c r="V107">
        <v>0</v>
      </c>
      <c r="W107" t="s">
        <v>160</v>
      </c>
      <c r="X107" t="s">
        <v>161</v>
      </c>
      <c r="Y107" t="s">
        <v>162</v>
      </c>
      <c r="Z107" t="s">
        <v>242</v>
      </c>
      <c r="AA107" t="s">
        <v>242</v>
      </c>
      <c r="AB107" t="s">
        <v>242</v>
      </c>
      <c r="AC107" t="s">
        <v>242</v>
      </c>
      <c r="AD107" t="s">
        <v>242</v>
      </c>
      <c r="AE107" t="s">
        <v>242</v>
      </c>
      <c r="AF107" t="s">
        <v>242</v>
      </c>
      <c r="AG107" t="s">
        <v>242</v>
      </c>
      <c r="AH107" t="s">
        <v>242</v>
      </c>
      <c r="AI107">
        <v>0</v>
      </c>
      <c r="AJ107">
        <v>0</v>
      </c>
      <c r="AK107">
        <v>0</v>
      </c>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row>
    <row r="108">
      <c r="A108" t="s">
        <v>405</v>
      </c>
      <c r="B108">
        <v>2009</v>
      </c>
      <c r="C108" t="s">
        <v>410</v>
      </c>
      <c r="D108">
        <v>137</v>
      </c>
      <c r="E108" t="s">
        <v>45</v>
      </c>
      <c r="F108" t="s">
        <v>42</v>
      </c>
      <c r="G108" t="s">
        <v>432</v>
      </c>
      <c r="H108">
        <v>56.858396449665229</v>
      </c>
      <c r="I108">
        <v>58.651049986696911</v>
      </c>
      <c r="J108">
        <v>49.386082592938827</v>
      </c>
      <c r="K108">
        <v>33.444811628285507</v>
      </c>
      <c r="L108">
        <v>19.35250397510946</v>
      </c>
      <c r="M108">
        <v>47.709393303008177</v>
      </c>
      <c r="N108">
        <v>40.426432368801592</v>
      </c>
      <c r="O108">
        <v>35.2133540506861</v>
      </c>
      <c r="P108">
        <v>23.239885428875141</v>
      </c>
      <c r="Q108">
        <v>16.53747170374978</v>
      </c>
      <c r="R108">
        <v>96.418123487568252</v>
      </c>
      <c r="S108">
        <v>97.299400025621836</v>
      </c>
      <c r="T108">
        <v>96.917146305038827</v>
      </c>
      <c r="U108">
        <v>95.49279616502514</v>
      </c>
      <c r="V108">
        <v>93.385689205185244</v>
      </c>
      <c r="W108" t="s">
        <v>160</v>
      </c>
      <c r="X108" t="s">
        <v>161</v>
      </c>
      <c r="Y108" t="s">
        <v>162</v>
      </c>
      <c r="Z108" t="s">
        <v>242</v>
      </c>
      <c r="AA108" t="s">
        <v>242</v>
      </c>
      <c r="AB108" t="s">
        <v>242</v>
      </c>
      <c r="AC108" t="s">
        <v>242</v>
      </c>
      <c r="AD108" t="s">
        <v>242</v>
      </c>
      <c r="AE108" t="s">
        <v>242</v>
      </c>
      <c r="AF108" t="s">
        <v>242</v>
      </c>
      <c r="AG108" t="s">
        <v>242</v>
      </c>
      <c r="AH108" t="s">
        <v>242</v>
      </c>
      <c r="AI108">
        <v>27.75369824102378</v>
      </c>
      <c r="AJ108">
        <v>69.249199445496117</v>
      </c>
      <c r="AK108">
        <v>67.518351700113271</v>
      </c>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row>
    <row r="109">
      <c r="A109" t="s">
        <v>405</v>
      </c>
      <c r="B109">
        <v>2009</v>
      </c>
      <c r="C109" t="s">
        <v>410</v>
      </c>
      <c r="D109">
        <v>138</v>
      </c>
      <c r="E109" t="s">
        <v>45</v>
      </c>
      <c r="F109" t="s">
        <v>41</v>
      </c>
      <c r="G109" t="s">
        <v>242</v>
      </c>
      <c r="H109">
        <v>0.049910115509851402</v>
      </c>
      <c r="I109">
        <v>0.016992854160670801</v>
      </c>
      <c r="J109">
        <v>0</v>
      </c>
      <c r="K109">
        <v>0</v>
      </c>
      <c r="L109">
        <v>0</v>
      </c>
      <c r="M109">
        <v>0.011949677862734501</v>
      </c>
      <c r="N109">
        <v>0</v>
      </c>
      <c r="O109">
        <v>0</v>
      </c>
      <c r="P109">
        <v>0</v>
      </c>
      <c r="Q109">
        <v>0</v>
      </c>
      <c r="R109">
        <v>0.22968778695210629</v>
      </c>
      <c r="S109">
        <v>0</v>
      </c>
      <c r="T109">
        <v>0.098933519936986306</v>
      </c>
      <c r="U109">
        <v>0</v>
      </c>
      <c r="V109">
        <v>0</v>
      </c>
      <c r="W109" t="s">
        <v>160</v>
      </c>
      <c r="X109" t="s">
        <v>161</v>
      </c>
      <c r="Y109" t="s">
        <v>162</v>
      </c>
      <c r="Z109" t="s">
        <v>242</v>
      </c>
      <c r="AA109" t="s">
        <v>242</v>
      </c>
      <c r="AB109" t="s">
        <v>242</v>
      </c>
      <c r="AC109" t="s">
        <v>242</v>
      </c>
      <c r="AD109" t="s">
        <v>242</v>
      </c>
      <c r="AE109" t="s">
        <v>242</v>
      </c>
      <c r="AF109" t="s">
        <v>242</v>
      </c>
      <c r="AG109" t="s">
        <v>242</v>
      </c>
      <c r="AH109" t="s">
        <v>242</v>
      </c>
      <c r="AI109">
        <v>0</v>
      </c>
      <c r="AJ109">
        <v>0.024875626716584699</v>
      </c>
      <c r="AK109">
        <v>0.0652417266502162</v>
      </c>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row>
    <row r="110">
      <c r="A110" t="s">
        <v>405</v>
      </c>
      <c r="B110">
        <v>2009</v>
      </c>
      <c r="C110" t="s">
        <v>410</v>
      </c>
      <c r="D110">
        <v>139</v>
      </c>
      <c r="E110" t="s">
        <v>45</v>
      </c>
      <c r="F110" t="s">
        <v>19</v>
      </c>
      <c r="G110" t="s">
        <v>242</v>
      </c>
      <c r="H110">
        <v>0.058185697369522699</v>
      </c>
      <c r="I110">
        <v>0</v>
      </c>
      <c r="J110">
        <v>0</v>
      </c>
      <c r="K110">
        <v>0</v>
      </c>
      <c r="L110">
        <v>0</v>
      </c>
      <c r="M110">
        <v>0.0169811021641544</v>
      </c>
      <c r="N110">
        <v>0</v>
      </c>
      <c r="O110">
        <v>0</v>
      </c>
      <c r="P110">
        <v>0</v>
      </c>
      <c r="Q110">
        <v>0</v>
      </c>
      <c r="R110">
        <v>0.25316303753369662</v>
      </c>
      <c r="S110">
        <v>0</v>
      </c>
      <c r="T110">
        <v>0</v>
      </c>
      <c r="U110">
        <v>0</v>
      </c>
      <c r="V110">
        <v>0</v>
      </c>
      <c r="W110" t="s">
        <v>160</v>
      </c>
      <c r="X110" t="s">
        <v>161</v>
      </c>
      <c r="Y110" t="s">
        <v>162</v>
      </c>
      <c r="Z110" t="s">
        <v>242</v>
      </c>
      <c r="AA110" t="s">
        <v>242</v>
      </c>
      <c r="AB110" t="s">
        <v>242</v>
      </c>
      <c r="AC110" t="s">
        <v>242</v>
      </c>
      <c r="AD110" t="s">
        <v>242</v>
      </c>
      <c r="AE110" t="s">
        <v>242</v>
      </c>
      <c r="AF110" t="s">
        <v>242</v>
      </c>
      <c r="AG110" t="s">
        <v>242</v>
      </c>
      <c r="AH110" t="s">
        <v>242</v>
      </c>
      <c r="AI110">
        <v>0.014458180753080399</v>
      </c>
      <c r="AJ110">
        <v>0.0023917710052847002</v>
      </c>
      <c r="AK110">
        <v>0.020971453944134601</v>
      </c>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row>
    <row r="111">
      <c r="A111" t="s">
        <v>405</v>
      </c>
      <c r="B111">
        <v>2009</v>
      </c>
      <c r="C111" t="s">
        <v>410</v>
      </c>
      <c r="D111">
        <v>148</v>
      </c>
      <c r="E111" t="s">
        <v>109</v>
      </c>
      <c r="F111" t="s">
        <v>49</v>
      </c>
      <c r="G111" t="s">
        <v>242</v>
      </c>
      <c r="H111">
        <v>2.456698129207703</v>
      </c>
      <c r="I111">
        <v>1.1895684495009009</v>
      </c>
      <c r="J111">
        <v>1.0185210184177229</v>
      </c>
      <c r="K111">
        <v>1.0348512863912129</v>
      </c>
      <c r="L111">
        <v>1.3035173453443121</v>
      </c>
      <c r="M111">
        <v>2.4815567092121968</v>
      </c>
      <c r="N111">
        <v>1.2452717940287681</v>
      </c>
      <c r="O111">
        <v>0.82182473043929272</v>
      </c>
      <c r="P111">
        <v>1.235635221224392</v>
      </c>
      <c r="Q111">
        <v>1.280381121549842</v>
      </c>
      <c r="R111">
        <v>2.1954416763274822</v>
      </c>
      <c r="S111">
        <v>0.97893740408467067</v>
      </c>
      <c r="T111">
        <v>1.3276746482641739</v>
      </c>
      <c r="U111">
        <v>0.99597814884501112</v>
      </c>
      <c r="V111">
        <v>1.15683068750373</v>
      </c>
      <c r="W111" t="s">
        <v>160</v>
      </c>
      <c r="X111" t="s">
        <v>161</v>
      </c>
      <c r="Y111" t="s">
        <v>162</v>
      </c>
      <c r="Z111" t="s">
        <v>242</v>
      </c>
      <c r="AA111" t="s">
        <v>242</v>
      </c>
      <c r="AB111" t="s">
        <v>242</v>
      </c>
      <c r="AC111" t="s">
        <v>242</v>
      </c>
      <c r="AD111" t="s">
        <v>242</v>
      </c>
      <c r="AE111" t="s">
        <v>242</v>
      </c>
      <c r="AF111" t="s">
        <v>242</v>
      </c>
      <c r="AG111" t="s">
        <v>242</v>
      </c>
      <c r="AH111" t="s">
        <v>242</v>
      </c>
      <c r="AI111">
        <v>1.5249567534923749</v>
      </c>
      <c r="AJ111">
        <v>1.2030375798577551</v>
      </c>
      <c r="AK111">
        <v>1.176997297310852</v>
      </c>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row>
    <row r="112">
      <c r="A112" t="s">
        <v>405</v>
      </c>
      <c r="B112">
        <v>2009</v>
      </c>
      <c r="C112" t="s">
        <v>410</v>
      </c>
      <c r="D112">
        <v>149</v>
      </c>
      <c r="E112" t="s">
        <v>109</v>
      </c>
      <c r="F112" t="s">
        <v>48</v>
      </c>
      <c r="G112" t="s">
        <v>242</v>
      </c>
      <c r="H112">
        <v>97.435206057912936</v>
      </c>
      <c r="I112">
        <v>98.793438696338427</v>
      </c>
      <c r="J112">
        <v>98.981478981582299</v>
      </c>
      <c r="K112">
        <v>98.965148713608798</v>
      </c>
      <c r="L112">
        <v>98.696482654655682</v>
      </c>
      <c r="M112">
        <v>97.489512510760889</v>
      </c>
      <c r="N112">
        <v>98.754728205971233</v>
      </c>
      <c r="O112">
        <v>99.178175269560754</v>
      </c>
      <c r="P112">
        <v>98.764364778775587</v>
      </c>
      <c r="Q112">
        <v>98.71961887845022</v>
      </c>
      <c r="R112">
        <v>97.321707499186715</v>
      </c>
      <c r="S112">
        <v>99.021062595915339</v>
      </c>
      <c r="T112">
        <v>98.573391831798816</v>
      </c>
      <c r="U112">
        <v>99.004021851154974</v>
      </c>
      <c r="V112">
        <v>98.843169312496286</v>
      </c>
      <c r="W112" t="s">
        <v>160</v>
      </c>
      <c r="X112" t="s">
        <v>161</v>
      </c>
      <c r="Y112" t="s">
        <v>162</v>
      </c>
      <c r="Z112" t="s">
        <v>242</v>
      </c>
      <c r="AA112" t="s">
        <v>242</v>
      </c>
      <c r="AB112" t="s">
        <v>242</v>
      </c>
      <c r="AC112" t="s">
        <v>242</v>
      </c>
      <c r="AD112" t="s">
        <v>242</v>
      </c>
      <c r="AE112" t="s">
        <v>242</v>
      </c>
      <c r="AF112" t="s">
        <v>242</v>
      </c>
      <c r="AG112" t="s">
        <v>242</v>
      </c>
      <c r="AH112" t="s">
        <v>242</v>
      </c>
      <c r="AI112">
        <v>98.460585065754628</v>
      </c>
      <c r="AJ112">
        <v>98.769695022420436</v>
      </c>
      <c r="AK112">
        <v>98.736789522094753</v>
      </c>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row>
    <row r="113">
      <c r="A113" t="s">
        <v>405</v>
      </c>
      <c r="B113">
        <v>2009</v>
      </c>
      <c r="C113" t="s">
        <v>410</v>
      </c>
      <c r="D113">
        <v>150</v>
      </c>
      <c r="E113" t="s">
        <v>109</v>
      </c>
      <c r="F113" t="s">
        <v>111</v>
      </c>
      <c r="G113" t="s">
        <v>242</v>
      </c>
      <c r="H113">
        <v>0.1080958128793741</v>
      </c>
      <c r="I113">
        <v>0.016992854160670801</v>
      </c>
      <c r="J113">
        <v>0</v>
      </c>
      <c r="K113">
        <v>0</v>
      </c>
      <c r="L113">
        <v>0</v>
      </c>
      <c r="M113">
        <v>0.028930780026888901</v>
      </c>
      <c r="N113">
        <v>0</v>
      </c>
      <c r="O113">
        <v>0</v>
      </c>
      <c r="P113">
        <v>0</v>
      </c>
      <c r="Q113">
        <v>0</v>
      </c>
      <c r="R113">
        <v>0.48285082448580291</v>
      </c>
      <c r="S113">
        <v>0</v>
      </c>
      <c r="T113">
        <v>0.098933519936986306</v>
      </c>
      <c r="U113">
        <v>0</v>
      </c>
      <c r="V113">
        <v>0</v>
      </c>
      <c r="W113" t="s">
        <v>160</v>
      </c>
      <c r="X113" t="s">
        <v>161</v>
      </c>
      <c r="Y113" t="s">
        <v>162</v>
      </c>
      <c r="Z113" t="s">
        <v>242</v>
      </c>
      <c r="AA113" t="s">
        <v>242</v>
      </c>
      <c r="AB113" t="s">
        <v>242</v>
      </c>
      <c r="AC113" t="s">
        <v>242</v>
      </c>
      <c r="AD113" t="s">
        <v>242</v>
      </c>
      <c r="AE113" t="s">
        <v>242</v>
      </c>
      <c r="AF113" t="s">
        <v>242</v>
      </c>
      <c r="AG113" t="s">
        <v>242</v>
      </c>
      <c r="AH113" t="s">
        <v>242</v>
      </c>
      <c r="AI113">
        <v>0.014458180753080399</v>
      </c>
      <c r="AJ113">
        <v>0.0272673977218695</v>
      </c>
      <c r="AK113">
        <v>0.086213180594350805</v>
      </c>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row>
    <row r="114">
      <c r="A114" t="s">
        <v>405</v>
      </c>
      <c r="B114">
        <v>2009</v>
      </c>
      <c r="C114" t="s">
        <v>410</v>
      </c>
      <c r="D114">
        <v>151</v>
      </c>
      <c r="E114" t="s">
        <v>110</v>
      </c>
      <c r="F114" t="s">
        <v>49</v>
      </c>
      <c r="G114" t="s">
        <v>242</v>
      </c>
      <c r="H114">
        <v>2.458128408364348</v>
      </c>
      <c r="I114">
        <v>1.1895684495009009</v>
      </c>
      <c r="J114">
        <v>1.0185210184177229</v>
      </c>
      <c r="K114">
        <v>1.0348512863912129</v>
      </c>
      <c r="L114">
        <v>1.3035173453443121</v>
      </c>
      <c r="M114">
        <v>2.4819781764620328</v>
      </c>
      <c r="N114">
        <v>1.2452717940287681</v>
      </c>
      <c r="O114">
        <v>0.82182473043929272</v>
      </c>
      <c r="P114">
        <v>1.235635221224392</v>
      </c>
      <c r="Q114">
        <v>1.280381121549842</v>
      </c>
      <c r="R114">
        <v>2.2010138297955288</v>
      </c>
      <c r="S114">
        <v>0.97893740408467067</v>
      </c>
      <c r="T114">
        <v>1.3276746482641739</v>
      </c>
      <c r="U114">
        <v>0.99597814884501112</v>
      </c>
      <c r="V114">
        <v>1.15683068750373</v>
      </c>
      <c r="W114" t="s">
        <v>160</v>
      </c>
      <c r="X114" t="s">
        <v>161</v>
      </c>
      <c r="Y114" t="s">
        <v>162</v>
      </c>
      <c r="Z114" t="s">
        <v>242</v>
      </c>
      <c r="AA114" t="s">
        <v>242</v>
      </c>
      <c r="AB114" t="s">
        <v>242</v>
      </c>
      <c r="AC114" t="s">
        <v>242</v>
      </c>
      <c r="AD114" t="s">
        <v>242</v>
      </c>
      <c r="AE114" t="s">
        <v>242</v>
      </c>
      <c r="AF114" t="s">
        <v>242</v>
      </c>
      <c r="AG114" t="s">
        <v>242</v>
      </c>
      <c r="AH114" t="s">
        <v>242</v>
      </c>
      <c r="AI114">
        <v>1.5251772663783529</v>
      </c>
      <c r="AJ114">
        <v>1.2030663544499951</v>
      </c>
      <c r="AK114">
        <v>1.177244182532402</v>
      </c>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row>
    <row r="115">
      <c r="A115" t="s">
        <v>405</v>
      </c>
      <c r="B115">
        <v>2009</v>
      </c>
      <c r="C115" t="s">
        <v>410</v>
      </c>
      <c r="D115">
        <v>152</v>
      </c>
      <c r="E115" t="s">
        <v>110</v>
      </c>
      <c r="F115" t="s">
        <v>48</v>
      </c>
      <c r="G115" t="s">
        <v>242</v>
      </c>
      <c r="H115">
        <v>97.541871591635655</v>
      </c>
      <c r="I115">
        <v>98.810431550499089</v>
      </c>
      <c r="J115">
        <v>98.981478981582299</v>
      </c>
      <c r="K115">
        <v>98.965148713608798</v>
      </c>
      <c r="L115">
        <v>98.696482654655682</v>
      </c>
      <c r="M115">
        <v>97.518021823537921</v>
      </c>
      <c r="N115">
        <v>98.754728205971233</v>
      </c>
      <c r="O115">
        <v>99.178175269560754</v>
      </c>
      <c r="P115">
        <v>98.764364778775587</v>
      </c>
      <c r="Q115">
        <v>98.71961887845022</v>
      </c>
      <c r="R115">
        <v>97.798986170204472</v>
      </c>
      <c r="S115">
        <v>99.021062595915339</v>
      </c>
      <c r="T115">
        <v>98.672325351735807</v>
      </c>
      <c r="U115">
        <v>99.004021851154974</v>
      </c>
      <c r="V115">
        <v>98.843169312496286</v>
      </c>
      <c r="W115" t="s">
        <v>160</v>
      </c>
      <c r="X115" t="s">
        <v>161</v>
      </c>
      <c r="Y115" t="s">
        <v>162</v>
      </c>
      <c r="Z115" t="s">
        <v>242</v>
      </c>
      <c r="AA115" t="s">
        <v>242</v>
      </c>
      <c r="AB115" t="s">
        <v>242</v>
      </c>
      <c r="AC115" t="s">
        <v>242</v>
      </c>
      <c r="AD115" t="s">
        <v>242</v>
      </c>
      <c r="AE115" t="s">
        <v>242</v>
      </c>
      <c r="AF115" t="s">
        <v>242</v>
      </c>
      <c r="AG115" t="s">
        <v>242</v>
      </c>
      <c r="AH115" t="s">
        <v>242</v>
      </c>
      <c r="AI115">
        <v>98.474822733621721</v>
      </c>
      <c r="AJ115">
        <v>98.796933645550041</v>
      </c>
      <c r="AK115">
        <v>98.822755817467552</v>
      </c>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row>
    <row r="116">
      <c r="A116" t="s">
        <v>405</v>
      </c>
      <c r="B116">
        <v>2009</v>
      </c>
      <c r="C116" t="s">
        <v>410</v>
      </c>
      <c r="D116">
        <v>153</v>
      </c>
      <c r="E116" t="s">
        <v>62</v>
      </c>
      <c r="F116" t="s">
        <v>235</v>
      </c>
      <c r="G116" t="s">
        <v>242</v>
      </c>
      <c r="H116">
        <v>43.033507737455373</v>
      </c>
      <c r="I116">
        <v>41.331957159142483</v>
      </c>
      <c r="J116">
        <v>50.613917407061187</v>
      </c>
      <c r="K116">
        <v>66.555188371714834</v>
      </c>
      <c r="L116">
        <v>80.647496024890415</v>
      </c>
      <c r="M116">
        <v>52.261675916964982</v>
      </c>
      <c r="N116">
        <v>59.5735676311985</v>
      </c>
      <c r="O116">
        <v>64.786645949314021</v>
      </c>
      <c r="P116">
        <v>76.760114571124916</v>
      </c>
      <c r="Q116">
        <v>83.462528296250213</v>
      </c>
      <c r="R116">
        <v>3.0990256879458991</v>
      </c>
      <c r="S116">
        <v>2.7005999743781222</v>
      </c>
      <c r="T116">
        <v>2.9839201750241369</v>
      </c>
      <c r="U116">
        <v>4.5072038349748471</v>
      </c>
      <c r="V116">
        <v>6.6143107948146884</v>
      </c>
      <c r="W116" t="s">
        <v>160</v>
      </c>
      <c r="X116" t="s">
        <v>161</v>
      </c>
      <c r="Y116" t="s">
        <v>162</v>
      </c>
      <c r="Z116" t="s">
        <v>242</v>
      </c>
      <c r="AA116" t="s">
        <v>242</v>
      </c>
      <c r="AB116" t="s">
        <v>242</v>
      </c>
      <c r="AC116" t="s">
        <v>242</v>
      </c>
      <c r="AD116" t="s">
        <v>242</v>
      </c>
      <c r="AE116" t="s">
        <v>242</v>
      </c>
      <c r="AF116" t="s">
        <v>242</v>
      </c>
      <c r="AG116" t="s">
        <v>242</v>
      </c>
      <c r="AH116" t="s">
        <v>242</v>
      </c>
      <c r="AI116">
        <v>72.231843578223788</v>
      </c>
      <c r="AJ116">
        <v>30.723533156782558</v>
      </c>
      <c r="AK116">
        <v>32.395435119292813</v>
      </c>
      <c r="AL116"/>
      <c r="AM116"/>
      <c r="AN116"/>
      <c r="AO116"/>
      <c r="AP116"/>
      <c r="AQ116"/>
      <c r="AR116"/>
      <c r="AS116"/>
      <c r="AT116"/>
      <c r="AU116">
        <v>6006.1764819999989</v>
      </c>
      <c r="AV116">
        <v>5840.5599520000087</v>
      </c>
      <c r="AW116">
        <v>7124.4585679999918</v>
      </c>
      <c r="AX116">
        <v>9355.3526229999843</v>
      </c>
      <c r="AY116">
        <v>11332.87814099999</v>
      </c>
      <c r="AZ116">
        <v>6077.3614250000046</v>
      </c>
      <c r="BA116">
        <v>6929.7711850000078</v>
      </c>
      <c r="BB116">
        <v>7538.5767529999921</v>
      </c>
      <c r="BC116">
        <v>8932.917961999985</v>
      </c>
      <c r="BD116">
        <v>9698.4209259999898</v>
      </c>
      <c r="BE116">
        <v>75.237995999999995</v>
      </c>
      <c r="BF116">
        <v>65.350355999999991</v>
      </c>
      <c r="BG116">
        <v>72.423345999999995</v>
      </c>
      <c r="BH116">
        <v>109.088691</v>
      </c>
      <c r="BI116">
        <v>160.2771260000001</v>
      </c>
      <c r="BJ116">
        <v>31252.556425000072</v>
      </c>
      <c r="BK116">
        <v>6280.686683000019</v>
      </c>
      <c r="BL116">
        <v>2126.1826580000061</v>
      </c>
      <c r="BM116"/>
      <c r="BN116"/>
      <c r="BO116"/>
      <c r="BP116"/>
      <c r="BQ116"/>
      <c r="BR116"/>
      <c r="BS116"/>
      <c r="BT116"/>
      <c r="BU116"/>
    </row>
    <row r="117">
      <c r="A117" t="s">
        <v>405</v>
      </c>
      <c r="B117">
        <v>2009</v>
      </c>
      <c r="C117" t="s">
        <v>410</v>
      </c>
      <c r="D117">
        <v>154</v>
      </c>
      <c r="E117" t="s">
        <v>62</v>
      </c>
      <c r="F117" t="s">
        <v>236</v>
      </c>
      <c r="G117" t="s">
        <v>242</v>
      </c>
      <c r="H117">
        <v>55.03797222393132</v>
      </c>
      <c r="I117">
        <v>57.136757965914889</v>
      </c>
      <c r="J117">
        <v>48.711231077710607</v>
      </c>
      <c r="K117">
        <v>32.935845211294087</v>
      </c>
      <c r="L117">
        <v>19.191757682855641</v>
      </c>
      <c r="M117">
        <v>46.858817777473853</v>
      </c>
      <c r="N117">
        <v>39.388614802586247</v>
      </c>
      <c r="O117">
        <v>34.464493268662622</v>
      </c>
      <c r="P117">
        <v>23.048170354068471</v>
      </c>
      <c r="Q117">
        <v>16.48337602991305</v>
      </c>
      <c r="R117">
        <v>90.168433282545692</v>
      </c>
      <c r="S117">
        <v>94.80455109240458</v>
      </c>
      <c r="T117">
        <v>95.420538529537609</v>
      </c>
      <c r="U117">
        <v>93.762710478176572</v>
      </c>
      <c r="V117">
        <v>92.085063059272159</v>
      </c>
      <c r="W117" t="s">
        <v>160</v>
      </c>
      <c r="X117" t="s">
        <v>161</v>
      </c>
      <c r="Y117" t="s">
        <v>162</v>
      </c>
      <c r="Z117" t="s">
        <v>242</v>
      </c>
      <c r="AA117" t="s">
        <v>242</v>
      </c>
      <c r="AB117" t="s">
        <v>242</v>
      </c>
      <c r="AC117" t="s">
        <v>242</v>
      </c>
      <c r="AD117" t="s">
        <v>242</v>
      </c>
      <c r="AE117" t="s">
        <v>242</v>
      </c>
      <c r="AF117" t="s">
        <v>242</v>
      </c>
      <c r="AG117" t="s">
        <v>242</v>
      </c>
      <c r="AH117" t="s">
        <v>242</v>
      </c>
      <c r="AI117">
        <v>26.778971798095199</v>
      </c>
      <c r="AJ117">
        <v>68.790384615490908</v>
      </c>
      <c r="AK117">
        <v>65.36004431625642</v>
      </c>
      <c r="AL117"/>
      <c r="AM117"/>
      <c r="AN117"/>
      <c r="AO117"/>
      <c r="AP117"/>
      <c r="AQ117"/>
      <c r="AR117"/>
      <c r="AS117"/>
      <c r="AT117"/>
      <c r="AU117">
        <v>7681.6367469999877</v>
      </c>
      <c r="AV117">
        <v>8073.9138259999954</v>
      </c>
      <c r="AW117">
        <v>6856.6348029999908</v>
      </c>
      <c r="AX117">
        <v>4629.6382510000049</v>
      </c>
      <c r="AY117">
        <v>2696.895277000001</v>
      </c>
      <c r="AZ117">
        <v>5449.0784419999927</v>
      </c>
      <c r="BA117">
        <v>4581.7985849999986</v>
      </c>
      <c r="BB117">
        <v>4010.2898360000022</v>
      </c>
      <c r="BC117">
        <v>2682.2187029999959</v>
      </c>
      <c r="BD117">
        <v>1915.383133999999</v>
      </c>
      <c r="BE117">
        <v>2189.1048689999989</v>
      </c>
      <c r="BF117">
        <v>2294.123980999997</v>
      </c>
      <c r="BG117">
        <v>2315.971699000002</v>
      </c>
      <c r="BH117">
        <v>2269.356284999998</v>
      </c>
      <c r="BI117">
        <v>2231.393369999998</v>
      </c>
      <c r="BJ117">
        <v>11586.459457000001</v>
      </c>
      <c r="BK117">
        <v>14062.538002000039</v>
      </c>
      <c r="BL117">
        <v>4289.7214449999929</v>
      </c>
      <c r="BM117"/>
      <c r="BN117"/>
      <c r="BO117"/>
      <c r="BP117"/>
      <c r="BQ117"/>
      <c r="BR117"/>
      <c r="BS117"/>
      <c r="BT117"/>
      <c r="BU117"/>
    </row>
    <row r="118">
      <c r="A118" t="s">
        <v>405</v>
      </c>
      <c r="B118">
        <v>2009</v>
      </c>
      <c r="C118" t="s">
        <v>410</v>
      </c>
      <c r="D118">
        <v>155</v>
      </c>
      <c r="E118" t="s">
        <v>62</v>
      </c>
      <c r="F118" t="s">
        <v>237</v>
      </c>
      <c r="G118" t="s">
        <v>242</v>
      </c>
      <c r="H118">
        <v>0</v>
      </c>
      <c r="I118">
        <v>0.016992854160670801</v>
      </c>
      <c r="J118">
        <v>0</v>
      </c>
      <c r="K118">
        <v>0</v>
      </c>
      <c r="L118">
        <v>0</v>
      </c>
      <c r="M118">
        <v>0</v>
      </c>
      <c r="N118">
        <v>0</v>
      </c>
      <c r="O118">
        <v>0</v>
      </c>
      <c r="P118">
        <v>0</v>
      </c>
      <c r="Q118">
        <v>0</v>
      </c>
      <c r="R118">
        <v>0</v>
      </c>
      <c r="S118">
        <v>0</v>
      </c>
      <c r="T118">
        <v>0.098933519936986306</v>
      </c>
      <c r="U118">
        <v>0</v>
      </c>
      <c r="V118">
        <v>0</v>
      </c>
      <c r="W118" t="s">
        <v>160</v>
      </c>
      <c r="X118" t="s">
        <v>161</v>
      </c>
      <c r="Y118" t="s">
        <v>162</v>
      </c>
      <c r="Z118" t="s">
        <v>242</v>
      </c>
      <c r="AA118" t="s">
        <v>242</v>
      </c>
      <c r="AB118" t="s">
        <v>242</v>
      </c>
      <c r="AC118" t="s">
        <v>242</v>
      </c>
      <c r="AD118" t="s">
        <v>242</v>
      </c>
      <c r="AE118" t="s">
        <v>242</v>
      </c>
      <c r="AF118" t="s">
        <v>242</v>
      </c>
      <c r="AG118" t="s">
        <v>242</v>
      </c>
      <c r="AH118" t="s">
        <v>242</v>
      </c>
      <c r="AI118">
        <v>0</v>
      </c>
      <c r="AJ118">
        <v>0</v>
      </c>
      <c r="AK118">
        <v>0.036586266354595602</v>
      </c>
      <c r="AL118"/>
      <c r="AM118"/>
      <c r="AN118"/>
      <c r="AO118"/>
      <c r="AP118"/>
      <c r="AQ118"/>
      <c r="AR118"/>
      <c r="AS118"/>
      <c r="AT118"/>
      <c r="AU118">
        <v>0</v>
      </c>
      <c r="AV118">
        <v>2.4012359999999999</v>
      </c>
      <c r="AW118">
        <v>0</v>
      </c>
      <c r="AX118">
        <v>0</v>
      </c>
      <c r="AY118">
        <v>0</v>
      </c>
      <c r="AZ118">
        <v>0</v>
      </c>
      <c r="BA118">
        <v>0</v>
      </c>
      <c r="BB118">
        <v>0</v>
      </c>
      <c r="BC118">
        <v>0</v>
      </c>
      <c r="BD118">
        <v>0</v>
      </c>
      <c r="BE118">
        <v>0</v>
      </c>
      <c r="BF118">
        <v>0</v>
      </c>
      <c r="BG118">
        <v>2.4012359999999999</v>
      </c>
      <c r="BH118">
        <v>0</v>
      </c>
      <c r="BI118">
        <v>0</v>
      </c>
      <c r="BJ118">
        <v>0</v>
      </c>
      <c r="BK118">
        <v>0</v>
      </c>
      <c r="BL118">
        <v>2.4012359999999999</v>
      </c>
      <c r="BM118"/>
      <c r="BN118"/>
      <c r="BO118"/>
      <c r="BP118"/>
      <c r="BQ118"/>
      <c r="BR118"/>
      <c r="BS118"/>
      <c r="BT118"/>
      <c r="BU118"/>
    </row>
    <row r="119">
      <c r="A119" t="s">
        <v>405</v>
      </c>
      <c r="B119">
        <v>2009</v>
      </c>
      <c r="C119" t="s">
        <v>410</v>
      </c>
      <c r="D119">
        <v>156</v>
      </c>
      <c r="E119" t="s">
        <v>62</v>
      </c>
      <c r="F119" t="s">
        <v>238</v>
      </c>
      <c r="G119" t="s">
        <v>242</v>
      </c>
      <c r="H119">
        <v>0.19019302893974971</v>
      </c>
      <c r="I119">
        <v>0.071746835094623707</v>
      </c>
      <c r="J119">
        <v>0.1009694097386562</v>
      </c>
      <c r="K119">
        <v>0.044430583240102003</v>
      </c>
      <c r="L119">
        <v>0.0089119181092172997</v>
      </c>
      <c r="M119">
        <v>0.047553757475949497</v>
      </c>
      <c r="N119">
        <v>0.0075028637497453997</v>
      </c>
      <c r="O119">
        <v>0.0416587169874192</v>
      </c>
      <c r="P119">
        <v>0.053666407951111599</v>
      </c>
      <c r="Q119">
        <v>0</v>
      </c>
      <c r="R119">
        <v>0.73272742332182594</v>
      </c>
      <c r="S119">
        <v>0.38477740463164711</v>
      </c>
      <c r="T119">
        <v>0.13105454222683771</v>
      </c>
      <c r="U119">
        <v>0.38693794903306539</v>
      </c>
      <c r="V119">
        <v>0.051681316704070702</v>
      </c>
      <c r="W119" t="s">
        <v>160</v>
      </c>
      <c r="X119" t="s">
        <v>161</v>
      </c>
      <c r="Y119" t="s">
        <v>162</v>
      </c>
      <c r="Z119" t="s">
        <v>242</v>
      </c>
      <c r="AA119" t="s">
        <v>242</v>
      </c>
      <c r="AB119" t="s">
        <v>242</v>
      </c>
      <c r="AC119" t="s">
        <v>242</v>
      </c>
      <c r="AD119" t="s">
        <v>242</v>
      </c>
      <c r="AE119" t="s">
        <v>242</v>
      </c>
      <c r="AF119" t="s">
        <v>242</v>
      </c>
      <c r="AG119" t="s">
        <v>242</v>
      </c>
      <c r="AH119" t="s">
        <v>242</v>
      </c>
      <c r="AI119">
        <v>0.081724285767589694</v>
      </c>
      <c r="AJ119">
        <v>0.059365503683360903</v>
      </c>
      <c r="AK119">
        <v>0.1660529469127231</v>
      </c>
      <c r="AL119"/>
      <c r="AM119"/>
      <c r="AN119"/>
      <c r="AO119"/>
      <c r="AP119"/>
      <c r="AQ119"/>
      <c r="AR119"/>
      <c r="AS119"/>
      <c r="AT119"/>
      <c r="AU119">
        <v>26.545196000000001</v>
      </c>
      <c r="AV119">
        <v>10.138443000000001</v>
      </c>
      <c r="AW119">
        <v>14.212541</v>
      </c>
      <c r="AX119">
        <v>6.2454000000000001</v>
      </c>
      <c r="AY119">
        <v>1.252335</v>
      </c>
      <c r="AZ119">
        <v>5.5298909999999992</v>
      </c>
      <c r="BA119">
        <v>0.87275499999999995</v>
      </c>
      <c r="BB119">
        <v>4.84741</v>
      </c>
      <c r="BC119">
        <v>6.2454000000000001</v>
      </c>
      <c r="BD119">
        <v>0</v>
      </c>
      <c r="BE119">
        <v>17.789121000000002</v>
      </c>
      <c r="BF119">
        <v>9.311020000000001</v>
      </c>
      <c r="BG119">
        <v>3.1808519999999998</v>
      </c>
      <c r="BH119">
        <v>9.3651309999999999</v>
      </c>
      <c r="BI119">
        <v>1.252335</v>
      </c>
      <c r="BJ119">
        <v>35.359651999999997</v>
      </c>
      <c r="BK119">
        <v>12.135847999999999</v>
      </c>
      <c r="BL119">
        <v>10.898415</v>
      </c>
      <c r="BM119"/>
      <c r="BN119"/>
      <c r="BO119"/>
      <c r="BP119"/>
      <c r="BQ119"/>
      <c r="BR119"/>
      <c r="BS119"/>
      <c r="BT119"/>
      <c r="BU119"/>
    </row>
    <row r="120">
      <c r="A120" t="s">
        <v>405</v>
      </c>
      <c r="B120">
        <v>2009</v>
      </c>
      <c r="C120" t="s">
        <v>410</v>
      </c>
      <c r="D120">
        <v>157</v>
      </c>
      <c r="E120" t="s">
        <v>62</v>
      </c>
      <c r="F120" t="s">
        <v>239</v>
      </c>
      <c r="G120" t="s">
        <v>242</v>
      </c>
      <c r="H120">
        <v>1.6302311967941641</v>
      </c>
      <c r="I120">
        <v>1.4425451856873699</v>
      </c>
      <c r="J120">
        <v>0.57388210548955321</v>
      </c>
      <c r="K120">
        <v>0.46453583375131569</v>
      </c>
      <c r="L120">
        <v>0.15183437414460479</v>
      </c>
      <c r="M120">
        <v>0.80302176805835701</v>
      </c>
      <c r="N120">
        <v>1.0303147024655821</v>
      </c>
      <c r="O120">
        <v>0.70720206503606298</v>
      </c>
      <c r="P120">
        <v>0.13804866685556069</v>
      </c>
      <c r="Q120">
        <v>0.054095673836735601</v>
      </c>
      <c r="R120">
        <v>5.5169627817008307</v>
      </c>
      <c r="S120">
        <v>2.1100715285856229</v>
      </c>
      <c r="T120">
        <v>1.3655532332744551</v>
      </c>
      <c r="U120">
        <v>1.343147737815493</v>
      </c>
      <c r="V120">
        <v>1.248944829209043</v>
      </c>
      <c r="W120" t="s">
        <v>160</v>
      </c>
      <c r="X120" t="s">
        <v>161</v>
      </c>
      <c r="Y120" t="s">
        <v>162</v>
      </c>
      <c r="Z120" t="s">
        <v>242</v>
      </c>
      <c r="AA120" t="s">
        <v>242</v>
      </c>
      <c r="AB120" t="s">
        <v>242</v>
      </c>
      <c r="AC120" t="s">
        <v>242</v>
      </c>
      <c r="AD120" t="s">
        <v>242</v>
      </c>
      <c r="AE120" t="s">
        <v>242</v>
      </c>
      <c r="AF120" t="s">
        <v>242</v>
      </c>
      <c r="AG120" t="s">
        <v>242</v>
      </c>
      <c r="AH120" t="s">
        <v>242</v>
      </c>
      <c r="AI120">
        <v>0.89300215716100595</v>
      </c>
      <c r="AJ120">
        <v>0.399449326321831</v>
      </c>
      <c r="AK120">
        <v>1.9922544369441</v>
      </c>
      <c r="AL120"/>
      <c r="AM120"/>
      <c r="AN120"/>
      <c r="AO120"/>
      <c r="AP120"/>
      <c r="AQ120"/>
      <c r="AR120"/>
      <c r="AS120"/>
      <c r="AT120"/>
      <c r="AU120">
        <v>227.53098199999999</v>
      </c>
      <c r="AV120">
        <v>203.84400400000001</v>
      </c>
      <c r="AW120">
        <v>80.780138999999991</v>
      </c>
      <c r="AX120">
        <v>65.297637000000009</v>
      </c>
      <c r="AY120">
        <v>21.336316</v>
      </c>
      <c r="AZ120">
        <v>93.381113999999982</v>
      </c>
      <c r="BA120">
        <v>119.84921199999999</v>
      </c>
      <c r="BB120">
        <v>82.29006099999998</v>
      </c>
      <c r="BC120">
        <v>16.065341</v>
      </c>
      <c r="BD120">
        <v>6.2859660000000002</v>
      </c>
      <c r="BE120">
        <v>133.9405559999999</v>
      </c>
      <c r="BF120">
        <v>51.060477999999989</v>
      </c>
      <c r="BG120">
        <v>33.143625999999998</v>
      </c>
      <c r="BH120">
        <v>32.508453999999993</v>
      </c>
      <c r="BI120">
        <v>30.26427</v>
      </c>
      <c r="BJ120">
        <v>386.37530099999981</v>
      </c>
      <c r="BK120">
        <v>81.657798</v>
      </c>
      <c r="BL120">
        <v>130.755979</v>
      </c>
      <c r="BM120"/>
      <c r="BN120"/>
      <c r="BO120"/>
      <c r="BP120"/>
      <c r="BQ120"/>
      <c r="BR120"/>
      <c r="BS120"/>
      <c r="BT120"/>
      <c r="BU120"/>
    </row>
    <row r="121">
      <c r="A121" t="s">
        <v>405</v>
      </c>
      <c r="B121">
        <v>2009</v>
      </c>
      <c r="C121" t="s">
        <v>410</v>
      </c>
      <c r="D121">
        <v>158</v>
      </c>
      <c r="E121" t="s">
        <v>62</v>
      </c>
      <c r="F121" t="s">
        <v>240</v>
      </c>
      <c r="G121" t="s">
        <v>242</v>
      </c>
      <c r="H121">
        <v>0.049910115509851402</v>
      </c>
      <c r="I121">
        <v>0</v>
      </c>
      <c r="J121">
        <v>0</v>
      </c>
      <c r="K121">
        <v>0</v>
      </c>
      <c r="L121">
        <v>0</v>
      </c>
      <c r="M121">
        <v>0.011949677862734501</v>
      </c>
      <c r="N121">
        <v>0</v>
      </c>
      <c r="O121">
        <v>0</v>
      </c>
      <c r="P121">
        <v>0</v>
      </c>
      <c r="Q121">
        <v>0</v>
      </c>
      <c r="R121">
        <v>0.22968778695210629</v>
      </c>
      <c r="S121">
        <v>0</v>
      </c>
      <c r="T121">
        <v>0</v>
      </c>
      <c r="U121">
        <v>0</v>
      </c>
      <c r="V121">
        <v>0</v>
      </c>
      <c r="W121" t="s">
        <v>160</v>
      </c>
      <c r="X121" t="s">
        <v>161</v>
      </c>
      <c r="Y121" t="s">
        <v>162</v>
      </c>
      <c r="Z121" t="s">
        <v>242</v>
      </c>
      <c r="AA121" t="s">
        <v>242</v>
      </c>
      <c r="AB121" t="s">
        <v>242</v>
      </c>
      <c r="AC121" t="s">
        <v>242</v>
      </c>
      <c r="AD121" t="s">
        <v>242</v>
      </c>
      <c r="AE121" t="s">
        <v>242</v>
      </c>
      <c r="AF121" t="s">
        <v>242</v>
      </c>
      <c r="AG121" t="s">
        <v>242</v>
      </c>
      <c r="AH121" t="s">
        <v>242</v>
      </c>
      <c r="AI121">
        <v>0</v>
      </c>
      <c r="AJ121">
        <v>0.024875626716584699</v>
      </c>
      <c r="AK121">
        <v>0.028655460295620699</v>
      </c>
      <c r="AL121"/>
      <c r="AM121"/>
      <c r="AN121"/>
      <c r="AO121"/>
      <c r="AP121"/>
      <c r="AQ121"/>
      <c r="AR121"/>
      <c r="AS121"/>
      <c r="AT121"/>
      <c r="AU121">
        <v>6.9659430000000002</v>
      </c>
      <c r="AV121">
        <v>0</v>
      </c>
      <c r="AW121">
        <v>0</v>
      </c>
      <c r="AX121">
        <v>0</v>
      </c>
      <c r="AY121">
        <v>0</v>
      </c>
      <c r="AZ121">
        <v>1.389594</v>
      </c>
      <c r="BA121">
        <v>0</v>
      </c>
      <c r="BB121">
        <v>0</v>
      </c>
      <c r="BC121">
        <v>0</v>
      </c>
      <c r="BD121">
        <v>0</v>
      </c>
      <c r="BE121">
        <v>5.5763489999999996</v>
      </c>
      <c r="BF121">
        <v>0</v>
      </c>
      <c r="BG121">
        <v>0</v>
      </c>
      <c r="BH121">
        <v>0</v>
      </c>
      <c r="BI121">
        <v>0</v>
      </c>
      <c r="BJ121">
        <v>0</v>
      </c>
      <c r="BK121">
        <v>5.085223</v>
      </c>
      <c r="BL121">
        <v>1.8807199999999999</v>
      </c>
      <c r="BM121"/>
      <c r="BN121"/>
      <c r="BO121"/>
      <c r="BP121"/>
      <c r="BQ121"/>
      <c r="BR121"/>
      <c r="BS121"/>
      <c r="BT121"/>
      <c r="BU121"/>
    </row>
    <row r="122">
      <c r="A122" t="s">
        <v>405</v>
      </c>
      <c r="B122">
        <v>2009</v>
      </c>
      <c r="C122" t="s">
        <v>410</v>
      </c>
      <c r="D122">
        <v>159</v>
      </c>
      <c r="E122" t="s">
        <v>62</v>
      </c>
      <c r="F122" t="s">
        <v>241</v>
      </c>
      <c r="G122" t="s">
        <v>242</v>
      </c>
      <c r="H122">
        <v>0.058185697369522699</v>
      </c>
      <c r="I122">
        <v>0</v>
      </c>
      <c r="J122">
        <v>0</v>
      </c>
      <c r="K122">
        <v>0</v>
      </c>
      <c r="L122">
        <v>0</v>
      </c>
      <c r="M122">
        <v>0.0169811021641544</v>
      </c>
      <c r="N122">
        <v>0</v>
      </c>
      <c r="O122">
        <v>0</v>
      </c>
      <c r="P122">
        <v>0</v>
      </c>
      <c r="Q122">
        <v>0</v>
      </c>
      <c r="R122">
        <v>0.25316303753369662</v>
      </c>
      <c r="S122">
        <v>0</v>
      </c>
      <c r="T122">
        <v>0</v>
      </c>
      <c r="U122">
        <v>0</v>
      </c>
      <c r="V122">
        <v>0</v>
      </c>
      <c r="W122" t="s">
        <v>160</v>
      </c>
      <c r="X122" t="s">
        <v>161</v>
      </c>
      <c r="Y122" t="s">
        <v>162</v>
      </c>
      <c r="Z122" t="s">
        <v>242</v>
      </c>
      <c r="AA122" t="s">
        <v>242</v>
      </c>
      <c r="AB122" t="s">
        <v>242</v>
      </c>
      <c r="AC122" t="s">
        <v>242</v>
      </c>
      <c r="AD122" t="s">
        <v>242</v>
      </c>
      <c r="AE122" t="s">
        <v>242</v>
      </c>
      <c r="AF122" t="s">
        <v>242</v>
      </c>
      <c r="AG122" t="s">
        <v>242</v>
      </c>
      <c r="AH122" t="s">
        <v>242</v>
      </c>
      <c r="AI122">
        <v>0.014458180753080399</v>
      </c>
      <c r="AJ122">
        <v>0.0023917710052847002</v>
      </c>
      <c r="AK122">
        <v>0.020971453944134601</v>
      </c>
      <c r="AL122"/>
      <c r="AM122"/>
      <c r="AN122"/>
      <c r="AO122"/>
      <c r="AP122"/>
      <c r="AQ122"/>
      <c r="AR122"/>
      <c r="AS122"/>
      <c r="AT122"/>
      <c r="AU122">
        <v>8.1209640000000007</v>
      </c>
      <c r="AV122">
        <v>0</v>
      </c>
      <c r="AW122">
        <v>0</v>
      </c>
      <c r="AX122">
        <v>0</v>
      </c>
      <c r="AY122">
        <v>0</v>
      </c>
      <c r="AZ122">
        <v>1.9746840000000001</v>
      </c>
      <c r="BA122">
        <v>0</v>
      </c>
      <c r="BB122">
        <v>0</v>
      </c>
      <c r="BC122">
        <v>0</v>
      </c>
      <c r="BD122">
        <v>0</v>
      </c>
      <c r="BE122">
        <v>6.1462799999999991</v>
      </c>
      <c r="BF122">
        <v>0</v>
      </c>
      <c r="BG122">
        <v>0</v>
      </c>
      <c r="BH122">
        <v>0</v>
      </c>
      <c r="BI122">
        <v>0</v>
      </c>
      <c r="BJ122">
        <v>6.2556219999999998</v>
      </c>
      <c r="BK122">
        <v>0.48893999999999999</v>
      </c>
      <c r="BL122">
        <v>1.3764019999999999</v>
      </c>
      <c r="BM122"/>
      <c r="BN122"/>
      <c r="BO122"/>
      <c r="BP122"/>
      <c r="BQ122"/>
      <c r="BR122"/>
      <c r="BS122"/>
      <c r="BT122"/>
      <c r="BU122"/>
    </row>
    <row r="123">
      <c r="A123" t="s">
        <v>405</v>
      </c>
      <c r="B123">
        <v>2012</v>
      </c>
      <c r="C123" t="s">
        <v>411</v>
      </c>
      <c r="D123">
        <v>16</v>
      </c>
      <c r="E123" t="s">
        <v>13</v>
      </c>
      <c r="F123" t="s">
        <v>14</v>
      </c>
      <c r="G123" t="s">
        <v>417</v>
      </c>
      <c r="H123">
        <v>99.540286359657927</v>
      </c>
      <c r="I123">
        <v>99.435199233911305</v>
      </c>
      <c r="J123">
        <v>99.315874977785626</v>
      </c>
      <c r="K123">
        <v>99.483189737612719</v>
      </c>
      <c r="L123">
        <v>99.909169335121902</v>
      </c>
      <c r="M123">
        <v>99.746164515525962</v>
      </c>
      <c r="N123">
        <v>99.871305857104602</v>
      </c>
      <c r="O123">
        <v>99.629781468553503</v>
      </c>
      <c r="P123">
        <v>99.939244176236656</v>
      </c>
      <c r="Q123">
        <v>99.992280068783941</v>
      </c>
      <c r="R123">
        <v>98.561047990780992</v>
      </c>
      <c r="S123">
        <v>98.149272104312189</v>
      </c>
      <c r="T123">
        <v>98.347333048538985</v>
      </c>
      <c r="U123">
        <v>97.857738421134783</v>
      </c>
      <c r="V123">
        <v>97.78771117386421</v>
      </c>
      <c r="W123" t="s">
        <v>160</v>
      </c>
      <c r="X123" t="s">
        <v>161</v>
      </c>
      <c r="Y123" t="s">
        <v>162</v>
      </c>
      <c r="Z123" t="s">
        <v>242</v>
      </c>
      <c r="AA123" t="s">
        <v>242</v>
      </c>
      <c r="AB123" t="s">
        <v>242</v>
      </c>
      <c r="AC123" t="s">
        <v>242</v>
      </c>
      <c r="AD123" t="s">
        <v>242</v>
      </c>
      <c r="AE123" t="s">
        <v>242</v>
      </c>
      <c r="AF123" t="s">
        <v>242</v>
      </c>
      <c r="AG123" t="s">
        <v>242</v>
      </c>
      <c r="AH123" t="s">
        <v>242</v>
      </c>
      <c r="AI123">
        <v>99.864141578527665</v>
      </c>
      <c r="AJ123">
        <v>99.106186824949319</v>
      </c>
      <c r="AK123">
        <v>98.672456844205797</v>
      </c>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row>
    <row r="124">
      <c r="A124" t="s">
        <v>405</v>
      </c>
      <c r="B124">
        <v>2012</v>
      </c>
      <c r="C124" t="s">
        <v>411</v>
      </c>
      <c r="D124">
        <v>17</v>
      </c>
      <c r="E124" t="s">
        <v>13</v>
      </c>
      <c r="F124" t="s">
        <v>51</v>
      </c>
      <c r="G124" t="s">
        <v>242</v>
      </c>
      <c r="H124">
        <v>0.4597136403420734</v>
      </c>
      <c r="I124">
        <v>0.56480076608869467</v>
      </c>
      <c r="J124">
        <v>0.68412502221437421</v>
      </c>
      <c r="K124">
        <v>0.51681026238728123</v>
      </c>
      <c r="L124">
        <v>0.090830664878097905</v>
      </c>
      <c r="M124">
        <v>0.25383548447403831</v>
      </c>
      <c r="N124">
        <v>0.12869414289539799</v>
      </c>
      <c r="O124">
        <v>0.37021853144649702</v>
      </c>
      <c r="P124">
        <v>0.060755823763344097</v>
      </c>
      <c r="Q124">
        <v>0.0077199312160586998</v>
      </c>
      <c r="R124">
        <v>1.438952009219008</v>
      </c>
      <c r="S124">
        <v>1.850727895687811</v>
      </c>
      <c r="T124">
        <v>1.6526669514610151</v>
      </c>
      <c r="U124">
        <v>2.1422615788652171</v>
      </c>
      <c r="V124">
        <v>2.21228882613579</v>
      </c>
      <c r="W124" t="s">
        <v>160</v>
      </c>
      <c r="X124" t="s">
        <v>161</v>
      </c>
      <c r="Y124" t="s">
        <v>162</v>
      </c>
      <c r="Z124" t="s">
        <v>242</v>
      </c>
      <c r="AA124" t="s">
        <v>242</v>
      </c>
      <c r="AB124" t="s">
        <v>242</v>
      </c>
      <c r="AC124" t="s">
        <v>242</v>
      </c>
      <c r="AD124" t="s">
        <v>242</v>
      </c>
      <c r="AE124" t="s">
        <v>242</v>
      </c>
      <c r="AF124" t="s">
        <v>242</v>
      </c>
      <c r="AG124" t="s">
        <v>242</v>
      </c>
      <c r="AH124" t="s">
        <v>242</v>
      </c>
      <c r="AI124">
        <v>0.13585842147233509</v>
      </c>
      <c r="AJ124">
        <v>0.89381317505068125</v>
      </c>
      <c r="AK124">
        <v>1.327543155794203</v>
      </c>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row>
    <row r="125">
      <c r="A125" t="s">
        <v>405</v>
      </c>
      <c r="B125">
        <v>2012</v>
      </c>
      <c r="C125" t="s">
        <v>411</v>
      </c>
      <c r="D125">
        <v>18</v>
      </c>
      <c r="E125" t="s">
        <v>60</v>
      </c>
      <c r="F125" t="s">
        <v>15</v>
      </c>
      <c r="G125" t="s">
        <v>418</v>
      </c>
      <c r="H125">
        <v>99.540286359657927</v>
      </c>
      <c r="I125">
        <v>99.435199233911305</v>
      </c>
      <c r="J125">
        <v>99.315874977785626</v>
      </c>
      <c r="K125">
        <v>99.483189737612719</v>
      </c>
      <c r="L125">
        <v>99.909169335121902</v>
      </c>
      <c r="M125">
        <v>99.746164515525962</v>
      </c>
      <c r="N125">
        <v>99.871305857104602</v>
      </c>
      <c r="O125">
        <v>99.629781468553503</v>
      </c>
      <c r="P125">
        <v>99.939244176236656</v>
      </c>
      <c r="Q125">
        <v>99.992280068783941</v>
      </c>
      <c r="R125">
        <v>98.561047990780992</v>
      </c>
      <c r="S125">
        <v>98.149272104312189</v>
      </c>
      <c r="T125">
        <v>98.347333048538985</v>
      </c>
      <c r="U125">
        <v>97.857738421134783</v>
      </c>
      <c r="V125">
        <v>97.78771117386421</v>
      </c>
      <c r="W125" t="s">
        <v>160</v>
      </c>
      <c r="X125" t="s">
        <v>161</v>
      </c>
      <c r="Y125" t="s">
        <v>162</v>
      </c>
      <c r="Z125" t="s">
        <v>242</v>
      </c>
      <c r="AA125" t="s">
        <v>242</v>
      </c>
      <c r="AB125" t="s">
        <v>242</v>
      </c>
      <c r="AC125" t="s">
        <v>242</v>
      </c>
      <c r="AD125" t="s">
        <v>242</v>
      </c>
      <c r="AE125" t="s">
        <v>242</v>
      </c>
      <c r="AF125" t="s">
        <v>242</v>
      </c>
      <c r="AG125" t="s">
        <v>242</v>
      </c>
      <c r="AH125" t="s">
        <v>242</v>
      </c>
      <c r="AI125">
        <v>99.864141578527665</v>
      </c>
      <c r="AJ125">
        <v>99.106186824949319</v>
      </c>
      <c r="AK125">
        <v>98.672456844205797</v>
      </c>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row>
    <row r="126">
      <c r="A126" t="s">
        <v>405</v>
      </c>
      <c r="B126">
        <v>2012</v>
      </c>
      <c r="C126" t="s">
        <v>411</v>
      </c>
      <c r="D126">
        <v>19</v>
      </c>
      <c r="E126" t="s">
        <v>60</v>
      </c>
      <c r="F126" t="s">
        <v>16</v>
      </c>
      <c r="G126" t="s">
        <v>419</v>
      </c>
      <c r="H126">
        <v>0</v>
      </c>
      <c r="I126">
        <v>0</v>
      </c>
      <c r="J126">
        <v>0</v>
      </c>
      <c r="K126">
        <v>0</v>
      </c>
      <c r="L126">
        <v>0</v>
      </c>
      <c r="M126">
        <v>0</v>
      </c>
      <c r="N126">
        <v>0</v>
      </c>
      <c r="O126">
        <v>0</v>
      </c>
      <c r="P126">
        <v>0</v>
      </c>
      <c r="Q126">
        <v>0</v>
      </c>
      <c r="R126">
        <v>0</v>
      </c>
      <c r="S126">
        <v>0</v>
      </c>
      <c r="T126">
        <v>0</v>
      </c>
      <c r="U126">
        <v>0</v>
      </c>
      <c r="V126">
        <v>0</v>
      </c>
      <c r="W126" t="s">
        <v>160</v>
      </c>
      <c r="X126" t="s">
        <v>161</v>
      </c>
      <c r="Y126" t="s">
        <v>162</v>
      </c>
      <c r="Z126" t="s">
        <v>242</v>
      </c>
      <c r="AA126" t="s">
        <v>242</v>
      </c>
      <c r="AB126" t="s">
        <v>242</v>
      </c>
      <c r="AC126" t="s">
        <v>242</v>
      </c>
      <c r="AD126" t="s">
        <v>242</v>
      </c>
      <c r="AE126" t="s">
        <v>242</v>
      </c>
      <c r="AF126" t="s">
        <v>242</v>
      </c>
      <c r="AG126" t="s">
        <v>242</v>
      </c>
      <c r="AH126" t="s">
        <v>242</v>
      </c>
      <c r="AI126">
        <v>0</v>
      </c>
      <c r="AJ126">
        <v>0</v>
      </c>
      <c r="AK126">
        <v>0</v>
      </c>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row>
    <row r="127">
      <c r="A127" t="s">
        <v>405</v>
      </c>
      <c r="B127">
        <v>2012</v>
      </c>
      <c r="C127" t="s">
        <v>411</v>
      </c>
      <c r="D127">
        <v>20</v>
      </c>
      <c r="E127" t="s">
        <v>60</v>
      </c>
      <c r="F127" t="s">
        <v>22</v>
      </c>
      <c r="G127" t="s">
        <v>420</v>
      </c>
      <c r="H127">
        <v>0.4597136403420734</v>
      </c>
      <c r="I127">
        <v>0.56480076608869467</v>
      </c>
      <c r="J127">
        <v>0.68412502221437421</v>
      </c>
      <c r="K127">
        <v>0.51681026238728123</v>
      </c>
      <c r="L127">
        <v>0.090830664878097905</v>
      </c>
      <c r="M127">
        <v>0.25383548447403831</v>
      </c>
      <c r="N127">
        <v>0.12869414289539799</v>
      </c>
      <c r="O127">
        <v>0.37021853144649702</v>
      </c>
      <c r="P127">
        <v>0.060755823763344097</v>
      </c>
      <c r="Q127">
        <v>0.0077199312160586998</v>
      </c>
      <c r="R127">
        <v>1.438952009219008</v>
      </c>
      <c r="S127">
        <v>1.850727895687811</v>
      </c>
      <c r="T127">
        <v>1.6526669514610151</v>
      </c>
      <c r="U127">
        <v>2.1422615788652171</v>
      </c>
      <c r="V127">
        <v>2.21228882613579</v>
      </c>
      <c r="W127" t="s">
        <v>160</v>
      </c>
      <c r="X127" t="s">
        <v>161</v>
      </c>
      <c r="Y127" t="s">
        <v>162</v>
      </c>
      <c r="Z127" t="s">
        <v>242</v>
      </c>
      <c r="AA127" t="s">
        <v>242</v>
      </c>
      <c r="AB127" t="s">
        <v>242</v>
      </c>
      <c r="AC127" t="s">
        <v>242</v>
      </c>
      <c r="AD127" t="s">
        <v>242</v>
      </c>
      <c r="AE127" t="s">
        <v>242</v>
      </c>
      <c r="AF127" t="s">
        <v>242</v>
      </c>
      <c r="AG127" t="s">
        <v>242</v>
      </c>
      <c r="AH127" t="s">
        <v>242</v>
      </c>
      <c r="AI127">
        <v>0.13585842147233509</v>
      </c>
      <c r="AJ127">
        <v>0.89381317505068125</v>
      </c>
      <c r="AK127">
        <v>1.327543155794203</v>
      </c>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row>
    <row r="128">
      <c r="A128" t="s">
        <v>405</v>
      </c>
      <c r="B128">
        <v>2012</v>
      </c>
      <c r="C128" t="s">
        <v>411</v>
      </c>
      <c r="D128">
        <v>21</v>
      </c>
      <c r="E128" t="s">
        <v>60</v>
      </c>
      <c r="F128" t="s">
        <v>17</v>
      </c>
      <c r="G128" t="s">
        <v>421</v>
      </c>
      <c r="H128">
        <v>0</v>
      </c>
      <c r="I128">
        <v>0</v>
      </c>
      <c r="J128">
        <v>0</v>
      </c>
      <c r="K128">
        <v>0</v>
      </c>
      <c r="L128">
        <v>0</v>
      </c>
      <c r="M128">
        <v>0</v>
      </c>
      <c r="N128">
        <v>0</v>
      </c>
      <c r="O128">
        <v>0</v>
      </c>
      <c r="P128">
        <v>0</v>
      </c>
      <c r="Q128">
        <v>0</v>
      </c>
      <c r="R128">
        <v>0</v>
      </c>
      <c r="S128">
        <v>0</v>
      </c>
      <c r="T128">
        <v>0</v>
      </c>
      <c r="U128">
        <v>0</v>
      </c>
      <c r="V128">
        <v>0</v>
      </c>
      <c r="W128" t="s">
        <v>160</v>
      </c>
      <c r="X128" t="s">
        <v>161</v>
      </c>
      <c r="Y128" t="s">
        <v>162</v>
      </c>
      <c r="Z128" t="s">
        <v>242</v>
      </c>
      <c r="AA128" t="s">
        <v>242</v>
      </c>
      <c r="AB128" t="s">
        <v>242</v>
      </c>
      <c r="AC128" t="s">
        <v>242</v>
      </c>
      <c r="AD128" t="s">
        <v>242</v>
      </c>
      <c r="AE128" t="s">
        <v>242</v>
      </c>
      <c r="AF128" t="s">
        <v>242</v>
      </c>
      <c r="AG128" t="s">
        <v>242</v>
      </c>
      <c r="AH128" t="s">
        <v>242</v>
      </c>
      <c r="AI128">
        <v>0</v>
      </c>
      <c r="AJ128">
        <v>0</v>
      </c>
      <c r="AK128">
        <v>0</v>
      </c>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row>
    <row r="129">
      <c r="A129" t="s">
        <v>405</v>
      </c>
      <c r="B129">
        <v>2012</v>
      </c>
      <c r="C129" t="s">
        <v>411</v>
      </c>
      <c r="D129">
        <v>22</v>
      </c>
      <c r="E129" t="s">
        <v>54</v>
      </c>
      <c r="F129" t="s">
        <v>49</v>
      </c>
      <c r="G129" t="s">
        <v>242</v>
      </c>
      <c r="H129">
        <v>0</v>
      </c>
      <c r="I129">
        <v>0</v>
      </c>
      <c r="J129">
        <v>0</v>
      </c>
      <c r="K129">
        <v>0</v>
      </c>
      <c r="L129">
        <v>0</v>
      </c>
      <c r="M129">
        <v>0</v>
      </c>
      <c r="N129">
        <v>0</v>
      </c>
      <c r="O129">
        <v>0</v>
      </c>
      <c r="P129">
        <v>0</v>
      </c>
      <c r="Q129">
        <v>0</v>
      </c>
      <c r="R129">
        <v>0</v>
      </c>
      <c r="S129">
        <v>0</v>
      </c>
      <c r="T129">
        <v>0</v>
      </c>
      <c r="U129">
        <v>0</v>
      </c>
      <c r="V129">
        <v>0</v>
      </c>
      <c r="W129" t="s">
        <v>160</v>
      </c>
      <c r="X129" t="s">
        <v>161</v>
      </c>
      <c r="Y129" t="s">
        <v>162</v>
      </c>
      <c r="Z129" t="s">
        <v>242</v>
      </c>
      <c r="AA129" t="s">
        <v>242</v>
      </c>
      <c r="AB129" t="s">
        <v>242</v>
      </c>
      <c r="AC129" t="s">
        <v>242</v>
      </c>
      <c r="AD129" t="s">
        <v>242</v>
      </c>
      <c r="AE129" t="s">
        <v>242</v>
      </c>
      <c r="AF129" t="s">
        <v>242</v>
      </c>
      <c r="AG129" t="s">
        <v>242</v>
      </c>
      <c r="AH129" t="s">
        <v>242</v>
      </c>
      <c r="AI129">
        <v>0</v>
      </c>
      <c r="AJ129">
        <v>0</v>
      </c>
      <c r="AK129">
        <v>0</v>
      </c>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row>
    <row r="130">
      <c r="A130" t="s">
        <v>405</v>
      </c>
      <c r="B130">
        <v>2012</v>
      </c>
      <c r="C130" t="s">
        <v>411</v>
      </c>
      <c r="D130">
        <v>23</v>
      </c>
      <c r="E130" t="s">
        <v>54</v>
      </c>
      <c r="F130" t="s">
        <v>48</v>
      </c>
      <c r="G130" t="s">
        <v>242</v>
      </c>
      <c r="H130">
        <v>100</v>
      </c>
      <c r="I130">
        <v>100</v>
      </c>
      <c r="J130">
        <v>100</v>
      </c>
      <c r="K130">
        <v>100</v>
      </c>
      <c r="L130">
        <v>100</v>
      </c>
      <c r="M130">
        <v>100</v>
      </c>
      <c r="N130">
        <v>100</v>
      </c>
      <c r="O130">
        <v>100</v>
      </c>
      <c r="P130">
        <v>100</v>
      </c>
      <c r="Q130">
        <v>100</v>
      </c>
      <c r="R130">
        <v>100</v>
      </c>
      <c r="S130">
        <v>100</v>
      </c>
      <c r="T130">
        <v>100</v>
      </c>
      <c r="U130">
        <v>100</v>
      </c>
      <c r="V130">
        <v>100</v>
      </c>
      <c r="W130" t="s">
        <v>160</v>
      </c>
      <c r="X130" t="s">
        <v>161</v>
      </c>
      <c r="Y130" t="s">
        <v>162</v>
      </c>
      <c r="Z130" t="s">
        <v>242</v>
      </c>
      <c r="AA130" t="s">
        <v>242</v>
      </c>
      <c r="AB130" t="s">
        <v>242</v>
      </c>
      <c r="AC130" t="s">
        <v>242</v>
      </c>
      <c r="AD130" t="s">
        <v>242</v>
      </c>
      <c r="AE130" t="s">
        <v>242</v>
      </c>
      <c r="AF130" t="s">
        <v>242</v>
      </c>
      <c r="AG130" t="s">
        <v>242</v>
      </c>
      <c r="AH130" t="s">
        <v>242</v>
      </c>
      <c r="AI130">
        <v>100</v>
      </c>
      <c r="AJ130">
        <v>100</v>
      </c>
      <c r="AK130">
        <v>100</v>
      </c>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row>
    <row r="131">
      <c r="A131" t="s">
        <v>405</v>
      </c>
      <c r="B131">
        <v>2012</v>
      </c>
      <c r="C131" t="s">
        <v>411</v>
      </c>
      <c r="D131">
        <v>29</v>
      </c>
      <c r="E131" t="s">
        <v>57</v>
      </c>
      <c r="F131" t="s">
        <v>49</v>
      </c>
      <c r="G131" t="s">
        <v>422</v>
      </c>
      <c r="H131">
        <v>70.297324237878726</v>
      </c>
      <c r="I131">
        <v>58.360318368842542</v>
      </c>
      <c r="J131">
        <v>50.259652855731559</v>
      </c>
      <c r="K131">
        <v>42.284686357844478</v>
      </c>
      <c r="L131">
        <v>41.99450132524651</v>
      </c>
      <c r="M131">
        <v>69.642719217130164</v>
      </c>
      <c r="N131">
        <v>56.221499508217498</v>
      </c>
      <c r="O131">
        <v>49.747995166878461</v>
      </c>
      <c r="P131">
        <v>43.33790171303874</v>
      </c>
      <c r="Q131">
        <v>42.392439147326037</v>
      </c>
      <c r="R131">
        <v>72.374782199126784</v>
      </c>
      <c r="S131">
        <v>65.416949910094118</v>
      </c>
      <c r="T131">
        <v>52.246943383378387</v>
      </c>
      <c r="U131">
        <v>46.889821346535022</v>
      </c>
      <c r="V131">
        <v>34.918912652406313</v>
      </c>
      <c r="W131" t="s">
        <v>160</v>
      </c>
      <c r="X131" t="s">
        <v>161</v>
      </c>
      <c r="Y131" t="s">
        <v>162</v>
      </c>
      <c r="Z131" t="s">
        <v>242</v>
      </c>
      <c r="AA131" t="s">
        <v>242</v>
      </c>
      <c r="AB131" t="s">
        <v>242</v>
      </c>
      <c r="AC131" t="s">
        <v>242</v>
      </c>
      <c r="AD131" t="s">
        <v>242</v>
      </c>
      <c r="AE131" t="s">
        <v>242</v>
      </c>
      <c r="AF131" t="s">
        <v>242</v>
      </c>
      <c r="AG131" t="s">
        <v>242</v>
      </c>
      <c r="AH131" t="s">
        <v>242</v>
      </c>
      <c r="AI131">
        <v>55.116946992133251</v>
      </c>
      <c r="AJ131">
        <v>41.976225650686381</v>
      </c>
      <c r="AK131">
        <v>67.970212212693582</v>
      </c>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row>
    <row r="132">
      <c r="A132" t="s">
        <v>405</v>
      </c>
      <c r="B132">
        <v>2012</v>
      </c>
      <c r="C132" t="s">
        <v>411</v>
      </c>
      <c r="D132">
        <v>30</v>
      </c>
      <c r="E132" t="s">
        <v>57</v>
      </c>
      <c r="F132" t="s">
        <v>48</v>
      </c>
      <c r="G132" t="s">
        <v>242</v>
      </c>
      <c r="H132">
        <v>29.702675762121231</v>
      </c>
      <c r="I132">
        <v>41.639681631157202</v>
      </c>
      <c r="J132">
        <v>49.740347144268682</v>
      </c>
      <c r="K132">
        <v>57.715313642155373</v>
      </c>
      <c r="L132">
        <v>58.005498674753341</v>
      </c>
      <c r="M132">
        <v>30.357280782869751</v>
      </c>
      <c r="N132">
        <v>43.778500491782133</v>
      </c>
      <c r="O132">
        <v>50.252004833121688</v>
      </c>
      <c r="P132">
        <v>56.662098286961218</v>
      </c>
      <c r="Q132">
        <v>57.607560852673657</v>
      </c>
      <c r="R132">
        <v>27.62521780087306</v>
      </c>
      <c r="S132">
        <v>34.583050089905889</v>
      </c>
      <c r="T132">
        <v>47.75305661662172</v>
      </c>
      <c r="U132">
        <v>53.11017865346507</v>
      </c>
      <c r="V132">
        <v>65.081087347593837</v>
      </c>
      <c r="W132" t="s">
        <v>160</v>
      </c>
      <c r="X132" t="s">
        <v>161</v>
      </c>
      <c r="Y132" t="s">
        <v>162</v>
      </c>
      <c r="Z132" t="s">
        <v>242</v>
      </c>
      <c r="AA132" t="s">
        <v>242</v>
      </c>
      <c r="AB132" t="s">
        <v>242</v>
      </c>
      <c r="AC132" t="s">
        <v>242</v>
      </c>
      <c r="AD132" t="s">
        <v>242</v>
      </c>
      <c r="AE132" t="s">
        <v>242</v>
      </c>
      <c r="AF132" t="s">
        <v>242</v>
      </c>
      <c r="AG132" t="s">
        <v>242</v>
      </c>
      <c r="AH132" t="s">
        <v>242</v>
      </c>
      <c r="AI132">
        <v>44.883053007866899</v>
      </c>
      <c r="AJ132">
        <v>58.02377434931423</v>
      </c>
      <c r="AK132">
        <v>32.029787787306432</v>
      </c>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row>
    <row r="133">
      <c r="A133" t="s">
        <v>405</v>
      </c>
      <c r="B133">
        <v>2012</v>
      </c>
      <c r="C133" t="s">
        <v>411</v>
      </c>
      <c r="D133">
        <v>31</v>
      </c>
      <c r="E133" t="s">
        <v>104</v>
      </c>
      <c r="F133" t="s">
        <v>49</v>
      </c>
      <c r="G133" t="s">
        <v>423</v>
      </c>
      <c r="H133">
        <v>70.297324237878726</v>
      </c>
      <c r="I133">
        <v>58.360318368842542</v>
      </c>
      <c r="J133">
        <v>50.259652855731559</v>
      </c>
      <c r="K133">
        <v>42.284686357844478</v>
      </c>
      <c r="L133">
        <v>41.99450132524651</v>
      </c>
      <c r="M133">
        <v>69.642719217130164</v>
      </c>
      <c r="N133">
        <v>56.221499508217498</v>
      </c>
      <c r="O133">
        <v>49.747995166878461</v>
      </c>
      <c r="P133">
        <v>43.33790171303874</v>
      </c>
      <c r="Q133">
        <v>42.392439147326037</v>
      </c>
      <c r="R133">
        <v>72.374782199126784</v>
      </c>
      <c r="S133">
        <v>65.416949910094118</v>
      </c>
      <c r="T133">
        <v>52.246943383378387</v>
      </c>
      <c r="U133">
        <v>46.889821346535022</v>
      </c>
      <c r="V133">
        <v>34.918912652406313</v>
      </c>
      <c r="W133" t="s">
        <v>160</v>
      </c>
      <c r="X133" t="s">
        <v>161</v>
      </c>
      <c r="Y133" t="s">
        <v>162</v>
      </c>
      <c r="Z133" t="s">
        <v>242</v>
      </c>
      <c r="AA133" t="s">
        <v>242</v>
      </c>
      <c r="AB133" t="s">
        <v>242</v>
      </c>
      <c r="AC133" t="s">
        <v>242</v>
      </c>
      <c r="AD133" t="s">
        <v>242</v>
      </c>
      <c r="AE133" t="s">
        <v>242</v>
      </c>
      <c r="AF133" t="s">
        <v>242</v>
      </c>
      <c r="AG133" t="s">
        <v>242</v>
      </c>
      <c r="AH133" t="s">
        <v>242</v>
      </c>
      <c r="AI133">
        <v>55.116946992133251</v>
      </c>
      <c r="AJ133">
        <v>41.976225650686381</v>
      </c>
      <c r="AK133">
        <v>67.970212212693582</v>
      </c>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row>
    <row r="134">
      <c r="A134" t="s">
        <v>405</v>
      </c>
      <c r="B134">
        <v>2012</v>
      </c>
      <c r="C134" t="s">
        <v>411</v>
      </c>
      <c r="D134">
        <v>32</v>
      </c>
      <c r="E134" t="s">
        <v>104</v>
      </c>
      <c r="F134" t="s">
        <v>48</v>
      </c>
      <c r="G134" t="s">
        <v>242</v>
      </c>
      <c r="H134">
        <v>29.702675762121231</v>
      </c>
      <c r="I134">
        <v>41.639681631157202</v>
      </c>
      <c r="J134">
        <v>49.740347144268682</v>
      </c>
      <c r="K134">
        <v>57.715313642155373</v>
      </c>
      <c r="L134">
        <v>58.005498674753341</v>
      </c>
      <c r="M134">
        <v>30.357280782869751</v>
      </c>
      <c r="N134">
        <v>43.778500491782133</v>
      </c>
      <c r="O134">
        <v>50.252004833121688</v>
      </c>
      <c r="P134">
        <v>56.662098286961218</v>
      </c>
      <c r="Q134">
        <v>57.607560852673657</v>
      </c>
      <c r="R134">
        <v>27.62521780087306</v>
      </c>
      <c r="S134">
        <v>34.583050089905889</v>
      </c>
      <c r="T134">
        <v>47.75305661662172</v>
      </c>
      <c r="U134">
        <v>53.11017865346507</v>
      </c>
      <c r="V134">
        <v>65.081087347593837</v>
      </c>
      <c r="W134" t="s">
        <v>160</v>
      </c>
      <c r="X134" t="s">
        <v>161</v>
      </c>
      <c r="Y134" t="s">
        <v>162</v>
      </c>
      <c r="Z134" t="s">
        <v>242</v>
      </c>
      <c r="AA134" t="s">
        <v>242</v>
      </c>
      <c r="AB134" t="s">
        <v>242</v>
      </c>
      <c r="AC134" t="s">
        <v>242</v>
      </c>
      <c r="AD134" t="s">
        <v>242</v>
      </c>
      <c r="AE134" t="s">
        <v>242</v>
      </c>
      <c r="AF134" t="s">
        <v>242</v>
      </c>
      <c r="AG134" t="s">
        <v>242</v>
      </c>
      <c r="AH134" t="s">
        <v>242</v>
      </c>
      <c r="AI134">
        <v>44.883053007866899</v>
      </c>
      <c r="AJ134">
        <v>58.02377434931423</v>
      </c>
      <c r="AK134">
        <v>32.029787787306432</v>
      </c>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row>
    <row r="135">
      <c r="A135" t="s">
        <v>405</v>
      </c>
      <c r="B135">
        <v>2012</v>
      </c>
      <c r="C135" t="s">
        <v>411</v>
      </c>
      <c r="D135">
        <v>58</v>
      </c>
      <c r="E135" t="s">
        <v>164</v>
      </c>
      <c r="F135" t="s">
        <v>165</v>
      </c>
      <c r="G135" t="s">
        <v>242</v>
      </c>
      <c r="H135">
        <v>69.845083212941745</v>
      </c>
      <c r="I135">
        <v>58.210770782968247</v>
      </c>
      <c r="J135">
        <v>50.001124790840556</v>
      </c>
      <c r="K135">
        <v>41.877404603951732</v>
      </c>
      <c r="L135">
        <v>41.962536700121063</v>
      </c>
      <c r="M135">
        <v>69.519411930852471</v>
      </c>
      <c r="N135">
        <v>56.20544423507404</v>
      </c>
      <c r="O135">
        <v>49.545742703660132</v>
      </c>
      <c r="P135">
        <v>42.929234023100904</v>
      </c>
      <c r="Q135">
        <v>42.357927155479558</v>
      </c>
      <c r="R135">
        <v>70.387536873346761</v>
      </c>
      <c r="S135">
        <v>64.915913317869851</v>
      </c>
      <c r="T135">
        <v>51.862007068096439</v>
      </c>
      <c r="U135">
        <v>46.33773713066892</v>
      </c>
      <c r="V135">
        <v>34.642241462337573</v>
      </c>
      <c r="W135" t="s">
        <v>160</v>
      </c>
      <c r="X135" t="s">
        <v>161</v>
      </c>
      <c r="Y135" t="s">
        <v>162</v>
      </c>
      <c r="Z135" t="s">
        <v>242</v>
      </c>
      <c r="AA135" t="s">
        <v>242</v>
      </c>
      <c r="AB135" t="s">
        <v>242</v>
      </c>
      <c r="AC135" t="s">
        <v>242</v>
      </c>
      <c r="AD135" t="s">
        <v>242</v>
      </c>
      <c r="AE135" t="s">
        <v>242</v>
      </c>
      <c r="AF135" t="s">
        <v>242</v>
      </c>
      <c r="AG135" t="s">
        <v>242</v>
      </c>
      <c r="AH135" t="s">
        <v>242</v>
      </c>
      <c r="AI135">
        <v>54.891392875943943</v>
      </c>
      <c r="AJ135">
        <v>41.727176832649768</v>
      </c>
      <c r="AK135">
        <v>67.454616846838064</v>
      </c>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row>
    <row r="136">
      <c r="A136" t="s">
        <v>405</v>
      </c>
      <c r="B136">
        <v>2012</v>
      </c>
      <c r="C136" t="s">
        <v>411</v>
      </c>
      <c r="D136">
        <v>59</v>
      </c>
      <c r="E136" t="s">
        <v>164</v>
      </c>
      <c r="F136" t="s">
        <v>233</v>
      </c>
      <c r="G136" t="s">
        <v>242</v>
      </c>
      <c r="H136">
        <v>0.45224102493697499</v>
      </c>
      <c r="I136">
        <v>0.14954758587428471</v>
      </c>
      <c r="J136">
        <v>0.25852806489101682</v>
      </c>
      <c r="K136">
        <v>0.40728175389274379</v>
      </c>
      <c r="L136">
        <v>0.031964625125446601</v>
      </c>
      <c r="M136">
        <v>0.1233072862777308</v>
      </c>
      <c r="N136">
        <v>0.016055273143459399</v>
      </c>
      <c r="O136">
        <v>0.20225246321833451</v>
      </c>
      <c r="P136">
        <v>0.40866768993783398</v>
      </c>
      <c r="Q136">
        <v>0.034511991846489697</v>
      </c>
      <c r="R136">
        <v>1.9872453257799909</v>
      </c>
      <c r="S136">
        <v>0.5010365922242781</v>
      </c>
      <c r="T136">
        <v>0.38493631528195738</v>
      </c>
      <c r="U136">
        <v>0.55208421586610346</v>
      </c>
      <c r="V136">
        <v>0.27667119006875202</v>
      </c>
      <c r="W136" t="s">
        <v>160</v>
      </c>
      <c r="X136" t="s">
        <v>161</v>
      </c>
      <c r="Y136" t="s">
        <v>162</v>
      </c>
      <c r="Z136" t="s">
        <v>242</v>
      </c>
      <c r="AA136" t="s">
        <v>242</v>
      </c>
      <c r="AB136" t="s">
        <v>242</v>
      </c>
      <c r="AC136" t="s">
        <v>242</v>
      </c>
      <c r="AD136" t="s">
        <v>242</v>
      </c>
      <c r="AE136" t="s">
        <v>242</v>
      </c>
      <c r="AF136" t="s">
        <v>242</v>
      </c>
      <c r="AG136" t="s">
        <v>242</v>
      </c>
      <c r="AH136" t="s">
        <v>242</v>
      </c>
      <c r="AI136">
        <v>0.2255541161893044</v>
      </c>
      <c r="AJ136">
        <v>0.24904881803661141</v>
      </c>
      <c r="AK136">
        <v>0.51559536585554711</v>
      </c>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row>
    <row r="137">
      <c r="A137" t="s">
        <v>405</v>
      </c>
      <c r="B137">
        <v>2012</v>
      </c>
      <c r="C137" t="s">
        <v>411</v>
      </c>
      <c r="D137">
        <v>60</v>
      </c>
      <c r="E137" t="s">
        <v>164</v>
      </c>
      <c r="F137" t="s">
        <v>234</v>
      </c>
      <c r="G137" t="s">
        <v>242</v>
      </c>
      <c r="H137">
        <v>0.45971364034208212</v>
      </c>
      <c r="I137">
        <v>0.56480076608846919</v>
      </c>
      <c r="J137">
        <v>0.68412502221461924</v>
      </c>
      <c r="K137">
        <v>0.51681026238710204</v>
      </c>
      <c r="L137">
        <v>0.090830664878036801</v>
      </c>
      <c r="M137">
        <v>0.25383548447397702</v>
      </c>
      <c r="N137">
        <v>0.1286941428950614</v>
      </c>
      <c r="O137">
        <v>0.37021853144665551</v>
      </c>
      <c r="P137">
        <v>0.060755823763342202</v>
      </c>
      <c r="Q137">
        <v>0.0077199312158045003</v>
      </c>
      <c r="R137">
        <v>1.4389520092187991</v>
      </c>
      <c r="S137">
        <v>1.850727895687841</v>
      </c>
      <c r="T137">
        <v>1.6526669514611141</v>
      </c>
      <c r="U137">
        <v>2.1422615788652721</v>
      </c>
      <c r="V137">
        <v>2.212288826135909</v>
      </c>
      <c r="W137" t="s">
        <v>160</v>
      </c>
      <c r="X137" t="s">
        <v>161</v>
      </c>
      <c r="Y137" t="s">
        <v>162</v>
      </c>
      <c r="Z137" t="s">
        <v>242</v>
      </c>
      <c r="AA137" t="s">
        <v>242</v>
      </c>
      <c r="AB137" t="s">
        <v>242</v>
      </c>
      <c r="AC137" t="s">
        <v>242</v>
      </c>
      <c r="AD137" t="s">
        <v>242</v>
      </c>
      <c r="AE137" t="s">
        <v>242</v>
      </c>
      <c r="AF137" t="s">
        <v>242</v>
      </c>
      <c r="AG137" t="s">
        <v>242</v>
      </c>
      <c r="AH137" t="s">
        <v>242</v>
      </c>
      <c r="AI137">
        <v>0.1358584214724608</v>
      </c>
      <c r="AJ137">
        <v>0.89381317505109259</v>
      </c>
      <c r="AK137">
        <v>1.327543155794199</v>
      </c>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row>
    <row r="138">
      <c r="A138" t="s">
        <v>405</v>
      </c>
      <c r="B138">
        <v>2012</v>
      </c>
      <c r="C138" t="s">
        <v>411</v>
      </c>
      <c r="D138">
        <v>61</v>
      </c>
      <c r="E138" t="s">
        <v>164</v>
      </c>
      <c r="F138" t="s">
        <v>169</v>
      </c>
      <c r="G138" t="s">
        <v>242</v>
      </c>
      <c r="H138">
        <v>3.1239599227437722</v>
      </c>
      <c r="I138">
        <v>6.278622278227072</v>
      </c>
      <c r="J138">
        <v>7.8232927355593773</v>
      </c>
      <c r="K138">
        <v>9.1516588533273566</v>
      </c>
      <c r="L138">
        <v>4.2921343672558248</v>
      </c>
      <c r="M138">
        <v>2.866870146943683</v>
      </c>
      <c r="N138">
        <v>5.695286864334113</v>
      </c>
      <c r="O138">
        <v>5.5847699331532619</v>
      </c>
      <c r="P138">
        <v>5.8368672818094467</v>
      </c>
      <c r="Q138">
        <v>3.9721714695405228</v>
      </c>
      <c r="R138">
        <v>4.7914985014249716</v>
      </c>
      <c r="S138">
        <v>7.3565963802112986</v>
      </c>
      <c r="T138">
        <v>10.435326388530029</v>
      </c>
      <c r="U138">
        <v>17.649075708981918</v>
      </c>
      <c r="V138">
        <v>21.781967552901179</v>
      </c>
      <c r="W138" t="s">
        <v>160</v>
      </c>
      <c r="X138" t="s">
        <v>161</v>
      </c>
      <c r="Y138" t="s">
        <v>162</v>
      </c>
      <c r="Z138" t="s">
        <v>242</v>
      </c>
      <c r="AA138" t="s">
        <v>242</v>
      </c>
      <c r="AB138" t="s">
        <v>242</v>
      </c>
      <c r="AC138" t="s">
        <v>242</v>
      </c>
      <c r="AD138" t="s">
        <v>242</v>
      </c>
      <c r="AE138" t="s">
        <v>242</v>
      </c>
      <c r="AF138" t="s">
        <v>242</v>
      </c>
      <c r="AG138" t="s">
        <v>242</v>
      </c>
      <c r="AH138" t="s">
        <v>242</v>
      </c>
      <c r="AI138">
        <v>0.88489514253963486</v>
      </c>
      <c r="AJ138">
        <v>19.56606730673326</v>
      </c>
      <c r="AK138">
        <v>0.70749057299919527</v>
      </c>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row>
    <row r="139">
      <c r="A139" t="s">
        <v>405</v>
      </c>
      <c r="B139">
        <v>2012</v>
      </c>
      <c r="C139" t="s">
        <v>411</v>
      </c>
      <c r="D139">
        <v>62</v>
      </c>
      <c r="E139" t="s">
        <v>164</v>
      </c>
      <c r="F139" t="s">
        <v>170</v>
      </c>
      <c r="G139" t="s">
        <v>242</v>
      </c>
      <c r="H139">
        <v>2.205855130484081</v>
      </c>
      <c r="I139">
        <v>0.65060245736200972</v>
      </c>
      <c r="J139">
        <v>0.28318460031141318</v>
      </c>
      <c r="K139">
        <v>0.41076366957665728</v>
      </c>
      <c r="L139">
        <v>0.22950901688253381</v>
      </c>
      <c r="M139">
        <v>1.231011781674147</v>
      </c>
      <c r="N139">
        <v>0.16787096225452899</v>
      </c>
      <c r="O139">
        <v>0.31081411509671331</v>
      </c>
      <c r="P139">
        <v>0.28575301557931382</v>
      </c>
      <c r="Q139">
        <v>0.1629574178945111</v>
      </c>
      <c r="R139">
        <v>6.7526197605490097</v>
      </c>
      <c r="S139">
        <v>2.0378346242721901</v>
      </c>
      <c r="T139">
        <v>1.1062350800827869</v>
      </c>
      <c r="U139">
        <v>0.63637099888607129</v>
      </c>
      <c r="V139">
        <v>0.81512182834416058</v>
      </c>
      <c r="W139" t="s">
        <v>160</v>
      </c>
      <c r="X139" t="s">
        <v>161</v>
      </c>
      <c r="Y139" t="s">
        <v>162</v>
      </c>
      <c r="Z139" t="s">
        <v>242</v>
      </c>
      <c r="AA139" t="s">
        <v>242</v>
      </c>
      <c r="AB139" t="s">
        <v>242</v>
      </c>
      <c r="AC139" t="s">
        <v>242</v>
      </c>
      <c r="AD139" t="s">
        <v>242</v>
      </c>
      <c r="AE139" t="s">
        <v>242</v>
      </c>
      <c r="AF139" t="s">
        <v>242</v>
      </c>
      <c r="AG139" t="s">
        <v>242</v>
      </c>
      <c r="AH139" t="s">
        <v>242</v>
      </c>
      <c r="AI139">
        <v>0.3828873060223853</v>
      </c>
      <c r="AJ139">
        <v>1.5831214089389991</v>
      </c>
      <c r="AK139">
        <v>0.74636254680148895</v>
      </c>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row>
    <row r="140">
      <c r="A140" t="s">
        <v>405</v>
      </c>
      <c r="B140">
        <v>2012</v>
      </c>
      <c r="C140" t="s">
        <v>411</v>
      </c>
      <c r="D140">
        <v>63</v>
      </c>
      <c r="E140" t="s">
        <v>164</v>
      </c>
      <c r="F140" t="s">
        <v>171</v>
      </c>
      <c r="G140" t="s">
        <v>242</v>
      </c>
      <c r="H140">
        <v>23.913147068551361</v>
      </c>
      <c r="I140">
        <v>34.14565612947969</v>
      </c>
      <c r="J140">
        <v>40.94974478618326</v>
      </c>
      <c r="K140">
        <v>47.636080856864233</v>
      </c>
      <c r="L140">
        <v>53.393024625737027</v>
      </c>
      <c r="M140">
        <v>26.005563369777931</v>
      </c>
      <c r="N140">
        <v>37.786648522298456</v>
      </c>
      <c r="O140">
        <v>43.986202253425063</v>
      </c>
      <c r="P140">
        <v>50.478722165809153</v>
      </c>
      <c r="Q140">
        <v>53.464712034022853</v>
      </c>
      <c r="R140">
        <v>14.64214752968026</v>
      </c>
      <c r="S140">
        <v>23.33789118973457</v>
      </c>
      <c r="T140">
        <v>34.558828196547758</v>
      </c>
      <c r="U140">
        <v>32.682470366731778</v>
      </c>
      <c r="V140">
        <v>40.271709140212543</v>
      </c>
      <c r="W140" t="s">
        <v>160</v>
      </c>
      <c r="X140" t="s">
        <v>161</v>
      </c>
      <c r="Y140" t="s">
        <v>162</v>
      </c>
      <c r="Z140" t="s">
        <v>242</v>
      </c>
      <c r="AA140" t="s">
        <v>242</v>
      </c>
      <c r="AB140" t="s">
        <v>242</v>
      </c>
      <c r="AC140" t="s">
        <v>242</v>
      </c>
      <c r="AD140" t="s">
        <v>242</v>
      </c>
      <c r="AE140" t="s">
        <v>242</v>
      </c>
      <c r="AF140" t="s">
        <v>242</v>
      </c>
      <c r="AG140" t="s">
        <v>242</v>
      </c>
      <c r="AH140" t="s">
        <v>242</v>
      </c>
      <c r="AI140">
        <v>43.479412137832398</v>
      </c>
      <c r="AJ140">
        <v>35.980772458590678</v>
      </c>
      <c r="AK140">
        <v>29.2483915117115</v>
      </c>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row>
    <row r="141">
      <c r="A141" t="s">
        <v>405</v>
      </c>
      <c r="B141">
        <v>2012</v>
      </c>
      <c r="C141" t="s">
        <v>411</v>
      </c>
      <c r="D141">
        <v>122</v>
      </c>
      <c r="E141" t="s">
        <v>18</v>
      </c>
      <c r="F141" t="s">
        <v>14</v>
      </c>
      <c r="G141" t="s">
        <v>424</v>
      </c>
      <c r="H141">
        <v>99.792657041514204</v>
      </c>
      <c r="I141">
        <v>99.90469336450532</v>
      </c>
      <c r="J141">
        <v>100</v>
      </c>
      <c r="K141">
        <v>100</v>
      </c>
      <c r="L141">
        <v>100</v>
      </c>
      <c r="M141">
        <v>99.767716996765557</v>
      </c>
      <c r="N141">
        <v>99.896109210440528</v>
      </c>
      <c r="O141">
        <v>100</v>
      </c>
      <c r="P141">
        <v>100</v>
      </c>
      <c r="Q141">
        <v>100</v>
      </c>
      <c r="R141">
        <v>99.90972512926092</v>
      </c>
      <c r="S141">
        <v>100</v>
      </c>
      <c r="T141">
        <v>99.944378770117822</v>
      </c>
      <c r="U141">
        <v>100</v>
      </c>
      <c r="V141">
        <v>100</v>
      </c>
      <c r="W141" t="s">
        <v>160</v>
      </c>
      <c r="X141" t="s">
        <v>161</v>
      </c>
      <c r="Y141" t="s">
        <v>162</v>
      </c>
      <c r="Z141" t="s">
        <v>242</v>
      </c>
      <c r="AA141" t="s">
        <v>242</v>
      </c>
      <c r="AB141" t="s">
        <v>242</v>
      </c>
      <c r="AC141" t="s">
        <v>242</v>
      </c>
      <c r="AD141" t="s">
        <v>242</v>
      </c>
      <c r="AE141" t="s">
        <v>242</v>
      </c>
      <c r="AF141" t="s">
        <v>242</v>
      </c>
      <c r="AG141" t="s">
        <v>242</v>
      </c>
      <c r="AH141" t="s">
        <v>242</v>
      </c>
      <c r="AI141">
        <v>99.998228753463422</v>
      </c>
      <c r="AJ141">
        <v>99.796080250906371</v>
      </c>
      <c r="AK141">
        <v>99.979602149330034</v>
      </c>
      <c r="AL141"/>
      <c r="AM141"/>
      <c r="AN141"/>
      <c r="AO141"/>
      <c r="AP141"/>
      <c r="AQ141"/>
      <c r="AR141"/>
      <c r="AS141"/>
      <c r="AT141"/>
      <c r="AU141">
        <v>15638.419678000009</v>
      </c>
      <c r="AV141">
        <v>15671.30718500002</v>
      </c>
      <c r="AW141">
        <v>15675.803328</v>
      </c>
      <c r="AX141">
        <v>15666.95030900004</v>
      </c>
      <c r="AY141">
        <v>15679.00446300005</v>
      </c>
      <c r="AZ141">
        <v>12883.760284000011</v>
      </c>
      <c r="BA141">
        <v>12896.68872700003</v>
      </c>
      <c r="BB141">
        <v>12907.589151</v>
      </c>
      <c r="BC141">
        <v>12908.591332000031</v>
      </c>
      <c r="BD141">
        <v>12913.560654000041</v>
      </c>
      <c r="BE141">
        <v>2762.4716100000041</v>
      </c>
      <c r="BF141">
        <v>2764.856741999999</v>
      </c>
      <c r="BG141">
        <v>2762.942764999998</v>
      </c>
      <c r="BH141">
        <v>2766.504920999997</v>
      </c>
      <c r="BI141">
        <v>2764.518776999997</v>
      </c>
      <c r="BJ141">
        <v>48804.029846999867</v>
      </c>
      <c r="BK141">
        <v>22048.036017999919</v>
      </c>
      <c r="BL141">
        <v>7479.4190980000076</v>
      </c>
      <c r="BM141"/>
      <c r="BN141"/>
      <c r="BO141"/>
      <c r="BP141"/>
      <c r="BQ141"/>
      <c r="BR141"/>
      <c r="BS141"/>
      <c r="BT141"/>
      <c r="BU141"/>
    </row>
    <row r="142">
      <c r="A142" t="s">
        <v>405</v>
      </c>
      <c r="B142">
        <v>2012</v>
      </c>
      <c r="C142" t="s">
        <v>411</v>
      </c>
      <c r="D142">
        <v>123</v>
      </c>
      <c r="E142" t="s">
        <v>18</v>
      </c>
      <c r="F142" t="s">
        <v>51</v>
      </c>
      <c r="G142" t="s">
        <v>242</v>
      </c>
      <c r="H142">
        <v>0.20734295848580059</v>
      </c>
      <c r="I142">
        <v>0.095306635494673997</v>
      </c>
      <c r="J142">
        <v>0</v>
      </c>
      <c r="K142">
        <v>0</v>
      </c>
      <c r="L142">
        <v>0</v>
      </c>
      <c r="M142">
        <v>0.23228300323444839</v>
      </c>
      <c r="N142">
        <v>0.10389078955947149</v>
      </c>
      <c r="O142">
        <v>0</v>
      </c>
      <c r="P142">
        <v>0</v>
      </c>
      <c r="Q142">
        <v>0</v>
      </c>
      <c r="R142">
        <v>0.090274870739076696</v>
      </c>
      <c r="S142">
        <v>0</v>
      </c>
      <c r="T142">
        <v>0.055621229882163899</v>
      </c>
      <c r="U142">
        <v>0</v>
      </c>
      <c r="V142">
        <v>0</v>
      </c>
      <c r="W142" t="s">
        <v>160</v>
      </c>
      <c r="X142" t="s">
        <v>161</v>
      </c>
      <c r="Y142" t="s">
        <v>162</v>
      </c>
      <c r="Z142" t="s">
        <v>242</v>
      </c>
      <c r="AA142" t="s">
        <v>242</v>
      </c>
      <c r="AB142" t="s">
        <v>242</v>
      </c>
      <c r="AC142" t="s">
        <v>242</v>
      </c>
      <c r="AD142" t="s">
        <v>242</v>
      </c>
      <c r="AE142" t="s">
        <v>242</v>
      </c>
      <c r="AF142" t="s">
        <v>242</v>
      </c>
      <c r="AG142" t="s">
        <v>242</v>
      </c>
      <c r="AH142" t="s">
        <v>242</v>
      </c>
      <c r="AI142">
        <v>0.0017712465365683</v>
      </c>
      <c r="AJ142">
        <v>0.20391974909361271</v>
      </c>
      <c r="AK142">
        <v>0.020397850669949799</v>
      </c>
      <c r="AL142"/>
      <c r="AM142"/>
      <c r="AN142"/>
      <c r="AO142"/>
      <c r="AP142"/>
      <c r="AQ142"/>
      <c r="AR142"/>
      <c r="AS142"/>
      <c r="AT142"/>
      <c r="AU142">
        <v>32.492533000000002</v>
      </c>
      <c r="AV142">
        <v>14.950044</v>
      </c>
      <c r="AW142">
        <v>0</v>
      </c>
      <c r="AX142">
        <v>0</v>
      </c>
      <c r="AY142">
        <v>0</v>
      </c>
      <c r="AZ142">
        <v>29.996462000000001</v>
      </c>
      <c r="BA142">
        <v>13.412406000000001</v>
      </c>
      <c r="BB142">
        <v>0</v>
      </c>
      <c r="BC142">
        <v>0</v>
      </c>
      <c r="BD142">
        <v>0</v>
      </c>
      <c r="BE142">
        <v>2.4960710000000002</v>
      </c>
      <c r="BF142">
        <v>0</v>
      </c>
      <c r="BG142">
        <v>1.5376380000000001</v>
      </c>
      <c r="BH142">
        <v>0</v>
      </c>
      <c r="BI142">
        <v>0</v>
      </c>
      <c r="BJ142">
        <v>0.86445499999999997</v>
      </c>
      <c r="BK142">
        <v>45.052170000000011</v>
      </c>
      <c r="BL142">
        <v>1.525952</v>
      </c>
      <c r="BM142"/>
      <c r="BN142"/>
      <c r="BO142"/>
      <c r="BP142"/>
      <c r="BQ142"/>
      <c r="BR142"/>
      <c r="BS142"/>
      <c r="BT142"/>
      <c r="BU142"/>
    </row>
    <row r="143">
      <c r="A143" t="s">
        <v>405</v>
      </c>
      <c r="B143">
        <v>2012</v>
      </c>
      <c r="C143" t="s">
        <v>411</v>
      </c>
      <c r="D143">
        <v>124</v>
      </c>
      <c r="E143" t="s">
        <v>50</v>
      </c>
      <c r="F143" t="s">
        <v>15</v>
      </c>
      <c r="G143" t="s">
        <v>425</v>
      </c>
      <c r="H143">
        <v>99.074028550181396</v>
      </c>
      <c r="I143">
        <v>99.772872053034249</v>
      </c>
      <c r="J143">
        <v>99.909895392890206</v>
      </c>
      <c r="K143">
        <v>99.972023246939884</v>
      </c>
      <c r="L143">
        <v>99.688551998851466</v>
      </c>
      <c r="M143">
        <v>99.04462466324361</v>
      </c>
      <c r="N143">
        <v>99.858470566483064</v>
      </c>
      <c r="O143">
        <v>99.943962719022252</v>
      </c>
      <c r="P143">
        <v>99.98461157419186</v>
      </c>
      <c r="Q143">
        <v>99.62185529376147</v>
      </c>
      <c r="R143">
        <v>99.213975405595363</v>
      </c>
      <c r="S143">
        <v>99.718979942722825</v>
      </c>
      <c r="T143">
        <v>99.518131870801312</v>
      </c>
      <c r="U143">
        <v>99.885888943264234</v>
      </c>
      <c r="V143">
        <v>99.913305888173383</v>
      </c>
      <c r="W143" t="s">
        <v>160</v>
      </c>
      <c r="X143" t="s">
        <v>161</v>
      </c>
      <c r="Y143" t="s">
        <v>162</v>
      </c>
      <c r="Z143" t="s">
        <v>242</v>
      </c>
      <c r="AA143" t="s">
        <v>242</v>
      </c>
      <c r="AB143" t="s">
        <v>242</v>
      </c>
      <c r="AC143" t="s">
        <v>242</v>
      </c>
      <c r="AD143" t="s">
        <v>242</v>
      </c>
      <c r="AE143" t="s">
        <v>242</v>
      </c>
      <c r="AF143" t="s">
        <v>242</v>
      </c>
      <c r="AG143" t="s">
        <v>242</v>
      </c>
      <c r="AH143" t="s">
        <v>242</v>
      </c>
      <c r="AI143">
        <v>99.678043882181797</v>
      </c>
      <c r="AJ143">
        <v>99.683062003807891</v>
      </c>
      <c r="AK143">
        <v>99.720302931512606</v>
      </c>
      <c r="AL143"/>
      <c r="AM143"/>
      <c r="AN143"/>
      <c r="AO143"/>
      <c r="AP143"/>
      <c r="AQ143"/>
      <c r="AR143"/>
      <c r="AS143"/>
      <c r="AT143"/>
      <c r="AU143">
        <v>15525.804038000009</v>
      </c>
      <c r="AV143">
        <v>15650.62935500003</v>
      </c>
      <c r="AW143">
        <v>15661.678706999999</v>
      </c>
      <c r="AX143">
        <v>15662.567205000039</v>
      </c>
      <c r="AY143">
        <v>15630.17251700005</v>
      </c>
      <c r="AZ143">
        <v>12790.381899000011</v>
      </c>
      <c r="BA143">
        <v>12891.82954000003</v>
      </c>
      <c r="BB143">
        <v>12900.356089000001</v>
      </c>
      <c r="BC143">
        <v>12906.60490300003</v>
      </c>
      <c r="BD143">
        <v>12864.72870800003</v>
      </c>
      <c r="BE143">
        <v>2743.2343550000051</v>
      </c>
      <c r="BF143">
        <v>2757.0869399999988</v>
      </c>
      <c r="BG143">
        <v>2751.159252999998</v>
      </c>
      <c r="BH143">
        <v>2763.348032999997</v>
      </c>
      <c r="BI143">
        <v>2762.1221019999971</v>
      </c>
      <c r="BJ143">
        <v>48647.76395899988</v>
      </c>
      <c r="BK143">
        <v>22023.066796999919</v>
      </c>
      <c r="BL143">
        <v>7460.0210660000066</v>
      </c>
      <c r="BM143"/>
      <c r="BN143"/>
      <c r="BO143"/>
      <c r="BP143"/>
      <c r="BQ143"/>
      <c r="BR143"/>
      <c r="BS143"/>
      <c r="BT143"/>
      <c r="BU143"/>
    </row>
    <row r="144">
      <c r="A144" t="s">
        <v>405</v>
      </c>
      <c r="B144">
        <v>2012</v>
      </c>
      <c r="C144" t="s">
        <v>411</v>
      </c>
      <c r="D144">
        <v>125</v>
      </c>
      <c r="E144" t="s">
        <v>50</v>
      </c>
      <c r="F144" t="s">
        <v>16</v>
      </c>
      <c r="G144" t="s">
        <v>426</v>
      </c>
      <c r="H144">
        <v>0.71862849133282003</v>
      </c>
      <c r="I144">
        <v>0.1318213114711124</v>
      </c>
      <c r="J144">
        <v>0.090104607109804197</v>
      </c>
      <c r="K144">
        <v>0.027976753060115898</v>
      </c>
      <c r="L144">
        <v>0.31144800114851418</v>
      </c>
      <c r="M144">
        <v>0.72309233352195246</v>
      </c>
      <c r="N144">
        <v>0.037638643957476299</v>
      </c>
      <c r="O144">
        <v>0.056037280977754303</v>
      </c>
      <c r="P144">
        <v>0.0153884258081337</v>
      </c>
      <c r="Q144">
        <v>0.3781447062385081</v>
      </c>
      <c r="R144">
        <v>0.69574972366557564</v>
      </c>
      <c r="S144">
        <v>0.28102005727716661</v>
      </c>
      <c r="T144">
        <v>0.42624689931650811</v>
      </c>
      <c r="U144">
        <v>0.11411105673576361</v>
      </c>
      <c r="V144">
        <v>0.086694111826609702</v>
      </c>
      <c r="W144" t="s">
        <v>160</v>
      </c>
      <c r="X144" t="s">
        <v>161</v>
      </c>
      <c r="Y144" t="s">
        <v>162</v>
      </c>
      <c r="Z144" t="s">
        <v>242</v>
      </c>
      <c r="AA144" t="s">
        <v>242</v>
      </c>
      <c r="AB144" t="s">
        <v>242</v>
      </c>
      <c r="AC144" t="s">
        <v>242</v>
      </c>
      <c r="AD144" t="s">
        <v>242</v>
      </c>
      <c r="AE144" t="s">
        <v>242</v>
      </c>
      <c r="AF144" t="s">
        <v>242</v>
      </c>
      <c r="AG144" t="s">
        <v>242</v>
      </c>
      <c r="AH144" t="s">
        <v>242</v>
      </c>
      <c r="AI144">
        <v>0.32018487128164252</v>
      </c>
      <c r="AJ144">
        <v>0.11301824709848531</v>
      </c>
      <c r="AK144">
        <v>0.25929921781740628</v>
      </c>
      <c r="AL144"/>
      <c r="AM144"/>
      <c r="AN144"/>
      <c r="AO144"/>
      <c r="AP144"/>
      <c r="AQ144"/>
      <c r="AR144"/>
      <c r="AS144"/>
      <c r="AT144"/>
      <c r="AU144">
        <v>112.61564</v>
      </c>
      <c r="AV144">
        <v>20.67783</v>
      </c>
      <c r="AW144">
        <v>14.124620999999999</v>
      </c>
      <c r="AX144">
        <v>4.3831040000000003</v>
      </c>
      <c r="AY144">
        <v>48.831945999999988</v>
      </c>
      <c r="AZ144">
        <v>93.378385000000009</v>
      </c>
      <c r="BA144">
        <v>4.8591870000000004</v>
      </c>
      <c r="BB144">
        <v>7.2330620000000003</v>
      </c>
      <c r="BC144">
        <v>1.986429</v>
      </c>
      <c r="BD144">
        <v>48.831945999999988</v>
      </c>
      <c r="BE144">
        <v>19.237255000000001</v>
      </c>
      <c r="BF144">
        <v>7.7698020000000003</v>
      </c>
      <c r="BG144">
        <v>11.783512</v>
      </c>
      <c r="BH144">
        <v>3.1568879999999999</v>
      </c>
      <c r="BI144">
        <v>2.3966750000000001</v>
      </c>
      <c r="BJ144">
        <v>156.26588799999999</v>
      </c>
      <c r="BK144">
        <v>24.969221000000001</v>
      </c>
      <c r="BL144">
        <v>19.398032000000001</v>
      </c>
      <c r="BM144"/>
      <c r="BN144"/>
      <c r="BO144"/>
      <c r="BP144"/>
      <c r="BQ144"/>
      <c r="BR144"/>
      <c r="BS144"/>
      <c r="BT144"/>
      <c r="BU144"/>
    </row>
    <row r="145">
      <c r="A145" t="s">
        <v>405</v>
      </c>
      <c r="B145">
        <v>2012</v>
      </c>
      <c r="C145" t="s">
        <v>411</v>
      </c>
      <c r="D145">
        <v>126</v>
      </c>
      <c r="E145" t="s">
        <v>50</v>
      </c>
      <c r="F145" t="s">
        <v>22</v>
      </c>
      <c r="G145" t="s">
        <v>427</v>
      </c>
      <c r="H145">
        <v>0.19141490677833259</v>
      </c>
      <c r="I145">
        <v>0.085504182445789403</v>
      </c>
      <c r="J145">
        <v>0</v>
      </c>
      <c r="K145">
        <v>0</v>
      </c>
      <c r="L145">
        <v>0</v>
      </c>
      <c r="M145">
        <v>0.23228300323444839</v>
      </c>
      <c r="N145">
        <v>0.10389078955947149</v>
      </c>
      <c r="O145">
        <v>0</v>
      </c>
      <c r="P145">
        <v>0</v>
      </c>
      <c r="Q145">
        <v>0</v>
      </c>
      <c r="R145">
        <v>0</v>
      </c>
      <c r="S145">
        <v>0</v>
      </c>
      <c r="T145">
        <v>0</v>
      </c>
      <c r="U145">
        <v>0</v>
      </c>
      <c r="V145">
        <v>0</v>
      </c>
      <c r="W145" t="s">
        <v>160</v>
      </c>
      <c r="X145" t="s">
        <v>161</v>
      </c>
      <c r="Y145" t="s">
        <v>162</v>
      </c>
      <c r="Z145" t="s">
        <v>242</v>
      </c>
      <c r="AA145" t="s">
        <v>242</v>
      </c>
      <c r="AB145" t="s">
        <v>242</v>
      </c>
      <c r="AC145" t="s">
        <v>242</v>
      </c>
      <c r="AD145" t="s">
        <v>242</v>
      </c>
      <c r="AE145" t="s">
        <v>242</v>
      </c>
      <c r="AF145" t="s">
        <v>242</v>
      </c>
      <c r="AG145" t="s">
        <v>242</v>
      </c>
      <c r="AH145" t="s">
        <v>242</v>
      </c>
      <c r="AI145">
        <v>0</v>
      </c>
      <c r="AJ145">
        <v>0.1907984779732875</v>
      </c>
      <c r="AK145">
        <v>0.0167838687706976</v>
      </c>
      <c r="AL145"/>
      <c r="AM145"/>
      <c r="AN145"/>
      <c r="AO145"/>
      <c r="AP145"/>
      <c r="AQ145"/>
      <c r="AR145"/>
      <c r="AS145"/>
      <c r="AT145"/>
      <c r="AU145">
        <v>29.996462000000001</v>
      </c>
      <c r="AV145">
        <v>13.412406000000001</v>
      </c>
      <c r="AW145">
        <v>0</v>
      </c>
      <c r="AX145">
        <v>0</v>
      </c>
      <c r="AY145">
        <v>0</v>
      </c>
      <c r="AZ145">
        <v>29.996462000000001</v>
      </c>
      <c r="BA145">
        <v>13.412406000000001</v>
      </c>
      <c r="BB145">
        <v>0</v>
      </c>
      <c r="BC145">
        <v>0</v>
      </c>
      <c r="BD145">
        <v>0</v>
      </c>
      <c r="BE145">
        <v>0</v>
      </c>
      <c r="BF145">
        <v>0</v>
      </c>
      <c r="BG145">
        <v>0</v>
      </c>
      <c r="BH145">
        <v>0</v>
      </c>
      <c r="BI145">
        <v>0</v>
      </c>
      <c r="BJ145">
        <v>0</v>
      </c>
      <c r="BK145">
        <v>42.153276000000012</v>
      </c>
      <c r="BL145">
        <v>1.255592</v>
      </c>
      <c r="BM145"/>
      <c r="BN145"/>
      <c r="BO145"/>
      <c r="BP145"/>
      <c r="BQ145"/>
      <c r="BR145"/>
      <c r="BS145"/>
      <c r="BT145"/>
      <c r="BU145"/>
    </row>
    <row r="146">
      <c r="A146" t="s">
        <v>405</v>
      </c>
      <c r="B146">
        <v>2012</v>
      </c>
      <c r="C146" t="s">
        <v>411</v>
      </c>
      <c r="D146">
        <v>127</v>
      </c>
      <c r="E146" t="s">
        <v>50</v>
      </c>
      <c r="F146" t="s">
        <v>19</v>
      </c>
      <c r="G146" t="s">
        <v>428</v>
      </c>
      <c r="H146">
        <v>0.015928051707467999</v>
      </c>
      <c r="I146">
        <v>0.0098024530488846004</v>
      </c>
      <c r="J146">
        <v>0</v>
      </c>
      <c r="K146">
        <v>0</v>
      </c>
      <c r="L146">
        <v>0</v>
      </c>
      <c r="M146">
        <v>0</v>
      </c>
      <c r="N146">
        <v>0</v>
      </c>
      <c r="O146">
        <v>0</v>
      </c>
      <c r="P146">
        <v>0</v>
      </c>
      <c r="Q146">
        <v>0</v>
      </c>
      <c r="R146">
        <v>0.090274870739076696</v>
      </c>
      <c r="S146">
        <v>0</v>
      </c>
      <c r="T146">
        <v>0.055621229882163899</v>
      </c>
      <c r="U146">
        <v>0</v>
      </c>
      <c r="V146">
        <v>0</v>
      </c>
      <c r="W146" t="s">
        <v>160</v>
      </c>
      <c r="X146" t="s">
        <v>161</v>
      </c>
      <c r="Y146" t="s">
        <v>162</v>
      </c>
      <c r="Z146" t="s">
        <v>242</v>
      </c>
      <c r="AA146" t="s">
        <v>242</v>
      </c>
      <c r="AB146" t="s">
        <v>242</v>
      </c>
      <c r="AC146" t="s">
        <v>242</v>
      </c>
      <c r="AD146" t="s">
        <v>242</v>
      </c>
      <c r="AE146" t="s">
        <v>242</v>
      </c>
      <c r="AF146" t="s">
        <v>242</v>
      </c>
      <c r="AG146" t="s">
        <v>242</v>
      </c>
      <c r="AH146" t="s">
        <v>242</v>
      </c>
      <c r="AI146">
        <v>0.0017712465365683</v>
      </c>
      <c r="AJ146">
        <v>0.013121271120325099</v>
      </c>
      <c r="AK146">
        <v>0.0036139818992520999</v>
      </c>
      <c r="AL146"/>
      <c r="AM146"/>
      <c r="AN146"/>
      <c r="AO146"/>
      <c r="AP146"/>
      <c r="AQ146"/>
      <c r="AR146"/>
      <c r="AS146"/>
      <c r="AT146"/>
      <c r="AU146">
        <v>2.4960710000000002</v>
      </c>
      <c r="AV146">
        <v>1.5376380000000001</v>
      </c>
      <c r="AW146">
        <v>0</v>
      </c>
      <c r="AX146">
        <v>0</v>
      </c>
      <c r="AY146">
        <v>0</v>
      </c>
      <c r="AZ146">
        <v>0</v>
      </c>
      <c r="BA146">
        <v>0</v>
      </c>
      <c r="BB146">
        <v>0</v>
      </c>
      <c r="BC146">
        <v>0</v>
      </c>
      <c r="BD146">
        <v>0</v>
      </c>
      <c r="BE146">
        <v>2.4960710000000002</v>
      </c>
      <c r="BF146">
        <v>0</v>
      </c>
      <c r="BG146">
        <v>1.5376380000000001</v>
      </c>
      <c r="BH146">
        <v>0</v>
      </c>
      <c r="BI146">
        <v>0</v>
      </c>
      <c r="BJ146">
        <v>0.86445499999999997</v>
      </c>
      <c r="BK146">
        <v>2.8988939999999999</v>
      </c>
      <c r="BL146">
        <v>0.27035999999999999</v>
      </c>
      <c r="BM146"/>
      <c r="BN146"/>
      <c r="BO146"/>
      <c r="BP146"/>
      <c r="BQ146"/>
      <c r="BR146"/>
      <c r="BS146"/>
      <c r="BT146"/>
      <c r="BU146"/>
    </row>
    <row r="147">
      <c r="A147" t="s">
        <v>405</v>
      </c>
      <c r="B147">
        <v>2012</v>
      </c>
      <c r="C147" t="s">
        <v>411</v>
      </c>
      <c r="D147">
        <v>128</v>
      </c>
      <c r="E147" t="s">
        <v>173</v>
      </c>
      <c r="F147" t="s">
        <v>49</v>
      </c>
      <c r="G147" t="s">
        <v>429</v>
      </c>
      <c r="H147">
        <v>0.7201216127894734</v>
      </c>
      <c r="I147">
        <v>0.1319470657801414</v>
      </c>
      <c r="J147">
        <v>0.090104607109804197</v>
      </c>
      <c r="K147">
        <v>0.027976753060115898</v>
      </c>
      <c r="L147">
        <v>0.31144800114851418</v>
      </c>
      <c r="M147">
        <v>0.72477586466711963</v>
      </c>
      <c r="N147">
        <v>0.0376777877086154</v>
      </c>
      <c r="O147">
        <v>0.056037280977754303</v>
      </c>
      <c r="P147">
        <v>0.0153884258081337</v>
      </c>
      <c r="Q147">
        <v>0.3781447062385081</v>
      </c>
      <c r="R147">
        <v>0.69637837834648275</v>
      </c>
      <c r="S147">
        <v>0.28102005727716661</v>
      </c>
      <c r="T147">
        <v>0.42648411502653788</v>
      </c>
      <c r="U147">
        <v>0.11411105673576361</v>
      </c>
      <c r="V147">
        <v>0.086694111826609702</v>
      </c>
      <c r="W147" t="s">
        <v>160</v>
      </c>
      <c r="X147" t="s">
        <v>161</v>
      </c>
      <c r="Y147" t="s">
        <v>162</v>
      </c>
      <c r="Z147" t="s">
        <v>242</v>
      </c>
      <c r="AA147" t="s">
        <v>242</v>
      </c>
      <c r="AB147" t="s">
        <v>242</v>
      </c>
      <c r="AC147" t="s">
        <v>242</v>
      </c>
      <c r="AD147" t="s">
        <v>242</v>
      </c>
      <c r="AE147" t="s">
        <v>242</v>
      </c>
      <c r="AF147" t="s">
        <v>242</v>
      </c>
      <c r="AG147" t="s">
        <v>242</v>
      </c>
      <c r="AH147" t="s">
        <v>242</v>
      </c>
      <c r="AI147">
        <v>0.32019054264553959</v>
      </c>
      <c r="AJ147">
        <v>0.1132491845514732</v>
      </c>
      <c r="AK147">
        <v>0.25935212007556868</v>
      </c>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row>
    <row r="148">
      <c r="A148" t="s">
        <v>405</v>
      </c>
      <c r="B148">
        <v>2012</v>
      </c>
      <c r="C148" t="s">
        <v>411</v>
      </c>
      <c r="D148">
        <v>129</v>
      </c>
      <c r="E148" t="s">
        <v>173</v>
      </c>
      <c r="F148" t="s">
        <v>48</v>
      </c>
      <c r="G148" t="s">
        <v>242</v>
      </c>
      <c r="H148">
        <v>99.279878387210545</v>
      </c>
      <c r="I148">
        <v>99.868052934219889</v>
      </c>
      <c r="J148">
        <v>99.909895392890206</v>
      </c>
      <c r="K148">
        <v>99.972023246939884</v>
      </c>
      <c r="L148">
        <v>99.688551998851466</v>
      </c>
      <c r="M148">
        <v>99.275224135332891</v>
      </c>
      <c r="N148">
        <v>99.962322212291383</v>
      </c>
      <c r="O148">
        <v>99.943962719022252</v>
      </c>
      <c r="P148">
        <v>99.98461157419186</v>
      </c>
      <c r="Q148">
        <v>99.62185529376147</v>
      </c>
      <c r="R148">
        <v>99.303621621653534</v>
      </c>
      <c r="S148">
        <v>99.718979942722825</v>
      </c>
      <c r="T148">
        <v>99.573515884973446</v>
      </c>
      <c r="U148">
        <v>99.885888943264234</v>
      </c>
      <c r="V148">
        <v>99.913305888173383</v>
      </c>
      <c r="W148" t="s">
        <v>160</v>
      </c>
      <c r="X148" t="s">
        <v>161</v>
      </c>
      <c r="Y148" t="s">
        <v>162</v>
      </c>
      <c r="Z148" t="s">
        <v>242</v>
      </c>
      <c r="AA148" t="s">
        <v>242</v>
      </c>
      <c r="AB148" t="s">
        <v>242</v>
      </c>
      <c r="AC148" t="s">
        <v>242</v>
      </c>
      <c r="AD148" t="s">
        <v>242</v>
      </c>
      <c r="AE148" t="s">
        <v>242</v>
      </c>
      <c r="AF148" t="s">
        <v>242</v>
      </c>
      <c r="AG148" t="s">
        <v>242</v>
      </c>
      <c r="AH148" t="s">
        <v>242</v>
      </c>
      <c r="AI148">
        <v>99.67980945735448</v>
      </c>
      <c r="AJ148">
        <v>99.886750815448536</v>
      </c>
      <c r="AK148">
        <v>99.74064787992441</v>
      </c>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row>
    <row r="149">
      <c r="A149" t="s">
        <v>405</v>
      </c>
      <c r="B149">
        <v>2012</v>
      </c>
      <c r="C149" t="s">
        <v>411</v>
      </c>
      <c r="D149">
        <v>135</v>
      </c>
      <c r="E149" t="s">
        <v>45</v>
      </c>
      <c r="F149" t="s">
        <v>44</v>
      </c>
      <c r="G149" t="s">
        <v>430</v>
      </c>
      <c r="H149">
        <v>48.331145149824508</v>
      </c>
      <c r="I149">
        <v>45.439344886061058</v>
      </c>
      <c r="J149">
        <v>53.328369296826367</v>
      </c>
      <c r="K149">
        <v>60.436049328379703</v>
      </c>
      <c r="L149">
        <v>79.82401752952407</v>
      </c>
      <c r="M149">
        <v>57.320446354952473</v>
      </c>
      <c r="N149">
        <v>60.94335076034907</v>
      </c>
      <c r="O149">
        <v>69.117788818904614</v>
      </c>
      <c r="P149">
        <v>71.310866741752903</v>
      </c>
      <c r="Q149">
        <v>84.963589121343119</v>
      </c>
      <c r="R149">
        <v>3.600817242246813</v>
      </c>
      <c r="S149">
        <v>4.4203056217514529</v>
      </c>
      <c r="T149">
        <v>2.9697313430367638</v>
      </c>
      <c r="U149">
        <v>7.7526929148737347</v>
      </c>
      <c r="V149">
        <v>5.7331493031852219</v>
      </c>
      <c r="W149" t="s">
        <v>160</v>
      </c>
      <c r="X149" t="s">
        <v>161</v>
      </c>
      <c r="Y149" t="s">
        <v>162</v>
      </c>
      <c r="Z149" t="s">
        <v>242</v>
      </c>
      <c r="AA149" t="s">
        <v>242</v>
      </c>
      <c r="AB149" t="s">
        <v>242</v>
      </c>
      <c r="AC149" t="s">
        <v>242</v>
      </c>
      <c r="AD149" t="s">
        <v>242</v>
      </c>
      <c r="AE149" t="s">
        <v>242</v>
      </c>
      <c r="AF149" t="s">
        <v>242</v>
      </c>
      <c r="AG149" t="s">
        <v>242</v>
      </c>
      <c r="AH149" t="s">
        <v>242</v>
      </c>
      <c r="AI149">
        <v>72.541087348588547</v>
      </c>
      <c r="AJ149">
        <v>32.692976905434193</v>
      </c>
      <c r="AK149">
        <v>32.334444175605967</v>
      </c>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row>
    <row r="150">
      <c r="A150" t="s">
        <v>405</v>
      </c>
      <c r="B150">
        <v>2012</v>
      </c>
      <c r="C150" t="s">
        <v>411</v>
      </c>
      <c r="D150">
        <v>136</v>
      </c>
      <c r="E150" t="s">
        <v>45</v>
      </c>
      <c r="F150" t="s">
        <v>43</v>
      </c>
      <c r="G150" t="s">
        <v>431</v>
      </c>
      <c r="H150">
        <v>0</v>
      </c>
      <c r="I150">
        <v>0</v>
      </c>
      <c r="J150">
        <v>0</v>
      </c>
      <c r="K150">
        <v>0</v>
      </c>
      <c r="L150">
        <v>0</v>
      </c>
      <c r="M150">
        <v>0</v>
      </c>
      <c r="N150">
        <v>0</v>
      </c>
      <c r="O150">
        <v>0</v>
      </c>
      <c r="P150">
        <v>0</v>
      </c>
      <c r="Q150">
        <v>0</v>
      </c>
      <c r="R150">
        <v>0</v>
      </c>
      <c r="S150">
        <v>0</v>
      </c>
      <c r="T150">
        <v>0</v>
      </c>
      <c r="U150">
        <v>0</v>
      </c>
      <c r="V150">
        <v>0</v>
      </c>
      <c r="W150" t="s">
        <v>160</v>
      </c>
      <c r="X150" t="s">
        <v>161</v>
      </c>
      <c r="Y150" t="s">
        <v>162</v>
      </c>
      <c r="Z150" t="s">
        <v>242</v>
      </c>
      <c r="AA150" t="s">
        <v>242</v>
      </c>
      <c r="AB150" t="s">
        <v>242</v>
      </c>
      <c r="AC150" t="s">
        <v>242</v>
      </c>
      <c r="AD150" t="s">
        <v>242</v>
      </c>
      <c r="AE150" t="s">
        <v>242</v>
      </c>
      <c r="AF150" t="s">
        <v>242</v>
      </c>
      <c r="AG150" t="s">
        <v>242</v>
      </c>
      <c r="AH150" t="s">
        <v>242</v>
      </c>
      <c r="AI150">
        <v>0</v>
      </c>
      <c r="AJ150">
        <v>0</v>
      </c>
      <c r="AK150">
        <v>0</v>
      </c>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row>
    <row r="151">
      <c r="A151" t="s">
        <v>405</v>
      </c>
      <c r="B151">
        <v>2012</v>
      </c>
      <c r="C151" t="s">
        <v>411</v>
      </c>
      <c r="D151">
        <v>137</v>
      </c>
      <c r="E151" t="s">
        <v>45</v>
      </c>
      <c r="F151" t="s">
        <v>42</v>
      </c>
      <c r="G151" t="s">
        <v>432</v>
      </c>
      <c r="H151">
        <v>51.461511891689412</v>
      </c>
      <c r="I151">
        <v>54.465348478444</v>
      </c>
      <c r="J151">
        <v>46.671630703173889</v>
      </c>
      <c r="K151">
        <v>39.563950671620027</v>
      </c>
      <c r="L151">
        <v>20.175982470475741</v>
      </c>
      <c r="M151">
        <v>42.44727064181297</v>
      </c>
      <c r="N151">
        <v>38.952758450091167</v>
      </c>
      <c r="O151">
        <v>30.882211181095631</v>
      </c>
      <c r="P151">
        <v>28.689133258246901</v>
      </c>
      <c r="Q151">
        <v>15.036410878656749</v>
      </c>
      <c r="R151">
        <v>96.308907887014087</v>
      </c>
      <c r="S151">
        <v>95.579694378248547</v>
      </c>
      <c r="T151">
        <v>96.97464742708101</v>
      </c>
      <c r="U151">
        <v>92.247307085126295</v>
      </c>
      <c r="V151">
        <v>94.266850696814771</v>
      </c>
      <c r="W151" t="s">
        <v>160</v>
      </c>
      <c r="X151" t="s">
        <v>161</v>
      </c>
      <c r="Y151" t="s">
        <v>162</v>
      </c>
      <c r="Z151" t="s">
        <v>242</v>
      </c>
      <c r="AA151" t="s">
        <v>242</v>
      </c>
      <c r="AB151" t="s">
        <v>242</v>
      </c>
      <c r="AC151" t="s">
        <v>242</v>
      </c>
      <c r="AD151" t="s">
        <v>242</v>
      </c>
      <c r="AE151" t="s">
        <v>242</v>
      </c>
      <c r="AF151" t="s">
        <v>242</v>
      </c>
      <c r="AG151" t="s">
        <v>242</v>
      </c>
      <c r="AH151" t="s">
        <v>242</v>
      </c>
      <c r="AI151">
        <v>27.457141404875109</v>
      </c>
      <c r="AJ151">
        <v>67.103103345472974</v>
      </c>
      <c r="AK151">
        <v>67.645157973723926</v>
      </c>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row>
    <row r="152">
      <c r="A152" t="s">
        <v>405</v>
      </c>
      <c r="B152">
        <v>2012</v>
      </c>
      <c r="C152" t="s">
        <v>411</v>
      </c>
      <c r="D152">
        <v>138</v>
      </c>
      <c r="E152" t="s">
        <v>45</v>
      </c>
      <c r="F152" t="s">
        <v>41</v>
      </c>
      <c r="G152" t="s">
        <v>242</v>
      </c>
      <c r="H152">
        <v>0.19141490677833259</v>
      </c>
      <c r="I152">
        <v>0.085504182445789403</v>
      </c>
      <c r="J152">
        <v>0</v>
      </c>
      <c r="K152">
        <v>0</v>
      </c>
      <c r="L152">
        <v>0</v>
      </c>
      <c r="M152">
        <v>0.23228300323444839</v>
      </c>
      <c r="N152">
        <v>0.10389078955947149</v>
      </c>
      <c r="O152">
        <v>0</v>
      </c>
      <c r="P152">
        <v>0</v>
      </c>
      <c r="Q152">
        <v>0</v>
      </c>
      <c r="R152">
        <v>0</v>
      </c>
      <c r="S152">
        <v>0</v>
      </c>
      <c r="T152">
        <v>0</v>
      </c>
      <c r="U152">
        <v>0</v>
      </c>
      <c r="V152">
        <v>0</v>
      </c>
      <c r="W152" t="s">
        <v>160</v>
      </c>
      <c r="X152" t="s">
        <v>161</v>
      </c>
      <c r="Y152" t="s">
        <v>162</v>
      </c>
      <c r="Z152" t="s">
        <v>242</v>
      </c>
      <c r="AA152" t="s">
        <v>242</v>
      </c>
      <c r="AB152" t="s">
        <v>242</v>
      </c>
      <c r="AC152" t="s">
        <v>242</v>
      </c>
      <c r="AD152" t="s">
        <v>242</v>
      </c>
      <c r="AE152" t="s">
        <v>242</v>
      </c>
      <c r="AF152" t="s">
        <v>242</v>
      </c>
      <c r="AG152" t="s">
        <v>242</v>
      </c>
      <c r="AH152" t="s">
        <v>242</v>
      </c>
      <c r="AI152">
        <v>0</v>
      </c>
      <c r="AJ152">
        <v>0.1907984779732875</v>
      </c>
      <c r="AK152">
        <v>0.0167838687706976</v>
      </c>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row>
    <row r="153">
      <c r="A153" t="s">
        <v>405</v>
      </c>
      <c r="B153">
        <v>2012</v>
      </c>
      <c r="C153" t="s">
        <v>411</v>
      </c>
      <c r="D153">
        <v>139</v>
      </c>
      <c r="E153" t="s">
        <v>45</v>
      </c>
      <c r="F153" t="s">
        <v>19</v>
      </c>
      <c r="G153" t="s">
        <v>242</v>
      </c>
      <c r="H153">
        <v>0.015928051707467999</v>
      </c>
      <c r="I153">
        <v>0.0098024530488846004</v>
      </c>
      <c r="J153">
        <v>0</v>
      </c>
      <c r="K153">
        <v>0</v>
      </c>
      <c r="L153">
        <v>0</v>
      </c>
      <c r="M153">
        <v>0</v>
      </c>
      <c r="N153">
        <v>0</v>
      </c>
      <c r="O153">
        <v>0</v>
      </c>
      <c r="P153">
        <v>0</v>
      </c>
      <c r="Q153">
        <v>0</v>
      </c>
      <c r="R153">
        <v>0.090274870739076696</v>
      </c>
      <c r="S153">
        <v>0</v>
      </c>
      <c r="T153">
        <v>0.055621229882163899</v>
      </c>
      <c r="U153">
        <v>0</v>
      </c>
      <c r="V153">
        <v>0</v>
      </c>
      <c r="W153" t="s">
        <v>160</v>
      </c>
      <c r="X153" t="s">
        <v>161</v>
      </c>
      <c r="Y153" t="s">
        <v>162</v>
      </c>
      <c r="Z153" t="s">
        <v>242</v>
      </c>
      <c r="AA153" t="s">
        <v>242</v>
      </c>
      <c r="AB153" t="s">
        <v>242</v>
      </c>
      <c r="AC153" t="s">
        <v>242</v>
      </c>
      <c r="AD153" t="s">
        <v>242</v>
      </c>
      <c r="AE153" t="s">
        <v>242</v>
      </c>
      <c r="AF153" t="s">
        <v>242</v>
      </c>
      <c r="AG153" t="s">
        <v>242</v>
      </c>
      <c r="AH153" t="s">
        <v>242</v>
      </c>
      <c r="AI153">
        <v>0.0017712465365683</v>
      </c>
      <c r="AJ153">
        <v>0.013121271120325099</v>
      </c>
      <c r="AK153">
        <v>0.0036139818992520999</v>
      </c>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row>
    <row r="154">
      <c r="A154" t="s">
        <v>405</v>
      </c>
      <c r="B154">
        <v>2012</v>
      </c>
      <c r="C154" t="s">
        <v>411</v>
      </c>
      <c r="D154">
        <v>148</v>
      </c>
      <c r="E154" t="s">
        <v>109</v>
      </c>
      <c r="F154" t="s">
        <v>49</v>
      </c>
      <c r="G154" t="s">
        <v>242</v>
      </c>
      <c r="H154">
        <v>0.71862849133282003</v>
      </c>
      <c r="I154">
        <v>0.1318213114711124</v>
      </c>
      <c r="J154">
        <v>0.090104607109804197</v>
      </c>
      <c r="K154">
        <v>0.027976753060115898</v>
      </c>
      <c r="L154">
        <v>0.31144800114851418</v>
      </c>
      <c r="M154">
        <v>0.72309233352195246</v>
      </c>
      <c r="N154">
        <v>0.037638643957476299</v>
      </c>
      <c r="O154">
        <v>0.056037280977754303</v>
      </c>
      <c r="P154">
        <v>0.0153884258081337</v>
      </c>
      <c r="Q154">
        <v>0.3781447062385081</v>
      </c>
      <c r="R154">
        <v>0.69574972366557564</v>
      </c>
      <c r="S154">
        <v>0.28102005727716661</v>
      </c>
      <c r="T154">
        <v>0.42624689931650811</v>
      </c>
      <c r="U154">
        <v>0.11411105673576361</v>
      </c>
      <c r="V154">
        <v>0.086694111826609702</v>
      </c>
      <c r="W154" t="s">
        <v>160</v>
      </c>
      <c r="X154" t="s">
        <v>161</v>
      </c>
      <c r="Y154" t="s">
        <v>162</v>
      </c>
      <c r="Z154" t="s">
        <v>242</v>
      </c>
      <c r="AA154" t="s">
        <v>242</v>
      </c>
      <c r="AB154" t="s">
        <v>242</v>
      </c>
      <c r="AC154" t="s">
        <v>242</v>
      </c>
      <c r="AD154" t="s">
        <v>242</v>
      </c>
      <c r="AE154" t="s">
        <v>242</v>
      </c>
      <c r="AF154" t="s">
        <v>242</v>
      </c>
      <c r="AG154" t="s">
        <v>242</v>
      </c>
      <c r="AH154" t="s">
        <v>242</v>
      </c>
      <c r="AI154">
        <v>0.32018487128164252</v>
      </c>
      <c r="AJ154">
        <v>0.11301824709848531</v>
      </c>
      <c r="AK154">
        <v>0.25929921781740628</v>
      </c>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row>
    <row r="155">
      <c r="A155" t="s">
        <v>405</v>
      </c>
      <c r="B155">
        <v>2012</v>
      </c>
      <c r="C155" t="s">
        <v>411</v>
      </c>
      <c r="D155">
        <v>149</v>
      </c>
      <c r="E155" t="s">
        <v>109</v>
      </c>
      <c r="F155" t="s">
        <v>48</v>
      </c>
      <c r="G155" t="s">
        <v>242</v>
      </c>
      <c r="H155">
        <v>99.074028550181396</v>
      </c>
      <c r="I155">
        <v>99.772872053034249</v>
      </c>
      <c r="J155">
        <v>99.909895392890206</v>
      </c>
      <c r="K155">
        <v>99.972023246939884</v>
      </c>
      <c r="L155">
        <v>99.688551998851466</v>
      </c>
      <c r="M155">
        <v>99.04462466324361</v>
      </c>
      <c r="N155">
        <v>99.858470566483064</v>
      </c>
      <c r="O155">
        <v>99.943962719022252</v>
      </c>
      <c r="P155">
        <v>99.98461157419186</v>
      </c>
      <c r="Q155">
        <v>99.62185529376147</v>
      </c>
      <c r="R155">
        <v>99.213975405595363</v>
      </c>
      <c r="S155">
        <v>99.718979942722825</v>
      </c>
      <c r="T155">
        <v>99.518131870801312</v>
      </c>
      <c r="U155">
        <v>99.885888943264234</v>
      </c>
      <c r="V155">
        <v>99.913305888173383</v>
      </c>
      <c r="W155" t="s">
        <v>160</v>
      </c>
      <c r="X155" t="s">
        <v>161</v>
      </c>
      <c r="Y155" t="s">
        <v>162</v>
      </c>
      <c r="Z155" t="s">
        <v>242</v>
      </c>
      <c r="AA155" t="s">
        <v>242</v>
      </c>
      <c r="AB155" t="s">
        <v>242</v>
      </c>
      <c r="AC155" t="s">
        <v>242</v>
      </c>
      <c r="AD155" t="s">
        <v>242</v>
      </c>
      <c r="AE155" t="s">
        <v>242</v>
      </c>
      <c r="AF155" t="s">
        <v>242</v>
      </c>
      <c r="AG155" t="s">
        <v>242</v>
      </c>
      <c r="AH155" t="s">
        <v>242</v>
      </c>
      <c r="AI155">
        <v>99.678043882181797</v>
      </c>
      <c r="AJ155">
        <v>99.683062003807891</v>
      </c>
      <c r="AK155">
        <v>99.720302931512606</v>
      </c>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row>
    <row r="156">
      <c r="A156" t="s">
        <v>405</v>
      </c>
      <c r="B156">
        <v>2012</v>
      </c>
      <c r="C156" t="s">
        <v>411</v>
      </c>
      <c r="D156">
        <v>150</v>
      </c>
      <c r="E156" t="s">
        <v>109</v>
      </c>
      <c r="F156" t="s">
        <v>111</v>
      </c>
      <c r="G156" t="s">
        <v>242</v>
      </c>
      <c r="H156">
        <v>0.20734295848580059</v>
      </c>
      <c r="I156">
        <v>0.095306635494673997</v>
      </c>
      <c r="J156">
        <v>0</v>
      </c>
      <c r="K156">
        <v>0</v>
      </c>
      <c r="L156">
        <v>0</v>
      </c>
      <c r="M156">
        <v>0.23228300323444839</v>
      </c>
      <c r="N156">
        <v>0.10389078955947149</v>
      </c>
      <c r="O156">
        <v>0</v>
      </c>
      <c r="P156">
        <v>0</v>
      </c>
      <c r="Q156">
        <v>0</v>
      </c>
      <c r="R156">
        <v>0.090274870739076696</v>
      </c>
      <c r="S156">
        <v>0</v>
      </c>
      <c r="T156">
        <v>0.055621229882163899</v>
      </c>
      <c r="U156">
        <v>0</v>
      </c>
      <c r="V156">
        <v>0</v>
      </c>
      <c r="W156" t="s">
        <v>160</v>
      </c>
      <c r="X156" t="s">
        <v>161</v>
      </c>
      <c r="Y156" t="s">
        <v>162</v>
      </c>
      <c r="Z156" t="s">
        <v>242</v>
      </c>
      <c r="AA156" t="s">
        <v>242</v>
      </c>
      <c r="AB156" t="s">
        <v>242</v>
      </c>
      <c r="AC156" t="s">
        <v>242</v>
      </c>
      <c r="AD156" t="s">
        <v>242</v>
      </c>
      <c r="AE156" t="s">
        <v>242</v>
      </c>
      <c r="AF156" t="s">
        <v>242</v>
      </c>
      <c r="AG156" t="s">
        <v>242</v>
      </c>
      <c r="AH156" t="s">
        <v>242</v>
      </c>
      <c r="AI156">
        <v>0.0017712465365683</v>
      </c>
      <c r="AJ156">
        <v>0.20391974909361271</v>
      </c>
      <c r="AK156">
        <v>0.020397850669949799</v>
      </c>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row>
    <row r="157">
      <c r="A157" t="s">
        <v>405</v>
      </c>
      <c r="B157">
        <v>2012</v>
      </c>
      <c r="C157" t="s">
        <v>411</v>
      </c>
      <c r="D157">
        <v>151</v>
      </c>
      <c r="E157" t="s">
        <v>110</v>
      </c>
      <c r="F157" t="s">
        <v>49</v>
      </c>
      <c r="G157" t="s">
        <v>242</v>
      </c>
      <c r="H157">
        <v>0.71874297308521695</v>
      </c>
      <c r="I157">
        <v>0.13183423446004769</v>
      </c>
      <c r="J157">
        <v>0.090104607109804197</v>
      </c>
      <c r="K157">
        <v>0.027976753060115898</v>
      </c>
      <c r="L157">
        <v>0.31144800114851418</v>
      </c>
      <c r="M157">
        <v>0.72309233352195246</v>
      </c>
      <c r="N157">
        <v>0.037638643957476299</v>
      </c>
      <c r="O157">
        <v>0.056037280977754303</v>
      </c>
      <c r="P157">
        <v>0.0153884258081337</v>
      </c>
      <c r="Q157">
        <v>0.3781447062385081</v>
      </c>
      <c r="R157">
        <v>0.69637837834648275</v>
      </c>
      <c r="S157">
        <v>0.28102005727716661</v>
      </c>
      <c r="T157">
        <v>0.42648411502653788</v>
      </c>
      <c r="U157">
        <v>0.11411105673576361</v>
      </c>
      <c r="V157">
        <v>0.086694111826609702</v>
      </c>
      <c r="W157" t="s">
        <v>160</v>
      </c>
      <c r="X157" t="s">
        <v>161</v>
      </c>
      <c r="Y157" t="s">
        <v>162</v>
      </c>
      <c r="Z157" t="s">
        <v>242</v>
      </c>
      <c r="AA157" t="s">
        <v>242</v>
      </c>
      <c r="AB157" t="s">
        <v>242</v>
      </c>
      <c r="AC157" t="s">
        <v>242</v>
      </c>
      <c r="AD157" t="s">
        <v>242</v>
      </c>
      <c r="AE157" t="s">
        <v>242</v>
      </c>
      <c r="AF157" t="s">
        <v>242</v>
      </c>
      <c r="AG157" t="s">
        <v>242</v>
      </c>
      <c r="AH157" t="s">
        <v>242</v>
      </c>
      <c r="AI157">
        <v>0.32019054264553959</v>
      </c>
      <c r="AJ157">
        <v>0.11303307847516759</v>
      </c>
      <c r="AK157">
        <v>0.25930858918288258</v>
      </c>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row>
    <row r="158">
      <c r="A158" t="s">
        <v>405</v>
      </c>
      <c r="B158">
        <v>2012</v>
      </c>
      <c r="C158" t="s">
        <v>411</v>
      </c>
      <c r="D158">
        <v>152</v>
      </c>
      <c r="E158" t="s">
        <v>110</v>
      </c>
      <c r="F158" t="s">
        <v>48</v>
      </c>
      <c r="G158" t="s">
        <v>242</v>
      </c>
      <c r="H158">
        <v>99.281257026914787</v>
      </c>
      <c r="I158">
        <v>99.868165765539985</v>
      </c>
      <c r="J158">
        <v>99.909895392890206</v>
      </c>
      <c r="K158">
        <v>99.972023246939884</v>
      </c>
      <c r="L158">
        <v>99.688551998851466</v>
      </c>
      <c r="M158">
        <v>99.276907666478039</v>
      </c>
      <c r="N158">
        <v>99.962361356042521</v>
      </c>
      <c r="O158">
        <v>99.943962719022252</v>
      </c>
      <c r="P158">
        <v>99.98461157419186</v>
      </c>
      <c r="Q158">
        <v>99.62185529376147</v>
      </c>
      <c r="R158">
        <v>99.303621621653534</v>
      </c>
      <c r="S158">
        <v>99.718979942722825</v>
      </c>
      <c r="T158">
        <v>99.573515884973446</v>
      </c>
      <c r="U158">
        <v>99.885888943264234</v>
      </c>
      <c r="V158">
        <v>99.913305888173383</v>
      </c>
      <c r="W158" t="s">
        <v>160</v>
      </c>
      <c r="X158" t="s">
        <v>161</v>
      </c>
      <c r="Y158" t="s">
        <v>162</v>
      </c>
      <c r="Z158" t="s">
        <v>242</v>
      </c>
      <c r="AA158" t="s">
        <v>242</v>
      </c>
      <c r="AB158" t="s">
        <v>242</v>
      </c>
      <c r="AC158" t="s">
        <v>242</v>
      </c>
      <c r="AD158" t="s">
        <v>242</v>
      </c>
      <c r="AE158" t="s">
        <v>242</v>
      </c>
      <c r="AF158" t="s">
        <v>242</v>
      </c>
      <c r="AG158" t="s">
        <v>242</v>
      </c>
      <c r="AH158" t="s">
        <v>242</v>
      </c>
      <c r="AI158">
        <v>99.67980945735448</v>
      </c>
      <c r="AJ158">
        <v>99.886966921524817</v>
      </c>
      <c r="AK158">
        <v>99.740691410817092</v>
      </c>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row>
    <row r="159">
      <c r="A159" t="s">
        <v>405</v>
      </c>
      <c r="B159">
        <v>2012</v>
      </c>
      <c r="C159" t="s">
        <v>411</v>
      </c>
      <c r="D159">
        <v>153</v>
      </c>
      <c r="E159" t="s">
        <v>62</v>
      </c>
      <c r="F159" t="s">
        <v>287</v>
      </c>
      <c r="G159" t="s">
        <v>242</v>
      </c>
      <c r="H159">
        <v>48.331145149824508</v>
      </c>
      <c r="I159">
        <v>45.439344886061058</v>
      </c>
      <c r="J159">
        <v>53.328369296826367</v>
      </c>
      <c r="K159">
        <v>60.436049328379703</v>
      </c>
      <c r="L159">
        <v>79.82401752952407</v>
      </c>
      <c r="M159">
        <v>57.320446354952473</v>
      </c>
      <c r="N159">
        <v>60.94335076034907</v>
      </c>
      <c r="O159">
        <v>69.117788818904614</v>
      </c>
      <c r="P159">
        <v>71.310866741752903</v>
      </c>
      <c r="Q159">
        <v>84.963589121343119</v>
      </c>
      <c r="R159">
        <v>3.600817242246813</v>
      </c>
      <c r="S159">
        <v>4.4203056217514529</v>
      </c>
      <c r="T159">
        <v>2.9697313430367638</v>
      </c>
      <c r="U159">
        <v>7.7526929148737347</v>
      </c>
      <c r="V159">
        <v>5.7331493031852219</v>
      </c>
      <c r="W159" t="s">
        <v>160</v>
      </c>
      <c r="X159" t="s">
        <v>161</v>
      </c>
      <c r="Y159" t="s">
        <v>162</v>
      </c>
      <c r="Z159" t="s">
        <v>242</v>
      </c>
      <c r="AA159" t="s">
        <v>242</v>
      </c>
      <c r="AB159" t="s">
        <v>242</v>
      </c>
      <c r="AC159" t="s">
        <v>242</v>
      </c>
      <c r="AD159" t="s">
        <v>242</v>
      </c>
      <c r="AE159" t="s">
        <v>242</v>
      </c>
      <c r="AF159" t="s">
        <v>242</v>
      </c>
      <c r="AG159" t="s">
        <v>242</v>
      </c>
      <c r="AH159" t="s">
        <v>242</v>
      </c>
      <c r="AI159">
        <v>72.541087348588547</v>
      </c>
      <c r="AJ159">
        <v>32.692976905434193</v>
      </c>
      <c r="AK159">
        <v>32.334444175605967</v>
      </c>
      <c r="AL159"/>
      <c r="AM159"/>
      <c r="AN159"/>
      <c r="AO159"/>
      <c r="AP159"/>
      <c r="AQ159"/>
      <c r="AR159"/>
      <c r="AS159"/>
      <c r="AT159"/>
      <c r="AU159">
        <v>7573.9313269999884</v>
      </c>
      <c r="AV159">
        <v>7127.7325220000039</v>
      </c>
      <c r="AW159">
        <v>8359.6502890000374</v>
      </c>
      <c r="AX159">
        <v>9468.485816999997</v>
      </c>
      <c r="AY159">
        <v>12515.61127100002</v>
      </c>
      <c r="AZ159">
        <v>7402.2230079999908</v>
      </c>
      <c r="BA159">
        <v>7867.848217000007</v>
      </c>
      <c r="BB159">
        <v>8921.440211000021</v>
      </c>
      <c r="BC159">
        <v>9205.2283630000074</v>
      </c>
      <c r="BD159">
        <v>10971.82461500002</v>
      </c>
      <c r="BE159">
        <v>99.561433000000008</v>
      </c>
      <c r="BF159">
        <v>122.215118</v>
      </c>
      <c r="BG159">
        <v>82.09764100000001</v>
      </c>
      <c r="BH159">
        <v>214.47863100000001</v>
      </c>
      <c r="BI159">
        <v>158.49398899999991</v>
      </c>
      <c r="BJ159">
        <v>35403.601006000048</v>
      </c>
      <c r="BK159">
        <v>7222.8882190000213</v>
      </c>
      <c r="BL159">
        <v>2418.9220010000108</v>
      </c>
      <c r="BM159"/>
      <c r="BN159"/>
      <c r="BO159"/>
      <c r="BP159"/>
      <c r="BQ159"/>
      <c r="BR159"/>
      <c r="BS159"/>
      <c r="BT159"/>
      <c r="BU159"/>
    </row>
    <row r="160">
      <c r="A160" t="s">
        <v>405</v>
      </c>
      <c r="B160">
        <v>2012</v>
      </c>
      <c r="C160" t="s">
        <v>411</v>
      </c>
      <c r="D160">
        <v>154</v>
      </c>
      <c r="E160" t="s">
        <v>62</v>
      </c>
      <c r="F160" t="s">
        <v>288</v>
      </c>
      <c r="G160" t="s">
        <v>242</v>
      </c>
      <c r="H160">
        <v>51.059256189205477</v>
      </c>
      <c r="I160">
        <v>54.289588062192323</v>
      </c>
      <c r="J160">
        <v>46.593641985503737</v>
      </c>
      <c r="K160">
        <v>39.488810725632987</v>
      </c>
      <c r="L160">
        <v>20.175982470475741</v>
      </c>
      <c r="M160">
        <v>42.306856497759853</v>
      </c>
      <c r="N160">
        <v>38.911746842626172</v>
      </c>
      <c r="O160">
        <v>30.81903278345219</v>
      </c>
      <c r="P160">
        <v>28.597937110679521</v>
      </c>
      <c r="Q160">
        <v>15.036410878656749</v>
      </c>
      <c r="R160">
        <v>94.658929903058038</v>
      </c>
      <c r="S160">
        <v>95.069868506047911</v>
      </c>
      <c r="T160">
        <v>96.704698868505517</v>
      </c>
      <c r="U160">
        <v>92.100170169912417</v>
      </c>
      <c r="V160">
        <v>94.266850696814771</v>
      </c>
      <c r="W160" t="s">
        <v>160</v>
      </c>
      <c r="X160" t="s">
        <v>161</v>
      </c>
      <c r="Y160" t="s">
        <v>162</v>
      </c>
      <c r="Z160" t="s">
        <v>242</v>
      </c>
      <c r="AA160" t="s">
        <v>242</v>
      </c>
      <c r="AB160" t="s">
        <v>242</v>
      </c>
      <c r="AC160" t="s">
        <v>242</v>
      </c>
      <c r="AD160" t="s">
        <v>242</v>
      </c>
      <c r="AE160" t="s">
        <v>242</v>
      </c>
      <c r="AF160" t="s">
        <v>242</v>
      </c>
      <c r="AG160" t="s">
        <v>242</v>
      </c>
      <c r="AH160" t="s">
        <v>242</v>
      </c>
      <c r="AI160">
        <v>27.35898316954821</v>
      </c>
      <c r="AJ160">
        <v>66.866044508092102</v>
      </c>
      <c r="AK160">
        <v>67.453668477353418</v>
      </c>
      <c r="AL160"/>
      <c r="AM160"/>
      <c r="AN160"/>
      <c r="AO160"/>
      <c r="AP160"/>
      <c r="AQ160"/>
      <c r="AR160"/>
      <c r="AS160"/>
      <c r="AT160"/>
      <c r="AU160">
        <v>8001.4512129999794</v>
      </c>
      <c r="AV160">
        <v>8516.0044319999743</v>
      </c>
      <c r="AW160">
        <v>7303.9276810000001</v>
      </c>
      <c r="AX160">
        <v>6186.6923539999971</v>
      </c>
      <c r="AY160">
        <v>3163.3931919999991</v>
      </c>
      <c r="AZ160">
        <v>5463.4045350000042</v>
      </c>
      <c r="BA160">
        <v>5023.5458699999836</v>
      </c>
      <c r="BB160">
        <v>3977.9941320000071</v>
      </c>
      <c r="BC160">
        <v>3691.5908309999959</v>
      </c>
      <c r="BD160">
        <v>1941.736038999999</v>
      </c>
      <c r="BE160">
        <v>2617.288819000004</v>
      </c>
      <c r="BF160">
        <v>2628.5456689999992</v>
      </c>
      <c r="BG160">
        <v>2673.382448999997</v>
      </c>
      <c r="BH160">
        <v>2547.955739999999</v>
      </c>
      <c r="BI160">
        <v>2606.024787999997</v>
      </c>
      <c r="BJ160">
        <v>13352.522817999939</v>
      </c>
      <c r="BK160">
        <v>14772.774181000061</v>
      </c>
      <c r="BL160">
        <v>5046.1718729999866</v>
      </c>
      <c r="BM160"/>
      <c r="BN160"/>
      <c r="BO160"/>
      <c r="BP160"/>
      <c r="BQ160"/>
      <c r="BR160"/>
      <c r="BS160"/>
      <c r="BT160"/>
      <c r="BU160"/>
    </row>
    <row r="161">
      <c r="A161" t="s">
        <v>405</v>
      </c>
      <c r="B161">
        <v>2012</v>
      </c>
      <c r="C161" t="s">
        <v>411</v>
      </c>
      <c r="D161">
        <v>155</v>
      </c>
      <c r="E161" t="s">
        <v>62</v>
      </c>
      <c r="F161" t="s">
        <v>289</v>
      </c>
      <c r="G161" t="s">
        <v>242</v>
      </c>
      <c r="H161">
        <v>0.18340266101309469</v>
      </c>
      <c r="I161">
        <v>0.085504182445789403</v>
      </c>
      <c r="J161">
        <v>0</v>
      </c>
      <c r="K161">
        <v>0</v>
      </c>
      <c r="L161">
        <v>0</v>
      </c>
      <c r="M161">
        <v>0.22256010056022149</v>
      </c>
      <c r="N161">
        <v>0.10389078955947149</v>
      </c>
      <c r="O161">
        <v>0</v>
      </c>
      <c r="P161">
        <v>0</v>
      </c>
      <c r="Q161">
        <v>0</v>
      </c>
      <c r="R161">
        <v>0</v>
      </c>
      <c r="S161">
        <v>0</v>
      </c>
      <c r="T161">
        <v>0</v>
      </c>
      <c r="U161">
        <v>0</v>
      </c>
      <c r="V161">
        <v>0</v>
      </c>
      <c r="W161" t="s">
        <v>160</v>
      </c>
      <c r="X161" t="s">
        <v>161</v>
      </c>
      <c r="Y161" t="s">
        <v>162</v>
      </c>
      <c r="Z161" t="s">
        <v>242</v>
      </c>
      <c r="AA161" t="s">
        <v>242</v>
      </c>
      <c r="AB161" t="s">
        <v>242</v>
      </c>
      <c r="AC161" t="s">
        <v>242</v>
      </c>
      <c r="AD161" t="s">
        <v>242</v>
      </c>
      <c r="AE161" t="s">
        <v>242</v>
      </c>
      <c r="AF161" t="s">
        <v>242</v>
      </c>
      <c r="AG161" t="s">
        <v>242</v>
      </c>
      <c r="AH161" t="s">
        <v>242</v>
      </c>
      <c r="AI161">
        <v>0</v>
      </c>
      <c r="AJ161">
        <v>0.1907984779732875</v>
      </c>
      <c r="AK161">
        <v>0</v>
      </c>
      <c r="AL161"/>
      <c r="AM161"/>
      <c r="AN161"/>
      <c r="AO161"/>
      <c r="AP161"/>
      <c r="AQ161"/>
      <c r="AR161"/>
      <c r="AS161"/>
      <c r="AT161"/>
      <c r="AU161">
        <v>28.740870000000001</v>
      </c>
      <c r="AV161">
        <v>13.412406000000001</v>
      </c>
      <c r="AW161">
        <v>0</v>
      </c>
      <c r="AX161">
        <v>0</v>
      </c>
      <c r="AY161">
        <v>0</v>
      </c>
      <c r="AZ161">
        <v>28.740870000000001</v>
      </c>
      <c r="BA161">
        <v>13.412406000000001</v>
      </c>
      <c r="BB161">
        <v>0</v>
      </c>
      <c r="BC161">
        <v>0</v>
      </c>
      <c r="BD161">
        <v>0</v>
      </c>
      <c r="BE161">
        <v>0</v>
      </c>
      <c r="BF161">
        <v>0</v>
      </c>
      <c r="BG161">
        <v>0</v>
      </c>
      <c r="BH161">
        <v>0</v>
      </c>
      <c r="BI161">
        <v>0</v>
      </c>
      <c r="BJ161">
        <v>0</v>
      </c>
      <c r="BK161">
        <v>42.153276000000012</v>
      </c>
      <c r="BL161">
        <v>0</v>
      </c>
      <c r="BM161"/>
      <c r="BN161"/>
      <c r="BO161"/>
      <c r="BP161"/>
      <c r="BQ161"/>
      <c r="BR161"/>
      <c r="BS161"/>
      <c r="BT161"/>
      <c r="BU161"/>
    </row>
    <row r="162">
      <c r="A162" t="s">
        <v>405</v>
      </c>
      <c r="B162">
        <v>2012</v>
      </c>
      <c r="C162" t="s">
        <v>411</v>
      </c>
      <c r="D162">
        <v>156</v>
      </c>
      <c r="E162" t="s">
        <v>62</v>
      </c>
      <c r="F162" t="s">
        <v>290</v>
      </c>
      <c r="G162" t="s">
        <v>242</v>
      </c>
      <c r="H162">
        <v>0.2005096804635528</v>
      </c>
      <c r="I162">
        <v>0.15942299450354089</v>
      </c>
      <c r="J162">
        <v>0.052021627404791097</v>
      </c>
      <c r="K162">
        <v>0</v>
      </c>
      <c r="L162">
        <v>0</v>
      </c>
      <c r="M162">
        <v>0.061861952003041003</v>
      </c>
      <c r="N162">
        <v>0.0410116074649962</v>
      </c>
      <c r="O162">
        <v>0.063178397643437703</v>
      </c>
      <c r="P162">
        <v>0</v>
      </c>
      <c r="Q162">
        <v>0</v>
      </c>
      <c r="R162">
        <v>0.87342630316986947</v>
      </c>
      <c r="S162">
        <v>0.41713644055414151</v>
      </c>
      <c r="T162">
        <v>0.26994855857547573</v>
      </c>
      <c r="U162">
        <v>0</v>
      </c>
      <c r="V162">
        <v>0</v>
      </c>
      <c r="W162" t="s">
        <v>160</v>
      </c>
      <c r="X162" t="s">
        <v>161</v>
      </c>
      <c r="Y162" t="s">
        <v>162</v>
      </c>
      <c r="Z162" t="s">
        <v>242</v>
      </c>
      <c r="AA162" t="s">
        <v>242</v>
      </c>
      <c r="AB162" t="s">
        <v>242</v>
      </c>
      <c r="AC162" t="s">
        <v>242</v>
      </c>
      <c r="AD162" t="s">
        <v>242</v>
      </c>
      <c r="AE162" t="s">
        <v>242</v>
      </c>
      <c r="AF162" t="s">
        <v>242</v>
      </c>
      <c r="AG162" t="s">
        <v>242</v>
      </c>
      <c r="AH162" t="s">
        <v>242</v>
      </c>
      <c r="AI162">
        <v>0.043926229749301</v>
      </c>
      <c r="AJ162">
        <v>0.1952911907690438</v>
      </c>
      <c r="AK162">
        <v>0</v>
      </c>
      <c r="AL162"/>
      <c r="AM162"/>
      <c r="AN162"/>
      <c r="AO162"/>
      <c r="AP162"/>
      <c r="AQ162"/>
      <c r="AR162"/>
      <c r="AS162"/>
      <c r="AT162"/>
      <c r="AU162">
        <v>31.421696000000001</v>
      </c>
      <c r="AV162">
        <v>25.007501000000001</v>
      </c>
      <c r="AW162">
        <v>8.1548080000000009</v>
      </c>
      <c r="AX162">
        <v>0</v>
      </c>
      <c r="AY162">
        <v>0</v>
      </c>
      <c r="AZ162">
        <v>7.988702</v>
      </c>
      <c r="BA162">
        <v>5.2946400000000002</v>
      </c>
      <c r="BB162">
        <v>8.1548080000000009</v>
      </c>
      <c r="BC162">
        <v>0</v>
      </c>
      <c r="BD162">
        <v>0</v>
      </c>
      <c r="BE162">
        <v>24.149955000000009</v>
      </c>
      <c r="BF162">
        <v>11.533225</v>
      </c>
      <c r="BG162">
        <v>7.4626749999999991</v>
      </c>
      <c r="BH162">
        <v>0</v>
      </c>
      <c r="BI162">
        <v>0</v>
      </c>
      <c r="BJ162">
        <v>21.43815</v>
      </c>
      <c r="BK162">
        <v>43.145854999999997</v>
      </c>
      <c r="BL162">
        <v>0</v>
      </c>
      <c r="BM162"/>
      <c r="BN162"/>
      <c r="BO162"/>
      <c r="BP162"/>
      <c r="BQ162"/>
      <c r="BR162"/>
      <c r="BS162"/>
      <c r="BT162"/>
      <c r="BU162"/>
    </row>
    <row r="163">
      <c r="A163" t="s">
        <v>405</v>
      </c>
      <c r="B163">
        <v>2012</v>
      </c>
      <c r="C163" t="s">
        <v>411</v>
      </c>
      <c r="D163">
        <v>157</v>
      </c>
      <c r="E163" t="s">
        <v>62</v>
      </c>
      <c r="F163" t="s">
        <v>291</v>
      </c>
      <c r="G163" t="s">
        <v>242</v>
      </c>
      <c r="H163">
        <v>0.2017460220203896</v>
      </c>
      <c r="I163">
        <v>0.016337421748141099</v>
      </c>
      <c r="J163">
        <v>0.025967090265346798</v>
      </c>
      <c r="K163">
        <v>0.075139945987046194</v>
      </c>
      <c r="L163">
        <v>0</v>
      </c>
      <c r="M163">
        <v>0.078552192050094796</v>
      </c>
      <c r="N163">
        <v>0</v>
      </c>
      <c r="O163">
        <v>0</v>
      </c>
      <c r="P163">
        <v>0.091196147567374</v>
      </c>
      <c r="Q163">
        <v>0</v>
      </c>
      <c r="R163">
        <v>0.77655168078617298</v>
      </c>
      <c r="S163">
        <v>0.092689431646509599</v>
      </c>
      <c r="T163">
        <v>0</v>
      </c>
      <c r="U163">
        <v>0.14713691521389499</v>
      </c>
      <c r="V163">
        <v>0</v>
      </c>
      <c r="W163" t="s">
        <v>160</v>
      </c>
      <c r="X163" t="s">
        <v>161</v>
      </c>
      <c r="Y163" t="s">
        <v>162</v>
      </c>
      <c r="Z163" t="s">
        <v>242</v>
      </c>
      <c r="AA163" t="s">
        <v>242</v>
      </c>
      <c r="AB163" t="s">
        <v>242</v>
      </c>
      <c r="AC163" t="s">
        <v>242</v>
      </c>
      <c r="AD163" t="s">
        <v>242</v>
      </c>
      <c r="AE163" t="s">
        <v>242</v>
      </c>
      <c r="AF163" t="s">
        <v>242</v>
      </c>
      <c r="AG163" t="s">
        <v>242</v>
      </c>
      <c r="AH163" t="s">
        <v>242</v>
      </c>
      <c r="AI163">
        <v>0.054232005577595201</v>
      </c>
      <c r="AJ163">
        <v>0.041767646611813002</v>
      </c>
      <c r="AK163">
        <v>0.1914894963705151</v>
      </c>
      <c r="AL163"/>
      <c r="AM163"/>
      <c r="AN163"/>
      <c r="AO163"/>
      <c r="AP163"/>
      <c r="AQ163"/>
      <c r="AR163"/>
      <c r="AS163"/>
      <c r="AT163"/>
      <c r="AU163">
        <v>31.615442000000002</v>
      </c>
      <c r="AV163">
        <v>2.5627300000000002</v>
      </c>
      <c r="AW163">
        <v>4.0705499999999999</v>
      </c>
      <c r="AX163">
        <v>11.772138</v>
      </c>
      <c r="AY163">
        <v>0</v>
      </c>
      <c r="AZ163">
        <v>10.144038999999999</v>
      </c>
      <c r="BA163">
        <v>0</v>
      </c>
      <c r="BB163">
        <v>0</v>
      </c>
      <c r="BC163">
        <v>11.772138</v>
      </c>
      <c r="BD163">
        <v>0</v>
      </c>
      <c r="BE163">
        <v>21.471402999999999</v>
      </c>
      <c r="BF163">
        <v>2.5627300000000002</v>
      </c>
      <c r="BG163">
        <v>0</v>
      </c>
      <c r="BH163">
        <v>4.0705499999999999</v>
      </c>
      <c r="BI163">
        <v>0</v>
      </c>
      <c r="BJ163">
        <v>26.467873000000001</v>
      </c>
      <c r="BK163">
        <v>9.2277629999999995</v>
      </c>
      <c r="BL163">
        <v>14.325224</v>
      </c>
      <c r="BM163"/>
      <c r="BN163"/>
      <c r="BO163"/>
      <c r="BP163"/>
      <c r="BQ163"/>
      <c r="BR163"/>
      <c r="BS163"/>
      <c r="BT163"/>
      <c r="BU163"/>
    </row>
    <row r="164">
      <c r="A164" t="s">
        <v>405</v>
      </c>
      <c r="B164">
        <v>2012</v>
      </c>
      <c r="C164" t="s">
        <v>411</v>
      </c>
      <c r="D164">
        <v>158</v>
      </c>
      <c r="E164" t="s">
        <v>62</v>
      </c>
      <c r="F164" t="s">
        <v>292</v>
      </c>
      <c r="G164" t="s">
        <v>242</v>
      </c>
      <c r="H164">
        <v>0.0080122457652379003</v>
      </c>
      <c r="I164">
        <v>0</v>
      </c>
      <c r="J164">
        <v>0</v>
      </c>
      <c r="K164">
        <v>0</v>
      </c>
      <c r="L164">
        <v>0</v>
      </c>
      <c r="M164">
        <v>0.0097229026742269992</v>
      </c>
      <c r="N164">
        <v>0</v>
      </c>
      <c r="O164">
        <v>0</v>
      </c>
      <c r="P164">
        <v>0</v>
      </c>
      <c r="Q164">
        <v>0</v>
      </c>
      <c r="R164">
        <v>0</v>
      </c>
      <c r="S164">
        <v>0</v>
      </c>
      <c r="T164">
        <v>0</v>
      </c>
      <c r="U164">
        <v>0</v>
      </c>
      <c r="V164">
        <v>0</v>
      </c>
      <c r="W164" t="s">
        <v>160</v>
      </c>
      <c r="X164" t="s">
        <v>161</v>
      </c>
      <c r="Y164" t="s">
        <v>162</v>
      </c>
      <c r="Z164" t="s">
        <v>242</v>
      </c>
      <c r="AA164" t="s">
        <v>242</v>
      </c>
      <c r="AB164" t="s">
        <v>242</v>
      </c>
      <c r="AC164" t="s">
        <v>242</v>
      </c>
      <c r="AD164" t="s">
        <v>242</v>
      </c>
      <c r="AE164" t="s">
        <v>242</v>
      </c>
      <c r="AF164" t="s">
        <v>242</v>
      </c>
      <c r="AG164" t="s">
        <v>242</v>
      </c>
      <c r="AH164" t="s">
        <v>242</v>
      </c>
      <c r="AI164">
        <v>0</v>
      </c>
      <c r="AJ164">
        <v>0</v>
      </c>
      <c r="AK164">
        <v>0.0167838687706976</v>
      </c>
      <c r="AL164"/>
      <c r="AM164"/>
      <c r="AN164"/>
      <c r="AO164"/>
      <c r="AP164"/>
      <c r="AQ164"/>
      <c r="AR164"/>
      <c r="AS164"/>
      <c r="AT164"/>
      <c r="AU164">
        <v>1.255592</v>
      </c>
      <c r="AV164">
        <v>0</v>
      </c>
      <c r="AW164">
        <v>0</v>
      </c>
      <c r="AX164">
        <v>0</v>
      </c>
      <c r="AY164">
        <v>0</v>
      </c>
      <c r="AZ164">
        <v>1.255592</v>
      </c>
      <c r="BA164">
        <v>0</v>
      </c>
      <c r="BB164">
        <v>0</v>
      </c>
      <c r="BC164">
        <v>0</v>
      </c>
      <c r="BD164">
        <v>0</v>
      </c>
      <c r="BE164">
        <v>0</v>
      </c>
      <c r="BF164">
        <v>0</v>
      </c>
      <c r="BG164">
        <v>0</v>
      </c>
      <c r="BH164">
        <v>0</v>
      </c>
      <c r="BI164">
        <v>0</v>
      </c>
      <c r="BJ164">
        <v>0</v>
      </c>
      <c r="BK164">
        <v>0</v>
      </c>
      <c r="BL164">
        <v>1.255592</v>
      </c>
      <c r="BM164"/>
      <c r="BN164"/>
      <c r="BO164"/>
      <c r="BP164"/>
      <c r="BQ164"/>
      <c r="BR164"/>
      <c r="BS164"/>
      <c r="BT164"/>
      <c r="BU164"/>
    </row>
    <row r="165">
      <c r="A165" t="s">
        <v>405</v>
      </c>
      <c r="B165">
        <v>2012</v>
      </c>
      <c r="C165" t="s">
        <v>411</v>
      </c>
      <c r="D165">
        <v>159</v>
      </c>
      <c r="E165" t="s">
        <v>62</v>
      </c>
      <c r="F165" t="s">
        <v>241</v>
      </c>
      <c r="G165" t="s">
        <v>242</v>
      </c>
      <c r="H165">
        <v>0.015928051707467999</v>
      </c>
      <c r="I165">
        <v>0.0098024530488846004</v>
      </c>
      <c r="J165">
        <v>0</v>
      </c>
      <c r="K165">
        <v>0</v>
      </c>
      <c r="L165">
        <v>0</v>
      </c>
      <c r="M165">
        <v>0</v>
      </c>
      <c r="N165">
        <v>0</v>
      </c>
      <c r="O165">
        <v>0</v>
      </c>
      <c r="P165">
        <v>0</v>
      </c>
      <c r="Q165">
        <v>0</v>
      </c>
      <c r="R165">
        <v>0.090274870739076696</v>
      </c>
      <c r="S165">
        <v>0</v>
      </c>
      <c r="T165">
        <v>0.055621229882163899</v>
      </c>
      <c r="U165">
        <v>0</v>
      </c>
      <c r="V165">
        <v>0</v>
      </c>
      <c r="W165" t="s">
        <v>160</v>
      </c>
      <c r="X165" t="s">
        <v>161</v>
      </c>
      <c r="Y165" t="s">
        <v>162</v>
      </c>
      <c r="Z165" t="s">
        <v>242</v>
      </c>
      <c r="AA165" t="s">
        <v>242</v>
      </c>
      <c r="AB165" t="s">
        <v>242</v>
      </c>
      <c r="AC165" t="s">
        <v>242</v>
      </c>
      <c r="AD165" t="s">
        <v>242</v>
      </c>
      <c r="AE165" t="s">
        <v>242</v>
      </c>
      <c r="AF165" t="s">
        <v>242</v>
      </c>
      <c r="AG165" t="s">
        <v>242</v>
      </c>
      <c r="AH165" t="s">
        <v>242</v>
      </c>
      <c r="AI165">
        <v>0.0017712465365683</v>
      </c>
      <c r="AJ165">
        <v>0.013121271120325099</v>
      </c>
      <c r="AK165">
        <v>0.0036139818992520999</v>
      </c>
      <c r="AL165"/>
      <c r="AM165"/>
      <c r="AN165"/>
      <c r="AO165"/>
      <c r="AP165"/>
      <c r="AQ165"/>
      <c r="AR165"/>
      <c r="AS165"/>
      <c r="AT165"/>
      <c r="AU165">
        <v>2.4960710000000002</v>
      </c>
      <c r="AV165">
        <v>1.5376380000000001</v>
      </c>
      <c r="AW165">
        <v>0</v>
      </c>
      <c r="AX165">
        <v>0</v>
      </c>
      <c r="AY165">
        <v>0</v>
      </c>
      <c r="AZ165">
        <v>0</v>
      </c>
      <c r="BA165">
        <v>0</v>
      </c>
      <c r="BB165">
        <v>0</v>
      </c>
      <c r="BC165">
        <v>0</v>
      </c>
      <c r="BD165">
        <v>0</v>
      </c>
      <c r="BE165">
        <v>2.4960710000000002</v>
      </c>
      <c r="BF165">
        <v>0</v>
      </c>
      <c r="BG165">
        <v>1.5376380000000001</v>
      </c>
      <c r="BH165">
        <v>0</v>
      </c>
      <c r="BI165">
        <v>0</v>
      </c>
      <c r="BJ165">
        <v>0.86445499999999997</v>
      </c>
      <c r="BK165">
        <v>2.8988939999999999</v>
      </c>
      <c r="BL165">
        <v>0.27035999999999999</v>
      </c>
      <c r="BM165"/>
      <c r="BN165"/>
      <c r="BO165"/>
      <c r="BP165"/>
      <c r="BQ165"/>
      <c r="BR165"/>
      <c r="BS165"/>
      <c r="BT165"/>
      <c r="BU165"/>
    </row>
    <row r="166">
      <c r="A166" t="s">
        <v>405</v>
      </c>
      <c r="B166">
        <v>2018</v>
      </c>
      <c r="C166" t="s">
        <v>412</v>
      </c>
      <c r="D166">
        <v>16</v>
      </c>
      <c r="E166" t="s">
        <v>13</v>
      </c>
      <c r="F166" t="s">
        <v>14</v>
      </c>
      <c r="G166" t="s">
        <v>417</v>
      </c>
      <c r="H166">
        <v>99.78669335634288</v>
      </c>
      <c r="I166">
        <v>99.626863264990945</v>
      </c>
      <c r="J166">
        <v>99.864759874570893</v>
      </c>
      <c r="K166">
        <v>99.858615160445481</v>
      </c>
      <c r="L166">
        <v>99.980406392286071</v>
      </c>
      <c r="M166">
        <v>99.797466874934969</v>
      </c>
      <c r="N166">
        <v>99.761217704374303</v>
      </c>
      <c r="O166">
        <v>99.888098811824065</v>
      </c>
      <c r="P166">
        <v>99.847873515596504</v>
      </c>
      <c r="Q166">
        <v>99.978073267263639</v>
      </c>
      <c r="R166">
        <v>99.423870892313843</v>
      </c>
      <c r="S166">
        <v>99.117063485282259</v>
      </c>
      <c r="T166">
        <v>99.485746487146784</v>
      </c>
      <c r="U166">
        <v>99.799936208277046</v>
      </c>
      <c r="V166">
        <v>100</v>
      </c>
      <c r="W166" t="s">
        <v>326</v>
      </c>
      <c r="X166" t="s">
        <v>327</v>
      </c>
      <c r="Y166" t="s">
        <v>328</v>
      </c>
      <c r="Z166" t="s">
        <v>329</v>
      </c>
      <c r="AA166" t="s">
        <v>330</v>
      </c>
      <c r="AB166" t="s">
        <v>331</v>
      </c>
      <c r="AC166" t="s">
        <v>332</v>
      </c>
      <c r="AD166" t="s">
        <v>333</v>
      </c>
      <c r="AE166" t="s">
        <v>334</v>
      </c>
      <c r="AF166" t="s">
        <v>335</v>
      </c>
      <c r="AG166" t="s">
        <v>336</v>
      </c>
      <c r="AH166" t="s">
        <v>337</v>
      </c>
      <c r="AI166">
        <v>98.579985868197511</v>
      </c>
      <c r="AJ166">
        <v>99.99012300354994</v>
      </c>
      <c r="AK166">
        <v>100</v>
      </c>
      <c r="AL166">
        <v>99.745853010337996</v>
      </c>
      <c r="AM166">
        <v>99.659600762579473</v>
      </c>
      <c r="AN166">
        <v>99.465795303231928</v>
      </c>
      <c r="AO166">
        <v>99.194568896257024</v>
      </c>
      <c r="AP166">
        <v>99.447374966815744</v>
      </c>
      <c r="AQ166">
        <v>100</v>
      </c>
      <c r="AR166">
        <v>99.82691579245872</v>
      </c>
      <c r="AS166">
        <v>100</v>
      </c>
      <c r="AT166">
        <v>99.994334227779774</v>
      </c>
      <c r="AU166">
        <v>18024.239303000031</v>
      </c>
      <c r="AV166">
        <v>17989.394886000009</v>
      </c>
      <c r="AW166">
        <v>18030.067974000031</v>
      </c>
      <c r="AX166">
        <v>18027.604985999951</v>
      </c>
      <c r="AY166">
        <v>18051.22829899994</v>
      </c>
      <c r="AZ166">
        <v>16082.127681000011</v>
      </c>
      <c r="BA166">
        <v>16068.94945799995</v>
      </c>
      <c r="BB166">
        <v>16092.81857600002</v>
      </c>
      <c r="BC166">
        <v>16071.06023099999</v>
      </c>
      <c r="BD166">
        <v>16130.101856999951</v>
      </c>
      <c r="BE166">
        <v>1934.9858750000019</v>
      </c>
      <c r="BF166">
        <v>1919.8522470000009</v>
      </c>
      <c r="BG166">
        <v>1940.835549999998</v>
      </c>
      <c r="BH166">
        <v>1938.757350000001</v>
      </c>
      <c r="BI166">
        <v>1943.046623000002</v>
      </c>
      <c r="BJ166">
        <v>1901.7860219999959</v>
      </c>
      <c r="BK166">
        <v>35766.106295000049</v>
      </c>
      <c r="BL166">
        <v>2072.660012000003</v>
      </c>
      <c r="BM166">
        <v>5099.0169889999861</v>
      </c>
      <c r="BN166">
        <v>16408.20012500001</v>
      </c>
      <c r="BO166">
        <v>2609.5830369999931</v>
      </c>
      <c r="BP166">
        <v>3351.2847119999992</v>
      </c>
      <c r="BQ166">
        <v>1470.978694000001</v>
      </c>
      <c r="BR166">
        <v>2112.9847239999981</v>
      </c>
      <c r="BS166">
        <v>5363.2806139999984</v>
      </c>
      <c r="BT166">
        <v>1250.238019000001</v>
      </c>
      <c r="BU166">
        <v>12716.41620499996</v>
      </c>
    </row>
    <row r="167">
      <c r="A167" t="s">
        <v>405</v>
      </c>
      <c r="B167">
        <v>2018</v>
      </c>
      <c r="C167" t="s">
        <v>412</v>
      </c>
      <c r="D167">
        <v>17</v>
      </c>
      <c r="E167" t="s">
        <v>13</v>
      </c>
      <c r="F167" t="s">
        <v>51</v>
      </c>
      <c r="G167" t="s">
        <v>242</v>
      </c>
      <c r="H167">
        <v>0.21330664365710819</v>
      </c>
      <c r="I167">
        <v>0.37313673500901462</v>
      </c>
      <c r="J167">
        <v>0.13524012542912919</v>
      </c>
      <c r="K167">
        <v>0.14138483955452141</v>
      </c>
      <c r="L167">
        <v>0.0195936077139315</v>
      </c>
      <c r="M167">
        <v>0.2025331250650331</v>
      </c>
      <c r="N167">
        <v>0.23878229562570011</v>
      </c>
      <c r="O167">
        <v>0.1119011881759369</v>
      </c>
      <c r="P167">
        <v>0.1521264844035049</v>
      </c>
      <c r="Q167">
        <v>0.0219267327363665</v>
      </c>
      <c r="R167">
        <v>0.5761291076861691</v>
      </c>
      <c r="S167">
        <v>0.88293651471773071</v>
      </c>
      <c r="T167">
        <v>0.51425351285320287</v>
      </c>
      <c r="U167">
        <v>0.20006379172295399</v>
      </c>
      <c r="V167">
        <v>0</v>
      </c>
      <c r="W167" t="s">
        <v>326</v>
      </c>
      <c r="X167" t="s">
        <v>327</v>
      </c>
      <c r="Y167" t="s">
        <v>328</v>
      </c>
      <c r="Z167" t="s">
        <v>329</v>
      </c>
      <c r="AA167" t="s">
        <v>330</v>
      </c>
      <c r="AB167" t="s">
        <v>331</v>
      </c>
      <c r="AC167" t="s">
        <v>332</v>
      </c>
      <c r="AD167" t="s">
        <v>333</v>
      </c>
      <c r="AE167" t="s">
        <v>334</v>
      </c>
      <c r="AF167" t="s">
        <v>335</v>
      </c>
      <c r="AG167" t="s">
        <v>336</v>
      </c>
      <c r="AH167" t="s">
        <v>337</v>
      </c>
      <c r="AI167">
        <v>1.4200141318024639</v>
      </c>
      <c r="AJ167">
        <v>0.0098769964500369997</v>
      </c>
      <c r="AK167">
        <v>0</v>
      </c>
      <c r="AL167">
        <v>0.25414698966201382</v>
      </c>
      <c r="AM167">
        <v>0.34039923742052258</v>
      </c>
      <c r="AN167">
        <v>0.534204696768109</v>
      </c>
      <c r="AO167">
        <v>0.80543110374299187</v>
      </c>
      <c r="AP167">
        <v>0.55262503318428113</v>
      </c>
      <c r="AQ167">
        <v>0</v>
      </c>
      <c r="AR167">
        <v>0.173084207541289</v>
      </c>
      <c r="AS167">
        <v>0</v>
      </c>
      <c r="AT167">
        <v>0.0056657722202273003</v>
      </c>
      <c r="AU167">
        <v>38.529085000000002</v>
      </c>
      <c r="AV167">
        <v>67.376446999999999</v>
      </c>
      <c r="AW167">
        <v>24.416907999999999</v>
      </c>
      <c r="AX167">
        <v>25.524387999999998</v>
      </c>
      <c r="AY167">
        <v>3.5375800000000002</v>
      </c>
      <c r="AZ167">
        <v>32.637737999999999</v>
      </c>
      <c r="BA167">
        <v>38.461646000000002</v>
      </c>
      <c r="BB167">
        <v>18.028229</v>
      </c>
      <c r="BC167">
        <v>24.485588</v>
      </c>
      <c r="BD167">
        <v>3.5375800000000002</v>
      </c>
      <c r="BE167">
        <v>11.212616000000001</v>
      </c>
      <c r="BF167">
        <v>17.102077000000001</v>
      </c>
      <c r="BG167">
        <v>10.032406999999999</v>
      </c>
      <c r="BH167">
        <v>3.8865270000000001</v>
      </c>
      <c r="BI167">
        <v>0</v>
      </c>
      <c r="BJ167">
        <v>27.394638</v>
      </c>
      <c r="BK167">
        <v>3.5329660000000001</v>
      </c>
      <c r="BL167">
        <v>0</v>
      </c>
      <c r="BM167">
        <v>12.992017000000001</v>
      </c>
      <c r="BN167">
        <v>56.044161999999993</v>
      </c>
      <c r="BO167">
        <v>14.015385999999999</v>
      </c>
      <c r="BP167">
        <v>27.211459000000001</v>
      </c>
      <c r="BQ167">
        <v>8.1741689999999991</v>
      </c>
      <c r="BR167">
        <v>0</v>
      </c>
      <c r="BS167">
        <v>9.2990870000000001</v>
      </c>
      <c r="BT167">
        <v>0</v>
      </c>
      <c r="BU167">
        <v>0.72052400000000005</v>
      </c>
    </row>
    <row r="168">
      <c r="A168" t="s">
        <v>405</v>
      </c>
      <c r="B168">
        <v>2018</v>
      </c>
      <c r="C168" t="s">
        <v>412</v>
      </c>
      <c r="D168">
        <v>18</v>
      </c>
      <c r="E168" t="s">
        <v>60</v>
      </c>
      <c r="F168" t="s">
        <v>15</v>
      </c>
      <c r="G168" t="s">
        <v>418</v>
      </c>
      <c r="H168">
        <v>99.522688030073098</v>
      </c>
      <c r="I168">
        <v>99.28116136572018</v>
      </c>
      <c r="J168">
        <v>99.702626428008585</v>
      </c>
      <c r="K168">
        <v>99.841257775023479</v>
      </c>
      <c r="L168">
        <v>99.980406392286071</v>
      </c>
      <c r="M168">
        <v>99.606315849030651</v>
      </c>
      <c r="N168">
        <v>99.483320893897613</v>
      </c>
      <c r="O168">
        <v>99.874260307053078</v>
      </c>
      <c r="P168">
        <v>99.828427125579623</v>
      </c>
      <c r="Q168">
        <v>99.978073267263639</v>
      </c>
      <c r="R168">
        <v>98.408732504307366</v>
      </c>
      <c r="S168">
        <v>98.362794538749114</v>
      </c>
      <c r="T168">
        <v>98.625668851456751</v>
      </c>
      <c r="U168">
        <v>99.435821247025203</v>
      </c>
      <c r="V168">
        <v>99.826505277720173</v>
      </c>
      <c r="W168" t="s">
        <v>326</v>
      </c>
      <c r="X168" t="s">
        <v>327</v>
      </c>
      <c r="Y168" t="s">
        <v>328</v>
      </c>
      <c r="Z168" t="s">
        <v>329</v>
      </c>
      <c r="AA168" t="s">
        <v>330</v>
      </c>
      <c r="AB168" t="s">
        <v>331</v>
      </c>
      <c r="AC168" t="s">
        <v>332</v>
      </c>
      <c r="AD168" t="s">
        <v>333</v>
      </c>
      <c r="AE168" t="s">
        <v>334</v>
      </c>
      <c r="AF168" t="s">
        <v>335</v>
      </c>
      <c r="AG168" t="s">
        <v>336</v>
      </c>
      <c r="AH168" t="s">
        <v>337</v>
      </c>
      <c r="AI168">
        <v>98.437443074926918</v>
      </c>
      <c r="AJ168">
        <v>99.982998019757403</v>
      </c>
      <c r="AK168">
        <v>100</v>
      </c>
      <c r="AL168">
        <v>99.745853010337996</v>
      </c>
      <c r="AM168">
        <v>99.385305896147031</v>
      </c>
      <c r="AN168">
        <v>98.337129941858734</v>
      </c>
      <c r="AO168">
        <v>99.194568896257024</v>
      </c>
      <c r="AP168">
        <v>99.447374966815744</v>
      </c>
      <c r="AQ168">
        <v>99.385511894042438</v>
      </c>
      <c r="AR168">
        <v>98.895029113146521</v>
      </c>
      <c r="AS168">
        <v>100</v>
      </c>
      <c r="AT168">
        <v>99.994334227779774</v>
      </c>
      <c r="AU168">
        <v>17937.72524200004</v>
      </c>
      <c r="AV168">
        <v>17905.745455</v>
      </c>
      <c r="AW168">
        <v>17967.99087200002</v>
      </c>
      <c r="AX168">
        <v>18016.91819399994</v>
      </c>
      <c r="AY168">
        <v>18051.22829899994</v>
      </c>
      <c r="AZ168">
        <v>16016.62184200001</v>
      </c>
      <c r="BA168">
        <v>16010.23157799995</v>
      </c>
      <c r="BB168">
        <v>16059.36355600002</v>
      </c>
      <c r="BC168">
        <v>16063.00748099999</v>
      </c>
      <c r="BD168">
        <v>16130.101856999951</v>
      </c>
      <c r="BE168">
        <v>1906.7523260000021</v>
      </c>
      <c r="BF168">
        <v>1902.3778040000011</v>
      </c>
      <c r="BG168">
        <v>1924.056570999998</v>
      </c>
      <c r="BH168">
        <v>1931.683893000001</v>
      </c>
      <c r="BI168">
        <v>1935.4111540000019</v>
      </c>
      <c r="BJ168">
        <v>1899.0361139999959</v>
      </c>
      <c r="BK168">
        <v>35763.557714000053</v>
      </c>
      <c r="BL168">
        <v>2072.660012000003</v>
      </c>
      <c r="BM168">
        <v>5099.0169889999861</v>
      </c>
      <c r="BN168">
        <v>16322.81521500001</v>
      </c>
      <c r="BO168">
        <v>2553.9454599999931</v>
      </c>
      <c r="BP168">
        <v>3351.2847119999992</v>
      </c>
      <c r="BQ168">
        <v>1470.978694000001</v>
      </c>
      <c r="BR168">
        <v>2098.3729929999981</v>
      </c>
      <c r="BS168">
        <v>5281.2859349999999</v>
      </c>
      <c r="BT168">
        <v>1250.238019000001</v>
      </c>
      <c r="BU168">
        <v>12716.41620499996</v>
      </c>
    </row>
    <row r="169">
      <c r="A169" t="s">
        <v>405</v>
      </c>
      <c r="B169">
        <v>2018</v>
      </c>
      <c r="C169" t="s">
        <v>412</v>
      </c>
      <c r="D169">
        <v>19</v>
      </c>
      <c r="E169" t="s">
        <v>60</v>
      </c>
      <c r="F169" t="s">
        <v>16</v>
      </c>
      <c r="G169" t="s">
        <v>419</v>
      </c>
      <c r="H169">
        <v>0.26354360995897042</v>
      </c>
      <c r="I169">
        <v>0.34525955466719799</v>
      </c>
      <c r="J169">
        <v>0.16188653428114511</v>
      </c>
      <c r="K169">
        <v>0.017298112591827799</v>
      </c>
      <c r="L169">
        <v>0</v>
      </c>
      <c r="M169">
        <v>0.19071220895214699</v>
      </c>
      <c r="N169">
        <v>0.27768866723932978</v>
      </c>
      <c r="O169">
        <v>0.0136209262384908</v>
      </c>
      <c r="P169">
        <v>0.019399768594706299</v>
      </c>
      <c r="Q169">
        <v>0</v>
      </c>
      <c r="R169">
        <v>1.0125770629754181</v>
      </c>
      <c r="S169">
        <v>0.75293942187645646</v>
      </c>
      <c r="T169">
        <v>0.86007763569003137</v>
      </c>
      <c r="U169">
        <v>0.36411496125185061</v>
      </c>
      <c r="V169">
        <v>0.17349472227983209</v>
      </c>
      <c r="W169" t="s">
        <v>326</v>
      </c>
      <c r="X169" t="s">
        <v>327</v>
      </c>
      <c r="Y169" t="s">
        <v>328</v>
      </c>
      <c r="Z169" t="s">
        <v>329</v>
      </c>
      <c r="AA169" t="s">
        <v>330</v>
      </c>
      <c r="AB169" t="s">
        <v>331</v>
      </c>
      <c r="AC169" t="s">
        <v>332</v>
      </c>
      <c r="AD169" t="s">
        <v>333</v>
      </c>
      <c r="AE169" t="s">
        <v>334</v>
      </c>
      <c r="AF169" t="s">
        <v>335</v>
      </c>
      <c r="AG169" t="s">
        <v>336</v>
      </c>
      <c r="AH169" t="s">
        <v>337</v>
      </c>
      <c r="AI169">
        <v>0.14254279327059011</v>
      </c>
      <c r="AJ169">
        <v>0.0071249837925504</v>
      </c>
      <c r="AK169">
        <v>0</v>
      </c>
      <c r="AL169">
        <v>0</v>
      </c>
      <c r="AM169">
        <v>0.27345602018314719</v>
      </c>
      <c r="AN169">
        <v>1.1232215590432251</v>
      </c>
      <c r="AO169">
        <v>0</v>
      </c>
      <c r="AP169">
        <v>0</v>
      </c>
      <c r="AQ169">
        <v>0.614488105957539</v>
      </c>
      <c r="AR169">
        <v>0.93084028856568168</v>
      </c>
      <c r="AS169">
        <v>0</v>
      </c>
      <c r="AT169">
        <v>0</v>
      </c>
      <c r="AU169">
        <v>47.500453999999998</v>
      </c>
      <c r="AV169">
        <v>62.268909999999998</v>
      </c>
      <c r="AW169">
        <v>29.174515</v>
      </c>
      <c r="AX169">
        <v>3.1215419999999998</v>
      </c>
      <c r="AY169">
        <v>0</v>
      </c>
      <c r="AZ169">
        <v>30.666381999999992</v>
      </c>
      <c r="BA169">
        <v>44.689500000000002</v>
      </c>
      <c r="BB169">
        <v>2.190188</v>
      </c>
      <c r="BC169">
        <v>3.1215419999999998</v>
      </c>
      <c r="BD169">
        <v>0</v>
      </c>
      <c r="BE169">
        <v>19.619536</v>
      </c>
      <c r="BF169">
        <v>14.562165</v>
      </c>
      <c r="BG169">
        <v>16.778979</v>
      </c>
      <c r="BH169">
        <v>7.0734569999999994</v>
      </c>
      <c r="BI169">
        <v>3.3636720000000002</v>
      </c>
      <c r="BJ169">
        <v>2.749908</v>
      </c>
      <c r="BK169">
        <v>2.548581</v>
      </c>
      <c r="BL169">
        <v>0</v>
      </c>
      <c r="BM169">
        <v>0</v>
      </c>
      <c r="BN169">
        <v>44.911791000000001</v>
      </c>
      <c r="BO169">
        <v>29.171551000000001</v>
      </c>
      <c r="BP169">
        <v>0</v>
      </c>
      <c r="BQ169">
        <v>0</v>
      </c>
      <c r="BR169">
        <v>12.973976</v>
      </c>
      <c r="BS169">
        <v>49.709614000000002</v>
      </c>
      <c r="BT169">
        <v>0</v>
      </c>
      <c r="BU169">
        <v>0</v>
      </c>
    </row>
    <row r="170">
      <c r="A170" t="s">
        <v>405</v>
      </c>
      <c r="B170">
        <v>2018</v>
      </c>
      <c r="C170" t="s">
        <v>412</v>
      </c>
      <c r="D170">
        <v>20</v>
      </c>
      <c r="E170" t="s">
        <v>60</v>
      </c>
      <c r="F170" t="s">
        <v>22</v>
      </c>
      <c r="G170" t="s">
        <v>420</v>
      </c>
      <c r="H170">
        <v>0.21376835996801249</v>
      </c>
      <c r="I170">
        <v>0.37357907961257192</v>
      </c>
      <c r="J170">
        <v>0.1354870377101921</v>
      </c>
      <c r="K170">
        <v>0.1414441123846801</v>
      </c>
      <c r="L170">
        <v>0.0195936077139315</v>
      </c>
      <c r="M170">
        <v>0.20297194201720409</v>
      </c>
      <c r="N170">
        <v>0.23899043886306401</v>
      </c>
      <c r="O170">
        <v>0.1121187667084383</v>
      </c>
      <c r="P170">
        <v>0.15217310582568411</v>
      </c>
      <c r="Q170">
        <v>0.0219267327363665</v>
      </c>
      <c r="R170">
        <v>0.5786904327172252</v>
      </c>
      <c r="S170">
        <v>0.88426603937440895</v>
      </c>
      <c r="T170">
        <v>0.51425351285320287</v>
      </c>
      <c r="U170">
        <v>0.20006379172295399</v>
      </c>
      <c r="V170">
        <v>0</v>
      </c>
      <c r="W170" t="s">
        <v>326</v>
      </c>
      <c r="X170" t="s">
        <v>327</v>
      </c>
      <c r="Y170" t="s">
        <v>328</v>
      </c>
      <c r="Z170" t="s">
        <v>329</v>
      </c>
      <c r="AA170" t="s">
        <v>330</v>
      </c>
      <c r="AB170" t="s">
        <v>331</v>
      </c>
      <c r="AC170" t="s">
        <v>332</v>
      </c>
      <c r="AD170" t="s">
        <v>333</v>
      </c>
      <c r="AE170" t="s">
        <v>334</v>
      </c>
      <c r="AF170" t="s">
        <v>335</v>
      </c>
      <c r="AG170" t="s">
        <v>336</v>
      </c>
      <c r="AH170" t="s">
        <v>337</v>
      </c>
      <c r="AI170">
        <v>1.4200141318024639</v>
      </c>
      <c r="AJ170">
        <v>0.0098769964500369997</v>
      </c>
      <c r="AK170">
        <v>0</v>
      </c>
      <c r="AL170">
        <v>0.25414698966201382</v>
      </c>
      <c r="AM170">
        <v>0.34123808366982222</v>
      </c>
      <c r="AN170">
        <v>0.53964849909806278</v>
      </c>
      <c r="AO170">
        <v>0.80543110374299187</v>
      </c>
      <c r="AP170">
        <v>0.55262503318428113</v>
      </c>
      <c r="AQ170">
        <v>0</v>
      </c>
      <c r="AR170">
        <v>0.17413059828783581</v>
      </c>
      <c r="AS170">
        <v>0</v>
      </c>
      <c r="AT170">
        <v>0.0056657722202273003</v>
      </c>
      <c r="AU170">
        <v>38.529085000000002</v>
      </c>
      <c r="AV170">
        <v>67.376446999999999</v>
      </c>
      <c r="AW170">
        <v>24.416907999999999</v>
      </c>
      <c r="AX170">
        <v>25.524387999999998</v>
      </c>
      <c r="AY170">
        <v>3.5375800000000002</v>
      </c>
      <c r="AZ170">
        <v>32.637737999999999</v>
      </c>
      <c r="BA170">
        <v>38.461646000000002</v>
      </c>
      <c r="BB170">
        <v>18.028229</v>
      </c>
      <c r="BC170">
        <v>24.485588</v>
      </c>
      <c r="BD170">
        <v>3.5375800000000002</v>
      </c>
      <c r="BE170">
        <v>11.212616000000001</v>
      </c>
      <c r="BF170">
        <v>17.102077000000001</v>
      </c>
      <c r="BG170">
        <v>10.032406999999999</v>
      </c>
      <c r="BH170">
        <v>3.8865270000000001</v>
      </c>
      <c r="BI170">
        <v>0</v>
      </c>
      <c r="BJ170">
        <v>27.394638</v>
      </c>
      <c r="BK170">
        <v>3.5329660000000001</v>
      </c>
      <c r="BL170">
        <v>0</v>
      </c>
      <c r="BM170">
        <v>12.992017000000001</v>
      </c>
      <c r="BN170">
        <v>56.044161999999993</v>
      </c>
      <c r="BO170">
        <v>14.015385999999999</v>
      </c>
      <c r="BP170">
        <v>27.211459000000001</v>
      </c>
      <c r="BQ170">
        <v>8.1741689999999991</v>
      </c>
      <c r="BR170">
        <v>0</v>
      </c>
      <c r="BS170">
        <v>9.2990870000000001</v>
      </c>
      <c r="BT170">
        <v>0</v>
      </c>
      <c r="BU170">
        <v>0.72052400000000005</v>
      </c>
    </row>
    <row r="171">
      <c r="A171" t="s">
        <v>405</v>
      </c>
      <c r="B171">
        <v>2018</v>
      </c>
      <c r="C171" t="s">
        <v>412</v>
      </c>
      <c r="D171">
        <v>22</v>
      </c>
      <c r="E171" t="s">
        <v>54</v>
      </c>
      <c r="F171" t="s">
        <v>49</v>
      </c>
      <c r="G171" t="s">
        <v>242</v>
      </c>
      <c r="H171">
        <v>0.26410818970464323</v>
      </c>
      <c r="I171">
        <v>0.34655420869038212</v>
      </c>
      <c r="J171">
        <v>0.1621061671249282</v>
      </c>
      <c r="K171">
        <v>0.017322614410021898</v>
      </c>
      <c r="L171">
        <v>0</v>
      </c>
      <c r="M171">
        <v>0.1911000885129984</v>
      </c>
      <c r="N171">
        <v>0.27835390646197572</v>
      </c>
      <c r="O171">
        <v>0.013636214994568401</v>
      </c>
      <c r="P171">
        <v>0.019429334816938499</v>
      </c>
      <c r="Q171">
        <v>0</v>
      </c>
      <c r="R171">
        <v>1.0184708563813101</v>
      </c>
      <c r="S171">
        <v>0.75965680905472277</v>
      </c>
      <c r="T171">
        <v>0.86452347804532015</v>
      </c>
      <c r="U171">
        <v>0.36484488376020852</v>
      </c>
      <c r="V171">
        <v>0.17349472227983209</v>
      </c>
      <c r="W171" t="s">
        <v>326</v>
      </c>
      <c r="X171" t="s">
        <v>327</v>
      </c>
      <c r="Y171" t="s">
        <v>328</v>
      </c>
      <c r="Z171" t="s">
        <v>329</v>
      </c>
      <c r="AA171" t="s">
        <v>330</v>
      </c>
      <c r="AB171" t="s">
        <v>331</v>
      </c>
      <c r="AC171" t="s">
        <v>332</v>
      </c>
      <c r="AD171" t="s">
        <v>333</v>
      </c>
      <c r="AE171" t="s">
        <v>334</v>
      </c>
      <c r="AF171" t="s">
        <v>335</v>
      </c>
      <c r="AG171" t="s">
        <v>336</v>
      </c>
      <c r="AH171" t="s">
        <v>337</v>
      </c>
      <c r="AI171">
        <v>0.14459607801239829</v>
      </c>
      <c r="AJ171">
        <v>0.0071256875964613</v>
      </c>
      <c r="AK171">
        <v>0</v>
      </c>
      <c r="AL171">
        <v>0</v>
      </c>
      <c r="AM171">
        <v>0.27439235138474899</v>
      </c>
      <c r="AN171">
        <v>1.1293158953224089</v>
      </c>
      <c r="AO171">
        <v>0</v>
      </c>
      <c r="AP171">
        <v>0</v>
      </c>
      <c r="AQ171">
        <v>0.614488105957539</v>
      </c>
      <c r="AR171">
        <v>0.93246399369672439</v>
      </c>
      <c r="AS171">
        <v>0</v>
      </c>
      <c r="AT171">
        <v>0</v>
      </c>
      <c r="AU171">
        <v>47.500453999999998</v>
      </c>
      <c r="AV171">
        <v>62.268909999999998</v>
      </c>
      <c r="AW171">
        <v>29.174515</v>
      </c>
      <c r="AX171">
        <v>3.1215419999999998</v>
      </c>
      <c r="AY171">
        <v>0</v>
      </c>
      <c r="AZ171">
        <v>30.666381999999992</v>
      </c>
      <c r="BA171">
        <v>44.689500000000002</v>
      </c>
      <c r="BB171">
        <v>2.190188</v>
      </c>
      <c r="BC171">
        <v>3.1215419999999998</v>
      </c>
      <c r="BD171">
        <v>0</v>
      </c>
      <c r="BE171">
        <v>19.619536</v>
      </c>
      <c r="BF171">
        <v>14.562165</v>
      </c>
      <c r="BG171">
        <v>16.778979</v>
      </c>
      <c r="BH171">
        <v>7.0734569999999994</v>
      </c>
      <c r="BI171">
        <v>3.3636720000000002</v>
      </c>
      <c r="BJ171">
        <v>2.749908</v>
      </c>
      <c r="BK171">
        <v>2.548581</v>
      </c>
      <c r="BL171">
        <v>0</v>
      </c>
      <c r="BM171">
        <v>0</v>
      </c>
      <c r="BN171">
        <v>44.911791000000001</v>
      </c>
      <c r="BO171">
        <v>29.171551000000001</v>
      </c>
      <c r="BP171">
        <v>0</v>
      </c>
      <c r="BQ171">
        <v>0</v>
      </c>
      <c r="BR171">
        <v>12.973976</v>
      </c>
      <c r="BS171">
        <v>49.709614000000002</v>
      </c>
      <c r="BT171">
        <v>0</v>
      </c>
      <c r="BU171">
        <v>0</v>
      </c>
    </row>
    <row r="172">
      <c r="A172" t="s">
        <v>405</v>
      </c>
      <c r="B172">
        <v>2018</v>
      </c>
      <c r="C172" t="s">
        <v>412</v>
      </c>
      <c r="D172">
        <v>23</v>
      </c>
      <c r="E172" t="s">
        <v>54</v>
      </c>
      <c r="F172" t="s">
        <v>48</v>
      </c>
      <c r="G172" t="s">
        <v>242</v>
      </c>
      <c r="H172">
        <v>99.735891810295428</v>
      </c>
      <c r="I172">
        <v>99.653445791309551</v>
      </c>
      <c r="J172">
        <v>99.837893832875011</v>
      </c>
      <c r="K172">
        <v>99.982677385589952</v>
      </c>
      <c r="L172">
        <v>100</v>
      </c>
      <c r="M172">
        <v>99.808899911486989</v>
      </c>
      <c r="N172">
        <v>99.721646093538013</v>
      </c>
      <c r="O172">
        <v>99.986363785005423</v>
      </c>
      <c r="P172">
        <v>99.980570665183052</v>
      </c>
      <c r="Q172">
        <v>100</v>
      </c>
      <c r="R172">
        <v>98.981529143618687</v>
      </c>
      <c r="S172">
        <v>99.240343190945268</v>
      </c>
      <c r="T172">
        <v>99.135476521954672</v>
      </c>
      <c r="U172">
        <v>99.635155116239787</v>
      </c>
      <c r="V172">
        <v>99.826505277720173</v>
      </c>
      <c r="W172" t="s">
        <v>326</v>
      </c>
      <c r="X172" t="s">
        <v>327</v>
      </c>
      <c r="Y172" t="s">
        <v>328</v>
      </c>
      <c r="Z172" t="s">
        <v>329</v>
      </c>
      <c r="AA172" t="s">
        <v>330</v>
      </c>
      <c r="AB172" t="s">
        <v>331</v>
      </c>
      <c r="AC172" t="s">
        <v>332</v>
      </c>
      <c r="AD172" t="s">
        <v>333</v>
      </c>
      <c r="AE172" t="s">
        <v>334</v>
      </c>
      <c r="AF172" t="s">
        <v>335</v>
      </c>
      <c r="AG172" t="s">
        <v>336</v>
      </c>
      <c r="AH172" t="s">
        <v>337</v>
      </c>
      <c r="AI172">
        <v>99.855403921987602</v>
      </c>
      <c r="AJ172">
        <v>99.992874312403558</v>
      </c>
      <c r="AK172">
        <v>100</v>
      </c>
      <c r="AL172">
        <v>100</v>
      </c>
      <c r="AM172">
        <v>99.725607648615238</v>
      </c>
      <c r="AN172">
        <v>98.870684104677608</v>
      </c>
      <c r="AO172">
        <v>100</v>
      </c>
      <c r="AP172">
        <v>100</v>
      </c>
      <c r="AQ172">
        <v>99.385511894042438</v>
      </c>
      <c r="AR172">
        <v>99.0675360063033</v>
      </c>
      <c r="AS172">
        <v>100</v>
      </c>
      <c r="AT172">
        <v>100</v>
      </c>
      <c r="AU172">
        <v>17937.72524200004</v>
      </c>
      <c r="AV172">
        <v>17905.745455</v>
      </c>
      <c r="AW172">
        <v>17967.99087200002</v>
      </c>
      <c r="AX172">
        <v>18016.91819399994</v>
      </c>
      <c r="AY172">
        <v>18051.22829899994</v>
      </c>
      <c r="AZ172">
        <v>16016.62184200001</v>
      </c>
      <c r="BA172">
        <v>16010.23157799995</v>
      </c>
      <c r="BB172">
        <v>16059.36355600002</v>
      </c>
      <c r="BC172">
        <v>16063.00748099999</v>
      </c>
      <c r="BD172">
        <v>16130.101856999951</v>
      </c>
      <c r="BE172">
        <v>1906.7523260000021</v>
      </c>
      <c r="BF172">
        <v>1902.3778040000011</v>
      </c>
      <c r="BG172">
        <v>1924.056570999998</v>
      </c>
      <c r="BH172">
        <v>1931.683893000001</v>
      </c>
      <c r="BI172">
        <v>1935.4111540000019</v>
      </c>
      <c r="BJ172">
        <v>1899.0361139999959</v>
      </c>
      <c r="BK172">
        <v>35763.557714000053</v>
      </c>
      <c r="BL172">
        <v>2072.660012000003</v>
      </c>
      <c r="BM172">
        <v>5099.0169889999861</v>
      </c>
      <c r="BN172">
        <v>16322.81521500001</v>
      </c>
      <c r="BO172">
        <v>2553.9454599999931</v>
      </c>
      <c r="BP172">
        <v>3351.2847119999992</v>
      </c>
      <c r="BQ172">
        <v>1470.978694000001</v>
      </c>
      <c r="BR172">
        <v>2098.3729929999981</v>
      </c>
      <c r="BS172">
        <v>5281.2859349999999</v>
      </c>
      <c r="BT172">
        <v>1250.238019000001</v>
      </c>
      <c r="BU172">
        <v>12716.41620499996</v>
      </c>
    </row>
    <row r="173">
      <c r="A173" t="s">
        <v>405</v>
      </c>
      <c r="B173">
        <v>2018</v>
      </c>
      <c r="C173" t="s">
        <v>412</v>
      </c>
      <c r="D173">
        <v>29</v>
      </c>
      <c r="E173" t="s">
        <v>57</v>
      </c>
      <c r="F173" t="s">
        <v>49</v>
      </c>
      <c r="G173" t="s">
        <v>422</v>
      </c>
      <c r="H173">
        <v>89.876490548287975</v>
      </c>
      <c r="I173">
        <v>91.992876326911698</v>
      </c>
      <c r="J173">
        <v>91.92766065315412</v>
      </c>
      <c r="K173">
        <v>93.768097969650327</v>
      </c>
      <c r="L173">
        <v>94.525585623075443</v>
      </c>
      <c r="M173">
        <v>90.412926370132183</v>
      </c>
      <c r="N173">
        <v>92.93854906504771</v>
      </c>
      <c r="O173">
        <v>93.013321542784055</v>
      </c>
      <c r="P173">
        <v>94.315656484789926</v>
      </c>
      <c r="Q173">
        <v>94.477366086683261</v>
      </c>
      <c r="R173">
        <v>82.735496325076468</v>
      </c>
      <c r="S173">
        <v>91.142196288568769</v>
      </c>
      <c r="T173">
        <v>86.248130836463417</v>
      </c>
      <c r="U173">
        <v>87.159450172348812</v>
      </c>
      <c r="V173">
        <v>89.393618683127158</v>
      </c>
      <c r="W173" t="s">
        <v>326</v>
      </c>
      <c r="X173" t="s">
        <v>327</v>
      </c>
      <c r="Y173" t="s">
        <v>328</v>
      </c>
      <c r="Z173" t="s">
        <v>329</v>
      </c>
      <c r="AA173" t="s">
        <v>330</v>
      </c>
      <c r="AB173" t="s">
        <v>331</v>
      </c>
      <c r="AC173" t="s">
        <v>332</v>
      </c>
      <c r="AD173" t="s">
        <v>333</v>
      </c>
      <c r="AE173" t="s">
        <v>334</v>
      </c>
      <c r="AF173" t="s">
        <v>335</v>
      </c>
      <c r="AG173" t="s">
        <v>336</v>
      </c>
      <c r="AH173" t="s">
        <v>337</v>
      </c>
      <c r="AI173">
        <v>81.814478743530401</v>
      </c>
      <c r="AJ173">
        <v>97.656559693309646</v>
      </c>
      <c r="AK173">
        <v>99.072502827829894</v>
      </c>
      <c r="AL173">
        <v>96.836975818895894</v>
      </c>
      <c r="AM173">
        <v>77.816365978705321</v>
      </c>
      <c r="AN173">
        <v>90.086575074908211</v>
      </c>
      <c r="AO173">
        <v>93.259736122992379</v>
      </c>
      <c r="AP173">
        <v>97.467016767691632</v>
      </c>
      <c r="AQ173">
        <v>96.175718826446271</v>
      </c>
      <c r="AR173">
        <v>80.954354147421114</v>
      </c>
      <c r="AS173">
        <v>98.431980494747691</v>
      </c>
      <c r="AT173">
        <v>98.631811612096456</v>
      </c>
      <c r="AU173">
        <v>16234.182323000001</v>
      </c>
      <c r="AV173">
        <v>16610.943320999952</v>
      </c>
      <c r="AW173">
        <v>16597.065595</v>
      </c>
      <c r="AX173">
        <v>16928.076037999988</v>
      </c>
      <c r="AY173">
        <v>17066.3731799999</v>
      </c>
      <c r="AZ173">
        <v>14569.830993</v>
      </c>
      <c r="BA173">
        <v>14969.994171999941</v>
      </c>
      <c r="BB173">
        <v>14985.23374200002</v>
      </c>
      <c r="BC173">
        <v>15180.619704000001</v>
      </c>
      <c r="BD173">
        <v>15242.637593999951</v>
      </c>
      <c r="BE173">
        <v>1610.1969810000001</v>
      </c>
      <c r="BF173">
        <v>1765.3827120000019</v>
      </c>
      <c r="BG173">
        <v>1682.5871479999989</v>
      </c>
      <c r="BH173">
        <v>1693.1977220000001</v>
      </c>
      <c r="BI173">
        <v>1736.9596890000009</v>
      </c>
      <c r="BJ173">
        <v>1578.3491009999971</v>
      </c>
      <c r="BK173">
        <v>34931.399117000037</v>
      </c>
      <c r="BL173">
        <v>2053.4361490000019</v>
      </c>
      <c r="BM173">
        <v>4950.3149249999869</v>
      </c>
      <c r="BN173">
        <v>12811.876590000011</v>
      </c>
      <c r="BO173">
        <v>2363.5099629999959</v>
      </c>
      <c r="BP173">
        <v>3150.776613999999</v>
      </c>
      <c r="BQ173">
        <v>1441.6861690000021</v>
      </c>
      <c r="BR173">
        <v>2032.1782470000001</v>
      </c>
      <c r="BS173">
        <v>4349.3371979999974</v>
      </c>
      <c r="BT173">
        <v>1230.6340430000009</v>
      </c>
      <c r="BU173">
        <v>12543.142340999961</v>
      </c>
    </row>
    <row r="174">
      <c r="A174" t="s">
        <v>405</v>
      </c>
      <c r="B174">
        <v>2018</v>
      </c>
      <c r="C174" t="s">
        <v>412</v>
      </c>
      <c r="D174">
        <v>30</v>
      </c>
      <c r="E174" t="s">
        <v>57</v>
      </c>
      <c r="F174" t="s">
        <v>48</v>
      </c>
      <c r="G174" t="s">
        <v>242</v>
      </c>
      <c r="H174">
        <v>10.12350945171184</v>
      </c>
      <c r="I174">
        <v>8.007123673087932</v>
      </c>
      <c r="J174">
        <v>8.0723393468457196</v>
      </c>
      <c r="K174">
        <v>6.2319020303499197</v>
      </c>
      <c r="L174">
        <v>5.4744143769243223</v>
      </c>
      <c r="M174">
        <v>9.5870736298677652</v>
      </c>
      <c r="N174">
        <v>7.061450934952207</v>
      </c>
      <c r="O174">
        <v>6.9866784572159366</v>
      </c>
      <c r="P174">
        <v>5.6843435152101218</v>
      </c>
      <c r="Q174">
        <v>5.5226339133167208</v>
      </c>
      <c r="R174">
        <v>17.264503674923439</v>
      </c>
      <c r="S174">
        <v>8.8578037114312398</v>
      </c>
      <c r="T174">
        <v>13.751869163536639</v>
      </c>
      <c r="U174">
        <v>12.8405498276512</v>
      </c>
      <c r="V174">
        <v>10.606381316872801</v>
      </c>
      <c r="W174" t="s">
        <v>326</v>
      </c>
      <c r="X174" t="s">
        <v>327</v>
      </c>
      <c r="Y174" t="s">
        <v>328</v>
      </c>
      <c r="Z174" t="s">
        <v>329</v>
      </c>
      <c r="AA174" t="s">
        <v>330</v>
      </c>
      <c r="AB174" t="s">
        <v>331</v>
      </c>
      <c r="AC174" t="s">
        <v>332</v>
      </c>
      <c r="AD174" t="s">
        <v>333</v>
      </c>
      <c r="AE174" t="s">
        <v>334</v>
      </c>
      <c r="AF174" t="s">
        <v>335</v>
      </c>
      <c r="AG174" t="s">
        <v>336</v>
      </c>
      <c r="AH174" t="s">
        <v>337</v>
      </c>
      <c r="AI174">
        <v>18.18552125646961</v>
      </c>
      <c r="AJ174">
        <v>2.3434403066903182</v>
      </c>
      <c r="AK174">
        <v>0.92749717217007654</v>
      </c>
      <c r="AL174">
        <v>3.163024181104122</v>
      </c>
      <c r="AM174">
        <v>22.183634021294701</v>
      </c>
      <c r="AN174">
        <v>9.9134249250919293</v>
      </c>
      <c r="AO174">
        <v>6.7402638770076653</v>
      </c>
      <c r="AP174">
        <v>2.5329832323084229</v>
      </c>
      <c r="AQ174">
        <v>3.8242811735538171</v>
      </c>
      <c r="AR174">
        <v>19.045645852578851</v>
      </c>
      <c r="AS174">
        <v>1.5680195052523009</v>
      </c>
      <c r="AT174">
        <v>1.368188387903591</v>
      </c>
      <c r="AU174">
        <v>1828.5860650000011</v>
      </c>
      <c r="AV174">
        <v>1445.8280119999999</v>
      </c>
      <c r="AW174">
        <v>1457.4192869999999</v>
      </c>
      <c r="AX174">
        <v>1125.0533359999999</v>
      </c>
      <c r="AY174">
        <v>988.39269899999999</v>
      </c>
      <c r="AZ174">
        <v>1544.934426</v>
      </c>
      <c r="BA174">
        <v>1137.4169320000001</v>
      </c>
      <c r="BB174">
        <v>1125.6130629999991</v>
      </c>
      <c r="BC174">
        <v>914.92611499999987</v>
      </c>
      <c r="BD174">
        <v>891.00184300000001</v>
      </c>
      <c r="BE174">
        <v>336.00150999999988</v>
      </c>
      <c r="BF174">
        <v>171.57161199999999</v>
      </c>
      <c r="BG174">
        <v>268.28080899999998</v>
      </c>
      <c r="BH174">
        <v>249.44615500000009</v>
      </c>
      <c r="BI174">
        <v>206.08693400000001</v>
      </c>
      <c r="BJ174">
        <v>350.83155900000008</v>
      </c>
      <c r="BK174">
        <v>838.2401440000001</v>
      </c>
      <c r="BL174">
        <v>19.223863000000001</v>
      </c>
      <c r="BM174">
        <v>161.69408100000001</v>
      </c>
      <c r="BN174">
        <v>3652.367697000002</v>
      </c>
      <c r="BO174">
        <v>260.08846</v>
      </c>
      <c r="BP174">
        <v>227.71955700000001</v>
      </c>
      <c r="BQ174">
        <v>37.466693999999997</v>
      </c>
      <c r="BR174">
        <v>80.806477000000001</v>
      </c>
      <c r="BS174">
        <v>1023.242502999999</v>
      </c>
      <c r="BT174">
        <v>19.603975999999999</v>
      </c>
      <c r="BU174">
        <v>173.99438799999999</v>
      </c>
    </row>
    <row r="175">
      <c r="A175" t="s">
        <v>405</v>
      </c>
      <c r="B175">
        <v>2018</v>
      </c>
      <c r="C175" t="s">
        <v>412</v>
      </c>
      <c r="D175">
        <v>31</v>
      </c>
      <c r="E175" t="s">
        <v>104</v>
      </c>
      <c r="F175" t="s">
        <v>49</v>
      </c>
      <c r="G175" t="s">
        <v>423</v>
      </c>
      <c r="H175">
        <v>89.876490548287975</v>
      </c>
      <c r="I175">
        <v>91.992876326911698</v>
      </c>
      <c r="J175">
        <v>91.92766065315412</v>
      </c>
      <c r="K175">
        <v>93.768097969650327</v>
      </c>
      <c r="L175">
        <v>94.525585623075443</v>
      </c>
      <c r="M175">
        <v>90.412926370132183</v>
      </c>
      <c r="N175">
        <v>92.93854906504771</v>
      </c>
      <c r="O175">
        <v>93.013321542784055</v>
      </c>
      <c r="P175">
        <v>94.315656484789926</v>
      </c>
      <c r="Q175">
        <v>94.477366086683261</v>
      </c>
      <c r="R175">
        <v>82.735496325076468</v>
      </c>
      <c r="S175">
        <v>91.142196288568769</v>
      </c>
      <c r="T175">
        <v>86.248130836463417</v>
      </c>
      <c r="U175">
        <v>87.159450172348812</v>
      </c>
      <c r="V175">
        <v>89.393618683127158</v>
      </c>
      <c r="W175" t="s">
        <v>326</v>
      </c>
      <c r="X175" t="s">
        <v>327</v>
      </c>
      <c r="Y175" t="s">
        <v>328</v>
      </c>
      <c r="Z175" t="s">
        <v>329</v>
      </c>
      <c r="AA175" t="s">
        <v>330</v>
      </c>
      <c r="AB175" t="s">
        <v>331</v>
      </c>
      <c r="AC175" t="s">
        <v>332</v>
      </c>
      <c r="AD175" t="s">
        <v>333</v>
      </c>
      <c r="AE175" t="s">
        <v>334</v>
      </c>
      <c r="AF175" t="s">
        <v>335</v>
      </c>
      <c r="AG175" t="s">
        <v>336</v>
      </c>
      <c r="AH175" t="s">
        <v>337</v>
      </c>
      <c r="AI175">
        <v>81.814478743530401</v>
      </c>
      <c r="AJ175">
        <v>97.656559693309646</v>
      </c>
      <c r="AK175">
        <v>99.072502827829894</v>
      </c>
      <c r="AL175">
        <v>96.836975818895894</v>
      </c>
      <c r="AM175">
        <v>77.816365978705321</v>
      </c>
      <c r="AN175">
        <v>90.086575074908211</v>
      </c>
      <c r="AO175">
        <v>93.259736122992379</v>
      </c>
      <c r="AP175">
        <v>97.467016767691632</v>
      </c>
      <c r="AQ175">
        <v>96.175718826446271</v>
      </c>
      <c r="AR175">
        <v>80.954354147421114</v>
      </c>
      <c r="AS175">
        <v>98.431980494747691</v>
      </c>
      <c r="AT175">
        <v>98.631811612096456</v>
      </c>
      <c r="AU175">
        <v>16234.182323000001</v>
      </c>
      <c r="AV175">
        <v>16610.943320999952</v>
      </c>
      <c r="AW175">
        <v>16597.065595</v>
      </c>
      <c r="AX175">
        <v>16928.076037999988</v>
      </c>
      <c r="AY175">
        <v>17066.3731799999</v>
      </c>
      <c r="AZ175">
        <v>14569.830993</v>
      </c>
      <c r="BA175">
        <v>14969.994171999941</v>
      </c>
      <c r="BB175">
        <v>14985.23374200002</v>
      </c>
      <c r="BC175">
        <v>15180.619704000001</v>
      </c>
      <c r="BD175">
        <v>15242.637593999951</v>
      </c>
      <c r="BE175">
        <v>1610.1969810000001</v>
      </c>
      <c r="BF175">
        <v>1765.3827120000019</v>
      </c>
      <c r="BG175">
        <v>1682.5871479999989</v>
      </c>
      <c r="BH175">
        <v>1693.1977220000001</v>
      </c>
      <c r="BI175">
        <v>1736.9596890000009</v>
      </c>
      <c r="BJ175">
        <v>1578.3491009999971</v>
      </c>
      <c r="BK175">
        <v>34931.399117000037</v>
      </c>
      <c r="BL175">
        <v>2053.4361490000019</v>
      </c>
      <c r="BM175">
        <v>4950.3149249999869</v>
      </c>
      <c r="BN175">
        <v>12811.876590000011</v>
      </c>
      <c r="BO175">
        <v>2363.5099629999959</v>
      </c>
      <c r="BP175">
        <v>3150.776613999999</v>
      </c>
      <c r="BQ175">
        <v>1441.6861690000021</v>
      </c>
      <c r="BR175">
        <v>2032.1782470000001</v>
      </c>
      <c r="BS175">
        <v>4349.3371979999974</v>
      </c>
      <c r="BT175">
        <v>1230.6340430000009</v>
      </c>
      <c r="BU175">
        <v>12543.142340999961</v>
      </c>
    </row>
    <row r="176">
      <c r="A176" t="s">
        <v>405</v>
      </c>
      <c r="B176">
        <v>2018</v>
      </c>
      <c r="C176" t="s">
        <v>412</v>
      </c>
      <c r="D176">
        <v>32</v>
      </c>
      <c r="E176" t="s">
        <v>104</v>
      </c>
      <c r="F176" t="s">
        <v>48</v>
      </c>
      <c r="G176" t="s">
        <v>242</v>
      </c>
      <c r="H176">
        <v>10.12350945171184</v>
      </c>
      <c r="I176">
        <v>8.007123673087932</v>
      </c>
      <c r="J176">
        <v>8.0723393468457196</v>
      </c>
      <c r="K176">
        <v>6.2319020303499197</v>
      </c>
      <c r="L176">
        <v>5.4744143769243223</v>
      </c>
      <c r="M176">
        <v>9.5870736298677652</v>
      </c>
      <c r="N176">
        <v>7.061450934952207</v>
      </c>
      <c r="O176">
        <v>6.9866784572159366</v>
      </c>
      <c r="P176">
        <v>5.6843435152101218</v>
      </c>
      <c r="Q176">
        <v>5.5226339133167208</v>
      </c>
      <c r="R176">
        <v>17.264503674923439</v>
      </c>
      <c r="S176">
        <v>8.8578037114312398</v>
      </c>
      <c r="T176">
        <v>13.751869163536639</v>
      </c>
      <c r="U176">
        <v>12.8405498276512</v>
      </c>
      <c r="V176">
        <v>10.606381316872801</v>
      </c>
      <c r="W176" t="s">
        <v>326</v>
      </c>
      <c r="X176" t="s">
        <v>327</v>
      </c>
      <c r="Y176" t="s">
        <v>328</v>
      </c>
      <c r="Z176" t="s">
        <v>329</v>
      </c>
      <c r="AA176" t="s">
        <v>330</v>
      </c>
      <c r="AB176" t="s">
        <v>331</v>
      </c>
      <c r="AC176" t="s">
        <v>332</v>
      </c>
      <c r="AD176" t="s">
        <v>333</v>
      </c>
      <c r="AE176" t="s">
        <v>334</v>
      </c>
      <c r="AF176" t="s">
        <v>335</v>
      </c>
      <c r="AG176" t="s">
        <v>336</v>
      </c>
      <c r="AH176" t="s">
        <v>337</v>
      </c>
      <c r="AI176">
        <v>18.18552125646961</v>
      </c>
      <c r="AJ176">
        <v>2.3434403066903182</v>
      </c>
      <c r="AK176">
        <v>0.92749717217007654</v>
      </c>
      <c r="AL176">
        <v>3.163024181104122</v>
      </c>
      <c r="AM176">
        <v>22.183634021294701</v>
      </c>
      <c r="AN176">
        <v>9.9134249250919293</v>
      </c>
      <c r="AO176">
        <v>6.7402638770076653</v>
      </c>
      <c r="AP176">
        <v>2.5329832323084229</v>
      </c>
      <c r="AQ176">
        <v>3.8242811735538171</v>
      </c>
      <c r="AR176">
        <v>19.045645852578851</v>
      </c>
      <c r="AS176">
        <v>1.5680195052523009</v>
      </c>
      <c r="AT176">
        <v>1.368188387903591</v>
      </c>
      <c r="AU176">
        <v>1828.5860650000011</v>
      </c>
      <c r="AV176">
        <v>1445.8280119999999</v>
      </c>
      <c r="AW176">
        <v>1457.4192869999999</v>
      </c>
      <c r="AX176">
        <v>1125.0533359999999</v>
      </c>
      <c r="AY176">
        <v>988.39269899999999</v>
      </c>
      <c r="AZ176">
        <v>1544.934426</v>
      </c>
      <c r="BA176">
        <v>1137.4169320000001</v>
      </c>
      <c r="BB176">
        <v>1125.6130629999991</v>
      </c>
      <c r="BC176">
        <v>914.92611499999987</v>
      </c>
      <c r="BD176">
        <v>891.00184300000001</v>
      </c>
      <c r="BE176">
        <v>336.00150999999988</v>
      </c>
      <c r="BF176">
        <v>171.57161199999999</v>
      </c>
      <c r="BG176">
        <v>268.28080899999998</v>
      </c>
      <c r="BH176">
        <v>249.44615500000009</v>
      </c>
      <c r="BI176">
        <v>206.08693400000001</v>
      </c>
      <c r="BJ176">
        <v>350.83155900000008</v>
      </c>
      <c r="BK176">
        <v>838.2401440000001</v>
      </c>
      <c r="BL176">
        <v>19.223863000000001</v>
      </c>
      <c r="BM176">
        <v>161.69408100000001</v>
      </c>
      <c r="BN176">
        <v>3652.367697000002</v>
      </c>
      <c r="BO176">
        <v>260.08846</v>
      </c>
      <c r="BP176">
        <v>227.71955700000001</v>
      </c>
      <c r="BQ176">
        <v>37.466693999999997</v>
      </c>
      <c r="BR176">
        <v>80.806477000000001</v>
      </c>
      <c r="BS176">
        <v>1023.242502999999</v>
      </c>
      <c r="BT176">
        <v>19.603975999999999</v>
      </c>
      <c r="BU176">
        <v>173.99438799999999</v>
      </c>
    </row>
    <row r="177">
      <c r="A177" t="s">
        <v>405</v>
      </c>
      <c r="B177">
        <v>2018</v>
      </c>
      <c r="C177" t="s">
        <v>412</v>
      </c>
      <c r="D177">
        <v>33</v>
      </c>
      <c r="E177" t="s">
        <v>105</v>
      </c>
      <c r="F177" t="s">
        <v>49</v>
      </c>
      <c r="G177" t="s">
        <v>242</v>
      </c>
      <c r="H177">
        <v>87.211344012279582</v>
      </c>
      <c r="I177">
        <v>90.291549005794408</v>
      </c>
      <c r="J177">
        <v>91.149246675028976</v>
      </c>
      <c r="K177">
        <v>93.092843356034251</v>
      </c>
      <c r="L177">
        <v>93.886661420052917</v>
      </c>
      <c r="M177">
        <v>88.007958733786438</v>
      </c>
      <c r="N177">
        <v>90.730800683237973</v>
      </c>
      <c r="O177">
        <v>92.012001159364303</v>
      </c>
      <c r="P177">
        <v>93.821669478110465</v>
      </c>
      <c r="Q177">
        <v>93.826361182240404</v>
      </c>
      <c r="R177">
        <v>81.47429773133031</v>
      </c>
      <c r="S177">
        <v>90.270515589091403</v>
      </c>
      <c r="T177">
        <v>85.639474829920545</v>
      </c>
      <c r="U177">
        <v>86.982934391942592</v>
      </c>
      <c r="V177">
        <v>88.331214633957828</v>
      </c>
      <c r="W177" t="s">
        <v>326</v>
      </c>
      <c r="X177" t="s">
        <v>327</v>
      </c>
      <c r="Y177" t="s">
        <v>328</v>
      </c>
      <c r="Z177" t="s">
        <v>329</v>
      </c>
      <c r="AA177" t="s">
        <v>330</v>
      </c>
      <c r="AB177" t="s">
        <v>331</v>
      </c>
      <c r="AC177" t="s">
        <v>332</v>
      </c>
      <c r="AD177" t="s">
        <v>333</v>
      </c>
      <c r="AE177" t="s">
        <v>334</v>
      </c>
      <c r="AF177" t="s">
        <v>335</v>
      </c>
      <c r="AG177" t="s">
        <v>336</v>
      </c>
      <c r="AH177" t="s">
        <v>337</v>
      </c>
      <c r="AI177">
        <v>81.39217049791489</v>
      </c>
      <c r="AJ177">
        <v>96.673487713091546</v>
      </c>
      <c r="AK177">
        <v>98.092243360171494</v>
      </c>
      <c r="AL177">
        <v>94.643736725060151</v>
      </c>
      <c r="AM177">
        <v>77.698306657784372</v>
      </c>
      <c r="AN177">
        <v>89.805271734606592</v>
      </c>
      <c r="AO177">
        <v>92.668543059893921</v>
      </c>
      <c r="AP177">
        <v>95.60258580251967</v>
      </c>
      <c r="AQ177">
        <v>94.751673935906894</v>
      </c>
      <c r="AR177">
        <v>80.361328100844858</v>
      </c>
      <c r="AS177">
        <v>97.642660713231777</v>
      </c>
      <c r="AT177">
        <v>94.480004257568567</v>
      </c>
      <c r="AU177">
        <v>15752.783076999989</v>
      </c>
      <c r="AV177">
        <v>16303.73853699995</v>
      </c>
      <c r="AW177">
        <v>16456.526961000021</v>
      </c>
      <c r="AX177">
        <v>16806.171448999979</v>
      </c>
      <c r="AY177">
        <v>16951.016910999919</v>
      </c>
      <c r="AZ177">
        <v>14182.276100000019</v>
      </c>
      <c r="BA177">
        <v>14614.383063999931</v>
      </c>
      <c r="BB177">
        <v>14823.91254900003</v>
      </c>
      <c r="BC177">
        <v>15101.109799</v>
      </c>
      <c r="BD177">
        <v>15137.60680999995</v>
      </c>
      <c r="BE177">
        <v>1585.651552999999</v>
      </c>
      <c r="BF177">
        <v>1748.498655000001</v>
      </c>
      <c r="BG177">
        <v>1670.7130729999981</v>
      </c>
      <c r="BH177">
        <v>1689.7686490000001</v>
      </c>
      <c r="BI177">
        <v>1716.3166830000009</v>
      </c>
      <c r="BJ177">
        <v>1570.202011999997</v>
      </c>
      <c r="BK177">
        <v>34579.757816000063</v>
      </c>
      <c r="BL177">
        <v>2033.1187030000031</v>
      </c>
      <c r="BM177">
        <v>4838.1963449999903</v>
      </c>
      <c r="BN177">
        <v>12792.439015000011</v>
      </c>
      <c r="BO177">
        <v>2356.1296929999962</v>
      </c>
      <c r="BP177">
        <v>3130.803179</v>
      </c>
      <c r="BQ177">
        <v>1414.108385000002</v>
      </c>
      <c r="BR177">
        <v>2002.0883960000001</v>
      </c>
      <c r="BS177">
        <v>4317.4764009999981</v>
      </c>
      <c r="BT177">
        <v>1220.7656670000019</v>
      </c>
      <c r="BU177">
        <v>12015.15132299998</v>
      </c>
    </row>
    <row r="178">
      <c r="A178" t="s">
        <v>405</v>
      </c>
      <c r="B178">
        <v>2018</v>
      </c>
      <c r="C178" t="s">
        <v>412</v>
      </c>
      <c r="D178">
        <v>34</v>
      </c>
      <c r="E178" t="s">
        <v>105</v>
      </c>
      <c r="F178" t="s">
        <v>48</v>
      </c>
      <c r="G178" t="s">
        <v>242</v>
      </c>
      <c r="H178">
        <v>12.788655987720229</v>
      </c>
      <c r="I178">
        <v>9.7084509942052026</v>
      </c>
      <c r="J178">
        <v>8.8507533249709756</v>
      </c>
      <c r="K178">
        <v>6.9071566439659202</v>
      </c>
      <c r="L178">
        <v>6.1133385799469346</v>
      </c>
      <c r="M178">
        <v>11.99204126621361</v>
      </c>
      <c r="N178">
        <v>9.269199316761938</v>
      </c>
      <c r="O178">
        <v>7.9879988406357256</v>
      </c>
      <c r="P178">
        <v>6.1783305218895901</v>
      </c>
      <c r="Q178">
        <v>6.1736388177596</v>
      </c>
      <c r="R178">
        <v>18.525702268669551</v>
      </c>
      <c r="S178">
        <v>9.7294844109085865</v>
      </c>
      <c r="T178">
        <v>14.36052517007948</v>
      </c>
      <c r="U178">
        <v>13.017065608057401</v>
      </c>
      <c r="V178">
        <v>11.66878536604213</v>
      </c>
      <c r="W178" t="s">
        <v>326</v>
      </c>
      <c r="X178" t="s">
        <v>327</v>
      </c>
      <c r="Y178" t="s">
        <v>328</v>
      </c>
      <c r="Z178" t="s">
        <v>329</v>
      </c>
      <c r="AA178" t="s">
        <v>330</v>
      </c>
      <c r="AB178" t="s">
        <v>331</v>
      </c>
      <c r="AC178" t="s">
        <v>332</v>
      </c>
      <c r="AD178" t="s">
        <v>333</v>
      </c>
      <c r="AE178" t="s">
        <v>334</v>
      </c>
      <c r="AF178" t="s">
        <v>335</v>
      </c>
      <c r="AG178" t="s">
        <v>336</v>
      </c>
      <c r="AH178" t="s">
        <v>337</v>
      </c>
      <c r="AI178">
        <v>18.607829502085131</v>
      </c>
      <c r="AJ178">
        <v>3.326512286908462</v>
      </c>
      <c r="AK178">
        <v>1.907756639828488</v>
      </c>
      <c r="AL178">
        <v>5.3562632749399484</v>
      </c>
      <c r="AM178">
        <v>22.30169334221566</v>
      </c>
      <c r="AN178">
        <v>10.194728265393559</v>
      </c>
      <c r="AO178">
        <v>7.3314569401061513</v>
      </c>
      <c r="AP178">
        <v>4.3974141974804093</v>
      </c>
      <c r="AQ178">
        <v>5.2483260640932166</v>
      </c>
      <c r="AR178">
        <v>19.638671899155121</v>
      </c>
      <c r="AS178">
        <v>2.357339286768239</v>
      </c>
      <c r="AT178">
        <v>5.51999574243158</v>
      </c>
      <c r="AU178">
        <v>2309.9853110000031</v>
      </c>
      <c r="AV178">
        <v>1753.032796</v>
      </c>
      <c r="AW178">
        <v>1597.957920999999</v>
      </c>
      <c r="AX178">
        <v>1246.9579249999999</v>
      </c>
      <c r="AY178">
        <v>1103.748967999999</v>
      </c>
      <c r="AZ178">
        <v>1932.4893190000009</v>
      </c>
      <c r="BA178">
        <v>1493.0280399999999</v>
      </c>
      <c r="BB178">
        <v>1286.934256</v>
      </c>
      <c r="BC178">
        <v>994.43602000000021</v>
      </c>
      <c r="BD178">
        <v>996.03262700000016</v>
      </c>
      <c r="BE178">
        <v>360.54693799999978</v>
      </c>
      <c r="BF178">
        <v>188.455669</v>
      </c>
      <c r="BG178">
        <v>280.15488399999998</v>
      </c>
      <c r="BH178">
        <v>252.87522799999999</v>
      </c>
      <c r="BI178">
        <v>226.72994</v>
      </c>
      <c r="BJ178">
        <v>358.97864800000002</v>
      </c>
      <c r="BK178">
        <v>1189.881445</v>
      </c>
      <c r="BL178">
        <v>39.541308999999998</v>
      </c>
      <c r="BM178">
        <v>273.81266099999988</v>
      </c>
      <c r="BN178">
        <v>3671.8052720000019</v>
      </c>
      <c r="BO178">
        <v>267.46872999999988</v>
      </c>
      <c r="BP178">
        <v>247.69299199999989</v>
      </c>
      <c r="BQ178">
        <v>65.044477999999984</v>
      </c>
      <c r="BR178">
        <v>110.896328</v>
      </c>
      <c r="BS178">
        <v>1055.1032999999991</v>
      </c>
      <c r="BT178">
        <v>29.47235199999999</v>
      </c>
      <c r="BU178">
        <v>701.98540600000035</v>
      </c>
    </row>
    <row r="179">
      <c r="A179" t="s">
        <v>405</v>
      </c>
      <c r="B179">
        <v>2018</v>
      </c>
      <c r="C179" t="s">
        <v>412</v>
      </c>
      <c r="D179">
        <v>35</v>
      </c>
      <c r="E179" t="s">
        <v>55</v>
      </c>
      <c r="F179" t="s">
        <v>49</v>
      </c>
      <c r="G179" t="s">
        <v>242</v>
      </c>
      <c r="H179">
        <v>98.441125862040877</v>
      </c>
      <c r="I179">
        <v>99.063563364226752</v>
      </c>
      <c r="J179">
        <v>99.215892627647591</v>
      </c>
      <c r="K179">
        <v>99.473959278568174</v>
      </c>
      <c r="L179">
        <v>99.924140112966342</v>
      </c>
      <c r="M179">
        <v>98.412169744039119</v>
      </c>
      <c r="N179">
        <v>99.200832820563974</v>
      </c>
      <c r="O179">
        <v>99.401187888087534</v>
      </c>
      <c r="P179">
        <v>99.426345828601811</v>
      </c>
      <c r="Q179">
        <v>99.915107034259179</v>
      </c>
      <c r="R179">
        <v>97.915907437624242</v>
      </c>
      <c r="S179">
        <v>98.695197729401869</v>
      </c>
      <c r="T179">
        <v>99.049516245655369</v>
      </c>
      <c r="U179">
        <v>98.878820958495211</v>
      </c>
      <c r="V179">
        <v>99.607036243514784</v>
      </c>
      <c r="W179" t="s">
        <v>326</v>
      </c>
      <c r="X179" t="s">
        <v>327</v>
      </c>
      <c r="Y179" t="s">
        <v>328</v>
      </c>
      <c r="Z179" t="s">
        <v>329</v>
      </c>
      <c r="AA179" t="s">
        <v>330</v>
      </c>
      <c r="AB179" t="s">
        <v>331</v>
      </c>
      <c r="AC179" t="s">
        <v>332</v>
      </c>
      <c r="AD179" t="s">
        <v>333</v>
      </c>
      <c r="AE179" t="s">
        <v>334</v>
      </c>
      <c r="AF179" t="s">
        <v>335</v>
      </c>
      <c r="AG179" t="s">
        <v>336</v>
      </c>
      <c r="AH179" t="s">
        <v>337</v>
      </c>
      <c r="AI179">
        <v>99.236473166800238</v>
      </c>
      <c r="AJ179">
        <v>99.992875016207435</v>
      </c>
      <c r="AK179">
        <v>99.850558703209046</v>
      </c>
      <c r="AL179">
        <v>99.792841444771113</v>
      </c>
      <c r="AM179">
        <v>98.129589007354838</v>
      </c>
      <c r="AN179">
        <v>97.539131696604159</v>
      </c>
      <c r="AO179">
        <v>99.237120254235165</v>
      </c>
      <c r="AP179">
        <v>99.818578588655313</v>
      </c>
      <c r="AQ179">
        <v>99.006532760905998</v>
      </c>
      <c r="AR179">
        <v>95.413498417638436</v>
      </c>
      <c r="AS179">
        <v>99.875623683141242</v>
      </c>
      <c r="AT179">
        <v>100</v>
      </c>
      <c r="AU179">
        <v>17781.192563000041</v>
      </c>
      <c r="AV179">
        <v>17887.681111000009</v>
      </c>
      <c r="AW179">
        <v>17912.918335000009</v>
      </c>
      <c r="AX179">
        <v>17958.162561999939</v>
      </c>
      <c r="AY179">
        <v>18041.06955399994</v>
      </c>
      <c r="AZ179">
        <v>15858.890298</v>
      </c>
      <c r="BA179">
        <v>15978.68596099995</v>
      </c>
      <c r="BB179">
        <v>16014.37310300002</v>
      </c>
      <c r="BC179">
        <v>16003.213048999991</v>
      </c>
      <c r="BD179">
        <v>16119.94311199995</v>
      </c>
      <c r="BE179">
        <v>1905.6379130000021</v>
      </c>
      <c r="BF179">
        <v>1911.680900000001</v>
      </c>
      <c r="BG179">
        <v>1932.325273999998</v>
      </c>
      <c r="BH179">
        <v>1920.8633609999999</v>
      </c>
      <c r="BI179">
        <v>1935.4111540000019</v>
      </c>
      <c r="BJ179">
        <v>1914.450847999997</v>
      </c>
      <c r="BK179">
        <v>35767.090680000052</v>
      </c>
      <c r="BL179">
        <v>2069.5626020000032</v>
      </c>
      <c r="BM179">
        <v>5101.4190419999859</v>
      </c>
      <c r="BN179">
        <v>16156.295252000011</v>
      </c>
      <c r="BO179">
        <v>2559.0351209999922</v>
      </c>
      <c r="BP179">
        <v>3352.722307999999</v>
      </c>
      <c r="BQ179">
        <v>1476.4693630000011</v>
      </c>
      <c r="BR179">
        <v>2091.9929129999969</v>
      </c>
      <c r="BS179">
        <v>5126.1662479999968</v>
      </c>
      <c r="BT179">
        <v>1248.683019000001</v>
      </c>
      <c r="BU179">
        <v>12717.13672899996</v>
      </c>
    </row>
    <row r="180">
      <c r="A180" t="s">
        <v>405</v>
      </c>
      <c r="B180">
        <v>2018</v>
      </c>
      <c r="C180" t="s">
        <v>412</v>
      </c>
      <c r="D180">
        <v>36</v>
      </c>
      <c r="E180" t="s">
        <v>55</v>
      </c>
      <c r="F180" t="s">
        <v>48</v>
      </c>
      <c r="G180" t="s">
        <v>242</v>
      </c>
      <c r="H180">
        <v>1.5588741379591859</v>
      </c>
      <c r="I180">
        <v>0.93643663577317204</v>
      </c>
      <c r="J180">
        <v>0.78410737235233541</v>
      </c>
      <c r="K180">
        <v>0.5260407214317695</v>
      </c>
      <c r="L180">
        <v>0.075859887033653706</v>
      </c>
      <c r="M180">
        <v>1.5878302559608599</v>
      </c>
      <c r="N180">
        <v>0.79916717943601578</v>
      </c>
      <c r="O180">
        <v>0.59881211191244932</v>
      </c>
      <c r="P180">
        <v>0.57365417139818753</v>
      </c>
      <c r="Q180">
        <v>0.084892965740821294</v>
      </c>
      <c r="R180">
        <v>2.0840925623757429</v>
      </c>
      <c r="S180">
        <v>1.3048022705980951</v>
      </c>
      <c r="T180">
        <v>0.95048375434463195</v>
      </c>
      <c r="U180">
        <v>1.1211790415047851</v>
      </c>
      <c r="V180">
        <v>0.39296375648521908</v>
      </c>
      <c r="W180" t="s">
        <v>326</v>
      </c>
      <c r="X180" t="s">
        <v>327</v>
      </c>
      <c r="Y180" t="s">
        <v>328</v>
      </c>
      <c r="Z180" t="s">
        <v>329</v>
      </c>
      <c r="AA180" t="s">
        <v>330</v>
      </c>
      <c r="AB180" t="s">
        <v>331</v>
      </c>
      <c r="AC180" t="s">
        <v>332</v>
      </c>
      <c r="AD180" t="s">
        <v>333</v>
      </c>
      <c r="AE180" t="s">
        <v>334</v>
      </c>
      <c r="AF180" t="s">
        <v>335</v>
      </c>
      <c r="AG180" t="s">
        <v>336</v>
      </c>
      <c r="AH180" t="s">
        <v>337</v>
      </c>
      <c r="AI180">
        <v>0.76352683319974946</v>
      </c>
      <c r="AJ180">
        <v>0.0071249837925504</v>
      </c>
      <c r="AK180">
        <v>0.14944129679093729</v>
      </c>
      <c r="AL180">
        <v>0.20715855522888391</v>
      </c>
      <c r="AM180">
        <v>1.870410992645154</v>
      </c>
      <c r="AN180">
        <v>2.4608683033958418</v>
      </c>
      <c r="AO180">
        <v>0.76287974576485063</v>
      </c>
      <c r="AP180">
        <v>0.1814214113446907</v>
      </c>
      <c r="AQ180">
        <v>0.99346723909396417</v>
      </c>
      <c r="AR180">
        <v>4.5865015823615432</v>
      </c>
      <c r="AS180">
        <v>0.12437631685874991</v>
      </c>
      <c r="AT180">
        <v>0</v>
      </c>
      <c r="AU180">
        <v>281.5758249999999</v>
      </c>
      <c r="AV180">
        <v>169.0902219999999</v>
      </c>
      <c r="AW180">
        <v>141.56654700000001</v>
      </c>
      <c r="AX180">
        <v>94.966812000000004</v>
      </c>
      <c r="AY180">
        <v>13.696325</v>
      </c>
      <c r="AZ180">
        <v>255.87512100000001</v>
      </c>
      <c r="BA180">
        <v>128.725143</v>
      </c>
      <c r="BB180">
        <v>96.473702000000003</v>
      </c>
      <c r="BC180">
        <v>92.332770000000011</v>
      </c>
      <c r="BD180">
        <v>13.696325</v>
      </c>
      <c r="BE180">
        <v>40.560577999999992</v>
      </c>
      <c r="BF180">
        <v>25.273423999999999</v>
      </c>
      <c r="BG180">
        <v>18.542683</v>
      </c>
      <c r="BH180">
        <v>21.780515999999999</v>
      </c>
      <c r="BI180">
        <v>7.6354690000000014</v>
      </c>
      <c r="BJ180">
        <v>14.729812000000001</v>
      </c>
      <c r="BK180">
        <v>2.548581</v>
      </c>
      <c r="BL180">
        <v>3.09741</v>
      </c>
      <c r="BM180">
        <v>10.589964</v>
      </c>
      <c r="BN180">
        <v>307.94903499999998</v>
      </c>
      <c r="BO180">
        <v>64.563301999999979</v>
      </c>
      <c r="BP180">
        <v>25.773862999999999</v>
      </c>
      <c r="BQ180">
        <v>2.6835</v>
      </c>
      <c r="BR180">
        <v>20.991810999999998</v>
      </c>
      <c r="BS180">
        <v>246.413453</v>
      </c>
      <c r="BT180">
        <v>1.5549999999999999</v>
      </c>
      <c r="BU180">
        <v>0</v>
      </c>
    </row>
    <row r="181">
      <c r="A181" t="s">
        <v>405</v>
      </c>
      <c r="B181">
        <v>2018</v>
      </c>
      <c r="C181" t="s">
        <v>412</v>
      </c>
      <c r="D181">
        <v>37</v>
      </c>
      <c r="E181" t="s">
        <v>126</v>
      </c>
      <c r="F181" t="s">
        <v>49</v>
      </c>
      <c r="G181" t="s">
        <v>433</v>
      </c>
      <c r="H181">
        <v>98.506868093150572</v>
      </c>
      <c r="I181">
        <v>99.253384069607989</v>
      </c>
      <c r="J181">
        <v>99.257844949930401</v>
      </c>
      <c r="K181">
        <v>99.569115653131206</v>
      </c>
      <c r="L181">
        <v>99.924125246364753</v>
      </c>
      <c r="M181">
        <v>98.48126595034708</v>
      </c>
      <c r="N181">
        <v>99.391469372309729</v>
      </c>
      <c r="O181">
        <v>99.428512068500169</v>
      </c>
      <c r="P181">
        <v>99.533048318397533</v>
      </c>
      <c r="Q181">
        <v>99.915088415923066</v>
      </c>
      <c r="R181">
        <v>97.946197255832672</v>
      </c>
      <c r="S181">
        <v>98.883478974306684</v>
      </c>
      <c r="T181">
        <v>99.135476521954672</v>
      </c>
      <c r="U181">
        <v>98.953251215269404</v>
      </c>
      <c r="V181">
        <v>99.607036243514784</v>
      </c>
      <c r="W181" t="s">
        <v>326</v>
      </c>
      <c r="X181" t="s">
        <v>327</v>
      </c>
      <c r="Y181" t="s">
        <v>328</v>
      </c>
      <c r="Z181" t="s">
        <v>329</v>
      </c>
      <c r="AA181" t="s">
        <v>330</v>
      </c>
      <c r="AB181" t="s">
        <v>331</v>
      </c>
      <c r="AC181" t="s">
        <v>332</v>
      </c>
      <c r="AD181" t="s">
        <v>333</v>
      </c>
      <c r="AE181" t="s">
        <v>334</v>
      </c>
      <c r="AF181" t="s">
        <v>335</v>
      </c>
      <c r="AG181" t="s">
        <v>336</v>
      </c>
      <c r="AH181" t="s">
        <v>337</v>
      </c>
      <c r="AI181">
        <v>99.515722068967875</v>
      </c>
      <c r="AJ181">
        <v>99.992874312403558</v>
      </c>
      <c r="AK181">
        <v>99.850558703209046</v>
      </c>
      <c r="AL181">
        <v>99.875278783857382</v>
      </c>
      <c r="AM181">
        <v>98.345288417184065</v>
      </c>
      <c r="AN181">
        <v>97.653688457816202</v>
      </c>
      <c r="AO181">
        <v>99.829623786377965</v>
      </c>
      <c r="AP181">
        <v>100</v>
      </c>
      <c r="AQ181">
        <v>99.006532760905998</v>
      </c>
      <c r="AR181">
        <v>95.405546143590229</v>
      </c>
      <c r="AS181">
        <v>99.875623683141242</v>
      </c>
      <c r="AT181">
        <v>100</v>
      </c>
      <c r="AU181">
        <v>17755.113635000042</v>
      </c>
      <c r="AV181">
        <v>17855.083198000011</v>
      </c>
      <c r="AW181">
        <v>17896.256914000009</v>
      </c>
      <c r="AX181">
        <v>17949.926857999941</v>
      </c>
      <c r="AY181">
        <v>18037.53197399994</v>
      </c>
      <c r="AZ181">
        <v>15837.88293200001</v>
      </c>
      <c r="BA181">
        <v>15971.16497899995</v>
      </c>
      <c r="BB181">
        <v>16000.850060000021</v>
      </c>
      <c r="BC181">
        <v>15996.016144999991</v>
      </c>
      <c r="BD181">
        <v>16116.40553199995</v>
      </c>
      <c r="BE181">
        <v>1895.245082000002</v>
      </c>
      <c r="BF181">
        <v>1898.416693000001</v>
      </c>
      <c r="BG181">
        <v>1924.056570999998</v>
      </c>
      <c r="BH181">
        <v>1918.4634309999999</v>
      </c>
      <c r="BI181">
        <v>1935.4111540000019</v>
      </c>
      <c r="BJ181">
        <v>1892.5760919999959</v>
      </c>
      <c r="BK181">
        <v>35763.557714000053</v>
      </c>
      <c r="BL181">
        <v>2069.5626020000032</v>
      </c>
      <c r="BM181">
        <v>5092.6574329999867</v>
      </c>
      <c r="BN181">
        <v>16136.69173700001</v>
      </c>
      <c r="BO181">
        <v>2548.3540889999922</v>
      </c>
      <c r="BP181">
        <v>3345.5749199999991</v>
      </c>
      <c r="BQ181">
        <v>1470.978694000001</v>
      </c>
      <c r="BR181">
        <v>2091.9929129999969</v>
      </c>
      <c r="BS181">
        <v>5116.8671609999974</v>
      </c>
      <c r="BT181">
        <v>1248.683019000001</v>
      </c>
      <c r="BU181">
        <v>12716.41620499996</v>
      </c>
    </row>
    <row r="182">
      <c r="A182" t="s">
        <v>405</v>
      </c>
      <c r="B182">
        <v>2018</v>
      </c>
      <c r="C182" t="s">
        <v>412</v>
      </c>
      <c r="D182">
        <v>38</v>
      </c>
      <c r="E182" t="s">
        <v>126</v>
      </c>
      <c r="F182" t="s">
        <v>48</v>
      </c>
      <c r="G182" t="s">
        <v>242</v>
      </c>
      <c r="H182">
        <v>1.4931319068494919</v>
      </c>
      <c r="I182">
        <v>0.7466159303920008</v>
      </c>
      <c r="J182">
        <v>0.74215505006947369</v>
      </c>
      <c r="K182">
        <v>0.43088434686872729</v>
      </c>
      <c r="L182">
        <v>0.075874753635234798</v>
      </c>
      <c r="M182">
        <v>1.5187340496528909</v>
      </c>
      <c r="N182">
        <v>0.60853062769027422</v>
      </c>
      <c r="O182">
        <v>0.57148793149981192</v>
      </c>
      <c r="P182">
        <v>0.46695168160246842</v>
      </c>
      <c r="Q182">
        <v>0.084911584076924104</v>
      </c>
      <c r="R182">
        <v>2.053802744167315</v>
      </c>
      <c r="S182">
        <v>1.1165210256932849</v>
      </c>
      <c r="T182">
        <v>0.86452347804532015</v>
      </c>
      <c r="U182">
        <v>1.0467487847305901</v>
      </c>
      <c r="V182">
        <v>0.39296375648521908</v>
      </c>
      <c r="W182" t="s">
        <v>326</v>
      </c>
      <c r="X182" t="s">
        <v>327</v>
      </c>
      <c r="Y182" t="s">
        <v>328</v>
      </c>
      <c r="Z182" t="s">
        <v>329</v>
      </c>
      <c r="AA182" t="s">
        <v>330</v>
      </c>
      <c r="AB182" t="s">
        <v>331</v>
      </c>
      <c r="AC182" t="s">
        <v>332</v>
      </c>
      <c r="AD182" t="s">
        <v>333</v>
      </c>
      <c r="AE182" t="s">
        <v>334</v>
      </c>
      <c r="AF182" t="s">
        <v>335</v>
      </c>
      <c r="AG182" t="s">
        <v>336</v>
      </c>
      <c r="AH182" t="s">
        <v>337</v>
      </c>
      <c r="AI182">
        <v>0.48427793103213901</v>
      </c>
      <c r="AJ182">
        <v>0.0071256875964613</v>
      </c>
      <c r="AK182">
        <v>0.14944129679093729</v>
      </c>
      <c r="AL182">
        <v>0.1247212161426281</v>
      </c>
      <c r="AM182">
        <v>1.654711582815972</v>
      </c>
      <c r="AN182">
        <v>2.3463115421837468</v>
      </c>
      <c r="AO182">
        <v>0.17037621362204339</v>
      </c>
      <c r="AP182">
        <v>0</v>
      </c>
      <c r="AQ182">
        <v>0.99346723909396417</v>
      </c>
      <c r="AR182">
        <v>4.5944538564097606</v>
      </c>
      <c r="AS182">
        <v>0.12437631685874991</v>
      </c>
      <c r="AT182">
        <v>0</v>
      </c>
      <c r="AU182">
        <v>269.12566799999991</v>
      </c>
      <c r="AV182">
        <v>134.311688</v>
      </c>
      <c r="AW182">
        <v>133.81106000000011</v>
      </c>
      <c r="AX182">
        <v>77.678128000000001</v>
      </c>
      <c r="AY182">
        <v>13.696325</v>
      </c>
      <c r="AZ182">
        <v>244.24474900000001</v>
      </c>
      <c r="BA182">
        <v>97.784479000000005</v>
      </c>
      <c r="BB182">
        <v>91.968516000000008</v>
      </c>
      <c r="BC182">
        <v>75.044086000000007</v>
      </c>
      <c r="BD182">
        <v>13.696325</v>
      </c>
      <c r="BE182">
        <v>39.740792999999982</v>
      </c>
      <c r="BF182">
        <v>21.435554</v>
      </c>
      <c r="BG182">
        <v>16.778979</v>
      </c>
      <c r="BH182">
        <v>20.293918999999999</v>
      </c>
      <c r="BI182">
        <v>7.6354690000000014</v>
      </c>
      <c r="BJ182">
        <v>9.2099299999999999</v>
      </c>
      <c r="BK182">
        <v>2.548581</v>
      </c>
      <c r="BL182">
        <v>3.09741</v>
      </c>
      <c r="BM182">
        <v>6.3595560000000004</v>
      </c>
      <c r="BN182">
        <v>271.50838800000002</v>
      </c>
      <c r="BO182">
        <v>61.228947999999988</v>
      </c>
      <c r="BP182">
        <v>5.7097919999999993</v>
      </c>
      <c r="BQ182">
        <v>0</v>
      </c>
      <c r="BR182">
        <v>20.991810999999998</v>
      </c>
      <c r="BS182">
        <v>246.413453</v>
      </c>
      <c r="BT182">
        <v>1.5549999999999999</v>
      </c>
      <c r="BU182">
        <v>0</v>
      </c>
    </row>
    <row r="183">
      <c r="A183" t="s">
        <v>405</v>
      </c>
      <c r="B183">
        <v>2018</v>
      </c>
      <c r="C183" t="s">
        <v>412</v>
      </c>
      <c r="D183">
        <v>41</v>
      </c>
      <c r="E183" t="s">
        <v>56</v>
      </c>
      <c r="F183" t="s">
        <v>49</v>
      </c>
      <c r="G183" t="s">
        <v>242</v>
      </c>
      <c r="H183">
        <v>0.26809196855550538</v>
      </c>
      <c r="I183">
        <v>0.35468568856705951</v>
      </c>
      <c r="J183">
        <v>0.16188653428114511</v>
      </c>
      <c r="K183">
        <v>0.036549768988535403</v>
      </c>
      <c r="L183">
        <v>0</v>
      </c>
      <c r="M183">
        <v>0.19071220895214699</v>
      </c>
      <c r="N183">
        <v>0.28586438398564212</v>
      </c>
      <c r="O183">
        <v>0.0136209262384908</v>
      </c>
      <c r="P183">
        <v>0.0409904292623543</v>
      </c>
      <c r="Q183">
        <v>0</v>
      </c>
      <c r="R183">
        <v>1.054886702080609</v>
      </c>
      <c r="S183">
        <v>0.77243837748499444</v>
      </c>
      <c r="T183">
        <v>0.86007763569003137</v>
      </c>
      <c r="U183">
        <v>0.36411496125185061</v>
      </c>
      <c r="V183">
        <v>0.17349472227983209</v>
      </c>
      <c r="W183" t="s">
        <v>326</v>
      </c>
      <c r="X183" t="s">
        <v>327</v>
      </c>
      <c r="Y183" t="s">
        <v>328</v>
      </c>
      <c r="Z183" t="s">
        <v>329</v>
      </c>
      <c r="AA183" t="s">
        <v>330</v>
      </c>
      <c r="AB183" t="s">
        <v>331</v>
      </c>
      <c r="AC183" t="s">
        <v>332</v>
      </c>
      <c r="AD183" t="s">
        <v>333</v>
      </c>
      <c r="AE183" t="s">
        <v>334</v>
      </c>
      <c r="AF183" t="s">
        <v>335</v>
      </c>
      <c r="AG183" t="s">
        <v>336</v>
      </c>
      <c r="AH183" t="s">
        <v>337</v>
      </c>
      <c r="AI183">
        <v>0.20920093611139601</v>
      </c>
      <c r="AJ183">
        <v>0.0071249837925504</v>
      </c>
      <c r="AK183">
        <v>0</v>
      </c>
      <c r="AL183">
        <v>0</v>
      </c>
      <c r="AM183">
        <v>0.29479578557559588</v>
      </c>
      <c r="AN183">
        <v>1.1232215590432251</v>
      </c>
      <c r="AO183">
        <v>0</v>
      </c>
      <c r="AP183">
        <v>0.080918141048143905</v>
      </c>
      <c r="AQ183">
        <v>0.614488105957539</v>
      </c>
      <c r="AR183">
        <v>0.93084028856568168</v>
      </c>
      <c r="AS183">
        <v>0</v>
      </c>
      <c r="AT183">
        <v>0</v>
      </c>
      <c r="AU183">
        <v>48.320239000000001</v>
      </c>
      <c r="AV183">
        <v>63.931984</v>
      </c>
      <c r="AW183">
        <v>29.174515</v>
      </c>
      <c r="AX183">
        <v>6.595612</v>
      </c>
      <c r="AY183">
        <v>0</v>
      </c>
      <c r="AZ183">
        <v>30.666381999999992</v>
      </c>
      <c r="BA183">
        <v>45.975456000000001</v>
      </c>
      <c r="BB183">
        <v>2.190188</v>
      </c>
      <c r="BC183">
        <v>6.595612</v>
      </c>
      <c r="BD183">
        <v>0</v>
      </c>
      <c r="BE183">
        <v>20.439321</v>
      </c>
      <c r="BF183">
        <v>14.939283</v>
      </c>
      <c r="BG183">
        <v>16.778979</v>
      </c>
      <c r="BH183">
        <v>7.0734569999999994</v>
      </c>
      <c r="BI183">
        <v>3.3636720000000002</v>
      </c>
      <c r="BJ183">
        <v>4.0358640000000001</v>
      </c>
      <c r="BK183">
        <v>2.548581</v>
      </c>
      <c r="BL183">
        <v>0</v>
      </c>
      <c r="BM183">
        <v>0</v>
      </c>
      <c r="BN183">
        <v>48.385860999999998</v>
      </c>
      <c r="BO183">
        <v>29.171551000000001</v>
      </c>
      <c r="BP183">
        <v>0</v>
      </c>
      <c r="BQ183">
        <v>1.1969030000000001</v>
      </c>
      <c r="BR183">
        <v>12.973976</v>
      </c>
      <c r="BS183">
        <v>49.709614000000002</v>
      </c>
      <c r="BT183">
        <v>0</v>
      </c>
      <c r="BU183">
        <v>0</v>
      </c>
    </row>
    <row r="184">
      <c r="A184" t="s">
        <v>405</v>
      </c>
      <c r="B184">
        <v>2018</v>
      </c>
      <c r="C184" t="s">
        <v>412</v>
      </c>
      <c r="D184">
        <v>42</v>
      </c>
      <c r="E184" t="s">
        <v>56</v>
      </c>
      <c r="F184" t="s">
        <v>48</v>
      </c>
      <c r="G184" t="s">
        <v>434</v>
      </c>
      <c r="H184">
        <v>99.731908031444533</v>
      </c>
      <c r="I184">
        <v>99.645314311432941</v>
      </c>
      <c r="J184">
        <v>99.838113465718806</v>
      </c>
      <c r="K184">
        <v>99.963450231011464</v>
      </c>
      <c r="L184">
        <v>100</v>
      </c>
      <c r="M184">
        <v>99.809287791047836</v>
      </c>
      <c r="N184">
        <v>99.71413561601436</v>
      </c>
      <c r="O184">
        <v>99.986379073761512</v>
      </c>
      <c r="P184">
        <v>99.959009570737649</v>
      </c>
      <c r="Q184">
        <v>100</v>
      </c>
      <c r="R184">
        <v>98.945113297919391</v>
      </c>
      <c r="S184">
        <v>99.227561622514983</v>
      </c>
      <c r="T184">
        <v>99.139922364309967</v>
      </c>
      <c r="U184">
        <v>99.635885038748157</v>
      </c>
      <c r="V184">
        <v>99.826505277720173</v>
      </c>
      <c r="W184" t="s">
        <v>326</v>
      </c>
      <c r="X184" t="s">
        <v>327</v>
      </c>
      <c r="Y184" t="s">
        <v>328</v>
      </c>
      <c r="Z184" t="s">
        <v>329</v>
      </c>
      <c r="AA184" t="s">
        <v>330</v>
      </c>
      <c r="AB184" t="s">
        <v>331</v>
      </c>
      <c r="AC184" t="s">
        <v>332</v>
      </c>
      <c r="AD184" t="s">
        <v>333</v>
      </c>
      <c r="AE184" t="s">
        <v>334</v>
      </c>
      <c r="AF184" t="s">
        <v>335</v>
      </c>
      <c r="AG184" t="s">
        <v>336</v>
      </c>
      <c r="AH184" t="s">
        <v>337</v>
      </c>
      <c r="AI184">
        <v>99.790799063888585</v>
      </c>
      <c r="AJ184">
        <v>99.992875016207435</v>
      </c>
      <c r="AK184">
        <v>100</v>
      </c>
      <c r="AL184">
        <v>100</v>
      </c>
      <c r="AM184">
        <v>99.705204214424398</v>
      </c>
      <c r="AN184">
        <v>98.876778440956755</v>
      </c>
      <c r="AO184">
        <v>100</v>
      </c>
      <c r="AP184">
        <v>99.91908185895187</v>
      </c>
      <c r="AQ184">
        <v>99.385511894042438</v>
      </c>
      <c r="AR184">
        <v>99.069159711434366</v>
      </c>
      <c r="AS184">
        <v>100</v>
      </c>
      <c r="AT184">
        <v>100</v>
      </c>
      <c r="AU184">
        <v>17975.434542000039</v>
      </c>
      <c r="AV184">
        <v>17961.036618000009</v>
      </c>
      <c r="AW184">
        <v>17992.40778000002</v>
      </c>
      <c r="AX184">
        <v>18038.968511999941</v>
      </c>
      <c r="AY184">
        <v>18054.76587899994</v>
      </c>
      <c r="AZ184">
        <v>16049.259580000011</v>
      </c>
      <c r="BA184">
        <v>16036.985057999949</v>
      </c>
      <c r="BB184">
        <v>16077.39178500002</v>
      </c>
      <c r="BC184">
        <v>16084.018998999991</v>
      </c>
      <c r="BD184">
        <v>16133.639436999951</v>
      </c>
      <c r="BE184">
        <v>1917.145157000002</v>
      </c>
      <c r="BF184">
        <v>1919.102763000001</v>
      </c>
      <c r="BG184">
        <v>1934.088977999998</v>
      </c>
      <c r="BH184">
        <v>1935.57042</v>
      </c>
      <c r="BI184">
        <v>1935.4111540000019</v>
      </c>
      <c r="BJ184">
        <v>1925.1447959999971</v>
      </c>
      <c r="BK184">
        <v>35767.090680000052</v>
      </c>
      <c r="BL184">
        <v>2072.660012000003</v>
      </c>
      <c r="BM184">
        <v>5112.0090059999857</v>
      </c>
      <c r="BN184">
        <v>16364.963097000011</v>
      </c>
      <c r="BO184">
        <v>2567.9608459999922</v>
      </c>
      <c r="BP184">
        <v>3378.496170999998</v>
      </c>
      <c r="BQ184">
        <v>1477.9559600000009</v>
      </c>
      <c r="BR184">
        <v>2098.3729929999981</v>
      </c>
      <c r="BS184">
        <v>5290.5850220000002</v>
      </c>
      <c r="BT184">
        <v>1250.238019000001</v>
      </c>
      <c r="BU184">
        <v>12717.13672899996</v>
      </c>
    </row>
    <row r="185">
      <c r="A185" t="s">
        <v>405</v>
      </c>
      <c r="B185">
        <v>2018</v>
      </c>
      <c r="C185" t="s">
        <v>412</v>
      </c>
      <c r="D185">
        <v>43</v>
      </c>
      <c r="E185" t="s">
        <v>53</v>
      </c>
      <c r="F185" t="s">
        <v>49</v>
      </c>
      <c r="G185" t="s">
        <v>435</v>
      </c>
      <c r="H185">
        <v>74.023615559517154</v>
      </c>
      <c r="I185">
        <v>76.472891150323349</v>
      </c>
      <c r="J185">
        <v>77.06179494963034</v>
      </c>
      <c r="K185">
        <v>76.96738727629716</v>
      </c>
      <c r="L185">
        <v>79.734637220703803</v>
      </c>
      <c r="M185">
        <v>74.223155436629639</v>
      </c>
      <c r="N185">
        <v>74.942402915544378</v>
      </c>
      <c r="O185">
        <v>75.138672602152951</v>
      </c>
      <c r="P185">
        <v>77.519000728409438</v>
      </c>
      <c r="Q185">
        <v>80.197323209292065</v>
      </c>
      <c r="R185">
        <v>78.942767737732694</v>
      </c>
      <c r="S185">
        <v>82.46668181941503</v>
      </c>
      <c r="T185">
        <v>80.116255633168564</v>
      </c>
      <c r="U185">
        <v>82.308490921858464</v>
      </c>
      <c r="V185">
        <v>80.177012559328332</v>
      </c>
      <c r="W185" t="s">
        <v>326</v>
      </c>
      <c r="X185" t="s">
        <v>327</v>
      </c>
      <c r="Y185" t="s">
        <v>328</v>
      </c>
      <c r="Z185" t="s">
        <v>329</v>
      </c>
      <c r="AA185" t="s">
        <v>330</v>
      </c>
      <c r="AB185" t="s">
        <v>331</v>
      </c>
      <c r="AC185" t="s">
        <v>332</v>
      </c>
      <c r="AD185" t="s">
        <v>333</v>
      </c>
      <c r="AE185" t="s">
        <v>334</v>
      </c>
      <c r="AF185" t="s">
        <v>335</v>
      </c>
      <c r="AG185" t="s">
        <v>336</v>
      </c>
      <c r="AH185" t="s">
        <v>337</v>
      </c>
      <c r="AI185">
        <v>81.613413302189514</v>
      </c>
      <c r="AJ185">
        <v>78.163542546855354</v>
      </c>
      <c r="AK185">
        <v>87.475819634068429</v>
      </c>
      <c r="AL185">
        <v>79.312629199018218</v>
      </c>
      <c r="AM185">
        <v>77.075866554493416</v>
      </c>
      <c r="AN185">
        <v>70.711038843207177</v>
      </c>
      <c r="AO185">
        <v>92.597250352422819</v>
      </c>
      <c r="AP185">
        <v>73.578295806280096</v>
      </c>
      <c r="AQ185">
        <v>78.625379405064933</v>
      </c>
      <c r="AR185">
        <v>77.438494524344264</v>
      </c>
      <c r="AS185">
        <v>77.46781892809787</v>
      </c>
      <c r="AT185">
        <v>66.849879622304769</v>
      </c>
      <c r="AU185">
        <v>11985.487889000009</v>
      </c>
      <c r="AV185">
        <v>12653.328698999931</v>
      </c>
      <c r="AW185">
        <v>12748.325272000029</v>
      </c>
      <c r="AX185">
        <v>13005.595777</v>
      </c>
      <c r="AY185">
        <v>13505.508452999969</v>
      </c>
      <c r="AZ185">
        <v>10782.462190000009</v>
      </c>
      <c r="BA185">
        <v>11172.21552099996</v>
      </c>
      <c r="BB185">
        <v>11222.377494000029</v>
      </c>
      <c r="BC185">
        <v>11744.75259800001</v>
      </c>
      <c r="BD185">
        <v>12121.291405999969</v>
      </c>
      <c r="BE185">
        <v>1269.142531</v>
      </c>
      <c r="BF185">
        <v>1455.852544000001</v>
      </c>
      <c r="BG185">
        <v>1346.219489999999</v>
      </c>
      <c r="BH185">
        <v>1391.2899279999999</v>
      </c>
      <c r="BI185">
        <v>1392.6423880000009</v>
      </c>
      <c r="BJ185">
        <v>1287.9083589999971</v>
      </c>
      <c r="BK185">
        <v>27139.886886999921</v>
      </c>
      <c r="BL185">
        <v>1796.2601020000029</v>
      </c>
      <c r="BM185">
        <v>3923.9803319999969</v>
      </c>
      <c r="BN185">
        <v>9855.6808430000056</v>
      </c>
      <c r="BO185">
        <v>1671.262447999999</v>
      </c>
      <c r="BP185">
        <v>2916.0345709999988</v>
      </c>
      <c r="BQ185">
        <v>1059.245253000001</v>
      </c>
      <c r="BR185">
        <v>1580.0886920000009</v>
      </c>
      <c r="BS185">
        <v>3365.2440200000019</v>
      </c>
      <c r="BT185">
        <v>951.3548560000014</v>
      </c>
      <c r="BU185">
        <v>8351.2997270000178</v>
      </c>
    </row>
    <row r="186">
      <c r="A186" t="s">
        <v>405</v>
      </c>
      <c r="B186">
        <v>2018</v>
      </c>
      <c r="C186" t="s">
        <v>412</v>
      </c>
      <c r="D186">
        <v>44</v>
      </c>
      <c r="E186" t="s">
        <v>53</v>
      </c>
      <c r="F186" t="s">
        <v>48</v>
      </c>
      <c r="G186" t="s">
        <v>242</v>
      </c>
      <c r="H186">
        <v>25.976384440482921</v>
      </c>
      <c r="I186">
        <v>23.527108849676441</v>
      </c>
      <c r="J186">
        <v>22.938205050369859</v>
      </c>
      <c r="K186">
        <v>23.03261272370289</v>
      </c>
      <c r="L186">
        <v>20.26536277929652</v>
      </c>
      <c r="M186">
        <v>25.776844563370378</v>
      </c>
      <c r="N186">
        <v>25.057597084455789</v>
      </c>
      <c r="O186">
        <v>24.86132739784707</v>
      </c>
      <c r="P186">
        <v>22.48099927159064</v>
      </c>
      <c r="Q186">
        <v>19.80267679070808</v>
      </c>
      <c r="R186">
        <v>21.05723226226727</v>
      </c>
      <c r="S186">
        <v>17.53331818058496</v>
      </c>
      <c r="T186">
        <v>19.883744366831468</v>
      </c>
      <c r="U186">
        <v>17.69150907814149</v>
      </c>
      <c r="V186">
        <v>19.822987440671671</v>
      </c>
      <c r="W186" t="s">
        <v>326</v>
      </c>
      <c r="X186" t="s">
        <v>327</v>
      </c>
      <c r="Y186" t="s">
        <v>328</v>
      </c>
      <c r="Z186" t="s">
        <v>329</v>
      </c>
      <c r="AA186" t="s">
        <v>330</v>
      </c>
      <c r="AB186" t="s">
        <v>331</v>
      </c>
      <c r="AC186" t="s">
        <v>332</v>
      </c>
      <c r="AD186" t="s">
        <v>333</v>
      </c>
      <c r="AE186" t="s">
        <v>334</v>
      </c>
      <c r="AF186" t="s">
        <v>335</v>
      </c>
      <c r="AG186" t="s">
        <v>336</v>
      </c>
      <c r="AH186" t="s">
        <v>337</v>
      </c>
      <c r="AI186">
        <v>18.3865866978105</v>
      </c>
      <c r="AJ186">
        <v>21.836457453144298</v>
      </c>
      <c r="AK186">
        <v>12.52418036593159</v>
      </c>
      <c r="AL186">
        <v>20.687370800981991</v>
      </c>
      <c r="AM186">
        <v>22.924133445506531</v>
      </c>
      <c r="AN186">
        <v>29.288961156792951</v>
      </c>
      <c r="AO186">
        <v>7.4027496475771697</v>
      </c>
      <c r="AP186">
        <v>26.421704193719911</v>
      </c>
      <c r="AQ186">
        <v>21.37462059493512</v>
      </c>
      <c r="AR186">
        <v>22.561505475655839</v>
      </c>
      <c r="AS186">
        <v>22.532181071902109</v>
      </c>
      <c r="AT186">
        <v>33.150120377695593</v>
      </c>
      <c r="AU186">
        <v>4205.9502060000032</v>
      </c>
      <c r="AV186">
        <v>3892.8336189999991</v>
      </c>
      <c r="AW186">
        <v>3794.6650389999991</v>
      </c>
      <c r="AX186">
        <v>3891.9451649999919</v>
      </c>
      <c r="AY186">
        <v>3432.561279</v>
      </c>
      <c r="AZ186">
        <v>3744.6245750000021</v>
      </c>
      <c r="BA186">
        <v>3735.5204020000001</v>
      </c>
      <c r="BB186">
        <v>3713.177134999999</v>
      </c>
      <c r="BC186">
        <v>3406.0523499999972</v>
      </c>
      <c r="BD186">
        <v>2993.042739999999</v>
      </c>
      <c r="BE186">
        <v>338.53169600000012</v>
      </c>
      <c r="BF186">
        <v>309.53016800000017</v>
      </c>
      <c r="BG186">
        <v>334.11302099999989</v>
      </c>
      <c r="BH186">
        <v>299.04592000000002</v>
      </c>
      <c r="BI186">
        <v>344.31730099999987</v>
      </c>
      <c r="BJ186">
        <v>290.15130900000003</v>
      </c>
      <c r="BK186">
        <v>7582.0384540000068</v>
      </c>
      <c r="BL186">
        <v>257.17604699999998</v>
      </c>
      <c r="BM186">
        <v>1023.504541</v>
      </c>
      <c r="BN186">
        <v>2931.305906</v>
      </c>
      <c r="BO186">
        <v>692.24751500000013</v>
      </c>
      <c r="BP186">
        <v>233.12435099999999</v>
      </c>
      <c r="BQ186">
        <v>380.37120100000021</v>
      </c>
      <c r="BR186">
        <v>429.55336499999981</v>
      </c>
      <c r="BS186">
        <v>980.4551580000001</v>
      </c>
      <c r="BT186">
        <v>276.70973799999979</v>
      </c>
      <c r="BU186">
        <v>4141.3177229999937</v>
      </c>
    </row>
    <row r="187">
      <c r="A187" t="s">
        <v>405</v>
      </c>
      <c r="B187">
        <v>2018</v>
      </c>
      <c r="C187" t="s">
        <v>412</v>
      </c>
      <c r="D187">
        <v>45</v>
      </c>
      <c r="E187" t="s">
        <v>52</v>
      </c>
      <c r="F187" t="s">
        <v>49</v>
      </c>
      <c r="G187" t="s">
        <v>242</v>
      </c>
      <c r="H187">
        <v>74.023615559517154</v>
      </c>
      <c r="I187">
        <v>76.472891150323349</v>
      </c>
      <c r="J187">
        <v>77.06179494963034</v>
      </c>
      <c r="K187">
        <v>76.96738727629716</v>
      </c>
      <c r="L187">
        <v>79.734637220703803</v>
      </c>
      <c r="M187">
        <v>74.223155436629639</v>
      </c>
      <c r="N187">
        <v>74.942402915544378</v>
      </c>
      <c r="O187">
        <v>75.138672602152951</v>
      </c>
      <c r="P187">
        <v>77.519000728409438</v>
      </c>
      <c r="Q187">
        <v>80.197323209292065</v>
      </c>
      <c r="R187">
        <v>78.942767737732694</v>
      </c>
      <c r="S187">
        <v>82.46668181941503</v>
      </c>
      <c r="T187">
        <v>80.116255633168564</v>
      </c>
      <c r="U187">
        <v>82.308490921858464</v>
      </c>
      <c r="V187">
        <v>80.177012559328332</v>
      </c>
      <c r="W187" t="s">
        <v>326</v>
      </c>
      <c r="X187" t="s">
        <v>327</v>
      </c>
      <c r="Y187" t="s">
        <v>328</v>
      </c>
      <c r="Z187" t="s">
        <v>329</v>
      </c>
      <c r="AA187" t="s">
        <v>330</v>
      </c>
      <c r="AB187" t="s">
        <v>331</v>
      </c>
      <c r="AC187" t="s">
        <v>332</v>
      </c>
      <c r="AD187" t="s">
        <v>333</v>
      </c>
      <c r="AE187" t="s">
        <v>334</v>
      </c>
      <c r="AF187" t="s">
        <v>335</v>
      </c>
      <c r="AG187" t="s">
        <v>336</v>
      </c>
      <c r="AH187" t="s">
        <v>337</v>
      </c>
      <c r="AI187">
        <v>81.613413302189514</v>
      </c>
      <c r="AJ187">
        <v>78.163542546855354</v>
      </c>
      <c r="AK187">
        <v>87.475819634068429</v>
      </c>
      <c r="AL187">
        <v>79.312629199018218</v>
      </c>
      <c r="AM187">
        <v>77.075866554493416</v>
      </c>
      <c r="AN187">
        <v>70.711038843207177</v>
      </c>
      <c r="AO187">
        <v>92.597250352422819</v>
      </c>
      <c r="AP187">
        <v>73.578295806280096</v>
      </c>
      <c r="AQ187">
        <v>78.625379405064933</v>
      </c>
      <c r="AR187">
        <v>77.438494524344264</v>
      </c>
      <c r="AS187">
        <v>77.46781892809787</v>
      </c>
      <c r="AT187">
        <v>66.849879622304769</v>
      </c>
      <c r="AU187">
        <v>11985.487889000009</v>
      </c>
      <c r="AV187">
        <v>12653.328698999931</v>
      </c>
      <c r="AW187">
        <v>12748.325272000029</v>
      </c>
      <c r="AX187">
        <v>13005.595777</v>
      </c>
      <c r="AY187">
        <v>13505.508452999969</v>
      </c>
      <c r="AZ187">
        <v>10782.462190000009</v>
      </c>
      <c r="BA187">
        <v>11172.21552099996</v>
      </c>
      <c r="BB187">
        <v>11222.377494000029</v>
      </c>
      <c r="BC187">
        <v>11744.75259800001</v>
      </c>
      <c r="BD187">
        <v>12121.291405999969</v>
      </c>
      <c r="BE187">
        <v>1269.142531</v>
      </c>
      <c r="BF187">
        <v>1455.852544000001</v>
      </c>
      <c r="BG187">
        <v>1346.219489999999</v>
      </c>
      <c r="BH187">
        <v>1391.2899279999999</v>
      </c>
      <c r="BI187">
        <v>1392.6423880000009</v>
      </c>
      <c r="BJ187">
        <v>1287.9083589999971</v>
      </c>
      <c r="BK187">
        <v>27139.886886999921</v>
      </c>
      <c r="BL187">
        <v>1796.2601020000029</v>
      </c>
      <c r="BM187">
        <v>3923.9803319999969</v>
      </c>
      <c r="BN187">
        <v>9855.6808430000056</v>
      </c>
      <c r="BO187">
        <v>1671.262447999999</v>
      </c>
      <c r="BP187">
        <v>2916.0345709999988</v>
      </c>
      <c r="BQ187">
        <v>1059.245253000001</v>
      </c>
      <c r="BR187">
        <v>1580.0886920000009</v>
      </c>
      <c r="BS187">
        <v>3365.2440200000019</v>
      </c>
      <c r="BT187">
        <v>951.3548560000014</v>
      </c>
      <c r="BU187">
        <v>8351.2997270000178</v>
      </c>
    </row>
    <row r="188">
      <c r="A188" t="s">
        <v>405</v>
      </c>
      <c r="B188">
        <v>2018</v>
      </c>
      <c r="C188" t="s">
        <v>412</v>
      </c>
      <c r="D188">
        <v>46</v>
      </c>
      <c r="E188" t="s">
        <v>52</v>
      </c>
      <c r="F188" t="s">
        <v>48</v>
      </c>
      <c r="G188" t="s">
        <v>242</v>
      </c>
      <c r="H188">
        <v>25.976384440482921</v>
      </c>
      <c r="I188">
        <v>23.527108849676441</v>
      </c>
      <c r="J188">
        <v>22.938205050369859</v>
      </c>
      <c r="K188">
        <v>23.03261272370289</v>
      </c>
      <c r="L188">
        <v>20.26536277929652</v>
      </c>
      <c r="M188">
        <v>25.776844563370378</v>
      </c>
      <c r="N188">
        <v>25.057597084455789</v>
      </c>
      <c r="O188">
        <v>24.86132739784707</v>
      </c>
      <c r="P188">
        <v>22.48099927159064</v>
      </c>
      <c r="Q188">
        <v>19.80267679070808</v>
      </c>
      <c r="R188">
        <v>21.05723226226727</v>
      </c>
      <c r="S188">
        <v>17.53331818058496</v>
      </c>
      <c r="T188">
        <v>19.883744366831468</v>
      </c>
      <c r="U188">
        <v>17.69150907814149</v>
      </c>
      <c r="V188">
        <v>19.822987440671671</v>
      </c>
      <c r="W188" t="s">
        <v>326</v>
      </c>
      <c r="X188" t="s">
        <v>327</v>
      </c>
      <c r="Y188" t="s">
        <v>328</v>
      </c>
      <c r="Z188" t="s">
        <v>329</v>
      </c>
      <c r="AA188" t="s">
        <v>330</v>
      </c>
      <c r="AB188" t="s">
        <v>331</v>
      </c>
      <c r="AC188" t="s">
        <v>332</v>
      </c>
      <c r="AD188" t="s">
        <v>333</v>
      </c>
      <c r="AE188" t="s">
        <v>334</v>
      </c>
      <c r="AF188" t="s">
        <v>335</v>
      </c>
      <c r="AG188" t="s">
        <v>336</v>
      </c>
      <c r="AH188" t="s">
        <v>337</v>
      </c>
      <c r="AI188">
        <v>18.3865866978105</v>
      </c>
      <c r="AJ188">
        <v>21.836457453144298</v>
      </c>
      <c r="AK188">
        <v>12.52418036593159</v>
      </c>
      <c r="AL188">
        <v>20.687370800981991</v>
      </c>
      <c r="AM188">
        <v>22.924133445506531</v>
      </c>
      <c r="AN188">
        <v>29.288961156792951</v>
      </c>
      <c r="AO188">
        <v>7.4027496475771697</v>
      </c>
      <c r="AP188">
        <v>26.421704193719911</v>
      </c>
      <c r="AQ188">
        <v>21.37462059493512</v>
      </c>
      <c r="AR188">
        <v>22.561505475655839</v>
      </c>
      <c r="AS188">
        <v>22.532181071902109</v>
      </c>
      <c r="AT188">
        <v>33.150120377695593</v>
      </c>
      <c r="AU188">
        <v>4205.9502060000032</v>
      </c>
      <c r="AV188">
        <v>3892.8336189999991</v>
      </c>
      <c r="AW188">
        <v>3794.6650389999991</v>
      </c>
      <c r="AX188">
        <v>3891.9451649999919</v>
      </c>
      <c r="AY188">
        <v>3432.561279</v>
      </c>
      <c r="AZ188">
        <v>3744.6245750000021</v>
      </c>
      <c r="BA188">
        <v>3735.5204020000001</v>
      </c>
      <c r="BB188">
        <v>3713.177134999999</v>
      </c>
      <c r="BC188">
        <v>3406.0523499999972</v>
      </c>
      <c r="BD188">
        <v>2993.042739999999</v>
      </c>
      <c r="BE188">
        <v>338.53169600000012</v>
      </c>
      <c r="BF188">
        <v>309.53016800000017</v>
      </c>
      <c r="BG188">
        <v>334.11302099999989</v>
      </c>
      <c r="BH188">
        <v>299.04592000000002</v>
      </c>
      <c r="BI188">
        <v>344.31730099999987</v>
      </c>
      <c r="BJ188">
        <v>290.15130900000003</v>
      </c>
      <c r="BK188">
        <v>7582.0384540000068</v>
      </c>
      <c r="BL188">
        <v>257.17604699999998</v>
      </c>
      <c r="BM188">
        <v>1023.504541</v>
      </c>
      <c r="BN188">
        <v>2931.305906</v>
      </c>
      <c r="BO188">
        <v>692.24751500000013</v>
      </c>
      <c r="BP188">
        <v>233.12435099999999</v>
      </c>
      <c r="BQ188">
        <v>380.37120100000021</v>
      </c>
      <c r="BR188">
        <v>429.55336499999981</v>
      </c>
      <c r="BS188">
        <v>980.4551580000001</v>
      </c>
      <c r="BT188">
        <v>276.70973799999979</v>
      </c>
      <c r="BU188">
        <v>4141.3177229999937</v>
      </c>
    </row>
    <row r="189">
      <c r="A189" t="s">
        <v>405</v>
      </c>
      <c r="B189">
        <v>2018</v>
      </c>
      <c r="C189" t="s">
        <v>412</v>
      </c>
      <c r="D189">
        <v>58</v>
      </c>
      <c r="E189" t="s">
        <v>338</v>
      </c>
      <c r="F189" t="s">
        <v>339</v>
      </c>
      <c r="G189" t="s">
        <v>242</v>
      </c>
      <c r="H189">
        <v>62.707655702018052</v>
      </c>
      <c r="I189">
        <v>56.336575478523578</v>
      </c>
      <c r="J189">
        <v>51.572326426676462</v>
      </c>
      <c r="K189">
        <v>52.071996584363767</v>
      </c>
      <c r="L189">
        <v>61.458472474053487</v>
      </c>
      <c r="M189">
        <v>63.187984889896647</v>
      </c>
      <c r="N189">
        <v>55.961697294492772</v>
      </c>
      <c r="O189">
        <v>53.767055312770097</v>
      </c>
      <c r="P189">
        <v>52.758274584114687</v>
      </c>
      <c r="Q189">
        <v>63.1561801091961</v>
      </c>
      <c r="R189">
        <v>59.822645962579699</v>
      </c>
      <c r="S189">
        <v>56.480028178506487</v>
      </c>
      <c r="T189">
        <v>47.621223602884861</v>
      </c>
      <c r="U189">
        <v>41.408060763161629</v>
      </c>
      <c r="V189">
        <v>39.911881414489351</v>
      </c>
      <c r="W189" t="s">
        <v>326</v>
      </c>
      <c r="X189" t="s">
        <v>327</v>
      </c>
      <c r="Y189" t="s">
        <v>328</v>
      </c>
      <c r="Z189" t="s">
        <v>329</v>
      </c>
      <c r="AA189" t="s">
        <v>330</v>
      </c>
      <c r="AB189" t="s">
        <v>331</v>
      </c>
      <c r="AC189" t="s">
        <v>332</v>
      </c>
      <c r="AD189" t="s">
        <v>333</v>
      </c>
      <c r="AE189" t="s">
        <v>334</v>
      </c>
      <c r="AF189" t="s">
        <v>335</v>
      </c>
      <c r="AG189" t="s">
        <v>336</v>
      </c>
      <c r="AH189" t="s">
        <v>337</v>
      </c>
      <c r="AI189">
        <v>21.485354824156321</v>
      </c>
      <c r="AJ189">
        <v>63.329615198827312</v>
      </c>
      <c r="AK189">
        <v>80.237825228038446</v>
      </c>
      <c r="AL189">
        <v>85.484056676562361</v>
      </c>
      <c r="AM189">
        <v>33.11738657391799</v>
      </c>
      <c r="AN189">
        <v>26.462243798962781</v>
      </c>
      <c r="AO189">
        <v>26.376100930617259</v>
      </c>
      <c r="AP189">
        <v>68.796885531904664</v>
      </c>
      <c r="AQ189">
        <v>77.029261996690281</v>
      </c>
      <c r="AR189">
        <v>47.209636657933807</v>
      </c>
      <c r="AS189">
        <v>80.189266664750249</v>
      </c>
      <c r="AT189">
        <v>70.651826904644423</v>
      </c>
      <c r="AU189">
        <v>11326.73861100001</v>
      </c>
      <c r="AV189">
        <v>10172.56661099996</v>
      </c>
      <c r="AW189">
        <v>9311.1178780000064</v>
      </c>
      <c r="AX189">
        <v>9400.6249110000244</v>
      </c>
      <c r="AY189">
        <v>11096.183317999979</v>
      </c>
      <c r="AZ189">
        <v>10182.59553800002</v>
      </c>
      <c r="BA189">
        <v>9013.9806439999684</v>
      </c>
      <c r="BB189">
        <v>8662.3279130000174</v>
      </c>
      <c r="BC189">
        <v>8491.7322590000076</v>
      </c>
      <c r="BD189">
        <v>10189.390380999979</v>
      </c>
      <c r="BE189">
        <v>1164.267433</v>
      </c>
      <c r="BF189">
        <v>1093.9923480000009</v>
      </c>
      <c r="BG189">
        <v>929.0271920000007</v>
      </c>
      <c r="BH189">
        <v>804.41115699999909</v>
      </c>
      <c r="BI189">
        <v>775.50646400000062</v>
      </c>
      <c r="BJ189">
        <v>414.49131</v>
      </c>
      <c r="BK189">
        <v>22652.77490199999</v>
      </c>
      <c r="BL189">
        <v>1663.0573180000031</v>
      </c>
      <c r="BM189">
        <v>4369.9526759999999</v>
      </c>
      <c r="BN189">
        <v>5452.5274270000009</v>
      </c>
      <c r="BO189">
        <v>694.26301100000069</v>
      </c>
      <c r="BP189">
        <v>891.11555999999916</v>
      </c>
      <c r="BQ189">
        <v>1017.611102000001</v>
      </c>
      <c r="BR189">
        <v>1627.616539000001</v>
      </c>
      <c r="BS189">
        <v>2536.375356000005</v>
      </c>
      <c r="BT189">
        <v>1002.556699000002</v>
      </c>
      <c r="BU189">
        <v>8984.8894290000098</v>
      </c>
    </row>
    <row r="190">
      <c r="A190" t="s">
        <v>405</v>
      </c>
      <c r="B190">
        <v>2018</v>
      </c>
      <c r="C190" t="s">
        <v>412</v>
      </c>
      <c r="D190">
        <v>59</v>
      </c>
      <c r="E190" t="s">
        <v>338</v>
      </c>
      <c r="F190" t="s">
        <v>340</v>
      </c>
      <c r="G190" t="s">
        <v>242</v>
      </c>
      <c r="H190">
        <v>2.0069319066330449</v>
      </c>
      <c r="I190">
        <v>1.5067897409918409</v>
      </c>
      <c r="J190">
        <v>0.54842408214435512</v>
      </c>
      <c r="K190">
        <v>0.5376150194756828</v>
      </c>
      <c r="L190">
        <v>0.38673339476096019</v>
      </c>
      <c r="M190">
        <v>1.698816358053991</v>
      </c>
      <c r="N190">
        <v>2.0204960182532452</v>
      </c>
      <c r="O190">
        <v>0.69085148873402047</v>
      </c>
      <c r="P190">
        <v>0.40955572269058721</v>
      </c>
      <c r="Q190">
        <v>0.36878426738327869</v>
      </c>
      <c r="R190">
        <v>0.94665708997304832</v>
      </c>
      <c r="S190">
        <v>0.79148242217403908</v>
      </c>
      <c r="T190">
        <v>0.48625643606283347</v>
      </c>
      <c r="U190">
        <v>0.061844994557383799</v>
      </c>
      <c r="V190">
        <v>1.034856794581402</v>
      </c>
      <c r="W190" t="s">
        <v>326</v>
      </c>
      <c r="X190" t="s">
        <v>327</v>
      </c>
      <c r="Y190" t="s">
        <v>328</v>
      </c>
      <c r="Z190" t="s">
        <v>329</v>
      </c>
      <c r="AA190" t="s">
        <v>330</v>
      </c>
      <c r="AB190" t="s">
        <v>331</v>
      </c>
      <c r="AC190" t="s">
        <v>332</v>
      </c>
      <c r="AD190" t="s">
        <v>333</v>
      </c>
      <c r="AE190" t="s">
        <v>334</v>
      </c>
      <c r="AF190" t="s">
        <v>335</v>
      </c>
      <c r="AG190" t="s">
        <v>336</v>
      </c>
      <c r="AH190" t="s">
        <v>337</v>
      </c>
      <c r="AI190">
        <v>0</v>
      </c>
      <c r="AJ190">
        <v>0.87809110600244478</v>
      </c>
      <c r="AK190">
        <v>0.69636548765528938</v>
      </c>
      <c r="AL190">
        <v>2.177092408667018</v>
      </c>
      <c r="AM190">
        <v>0</v>
      </c>
      <c r="AN190">
        <v>0.084137114150110395</v>
      </c>
      <c r="AO190">
        <v>0.32707250328862392</v>
      </c>
      <c r="AP190">
        <v>1.7723410240933291</v>
      </c>
      <c r="AQ190">
        <v>1.424044890539399</v>
      </c>
      <c r="AR190">
        <v>0.483260620501682</v>
      </c>
      <c r="AS190">
        <v>0.7123889903079319</v>
      </c>
      <c r="AT190">
        <v>2.801186372303893</v>
      </c>
      <c r="AU190">
        <v>362.50746199999992</v>
      </c>
      <c r="AV190">
        <v>272.07757800000002</v>
      </c>
      <c r="AW190">
        <v>99.015142999999995</v>
      </c>
      <c r="AX190">
        <v>97.056335000000004</v>
      </c>
      <c r="AY190">
        <v>69.823808999999997</v>
      </c>
      <c r="AZ190">
        <v>273.76027099999988</v>
      </c>
      <c r="BA190">
        <v>325.44959999999998</v>
      </c>
      <c r="BB190">
        <v>111.302025</v>
      </c>
      <c r="BC190">
        <v>65.920228999999992</v>
      </c>
      <c r="BD190">
        <v>59.498323999999997</v>
      </c>
      <c r="BE190">
        <v>18.423825999999998</v>
      </c>
      <c r="BF190">
        <v>15.330653</v>
      </c>
      <c r="BG190">
        <v>9.4862210000000005</v>
      </c>
      <c r="BH190">
        <v>1.2014279999999999</v>
      </c>
      <c r="BI190">
        <v>20.107749999999999</v>
      </c>
      <c r="BJ190">
        <v>0</v>
      </c>
      <c r="BK190">
        <v>314.09002100000009</v>
      </c>
      <c r="BL190">
        <v>14.433289</v>
      </c>
      <c r="BM190">
        <v>111.29316</v>
      </c>
      <c r="BN190">
        <v>0</v>
      </c>
      <c r="BO190">
        <v>2.2074199999999999</v>
      </c>
      <c r="BP190">
        <v>11.050132</v>
      </c>
      <c r="BQ190">
        <v>26.215633</v>
      </c>
      <c r="BR190">
        <v>30.089850999999999</v>
      </c>
      <c r="BS190">
        <v>25.963562</v>
      </c>
      <c r="BT190">
        <v>8.9065580000000004</v>
      </c>
      <c r="BU190">
        <v>356.2307009999999</v>
      </c>
    </row>
    <row r="191">
      <c r="A191" t="s">
        <v>405</v>
      </c>
      <c r="B191">
        <v>2018</v>
      </c>
      <c r="C191" t="s">
        <v>412</v>
      </c>
      <c r="D191">
        <v>60</v>
      </c>
      <c r="E191" t="s">
        <v>338</v>
      </c>
      <c r="F191" t="s">
        <v>341</v>
      </c>
      <c r="G191" t="s">
        <v>242</v>
      </c>
      <c r="H191">
        <v>0.21330664365710819</v>
      </c>
      <c r="I191">
        <v>0.37313673500901462</v>
      </c>
      <c r="J191">
        <v>0.13524012542912919</v>
      </c>
      <c r="K191">
        <v>0.14138483955452141</v>
      </c>
      <c r="L191">
        <v>0.0195936077139315</v>
      </c>
      <c r="M191">
        <v>0.2025331250650331</v>
      </c>
      <c r="N191">
        <v>0.23878229562570011</v>
      </c>
      <c r="O191">
        <v>0.1119011881759369</v>
      </c>
      <c r="P191">
        <v>0.1521264844035049</v>
      </c>
      <c r="Q191">
        <v>0.0219267327363665</v>
      </c>
      <c r="R191">
        <v>0.5761291076861691</v>
      </c>
      <c r="S191">
        <v>0.88293651471773071</v>
      </c>
      <c r="T191">
        <v>0.51425351285320287</v>
      </c>
      <c r="U191">
        <v>0.20006379172295399</v>
      </c>
      <c r="V191">
        <v>0</v>
      </c>
      <c r="W191" t="s">
        <v>326</v>
      </c>
      <c r="X191" t="s">
        <v>327</v>
      </c>
      <c r="Y191" t="s">
        <v>328</v>
      </c>
      <c r="Z191" t="s">
        <v>329</v>
      </c>
      <c r="AA191" t="s">
        <v>330</v>
      </c>
      <c r="AB191" t="s">
        <v>331</v>
      </c>
      <c r="AC191" t="s">
        <v>332</v>
      </c>
      <c r="AD191" t="s">
        <v>333</v>
      </c>
      <c r="AE191" t="s">
        <v>334</v>
      </c>
      <c r="AF191" t="s">
        <v>335</v>
      </c>
      <c r="AG191" t="s">
        <v>336</v>
      </c>
      <c r="AH191" t="s">
        <v>337</v>
      </c>
      <c r="AI191">
        <v>1.4200141318024639</v>
      </c>
      <c r="AJ191">
        <v>0.0098769964500369997</v>
      </c>
      <c r="AK191">
        <v>0</v>
      </c>
      <c r="AL191">
        <v>0.25414698966201382</v>
      </c>
      <c r="AM191">
        <v>0.34039923742052258</v>
      </c>
      <c r="AN191">
        <v>0.534204696768109</v>
      </c>
      <c r="AO191">
        <v>0.80543110374299187</v>
      </c>
      <c r="AP191">
        <v>0.55262503318428113</v>
      </c>
      <c r="AQ191">
        <v>0</v>
      </c>
      <c r="AR191">
        <v>0.173084207541289</v>
      </c>
      <c r="AS191">
        <v>0</v>
      </c>
      <c r="AT191">
        <v>0.0056657722202273003</v>
      </c>
      <c r="AU191">
        <v>38.529085000000002</v>
      </c>
      <c r="AV191">
        <v>67.376446999999999</v>
      </c>
      <c r="AW191">
        <v>24.416907999999999</v>
      </c>
      <c r="AX191">
        <v>25.524387999999998</v>
      </c>
      <c r="AY191">
        <v>3.5375800000000002</v>
      </c>
      <c r="AZ191">
        <v>32.637737999999999</v>
      </c>
      <c r="BA191">
        <v>38.461646000000002</v>
      </c>
      <c r="BB191">
        <v>18.028229</v>
      </c>
      <c r="BC191">
        <v>24.485588</v>
      </c>
      <c r="BD191">
        <v>3.5375800000000002</v>
      </c>
      <c r="BE191">
        <v>11.212616000000001</v>
      </c>
      <c r="BF191">
        <v>17.102077000000001</v>
      </c>
      <c r="BG191">
        <v>10.032406999999999</v>
      </c>
      <c r="BH191">
        <v>3.8865270000000001</v>
      </c>
      <c r="BI191">
        <v>0</v>
      </c>
      <c r="BJ191">
        <v>27.394638</v>
      </c>
      <c r="BK191">
        <v>3.5329660000000001</v>
      </c>
      <c r="BL191">
        <v>0</v>
      </c>
      <c r="BM191">
        <v>12.992017000000001</v>
      </c>
      <c r="BN191">
        <v>56.044161999999993</v>
      </c>
      <c r="BO191">
        <v>14.015385999999999</v>
      </c>
      <c r="BP191">
        <v>27.211459000000001</v>
      </c>
      <c r="BQ191">
        <v>8.1741689999999991</v>
      </c>
      <c r="BR191">
        <v>0</v>
      </c>
      <c r="BS191">
        <v>9.2990870000000001</v>
      </c>
      <c r="BT191">
        <v>0</v>
      </c>
      <c r="BU191">
        <v>0.72052400000000005</v>
      </c>
    </row>
    <row r="192">
      <c r="A192" t="s">
        <v>405</v>
      </c>
      <c r="B192">
        <v>2018</v>
      </c>
      <c r="C192" t="s">
        <v>412</v>
      </c>
      <c r="D192">
        <v>61</v>
      </c>
      <c r="E192" t="s">
        <v>338</v>
      </c>
      <c r="F192" t="s">
        <v>342</v>
      </c>
      <c r="G192" t="s">
        <v>242</v>
      </c>
      <c r="H192">
        <v>2.2925099912984579</v>
      </c>
      <c r="I192">
        <v>3.7072304879699831</v>
      </c>
      <c r="J192">
        <v>4.1640019912698767</v>
      </c>
      <c r="K192">
        <v>3.119741942419882</v>
      </c>
      <c r="L192">
        <v>1.946723975018769</v>
      </c>
      <c r="M192">
        <v>1.837200308550144</v>
      </c>
      <c r="N192">
        <v>3.2881127859738868</v>
      </c>
      <c r="O192">
        <v>3.3190704714170951</v>
      </c>
      <c r="P192">
        <v>2.572952745169657</v>
      </c>
      <c r="Q192">
        <v>2.003807121526421</v>
      </c>
      <c r="R192">
        <v>6.7004459515840749</v>
      </c>
      <c r="S192">
        <v>4.3229265637551464</v>
      </c>
      <c r="T192">
        <v>7.8802843343846147</v>
      </c>
      <c r="U192">
        <v>7.478726220492959</v>
      </c>
      <c r="V192">
        <v>7.1526302228106573</v>
      </c>
      <c r="W192" t="s">
        <v>326</v>
      </c>
      <c r="X192" t="s">
        <v>327</v>
      </c>
      <c r="Y192" t="s">
        <v>328</v>
      </c>
      <c r="Z192" t="s">
        <v>329</v>
      </c>
      <c r="AA192" t="s">
        <v>330</v>
      </c>
      <c r="AB192" t="s">
        <v>331</v>
      </c>
      <c r="AC192" t="s">
        <v>332</v>
      </c>
      <c r="AD192" t="s">
        <v>333</v>
      </c>
      <c r="AE192" t="s">
        <v>334</v>
      </c>
      <c r="AF192" t="s">
        <v>335</v>
      </c>
      <c r="AG192" t="s">
        <v>336</v>
      </c>
      <c r="AH192" t="s">
        <v>337</v>
      </c>
      <c r="AI192">
        <v>13.239424709969899</v>
      </c>
      <c r="AJ192">
        <v>0.079002882287412604</v>
      </c>
      <c r="AK192">
        <v>0</v>
      </c>
      <c r="AL192">
        <v>0.46420415089542721</v>
      </c>
      <c r="AM192">
        <v>13.197410492236569</v>
      </c>
      <c r="AN192">
        <v>2.8789985288080122</v>
      </c>
      <c r="AO192">
        <v>0.51811034004572831</v>
      </c>
      <c r="AP192">
        <v>0.34302066587691132</v>
      </c>
      <c r="AQ192">
        <v>1.102884262972079</v>
      </c>
      <c r="AR192">
        <v>2.5628054614875611</v>
      </c>
      <c r="AS192">
        <v>0</v>
      </c>
      <c r="AT192">
        <v>0.083461782523703801</v>
      </c>
      <c r="AU192">
        <v>414.09077000000008</v>
      </c>
      <c r="AV192">
        <v>669.40613200000053</v>
      </c>
      <c r="AW192">
        <v>751.78911000000005</v>
      </c>
      <c r="AX192">
        <v>563.21104900000012</v>
      </c>
      <c r="AY192">
        <v>351.4764560000001</v>
      </c>
      <c r="AZ192">
        <v>296.06052</v>
      </c>
      <c r="BA192">
        <v>529.62984399999993</v>
      </c>
      <c r="BB192">
        <v>534.73035900000013</v>
      </c>
      <c r="BC192">
        <v>414.13078800000011</v>
      </c>
      <c r="BD192">
        <v>323.28701600000011</v>
      </c>
      <c r="BE192">
        <v>130.403978</v>
      </c>
      <c r="BF192">
        <v>83.733113000000003</v>
      </c>
      <c r="BG192">
        <v>153.73394200000001</v>
      </c>
      <c r="BH192">
        <v>145.28501700000001</v>
      </c>
      <c r="BI192">
        <v>138.97893999999999</v>
      </c>
      <c r="BJ192">
        <v>255.41242099999999</v>
      </c>
      <c r="BK192">
        <v>28.259046000000001</v>
      </c>
      <c r="BL192">
        <v>0</v>
      </c>
      <c r="BM192">
        <v>23.730157999999999</v>
      </c>
      <c r="BN192">
        <v>2172.8539030000002</v>
      </c>
      <c r="BO192">
        <v>75.533359999999988</v>
      </c>
      <c r="BP192">
        <v>17.504338000000001</v>
      </c>
      <c r="BQ192">
        <v>5.0738000000000003</v>
      </c>
      <c r="BR192">
        <v>23.303775999999999</v>
      </c>
      <c r="BS192">
        <v>137.68876599999999</v>
      </c>
      <c r="BT192">
        <v>0</v>
      </c>
      <c r="BU192">
        <v>10.613949</v>
      </c>
    </row>
    <row r="193">
      <c r="A193" t="s">
        <v>405</v>
      </c>
      <c r="B193">
        <v>2018</v>
      </c>
      <c r="C193" t="s">
        <v>412</v>
      </c>
      <c r="D193">
        <v>62</v>
      </c>
      <c r="E193" t="s">
        <v>338</v>
      </c>
      <c r="F193" t="s">
        <v>343</v>
      </c>
      <c r="G193" t="s">
        <v>242</v>
      </c>
      <c r="H193">
        <v>3.8497114565337851</v>
      </c>
      <c r="I193">
        <v>1.1502701682908869</v>
      </c>
      <c r="J193">
        <v>0.60310817900187952</v>
      </c>
      <c r="K193">
        <v>0.180354770220017</v>
      </c>
      <c r="L193">
        <v>0.0197363733425347</v>
      </c>
      <c r="M193">
        <v>3.7440669244159581</v>
      </c>
      <c r="N193">
        <v>0.66496401133886618</v>
      </c>
      <c r="O193">
        <v>0.46480676594081671</v>
      </c>
      <c r="P193">
        <v>0.1887949147032279</v>
      </c>
      <c r="Q193">
        <v>0.022086498300117</v>
      </c>
      <c r="R193">
        <v>7.9146727691096483</v>
      </c>
      <c r="S193">
        <v>1.392772078604781</v>
      </c>
      <c r="T193">
        <v>1.632867610834414</v>
      </c>
      <c r="U193">
        <v>0.3164653631469479</v>
      </c>
      <c r="V193">
        <v>0.50284017297098038</v>
      </c>
      <c r="W193" t="s">
        <v>326</v>
      </c>
      <c r="X193" t="s">
        <v>327</v>
      </c>
      <c r="Y193" t="s">
        <v>328</v>
      </c>
      <c r="Z193" t="s">
        <v>329</v>
      </c>
      <c r="AA193" t="s">
        <v>330</v>
      </c>
      <c r="AB193" t="s">
        <v>331</v>
      </c>
      <c r="AC193" t="s">
        <v>332</v>
      </c>
      <c r="AD193" t="s">
        <v>333</v>
      </c>
      <c r="AE193" t="s">
        <v>334</v>
      </c>
      <c r="AF193" t="s">
        <v>335</v>
      </c>
      <c r="AG193" t="s">
        <v>336</v>
      </c>
      <c r="AH193" t="s">
        <v>337</v>
      </c>
      <c r="AI193">
        <v>1.0253423336723699</v>
      </c>
      <c r="AJ193">
        <v>0.29783207826799168</v>
      </c>
      <c r="AK193">
        <v>0.23822759021801371</v>
      </c>
      <c r="AL193">
        <v>1.835150777118961</v>
      </c>
      <c r="AM193">
        <v>0.93974564093516799</v>
      </c>
      <c r="AN193">
        <v>1.6041313956834971</v>
      </c>
      <c r="AO193">
        <v>0</v>
      </c>
      <c r="AP193">
        <v>0.64104361605795679</v>
      </c>
      <c r="AQ193">
        <v>2.2526297733896938</v>
      </c>
      <c r="AR193">
        <v>10.41167556613229</v>
      </c>
      <c r="AS193">
        <v>0.40715919070127032</v>
      </c>
      <c r="AT193">
        <v>0.036632404756462303</v>
      </c>
      <c r="AU193">
        <v>695.36446399999988</v>
      </c>
      <c r="AV193">
        <v>207.70165399999999</v>
      </c>
      <c r="AW193">
        <v>108.888075</v>
      </c>
      <c r="AX193">
        <v>32.55968</v>
      </c>
      <c r="AY193">
        <v>3.5633560000000002</v>
      </c>
      <c r="AZ193">
        <v>603.34760199999994</v>
      </c>
      <c r="BA193">
        <v>107.108487</v>
      </c>
      <c r="BB193">
        <v>74.884305999999995</v>
      </c>
      <c r="BC193">
        <v>30.387571999999999</v>
      </c>
      <c r="BD193">
        <v>3.5633560000000002</v>
      </c>
      <c r="BE193">
        <v>154.03524200000001</v>
      </c>
      <c r="BF193">
        <v>26.977359</v>
      </c>
      <c r="BG193">
        <v>31.855091000000002</v>
      </c>
      <c r="BH193">
        <v>6.1477949999999986</v>
      </c>
      <c r="BI193">
        <v>9.7704190000000004</v>
      </c>
      <c r="BJ193">
        <v>19.780705999999999</v>
      </c>
      <c r="BK193">
        <v>106.53346000000001</v>
      </c>
      <c r="BL193">
        <v>4.9376480000000003</v>
      </c>
      <c r="BM193">
        <v>93.813073000000017</v>
      </c>
      <c r="BN193">
        <v>154.72201799999999</v>
      </c>
      <c r="BO193">
        <v>42.085965999999999</v>
      </c>
      <c r="BP193">
        <v>0</v>
      </c>
      <c r="BQ193">
        <v>9.4820150000000005</v>
      </c>
      <c r="BR193">
        <v>47.597723000000002</v>
      </c>
      <c r="BS193">
        <v>559.37556799999993</v>
      </c>
      <c r="BT193">
        <v>5.0904590000000001</v>
      </c>
      <c r="BU193">
        <v>4.6585929999999998</v>
      </c>
    </row>
    <row r="194">
      <c r="A194" t="s">
        <v>405</v>
      </c>
      <c r="B194">
        <v>2018</v>
      </c>
      <c r="C194" t="s">
        <v>412</v>
      </c>
      <c r="D194">
        <v>63</v>
      </c>
      <c r="E194" t="s">
        <v>338</v>
      </c>
      <c r="F194" t="s">
        <v>344</v>
      </c>
      <c r="G194" t="s">
        <v>242</v>
      </c>
      <c r="H194">
        <v>28.92988429985947</v>
      </c>
      <c r="I194">
        <v>36.92599738921453</v>
      </c>
      <c r="J194">
        <v>42.976899195478303</v>
      </c>
      <c r="K194">
        <v>43.948906843966583</v>
      </c>
      <c r="L194">
        <v>36.168740175110599</v>
      </c>
      <c r="M194">
        <v>29.329398394018298</v>
      </c>
      <c r="N194">
        <v>37.825947594315778</v>
      </c>
      <c r="O194">
        <v>41.646314772962093</v>
      </c>
      <c r="P194">
        <v>43.918295548918451</v>
      </c>
      <c r="Q194">
        <v>34.427215270857971</v>
      </c>
      <c r="R194">
        <v>24.039449119067239</v>
      </c>
      <c r="S194">
        <v>36.129854242241791</v>
      </c>
      <c r="T194">
        <v>41.865114502980177</v>
      </c>
      <c r="U194">
        <v>50.534838866918108</v>
      </c>
      <c r="V194">
        <v>51.397791395147507</v>
      </c>
      <c r="W194" t="s">
        <v>326</v>
      </c>
      <c r="X194" t="s">
        <v>327</v>
      </c>
      <c r="Y194" t="s">
        <v>328</v>
      </c>
      <c r="Z194" t="s">
        <v>329</v>
      </c>
      <c r="AA194" t="s">
        <v>330</v>
      </c>
      <c r="AB194" t="s">
        <v>331</v>
      </c>
      <c r="AC194" t="s">
        <v>332</v>
      </c>
      <c r="AD194" t="s">
        <v>333</v>
      </c>
      <c r="AE194" t="s">
        <v>334</v>
      </c>
      <c r="AF194" t="s">
        <v>335</v>
      </c>
      <c r="AG194" t="s">
        <v>336</v>
      </c>
      <c r="AH194" t="s">
        <v>337</v>
      </c>
      <c r="AI194">
        <v>62.829864000399063</v>
      </c>
      <c r="AJ194">
        <v>35.405581738164571</v>
      </c>
      <c r="AK194">
        <v>18.827581694088249</v>
      </c>
      <c r="AL194">
        <v>9.7853489970944931</v>
      </c>
      <c r="AM194">
        <v>52.405058055489768</v>
      </c>
      <c r="AN194">
        <v>68.436284465627821</v>
      </c>
      <c r="AO194">
        <v>71.973285122305413</v>
      </c>
      <c r="AP194">
        <v>27.894084128882891</v>
      </c>
      <c r="AQ194">
        <v>18.191179076408719</v>
      </c>
      <c r="AR194">
        <v>39.159537486403522</v>
      </c>
      <c r="AS194">
        <v>18.691185154240589</v>
      </c>
      <c r="AT194">
        <v>26.42122676355168</v>
      </c>
      <c r="AU194">
        <v>5225.537996</v>
      </c>
      <c r="AV194">
        <v>6667.6429110000254</v>
      </c>
      <c r="AW194">
        <v>7759.2577680000213</v>
      </c>
      <c r="AX194">
        <v>7934.1530110000022</v>
      </c>
      <c r="AY194">
        <v>6530.1813600000141</v>
      </c>
      <c r="AZ194">
        <v>4726.363750000005</v>
      </c>
      <c r="BA194">
        <v>6092.7808830000213</v>
      </c>
      <c r="BB194">
        <v>6709.5739730000159</v>
      </c>
      <c r="BC194">
        <v>7068.8893830000025</v>
      </c>
      <c r="BD194">
        <v>5554.3627800000086</v>
      </c>
      <c r="BE194">
        <v>467.85539599999993</v>
      </c>
      <c r="BF194">
        <v>699.8187740000003</v>
      </c>
      <c r="BG194">
        <v>816.73310399999934</v>
      </c>
      <c r="BH194">
        <v>981.71195300000102</v>
      </c>
      <c r="BI194">
        <v>998.68304999999896</v>
      </c>
      <c r="BJ194">
        <v>1212.101584999999</v>
      </c>
      <c r="BK194">
        <v>12664.448865999981</v>
      </c>
      <c r="BL194">
        <v>390.23175699999979</v>
      </c>
      <c r="BM194">
        <v>500.22792199999981</v>
      </c>
      <c r="BN194">
        <v>8628.0967770000134</v>
      </c>
      <c r="BO194">
        <v>1795.4932799999999</v>
      </c>
      <c r="BP194">
        <v>2431.614681999999</v>
      </c>
      <c r="BQ194">
        <v>412.59614399999998</v>
      </c>
      <c r="BR194">
        <v>384.37683500000009</v>
      </c>
      <c r="BS194">
        <v>2103.8773620000002</v>
      </c>
      <c r="BT194">
        <v>233.68430299999989</v>
      </c>
      <c r="BU194">
        <v>3360.0235329999982</v>
      </c>
    </row>
    <row r="195">
      <c r="A195" t="s">
        <v>405</v>
      </c>
      <c r="B195">
        <v>2018</v>
      </c>
      <c r="C195" t="s">
        <v>412</v>
      </c>
      <c r="D195">
        <v>122</v>
      </c>
      <c r="E195" t="s">
        <v>18</v>
      </c>
      <c r="F195" t="s">
        <v>14</v>
      </c>
      <c r="G195" t="s">
        <v>424</v>
      </c>
      <c r="H195">
        <v>99.741214331070893</v>
      </c>
      <c r="I195">
        <v>99.921451051583716</v>
      </c>
      <c r="J195">
        <v>99.950215195511021</v>
      </c>
      <c r="K195">
        <v>99.99427301506249</v>
      </c>
      <c r="L195">
        <v>99.993784904176991</v>
      </c>
      <c r="M195">
        <v>99.736901339252441</v>
      </c>
      <c r="N195">
        <v>100</v>
      </c>
      <c r="O195">
        <v>99.961966505707821</v>
      </c>
      <c r="P195">
        <v>99.993576483757522</v>
      </c>
      <c r="Q195">
        <v>99.993044836508332</v>
      </c>
      <c r="R195">
        <v>99.776686498314632</v>
      </c>
      <c r="S195">
        <v>99.267747110798652</v>
      </c>
      <c r="T195">
        <v>100</v>
      </c>
      <c r="U195">
        <v>100</v>
      </c>
      <c r="V195">
        <v>99.852763594751892</v>
      </c>
      <c r="W195" t="s">
        <v>326</v>
      </c>
      <c r="X195" t="s">
        <v>327</v>
      </c>
      <c r="Y195" t="s">
        <v>328</v>
      </c>
      <c r="Z195" t="s">
        <v>329</v>
      </c>
      <c r="AA195" t="s">
        <v>330</v>
      </c>
      <c r="AB195" t="s">
        <v>331</v>
      </c>
      <c r="AC195" t="s">
        <v>332</v>
      </c>
      <c r="AD195" t="s">
        <v>333</v>
      </c>
      <c r="AE195" t="s">
        <v>334</v>
      </c>
      <c r="AF195" t="s">
        <v>335</v>
      </c>
      <c r="AG195" t="s">
        <v>336</v>
      </c>
      <c r="AH195" t="s">
        <v>337</v>
      </c>
      <c r="AI195">
        <v>100</v>
      </c>
      <c r="AJ195">
        <v>100</v>
      </c>
      <c r="AK195">
        <v>99.650934549896633</v>
      </c>
      <c r="AL195">
        <v>99.646805806116376</v>
      </c>
      <c r="AM195">
        <v>99.864225824092941</v>
      </c>
      <c r="AN195">
        <v>100</v>
      </c>
      <c r="AO195">
        <v>100</v>
      </c>
      <c r="AP195">
        <v>99.919574235377738</v>
      </c>
      <c r="AQ195">
        <v>99.83353310792792</v>
      </c>
      <c r="AR195">
        <v>99.882500486706135</v>
      </c>
      <c r="AS195">
        <v>99.704934664924764</v>
      </c>
      <c r="AT195">
        <v>99.923580235023834</v>
      </c>
      <c r="AU195">
        <v>18016.024532000029</v>
      </c>
      <c r="AV195">
        <v>18042.587929000019</v>
      </c>
      <c r="AW195">
        <v>18045.496492000031</v>
      </c>
      <c r="AX195">
        <v>18052.095473999951</v>
      </c>
      <c r="AY195">
        <v>18053.64375799994</v>
      </c>
      <c r="AZ195">
        <v>16072.367687000011</v>
      </c>
      <c r="BA195">
        <v>16107.41110399995</v>
      </c>
      <c r="BB195">
        <v>16104.71928700002</v>
      </c>
      <c r="BC195">
        <v>16094.51191899999</v>
      </c>
      <c r="BD195">
        <v>16132.51731599995</v>
      </c>
      <c r="BE195">
        <v>1941.852367000002</v>
      </c>
      <c r="BF195">
        <v>1922.7709200000011</v>
      </c>
      <c r="BG195">
        <v>1950.8679569999979</v>
      </c>
      <c r="BH195">
        <v>1942.643877</v>
      </c>
      <c r="BI195">
        <v>1940.185751000002</v>
      </c>
      <c r="BJ195">
        <v>1929.180659999997</v>
      </c>
      <c r="BK195">
        <v>35769.639261000048</v>
      </c>
      <c r="BL195">
        <v>2065.4250720000032</v>
      </c>
      <c r="BM195">
        <v>5093.9536869999856</v>
      </c>
      <c r="BN195">
        <v>16441.89009500001</v>
      </c>
      <c r="BO195">
        <v>2623.5984229999922</v>
      </c>
      <c r="BP195">
        <v>3378.496170999998</v>
      </c>
      <c r="BQ195">
        <v>1477.9632430000011</v>
      </c>
      <c r="BR195">
        <v>2109.467303999998</v>
      </c>
      <c r="BS195">
        <v>5366.2669459999979</v>
      </c>
      <c r="BT195">
        <v>1246.5490000000009</v>
      </c>
      <c r="BU195">
        <v>12707.41832299996</v>
      </c>
    </row>
    <row r="196">
      <c r="A196" t="s">
        <v>405</v>
      </c>
      <c r="B196">
        <v>2018</v>
      </c>
      <c r="C196" t="s">
        <v>412</v>
      </c>
      <c r="D196">
        <v>123</v>
      </c>
      <c r="E196" t="s">
        <v>18</v>
      </c>
      <c r="F196" t="s">
        <v>51</v>
      </c>
      <c r="G196" t="s">
        <v>242</v>
      </c>
      <c r="H196">
        <v>0.2587856689291006</v>
      </c>
      <c r="I196">
        <v>0.078548948416258896</v>
      </c>
      <c r="J196">
        <v>0.049784804489001203</v>
      </c>
      <c r="K196">
        <v>0.0057269849375200998</v>
      </c>
      <c r="L196">
        <v>0.0062150958230102003</v>
      </c>
      <c r="M196">
        <v>0.26309866074756022</v>
      </c>
      <c r="N196">
        <v>0</v>
      </c>
      <c r="O196">
        <v>0.0380334942921704</v>
      </c>
      <c r="P196">
        <v>0.0064235162424845001</v>
      </c>
      <c r="Q196">
        <v>0.0069551634916707001</v>
      </c>
      <c r="R196">
        <v>0.22331350168537331</v>
      </c>
      <c r="S196">
        <v>0.7322528892013247</v>
      </c>
      <c r="T196">
        <v>0</v>
      </c>
      <c r="U196">
        <v>0</v>
      </c>
      <c r="V196">
        <v>0.1472364052481101</v>
      </c>
      <c r="W196" t="s">
        <v>326</v>
      </c>
      <c r="X196" t="s">
        <v>327</v>
      </c>
      <c r="Y196" t="s">
        <v>328</v>
      </c>
      <c r="Z196" t="s">
        <v>329</v>
      </c>
      <c r="AA196" t="s">
        <v>330</v>
      </c>
      <c r="AB196" t="s">
        <v>331</v>
      </c>
      <c r="AC196" t="s">
        <v>332</v>
      </c>
      <c r="AD196" t="s">
        <v>333</v>
      </c>
      <c r="AE196" t="s">
        <v>334</v>
      </c>
      <c r="AF196" t="s">
        <v>335</v>
      </c>
      <c r="AG196" t="s">
        <v>336</v>
      </c>
      <c r="AH196" t="s">
        <v>337</v>
      </c>
      <c r="AI196">
        <v>0</v>
      </c>
      <c r="AJ196">
        <v>0</v>
      </c>
      <c r="AK196">
        <v>0.34906545010335199</v>
      </c>
      <c r="AL196">
        <v>0.35319419388362577</v>
      </c>
      <c r="AM196">
        <v>0.1357741759070632</v>
      </c>
      <c r="AN196">
        <v>0</v>
      </c>
      <c r="AO196">
        <v>0</v>
      </c>
      <c r="AP196">
        <v>0.080425764622273493</v>
      </c>
      <c r="AQ196">
        <v>0.1664668920720509</v>
      </c>
      <c r="AR196">
        <v>0.11749951329386529</v>
      </c>
      <c r="AS196">
        <v>0.29506533507520832</v>
      </c>
      <c r="AT196">
        <v>0.076419764976170299</v>
      </c>
      <c r="AU196">
        <v>46.743856000000001</v>
      </c>
      <c r="AV196">
        <v>14.183403999999999</v>
      </c>
      <c r="AW196">
        <v>8.9883900000000008</v>
      </c>
      <c r="AX196">
        <v>1.0339</v>
      </c>
      <c r="AY196">
        <v>1.1221209999999999</v>
      </c>
      <c r="AZ196">
        <v>42.397731999999991</v>
      </c>
      <c r="BA196">
        <v>0</v>
      </c>
      <c r="BB196">
        <v>6.1275180000000002</v>
      </c>
      <c r="BC196">
        <v>1.0339</v>
      </c>
      <c r="BD196">
        <v>1.1221209999999999</v>
      </c>
      <c r="BE196">
        <v>4.3461239999999997</v>
      </c>
      <c r="BF196">
        <v>14.183403999999999</v>
      </c>
      <c r="BG196">
        <v>0</v>
      </c>
      <c r="BH196">
        <v>0</v>
      </c>
      <c r="BI196">
        <v>2.8608720000000001</v>
      </c>
      <c r="BJ196">
        <v>0</v>
      </c>
      <c r="BK196">
        <v>0</v>
      </c>
      <c r="BL196">
        <v>7.2349399999999999</v>
      </c>
      <c r="BM196">
        <v>18.055319000000001</v>
      </c>
      <c r="BN196">
        <v>22.354192000000001</v>
      </c>
      <c r="BO196">
        <v>0</v>
      </c>
      <c r="BP196">
        <v>0</v>
      </c>
      <c r="BQ196">
        <v>1.1896199999999999</v>
      </c>
      <c r="BR196">
        <v>3.51742</v>
      </c>
      <c r="BS196">
        <v>6.3127550000000001</v>
      </c>
      <c r="BT196">
        <v>3.689019</v>
      </c>
      <c r="BU196">
        <v>9.7184060000000017</v>
      </c>
    </row>
    <row r="197">
      <c r="A197" t="s">
        <v>405</v>
      </c>
      <c r="B197">
        <v>2018</v>
      </c>
      <c r="C197" t="s">
        <v>412</v>
      </c>
      <c r="D197">
        <v>124</v>
      </c>
      <c r="E197" t="s">
        <v>50</v>
      </c>
      <c r="F197" t="s">
        <v>15</v>
      </c>
      <c r="G197" t="s">
        <v>425</v>
      </c>
      <c r="H197">
        <v>95.82620652711887</v>
      </c>
      <c r="I197">
        <v>97.440434480358348</v>
      </c>
      <c r="J197">
        <v>98.556895936367781</v>
      </c>
      <c r="K197">
        <v>98.950882940700737</v>
      </c>
      <c r="L197">
        <v>99.4109548929477</v>
      </c>
      <c r="M197">
        <v>95.547750132595283</v>
      </c>
      <c r="N197">
        <v>97.943729809455533</v>
      </c>
      <c r="O197">
        <v>98.985167719742336</v>
      </c>
      <c r="P197">
        <v>99.024322376103413</v>
      </c>
      <c r="Q197">
        <v>99.44724484919702</v>
      </c>
      <c r="R197">
        <v>98.080424880978882</v>
      </c>
      <c r="S197">
        <v>96.36842252145955</v>
      </c>
      <c r="T197">
        <v>95.780563994367768</v>
      </c>
      <c r="U197">
        <v>98.40221450943784</v>
      </c>
      <c r="V197">
        <v>95.218008518161994</v>
      </c>
      <c r="W197" t="s">
        <v>326</v>
      </c>
      <c r="X197" t="s">
        <v>327</v>
      </c>
      <c r="Y197" t="s">
        <v>328</v>
      </c>
      <c r="Z197" t="s">
        <v>329</v>
      </c>
      <c r="AA197" t="s">
        <v>330</v>
      </c>
      <c r="AB197" t="s">
        <v>331</v>
      </c>
      <c r="AC197" t="s">
        <v>332</v>
      </c>
      <c r="AD197" t="s">
        <v>333</v>
      </c>
      <c r="AE197" t="s">
        <v>334</v>
      </c>
      <c r="AF197" t="s">
        <v>335</v>
      </c>
      <c r="AG197" t="s">
        <v>336</v>
      </c>
      <c r="AH197" t="s">
        <v>337</v>
      </c>
      <c r="AI197">
        <v>97.601305571869034</v>
      </c>
      <c r="AJ197">
        <v>99.889023700489787</v>
      </c>
      <c r="AK197">
        <v>99.463670262578489</v>
      </c>
      <c r="AL197">
        <v>95.849917346565888</v>
      </c>
      <c r="AM197">
        <v>95.649511562668238</v>
      </c>
      <c r="AN197">
        <v>95.422800229362736</v>
      </c>
      <c r="AO197">
        <v>94.513824594771094</v>
      </c>
      <c r="AP197">
        <v>99.695579942233465</v>
      </c>
      <c r="AQ197">
        <v>99.312679460715302</v>
      </c>
      <c r="AR197">
        <v>98.078787849703048</v>
      </c>
      <c r="AS197">
        <v>96.471748872644071</v>
      </c>
      <c r="AT197">
        <v>97.8370662605777</v>
      </c>
      <c r="AU197">
        <v>17308.865740000048</v>
      </c>
      <c r="AV197">
        <v>17594.596440000008</v>
      </c>
      <c r="AW197">
        <v>17793.939877000019</v>
      </c>
      <c r="AX197">
        <v>17863.730913999949</v>
      </c>
      <c r="AY197">
        <v>17948.415163999951</v>
      </c>
      <c r="AZ197">
        <v>15397.295797000001</v>
      </c>
      <c r="BA197">
        <v>15776.19921099995</v>
      </c>
      <c r="BB197">
        <v>15947.34873100002</v>
      </c>
      <c r="BC197">
        <v>15938.50517999998</v>
      </c>
      <c r="BD197">
        <v>16044.45991399995</v>
      </c>
      <c r="BE197">
        <v>1908.8397490000009</v>
      </c>
      <c r="BF197">
        <v>1866.6123270000021</v>
      </c>
      <c r="BG197">
        <v>1868.5523319999979</v>
      </c>
      <c r="BH197">
        <v>1911.604595</v>
      </c>
      <c r="BI197">
        <v>1850.1302990000011</v>
      </c>
      <c r="BJ197">
        <v>1882.905510999997</v>
      </c>
      <c r="BK197">
        <v>35729.943439000053</v>
      </c>
      <c r="BL197">
        <v>2061.5437200000028</v>
      </c>
      <c r="BM197">
        <v>4899.8564069999911</v>
      </c>
      <c r="BN197">
        <v>15747.96924300002</v>
      </c>
      <c r="BO197">
        <v>2503.5110819999941</v>
      </c>
      <c r="BP197">
        <v>3193.1459449999961</v>
      </c>
      <c r="BQ197">
        <v>1474.6500250000011</v>
      </c>
      <c r="BR197">
        <v>2098.4617459999981</v>
      </c>
      <c r="BS197">
        <v>5269.3610469999994</v>
      </c>
      <c r="BT197">
        <v>1206.126482000001</v>
      </c>
      <c r="BU197">
        <v>12442.073487999951</v>
      </c>
    </row>
    <row r="198">
      <c r="A198" t="s">
        <v>405</v>
      </c>
      <c r="B198">
        <v>2018</v>
      </c>
      <c r="C198" t="s">
        <v>412</v>
      </c>
      <c r="D198">
        <v>125</v>
      </c>
      <c r="E198" t="s">
        <v>50</v>
      </c>
      <c r="F198" t="s">
        <v>16</v>
      </c>
      <c r="G198" t="s">
        <v>426</v>
      </c>
      <c r="H198">
        <v>3.915007803952133</v>
      </c>
      <c r="I198">
        <v>2.4810165712253558</v>
      </c>
      <c r="J198">
        <v>1.3933192591431789</v>
      </c>
      <c r="K198">
        <v>1.043390074361745</v>
      </c>
      <c r="L198">
        <v>0.58283001122930456</v>
      </c>
      <c r="M198">
        <v>4.1891512066571002</v>
      </c>
      <c r="N198">
        <v>2.0562701905444651</v>
      </c>
      <c r="O198">
        <v>0.9767987859654893</v>
      </c>
      <c r="P198">
        <v>0.96925410765406805</v>
      </c>
      <c r="Q198">
        <v>0.54579998731132096</v>
      </c>
      <c r="R198">
        <v>1.696261617335719</v>
      </c>
      <c r="S198">
        <v>2.8993245893391522</v>
      </c>
      <c r="T198">
        <v>4.2194360056322386</v>
      </c>
      <c r="U198">
        <v>1.5977854905621489</v>
      </c>
      <c r="V198">
        <v>4.6347550765898369</v>
      </c>
      <c r="W198" t="s">
        <v>326</v>
      </c>
      <c r="X198" t="s">
        <v>327</v>
      </c>
      <c r="Y198" t="s">
        <v>328</v>
      </c>
      <c r="Z198" t="s">
        <v>329</v>
      </c>
      <c r="AA198" t="s">
        <v>330</v>
      </c>
      <c r="AB198" t="s">
        <v>331</v>
      </c>
      <c r="AC198" t="s">
        <v>332</v>
      </c>
      <c r="AD198" t="s">
        <v>333</v>
      </c>
      <c r="AE198" t="s">
        <v>334</v>
      </c>
      <c r="AF198" t="s">
        <v>335</v>
      </c>
      <c r="AG198" t="s">
        <v>336</v>
      </c>
      <c r="AH198" t="s">
        <v>337</v>
      </c>
      <c r="AI198">
        <v>2.3986944281309599</v>
      </c>
      <c r="AJ198">
        <v>0.1109762995101846</v>
      </c>
      <c r="AK198">
        <v>0.18726428731814579</v>
      </c>
      <c r="AL198">
        <v>3.7968884595505838</v>
      </c>
      <c r="AM198">
        <v>4.2147142614247537</v>
      </c>
      <c r="AN198">
        <v>4.5771997706373222</v>
      </c>
      <c r="AO198">
        <v>5.486175405228841</v>
      </c>
      <c r="AP198">
        <v>0.22399429314426431</v>
      </c>
      <c r="AQ198">
        <v>0.5208536472126436</v>
      </c>
      <c r="AR198">
        <v>1.803712637003094</v>
      </c>
      <c r="AS198">
        <v>3.2331857922807221</v>
      </c>
      <c r="AT198">
        <v>2.086513974446087</v>
      </c>
      <c r="AU198">
        <v>707.15879200000006</v>
      </c>
      <c r="AV198">
        <v>447.991489</v>
      </c>
      <c r="AW198">
        <v>251.55661500000011</v>
      </c>
      <c r="AX198">
        <v>188.36456000000001</v>
      </c>
      <c r="AY198">
        <v>105.228594</v>
      </c>
      <c r="AZ198">
        <v>675.07188999999994</v>
      </c>
      <c r="BA198">
        <v>331.21189299999998</v>
      </c>
      <c r="BB198">
        <v>157.37055600000011</v>
      </c>
      <c r="BC198">
        <v>156.00673900000001</v>
      </c>
      <c r="BD198">
        <v>88.057401999999996</v>
      </c>
      <c r="BE198">
        <v>33.012618000000003</v>
      </c>
      <c r="BF198">
        <v>56.158593000000003</v>
      </c>
      <c r="BG198">
        <v>82.315624999999969</v>
      </c>
      <c r="BH198">
        <v>31.039282</v>
      </c>
      <c r="BI198">
        <v>90.05545199999996</v>
      </c>
      <c r="BJ198">
        <v>46.275149000000013</v>
      </c>
      <c r="BK198">
        <v>39.695822</v>
      </c>
      <c r="BL198">
        <v>3.881352000000001</v>
      </c>
      <c r="BM198">
        <v>194.09728000000001</v>
      </c>
      <c r="BN198">
        <v>693.92085199999963</v>
      </c>
      <c r="BO198">
        <v>120.087341</v>
      </c>
      <c r="BP198">
        <v>185.35022599999999</v>
      </c>
      <c r="BQ198">
        <v>3.313218</v>
      </c>
      <c r="BR198">
        <v>11.005558000000001</v>
      </c>
      <c r="BS198">
        <v>96.905899000000005</v>
      </c>
      <c r="BT198">
        <v>40.422517999999997</v>
      </c>
      <c r="BU198">
        <v>265.34483500000022</v>
      </c>
    </row>
    <row r="199">
      <c r="A199" t="s">
        <v>405</v>
      </c>
      <c r="B199">
        <v>2018</v>
      </c>
      <c r="C199" t="s">
        <v>412</v>
      </c>
      <c r="D199">
        <v>126</v>
      </c>
      <c r="E199" t="s">
        <v>50</v>
      </c>
      <c r="F199" t="s">
        <v>22</v>
      </c>
      <c r="G199" t="s">
        <v>427</v>
      </c>
      <c r="H199">
        <v>0.2424270967737768</v>
      </c>
      <c r="I199">
        <v>0.078548948416258896</v>
      </c>
      <c r="J199">
        <v>0.049784804489001203</v>
      </c>
      <c r="K199">
        <v>0.0057269849375200998</v>
      </c>
      <c r="L199">
        <v>0.0062150958230102003</v>
      </c>
      <c r="M199">
        <v>0.24796516710622779</v>
      </c>
      <c r="N199">
        <v>0</v>
      </c>
      <c r="O199">
        <v>0.0380334942921704</v>
      </c>
      <c r="P199">
        <v>0.0064235162424845001</v>
      </c>
      <c r="Q199">
        <v>0.0069551634916707001</v>
      </c>
      <c r="R199">
        <v>0.19679595980120379</v>
      </c>
      <c r="S199">
        <v>0.7322528892013247</v>
      </c>
      <c r="T199">
        <v>0</v>
      </c>
      <c r="U199">
        <v>0</v>
      </c>
      <c r="V199">
        <v>0.1472364052481101</v>
      </c>
      <c r="W199" t="s">
        <v>326</v>
      </c>
      <c r="X199" t="s">
        <v>327</v>
      </c>
      <c r="Y199" t="s">
        <v>328</v>
      </c>
      <c r="Z199" t="s">
        <v>329</v>
      </c>
      <c r="AA199" t="s">
        <v>330</v>
      </c>
      <c r="AB199" t="s">
        <v>331</v>
      </c>
      <c r="AC199" t="s">
        <v>332</v>
      </c>
      <c r="AD199" t="s">
        <v>333</v>
      </c>
      <c r="AE199" t="s">
        <v>334</v>
      </c>
      <c r="AF199" t="s">
        <v>335</v>
      </c>
      <c r="AG199" t="s">
        <v>336</v>
      </c>
      <c r="AH199" t="s">
        <v>337</v>
      </c>
      <c r="AI199">
        <v>0</v>
      </c>
      <c r="AJ199">
        <v>0</v>
      </c>
      <c r="AK199">
        <v>0.34906545010335199</v>
      </c>
      <c r="AL199">
        <v>0.35319419388362577</v>
      </c>
      <c r="AM199">
        <v>0.1357741759070632</v>
      </c>
      <c r="AN199">
        <v>0</v>
      </c>
      <c r="AO199">
        <v>0</v>
      </c>
      <c r="AP199">
        <v>0.080425764622273493</v>
      </c>
      <c r="AQ199">
        <v>0.1664668920720509</v>
      </c>
      <c r="AR199">
        <v>0.062501520440450306</v>
      </c>
      <c r="AS199">
        <v>0.29506533507520832</v>
      </c>
      <c r="AT199">
        <v>0.076419764976170299</v>
      </c>
      <c r="AU199">
        <v>43.789044999999987</v>
      </c>
      <c r="AV199">
        <v>14.183403999999999</v>
      </c>
      <c r="AW199">
        <v>8.9883900000000008</v>
      </c>
      <c r="AX199">
        <v>1.0339</v>
      </c>
      <c r="AY199">
        <v>1.1221209999999999</v>
      </c>
      <c r="AZ199">
        <v>39.959004999999991</v>
      </c>
      <c r="BA199">
        <v>0</v>
      </c>
      <c r="BB199">
        <v>6.1275180000000002</v>
      </c>
      <c r="BC199">
        <v>1.0339</v>
      </c>
      <c r="BD199">
        <v>1.1221209999999999</v>
      </c>
      <c r="BE199">
        <v>3.830039999999999</v>
      </c>
      <c r="BF199">
        <v>14.183403999999999</v>
      </c>
      <c r="BG199">
        <v>0</v>
      </c>
      <c r="BH199">
        <v>0</v>
      </c>
      <c r="BI199">
        <v>2.8608720000000001</v>
      </c>
      <c r="BJ199">
        <v>0</v>
      </c>
      <c r="BK199">
        <v>0</v>
      </c>
      <c r="BL199">
        <v>7.2349399999999999</v>
      </c>
      <c r="BM199">
        <v>18.055319000000001</v>
      </c>
      <c r="BN199">
        <v>22.354192000000001</v>
      </c>
      <c r="BO199">
        <v>0</v>
      </c>
      <c r="BP199">
        <v>0</v>
      </c>
      <c r="BQ199">
        <v>1.1896199999999999</v>
      </c>
      <c r="BR199">
        <v>3.51742</v>
      </c>
      <c r="BS199">
        <v>3.3579439999999998</v>
      </c>
      <c r="BT199">
        <v>3.689019</v>
      </c>
      <c r="BU199">
        <v>9.7184060000000017</v>
      </c>
    </row>
    <row r="200">
      <c r="A200" t="s">
        <v>405</v>
      </c>
      <c r="B200">
        <v>2018</v>
      </c>
      <c r="C200" t="s">
        <v>412</v>
      </c>
      <c r="D200">
        <v>127</v>
      </c>
      <c r="E200" t="s">
        <v>50</v>
      </c>
      <c r="F200" t="s">
        <v>19</v>
      </c>
      <c r="G200" t="s">
        <v>428</v>
      </c>
      <c r="H200">
        <v>0.016358572155323801</v>
      </c>
      <c r="I200">
        <v>0</v>
      </c>
      <c r="J200">
        <v>0</v>
      </c>
      <c r="K200">
        <v>0</v>
      </c>
      <c r="L200">
        <v>0</v>
      </c>
      <c r="M200">
        <v>0.0151334936413324</v>
      </c>
      <c r="N200">
        <v>0</v>
      </c>
      <c r="O200">
        <v>0</v>
      </c>
      <c r="P200">
        <v>0</v>
      </c>
      <c r="Q200">
        <v>0</v>
      </c>
      <c r="R200">
        <v>0.0265175418841695</v>
      </c>
      <c r="S200">
        <v>0</v>
      </c>
      <c r="T200">
        <v>0</v>
      </c>
      <c r="U200">
        <v>0</v>
      </c>
      <c r="V200">
        <v>0</v>
      </c>
      <c r="W200" t="s">
        <v>326</v>
      </c>
      <c r="X200" t="s">
        <v>327</v>
      </c>
      <c r="Y200" t="s">
        <v>328</v>
      </c>
      <c r="Z200" t="s">
        <v>329</v>
      </c>
      <c r="AA200" t="s">
        <v>330</v>
      </c>
      <c r="AB200" t="s">
        <v>331</v>
      </c>
      <c r="AC200" t="s">
        <v>332</v>
      </c>
      <c r="AD200" t="s">
        <v>333</v>
      </c>
      <c r="AE200" t="s">
        <v>334</v>
      </c>
      <c r="AF200" t="s">
        <v>335</v>
      </c>
      <c r="AG200" t="s">
        <v>336</v>
      </c>
      <c r="AH200" t="s">
        <v>337</v>
      </c>
      <c r="AI200">
        <v>0</v>
      </c>
      <c r="AJ200">
        <v>0</v>
      </c>
      <c r="AK200">
        <v>0</v>
      </c>
      <c r="AL200">
        <v>0</v>
      </c>
      <c r="AM200">
        <v>0</v>
      </c>
      <c r="AN200">
        <v>0</v>
      </c>
      <c r="AO200">
        <v>0</v>
      </c>
      <c r="AP200">
        <v>0</v>
      </c>
      <c r="AQ200">
        <v>0</v>
      </c>
      <c r="AR200">
        <v>0.054997992853414897</v>
      </c>
      <c r="AS200">
        <v>0</v>
      </c>
      <c r="AT200">
        <v>0</v>
      </c>
      <c r="AU200">
        <v>2.9548109999999999</v>
      </c>
      <c r="AV200">
        <v>0</v>
      </c>
      <c r="AW200">
        <v>0</v>
      </c>
      <c r="AX200">
        <v>0</v>
      </c>
      <c r="AY200">
        <v>0</v>
      </c>
      <c r="AZ200">
        <v>2.4387270000000001</v>
      </c>
      <c r="BA200">
        <v>0</v>
      </c>
      <c r="BB200">
        <v>0</v>
      </c>
      <c r="BC200">
        <v>0</v>
      </c>
      <c r="BD200">
        <v>0</v>
      </c>
      <c r="BE200">
        <v>0.51608399999999999</v>
      </c>
      <c r="BF200">
        <v>0</v>
      </c>
      <c r="BG200">
        <v>0</v>
      </c>
      <c r="BH200">
        <v>0</v>
      </c>
      <c r="BI200">
        <v>0</v>
      </c>
      <c r="BJ200">
        <v>0</v>
      </c>
      <c r="BK200">
        <v>0</v>
      </c>
      <c r="BL200">
        <v>0</v>
      </c>
      <c r="BM200">
        <v>0</v>
      </c>
      <c r="BN200">
        <v>0</v>
      </c>
      <c r="BO200">
        <v>0</v>
      </c>
      <c r="BP200">
        <v>0</v>
      </c>
      <c r="BQ200">
        <v>0</v>
      </c>
      <c r="BR200">
        <v>0</v>
      </c>
      <c r="BS200">
        <v>2.9548109999999999</v>
      </c>
      <c r="BT200">
        <v>0</v>
      </c>
      <c r="BU200">
        <v>0</v>
      </c>
    </row>
    <row r="201">
      <c r="A201" t="s">
        <v>405</v>
      </c>
      <c r="B201">
        <v>2018</v>
      </c>
      <c r="C201" t="s">
        <v>412</v>
      </c>
      <c r="D201">
        <v>128</v>
      </c>
      <c r="E201" t="s">
        <v>109</v>
      </c>
      <c r="F201" t="s">
        <v>49</v>
      </c>
      <c r="G201" t="s">
        <v>429</v>
      </c>
      <c r="H201">
        <v>3.9251655699288479</v>
      </c>
      <c r="I201">
        <v>2.482966915627105</v>
      </c>
      <c r="J201">
        <v>1.3940132659221689</v>
      </c>
      <c r="K201">
        <v>1.0434498325764869</v>
      </c>
      <c r="L201">
        <v>0.58286623692444939</v>
      </c>
      <c r="M201">
        <v>4.2002018815561684</v>
      </c>
      <c r="N201">
        <v>2.0562701905444651</v>
      </c>
      <c r="O201">
        <v>0.97717043802826176</v>
      </c>
      <c r="P201">
        <v>0.96931637184865471</v>
      </c>
      <c r="Q201">
        <v>0.54583795123322887</v>
      </c>
      <c r="R201">
        <v>1.700058076557164</v>
      </c>
      <c r="S201">
        <v>2.920711584300431</v>
      </c>
      <c r="T201">
        <v>4.2194360056322386</v>
      </c>
      <c r="U201">
        <v>1.5977854905621489</v>
      </c>
      <c r="V201">
        <v>4.6415891856531779</v>
      </c>
      <c r="W201" t="s">
        <v>326</v>
      </c>
      <c r="X201" t="s">
        <v>327</v>
      </c>
      <c r="Y201" t="s">
        <v>328</v>
      </c>
      <c r="Z201" t="s">
        <v>329</v>
      </c>
      <c r="AA201" t="s">
        <v>330</v>
      </c>
      <c r="AB201" t="s">
        <v>331</v>
      </c>
      <c r="AC201" t="s">
        <v>332</v>
      </c>
      <c r="AD201" t="s">
        <v>333</v>
      </c>
      <c r="AE201" t="s">
        <v>334</v>
      </c>
      <c r="AF201" t="s">
        <v>335</v>
      </c>
      <c r="AG201" t="s">
        <v>336</v>
      </c>
      <c r="AH201" t="s">
        <v>337</v>
      </c>
      <c r="AI201">
        <v>2.3986944281309599</v>
      </c>
      <c r="AJ201">
        <v>0.1109762995101846</v>
      </c>
      <c r="AK201">
        <v>0.18792025199159559</v>
      </c>
      <c r="AL201">
        <v>3.810346381737737</v>
      </c>
      <c r="AM201">
        <v>4.2204445352120521</v>
      </c>
      <c r="AN201">
        <v>4.5771997706373222</v>
      </c>
      <c r="AO201">
        <v>5.486175405228841</v>
      </c>
      <c r="AP201">
        <v>0.2241745872701652</v>
      </c>
      <c r="AQ201">
        <v>0.52172214184742882</v>
      </c>
      <c r="AR201">
        <v>1.805834483732373</v>
      </c>
      <c r="AS201">
        <v>3.242754035340766</v>
      </c>
      <c r="AT201">
        <v>2.088109702973544</v>
      </c>
      <c r="AU201">
        <v>707.15879200000006</v>
      </c>
      <c r="AV201">
        <v>447.991489</v>
      </c>
      <c r="AW201">
        <v>251.55661500000011</v>
      </c>
      <c r="AX201">
        <v>188.36456000000001</v>
      </c>
      <c r="AY201">
        <v>105.228594</v>
      </c>
      <c r="AZ201">
        <v>675.07188999999994</v>
      </c>
      <c r="BA201">
        <v>331.21189299999998</v>
      </c>
      <c r="BB201">
        <v>157.37055600000011</v>
      </c>
      <c r="BC201">
        <v>156.00673900000001</v>
      </c>
      <c r="BD201">
        <v>88.057401999999996</v>
      </c>
      <c r="BE201">
        <v>33.012618000000003</v>
      </c>
      <c r="BF201">
        <v>56.158593000000003</v>
      </c>
      <c r="BG201">
        <v>82.315624999999969</v>
      </c>
      <c r="BH201">
        <v>31.039282</v>
      </c>
      <c r="BI201">
        <v>90.05545199999996</v>
      </c>
      <c r="BJ201">
        <v>46.275149000000013</v>
      </c>
      <c r="BK201">
        <v>39.695822</v>
      </c>
      <c r="BL201">
        <v>3.881352000000001</v>
      </c>
      <c r="BM201">
        <v>194.09728000000001</v>
      </c>
      <c r="BN201">
        <v>693.92085199999963</v>
      </c>
      <c r="BO201">
        <v>120.087341</v>
      </c>
      <c r="BP201">
        <v>185.35022599999999</v>
      </c>
      <c r="BQ201">
        <v>3.313218</v>
      </c>
      <c r="BR201">
        <v>11.005558000000001</v>
      </c>
      <c r="BS201">
        <v>96.905899000000005</v>
      </c>
      <c r="BT201">
        <v>40.422517999999997</v>
      </c>
      <c r="BU201">
        <v>265.34483500000022</v>
      </c>
    </row>
    <row r="202">
      <c r="A202" t="s">
        <v>405</v>
      </c>
      <c r="B202">
        <v>2018</v>
      </c>
      <c r="C202" t="s">
        <v>412</v>
      </c>
      <c r="D202">
        <v>129</v>
      </c>
      <c r="E202" t="s">
        <v>109</v>
      </c>
      <c r="F202" t="s">
        <v>48</v>
      </c>
      <c r="G202" t="s">
        <v>242</v>
      </c>
      <c r="H202">
        <v>96.074834430071263</v>
      </c>
      <c r="I202">
        <v>97.517033084372869</v>
      </c>
      <c r="J202">
        <v>98.60598673407776</v>
      </c>
      <c r="K202">
        <v>98.956550167423501</v>
      </c>
      <c r="L202">
        <v>99.417133763075569</v>
      </c>
      <c r="M202">
        <v>95.799798118443789</v>
      </c>
      <c r="N202">
        <v>97.943729809455533</v>
      </c>
      <c r="O202">
        <v>99.022829561971733</v>
      </c>
      <c r="P202">
        <v>99.030683628151309</v>
      </c>
      <c r="Q202">
        <v>99.454162048766776</v>
      </c>
      <c r="R202">
        <v>98.299941923442802</v>
      </c>
      <c r="S202">
        <v>97.079288415699622</v>
      </c>
      <c r="T202">
        <v>95.780563994367768</v>
      </c>
      <c r="U202">
        <v>98.40221450943784</v>
      </c>
      <c r="V202">
        <v>95.358410814346769</v>
      </c>
      <c r="W202" t="s">
        <v>326</v>
      </c>
      <c r="X202" t="s">
        <v>327</v>
      </c>
      <c r="Y202" t="s">
        <v>328</v>
      </c>
      <c r="Z202" t="s">
        <v>329</v>
      </c>
      <c r="AA202" t="s">
        <v>330</v>
      </c>
      <c r="AB202" t="s">
        <v>331</v>
      </c>
      <c r="AC202" t="s">
        <v>332</v>
      </c>
      <c r="AD202" t="s">
        <v>333</v>
      </c>
      <c r="AE202" t="s">
        <v>334</v>
      </c>
      <c r="AF202" t="s">
        <v>335</v>
      </c>
      <c r="AG202" t="s">
        <v>336</v>
      </c>
      <c r="AH202" t="s">
        <v>337</v>
      </c>
      <c r="AI202">
        <v>97.601305571869034</v>
      </c>
      <c r="AJ202">
        <v>99.889023700489787</v>
      </c>
      <c r="AK202">
        <v>99.812079748008415</v>
      </c>
      <c r="AL202">
        <v>96.189653618262369</v>
      </c>
      <c r="AM202">
        <v>95.77955546478799</v>
      </c>
      <c r="AN202">
        <v>95.422800229362736</v>
      </c>
      <c r="AO202">
        <v>94.513824594771094</v>
      </c>
      <c r="AP202">
        <v>99.77582541272983</v>
      </c>
      <c r="AQ202">
        <v>99.478277858152595</v>
      </c>
      <c r="AR202">
        <v>98.194165516267645</v>
      </c>
      <c r="AS202">
        <v>96.757245964659262</v>
      </c>
      <c r="AT202">
        <v>97.911890297026417</v>
      </c>
      <c r="AU202">
        <v>17308.865740000048</v>
      </c>
      <c r="AV202">
        <v>17594.596440000008</v>
      </c>
      <c r="AW202">
        <v>17793.939877000019</v>
      </c>
      <c r="AX202">
        <v>17863.730913999949</v>
      </c>
      <c r="AY202">
        <v>17948.415163999951</v>
      </c>
      <c r="AZ202">
        <v>15397.295797000001</v>
      </c>
      <c r="BA202">
        <v>15776.19921099995</v>
      </c>
      <c r="BB202">
        <v>15947.34873100002</v>
      </c>
      <c r="BC202">
        <v>15938.50517999998</v>
      </c>
      <c r="BD202">
        <v>16044.45991399995</v>
      </c>
      <c r="BE202">
        <v>1908.8397490000009</v>
      </c>
      <c r="BF202">
        <v>1866.6123270000021</v>
      </c>
      <c r="BG202">
        <v>1868.5523319999979</v>
      </c>
      <c r="BH202">
        <v>1911.604595</v>
      </c>
      <c r="BI202">
        <v>1850.1302990000011</v>
      </c>
      <c r="BJ202">
        <v>1882.905510999997</v>
      </c>
      <c r="BK202">
        <v>35729.943439000053</v>
      </c>
      <c r="BL202">
        <v>2061.5437200000028</v>
      </c>
      <c r="BM202">
        <v>4899.8564069999911</v>
      </c>
      <c r="BN202">
        <v>15747.96924300002</v>
      </c>
      <c r="BO202">
        <v>2503.5110819999941</v>
      </c>
      <c r="BP202">
        <v>3193.1459449999961</v>
      </c>
      <c r="BQ202">
        <v>1474.6500250000011</v>
      </c>
      <c r="BR202">
        <v>2098.4617459999981</v>
      </c>
      <c r="BS202">
        <v>5269.3610469999994</v>
      </c>
      <c r="BT202">
        <v>1206.126482000001</v>
      </c>
      <c r="BU202">
        <v>12442.073487999951</v>
      </c>
    </row>
    <row r="203">
      <c r="A203" t="s">
        <v>405</v>
      </c>
      <c r="B203">
        <v>2018</v>
      </c>
      <c r="C203" t="s">
        <v>412</v>
      </c>
      <c r="D203">
        <v>135</v>
      </c>
      <c r="E203" t="s">
        <v>45</v>
      </c>
      <c r="F203" t="s">
        <v>44</v>
      </c>
      <c r="G203" t="s">
        <v>430</v>
      </c>
      <c r="H203">
        <v>62.672239353523771</v>
      </c>
      <c r="I203">
        <v>59.146647847733163</v>
      </c>
      <c r="J203">
        <v>63.802611529972133</v>
      </c>
      <c r="K203">
        <v>73.362152409289109</v>
      </c>
      <c r="L203">
        <v>82.220666047330653</v>
      </c>
      <c r="M203">
        <v>65.25225314544187</v>
      </c>
      <c r="N203">
        <v>69.465315417580641</v>
      </c>
      <c r="O203">
        <v>71.058629528071066</v>
      </c>
      <c r="P203">
        <v>76.811502194636958</v>
      </c>
      <c r="Q203">
        <v>83.115370852080119</v>
      </c>
      <c r="R203">
        <v>25.03770721503448</v>
      </c>
      <c r="S203">
        <v>21.070010941569311</v>
      </c>
      <c r="T203">
        <v>23.767417027702031</v>
      </c>
      <c r="U203">
        <v>31.97712747841944</v>
      </c>
      <c r="V203">
        <v>36.178571408371162</v>
      </c>
      <c r="W203" t="s">
        <v>326</v>
      </c>
      <c r="X203" t="s">
        <v>327</v>
      </c>
      <c r="Y203" t="s">
        <v>328</v>
      </c>
      <c r="Z203" t="s">
        <v>329</v>
      </c>
      <c r="AA203" t="s">
        <v>330</v>
      </c>
      <c r="AB203" t="s">
        <v>331</v>
      </c>
      <c r="AC203" t="s">
        <v>332</v>
      </c>
      <c r="AD203" t="s">
        <v>333</v>
      </c>
      <c r="AE203" t="s">
        <v>334</v>
      </c>
      <c r="AF203" t="s">
        <v>335</v>
      </c>
      <c r="AG203" t="s">
        <v>336</v>
      </c>
      <c r="AH203" t="s">
        <v>337</v>
      </c>
      <c r="AI203">
        <v>34.212498843939393</v>
      </c>
      <c r="AJ203">
        <v>82.319007388213592</v>
      </c>
      <c r="AK203">
        <v>77.585779128738238</v>
      </c>
      <c r="AL203">
        <v>71.902157990838376</v>
      </c>
      <c r="AM203">
        <v>51.081227515802588</v>
      </c>
      <c r="AN203">
        <v>38.880206210583019</v>
      </c>
      <c r="AO203">
        <v>59.981104474662992</v>
      </c>
      <c r="AP203">
        <v>44.215044256720603</v>
      </c>
      <c r="AQ203">
        <v>62.927590762837937</v>
      </c>
      <c r="AR203">
        <v>26.149203216817959</v>
      </c>
      <c r="AS203">
        <v>65.422915842395241</v>
      </c>
      <c r="AT203">
        <v>83.00885729196763</v>
      </c>
      <c r="AU203">
        <v>11320.34143800001</v>
      </c>
      <c r="AV203">
        <v>10679.97495299995</v>
      </c>
      <c r="AW203">
        <v>11519.23285300002</v>
      </c>
      <c r="AX203">
        <v>13244.164285999979</v>
      </c>
      <c r="AY203">
        <v>14844.748758999949</v>
      </c>
      <c r="AZ203">
        <v>10515.24752500001</v>
      </c>
      <c r="BA203">
        <v>11189.063928999971</v>
      </c>
      <c r="BB203">
        <v>11448.14694500004</v>
      </c>
      <c r="BC203">
        <v>12363.230529999981</v>
      </c>
      <c r="BD203">
        <v>13409.534249999961</v>
      </c>
      <c r="BE203">
        <v>487.28347999999971</v>
      </c>
      <c r="BF203">
        <v>408.11648800000012</v>
      </c>
      <c r="BG203">
        <v>463.67092300000019</v>
      </c>
      <c r="BH203">
        <v>621.20170899999994</v>
      </c>
      <c r="BI203">
        <v>702.96650999999986</v>
      </c>
      <c r="BJ203">
        <v>660.02091100000121</v>
      </c>
      <c r="BK203">
        <v>29445.21198599998</v>
      </c>
      <c r="BL203">
        <v>1608.089419000002</v>
      </c>
      <c r="BM203">
        <v>3675.644791999996</v>
      </c>
      <c r="BN203">
        <v>8410.1380830000035</v>
      </c>
      <c r="BO203">
        <v>1020.060477000001</v>
      </c>
      <c r="BP203">
        <v>2026.4593179999979</v>
      </c>
      <c r="BQ203">
        <v>654.00809300000003</v>
      </c>
      <c r="BR203">
        <v>1329.65038</v>
      </c>
      <c r="BS203">
        <v>1404.886784</v>
      </c>
      <c r="BT203">
        <v>817.9421670000005</v>
      </c>
      <c r="BU203">
        <v>10556.349878999979</v>
      </c>
    </row>
    <row r="204">
      <c r="A204" t="s">
        <v>405</v>
      </c>
      <c r="B204">
        <v>2018</v>
      </c>
      <c r="C204" t="s">
        <v>412</v>
      </c>
      <c r="D204">
        <v>136</v>
      </c>
      <c r="E204" t="s">
        <v>45</v>
      </c>
      <c r="F204" t="s">
        <v>43</v>
      </c>
      <c r="G204" t="s">
        <v>431</v>
      </c>
      <c r="H204">
        <v>30.168284107657531</v>
      </c>
      <c r="I204">
        <v>34.995920701788698</v>
      </c>
      <c r="J204">
        <v>31.091191184282451</v>
      </c>
      <c r="K204">
        <v>23.631054315403549</v>
      </c>
      <c r="L204">
        <v>15.692478285168081</v>
      </c>
      <c r="M204">
        <v>28.04051286823141</v>
      </c>
      <c r="N204">
        <v>24.87432809736287</v>
      </c>
      <c r="O204">
        <v>25.24343726450072</v>
      </c>
      <c r="P204">
        <v>20.24398639624664</v>
      </c>
      <c r="Q204">
        <v>14.86977125879107</v>
      </c>
      <c r="R204">
        <v>64.510180940223492</v>
      </c>
      <c r="S204">
        <v>70.902496098302436</v>
      </c>
      <c r="T204">
        <v>68.412454016230583</v>
      </c>
      <c r="U204">
        <v>58.818555141694617</v>
      </c>
      <c r="V204">
        <v>57.917458010476111</v>
      </c>
      <c r="W204" t="s">
        <v>326</v>
      </c>
      <c r="X204" t="s">
        <v>327</v>
      </c>
      <c r="Y204" t="s">
        <v>328</v>
      </c>
      <c r="Z204" t="s">
        <v>329</v>
      </c>
      <c r="AA204" t="s">
        <v>330</v>
      </c>
      <c r="AB204" t="s">
        <v>331</v>
      </c>
      <c r="AC204" t="s">
        <v>332</v>
      </c>
      <c r="AD204" t="s">
        <v>333</v>
      </c>
      <c r="AE204" t="s">
        <v>334</v>
      </c>
      <c r="AF204" t="s">
        <v>335</v>
      </c>
      <c r="AG204" t="s">
        <v>336</v>
      </c>
      <c r="AH204" t="s">
        <v>337</v>
      </c>
      <c r="AI204">
        <v>56.882808476838107</v>
      </c>
      <c r="AJ204">
        <v>15.36840876389175</v>
      </c>
      <c r="AK204">
        <v>21.075039923141951</v>
      </c>
      <c r="AL204">
        <v>20.855591915989741</v>
      </c>
      <c r="AM204">
        <v>45.815935007451692</v>
      </c>
      <c r="AN204">
        <v>51.706498834101687</v>
      </c>
      <c r="AO204">
        <v>39.906449134762148</v>
      </c>
      <c r="AP204">
        <v>53.65441360741908</v>
      </c>
      <c r="AQ204">
        <v>34.207848631848456</v>
      </c>
      <c r="AR204">
        <v>55.784360601335763</v>
      </c>
      <c r="AS204">
        <v>34.135219335383141</v>
      </c>
      <c r="AT204">
        <v>9.3985431191789139</v>
      </c>
      <c r="AU204">
        <v>5449.2272850000008</v>
      </c>
      <c r="AV204">
        <v>6319.1333770000001</v>
      </c>
      <c r="AW204">
        <v>5613.3544120000006</v>
      </c>
      <c r="AX204">
        <v>4266.1448079999991</v>
      </c>
      <c r="AY204">
        <v>2833.2402150000021</v>
      </c>
      <c r="AZ204">
        <v>4518.6628710000023</v>
      </c>
      <c r="BA204">
        <v>4006.6102860000051</v>
      </c>
      <c r="BB204">
        <v>4066.9315059999999</v>
      </c>
      <c r="BC204">
        <v>3258.3801060000019</v>
      </c>
      <c r="BD204">
        <v>2399.0352799999991</v>
      </c>
      <c r="BE204">
        <v>1255.496168000001</v>
      </c>
      <c r="BF204">
        <v>1373.3489640000009</v>
      </c>
      <c r="BG204">
        <v>1334.6366440000011</v>
      </c>
      <c r="BH204">
        <v>1142.6350599999989</v>
      </c>
      <c r="BI204">
        <v>1125.363212</v>
      </c>
      <c r="BJ204">
        <v>1097.372139999999</v>
      </c>
      <c r="BK204">
        <v>5497.224374999998</v>
      </c>
      <c r="BL204">
        <v>436.81392499999947</v>
      </c>
      <c r="BM204">
        <v>1066.139737</v>
      </c>
      <c r="BN204">
        <v>7543.2474620000012</v>
      </c>
      <c r="BO204">
        <v>1356.5708880000011</v>
      </c>
      <c r="BP204">
        <v>1348.2378560000011</v>
      </c>
      <c r="BQ204">
        <v>793.6307950000014</v>
      </c>
      <c r="BR204">
        <v>722.80661600000019</v>
      </c>
      <c r="BS204">
        <v>2997.0592340000048</v>
      </c>
      <c r="BT204">
        <v>426.77148999999969</v>
      </c>
      <c r="BU204">
        <v>1195.2255789999999</v>
      </c>
    </row>
    <row r="205">
      <c r="A205" t="s">
        <v>405</v>
      </c>
      <c r="B205">
        <v>2018</v>
      </c>
      <c r="C205" t="s">
        <v>412</v>
      </c>
      <c r="D205">
        <v>137</v>
      </c>
      <c r="E205" t="s">
        <v>45</v>
      </c>
      <c r="F205" t="s">
        <v>42</v>
      </c>
      <c r="G205" t="s">
        <v>432</v>
      </c>
      <c r="H205">
        <v>6.9006908698894627</v>
      </c>
      <c r="I205">
        <v>5.7788825020615251</v>
      </c>
      <c r="J205">
        <v>5.0564124812564026</v>
      </c>
      <c r="K205">
        <v>3.001066290370018</v>
      </c>
      <c r="L205">
        <v>2.0806405716782832</v>
      </c>
      <c r="M205">
        <v>6.4441353255791904</v>
      </c>
      <c r="N205">
        <v>5.6603564850566741</v>
      </c>
      <c r="O205">
        <v>3.6598997131361481</v>
      </c>
      <c r="P205">
        <v>2.9380878928738379</v>
      </c>
      <c r="Q205">
        <v>2.0079027256372002</v>
      </c>
      <c r="R205">
        <v>10.22879834305656</v>
      </c>
      <c r="S205">
        <v>7.2952400709269298</v>
      </c>
      <c r="T205">
        <v>7.8201289560675358</v>
      </c>
      <c r="U205">
        <v>9.2043173798858877</v>
      </c>
      <c r="V205">
        <v>5.7567341759045334</v>
      </c>
      <c r="W205" t="s">
        <v>326</v>
      </c>
      <c r="X205" t="s">
        <v>327</v>
      </c>
      <c r="Y205" t="s">
        <v>328</v>
      </c>
      <c r="Z205" t="s">
        <v>329</v>
      </c>
      <c r="AA205" t="s">
        <v>330</v>
      </c>
      <c r="AB205" t="s">
        <v>331</v>
      </c>
      <c r="AC205" t="s">
        <v>332</v>
      </c>
      <c r="AD205" t="s">
        <v>333</v>
      </c>
      <c r="AE205" t="s">
        <v>334</v>
      </c>
      <c r="AF205" t="s">
        <v>335</v>
      </c>
      <c r="AG205" t="s">
        <v>336</v>
      </c>
      <c r="AH205" t="s">
        <v>337</v>
      </c>
      <c r="AI205">
        <v>8.9046926792227055</v>
      </c>
      <c r="AJ205">
        <v>2.3125838478944529</v>
      </c>
      <c r="AK205">
        <v>0.99011549801637078</v>
      </c>
      <c r="AL205">
        <v>6.8890558992884721</v>
      </c>
      <c r="AM205">
        <v>2.967063300838642</v>
      </c>
      <c r="AN205">
        <v>9.4132949553156777</v>
      </c>
      <c r="AO205">
        <v>0.1124463905748793</v>
      </c>
      <c r="AP205">
        <v>2.050116371238095</v>
      </c>
      <c r="AQ205">
        <v>2.6980937132416312</v>
      </c>
      <c r="AR205">
        <v>17.94893666855257</v>
      </c>
      <c r="AS205">
        <v>0.14679948714629501</v>
      </c>
      <c r="AT205">
        <v>7.5161798238774207</v>
      </c>
      <c r="AU205">
        <v>1246.455808999998</v>
      </c>
      <c r="AV205">
        <v>1043.479599</v>
      </c>
      <c r="AW205">
        <v>912.90922699999953</v>
      </c>
      <c r="AX205">
        <v>541.78638000000024</v>
      </c>
      <c r="AY205">
        <v>375.65478400000012</v>
      </c>
      <c r="AZ205">
        <v>1038.457290999999</v>
      </c>
      <c r="BA205">
        <v>911.73688899999991</v>
      </c>
      <c r="BB205">
        <v>589.64083600000004</v>
      </c>
      <c r="BC205">
        <v>472.90128299999998</v>
      </c>
      <c r="BD205">
        <v>323.94778600000012</v>
      </c>
      <c r="BE205">
        <v>199.07271899999989</v>
      </c>
      <c r="BF205">
        <v>141.30546799999999</v>
      </c>
      <c r="BG205">
        <v>152.56039000000001</v>
      </c>
      <c r="BH205">
        <v>178.80710800000011</v>
      </c>
      <c r="BI205">
        <v>111.85602900000001</v>
      </c>
      <c r="BJ205">
        <v>171.787609</v>
      </c>
      <c r="BK205">
        <v>827.2029</v>
      </c>
      <c r="BL205">
        <v>20.521728</v>
      </c>
      <c r="BM205">
        <v>352.16915799999998</v>
      </c>
      <c r="BN205">
        <v>488.50455000000011</v>
      </c>
      <c r="BO205">
        <v>246.96705799999989</v>
      </c>
      <c r="BP205">
        <v>3.798997</v>
      </c>
      <c r="BQ205">
        <v>30.324355000000011</v>
      </c>
      <c r="BR205">
        <v>57.010307999999981</v>
      </c>
      <c r="BS205">
        <v>964.32092800000055</v>
      </c>
      <c r="BT205">
        <v>1.8353429999999999</v>
      </c>
      <c r="BU205">
        <v>955.84286499999985</v>
      </c>
    </row>
    <row r="206">
      <c r="A206" t="s">
        <v>405</v>
      </c>
      <c r="B206">
        <v>2018</v>
      </c>
      <c r="C206" t="s">
        <v>412</v>
      </c>
      <c r="D206">
        <v>138</v>
      </c>
      <c r="E206" t="s">
        <v>45</v>
      </c>
      <c r="F206" t="s">
        <v>41</v>
      </c>
      <c r="G206" t="s">
        <v>242</v>
      </c>
      <c r="H206">
        <v>0.2424270967737768</v>
      </c>
      <c r="I206">
        <v>0.078548948416258896</v>
      </c>
      <c r="J206">
        <v>0.049784804489001203</v>
      </c>
      <c r="K206">
        <v>0.0057269849375200998</v>
      </c>
      <c r="L206">
        <v>0.0062150958230102003</v>
      </c>
      <c r="M206">
        <v>0.24796516710622779</v>
      </c>
      <c r="N206">
        <v>0</v>
      </c>
      <c r="O206">
        <v>0.0380334942921704</v>
      </c>
      <c r="P206">
        <v>0.0064235162424845001</v>
      </c>
      <c r="Q206">
        <v>0.0069551634916707001</v>
      </c>
      <c r="R206">
        <v>0.19679595980120379</v>
      </c>
      <c r="S206">
        <v>0.7322528892013247</v>
      </c>
      <c r="T206">
        <v>0</v>
      </c>
      <c r="U206">
        <v>0</v>
      </c>
      <c r="V206">
        <v>0.1472364052481101</v>
      </c>
      <c r="W206" t="s">
        <v>326</v>
      </c>
      <c r="X206" t="s">
        <v>327</v>
      </c>
      <c r="Y206" t="s">
        <v>328</v>
      </c>
      <c r="Z206" t="s">
        <v>329</v>
      </c>
      <c r="AA206" t="s">
        <v>330</v>
      </c>
      <c r="AB206" t="s">
        <v>331</v>
      </c>
      <c r="AC206" t="s">
        <v>332</v>
      </c>
      <c r="AD206" t="s">
        <v>333</v>
      </c>
      <c r="AE206" t="s">
        <v>334</v>
      </c>
      <c r="AF206" t="s">
        <v>335</v>
      </c>
      <c r="AG206" t="s">
        <v>336</v>
      </c>
      <c r="AH206" t="s">
        <v>337</v>
      </c>
      <c r="AI206">
        <v>0</v>
      </c>
      <c r="AJ206">
        <v>0</v>
      </c>
      <c r="AK206">
        <v>0.34906545010335199</v>
      </c>
      <c r="AL206">
        <v>0.35319419388362577</v>
      </c>
      <c r="AM206">
        <v>0.1357741759070632</v>
      </c>
      <c r="AN206">
        <v>0</v>
      </c>
      <c r="AO206">
        <v>0</v>
      </c>
      <c r="AP206">
        <v>0.080425764622273493</v>
      </c>
      <c r="AQ206">
        <v>0.1664668920720509</v>
      </c>
      <c r="AR206">
        <v>0.062501520440450306</v>
      </c>
      <c r="AS206">
        <v>0.29506533507520832</v>
      </c>
      <c r="AT206">
        <v>0.076419764976170299</v>
      </c>
      <c r="AU206">
        <v>43.789044999999987</v>
      </c>
      <c r="AV206">
        <v>14.183403999999999</v>
      </c>
      <c r="AW206">
        <v>8.9883900000000008</v>
      </c>
      <c r="AX206">
        <v>1.0339</v>
      </c>
      <c r="AY206">
        <v>1.1221209999999999</v>
      </c>
      <c r="AZ206">
        <v>39.959004999999991</v>
      </c>
      <c r="BA206">
        <v>0</v>
      </c>
      <c r="BB206">
        <v>6.1275180000000002</v>
      </c>
      <c r="BC206">
        <v>1.0339</v>
      </c>
      <c r="BD206">
        <v>1.1221209999999999</v>
      </c>
      <c r="BE206">
        <v>3.830039999999999</v>
      </c>
      <c r="BF206">
        <v>14.183403999999999</v>
      </c>
      <c r="BG206">
        <v>0</v>
      </c>
      <c r="BH206">
        <v>0</v>
      </c>
      <c r="BI206">
        <v>2.8608720000000001</v>
      </c>
      <c r="BJ206">
        <v>0</v>
      </c>
      <c r="BK206">
        <v>0</v>
      </c>
      <c r="BL206">
        <v>7.2349399999999999</v>
      </c>
      <c r="BM206">
        <v>18.055319000000001</v>
      </c>
      <c r="BN206">
        <v>22.354192000000001</v>
      </c>
      <c r="BO206">
        <v>0</v>
      </c>
      <c r="BP206">
        <v>0</v>
      </c>
      <c r="BQ206">
        <v>1.1896199999999999</v>
      </c>
      <c r="BR206">
        <v>3.51742</v>
      </c>
      <c r="BS206">
        <v>3.3579439999999998</v>
      </c>
      <c r="BT206">
        <v>3.689019</v>
      </c>
      <c r="BU206">
        <v>9.7184060000000017</v>
      </c>
    </row>
    <row r="207">
      <c r="A207" t="s">
        <v>405</v>
      </c>
      <c r="B207">
        <v>2018</v>
      </c>
      <c r="C207" t="s">
        <v>412</v>
      </c>
      <c r="D207">
        <v>139</v>
      </c>
      <c r="E207" t="s">
        <v>45</v>
      </c>
      <c r="F207" t="s">
        <v>19</v>
      </c>
      <c r="G207" t="s">
        <v>242</v>
      </c>
      <c r="H207">
        <v>0.016358572155323801</v>
      </c>
      <c r="I207">
        <v>0</v>
      </c>
      <c r="J207">
        <v>0</v>
      </c>
      <c r="K207">
        <v>0</v>
      </c>
      <c r="L207">
        <v>0</v>
      </c>
      <c r="M207">
        <v>0.0151334936413324</v>
      </c>
      <c r="N207">
        <v>0</v>
      </c>
      <c r="O207">
        <v>0</v>
      </c>
      <c r="P207">
        <v>0</v>
      </c>
      <c r="Q207">
        <v>0</v>
      </c>
      <c r="R207">
        <v>0.0265175418841695</v>
      </c>
      <c r="S207">
        <v>0</v>
      </c>
      <c r="T207">
        <v>0</v>
      </c>
      <c r="U207">
        <v>0</v>
      </c>
      <c r="V207">
        <v>0</v>
      </c>
      <c r="W207" t="s">
        <v>326</v>
      </c>
      <c r="X207" t="s">
        <v>327</v>
      </c>
      <c r="Y207" t="s">
        <v>328</v>
      </c>
      <c r="Z207" t="s">
        <v>329</v>
      </c>
      <c r="AA207" t="s">
        <v>330</v>
      </c>
      <c r="AB207" t="s">
        <v>331</v>
      </c>
      <c r="AC207" t="s">
        <v>332</v>
      </c>
      <c r="AD207" t="s">
        <v>333</v>
      </c>
      <c r="AE207" t="s">
        <v>334</v>
      </c>
      <c r="AF207" t="s">
        <v>335</v>
      </c>
      <c r="AG207" t="s">
        <v>336</v>
      </c>
      <c r="AH207" t="s">
        <v>337</v>
      </c>
      <c r="AI207">
        <v>0</v>
      </c>
      <c r="AJ207">
        <v>0</v>
      </c>
      <c r="AK207">
        <v>0</v>
      </c>
      <c r="AL207">
        <v>0</v>
      </c>
      <c r="AM207">
        <v>0</v>
      </c>
      <c r="AN207">
        <v>0</v>
      </c>
      <c r="AO207">
        <v>0</v>
      </c>
      <c r="AP207">
        <v>0</v>
      </c>
      <c r="AQ207">
        <v>0</v>
      </c>
      <c r="AR207">
        <v>0.054997992853414897</v>
      </c>
      <c r="AS207">
        <v>0</v>
      </c>
      <c r="AT207">
        <v>0</v>
      </c>
      <c r="AU207">
        <v>2.9548109999999999</v>
      </c>
      <c r="AV207">
        <v>0</v>
      </c>
      <c r="AW207">
        <v>0</v>
      </c>
      <c r="AX207">
        <v>0</v>
      </c>
      <c r="AY207">
        <v>0</v>
      </c>
      <c r="AZ207">
        <v>2.4387270000000001</v>
      </c>
      <c r="BA207">
        <v>0</v>
      </c>
      <c r="BB207">
        <v>0</v>
      </c>
      <c r="BC207">
        <v>0</v>
      </c>
      <c r="BD207">
        <v>0</v>
      </c>
      <c r="BE207">
        <v>0.51608399999999999</v>
      </c>
      <c r="BF207">
        <v>0</v>
      </c>
      <c r="BG207">
        <v>0</v>
      </c>
      <c r="BH207">
        <v>0</v>
      </c>
      <c r="BI207">
        <v>0</v>
      </c>
      <c r="BJ207">
        <v>0</v>
      </c>
      <c r="BK207">
        <v>0</v>
      </c>
      <c r="BL207">
        <v>0</v>
      </c>
      <c r="BM207">
        <v>0</v>
      </c>
      <c r="BN207">
        <v>0</v>
      </c>
      <c r="BO207">
        <v>0</v>
      </c>
      <c r="BP207">
        <v>0</v>
      </c>
      <c r="BQ207">
        <v>0</v>
      </c>
      <c r="BR207">
        <v>0</v>
      </c>
      <c r="BS207">
        <v>2.9548109999999999</v>
      </c>
      <c r="BT207">
        <v>0</v>
      </c>
      <c r="BU207">
        <v>0</v>
      </c>
    </row>
    <row r="208">
      <c r="A208" t="s">
        <v>405</v>
      </c>
      <c r="B208">
        <v>2018</v>
      </c>
      <c r="C208" t="s">
        <v>412</v>
      </c>
      <c r="D208">
        <v>148</v>
      </c>
      <c r="E208" t="s">
        <v>109</v>
      </c>
      <c r="F208" t="s">
        <v>49</v>
      </c>
      <c r="G208" t="s">
        <v>242</v>
      </c>
      <c r="H208">
        <v>3.915007803952133</v>
      </c>
      <c r="I208">
        <v>2.4810165712253558</v>
      </c>
      <c r="J208">
        <v>1.3933192591431789</v>
      </c>
      <c r="K208">
        <v>1.043390074361745</v>
      </c>
      <c r="L208">
        <v>0.58283001122930456</v>
      </c>
      <c r="M208">
        <v>4.1891512066571002</v>
      </c>
      <c r="N208">
        <v>2.0562701905444651</v>
      </c>
      <c r="O208">
        <v>0.9767987859654893</v>
      </c>
      <c r="P208">
        <v>0.96925410765406805</v>
      </c>
      <c r="Q208">
        <v>0.54579998731132096</v>
      </c>
      <c r="R208">
        <v>1.696261617335719</v>
      </c>
      <c r="S208">
        <v>2.8993245893391522</v>
      </c>
      <c r="T208">
        <v>4.2194360056322386</v>
      </c>
      <c r="U208">
        <v>1.5977854905621489</v>
      </c>
      <c r="V208">
        <v>4.6347550765898369</v>
      </c>
      <c r="W208" t="s">
        <v>326</v>
      </c>
      <c r="X208" t="s">
        <v>327</v>
      </c>
      <c r="Y208" t="s">
        <v>328</v>
      </c>
      <c r="Z208" t="s">
        <v>329</v>
      </c>
      <c r="AA208" t="s">
        <v>330</v>
      </c>
      <c r="AB208" t="s">
        <v>331</v>
      </c>
      <c r="AC208" t="s">
        <v>332</v>
      </c>
      <c r="AD208" t="s">
        <v>333</v>
      </c>
      <c r="AE208" t="s">
        <v>334</v>
      </c>
      <c r="AF208" t="s">
        <v>335</v>
      </c>
      <c r="AG208" t="s">
        <v>336</v>
      </c>
      <c r="AH208" t="s">
        <v>337</v>
      </c>
      <c r="AI208">
        <v>2.3986944281309599</v>
      </c>
      <c r="AJ208">
        <v>0.1109762995101846</v>
      </c>
      <c r="AK208">
        <v>0.18726428731814579</v>
      </c>
      <c r="AL208">
        <v>3.7968884595505838</v>
      </c>
      <c r="AM208">
        <v>4.2147142614247537</v>
      </c>
      <c r="AN208">
        <v>4.5771997706373222</v>
      </c>
      <c r="AO208">
        <v>5.486175405228841</v>
      </c>
      <c r="AP208">
        <v>0.22399429314426431</v>
      </c>
      <c r="AQ208">
        <v>0.5208536472126436</v>
      </c>
      <c r="AR208">
        <v>1.803712637003094</v>
      </c>
      <c r="AS208">
        <v>3.2331857922807221</v>
      </c>
      <c r="AT208">
        <v>2.086513974446087</v>
      </c>
      <c r="AU208">
        <v>707.15879200000006</v>
      </c>
      <c r="AV208">
        <v>447.991489</v>
      </c>
      <c r="AW208">
        <v>251.55661500000011</v>
      </c>
      <c r="AX208">
        <v>188.36456000000001</v>
      </c>
      <c r="AY208">
        <v>105.228594</v>
      </c>
      <c r="AZ208">
        <v>675.07188999999994</v>
      </c>
      <c r="BA208">
        <v>331.21189299999998</v>
      </c>
      <c r="BB208">
        <v>157.37055600000011</v>
      </c>
      <c r="BC208">
        <v>156.00673900000001</v>
      </c>
      <c r="BD208">
        <v>88.057401999999996</v>
      </c>
      <c r="BE208">
        <v>33.012618000000003</v>
      </c>
      <c r="BF208">
        <v>56.158593000000003</v>
      </c>
      <c r="BG208">
        <v>82.315624999999969</v>
      </c>
      <c r="BH208">
        <v>31.039282</v>
      </c>
      <c r="BI208">
        <v>90.05545199999996</v>
      </c>
      <c r="BJ208">
        <v>46.275149000000013</v>
      </c>
      <c r="BK208">
        <v>39.695822</v>
      </c>
      <c r="BL208">
        <v>3.881352000000001</v>
      </c>
      <c r="BM208">
        <v>194.09728000000001</v>
      </c>
      <c r="BN208">
        <v>693.92085199999963</v>
      </c>
      <c r="BO208">
        <v>120.087341</v>
      </c>
      <c r="BP208">
        <v>185.35022599999999</v>
      </c>
      <c r="BQ208">
        <v>3.313218</v>
      </c>
      <c r="BR208">
        <v>11.005558000000001</v>
      </c>
      <c r="BS208">
        <v>96.905899000000005</v>
      </c>
      <c r="BT208">
        <v>40.422517999999997</v>
      </c>
      <c r="BU208">
        <v>265.34483500000022</v>
      </c>
    </row>
    <row r="209">
      <c r="A209" t="s">
        <v>405</v>
      </c>
      <c r="B209">
        <v>2018</v>
      </c>
      <c r="C209" t="s">
        <v>412</v>
      </c>
      <c r="D209">
        <v>149</v>
      </c>
      <c r="E209" t="s">
        <v>109</v>
      </c>
      <c r="F209" t="s">
        <v>48</v>
      </c>
      <c r="G209" t="s">
        <v>242</v>
      </c>
      <c r="H209">
        <v>95.82620652711887</v>
      </c>
      <c r="I209">
        <v>97.440434480358348</v>
      </c>
      <c r="J209">
        <v>98.556895936367781</v>
      </c>
      <c r="K209">
        <v>98.950882940700737</v>
      </c>
      <c r="L209">
        <v>99.4109548929477</v>
      </c>
      <c r="M209">
        <v>95.547750132595283</v>
      </c>
      <c r="N209">
        <v>97.943729809455533</v>
      </c>
      <c r="O209">
        <v>98.985167719742336</v>
      </c>
      <c r="P209">
        <v>99.024322376103413</v>
      </c>
      <c r="Q209">
        <v>99.44724484919702</v>
      </c>
      <c r="R209">
        <v>98.080424880978882</v>
      </c>
      <c r="S209">
        <v>96.36842252145955</v>
      </c>
      <c r="T209">
        <v>95.780563994367768</v>
      </c>
      <c r="U209">
        <v>98.40221450943784</v>
      </c>
      <c r="V209">
        <v>95.218008518161994</v>
      </c>
      <c r="W209" t="s">
        <v>326</v>
      </c>
      <c r="X209" t="s">
        <v>327</v>
      </c>
      <c r="Y209" t="s">
        <v>328</v>
      </c>
      <c r="Z209" t="s">
        <v>329</v>
      </c>
      <c r="AA209" t="s">
        <v>330</v>
      </c>
      <c r="AB209" t="s">
        <v>331</v>
      </c>
      <c r="AC209" t="s">
        <v>332</v>
      </c>
      <c r="AD209" t="s">
        <v>333</v>
      </c>
      <c r="AE209" t="s">
        <v>334</v>
      </c>
      <c r="AF209" t="s">
        <v>335</v>
      </c>
      <c r="AG209" t="s">
        <v>336</v>
      </c>
      <c r="AH209" t="s">
        <v>337</v>
      </c>
      <c r="AI209">
        <v>97.601305571869034</v>
      </c>
      <c r="AJ209">
        <v>99.889023700489787</v>
      </c>
      <c r="AK209">
        <v>99.463670262578489</v>
      </c>
      <c r="AL209">
        <v>95.849917346565888</v>
      </c>
      <c r="AM209">
        <v>95.649511562668238</v>
      </c>
      <c r="AN209">
        <v>95.422800229362736</v>
      </c>
      <c r="AO209">
        <v>94.513824594771094</v>
      </c>
      <c r="AP209">
        <v>99.695579942233465</v>
      </c>
      <c r="AQ209">
        <v>99.312679460715302</v>
      </c>
      <c r="AR209">
        <v>98.078787849703048</v>
      </c>
      <c r="AS209">
        <v>96.471748872644071</v>
      </c>
      <c r="AT209">
        <v>97.8370662605777</v>
      </c>
      <c r="AU209">
        <v>17308.865740000048</v>
      </c>
      <c r="AV209">
        <v>17594.596440000008</v>
      </c>
      <c r="AW209">
        <v>17793.939877000019</v>
      </c>
      <c r="AX209">
        <v>17863.730913999949</v>
      </c>
      <c r="AY209">
        <v>17948.415163999951</v>
      </c>
      <c r="AZ209">
        <v>15397.295797000001</v>
      </c>
      <c r="BA209">
        <v>15776.19921099995</v>
      </c>
      <c r="BB209">
        <v>15947.34873100002</v>
      </c>
      <c r="BC209">
        <v>15938.50517999998</v>
      </c>
      <c r="BD209">
        <v>16044.45991399995</v>
      </c>
      <c r="BE209">
        <v>1908.8397490000009</v>
      </c>
      <c r="BF209">
        <v>1866.6123270000021</v>
      </c>
      <c r="BG209">
        <v>1868.5523319999979</v>
      </c>
      <c r="BH209">
        <v>1911.604595</v>
      </c>
      <c r="BI209">
        <v>1850.1302990000011</v>
      </c>
      <c r="BJ209">
        <v>1882.905510999997</v>
      </c>
      <c r="BK209">
        <v>35729.943439000053</v>
      </c>
      <c r="BL209">
        <v>2061.5437200000028</v>
      </c>
      <c r="BM209">
        <v>4899.8564069999911</v>
      </c>
      <c r="BN209">
        <v>15747.96924300002</v>
      </c>
      <c r="BO209">
        <v>2503.5110819999941</v>
      </c>
      <c r="BP209">
        <v>3193.1459449999961</v>
      </c>
      <c r="BQ209">
        <v>1474.6500250000011</v>
      </c>
      <c r="BR209">
        <v>2098.4617459999981</v>
      </c>
      <c r="BS209">
        <v>5269.3610469999994</v>
      </c>
      <c r="BT209">
        <v>1206.126482000001</v>
      </c>
      <c r="BU209">
        <v>12442.073487999951</v>
      </c>
    </row>
    <row r="210">
      <c r="A210" t="s">
        <v>405</v>
      </c>
      <c r="B210">
        <v>2018</v>
      </c>
      <c r="C210" t="s">
        <v>412</v>
      </c>
      <c r="D210">
        <v>150</v>
      </c>
      <c r="E210" t="s">
        <v>109</v>
      </c>
      <c r="F210" t="s">
        <v>111</v>
      </c>
      <c r="G210" t="s">
        <v>242</v>
      </c>
      <c r="H210">
        <v>0.2587856689291006</v>
      </c>
      <c r="I210">
        <v>0.078548948416258896</v>
      </c>
      <c r="J210">
        <v>0.049784804489001203</v>
      </c>
      <c r="K210">
        <v>0.0057269849375200998</v>
      </c>
      <c r="L210">
        <v>0.0062150958230102003</v>
      </c>
      <c r="M210">
        <v>0.26309866074756022</v>
      </c>
      <c r="N210">
        <v>0</v>
      </c>
      <c r="O210">
        <v>0.0380334942921704</v>
      </c>
      <c r="P210">
        <v>0.0064235162424845001</v>
      </c>
      <c r="Q210">
        <v>0.0069551634916707001</v>
      </c>
      <c r="R210">
        <v>0.22331350168537331</v>
      </c>
      <c r="S210">
        <v>0.7322528892013247</v>
      </c>
      <c r="T210">
        <v>0</v>
      </c>
      <c r="U210">
        <v>0</v>
      </c>
      <c r="V210">
        <v>0.1472364052481101</v>
      </c>
      <c r="W210" t="s">
        <v>326</v>
      </c>
      <c r="X210" t="s">
        <v>327</v>
      </c>
      <c r="Y210" t="s">
        <v>328</v>
      </c>
      <c r="Z210" t="s">
        <v>329</v>
      </c>
      <c r="AA210" t="s">
        <v>330</v>
      </c>
      <c r="AB210" t="s">
        <v>331</v>
      </c>
      <c r="AC210" t="s">
        <v>332</v>
      </c>
      <c r="AD210" t="s">
        <v>333</v>
      </c>
      <c r="AE210" t="s">
        <v>334</v>
      </c>
      <c r="AF210" t="s">
        <v>335</v>
      </c>
      <c r="AG210" t="s">
        <v>336</v>
      </c>
      <c r="AH210" t="s">
        <v>337</v>
      </c>
      <c r="AI210">
        <v>0</v>
      </c>
      <c r="AJ210">
        <v>0</v>
      </c>
      <c r="AK210">
        <v>0.34906545010335199</v>
      </c>
      <c r="AL210">
        <v>0.35319419388362577</v>
      </c>
      <c r="AM210">
        <v>0.1357741759070632</v>
      </c>
      <c r="AN210">
        <v>0</v>
      </c>
      <c r="AO210">
        <v>0</v>
      </c>
      <c r="AP210">
        <v>0.080425764622273493</v>
      </c>
      <c r="AQ210">
        <v>0.1664668920720509</v>
      </c>
      <c r="AR210">
        <v>0.11749951329386529</v>
      </c>
      <c r="AS210">
        <v>0.29506533507520832</v>
      </c>
      <c r="AT210">
        <v>0.076419764976170299</v>
      </c>
      <c r="AU210">
        <v>46.743856000000001</v>
      </c>
      <c r="AV210">
        <v>14.183403999999999</v>
      </c>
      <c r="AW210">
        <v>8.9883900000000008</v>
      </c>
      <c r="AX210">
        <v>1.0339</v>
      </c>
      <c r="AY210">
        <v>1.1221209999999999</v>
      </c>
      <c r="AZ210">
        <v>42.397731999999991</v>
      </c>
      <c r="BA210">
        <v>0</v>
      </c>
      <c r="BB210">
        <v>6.1275180000000002</v>
      </c>
      <c r="BC210">
        <v>1.0339</v>
      </c>
      <c r="BD210">
        <v>1.1221209999999999</v>
      </c>
      <c r="BE210">
        <v>4.3461239999999997</v>
      </c>
      <c r="BF210">
        <v>14.183403999999999</v>
      </c>
      <c r="BG210">
        <v>0</v>
      </c>
      <c r="BH210">
        <v>0</v>
      </c>
      <c r="BI210">
        <v>2.8608720000000001</v>
      </c>
      <c r="BJ210">
        <v>0</v>
      </c>
      <c r="BK210">
        <v>0</v>
      </c>
      <c r="BL210">
        <v>7.2349399999999999</v>
      </c>
      <c r="BM210">
        <v>18.055319000000001</v>
      </c>
      <c r="BN210">
        <v>22.354192000000001</v>
      </c>
      <c r="BO210">
        <v>0</v>
      </c>
      <c r="BP210">
        <v>0</v>
      </c>
      <c r="BQ210">
        <v>1.1896199999999999</v>
      </c>
      <c r="BR210">
        <v>3.51742</v>
      </c>
      <c r="BS210">
        <v>6.3127550000000001</v>
      </c>
      <c r="BT210">
        <v>3.689019</v>
      </c>
      <c r="BU210">
        <v>9.7184060000000017</v>
      </c>
    </row>
    <row r="211">
      <c r="A211" t="s">
        <v>405</v>
      </c>
      <c r="B211">
        <v>2018</v>
      </c>
      <c r="C211" t="s">
        <v>412</v>
      </c>
      <c r="D211">
        <v>151</v>
      </c>
      <c r="E211" t="s">
        <v>110</v>
      </c>
      <c r="F211" t="s">
        <v>49</v>
      </c>
      <c r="G211" t="s">
        <v>242</v>
      </c>
      <c r="H211">
        <v>3.9714605244510102</v>
      </c>
      <c r="I211">
        <v>2.4810165712253558</v>
      </c>
      <c r="J211">
        <v>1.401810213108464</v>
      </c>
      <c r="K211">
        <v>1.043390074361745</v>
      </c>
      <c r="L211">
        <v>0.58283001122930456</v>
      </c>
      <c r="M211">
        <v>4.2523434268508664</v>
      </c>
      <c r="N211">
        <v>2.0562701905444651</v>
      </c>
      <c r="O211">
        <v>0.98631410206621861</v>
      </c>
      <c r="P211">
        <v>0.96925410765406805</v>
      </c>
      <c r="Q211">
        <v>0.54579998731132096</v>
      </c>
      <c r="R211">
        <v>1.696711543529928</v>
      </c>
      <c r="S211">
        <v>2.8993245893391522</v>
      </c>
      <c r="T211">
        <v>4.2194360056322386</v>
      </c>
      <c r="U211">
        <v>1.5977854905621489</v>
      </c>
      <c r="V211">
        <v>4.6347550765898369</v>
      </c>
      <c r="W211" t="s">
        <v>326</v>
      </c>
      <c r="X211" t="s">
        <v>327</v>
      </c>
      <c r="Y211" t="s">
        <v>328</v>
      </c>
      <c r="Z211" t="s">
        <v>329</v>
      </c>
      <c r="AA211" t="s">
        <v>330</v>
      </c>
      <c r="AB211" t="s">
        <v>331</v>
      </c>
      <c r="AC211" t="s">
        <v>332</v>
      </c>
      <c r="AD211" t="s">
        <v>333</v>
      </c>
      <c r="AE211" t="s">
        <v>334</v>
      </c>
      <c r="AF211" t="s">
        <v>335</v>
      </c>
      <c r="AG211" t="s">
        <v>336</v>
      </c>
      <c r="AH211" t="s">
        <v>337</v>
      </c>
      <c r="AI211">
        <v>2.3986944281309599</v>
      </c>
      <c r="AJ211">
        <v>0.1109762995101846</v>
      </c>
      <c r="AK211">
        <v>0.18726428731814579</v>
      </c>
      <c r="AL211">
        <v>3.7968884595505838</v>
      </c>
      <c r="AM211">
        <v>4.2147142614247537</v>
      </c>
      <c r="AN211">
        <v>4.5771997706373222</v>
      </c>
      <c r="AO211">
        <v>5.486175405228841</v>
      </c>
      <c r="AP211">
        <v>0.22399429314426431</v>
      </c>
      <c r="AQ211">
        <v>0.5208536472126436</v>
      </c>
      <c r="AR211">
        <v>1.824584715078674</v>
      </c>
      <c r="AS211">
        <v>3.3558022842368831</v>
      </c>
      <c r="AT211">
        <v>2.1573799185028881</v>
      </c>
      <c r="AU211">
        <v>717.23836700000004</v>
      </c>
      <c r="AV211">
        <v>447.991489</v>
      </c>
      <c r="AW211">
        <v>253.08961300000001</v>
      </c>
      <c r="AX211">
        <v>188.36456000000001</v>
      </c>
      <c r="AY211">
        <v>105.228594</v>
      </c>
      <c r="AZ211">
        <v>685.15146499999992</v>
      </c>
      <c r="BA211">
        <v>331.21189299999998</v>
      </c>
      <c r="BB211">
        <v>158.90355400000001</v>
      </c>
      <c r="BC211">
        <v>156.00673900000001</v>
      </c>
      <c r="BD211">
        <v>88.057401999999996</v>
      </c>
      <c r="BE211">
        <v>33.012618000000003</v>
      </c>
      <c r="BF211">
        <v>56.158593000000003</v>
      </c>
      <c r="BG211">
        <v>82.315624999999969</v>
      </c>
      <c r="BH211">
        <v>31.039282</v>
      </c>
      <c r="BI211">
        <v>90.05545199999996</v>
      </c>
      <c r="BJ211">
        <v>46.275149000000013</v>
      </c>
      <c r="BK211">
        <v>39.695822</v>
      </c>
      <c r="BL211">
        <v>3.881352000000001</v>
      </c>
      <c r="BM211">
        <v>194.09728000000001</v>
      </c>
      <c r="BN211">
        <v>693.92085199999963</v>
      </c>
      <c r="BO211">
        <v>120.087341</v>
      </c>
      <c r="BP211">
        <v>185.35022599999999</v>
      </c>
      <c r="BQ211">
        <v>3.313218</v>
      </c>
      <c r="BR211">
        <v>11.005558000000001</v>
      </c>
      <c r="BS211">
        <v>97.973355000000012</v>
      </c>
      <c r="BT211">
        <v>41.955516000000003</v>
      </c>
      <c r="BU211">
        <v>274.35695400000009</v>
      </c>
    </row>
    <row r="212">
      <c r="A212" t="s">
        <v>405</v>
      </c>
      <c r="B212">
        <v>2018</v>
      </c>
      <c r="C212" t="s">
        <v>412</v>
      </c>
      <c r="D212">
        <v>152</v>
      </c>
      <c r="E212" t="s">
        <v>110</v>
      </c>
      <c r="F212" t="s">
        <v>48</v>
      </c>
      <c r="G212" t="s">
        <v>242</v>
      </c>
      <c r="H212">
        <v>96.028539475549152</v>
      </c>
      <c r="I212">
        <v>97.518983428774547</v>
      </c>
      <c r="J212">
        <v>98.598189786891496</v>
      </c>
      <c r="K212">
        <v>98.956609925638247</v>
      </c>
      <c r="L212">
        <v>99.417169988770709</v>
      </c>
      <c r="M212">
        <v>95.747656573149101</v>
      </c>
      <c r="N212">
        <v>97.943729809455533</v>
      </c>
      <c r="O212">
        <v>99.013685897933783</v>
      </c>
      <c r="P212">
        <v>99.030745892345891</v>
      </c>
      <c r="Q212">
        <v>99.454200012688688</v>
      </c>
      <c r="R212">
        <v>98.303288456470042</v>
      </c>
      <c r="S212">
        <v>97.100675410660841</v>
      </c>
      <c r="T212">
        <v>95.780563994367768</v>
      </c>
      <c r="U212">
        <v>98.40221450943784</v>
      </c>
      <c r="V212">
        <v>95.365244923410103</v>
      </c>
      <c r="W212" t="s">
        <v>326</v>
      </c>
      <c r="X212" t="s">
        <v>327</v>
      </c>
      <c r="Y212" t="s">
        <v>328</v>
      </c>
      <c r="Z212" t="s">
        <v>329</v>
      </c>
      <c r="AA212" t="s">
        <v>330</v>
      </c>
      <c r="AB212" t="s">
        <v>331</v>
      </c>
      <c r="AC212" t="s">
        <v>332</v>
      </c>
      <c r="AD212" t="s">
        <v>333</v>
      </c>
      <c r="AE212" t="s">
        <v>334</v>
      </c>
      <c r="AF212" t="s">
        <v>335</v>
      </c>
      <c r="AG212" t="s">
        <v>336</v>
      </c>
      <c r="AH212" t="s">
        <v>337</v>
      </c>
      <c r="AI212">
        <v>97.601305571869034</v>
      </c>
      <c r="AJ212">
        <v>99.889023700489787</v>
      </c>
      <c r="AK212">
        <v>99.812735712681857</v>
      </c>
      <c r="AL212">
        <v>96.203111540449498</v>
      </c>
      <c r="AM212">
        <v>95.785285738575297</v>
      </c>
      <c r="AN212">
        <v>95.422800229362736</v>
      </c>
      <c r="AO212">
        <v>94.513824594771094</v>
      </c>
      <c r="AP212">
        <v>99.776005706855727</v>
      </c>
      <c r="AQ212">
        <v>99.479146352787367</v>
      </c>
      <c r="AR212">
        <v>98.175415284921343</v>
      </c>
      <c r="AS212">
        <v>96.644197715763141</v>
      </c>
      <c r="AT212">
        <v>97.842620081497074</v>
      </c>
      <c r="AU212">
        <v>17342.575210000061</v>
      </c>
      <c r="AV212">
        <v>17608.779844000001</v>
      </c>
      <c r="AW212">
        <v>17801.395269000019</v>
      </c>
      <c r="AX212">
        <v>17864.76481399994</v>
      </c>
      <c r="AY212">
        <v>17949.537284999951</v>
      </c>
      <c r="AZ212">
        <v>15427.175227</v>
      </c>
      <c r="BA212">
        <v>15776.19921099995</v>
      </c>
      <c r="BB212">
        <v>15951.943251000021</v>
      </c>
      <c r="BC212">
        <v>15939.53907999998</v>
      </c>
      <c r="BD212">
        <v>16045.58203499995</v>
      </c>
      <c r="BE212">
        <v>1912.6697890000009</v>
      </c>
      <c r="BF212">
        <v>1880.795731000002</v>
      </c>
      <c r="BG212">
        <v>1868.5523319999979</v>
      </c>
      <c r="BH212">
        <v>1911.604595</v>
      </c>
      <c r="BI212">
        <v>1852.991171000001</v>
      </c>
      <c r="BJ212">
        <v>1882.905510999997</v>
      </c>
      <c r="BK212">
        <v>35729.943439000053</v>
      </c>
      <c r="BL212">
        <v>2068.7786600000031</v>
      </c>
      <c r="BM212">
        <v>4917.9117259999894</v>
      </c>
      <c r="BN212">
        <v>15770.32343500002</v>
      </c>
      <c r="BO212">
        <v>2503.5110819999941</v>
      </c>
      <c r="BP212">
        <v>3193.1459449999961</v>
      </c>
      <c r="BQ212">
        <v>1475.8396450000009</v>
      </c>
      <c r="BR212">
        <v>2101.9791659999978</v>
      </c>
      <c r="BS212">
        <v>5271.6515349999981</v>
      </c>
      <c r="BT212">
        <v>1208.282503000002</v>
      </c>
      <c r="BU212">
        <v>12442.77977499995</v>
      </c>
    </row>
    <row r="213">
      <c r="A213" t="s">
        <v>405</v>
      </c>
      <c r="B213">
        <v>2018</v>
      </c>
      <c r="C213" t="s">
        <v>412</v>
      </c>
      <c r="D213">
        <v>153</v>
      </c>
      <c r="E213" t="s">
        <v>402</v>
      </c>
      <c r="F213" t="s">
        <v>345</v>
      </c>
      <c r="G213" t="s">
        <v>242</v>
      </c>
      <c r="H213">
        <v>62.672239353523771</v>
      </c>
      <c r="I213">
        <v>59.146647847733163</v>
      </c>
      <c r="J213">
        <v>63.802611529972133</v>
      </c>
      <c r="K213">
        <v>73.362152409289109</v>
      </c>
      <c r="L213">
        <v>82.220666047330653</v>
      </c>
      <c r="M213">
        <v>65.25225314544187</v>
      </c>
      <c r="N213">
        <v>69.465315417580641</v>
      </c>
      <c r="O213">
        <v>71.058629528071066</v>
      </c>
      <c r="P213">
        <v>76.811502194636958</v>
      </c>
      <c r="Q213">
        <v>83.115370852080119</v>
      </c>
      <c r="R213">
        <v>25.03770721503448</v>
      </c>
      <c r="S213">
        <v>21.070010941569311</v>
      </c>
      <c r="T213">
        <v>23.767417027702031</v>
      </c>
      <c r="U213">
        <v>31.97712747841944</v>
      </c>
      <c r="V213">
        <v>36.178571408371162</v>
      </c>
      <c r="W213" t="s">
        <v>326</v>
      </c>
      <c r="X213" t="s">
        <v>327</v>
      </c>
      <c r="Y213" t="s">
        <v>328</v>
      </c>
      <c r="Z213" t="s">
        <v>329</v>
      </c>
      <c r="AA213" t="s">
        <v>330</v>
      </c>
      <c r="AB213" t="s">
        <v>331</v>
      </c>
      <c r="AC213" t="s">
        <v>332</v>
      </c>
      <c r="AD213" t="s">
        <v>333</v>
      </c>
      <c r="AE213" t="s">
        <v>334</v>
      </c>
      <c r="AF213" t="s">
        <v>335</v>
      </c>
      <c r="AG213" t="s">
        <v>336</v>
      </c>
      <c r="AH213" t="s">
        <v>337</v>
      </c>
      <c r="AI213">
        <v>34.212498843939393</v>
      </c>
      <c r="AJ213">
        <v>82.319007388213592</v>
      </c>
      <c r="AK213">
        <v>77.585779128738238</v>
      </c>
      <c r="AL213">
        <v>71.902157990838376</v>
      </c>
      <c r="AM213">
        <v>51.081227515802588</v>
      </c>
      <c r="AN213">
        <v>38.880206210583019</v>
      </c>
      <c r="AO213">
        <v>59.981104474662992</v>
      </c>
      <c r="AP213">
        <v>44.215044256720603</v>
      </c>
      <c r="AQ213">
        <v>62.927590762837937</v>
      </c>
      <c r="AR213">
        <v>26.149203216817959</v>
      </c>
      <c r="AS213">
        <v>65.422915842395241</v>
      </c>
      <c r="AT213">
        <v>83.00885729196763</v>
      </c>
      <c r="AU213">
        <v>11320.34143800001</v>
      </c>
      <c r="AV213">
        <v>10679.97495299995</v>
      </c>
      <c r="AW213">
        <v>11519.23285300002</v>
      </c>
      <c r="AX213">
        <v>13244.164285999979</v>
      </c>
      <c r="AY213">
        <v>14844.748758999949</v>
      </c>
      <c r="AZ213">
        <v>10515.24752500001</v>
      </c>
      <c r="BA213">
        <v>11189.063928999971</v>
      </c>
      <c r="BB213">
        <v>11448.14694500004</v>
      </c>
      <c r="BC213">
        <v>12363.230529999981</v>
      </c>
      <c r="BD213">
        <v>13409.534249999961</v>
      </c>
      <c r="BE213">
        <v>487.28347999999971</v>
      </c>
      <c r="BF213">
        <v>408.11648800000012</v>
      </c>
      <c r="BG213">
        <v>463.67092300000019</v>
      </c>
      <c r="BH213">
        <v>621.20170899999994</v>
      </c>
      <c r="BI213">
        <v>702.96650999999986</v>
      </c>
      <c r="BJ213">
        <v>660.02091100000121</v>
      </c>
      <c r="BK213">
        <v>29445.21198599998</v>
      </c>
      <c r="BL213">
        <v>1608.089419000002</v>
      </c>
      <c r="BM213">
        <v>3675.644791999996</v>
      </c>
      <c r="BN213">
        <v>8410.1380830000035</v>
      </c>
      <c r="BO213">
        <v>1020.060477000001</v>
      </c>
      <c r="BP213">
        <v>2026.4593179999979</v>
      </c>
      <c r="BQ213">
        <v>654.00809300000003</v>
      </c>
      <c r="BR213">
        <v>1329.65038</v>
      </c>
      <c r="BS213">
        <v>1404.886784</v>
      </c>
      <c r="BT213">
        <v>817.9421670000005</v>
      </c>
      <c r="BU213">
        <v>10556.349878999979</v>
      </c>
    </row>
    <row r="214">
      <c r="A214" t="s">
        <v>405</v>
      </c>
      <c r="B214">
        <v>2018</v>
      </c>
      <c r="C214" t="s">
        <v>412</v>
      </c>
      <c r="D214">
        <v>154</v>
      </c>
      <c r="E214" t="s">
        <v>402</v>
      </c>
      <c r="F214" t="s">
        <v>346</v>
      </c>
      <c r="G214" t="s">
        <v>242</v>
      </c>
      <c r="H214">
        <v>30.168284107657531</v>
      </c>
      <c r="I214">
        <v>34.995920701788698</v>
      </c>
      <c r="J214">
        <v>31.091191184282451</v>
      </c>
      <c r="K214">
        <v>23.631054315403549</v>
      </c>
      <c r="L214">
        <v>15.692478285168081</v>
      </c>
      <c r="M214">
        <v>28.04051286823141</v>
      </c>
      <c r="N214">
        <v>24.87432809736287</v>
      </c>
      <c r="O214">
        <v>25.24343726450072</v>
      </c>
      <c r="P214">
        <v>20.24398639624664</v>
      </c>
      <c r="Q214">
        <v>14.86977125879107</v>
      </c>
      <c r="R214">
        <v>64.510180940223492</v>
      </c>
      <c r="S214">
        <v>70.902496098302436</v>
      </c>
      <c r="T214">
        <v>68.412454016230583</v>
      </c>
      <c r="U214">
        <v>58.818555141694617</v>
      </c>
      <c r="V214">
        <v>57.917458010476111</v>
      </c>
      <c r="W214" t="s">
        <v>326</v>
      </c>
      <c r="X214" t="s">
        <v>327</v>
      </c>
      <c r="Y214" t="s">
        <v>328</v>
      </c>
      <c r="Z214" t="s">
        <v>329</v>
      </c>
      <c r="AA214" t="s">
        <v>330</v>
      </c>
      <c r="AB214" t="s">
        <v>331</v>
      </c>
      <c r="AC214" t="s">
        <v>332</v>
      </c>
      <c r="AD214" t="s">
        <v>333</v>
      </c>
      <c r="AE214" t="s">
        <v>334</v>
      </c>
      <c r="AF214" t="s">
        <v>335</v>
      </c>
      <c r="AG214" t="s">
        <v>336</v>
      </c>
      <c r="AH214" t="s">
        <v>337</v>
      </c>
      <c r="AI214">
        <v>56.882808476838107</v>
      </c>
      <c r="AJ214">
        <v>15.36840876389175</v>
      </c>
      <c r="AK214">
        <v>21.075039923141951</v>
      </c>
      <c r="AL214">
        <v>20.855591915989741</v>
      </c>
      <c r="AM214">
        <v>45.815935007451692</v>
      </c>
      <c r="AN214">
        <v>51.706498834101687</v>
      </c>
      <c r="AO214">
        <v>39.906449134762148</v>
      </c>
      <c r="AP214">
        <v>53.65441360741908</v>
      </c>
      <c r="AQ214">
        <v>34.207848631848456</v>
      </c>
      <c r="AR214">
        <v>55.784360601335763</v>
      </c>
      <c r="AS214">
        <v>34.135219335383141</v>
      </c>
      <c r="AT214">
        <v>9.3985431191789139</v>
      </c>
      <c r="AU214">
        <v>5449.2272850000008</v>
      </c>
      <c r="AV214">
        <v>6319.1333770000001</v>
      </c>
      <c r="AW214">
        <v>5613.3544120000006</v>
      </c>
      <c r="AX214">
        <v>4266.1448079999991</v>
      </c>
      <c r="AY214">
        <v>2833.2402150000021</v>
      </c>
      <c r="AZ214">
        <v>4518.6628710000023</v>
      </c>
      <c r="BA214">
        <v>4006.6102860000051</v>
      </c>
      <c r="BB214">
        <v>4066.9315059999999</v>
      </c>
      <c r="BC214">
        <v>3258.3801060000019</v>
      </c>
      <c r="BD214">
        <v>2399.0352799999991</v>
      </c>
      <c r="BE214">
        <v>1255.496168000001</v>
      </c>
      <c r="BF214">
        <v>1373.3489640000009</v>
      </c>
      <c r="BG214">
        <v>1334.6366440000011</v>
      </c>
      <c r="BH214">
        <v>1142.6350599999989</v>
      </c>
      <c r="BI214">
        <v>1125.363212</v>
      </c>
      <c r="BJ214">
        <v>1097.372139999999</v>
      </c>
      <c r="BK214">
        <v>5497.224374999998</v>
      </c>
      <c r="BL214">
        <v>436.81392499999947</v>
      </c>
      <c r="BM214">
        <v>1066.139737</v>
      </c>
      <c r="BN214">
        <v>7543.2474620000012</v>
      </c>
      <c r="BO214">
        <v>1356.5708880000011</v>
      </c>
      <c r="BP214">
        <v>1348.2378560000011</v>
      </c>
      <c r="BQ214">
        <v>793.6307950000014</v>
      </c>
      <c r="BR214">
        <v>722.80661600000019</v>
      </c>
      <c r="BS214">
        <v>2997.0592340000048</v>
      </c>
      <c r="BT214">
        <v>426.77148999999969</v>
      </c>
      <c r="BU214">
        <v>1195.2255789999999</v>
      </c>
    </row>
    <row r="215">
      <c r="A215" t="s">
        <v>405</v>
      </c>
      <c r="B215">
        <v>2018</v>
      </c>
      <c r="C215" t="s">
        <v>412</v>
      </c>
      <c r="D215">
        <v>155</v>
      </c>
      <c r="E215" t="s">
        <v>402</v>
      </c>
      <c r="F215" t="s">
        <v>347</v>
      </c>
      <c r="G215" t="s">
        <v>242</v>
      </c>
      <c r="H215">
        <v>0.16111842534245291</v>
      </c>
      <c r="I215">
        <v>0.078548948416258896</v>
      </c>
      <c r="J215">
        <v>0.033939035314760002</v>
      </c>
      <c r="K215">
        <v>0.0057269849375200998</v>
      </c>
      <c r="L215">
        <v>0.0062150958230102003</v>
      </c>
      <c r="M215">
        <v>0.16323463181775771</v>
      </c>
      <c r="N215">
        <v>0</v>
      </c>
      <c r="O215">
        <v>0.0380334942921704</v>
      </c>
      <c r="P215">
        <v>0.0064235162424845001</v>
      </c>
      <c r="Q215">
        <v>0.0069551634916707001</v>
      </c>
      <c r="R215">
        <v>0.14374535860227411</v>
      </c>
      <c r="S215">
        <v>0.7322528892013247</v>
      </c>
      <c r="T215">
        <v>0</v>
      </c>
      <c r="U215">
        <v>0</v>
      </c>
      <c r="V215">
        <v>0</v>
      </c>
      <c r="W215" t="s">
        <v>326</v>
      </c>
      <c r="X215" t="s">
        <v>327</v>
      </c>
      <c r="Y215" t="s">
        <v>328</v>
      </c>
      <c r="Z215" t="s">
        <v>329</v>
      </c>
      <c r="AA215" t="s">
        <v>330</v>
      </c>
      <c r="AB215" t="s">
        <v>331</v>
      </c>
      <c r="AC215" t="s">
        <v>332</v>
      </c>
      <c r="AD215" t="s">
        <v>333</v>
      </c>
      <c r="AE215" t="s">
        <v>334</v>
      </c>
      <c r="AF215" t="s">
        <v>335</v>
      </c>
      <c r="AG215" t="s">
        <v>336</v>
      </c>
      <c r="AH215" t="s">
        <v>337</v>
      </c>
      <c r="AI215">
        <v>0</v>
      </c>
      <c r="AJ215">
        <v>0</v>
      </c>
      <c r="AK215">
        <v>0.29925168450637291</v>
      </c>
      <c r="AL215">
        <v>0.27027426954419648</v>
      </c>
      <c r="AM215">
        <v>0.1357741759070632</v>
      </c>
      <c r="AN215">
        <v>0</v>
      </c>
      <c r="AO215">
        <v>0</v>
      </c>
      <c r="AP215">
        <v>0.080425764622273493</v>
      </c>
      <c r="AQ215">
        <v>0.1664668920720509</v>
      </c>
      <c r="AR215">
        <v>0</v>
      </c>
      <c r="AS215">
        <v>0.29506533507520832</v>
      </c>
      <c r="AT215">
        <v>0.0062924934838136997</v>
      </c>
      <c r="AU215">
        <v>29.102447999999999</v>
      </c>
      <c r="AV215">
        <v>14.183403999999999</v>
      </c>
      <c r="AW215">
        <v>6.1275180000000002</v>
      </c>
      <c r="AX215">
        <v>1.0339</v>
      </c>
      <c r="AY215">
        <v>1.1221209999999999</v>
      </c>
      <c r="AZ215">
        <v>26.304877999999999</v>
      </c>
      <c r="BA215">
        <v>0</v>
      </c>
      <c r="BB215">
        <v>6.1275180000000002</v>
      </c>
      <c r="BC215">
        <v>1.0339</v>
      </c>
      <c r="BD215">
        <v>1.1221209999999999</v>
      </c>
      <c r="BE215">
        <v>2.7975699999999999</v>
      </c>
      <c r="BF215">
        <v>14.183403999999999</v>
      </c>
      <c r="BG215">
        <v>0</v>
      </c>
      <c r="BH215">
        <v>0</v>
      </c>
      <c r="BI215">
        <v>0</v>
      </c>
      <c r="BJ215">
        <v>0</v>
      </c>
      <c r="BK215">
        <v>0</v>
      </c>
      <c r="BL215">
        <v>6.2024699999999999</v>
      </c>
      <c r="BM215">
        <v>13.816445</v>
      </c>
      <c r="BN215">
        <v>22.354192000000001</v>
      </c>
      <c r="BO215">
        <v>0</v>
      </c>
      <c r="BP215">
        <v>0</v>
      </c>
      <c r="BQ215">
        <v>1.1896199999999999</v>
      </c>
      <c r="BR215">
        <v>3.51742</v>
      </c>
      <c r="BS215">
        <v>0</v>
      </c>
      <c r="BT215">
        <v>3.689019</v>
      </c>
      <c r="BU215">
        <v>0.80022499999999996</v>
      </c>
    </row>
    <row r="216">
      <c r="A216" t="s">
        <v>405</v>
      </c>
      <c r="B216">
        <v>2018</v>
      </c>
      <c r="C216" t="s">
        <v>412</v>
      </c>
      <c r="D216">
        <v>156</v>
      </c>
      <c r="E216" t="s">
        <v>402</v>
      </c>
      <c r="F216" t="s">
        <v>348</v>
      </c>
      <c r="G216" t="s">
        <v>242</v>
      </c>
      <c r="H216">
        <v>1.234796550611672</v>
      </c>
      <c r="I216">
        <v>1.06065945272277</v>
      </c>
      <c r="J216">
        <v>1.19272934347017</v>
      </c>
      <c r="K216">
        <v>0.70220093909354364</v>
      </c>
      <c r="L216">
        <v>0.65664569562708075</v>
      </c>
      <c r="M216">
        <v>1.2573087335240469</v>
      </c>
      <c r="N216">
        <v>0.76776397027136056</v>
      </c>
      <c r="O216">
        <v>0.72615846588331978</v>
      </c>
      <c r="P216">
        <v>0.85427252077210269</v>
      </c>
      <c r="Q216">
        <v>0.50007913784766378</v>
      </c>
      <c r="R216">
        <v>2.8958726594758182</v>
      </c>
      <c r="S216">
        <v>2.6163884905321062</v>
      </c>
      <c r="T216">
        <v>2.5323735429009382</v>
      </c>
      <c r="U216">
        <v>2.2801963614867939</v>
      </c>
      <c r="V216">
        <v>0.67101632280287238</v>
      </c>
      <c r="W216" t="s">
        <v>326</v>
      </c>
      <c r="X216" t="s">
        <v>327</v>
      </c>
      <c r="Y216" t="s">
        <v>328</v>
      </c>
      <c r="Z216" t="s">
        <v>329</v>
      </c>
      <c r="AA216" t="s">
        <v>330</v>
      </c>
      <c r="AB216" t="s">
        <v>331</v>
      </c>
      <c r="AC216" t="s">
        <v>332</v>
      </c>
      <c r="AD216" t="s">
        <v>333</v>
      </c>
      <c r="AE216" t="s">
        <v>334</v>
      </c>
      <c r="AF216" t="s">
        <v>335</v>
      </c>
      <c r="AG216" t="s">
        <v>336</v>
      </c>
      <c r="AH216" t="s">
        <v>337</v>
      </c>
      <c r="AI216">
        <v>0</v>
      </c>
      <c r="AJ216">
        <v>0.074721402150513996</v>
      </c>
      <c r="AK216">
        <v>0.2413851268917129</v>
      </c>
      <c r="AL216">
        <v>1.6012331923501359</v>
      </c>
      <c r="AM216">
        <v>0.081883053755736498</v>
      </c>
      <c r="AN216">
        <v>0.079710217145530199</v>
      </c>
      <c r="AO216">
        <v>0</v>
      </c>
      <c r="AP216">
        <v>0.098157265304904401</v>
      </c>
      <c r="AQ216">
        <v>0.1132298768100324</v>
      </c>
      <c r="AR216">
        <v>0.37582489462635171</v>
      </c>
      <c r="AS216">
        <v>0.080721509397643706</v>
      </c>
      <c r="AT216">
        <v>5.6696868907274789</v>
      </c>
      <c r="AU216">
        <v>223.03844100000001</v>
      </c>
      <c r="AV216">
        <v>191.52085199999999</v>
      </c>
      <c r="AW216">
        <v>215.341139</v>
      </c>
      <c r="AX216">
        <v>126.769244</v>
      </c>
      <c r="AY216">
        <v>118.555843</v>
      </c>
      <c r="AZ216">
        <v>202.61235300000001</v>
      </c>
      <c r="BA216">
        <v>123.666899</v>
      </c>
      <c r="BB216">
        <v>116.990278</v>
      </c>
      <c r="BC216">
        <v>137.49982499999999</v>
      </c>
      <c r="BD216">
        <v>80.680965</v>
      </c>
      <c r="BE216">
        <v>56.359429999999989</v>
      </c>
      <c r="BF216">
        <v>50.678249999999998</v>
      </c>
      <c r="BG216">
        <v>49.403264</v>
      </c>
      <c r="BH216">
        <v>44.296095000000001</v>
      </c>
      <c r="BI216">
        <v>13.03816</v>
      </c>
      <c r="BJ216">
        <v>0</v>
      </c>
      <c r="BK216">
        <v>26.727575999999999</v>
      </c>
      <c r="BL216">
        <v>5.0030929999999998</v>
      </c>
      <c r="BM216">
        <v>81.855185000000006</v>
      </c>
      <c r="BN216">
        <v>13.481426000000001</v>
      </c>
      <c r="BO216">
        <v>2.0912760000000001</v>
      </c>
      <c r="BP216">
        <v>0</v>
      </c>
      <c r="BQ216">
        <v>1.4518960000000001</v>
      </c>
      <c r="BR216">
        <v>2.3925299999999998</v>
      </c>
      <c r="BS216">
        <v>20.191492</v>
      </c>
      <c r="BT216">
        <v>1.0092110000000001</v>
      </c>
      <c r="BU216">
        <v>721.0218339999999</v>
      </c>
    </row>
    <row r="217">
      <c r="A217" t="s">
        <v>405</v>
      </c>
      <c r="B217">
        <v>2018</v>
      </c>
      <c r="C217" t="s">
        <v>412</v>
      </c>
      <c r="D217">
        <v>157</v>
      </c>
      <c r="E217" t="s">
        <v>402</v>
      </c>
      <c r="F217" t="s">
        <v>349</v>
      </c>
      <c r="G217" t="s">
        <v>242</v>
      </c>
      <c r="H217">
        <v>5.6658943192777969</v>
      </c>
      <c r="I217">
        <v>4.7182230493387589</v>
      </c>
      <c r="J217">
        <v>3.8636831377862331</v>
      </c>
      <c r="K217">
        <v>2.2988653512764738</v>
      </c>
      <c r="L217">
        <v>1.4239948760512029</v>
      </c>
      <c r="M217">
        <v>5.1868265920551524</v>
      </c>
      <c r="N217">
        <v>4.8925925147853118</v>
      </c>
      <c r="O217">
        <v>2.9337412472528279</v>
      </c>
      <c r="P217">
        <v>2.0838153721017352</v>
      </c>
      <c r="Q217">
        <v>1.5078235877895361</v>
      </c>
      <c r="R217">
        <v>7.3329256835807426</v>
      </c>
      <c r="S217">
        <v>4.6788515803948263</v>
      </c>
      <c r="T217">
        <v>5.2877554131665976</v>
      </c>
      <c r="U217">
        <v>6.9241210183990907</v>
      </c>
      <c r="V217">
        <v>5.0857178531016611</v>
      </c>
      <c r="W217" t="s">
        <v>326</v>
      </c>
      <c r="X217" t="s">
        <v>327</v>
      </c>
      <c r="Y217" t="s">
        <v>328</v>
      </c>
      <c r="Z217" t="s">
        <v>329</v>
      </c>
      <c r="AA217" t="s">
        <v>330</v>
      </c>
      <c r="AB217" t="s">
        <v>331</v>
      </c>
      <c r="AC217" t="s">
        <v>332</v>
      </c>
      <c r="AD217" t="s">
        <v>333</v>
      </c>
      <c r="AE217" t="s">
        <v>334</v>
      </c>
      <c r="AF217" t="s">
        <v>335</v>
      </c>
      <c r="AG217" t="s">
        <v>336</v>
      </c>
      <c r="AH217" t="s">
        <v>337</v>
      </c>
      <c r="AI217">
        <v>8.9046926792227055</v>
      </c>
      <c r="AJ217">
        <v>2.2378624457439389</v>
      </c>
      <c r="AK217">
        <v>0.74873037112465779</v>
      </c>
      <c r="AL217">
        <v>5.2878227069383357</v>
      </c>
      <c r="AM217">
        <v>2.8851802470829062</v>
      </c>
      <c r="AN217">
        <v>9.3335847381701456</v>
      </c>
      <c r="AO217">
        <v>0.1124463905748793</v>
      </c>
      <c r="AP217">
        <v>1.9519591059331911</v>
      </c>
      <c r="AQ217">
        <v>2.584863836431599</v>
      </c>
      <c r="AR217">
        <v>17.573111773926211</v>
      </c>
      <c r="AS217">
        <v>0.066077977748651304</v>
      </c>
      <c r="AT217">
        <v>1.8464929331499429</v>
      </c>
      <c r="AU217">
        <v>1023.417367999999</v>
      </c>
      <c r="AV217">
        <v>851.95874700000024</v>
      </c>
      <c r="AW217">
        <v>697.56808799999965</v>
      </c>
      <c r="AX217">
        <v>415.01713600000011</v>
      </c>
      <c r="AY217">
        <v>257.09894100000008</v>
      </c>
      <c r="AZ217">
        <v>835.84493800000041</v>
      </c>
      <c r="BA217">
        <v>788.06998999999962</v>
      </c>
      <c r="BB217">
        <v>472.6505580000001</v>
      </c>
      <c r="BC217">
        <v>335.40145799999988</v>
      </c>
      <c r="BD217">
        <v>243.26682099999999</v>
      </c>
      <c r="BE217">
        <v>142.713289</v>
      </c>
      <c r="BF217">
        <v>90.627217999999999</v>
      </c>
      <c r="BG217">
        <v>103.15712600000001</v>
      </c>
      <c r="BH217">
        <v>134.51101299999999</v>
      </c>
      <c r="BI217">
        <v>98.817869000000016</v>
      </c>
      <c r="BJ217">
        <v>171.787609</v>
      </c>
      <c r="BK217">
        <v>800.47532400000023</v>
      </c>
      <c r="BL217">
        <v>15.518635</v>
      </c>
      <c r="BM217">
        <v>270.31397299999998</v>
      </c>
      <c r="BN217">
        <v>475.02312400000011</v>
      </c>
      <c r="BO217">
        <v>244.8757819999999</v>
      </c>
      <c r="BP217">
        <v>3.798997</v>
      </c>
      <c r="BQ217">
        <v>28.87245900000001</v>
      </c>
      <c r="BR217">
        <v>54.617777999999987</v>
      </c>
      <c r="BS217">
        <v>944.1294360000004</v>
      </c>
      <c r="BT217">
        <v>0.82613200000000009</v>
      </c>
      <c r="BU217">
        <v>234.821031</v>
      </c>
    </row>
    <row r="218">
      <c r="A218" t="s">
        <v>405</v>
      </c>
      <c r="B218">
        <v>2018</v>
      </c>
      <c r="C218" t="s">
        <v>412</v>
      </c>
      <c r="D218">
        <v>158</v>
      </c>
      <c r="E218" t="s">
        <v>402</v>
      </c>
      <c r="F218" t="s">
        <v>350</v>
      </c>
      <c r="G218" t="s">
        <v>242</v>
      </c>
      <c r="H218">
        <v>0.081308671431324003</v>
      </c>
      <c r="I218">
        <v>0</v>
      </c>
      <c r="J218">
        <v>0.0158457691742412</v>
      </c>
      <c r="K218">
        <v>0</v>
      </c>
      <c r="L218">
        <v>0</v>
      </c>
      <c r="M218">
        <v>0.084730535288470202</v>
      </c>
      <c r="N218">
        <v>0</v>
      </c>
      <c r="O218">
        <v>0</v>
      </c>
      <c r="P218">
        <v>0</v>
      </c>
      <c r="Q218">
        <v>0</v>
      </c>
      <c r="R218">
        <v>0.053050601198929799</v>
      </c>
      <c r="S218">
        <v>0</v>
      </c>
      <c r="T218">
        <v>0</v>
      </c>
      <c r="U218">
        <v>0</v>
      </c>
      <c r="V218">
        <v>0.1472364052481101</v>
      </c>
      <c r="W218" t="s">
        <v>326</v>
      </c>
      <c r="X218" t="s">
        <v>327</v>
      </c>
      <c r="Y218" t="s">
        <v>328</v>
      </c>
      <c r="Z218" t="s">
        <v>329</v>
      </c>
      <c r="AA218" t="s">
        <v>330</v>
      </c>
      <c r="AB218" t="s">
        <v>331</v>
      </c>
      <c r="AC218" t="s">
        <v>332</v>
      </c>
      <c r="AD218" t="s">
        <v>333</v>
      </c>
      <c r="AE218" t="s">
        <v>334</v>
      </c>
      <c r="AF218" t="s">
        <v>335</v>
      </c>
      <c r="AG218" t="s">
        <v>336</v>
      </c>
      <c r="AH218" t="s">
        <v>337</v>
      </c>
      <c r="AI218">
        <v>0</v>
      </c>
      <c r="AJ218">
        <v>0</v>
      </c>
      <c r="AK218">
        <v>0.049813765596979101</v>
      </c>
      <c r="AL218">
        <v>0.082919924339429296</v>
      </c>
      <c r="AM218">
        <v>0</v>
      </c>
      <c r="AN218">
        <v>0</v>
      </c>
      <c r="AO218">
        <v>0</v>
      </c>
      <c r="AP218">
        <v>0</v>
      </c>
      <c r="AQ218">
        <v>0</v>
      </c>
      <c r="AR218">
        <v>0.062501520440450306</v>
      </c>
      <c r="AS218">
        <v>0</v>
      </c>
      <c r="AT218">
        <v>0.070127271492356605</v>
      </c>
      <c r="AU218">
        <v>14.686597000000001</v>
      </c>
      <c r="AV218">
        <v>0</v>
      </c>
      <c r="AW218">
        <v>2.8608720000000001</v>
      </c>
      <c r="AX218">
        <v>0</v>
      </c>
      <c r="AY218">
        <v>0</v>
      </c>
      <c r="AZ218">
        <v>13.654127000000001</v>
      </c>
      <c r="BA218">
        <v>0</v>
      </c>
      <c r="BB218">
        <v>0</v>
      </c>
      <c r="BC218">
        <v>0</v>
      </c>
      <c r="BD218">
        <v>0</v>
      </c>
      <c r="BE218">
        <v>1.03247</v>
      </c>
      <c r="BF218">
        <v>0</v>
      </c>
      <c r="BG218">
        <v>0</v>
      </c>
      <c r="BH218">
        <v>0</v>
      </c>
      <c r="BI218">
        <v>2.8608720000000001</v>
      </c>
      <c r="BJ218">
        <v>0</v>
      </c>
      <c r="BK218">
        <v>0</v>
      </c>
      <c r="BL218">
        <v>1.03247</v>
      </c>
      <c r="BM218">
        <v>4.238874</v>
      </c>
      <c r="BN218">
        <v>0</v>
      </c>
      <c r="BO218">
        <v>0</v>
      </c>
      <c r="BP218">
        <v>0</v>
      </c>
      <c r="BQ218">
        <v>0</v>
      </c>
      <c r="BR218">
        <v>0</v>
      </c>
      <c r="BS218">
        <v>3.3579439999999998</v>
      </c>
      <c r="BT218">
        <v>0</v>
      </c>
      <c r="BU218">
        <v>8.9181810000000006</v>
      </c>
    </row>
    <row r="219">
      <c r="A219" t="s">
        <v>405</v>
      </c>
      <c r="B219">
        <v>2018</v>
      </c>
      <c r="C219" t="s">
        <v>412</v>
      </c>
      <c r="D219">
        <v>159</v>
      </c>
      <c r="E219" t="s">
        <v>402</v>
      </c>
      <c r="F219" t="s">
        <v>351</v>
      </c>
      <c r="G219" t="s">
        <v>242</v>
      </c>
      <c r="H219">
        <v>0.016358572155323801</v>
      </c>
      <c r="I219">
        <v>0</v>
      </c>
      <c r="J219">
        <v>0</v>
      </c>
      <c r="K219">
        <v>0</v>
      </c>
      <c r="L219">
        <v>0</v>
      </c>
      <c r="M219">
        <v>0.0151334936413324</v>
      </c>
      <c r="N219">
        <v>0</v>
      </c>
      <c r="O219">
        <v>0</v>
      </c>
      <c r="P219">
        <v>0</v>
      </c>
      <c r="Q219">
        <v>0</v>
      </c>
      <c r="R219">
        <v>0.0265175418841695</v>
      </c>
      <c r="S219">
        <v>0</v>
      </c>
      <c r="T219">
        <v>0</v>
      </c>
      <c r="U219">
        <v>0</v>
      </c>
      <c r="V219">
        <v>0</v>
      </c>
      <c r="W219" t="s">
        <v>326</v>
      </c>
      <c r="X219" t="s">
        <v>327</v>
      </c>
      <c r="Y219" t="s">
        <v>328</v>
      </c>
      <c r="Z219" t="s">
        <v>329</v>
      </c>
      <c r="AA219" t="s">
        <v>330</v>
      </c>
      <c r="AB219" t="s">
        <v>331</v>
      </c>
      <c r="AC219" t="s">
        <v>332</v>
      </c>
      <c r="AD219" t="s">
        <v>333</v>
      </c>
      <c r="AE219" t="s">
        <v>334</v>
      </c>
      <c r="AF219" t="s">
        <v>335</v>
      </c>
      <c r="AG219" t="s">
        <v>336</v>
      </c>
      <c r="AH219" t="s">
        <v>337</v>
      </c>
      <c r="AI219">
        <v>0</v>
      </c>
      <c r="AJ219">
        <v>0</v>
      </c>
      <c r="AK219">
        <v>0</v>
      </c>
      <c r="AL219">
        <v>0</v>
      </c>
      <c r="AM219">
        <v>0</v>
      </c>
      <c r="AN219">
        <v>0</v>
      </c>
      <c r="AO219">
        <v>0</v>
      </c>
      <c r="AP219">
        <v>0</v>
      </c>
      <c r="AQ219">
        <v>0</v>
      </c>
      <c r="AR219">
        <v>0.054997992853414897</v>
      </c>
      <c r="AS219">
        <v>0</v>
      </c>
      <c r="AT219">
        <v>0</v>
      </c>
      <c r="AU219">
        <v>2.9548109999999999</v>
      </c>
      <c r="AV219">
        <v>0</v>
      </c>
      <c r="AW219">
        <v>0</v>
      </c>
      <c r="AX219">
        <v>0</v>
      </c>
      <c r="AY219">
        <v>0</v>
      </c>
      <c r="AZ219">
        <v>2.4387270000000001</v>
      </c>
      <c r="BA219">
        <v>0</v>
      </c>
      <c r="BB219">
        <v>0</v>
      </c>
      <c r="BC219">
        <v>0</v>
      </c>
      <c r="BD219">
        <v>0</v>
      </c>
      <c r="BE219">
        <v>0.51608399999999999</v>
      </c>
      <c r="BF219">
        <v>0</v>
      </c>
      <c r="BG219">
        <v>0</v>
      </c>
      <c r="BH219">
        <v>0</v>
      </c>
      <c r="BI219">
        <v>0</v>
      </c>
      <c r="BJ219">
        <v>0</v>
      </c>
      <c r="BK219">
        <v>0</v>
      </c>
      <c r="BL219">
        <v>0</v>
      </c>
      <c r="BM219">
        <v>0</v>
      </c>
      <c r="BN219">
        <v>0</v>
      </c>
      <c r="BO219">
        <v>0</v>
      </c>
      <c r="BP219">
        <v>0</v>
      </c>
      <c r="BQ219">
        <v>0</v>
      </c>
      <c r="BR219">
        <v>0</v>
      </c>
      <c r="BS219">
        <v>2.9548109999999999</v>
      </c>
      <c r="BT219">
        <v>0</v>
      </c>
      <c r="BU219">
        <v>0</v>
      </c>
    </row>
    <row r="220">
      <c r="A220" t="s">
        <v>405</v>
      </c>
      <c r="B220">
        <v>2018</v>
      </c>
      <c r="C220" t="s">
        <v>412</v>
      </c>
      <c r="D220">
        <v>343</v>
      </c>
      <c r="E220" t="s">
        <v>144</v>
      </c>
      <c r="F220" t="s">
        <v>49</v>
      </c>
      <c r="G220" t="s">
        <v>502</v>
      </c>
      <c r="H220">
        <v>89.676273193841297</v>
      </c>
      <c r="I220">
        <v>96.667402339439406</v>
      </c>
      <c r="J220">
        <v>97.224251278305331</v>
      </c>
      <c r="K220">
        <v>97.536945812807886</v>
      </c>
      <c r="L220">
        <v>98.684851436921576</v>
      </c>
      <c r="M220">
        <v>88.809248554913296</v>
      </c>
      <c r="N220">
        <v>97.120807361234782</v>
      </c>
      <c r="O220">
        <v>97.719651240778006</v>
      </c>
      <c r="P220">
        <v>97.602600568874436</v>
      </c>
      <c r="Q220">
        <v>98.727172108467073</v>
      </c>
      <c r="R220">
        <v>95.310796074154851</v>
      </c>
      <c r="S220">
        <v>95.163398692810446</v>
      </c>
      <c r="T220">
        <v>96.529562982005146</v>
      </c>
      <c r="U220">
        <v>97.328244274809165</v>
      </c>
      <c r="V220">
        <v>94.93464052287581</v>
      </c>
      <c r="W220" t="s">
        <v>326</v>
      </c>
      <c r="X220" t="s">
        <v>327</v>
      </c>
      <c r="Y220" t="s">
        <v>328</v>
      </c>
      <c r="Z220" t="s">
        <v>329</v>
      </c>
      <c r="AA220" t="s">
        <v>330</v>
      </c>
      <c r="AB220" t="s">
        <v>331</v>
      </c>
      <c r="AC220" t="s">
        <v>332</v>
      </c>
      <c r="AD220" t="s">
        <v>333</v>
      </c>
      <c r="AE220" t="s">
        <v>334</v>
      </c>
      <c r="AF220" t="s">
        <v>335</v>
      </c>
      <c r="AG220" t="s">
        <v>336</v>
      </c>
      <c r="AH220" t="s">
        <v>337</v>
      </c>
      <c r="AI220">
        <v>96.095444685466376</v>
      </c>
      <c r="AJ220">
        <v>99.747899159663859</v>
      </c>
      <c r="AK220">
        <v>99.410029498525077</v>
      </c>
      <c r="AL220">
        <v>95.013297872340431</v>
      </c>
      <c r="AM220">
        <v>95.56428972487366</v>
      </c>
      <c r="AN220">
        <v>91.820768136557604</v>
      </c>
      <c r="AO220">
        <v>94.071428571428569</v>
      </c>
      <c r="AP220">
        <v>98.907103825136616</v>
      </c>
      <c r="AQ220">
        <v>99.051094890510953</v>
      </c>
      <c r="AR220">
        <v>96.142606662770319</v>
      </c>
      <c r="AS220">
        <v>96.897546897546889</v>
      </c>
      <c r="AT220">
        <v>81.88720173535792</v>
      </c>
      <c r="AU220">
        <v>4543</v>
      </c>
      <c r="AV220">
        <v>4380</v>
      </c>
      <c r="AW220">
        <v>3993</v>
      </c>
      <c r="AX220">
        <v>2970</v>
      </c>
      <c r="AY220">
        <v>2026</v>
      </c>
      <c r="AZ220">
        <v>3841</v>
      </c>
      <c r="BA220">
        <v>3272</v>
      </c>
      <c r="BB220">
        <v>2914</v>
      </c>
      <c r="BC220">
        <v>2402</v>
      </c>
      <c r="BD220">
        <v>1784</v>
      </c>
      <c r="BE220">
        <v>874</v>
      </c>
      <c r="BF220">
        <v>728</v>
      </c>
      <c r="BG220">
        <v>751</v>
      </c>
      <c r="BH220">
        <v>765</v>
      </c>
      <c r="BI220">
        <v>581</v>
      </c>
      <c r="BJ220">
        <v>1329</v>
      </c>
      <c r="BK220">
        <v>2374</v>
      </c>
      <c r="BL220">
        <v>1348</v>
      </c>
      <c r="BM220">
        <v>1429</v>
      </c>
      <c r="BN220">
        <v>1702</v>
      </c>
      <c r="BO220">
        <v>1291</v>
      </c>
      <c r="BP220">
        <v>1317</v>
      </c>
      <c r="BQ220">
        <v>1267</v>
      </c>
      <c r="BR220">
        <v>1357</v>
      </c>
      <c r="BS220">
        <v>1645</v>
      </c>
      <c r="BT220">
        <v>1343</v>
      </c>
      <c r="BU220">
        <v>1510</v>
      </c>
    </row>
    <row r="221">
      <c r="A221" t="s">
        <v>405</v>
      </c>
      <c r="B221">
        <v>2018</v>
      </c>
      <c r="C221" t="s">
        <v>412</v>
      </c>
      <c r="D221">
        <v>344</v>
      </c>
      <c r="E221" t="s">
        <v>144</v>
      </c>
      <c r="F221" t="s">
        <v>48</v>
      </c>
      <c r="G221" t="s">
        <v>242</v>
      </c>
      <c r="H221">
        <v>10.3237268061587</v>
      </c>
      <c r="I221">
        <v>3.3325976605605829</v>
      </c>
      <c r="J221">
        <v>2.7757487216946681</v>
      </c>
      <c r="K221">
        <v>2.4630541871921179</v>
      </c>
      <c r="L221">
        <v>1.3151485630784221</v>
      </c>
      <c r="M221">
        <v>11.190751445086709</v>
      </c>
      <c r="N221">
        <v>2.879192638765212</v>
      </c>
      <c r="O221">
        <v>2.2803487592219991</v>
      </c>
      <c r="P221">
        <v>2.397399431125558</v>
      </c>
      <c r="Q221">
        <v>1.272827891532927</v>
      </c>
      <c r="R221">
        <v>4.6892039258451472</v>
      </c>
      <c r="S221">
        <v>4.8366013071895431</v>
      </c>
      <c r="T221">
        <v>3.4704370179948589</v>
      </c>
      <c r="U221">
        <v>2.671755725190839</v>
      </c>
      <c r="V221">
        <v>5.0653594771241828</v>
      </c>
      <c r="W221" t="s">
        <v>326</v>
      </c>
      <c r="X221" t="s">
        <v>327</v>
      </c>
      <c r="Y221" t="s">
        <v>328</v>
      </c>
      <c r="Z221" t="s">
        <v>329</v>
      </c>
      <c r="AA221" t="s">
        <v>330</v>
      </c>
      <c r="AB221" t="s">
        <v>331</v>
      </c>
      <c r="AC221" t="s">
        <v>332</v>
      </c>
      <c r="AD221" t="s">
        <v>333</v>
      </c>
      <c r="AE221" t="s">
        <v>334</v>
      </c>
      <c r="AF221" t="s">
        <v>335</v>
      </c>
      <c r="AG221" t="s">
        <v>336</v>
      </c>
      <c r="AH221" t="s">
        <v>337</v>
      </c>
      <c r="AI221">
        <v>3.904555314533622</v>
      </c>
      <c r="AJ221">
        <v>0.25210084033613439</v>
      </c>
      <c r="AK221">
        <v>0.58997050147492625</v>
      </c>
      <c r="AL221">
        <v>4.9867021276595747</v>
      </c>
      <c r="AM221">
        <v>4.4357102751263344</v>
      </c>
      <c r="AN221">
        <v>8.1792318634423893</v>
      </c>
      <c r="AO221">
        <v>5.9285714285714288</v>
      </c>
      <c r="AP221">
        <v>1.0928961748633881</v>
      </c>
      <c r="AQ221">
        <v>0.94890510948905105</v>
      </c>
      <c r="AR221">
        <v>3.85739333722969</v>
      </c>
      <c r="AS221">
        <v>3.102453102453103</v>
      </c>
      <c r="AT221">
        <v>18.11279826464208</v>
      </c>
      <c r="AU221">
        <v>523</v>
      </c>
      <c r="AV221">
        <v>151</v>
      </c>
      <c r="AW221">
        <v>114</v>
      </c>
      <c r="AX221">
        <v>75</v>
      </c>
      <c r="AY221">
        <v>27</v>
      </c>
      <c r="AZ221">
        <v>484</v>
      </c>
      <c r="BA221">
        <v>97</v>
      </c>
      <c r="BB221">
        <v>68</v>
      </c>
      <c r="BC221">
        <v>59</v>
      </c>
      <c r="BD221">
        <v>23</v>
      </c>
      <c r="BE221">
        <v>43</v>
      </c>
      <c r="BF221">
        <v>37</v>
      </c>
      <c r="BG221">
        <v>27</v>
      </c>
      <c r="BH221">
        <v>21</v>
      </c>
      <c r="BI221">
        <v>31</v>
      </c>
      <c r="BJ221">
        <v>54</v>
      </c>
      <c r="BK221">
        <v>6</v>
      </c>
      <c r="BL221">
        <v>8</v>
      </c>
      <c r="BM221">
        <v>75</v>
      </c>
      <c r="BN221">
        <v>79</v>
      </c>
      <c r="BO221">
        <v>115</v>
      </c>
      <c r="BP221">
        <v>83</v>
      </c>
      <c r="BQ221">
        <v>14</v>
      </c>
      <c r="BR221">
        <v>13</v>
      </c>
      <c r="BS221">
        <v>66</v>
      </c>
      <c r="BT221">
        <v>43</v>
      </c>
      <c r="BU221">
        <v>334</v>
      </c>
    </row>
    <row r="222">
      <c r="A222" t="s">
        <v>405</v>
      </c>
      <c r="B222">
        <v>2018</v>
      </c>
      <c r="C222" t="s">
        <v>412</v>
      </c>
      <c r="D222">
        <v>349</v>
      </c>
      <c r="E222" t="s">
        <v>147</v>
      </c>
      <c r="F222" t="s">
        <v>49</v>
      </c>
      <c r="G222" t="s">
        <v>242</v>
      </c>
      <c r="H222">
        <v>98.79589419660482</v>
      </c>
      <c r="I222">
        <v>98.918561024056501</v>
      </c>
      <c r="J222">
        <v>99.464329194058919</v>
      </c>
      <c r="K222">
        <v>99.573070607553376</v>
      </c>
      <c r="L222">
        <v>99.951290793960055</v>
      </c>
      <c r="M222">
        <v>98.936416184971094</v>
      </c>
      <c r="N222">
        <v>99.376669634906506</v>
      </c>
      <c r="O222">
        <v>99.631120053655266</v>
      </c>
      <c r="P222">
        <v>99.553027224705403</v>
      </c>
      <c r="Q222">
        <v>99.944659656889883</v>
      </c>
      <c r="R222">
        <v>97.70992366412213</v>
      </c>
      <c r="S222">
        <v>97.51633986928104</v>
      </c>
      <c r="T222">
        <v>98.971722365038559</v>
      </c>
      <c r="U222">
        <v>99.363867684478365</v>
      </c>
      <c r="V222">
        <v>99.509803921568633</v>
      </c>
      <c r="W222" t="s">
        <v>326</v>
      </c>
      <c r="X222" t="s">
        <v>327</v>
      </c>
      <c r="Y222" t="s">
        <v>328</v>
      </c>
      <c r="Z222" t="s">
        <v>329</v>
      </c>
      <c r="AA222" t="s">
        <v>330</v>
      </c>
      <c r="AB222" t="s">
        <v>331</v>
      </c>
      <c r="AC222" t="s">
        <v>332</v>
      </c>
      <c r="AD222" t="s">
        <v>333</v>
      </c>
      <c r="AE222" t="s">
        <v>334</v>
      </c>
      <c r="AF222" t="s">
        <v>335</v>
      </c>
      <c r="AG222" t="s">
        <v>336</v>
      </c>
      <c r="AH222" t="s">
        <v>337</v>
      </c>
      <c r="AI222">
        <v>98.553868402024577</v>
      </c>
      <c r="AJ222">
        <v>99.915966386554629</v>
      </c>
      <c r="AK222">
        <v>100</v>
      </c>
      <c r="AL222">
        <v>99.468085106382972</v>
      </c>
      <c r="AM222">
        <v>99.270072992700733</v>
      </c>
      <c r="AN222">
        <v>96.799431009957331</v>
      </c>
      <c r="AO222">
        <v>99.214285714285708</v>
      </c>
      <c r="AP222">
        <v>99.37548790007807</v>
      </c>
      <c r="AQ222">
        <v>99.56204379562044</v>
      </c>
      <c r="AR222">
        <v>98.129748684979546</v>
      </c>
      <c r="AS222">
        <v>100</v>
      </c>
      <c r="AT222">
        <v>99.945770065075919</v>
      </c>
      <c r="AU222">
        <v>5005</v>
      </c>
      <c r="AV222">
        <v>4482</v>
      </c>
      <c r="AW222">
        <v>4085</v>
      </c>
      <c r="AX222">
        <v>3032</v>
      </c>
      <c r="AY222">
        <v>2052</v>
      </c>
      <c r="AZ222">
        <v>4279</v>
      </c>
      <c r="BA222">
        <v>3348</v>
      </c>
      <c r="BB222">
        <v>2971</v>
      </c>
      <c r="BC222">
        <v>2450</v>
      </c>
      <c r="BD222">
        <v>1806</v>
      </c>
      <c r="BE222">
        <v>896</v>
      </c>
      <c r="BF222">
        <v>746</v>
      </c>
      <c r="BG222">
        <v>770</v>
      </c>
      <c r="BH222">
        <v>781</v>
      </c>
      <c r="BI222">
        <v>609</v>
      </c>
      <c r="BJ222">
        <v>1363</v>
      </c>
      <c r="BK222">
        <v>2378</v>
      </c>
      <c r="BL222">
        <v>1356</v>
      </c>
      <c r="BM222">
        <v>1496</v>
      </c>
      <c r="BN222">
        <v>1768</v>
      </c>
      <c r="BO222">
        <v>1361</v>
      </c>
      <c r="BP222">
        <v>1389</v>
      </c>
      <c r="BQ222">
        <v>1273</v>
      </c>
      <c r="BR222">
        <v>1364</v>
      </c>
      <c r="BS222">
        <v>1679</v>
      </c>
      <c r="BT222">
        <v>1386</v>
      </c>
      <c r="BU222">
        <v>1843</v>
      </c>
    </row>
    <row r="223">
      <c r="A223" t="s">
        <v>405</v>
      </c>
      <c r="B223">
        <v>2018</v>
      </c>
      <c r="C223" t="s">
        <v>412</v>
      </c>
      <c r="D223">
        <v>350</v>
      </c>
      <c r="E223" t="s">
        <v>147</v>
      </c>
      <c r="F223" t="s">
        <v>48</v>
      </c>
      <c r="G223" t="s">
        <v>242</v>
      </c>
      <c r="H223">
        <v>1.2041058033951839</v>
      </c>
      <c r="I223">
        <v>1.0814389759434999</v>
      </c>
      <c r="J223">
        <v>0.53567080594107619</v>
      </c>
      <c r="K223">
        <v>0.4269293924466338</v>
      </c>
      <c r="L223">
        <v>0.048709206039941499</v>
      </c>
      <c r="M223">
        <v>1.0635838150289021</v>
      </c>
      <c r="N223">
        <v>0.62333036509349959</v>
      </c>
      <c r="O223">
        <v>0.36887994634473509</v>
      </c>
      <c r="P223">
        <v>0.44697277529459573</v>
      </c>
      <c r="Q223">
        <v>0.055340343110127303</v>
      </c>
      <c r="R223">
        <v>2.290076335877862</v>
      </c>
      <c r="S223">
        <v>2.4836601307189539</v>
      </c>
      <c r="T223">
        <v>1.02827763496144</v>
      </c>
      <c r="U223">
        <v>0.63613231552162841</v>
      </c>
      <c r="V223">
        <v>0.49019607843137247</v>
      </c>
      <c r="W223" t="s">
        <v>326</v>
      </c>
      <c r="X223" t="s">
        <v>327</v>
      </c>
      <c r="Y223" t="s">
        <v>328</v>
      </c>
      <c r="Z223" t="s">
        <v>329</v>
      </c>
      <c r="AA223" t="s">
        <v>330</v>
      </c>
      <c r="AB223" t="s">
        <v>331</v>
      </c>
      <c r="AC223" t="s">
        <v>332</v>
      </c>
      <c r="AD223" t="s">
        <v>333</v>
      </c>
      <c r="AE223" t="s">
        <v>334</v>
      </c>
      <c r="AF223" t="s">
        <v>335</v>
      </c>
      <c r="AG223" t="s">
        <v>336</v>
      </c>
      <c r="AH223" t="s">
        <v>337</v>
      </c>
      <c r="AI223">
        <v>1.4461315979754159</v>
      </c>
      <c r="AJ223">
        <v>0.0840336134453782</v>
      </c>
      <c r="AK223">
        <v>0</v>
      </c>
      <c r="AL223">
        <v>0.53191489361702127</v>
      </c>
      <c r="AM223">
        <v>0.72992700729927007</v>
      </c>
      <c r="AN223">
        <v>3.200568990042675</v>
      </c>
      <c r="AO223">
        <v>0.78571428571428581</v>
      </c>
      <c r="AP223">
        <v>0.62451209992193601</v>
      </c>
      <c r="AQ223">
        <v>0.43795620437956212</v>
      </c>
      <c r="AR223">
        <v>1.8702513150204561</v>
      </c>
      <c r="AS223">
        <v>0</v>
      </c>
      <c r="AT223">
        <v>0.054229934924078099</v>
      </c>
      <c r="AU223">
        <v>61</v>
      </c>
      <c r="AV223">
        <v>49</v>
      </c>
      <c r="AW223">
        <v>22</v>
      </c>
      <c r="AX223">
        <v>13</v>
      </c>
      <c r="AY223">
        <v>1</v>
      </c>
      <c r="AZ223">
        <v>46</v>
      </c>
      <c r="BA223">
        <v>21</v>
      </c>
      <c r="BB223">
        <v>11</v>
      </c>
      <c r="BC223">
        <v>11</v>
      </c>
      <c r="BD223">
        <v>1</v>
      </c>
      <c r="BE223">
        <v>21</v>
      </c>
      <c r="BF223">
        <v>19</v>
      </c>
      <c r="BG223">
        <v>8</v>
      </c>
      <c r="BH223">
        <v>5</v>
      </c>
      <c r="BI223">
        <v>3</v>
      </c>
      <c r="BJ223">
        <v>20</v>
      </c>
      <c r="BK223">
        <v>2</v>
      </c>
      <c r="BL223">
        <v>0</v>
      </c>
      <c r="BM223">
        <v>8</v>
      </c>
      <c r="BN223">
        <v>13</v>
      </c>
      <c r="BO223">
        <v>45</v>
      </c>
      <c r="BP223">
        <v>11</v>
      </c>
      <c r="BQ223">
        <v>8</v>
      </c>
      <c r="BR223">
        <v>6</v>
      </c>
      <c r="BS223">
        <v>32</v>
      </c>
      <c r="BT223">
        <v>0</v>
      </c>
      <c r="BU223">
        <v>1</v>
      </c>
    </row>
    <row r="224">
      <c r="A224" t="s">
        <v>405</v>
      </c>
      <c r="B224">
        <v>2018</v>
      </c>
      <c r="C224" t="s">
        <v>412</v>
      </c>
      <c r="D224">
        <v>351</v>
      </c>
      <c r="E224" t="s">
        <v>148</v>
      </c>
      <c r="F224" t="s">
        <v>49</v>
      </c>
      <c r="G224" t="s">
        <v>242</v>
      </c>
      <c r="H224">
        <v>90.781681800236868</v>
      </c>
      <c r="I224">
        <v>97.704700949017877</v>
      </c>
      <c r="J224">
        <v>97.759922084246412</v>
      </c>
      <c r="K224">
        <v>97.898193760262728</v>
      </c>
      <c r="L224">
        <v>98.733560642961521</v>
      </c>
      <c r="M224">
        <v>89.780346820809257</v>
      </c>
      <c r="N224">
        <v>97.74413772632829</v>
      </c>
      <c r="O224">
        <v>98.08853118712274</v>
      </c>
      <c r="P224">
        <v>97.968305566842744</v>
      </c>
      <c r="Q224">
        <v>98.782512451577205</v>
      </c>
      <c r="R224">
        <v>97.491821155943299</v>
      </c>
      <c r="S224">
        <v>97.51633986928104</v>
      </c>
      <c r="T224">
        <v>97.429305912596391</v>
      </c>
      <c r="U224">
        <v>97.964376590330787</v>
      </c>
      <c r="V224">
        <v>95.424836601307192</v>
      </c>
      <c r="W224" t="s">
        <v>326</v>
      </c>
      <c r="X224" t="s">
        <v>327</v>
      </c>
      <c r="Y224" t="s">
        <v>328</v>
      </c>
      <c r="Z224" t="s">
        <v>329</v>
      </c>
      <c r="AA224" t="s">
        <v>330</v>
      </c>
      <c r="AB224" t="s">
        <v>331</v>
      </c>
      <c r="AC224" t="s">
        <v>332</v>
      </c>
      <c r="AD224" t="s">
        <v>333</v>
      </c>
      <c r="AE224" t="s">
        <v>334</v>
      </c>
      <c r="AF224" t="s">
        <v>335</v>
      </c>
      <c r="AG224" t="s">
        <v>336</v>
      </c>
      <c r="AH224" t="s">
        <v>337</v>
      </c>
      <c r="AI224">
        <v>97.541576283441785</v>
      </c>
      <c r="AJ224">
        <v>99.831932773109244</v>
      </c>
      <c r="AK224">
        <v>99.410029498525077</v>
      </c>
      <c r="AL224">
        <v>95.545212765957444</v>
      </c>
      <c r="AM224">
        <v>96.181920269511508</v>
      </c>
      <c r="AN224">
        <v>94.879089615931719</v>
      </c>
      <c r="AO224">
        <v>94.785714285714278</v>
      </c>
      <c r="AP224">
        <v>99.531615925058546</v>
      </c>
      <c r="AQ224">
        <v>99.489051094890513</v>
      </c>
      <c r="AR224">
        <v>97.837521917007592</v>
      </c>
      <c r="AS224">
        <v>96.897546897546889</v>
      </c>
      <c r="AT224">
        <v>81.88720173535792</v>
      </c>
      <c r="AU224">
        <v>4599</v>
      </c>
      <c r="AV224">
        <v>4427</v>
      </c>
      <c r="AW224">
        <v>4015</v>
      </c>
      <c r="AX224">
        <v>2981</v>
      </c>
      <c r="AY224">
        <v>2027</v>
      </c>
      <c r="AZ224">
        <v>3883</v>
      </c>
      <c r="BA224">
        <v>3293</v>
      </c>
      <c r="BB224">
        <v>2925</v>
      </c>
      <c r="BC224">
        <v>2411</v>
      </c>
      <c r="BD224">
        <v>1785</v>
      </c>
      <c r="BE224">
        <v>894</v>
      </c>
      <c r="BF224">
        <v>746</v>
      </c>
      <c r="BG224">
        <v>758</v>
      </c>
      <c r="BH224">
        <v>770</v>
      </c>
      <c r="BI224">
        <v>584</v>
      </c>
      <c r="BJ224">
        <v>1349</v>
      </c>
      <c r="BK224">
        <v>2376</v>
      </c>
      <c r="BL224">
        <v>1348</v>
      </c>
      <c r="BM224">
        <v>1437</v>
      </c>
      <c r="BN224">
        <v>1713</v>
      </c>
      <c r="BO224">
        <v>1334</v>
      </c>
      <c r="BP224">
        <v>1327</v>
      </c>
      <c r="BQ224">
        <v>1275</v>
      </c>
      <c r="BR224">
        <v>1363</v>
      </c>
      <c r="BS224">
        <v>1674</v>
      </c>
      <c r="BT224">
        <v>1343</v>
      </c>
      <c r="BU224">
        <v>1510</v>
      </c>
    </row>
    <row r="225">
      <c r="A225" t="s">
        <v>405</v>
      </c>
      <c r="B225">
        <v>2018</v>
      </c>
      <c r="C225" t="s">
        <v>412</v>
      </c>
      <c r="D225">
        <v>352</v>
      </c>
      <c r="E225" t="s">
        <v>148</v>
      </c>
      <c r="F225" t="s">
        <v>48</v>
      </c>
      <c r="G225" t="s">
        <v>242</v>
      </c>
      <c r="H225">
        <v>9.2183181997631269</v>
      </c>
      <c r="I225">
        <v>2.2952990509821229</v>
      </c>
      <c r="J225">
        <v>2.2400779157535911</v>
      </c>
      <c r="K225">
        <v>2.1018062397372739</v>
      </c>
      <c r="L225">
        <v>1.26643935703848</v>
      </c>
      <c r="M225">
        <v>10.21965317919075</v>
      </c>
      <c r="N225">
        <v>2.255862273671712</v>
      </c>
      <c r="O225">
        <v>1.9114688128772639</v>
      </c>
      <c r="P225">
        <v>2.0316944331572531</v>
      </c>
      <c r="Q225">
        <v>1.2174875484228</v>
      </c>
      <c r="R225">
        <v>2.5081788440567072</v>
      </c>
      <c r="S225">
        <v>2.4836601307189539</v>
      </c>
      <c r="T225">
        <v>2.5706940874035991</v>
      </c>
      <c r="U225">
        <v>2.0356234096692112</v>
      </c>
      <c r="V225">
        <v>4.5751633986928102</v>
      </c>
      <c r="W225" t="s">
        <v>326</v>
      </c>
      <c r="X225" t="s">
        <v>327</v>
      </c>
      <c r="Y225" t="s">
        <v>328</v>
      </c>
      <c r="Z225" t="s">
        <v>329</v>
      </c>
      <c r="AA225" t="s">
        <v>330</v>
      </c>
      <c r="AB225" t="s">
        <v>331</v>
      </c>
      <c r="AC225" t="s">
        <v>332</v>
      </c>
      <c r="AD225" t="s">
        <v>333</v>
      </c>
      <c r="AE225" t="s">
        <v>334</v>
      </c>
      <c r="AF225" t="s">
        <v>335</v>
      </c>
      <c r="AG225" t="s">
        <v>336</v>
      </c>
      <c r="AH225" t="s">
        <v>337</v>
      </c>
      <c r="AI225">
        <v>2.4584237165582068</v>
      </c>
      <c r="AJ225">
        <v>0.16806722689075629</v>
      </c>
      <c r="AK225">
        <v>0.58997050147492625</v>
      </c>
      <c r="AL225">
        <v>4.4547872340425529</v>
      </c>
      <c r="AM225">
        <v>3.8180797304884901</v>
      </c>
      <c r="AN225">
        <v>5.1209103840682788</v>
      </c>
      <c r="AO225">
        <v>5.2142857142857144</v>
      </c>
      <c r="AP225">
        <v>0.46838407494145201</v>
      </c>
      <c r="AQ225">
        <v>0.51094890510948909</v>
      </c>
      <c r="AR225">
        <v>2.162478082992402</v>
      </c>
      <c r="AS225">
        <v>3.102453102453103</v>
      </c>
      <c r="AT225">
        <v>18.11279826464208</v>
      </c>
      <c r="AU225">
        <v>467</v>
      </c>
      <c r="AV225">
        <v>104</v>
      </c>
      <c r="AW225">
        <v>92</v>
      </c>
      <c r="AX225">
        <v>64</v>
      </c>
      <c r="AY225">
        <v>26</v>
      </c>
      <c r="AZ225">
        <v>442</v>
      </c>
      <c r="BA225">
        <v>76</v>
      </c>
      <c r="BB225">
        <v>57</v>
      </c>
      <c r="BC225">
        <v>50</v>
      </c>
      <c r="BD225">
        <v>22</v>
      </c>
      <c r="BE225">
        <v>23</v>
      </c>
      <c r="BF225">
        <v>19</v>
      </c>
      <c r="BG225">
        <v>20</v>
      </c>
      <c r="BH225">
        <v>16</v>
      </c>
      <c r="BI225">
        <v>28</v>
      </c>
      <c r="BJ225">
        <v>34</v>
      </c>
      <c r="BK225">
        <v>4</v>
      </c>
      <c r="BL225">
        <v>8</v>
      </c>
      <c r="BM225">
        <v>67</v>
      </c>
      <c r="BN225">
        <v>68</v>
      </c>
      <c r="BO225">
        <v>72</v>
      </c>
      <c r="BP225">
        <v>73</v>
      </c>
      <c r="BQ225">
        <v>6</v>
      </c>
      <c r="BR225">
        <v>7</v>
      </c>
      <c r="BS225">
        <v>37</v>
      </c>
      <c r="BT225">
        <v>43</v>
      </c>
      <c r="BU225">
        <v>334</v>
      </c>
    </row>
    <row r="226">
      <c r="A226" t="s">
        <v>405</v>
      </c>
      <c r="B226">
        <v>2018</v>
      </c>
      <c r="C226" t="s">
        <v>412</v>
      </c>
      <c r="D226">
        <v>354</v>
      </c>
      <c r="E226" t="s">
        <v>148</v>
      </c>
      <c r="F226" t="s">
        <v>48</v>
      </c>
      <c r="G226" t="s">
        <v>242</v>
      </c>
      <c r="H226">
        <v>100</v>
      </c>
      <c r="I226">
        <v>100</v>
      </c>
      <c r="J226">
        <v>100</v>
      </c>
      <c r="K226">
        <v>100</v>
      </c>
      <c r="L226">
        <v>100</v>
      </c>
      <c r="M226">
        <v>100</v>
      </c>
      <c r="N226">
        <v>100</v>
      </c>
      <c r="O226">
        <v>100</v>
      </c>
      <c r="P226">
        <v>100</v>
      </c>
      <c r="Q226">
        <v>100</v>
      </c>
      <c r="R226">
        <v>100</v>
      </c>
      <c r="S226">
        <v>100</v>
      </c>
      <c r="T226">
        <v>100</v>
      </c>
      <c r="U226">
        <v>100</v>
      </c>
      <c r="V226">
        <v>100</v>
      </c>
      <c r="W226" t="s">
        <v>326</v>
      </c>
      <c r="X226" t="s">
        <v>327</v>
      </c>
      <c r="Y226" t="s">
        <v>328</v>
      </c>
      <c r="Z226" t="s">
        <v>329</v>
      </c>
      <c r="AA226" t="s">
        <v>330</v>
      </c>
      <c r="AB226" t="s">
        <v>331</v>
      </c>
      <c r="AC226" t="s">
        <v>332</v>
      </c>
      <c r="AD226" t="s">
        <v>333</v>
      </c>
      <c r="AE226" t="s">
        <v>334</v>
      </c>
      <c r="AF226" t="s">
        <v>335</v>
      </c>
      <c r="AG226" t="s">
        <v>336</v>
      </c>
      <c r="AH226" t="s">
        <v>337</v>
      </c>
      <c r="AI226">
        <v>100</v>
      </c>
      <c r="AJ226">
        <v>100</v>
      </c>
      <c r="AK226">
        <v>100</v>
      </c>
      <c r="AL226">
        <v>100</v>
      </c>
      <c r="AM226">
        <v>100</v>
      </c>
      <c r="AN226">
        <v>100</v>
      </c>
      <c r="AO226">
        <v>100</v>
      </c>
      <c r="AP226">
        <v>100</v>
      </c>
      <c r="AQ226">
        <v>100</v>
      </c>
      <c r="AR226">
        <v>100</v>
      </c>
      <c r="AS226">
        <v>100</v>
      </c>
      <c r="AT226">
        <v>100</v>
      </c>
      <c r="AU226">
        <v>5066</v>
      </c>
      <c r="AV226">
        <v>4531</v>
      </c>
      <c r="AW226">
        <v>4107</v>
      </c>
      <c r="AX226">
        <v>3045</v>
      </c>
      <c r="AY226">
        <v>2053</v>
      </c>
      <c r="AZ226">
        <v>4325</v>
      </c>
      <c r="BA226">
        <v>3369</v>
      </c>
      <c r="BB226">
        <v>2982</v>
      </c>
      <c r="BC226">
        <v>2461</v>
      </c>
      <c r="BD226">
        <v>1807</v>
      </c>
      <c r="BE226">
        <v>917</v>
      </c>
      <c r="BF226">
        <v>765</v>
      </c>
      <c r="BG226">
        <v>778</v>
      </c>
      <c r="BH226">
        <v>786</v>
      </c>
      <c r="BI226">
        <v>612</v>
      </c>
      <c r="BJ226">
        <v>1383</v>
      </c>
      <c r="BK226">
        <v>2380</v>
      </c>
      <c r="BL226">
        <v>1356</v>
      </c>
      <c r="BM226">
        <v>1504</v>
      </c>
      <c r="BN226">
        <v>1781</v>
      </c>
      <c r="BO226">
        <v>1406</v>
      </c>
      <c r="BP226">
        <v>1400</v>
      </c>
      <c r="BQ226">
        <v>1281</v>
      </c>
      <c r="BR226">
        <v>1370</v>
      </c>
      <c r="BS226">
        <v>1711</v>
      </c>
      <c r="BT226">
        <v>1386</v>
      </c>
      <c r="BU226">
        <v>1844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Water</vt:lpstr>
      <vt:lpstr>Sanitation</vt:lpstr>
      <vt:lpstr>Hygiene</vt:lpstr>
      <vt:lpstr>DHS02</vt:lpstr>
      <vt:lpstr>DHS07</vt:lpstr>
      <vt:lpstr>DHS09</vt:lpstr>
      <vt:lpstr>DHS12</vt:lpstr>
      <vt:lpstr>DHS18</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2021-05-25T18:21:18Z</dcterms:modified>
</cp:coreProperties>
</file>